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mc:AlternateContent xmlns:mc="http://schemas.openxmlformats.org/markup-compatibility/2006">
    <mc:Choice Requires="x15">
      <x15ac:absPath xmlns:x15ac="http://schemas.microsoft.com/office/spreadsheetml/2010/11/ac" url="C:\~ Work\~ Work - Dump\"/>
    </mc:Choice>
  </mc:AlternateContent>
  <xr:revisionPtr revIDLastSave="0" documentId="8_{8C8E5DA2-E7AE-4108-98AE-9385D5FCCE50}" xr6:coauthVersionLast="47" xr6:coauthVersionMax="47" xr10:uidLastSave="{00000000-0000-0000-0000-000000000000}"/>
  <bookViews>
    <workbookView xWindow="-98" yWindow="-98" windowWidth="20715" windowHeight="13276" tabRatio="771"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FrontSheet!$B$1:$Z$50</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16" l="1"/>
  <c r="D4" i="16"/>
  <c r="FK4" i="16"/>
  <c r="L4" i="20"/>
  <c r="S7" i="12" l="1"/>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6" i="12"/>
  <c r="N25" i="12"/>
  <c r="N26" i="12"/>
  <c r="M8" i="12"/>
  <c r="O8" i="12" s="1"/>
  <c r="M9" i="12"/>
  <c r="O9" i="12" s="1"/>
  <c r="M10" i="12"/>
  <c r="O10" i="12" s="1"/>
  <c r="M11" i="12"/>
  <c r="O11" i="12" s="1"/>
  <c r="M12" i="12"/>
  <c r="O12" i="12" s="1"/>
  <c r="M13" i="12"/>
  <c r="O13" i="12" s="1"/>
  <c r="M14" i="12"/>
  <c r="O14" i="12" s="1"/>
  <c r="M15" i="12"/>
  <c r="O15" i="12" s="1"/>
  <c r="M16" i="12"/>
  <c r="O16" i="12" s="1"/>
  <c r="M17" i="12"/>
  <c r="O17" i="12" s="1"/>
  <c r="M18" i="12"/>
  <c r="O18" i="12" s="1"/>
  <c r="M19" i="12"/>
  <c r="O19" i="12" s="1"/>
  <c r="M20" i="12"/>
  <c r="O20" i="12" s="1"/>
  <c r="M21" i="12"/>
  <c r="O21" i="12" s="1"/>
  <c r="M22" i="12"/>
  <c r="O22" i="12" s="1"/>
  <c r="M23" i="12"/>
  <c r="O23" i="12" s="1"/>
  <c r="M24" i="12"/>
  <c r="N32" i="12" s="1"/>
  <c r="M25" i="12"/>
  <c r="O25" i="12" s="1"/>
  <c r="M26" i="12"/>
  <c r="O26" i="12" s="1"/>
  <c r="M27" i="12"/>
  <c r="O27" i="12" s="1"/>
  <c r="M28" i="12"/>
  <c r="O28" i="12" s="1"/>
  <c r="M7" i="12"/>
  <c r="L25" i="12"/>
  <c r="L26" i="12"/>
  <c r="L27" i="12"/>
  <c r="N27" i="12" s="1"/>
  <c r="L28" i="12"/>
  <c r="N28" i="12" s="1"/>
  <c r="L8" i="12"/>
  <c r="N8" i="12" s="1"/>
  <c r="L9" i="12"/>
  <c r="N9" i="12" s="1"/>
  <c r="L10" i="12"/>
  <c r="N10" i="12" s="1"/>
  <c r="L11" i="12"/>
  <c r="N11" i="12" s="1"/>
  <c r="L12" i="12"/>
  <c r="N12" i="12" s="1"/>
  <c r="L13" i="12"/>
  <c r="N13" i="12" s="1"/>
  <c r="L14" i="12"/>
  <c r="N14" i="12" s="1"/>
  <c r="L15" i="12"/>
  <c r="N15" i="12" s="1"/>
  <c r="L16" i="12"/>
  <c r="N16" i="12" s="1"/>
  <c r="L17" i="12"/>
  <c r="N17" i="12" s="1"/>
  <c r="L18" i="12"/>
  <c r="N18" i="12" s="1"/>
  <c r="L19" i="12"/>
  <c r="N19" i="12" s="1"/>
  <c r="L20" i="12"/>
  <c r="N20" i="12" s="1"/>
  <c r="L21" i="12"/>
  <c r="N21" i="12" s="1"/>
  <c r="L22" i="12"/>
  <c r="N22" i="12" s="1"/>
  <c r="L23" i="12"/>
  <c r="N23" i="12" s="1"/>
  <c r="L24" i="12"/>
  <c r="N31" i="12" s="1"/>
  <c r="L7" i="12"/>
  <c r="N7" i="12" s="1"/>
  <c r="K5"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9" i="12"/>
  <c r="D8"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8" i="12"/>
  <c r="F6" i="12"/>
  <c r="C6" i="12"/>
  <c r="M32" i="12" l="1"/>
  <c r="O24" i="12"/>
  <c r="N24" i="12"/>
  <c r="M31" i="12"/>
  <c r="AK4" i="10"/>
  <c r="O2724" i="10"/>
  <c r="P2724" i="10"/>
  <c r="Q2724" i="10"/>
  <c r="R2724" i="10"/>
  <c r="O2725" i="10"/>
  <c r="O2732" i="10" s="1"/>
  <c r="O2756" i="10" s="1"/>
  <c r="P2725" i="10"/>
  <c r="P2732" i="10" s="1"/>
  <c r="P2756" i="10" s="1"/>
  <c r="Q2725" i="10"/>
  <c r="Q2732" i="10" s="1"/>
  <c r="Q2756" i="10" s="1"/>
  <c r="R2725" i="10"/>
  <c r="R2732" i="10" s="1"/>
  <c r="R2756" i="10" s="1"/>
  <c r="O2726" i="10"/>
  <c r="P2726" i="10"/>
  <c r="Q2726" i="10"/>
  <c r="R2726" i="10"/>
  <c r="O2727" i="10"/>
  <c r="P2727" i="10"/>
  <c r="Q2727" i="10"/>
  <c r="R2727" i="10"/>
  <c r="O2728" i="10"/>
  <c r="P2728" i="10"/>
  <c r="Q2728" i="10"/>
  <c r="R2728" i="10"/>
  <c r="O2729" i="10"/>
  <c r="P2729" i="10"/>
  <c r="Q2729" i="10"/>
  <c r="R2729" i="10"/>
  <c r="O2730" i="10"/>
  <c r="P2730" i="10"/>
  <c r="Q2730" i="10"/>
  <c r="R2730" i="10"/>
  <c r="O2731" i="10"/>
  <c r="P2731" i="10"/>
  <c r="Q2731" i="10"/>
  <c r="R2731" i="10"/>
  <c r="O2733" i="10"/>
  <c r="P2733" i="10"/>
  <c r="Q2733" i="10"/>
  <c r="R2733" i="10"/>
  <c r="O2734" i="10"/>
  <c r="P2734" i="10"/>
  <c r="Q2734" i="10"/>
  <c r="R2734" i="10"/>
  <c r="O2735" i="10"/>
  <c r="P2735" i="10"/>
  <c r="Q2735" i="10"/>
  <c r="R2735" i="10"/>
  <c r="O2736" i="10"/>
  <c r="P2736" i="10"/>
  <c r="Q2736" i="10"/>
  <c r="R2736" i="10"/>
  <c r="O2737" i="10"/>
  <c r="P2737" i="10"/>
  <c r="Q2737" i="10"/>
  <c r="R2737" i="10"/>
  <c r="O2738" i="10"/>
  <c r="P2738" i="10"/>
  <c r="Q2738" i="10"/>
  <c r="R2738" i="10"/>
  <c r="O2739" i="10"/>
  <c r="P2739" i="10"/>
  <c r="Q2739" i="10"/>
  <c r="R2739" i="10"/>
  <c r="O2740" i="10"/>
  <c r="P2740" i="10"/>
  <c r="Q2740" i="10"/>
  <c r="R2740" i="10"/>
  <c r="O2741" i="10"/>
  <c r="P2741" i="10"/>
  <c r="Q2741" i="10"/>
  <c r="R2741" i="10"/>
  <c r="O2742" i="10"/>
  <c r="P2742" i="10"/>
  <c r="Q2742" i="10"/>
  <c r="R2742" i="10"/>
  <c r="O2743" i="10"/>
  <c r="P2743" i="10"/>
  <c r="Q2743" i="10"/>
  <c r="R2743" i="10"/>
  <c r="O2744" i="10"/>
  <c r="P2744" i="10"/>
  <c r="Q2744" i="10"/>
  <c r="R2744" i="10"/>
  <c r="O2745" i="10"/>
  <c r="P2745" i="10"/>
  <c r="Q2745" i="10"/>
  <c r="R2745" i="10"/>
  <c r="O2746" i="10"/>
  <c r="P2746" i="10"/>
  <c r="Q2746" i="10"/>
  <c r="R2746" i="10"/>
  <c r="O2747" i="10"/>
  <c r="P2747" i="10"/>
  <c r="Q2747" i="10"/>
  <c r="R2747" i="10"/>
  <c r="O2748" i="10"/>
  <c r="P2748" i="10"/>
  <c r="Q2748" i="10"/>
  <c r="R2748" i="10"/>
  <c r="O2749" i="10"/>
  <c r="P2749" i="10"/>
  <c r="Q2749" i="10"/>
  <c r="R2749" i="10"/>
  <c r="O2750" i="10"/>
  <c r="P2750" i="10"/>
  <c r="Q2750" i="10"/>
  <c r="R2750" i="10"/>
  <c r="O2751" i="10"/>
  <c r="P2751" i="10"/>
  <c r="Q2751" i="10"/>
  <c r="R2751" i="10"/>
  <c r="O2752" i="10"/>
  <c r="P2752" i="10"/>
  <c r="Q2752" i="10"/>
  <c r="R2752" i="10"/>
  <c r="O2753" i="10"/>
  <c r="P2753" i="10"/>
  <c r="Q2753" i="10"/>
  <c r="R2753" i="10"/>
  <c r="O2754" i="10"/>
  <c r="P2754" i="10"/>
  <c r="Q2754" i="10"/>
  <c r="R2754" i="10"/>
  <c r="O2755" i="10"/>
  <c r="P2755" i="10"/>
  <c r="Q2755" i="10"/>
  <c r="R2755" i="10"/>
  <c r="N2724" i="10"/>
  <c r="N2725" i="10"/>
  <c r="N2726" i="10"/>
  <c r="N2727" i="10"/>
  <c r="N2728" i="10"/>
  <c r="N2729" i="10"/>
  <c r="N2732" i="10" s="1"/>
  <c r="N2730" i="10"/>
  <c r="N2731" i="10"/>
  <c r="AK2731" i="10" s="1"/>
  <c r="N2733" i="10"/>
  <c r="N2734" i="10"/>
  <c r="N2735" i="10"/>
  <c r="N2736" i="10"/>
  <c r="N2737" i="10"/>
  <c r="N2738" i="10"/>
  <c r="N2739" i="10"/>
  <c r="AK2739" i="10" s="1"/>
  <c r="N2740" i="10"/>
  <c r="N2741" i="10"/>
  <c r="N2742" i="10"/>
  <c r="N2743" i="10"/>
  <c r="N2744" i="10"/>
  <c r="N2745" i="10"/>
  <c r="N2746" i="10"/>
  <c r="N2747" i="10"/>
  <c r="AK2747" i="10" s="1"/>
  <c r="N2748" i="10"/>
  <c r="N2749" i="10"/>
  <c r="N2750" i="10"/>
  <c r="N2751" i="10"/>
  <c r="N2752" i="10"/>
  <c r="N2753" i="10"/>
  <c r="N2754" i="10"/>
  <c r="N2755" i="10"/>
  <c r="AK2755" i="10" s="1"/>
  <c r="BA2724" i="10"/>
  <c r="BB2724" i="10"/>
  <c r="BC2724" i="10"/>
  <c r="BD2724" i="10"/>
  <c r="BE2724" i="10"/>
  <c r="BA2725" i="10"/>
  <c r="BB2725" i="10"/>
  <c r="BC2725" i="10"/>
  <c r="BD2725" i="10"/>
  <c r="BE2725" i="10"/>
  <c r="BA2726" i="10"/>
  <c r="BB2726" i="10"/>
  <c r="BC2726" i="10"/>
  <c r="BD2726" i="10"/>
  <c r="BE2726" i="10"/>
  <c r="BA2727" i="10"/>
  <c r="BB2727" i="10"/>
  <c r="BC2727" i="10"/>
  <c r="BD2727" i="10"/>
  <c r="BE2727" i="10"/>
  <c r="BA2728" i="10"/>
  <c r="BB2728" i="10"/>
  <c r="BC2728" i="10"/>
  <c r="BD2728" i="10"/>
  <c r="BE2728" i="10"/>
  <c r="BA2729" i="10"/>
  <c r="BB2729" i="10"/>
  <c r="BC2729" i="10"/>
  <c r="BD2729" i="10"/>
  <c r="BE2729" i="10"/>
  <c r="BA2730" i="10"/>
  <c r="BB2730" i="10"/>
  <c r="BC2730" i="10"/>
  <c r="BD2730" i="10"/>
  <c r="BE2730" i="10"/>
  <c r="BA2731" i="10"/>
  <c r="BB2731" i="10"/>
  <c r="BC2731" i="10"/>
  <c r="BD2731" i="10"/>
  <c r="BE2731" i="10"/>
  <c r="BA2732" i="10"/>
  <c r="BB2732" i="10"/>
  <c r="BC2732" i="10"/>
  <c r="BD2732" i="10"/>
  <c r="BE2732" i="10"/>
  <c r="BA2733" i="10"/>
  <c r="BB2733" i="10"/>
  <c r="BC2733" i="10"/>
  <c r="BD2733" i="10"/>
  <c r="BE2733" i="10"/>
  <c r="BA2734" i="10"/>
  <c r="BB2734" i="10"/>
  <c r="BC2734" i="10"/>
  <c r="BD2734" i="10"/>
  <c r="BE2734" i="10"/>
  <c r="BA2735" i="10"/>
  <c r="BB2735" i="10"/>
  <c r="BC2735" i="10"/>
  <c r="BD2735" i="10"/>
  <c r="BE2735" i="10"/>
  <c r="BA2736" i="10"/>
  <c r="BB2736" i="10"/>
  <c r="BC2736" i="10"/>
  <c r="BD2736" i="10"/>
  <c r="BE2736" i="10"/>
  <c r="BA2737" i="10"/>
  <c r="BB2737" i="10"/>
  <c r="BC2737" i="10"/>
  <c r="BD2737" i="10"/>
  <c r="BE2737" i="10"/>
  <c r="BA2738" i="10"/>
  <c r="BB2738" i="10"/>
  <c r="BC2738" i="10"/>
  <c r="BD2738" i="10"/>
  <c r="BE2738" i="10"/>
  <c r="BA2739" i="10"/>
  <c r="BB2739" i="10"/>
  <c r="BC2739" i="10"/>
  <c r="BD2739" i="10"/>
  <c r="BE2739" i="10"/>
  <c r="BA2740" i="10"/>
  <c r="BB2740" i="10"/>
  <c r="BC2740" i="10"/>
  <c r="BD2740" i="10"/>
  <c r="BE2740" i="10"/>
  <c r="BA2741" i="10"/>
  <c r="BB2741" i="10"/>
  <c r="BC2741" i="10"/>
  <c r="BD2741" i="10"/>
  <c r="BE2741" i="10"/>
  <c r="BA2742" i="10"/>
  <c r="BB2742" i="10"/>
  <c r="BC2742" i="10"/>
  <c r="BD2742" i="10"/>
  <c r="BE2742" i="10"/>
  <c r="BA2743" i="10"/>
  <c r="BB2743" i="10"/>
  <c r="BC2743" i="10"/>
  <c r="BD2743" i="10"/>
  <c r="BE2743" i="10"/>
  <c r="BA2744" i="10"/>
  <c r="BB2744" i="10"/>
  <c r="BC2744" i="10"/>
  <c r="BD2744" i="10"/>
  <c r="BE2744" i="10"/>
  <c r="BA2745" i="10"/>
  <c r="BB2745" i="10"/>
  <c r="BC2745" i="10"/>
  <c r="BD2745" i="10"/>
  <c r="BE2745" i="10"/>
  <c r="BA2746" i="10"/>
  <c r="BB2746" i="10"/>
  <c r="BC2746" i="10"/>
  <c r="BD2746" i="10"/>
  <c r="BE2746" i="10"/>
  <c r="BA2747" i="10"/>
  <c r="BB2747" i="10"/>
  <c r="BC2747" i="10"/>
  <c r="BD2747" i="10"/>
  <c r="BE2747" i="10"/>
  <c r="BA2748" i="10"/>
  <c r="BB2748" i="10"/>
  <c r="BC2748" i="10"/>
  <c r="BD2748" i="10"/>
  <c r="BE2748" i="10"/>
  <c r="BA2749" i="10"/>
  <c r="BB2749" i="10"/>
  <c r="BC2749" i="10"/>
  <c r="BD2749" i="10"/>
  <c r="BE2749" i="10"/>
  <c r="BA2750" i="10"/>
  <c r="BB2750" i="10"/>
  <c r="BC2750" i="10"/>
  <c r="BD2750" i="10"/>
  <c r="BE2750" i="10"/>
  <c r="BA2751" i="10"/>
  <c r="BB2751" i="10"/>
  <c r="BC2751" i="10"/>
  <c r="BD2751" i="10"/>
  <c r="BE2751" i="10"/>
  <c r="BA2752" i="10"/>
  <c r="BB2752" i="10"/>
  <c r="BC2752" i="10"/>
  <c r="BD2752" i="10"/>
  <c r="BE2752" i="10"/>
  <c r="BA2753" i="10"/>
  <c r="BB2753" i="10"/>
  <c r="BC2753" i="10"/>
  <c r="BD2753" i="10"/>
  <c r="BE2753" i="10"/>
  <c r="BA2754" i="10"/>
  <c r="BB2754" i="10"/>
  <c r="BC2754" i="10"/>
  <c r="BD2754" i="10"/>
  <c r="BE2754" i="10"/>
  <c r="BA2755" i="10"/>
  <c r="BB2755" i="10"/>
  <c r="BC2755" i="10"/>
  <c r="BD2755" i="10"/>
  <c r="BE2755" i="10"/>
  <c r="BA2756" i="10"/>
  <c r="BB2756" i="10"/>
  <c r="BC2756" i="10"/>
  <c r="BD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T2756" i="10"/>
  <c r="BU2756" i="10"/>
  <c r="BV2756" i="10"/>
  <c r="BQ2724" i="10"/>
  <c r="L38" i="19"/>
  <c r="L35" i="19"/>
  <c r="L34" i="19"/>
  <c r="L33" i="19"/>
  <c r="L32" i="19"/>
  <c r="L31" i="19"/>
  <c r="L30" i="19"/>
  <c r="L29" i="19"/>
  <c r="L28" i="19"/>
  <c r="L27" i="19"/>
  <c r="L26" i="19"/>
  <c r="L25" i="19"/>
  <c r="L23" i="19"/>
  <c r="L22" i="19"/>
  <c r="L21" i="19"/>
  <c r="L20" i="19"/>
  <c r="L24" i="19" s="1"/>
  <c r="L18" i="19"/>
  <c r="L17" i="19"/>
  <c r="L16" i="19"/>
  <c r="L15" i="19"/>
  <c r="L14" i="19"/>
  <c r="L13" i="19"/>
  <c r="L11" i="19"/>
  <c r="L10" i="19"/>
  <c r="L9" i="19"/>
  <c r="L8" i="19"/>
  <c r="M8" i="19" s="1"/>
  <c r="L7" i="19"/>
  <c r="L6" i="19"/>
  <c r="L5" i="19"/>
  <c r="L4" i="19"/>
  <c r="N2722" i="10"/>
  <c r="K53" i="19"/>
  <c r="R2722" i="10"/>
  <c r="Q2722" i="10"/>
  <c r="P2722" i="10"/>
  <c r="O2722" i="10"/>
  <c r="M2722" i="10"/>
  <c r="L2722" i="10"/>
  <c r="K2722" i="10"/>
  <c r="J2722" i="10"/>
  <c r="I2722" i="10"/>
  <c r="H2722" i="10"/>
  <c r="G2722" i="10"/>
  <c r="F2722" i="10"/>
  <c r="E2722" i="10"/>
  <c r="D2722" i="10"/>
  <c r="C2722" i="10"/>
  <c r="R2688" i="10"/>
  <c r="Q2688" i="10"/>
  <c r="P2688" i="10"/>
  <c r="O2688" i="10"/>
  <c r="N2688" i="10"/>
  <c r="M2688" i="10"/>
  <c r="L2688" i="10"/>
  <c r="K2688" i="10"/>
  <c r="J2688" i="10"/>
  <c r="I2688" i="10"/>
  <c r="H2688" i="10"/>
  <c r="G2688" i="10"/>
  <c r="F2688" i="10"/>
  <c r="E2688" i="10"/>
  <c r="D2688" i="10"/>
  <c r="C2688" i="10"/>
  <c r="R2654" i="10"/>
  <c r="Q2654" i="10"/>
  <c r="P2654" i="10"/>
  <c r="O2654" i="10"/>
  <c r="N2654" i="10"/>
  <c r="M2654" i="10"/>
  <c r="L2654" i="10"/>
  <c r="K2654" i="10"/>
  <c r="J2654" i="10"/>
  <c r="I2654" i="10"/>
  <c r="H2654" i="10"/>
  <c r="G2654" i="10"/>
  <c r="F2654" i="10"/>
  <c r="E2654" i="10"/>
  <c r="D2654" i="10"/>
  <c r="C2654" i="10"/>
  <c r="R2620" i="10"/>
  <c r="Q2620" i="10"/>
  <c r="P2620" i="10"/>
  <c r="O2620" i="10"/>
  <c r="N2620" i="10"/>
  <c r="M2620" i="10"/>
  <c r="L2620" i="10"/>
  <c r="K2620" i="10"/>
  <c r="J2620" i="10"/>
  <c r="I2620" i="10"/>
  <c r="H2620" i="10"/>
  <c r="G2620" i="10"/>
  <c r="F2620" i="10"/>
  <c r="E2620" i="10"/>
  <c r="D2620" i="10"/>
  <c r="C2620" i="10"/>
  <c r="R2586" i="10"/>
  <c r="Q2586" i="10"/>
  <c r="P2586" i="10"/>
  <c r="O2586" i="10"/>
  <c r="N2586" i="10"/>
  <c r="M2586" i="10"/>
  <c r="L2586" i="10"/>
  <c r="K2586" i="10"/>
  <c r="J2586" i="10"/>
  <c r="I2586" i="10"/>
  <c r="H2586" i="10"/>
  <c r="G2586" i="10"/>
  <c r="F2586" i="10"/>
  <c r="E2586" i="10"/>
  <c r="D2586" i="10"/>
  <c r="C2586" i="10"/>
  <c r="R2552" i="10"/>
  <c r="Q2552" i="10"/>
  <c r="P2552" i="10"/>
  <c r="O2552" i="10"/>
  <c r="N2552" i="10"/>
  <c r="M2552" i="10"/>
  <c r="L2552" i="10"/>
  <c r="K2552" i="10"/>
  <c r="J2552" i="10"/>
  <c r="I2552" i="10"/>
  <c r="H2552" i="10"/>
  <c r="G2552" i="10"/>
  <c r="F2552" i="10"/>
  <c r="E2552" i="10"/>
  <c r="D2552" i="10"/>
  <c r="C2552" i="10"/>
  <c r="R2518" i="10"/>
  <c r="Q2518" i="10"/>
  <c r="P2518" i="10"/>
  <c r="O2518" i="10"/>
  <c r="N2518" i="10"/>
  <c r="M2518" i="10"/>
  <c r="L2518" i="10"/>
  <c r="K2518" i="10"/>
  <c r="J2518" i="10"/>
  <c r="I2518" i="10"/>
  <c r="H2518" i="10"/>
  <c r="G2518" i="10"/>
  <c r="F2518" i="10"/>
  <c r="E2518" i="10"/>
  <c r="D2518" i="10"/>
  <c r="C2518" i="10"/>
  <c r="R2484" i="10"/>
  <c r="Q2484" i="10"/>
  <c r="P2484" i="10"/>
  <c r="O2484" i="10"/>
  <c r="N2484" i="10"/>
  <c r="M2484" i="10"/>
  <c r="L2484" i="10"/>
  <c r="K2484" i="10"/>
  <c r="J2484" i="10"/>
  <c r="I2484" i="10"/>
  <c r="H2484" i="10"/>
  <c r="G2484" i="10"/>
  <c r="F2484" i="10"/>
  <c r="E2484" i="10"/>
  <c r="D2484" i="10"/>
  <c r="C2484" i="10"/>
  <c r="R2450" i="10"/>
  <c r="Q2450" i="10"/>
  <c r="P2450" i="10"/>
  <c r="O2450" i="10"/>
  <c r="N2450" i="10"/>
  <c r="M2450" i="10"/>
  <c r="L2450" i="10"/>
  <c r="K2450" i="10"/>
  <c r="J2450" i="10"/>
  <c r="I2450" i="10"/>
  <c r="H2450" i="10"/>
  <c r="G2450" i="10"/>
  <c r="F2450" i="10"/>
  <c r="E2450" i="10"/>
  <c r="D2450" i="10"/>
  <c r="C2450" i="10"/>
  <c r="R2416" i="10"/>
  <c r="Q2416" i="10"/>
  <c r="P2416" i="10"/>
  <c r="O2416" i="10"/>
  <c r="N2416" i="10"/>
  <c r="M2416" i="10"/>
  <c r="L2416" i="10"/>
  <c r="K2416" i="10"/>
  <c r="J2416" i="10"/>
  <c r="I2416" i="10"/>
  <c r="H2416" i="10"/>
  <c r="G2416" i="10"/>
  <c r="F2416" i="10"/>
  <c r="E2416" i="10"/>
  <c r="D2416" i="10"/>
  <c r="C2416" i="10"/>
  <c r="R2382" i="10"/>
  <c r="Q2382" i="10"/>
  <c r="P2382" i="10"/>
  <c r="O2382" i="10"/>
  <c r="N2382" i="10"/>
  <c r="M2382" i="10"/>
  <c r="L2382" i="10"/>
  <c r="K2382" i="10"/>
  <c r="J2382" i="10"/>
  <c r="I2382" i="10"/>
  <c r="H2382" i="10"/>
  <c r="G2382" i="10"/>
  <c r="F2382" i="10"/>
  <c r="E2382" i="10"/>
  <c r="D2382" i="10"/>
  <c r="C2382" i="10"/>
  <c r="R2348" i="10"/>
  <c r="Q2348" i="10"/>
  <c r="P2348" i="10"/>
  <c r="O2348" i="10"/>
  <c r="N2348" i="10"/>
  <c r="M2348" i="10"/>
  <c r="L2348" i="10"/>
  <c r="K2348" i="10"/>
  <c r="J2348" i="10"/>
  <c r="I2348" i="10"/>
  <c r="H2348" i="10"/>
  <c r="G2348" i="10"/>
  <c r="F2348" i="10"/>
  <c r="E2348" i="10"/>
  <c r="D2348" i="10"/>
  <c r="C2348" i="10"/>
  <c r="R2314" i="10"/>
  <c r="Q2314" i="10"/>
  <c r="P2314" i="10"/>
  <c r="O2314" i="10"/>
  <c r="N2314" i="10"/>
  <c r="M2314" i="10"/>
  <c r="L2314" i="10"/>
  <c r="K2314" i="10"/>
  <c r="J2314" i="10"/>
  <c r="I2314" i="10"/>
  <c r="H2314" i="10"/>
  <c r="G2314" i="10"/>
  <c r="F2314" i="10"/>
  <c r="E2314" i="10"/>
  <c r="D2314" i="10"/>
  <c r="C2314" i="10"/>
  <c r="R2280" i="10"/>
  <c r="Q2280" i="10"/>
  <c r="P2280" i="10"/>
  <c r="O2280" i="10"/>
  <c r="N2280" i="10"/>
  <c r="M2280" i="10"/>
  <c r="L2280" i="10"/>
  <c r="K2280" i="10"/>
  <c r="J2280" i="10"/>
  <c r="I2280" i="10"/>
  <c r="H2280" i="10"/>
  <c r="G2280" i="10"/>
  <c r="F2280" i="10"/>
  <c r="E2280" i="10"/>
  <c r="D2280" i="10"/>
  <c r="C2280" i="10"/>
  <c r="R2246" i="10"/>
  <c r="Q2246" i="10"/>
  <c r="P2246" i="10"/>
  <c r="O2246" i="10"/>
  <c r="N2246" i="10"/>
  <c r="M2246" i="10"/>
  <c r="L2246" i="10"/>
  <c r="K2246" i="10"/>
  <c r="J2246" i="10"/>
  <c r="I2246" i="10"/>
  <c r="H2246" i="10"/>
  <c r="G2246" i="10"/>
  <c r="F2246" i="10"/>
  <c r="E2246" i="10"/>
  <c r="D2246" i="10"/>
  <c r="C2246" i="10"/>
  <c r="R2212" i="10"/>
  <c r="Q2212" i="10"/>
  <c r="P2212" i="10"/>
  <c r="O2212" i="10"/>
  <c r="N2212" i="10"/>
  <c r="M2212" i="10"/>
  <c r="L2212" i="10"/>
  <c r="K2212" i="10"/>
  <c r="J2212" i="10"/>
  <c r="I2212" i="10"/>
  <c r="H2212" i="10"/>
  <c r="G2212" i="10"/>
  <c r="F2212" i="10"/>
  <c r="E2212" i="10"/>
  <c r="D2212" i="10"/>
  <c r="C2212" i="10"/>
  <c r="R2178" i="10"/>
  <c r="Q2178" i="10"/>
  <c r="P2178" i="10"/>
  <c r="O2178" i="10"/>
  <c r="N2178" i="10"/>
  <c r="M2178" i="10"/>
  <c r="L2178" i="10"/>
  <c r="K2178" i="10"/>
  <c r="J2178" i="10"/>
  <c r="I2178" i="10"/>
  <c r="H2178" i="10"/>
  <c r="G2178" i="10"/>
  <c r="F2178" i="10"/>
  <c r="E2178" i="10"/>
  <c r="D2178" i="10"/>
  <c r="C2178" i="10"/>
  <c r="R2144" i="10"/>
  <c r="Q2144" i="10"/>
  <c r="P2144" i="10"/>
  <c r="O2144" i="10"/>
  <c r="N2144" i="10"/>
  <c r="M2144" i="10"/>
  <c r="L2144" i="10"/>
  <c r="K2144" i="10"/>
  <c r="J2144" i="10"/>
  <c r="I2144" i="10"/>
  <c r="H2144" i="10"/>
  <c r="G2144" i="10"/>
  <c r="F2144" i="10"/>
  <c r="E2144" i="10"/>
  <c r="D2144" i="10"/>
  <c r="C2144" i="10"/>
  <c r="R2110" i="10"/>
  <c r="Q2110" i="10"/>
  <c r="P2110" i="10"/>
  <c r="O2110" i="10"/>
  <c r="N2110" i="10"/>
  <c r="M2110" i="10"/>
  <c r="L2110" i="10"/>
  <c r="K2110" i="10"/>
  <c r="J2110" i="10"/>
  <c r="I2110" i="10"/>
  <c r="H2110" i="10"/>
  <c r="G2110" i="10"/>
  <c r="F2110" i="10"/>
  <c r="E2110" i="10"/>
  <c r="D2110" i="10"/>
  <c r="C2110" i="10"/>
  <c r="R2076" i="10"/>
  <c r="Q2076" i="10"/>
  <c r="P2076" i="10"/>
  <c r="O2076" i="10"/>
  <c r="N2076" i="10"/>
  <c r="M2076" i="10"/>
  <c r="L2076" i="10"/>
  <c r="K2076" i="10"/>
  <c r="J2076" i="10"/>
  <c r="I2076" i="10"/>
  <c r="H2076" i="10"/>
  <c r="G2076" i="10"/>
  <c r="F2076" i="10"/>
  <c r="E2076" i="10"/>
  <c r="D2076" i="10"/>
  <c r="C2076" i="10"/>
  <c r="R2042" i="10"/>
  <c r="Q2042" i="10"/>
  <c r="P2042" i="10"/>
  <c r="O2042" i="10"/>
  <c r="N2042" i="10"/>
  <c r="M2042" i="10"/>
  <c r="L2042" i="10"/>
  <c r="K2042" i="10"/>
  <c r="J2042" i="10"/>
  <c r="I2042" i="10"/>
  <c r="H2042" i="10"/>
  <c r="G2042" i="10"/>
  <c r="F2042" i="10"/>
  <c r="E2042" i="10"/>
  <c r="D2042" i="10"/>
  <c r="C2042" i="10"/>
  <c r="R2008" i="10"/>
  <c r="Q2008" i="10"/>
  <c r="P2008" i="10"/>
  <c r="O2008" i="10"/>
  <c r="N2008" i="10"/>
  <c r="M2008" i="10"/>
  <c r="L2008" i="10"/>
  <c r="K2008" i="10"/>
  <c r="J2008" i="10"/>
  <c r="I2008" i="10"/>
  <c r="H2008" i="10"/>
  <c r="G2008" i="10"/>
  <c r="F2008" i="10"/>
  <c r="E2008" i="10"/>
  <c r="D2008" i="10"/>
  <c r="C2008" i="10"/>
  <c r="R1974" i="10"/>
  <c r="Q1974" i="10"/>
  <c r="P1974" i="10"/>
  <c r="O1974" i="10"/>
  <c r="N1974" i="10"/>
  <c r="M1974" i="10"/>
  <c r="L1974" i="10"/>
  <c r="K1974" i="10"/>
  <c r="J1974" i="10"/>
  <c r="I1974" i="10"/>
  <c r="H1974" i="10"/>
  <c r="G1974" i="10"/>
  <c r="F1974" i="10"/>
  <c r="E1974" i="10"/>
  <c r="D1974" i="10"/>
  <c r="C1974" i="10"/>
  <c r="R1940" i="10"/>
  <c r="Q1940" i="10"/>
  <c r="P1940" i="10"/>
  <c r="O1940" i="10"/>
  <c r="N1940" i="10"/>
  <c r="M1940" i="10"/>
  <c r="L1940" i="10"/>
  <c r="K1940" i="10"/>
  <c r="J1940" i="10"/>
  <c r="I1940" i="10"/>
  <c r="H1940" i="10"/>
  <c r="G1940" i="10"/>
  <c r="F1940" i="10"/>
  <c r="E1940" i="10"/>
  <c r="D1940" i="10"/>
  <c r="C1940" i="10"/>
  <c r="R1906" i="10"/>
  <c r="Q1906" i="10"/>
  <c r="P1906" i="10"/>
  <c r="O1906" i="10"/>
  <c r="N1906" i="10"/>
  <c r="M1906" i="10"/>
  <c r="L1906" i="10"/>
  <c r="K1906" i="10"/>
  <c r="J1906" i="10"/>
  <c r="I1906" i="10"/>
  <c r="H1906" i="10"/>
  <c r="G1906" i="10"/>
  <c r="F1906" i="10"/>
  <c r="E1906" i="10"/>
  <c r="D1906" i="10"/>
  <c r="C1906" i="10"/>
  <c r="R1872" i="10"/>
  <c r="Q1872" i="10"/>
  <c r="P1872" i="10"/>
  <c r="O1872" i="10"/>
  <c r="N1872" i="10"/>
  <c r="M1872" i="10"/>
  <c r="L1872" i="10"/>
  <c r="K1872" i="10"/>
  <c r="J1872" i="10"/>
  <c r="I1872" i="10"/>
  <c r="H1872" i="10"/>
  <c r="G1872" i="10"/>
  <c r="F1872" i="10"/>
  <c r="E1872" i="10"/>
  <c r="D1872" i="10"/>
  <c r="C1872" i="10"/>
  <c r="R1838" i="10"/>
  <c r="Q1838" i="10"/>
  <c r="P1838" i="10"/>
  <c r="O1838" i="10"/>
  <c r="N1838" i="10"/>
  <c r="M1838" i="10"/>
  <c r="L1838" i="10"/>
  <c r="K1838" i="10"/>
  <c r="J1838" i="10"/>
  <c r="I1838" i="10"/>
  <c r="H1838" i="10"/>
  <c r="G1838" i="10"/>
  <c r="F1838" i="10"/>
  <c r="E1838" i="10"/>
  <c r="D1838" i="10"/>
  <c r="C1838" i="10"/>
  <c r="R1804" i="10"/>
  <c r="Q1804" i="10"/>
  <c r="P1804" i="10"/>
  <c r="O1804" i="10"/>
  <c r="N1804" i="10"/>
  <c r="M1804" i="10"/>
  <c r="L1804" i="10"/>
  <c r="K1804" i="10"/>
  <c r="J1804" i="10"/>
  <c r="I1804" i="10"/>
  <c r="H1804" i="10"/>
  <c r="G1804" i="10"/>
  <c r="F1804" i="10"/>
  <c r="E1804" i="10"/>
  <c r="D1804" i="10"/>
  <c r="C1804" i="10"/>
  <c r="R1770" i="10"/>
  <c r="Q1770" i="10"/>
  <c r="P1770" i="10"/>
  <c r="O1770" i="10"/>
  <c r="N1770" i="10"/>
  <c r="M1770" i="10"/>
  <c r="L1770" i="10"/>
  <c r="K1770" i="10"/>
  <c r="J1770" i="10"/>
  <c r="I1770" i="10"/>
  <c r="H1770" i="10"/>
  <c r="G1770" i="10"/>
  <c r="F1770" i="10"/>
  <c r="E1770" i="10"/>
  <c r="D1770" i="10"/>
  <c r="C1770" i="10"/>
  <c r="R1736" i="10"/>
  <c r="Q1736" i="10"/>
  <c r="P1736" i="10"/>
  <c r="O1736" i="10"/>
  <c r="N1736" i="10"/>
  <c r="M1736" i="10"/>
  <c r="L1736" i="10"/>
  <c r="K1736" i="10"/>
  <c r="J1736" i="10"/>
  <c r="I1736" i="10"/>
  <c r="H1736" i="10"/>
  <c r="G1736" i="10"/>
  <c r="F1736" i="10"/>
  <c r="E1736" i="10"/>
  <c r="D1736" i="10"/>
  <c r="C1736" i="10"/>
  <c r="R1702" i="10"/>
  <c r="Q1702" i="10"/>
  <c r="P1702" i="10"/>
  <c r="O1702" i="10"/>
  <c r="N1702" i="10"/>
  <c r="M1702" i="10"/>
  <c r="L1702" i="10"/>
  <c r="K1702" i="10"/>
  <c r="J1702" i="10"/>
  <c r="I1702" i="10"/>
  <c r="H1702" i="10"/>
  <c r="G1702" i="10"/>
  <c r="F1702" i="10"/>
  <c r="E1702" i="10"/>
  <c r="D1702" i="10"/>
  <c r="C1702" i="10"/>
  <c r="R1668" i="10"/>
  <c r="Q1668" i="10"/>
  <c r="P1668" i="10"/>
  <c r="O1668" i="10"/>
  <c r="N1668" i="10"/>
  <c r="M1668" i="10"/>
  <c r="L1668" i="10"/>
  <c r="K1668" i="10"/>
  <c r="J1668" i="10"/>
  <c r="I1668" i="10"/>
  <c r="H1668" i="10"/>
  <c r="G1668" i="10"/>
  <c r="F1668" i="10"/>
  <c r="E1668" i="10"/>
  <c r="D1668" i="10"/>
  <c r="C1668" i="10"/>
  <c r="R1634" i="10"/>
  <c r="Q1634" i="10"/>
  <c r="P1634" i="10"/>
  <c r="O1634" i="10"/>
  <c r="N1634" i="10"/>
  <c r="M1634" i="10"/>
  <c r="L1634" i="10"/>
  <c r="K1634" i="10"/>
  <c r="J1634" i="10"/>
  <c r="I1634" i="10"/>
  <c r="H1634" i="10"/>
  <c r="G1634" i="10"/>
  <c r="F1634" i="10"/>
  <c r="E1634" i="10"/>
  <c r="D1634" i="10"/>
  <c r="C1634" i="10"/>
  <c r="R1600" i="10"/>
  <c r="Q1600" i="10"/>
  <c r="P1600" i="10"/>
  <c r="O1600" i="10"/>
  <c r="N1600" i="10"/>
  <c r="M1600" i="10"/>
  <c r="L1600" i="10"/>
  <c r="K1600" i="10"/>
  <c r="J1600" i="10"/>
  <c r="I1600" i="10"/>
  <c r="H1600" i="10"/>
  <c r="G1600" i="10"/>
  <c r="F1600" i="10"/>
  <c r="E1600" i="10"/>
  <c r="D1600" i="10"/>
  <c r="C1600" i="10"/>
  <c r="R1566" i="10"/>
  <c r="Q1566" i="10"/>
  <c r="P1566" i="10"/>
  <c r="O1566" i="10"/>
  <c r="N1566" i="10"/>
  <c r="M1566" i="10"/>
  <c r="L1566" i="10"/>
  <c r="K1566" i="10"/>
  <c r="J1566" i="10"/>
  <c r="I1566" i="10"/>
  <c r="H1566" i="10"/>
  <c r="G1566" i="10"/>
  <c r="F1566" i="10"/>
  <c r="E1566" i="10"/>
  <c r="D1566" i="10"/>
  <c r="C1566" i="10"/>
  <c r="R1532" i="10"/>
  <c r="Q1532" i="10"/>
  <c r="P1532" i="10"/>
  <c r="O1532" i="10"/>
  <c r="N1532" i="10"/>
  <c r="M1532" i="10"/>
  <c r="L1532" i="10"/>
  <c r="K1532" i="10"/>
  <c r="J1532" i="10"/>
  <c r="I1532" i="10"/>
  <c r="H1532" i="10"/>
  <c r="G1532" i="10"/>
  <c r="F1532" i="10"/>
  <c r="E1532" i="10"/>
  <c r="D1532" i="10"/>
  <c r="C1532" i="10"/>
  <c r="R1498" i="10"/>
  <c r="Q1498" i="10"/>
  <c r="P1498" i="10"/>
  <c r="O1498" i="10"/>
  <c r="N1498" i="10"/>
  <c r="M1498" i="10"/>
  <c r="L1498" i="10"/>
  <c r="K1498" i="10"/>
  <c r="J1498" i="10"/>
  <c r="I1498" i="10"/>
  <c r="H1498" i="10"/>
  <c r="G1498" i="10"/>
  <c r="F1498" i="10"/>
  <c r="E1498" i="10"/>
  <c r="D1498" i="10"/>
  <c r="C1498" i="10"/>
  <c r="R1464" i="10"/>
  <c r="Q1464" i="10"/>
  <c r="P1464" i="10"/>
  <c r="O1464" i="10"/>
  <c r="N1464" i="10"/>
  <c r="M1464" i="10"/>
  <c r="L1464" i="10"/>
  <c r="K1464" i="10"/>
  <c r="J1464" i="10"/>
  <c r="I1464" i="10"/>
  <c r="H1464" i="10"/>
  <c r="G1464" i="10"/>
  <c r="F1464" i="10"/>
  <c r="E1464" i="10"/>
  <c r="D1464" i="10"/>
  <c r="C1464" i="10"/>
  <c r="R1430" i="10"/>
  <c r="Q1430" i="10"/>
  <c r="P1430" i="10"/>
  <c r="O1430" i="10"/>
  <c r="N1430" i="10"/>
  <c r="M1430" i="10"/>
  <c r="L1430" i="10"/>
  <c r="K1430" i="10"/>
  <c r="J1430" i="10"/>
  <c r="I1430" i="10"/>
  <c r="H1430" i="10"/>
  <c r="G1430" i="10"/>
  <c r="F1430" i="10"/>
  <c r="E1430" i="10"/>
  <c r="D1430" i="10"/>
  <c r="C1430" i="10"/>
  <c r="R1396" i="10"/>
  <c r="Q1396" i="10"/>
  <c r="P1396" i="10"/>
  <c r="O1396" i="10"/>
  <c r="N1396" i="10"/>
  <c r="M1396" i="10"/>
  <c r="L1396" i="10"/>
  <c r="K1396" i="10"/>
  <c r="J1396" i="10"/>
  <c r="I1396" i="10"/>
  <c r="H1396" i="10"/>
  <c r="G1396" i="10"/>
  <c r="F1396" i="10"/>
  <c r="E1396" i="10"/>
  <c r="D1396" i="10"/>
  <c r="C1396" i="10"/>
  <c r="R1362" i="10"/>
  <c r="Q1362" i="10"/>
  <c r="P1362" i="10"/>
  <c r="O1362" i="10"/>
  <c r="N1362" i="10"/>
  <c r="M1362" i="10"/>
  <c r="L1362" i="10"/>
  <c r="K1362" i="10"/>
  <c r="J1362" i="10"/>
  <c r="I1362" i="10"/>
  <c r="H1362" i="10"/>
  <c r="G1362" i="10"/>
  <c r="F1362" i="10"/>
  <c r="E1362" i="10"/>
  <c r="D1362" i="10"/>
  <c r="C1362" i="10"/>
  <c r="R1328" i="10"/>
  <c r="Q1328" i="10"/>
  <c r="P1328" i="10"/>
  <c r="O1328" i="10"/>
  <c r="N1328" i="10"/>
  <c r="M1328" i="10"/>
  <c r="L1328" i="10"/>
  <c r="K1328" i="10"/>
  <c r="J1328" i="10"/>
  <c r="I1328" i="10"/>
  <c r="H1328" i="10"/>
  <c r="G1328" i="10"/>
  <c r="F1328" i="10"/>
  <c r="E1328" i="10"/>
  <c r="D1328" i="10"/>
  <c r="C1328" i="10"/>
  <c r="R1294" i="10"/>
  <c r="Q1294" i="10"/>
  <c r="P1294" i="10"/>
  <c r="O1294" i="10"/>
  <c r="N1294" i="10"/>
  <c r="M1294" i="10"/>
  <c r="L1294" i="10"/>
  <c r="K1294" i="10"/>
  <c r="J1294" i="10"/>
  <c r="I1294" i="10"/>
  <c r="H1294" i="10"/>
  <c r="G1294" i="10"/>
  <c r="F1294" i="10"/>
  <c r="E1294" i="10"/>
  <c r="D1294" i="10"/>
  <c r="C1294" i="10"/>
  <c r="R1260" i="10"/>
  <c r="Q1260" i="10"/>
  <c r="P1260" i="10"/>
  <c r="O1260" i="10"/>
  <c r="N1260" i="10"/>
  <c r="M1260" i="10"/>
  <c r="L1260" i="10"/>
  <c r="K1260" i="10"/>
  <c r="J1260" i="10"/>
  <c r="I1260" i="10"/>
  <c r="H1260" i="10"/>
  <c r="G1260" i="10"/>
  <c r="F1260" i="10"/>
  <c r="E1260" i="10"/>
  <c r="D1260" i="10"/>
  <c r="C1260" i="10"/>
  <c r="R1226" i="10"/>
  <c r="Q1226" i="10"/>
  <c r="P1226" i="10"/>
  <c r="O1226" i="10"/>
  <c r="N1226" i="10"/>
  <c r="M1226" i="10"/>
  <c r="L1226" i="10"/>
  <c r="K1226" i="10"/>
  <c r="J1226" i="10"/>
  <c r="I1226" i="10"/>
  <c r="H1226" i="10"/>
  <c r="G1226" i="10"/>
  <c r="F1226" i="10"/>
  <c r="E1226" i="10"/>
  <c r="D1226" i="10"/>
  <c r="C1226" i="10"/>
  <c r="R1192" i="10"/>
  <c r="Q1192" i="10"/>
  <c r="P1192" i="10"/>
  <c r="O1192" i="10"/>
  <c r="N1192" i="10"/>
  <c r="M1192" i="10"/>
  <c r="L1192" i="10"/>
  <c r="K1192" i="10"/>
  <c r="J1192" i="10"/>
  <c r="I1192" i="10"/>
  <c r="H1192" i="10"/>
  <c r="G1192" i="10"/>
  <c r="F1192" i="10"/>
  <c r="E1192" i="10"/>
  <c r="D1192" i="10"/>
  <c r="C1192" i="10"/>
  <c r="R1158" i="10"/>
  <c r="Q1158" i="10"/>
  <c r="P1158" i="10"/>
  <c r="O1158" i="10"/>
  <c r="N1158" i="10"/>
  <c r="M1158" i="10"/>
  <c r="L1158" i="10"/>
  <c r="K1158" i="10"/>
  <c r="J1158" i="10"/>
  <c r="I1158" i="10"/>
  <c r="H1158" i="10"/>
  <c r="G1158" i="10"/>
  <c r="F1158" i="10"/>
  <c r="E1158" i="10"/>
  <c r="D1158" i="10"/>
  <c r="C1158" i="10"/>
  <c r="R1124" i="10"/>
  <c r="Q1124" i="10"/>
  <c r="P1124" i="10"/>
  <c r="O1124" i="10"/>
  <c r="N1124" i="10"/>
  <c r="M1124" i="10"/>
  <c r="L1124" i="10"/>
  <c r="K1124" i="10"/>
  <c r="J1124" i="10"/>
  <c r="I1124" i="10"/>
  <c r="H1124" i="10"/>
  <c r="G1124" i="10"/>
  <c r="F1124" i="10"/>
  <c r="E1124" i="10"/>
  <c r="D1124" i="10"/>
  <c r="C1124" i="10"/>
  <c r="R1090" i="10"/>
  <c r="Q1090" i="10"/>
  <c r="P1090" i="10"/>
  <c r="O1090" i="10"/>
  <c r="N1090" i="10"/>
  <c r="M1090" i="10"/>
  <c r="L1090" i="10"/>
  <c r="K1090" i="10"/>
  <c r="J1090" i="10"/>
  <c r="I1090" i="10"/>
  <c r="H1090" i="10"/>
  <c r="G1090" i="10"/>
  <c r="F1090" i="10"/>
  <c r="E1090" i="10"/>
  <c r="D1090" i="10"/>
  <c r="C1090" i="10"/>
  <c r="R1056" i="10"/>
  <c r="Q1056" i="10"/>
  <c r="P1056" i="10"/>
  <c r="O1056" i="10"/>
  <c r="N1056" i="10"/>
  <c r="M1056" i="10"/>
  <c r="L1056" i="10"/>
  <c r="K1056" i="10"/>
  <c r="J1056" i="10"/>
  <c r="I1056" i="10"/>
  <c r="H1056" i="10"/>
  <c r="G1056" i="10"/>
  <c r="F1056" i="10"/>
  <c r="E1056" i="10"/>
  <c r="D1056" i="10"/>
  <c r="C1056" i="10"/>
  <c r="R1022" i="10"/>
  <c r="Q1022" i="10"/>
  <c r="P1022" i="10"/>
  <c r="O1022" i="10"/>
  <c r="N1022" i="10"/>
  <c r="M1022" i="10"/>
  <c r="L1022" i="10"/>
  <c r="K1022" i="10"/>
  <c r="J1022" i="10"/>
  <c r="I1022" i="10"/>
  <c r="H1022" i="10"/>
  <c r="G1022" i="10"/>
  <c r="F1022" i="10"/>
  <c r="E1022" i="10"/>
  <c r="D1022" i="10"/>
  <c r="C1022" i="10"/>
  <c r="R988" i="10"/>
  <c r="Q988" i="10"/>
  <c r="P988" i="10"/>
  <c r="O988" i="10"/>
  <c r="N988" i="10"/>
  <c r="M988" i="10"/>
  <c r="L988" i="10"/>
  <c r="K988" i="10"/>
  <c r="J988" i="10"/>
  <c r="I988" i="10"/>
  <c r="H988" i="10"/>
  <c r="G988" i="10"/>
  <c r="F988" i="10"/>
  <c r="E988" i="10"/>
  <c r="D988" i="10"/>
  <c r="C988" i="10"/>
  <c r="R954" i="10"/>
  <c r="Q954" i="10"/>
  <c r="P954" i="10"/>
  <c r="O954" i="10"/>
  <c r="N954" i="10"/>
  <c r="M954" i="10"/>
  <c r="L954" i="10"/>
  <c r="K954" i="10"/>
  <c r="J954" i="10"/>
  <c r="I954" i="10"/>
  <c r="H954" i="10"/>
  <c r="G954" i="10"/>
  <c r="F954" i="10"/>
  <c r="E954" i="10"/>
  <c r="D954" i="10"/>
  <c r="C954" i="10"/>
  <c r="R920" i="10"/>
  <c r="Q920" i="10"/>
  <c r="P920" i="10"/>
  <c r="O920" i="10"/>
  <c r="N920" i="10"/>
  <c r="M920" i="10"/>
  <c r="L920" i="10"/>
  <c r="K920" i="10"/>
  <c r="J920" i="10"/>
  <c r="I920" i="10"/>
  <c r="H920" i="10"/>
  <c r="G920" i="10"/>
  <c r="F920" i="10"/>
  <c r="E920" i="10"/>
  <c r="D920" i="10"/>
  <c r="C920" i="10"/>
  <c r="R886" i="10"/>
  <c r="Q886" i="10"/>
  <c r="P886" i="10"/>
  <c r="O886" i="10"/>
  <c r="N886" i="10"/>
  <c r="M886" i="10"/>
  <c r="L886" i="10"/>
  <c r="K886" i="10"/>
  <c r="J886" i="10"/>
  <c r="I886" i="10"/>
  <c r="H886" i="10"/>
  <c r="G886" i="10"/>
  <c r="F886" i="10"/>
  <c r="E886" i="10"/>
  <c r="D886" i="10"/>
  <c r="C886" i="10"/>
  <c r="N852" i="10"/>
  <c r="R852" i="10"/>
  <c r="Q852" i="10"/>
  <c r="P852" i="10"/>
  <c r="O852" i="10"/>
  <c r="M852" i="10"/>
  <c r="L852" i="10"/>
  <c r="K852" i="10"/>
  <c r="J852" i="10"/>
  <c r="I852" i="10"/>
  <c r="H852" i="10"/>
  <c r="G852" i="10"/>
  <c r="F852" i="10"/>
  <c r="E852" i="10"/>
  <c r="D852" i="10"/>
  <c r="C852" i="10"/>
  <c r="R818" i="10"/>
  <c r="Q818" i="10"/>
  <c r="P818" i="10"/>
  <c r="O818" i="10"/>
  <c r="N818" i="10"/>
  <c r="M818" i="10"/>
  <c r="L818" i="10"/>
  <c r="K818" i="10"/>
  <c r="J818" i="10"/>
  <c r="I818" i="10"/>
  <c r="H818" i="10"/>
  <c r="G818" i="10"/>
  <c r="F818" i="10"/>
  <c r="E818" i="10"/>
  <c r="D818" i="10"/>
  <c r="C818" i="10"/>
  <c r="R784" i="10"/>
  <c r="Q784" i="10"/>
  <c r="P784" i="10"/>
  <c r="O784" i="10"/>
  <c r="N784" i="10"/>
  <c r="M784" i="10"/>
  <c r="L784" i="10"/>
  <c r="K784" i="10"/>
  <c r="J784" i="10"/>
  <c r="I784" i="10"/>
  <c r="H784" i="10"/>
  <c r="G784" i="10"/>
  <c r="F784" i="10"/>
  <c r="E784" i="10"/>
  <c r="D784" i="10"/>
  <c r="C784" i="10"/>
  <c r="R750" i="10"/>
  <c r="Q750" i="10"/>
  <c r="P750" i="10"/>
  <c r="O750" i="10"/>
  <c r="N750" i="10"/>
  <c r="M750" i="10"/>
  <c r="L750" i="10"/>
  <c r="K750" i="10"/>
  <c r="J750" i="10"/>
  <c r="I750" i="10"/>
  <c r="H750" i="10"/>
  <c r="G750" i="10"/>
  <c r="F750" i="10"/>
  <c r="E750" i="10"/>
  <c r="D750" i="10"/>
  <c r="C750" i="10"/>
  <c r="R716" i="10"/>
  <c r="Q716" i="10"/>
  <c r="P716" i="10"/>
  <c r="O716" i="10"/>
  <c r="N716" i="10"/>
  <c r="M716" i="10"/>
  <c r="L716" i="10"/>
  <c r="K716" i="10"/>
  <c r="J716" i="10"/>
  <c r="I716" i="10"/>
  <c r="H716" i="10"/>
  <c r="G716" i="10"/>
  <c r="F716" i="10"/>
  <c r="E716" i="10"/>
  <c r="D716" i="10"/>
  <c r="C716" i="10"/>
  <c r="R682" i="10"/>
  <c r="Q682" i="10"/>
  <c r="P682" i="10"/>
  <c r="O682" i="10"/>
  <c r="N682" i="10"/>
  <c r="M682" i="10"/>
  <c r="L682" i="10"/>
  <c r="K682" i="10"/>
  <c r="J682" i="10"/>
  <c r="I682" i="10"/>
  <c r="H682" i="10"/>
  <c r="G682" i="10"/>
  <c r="F682" i="10"/>
  <c r="E682" i="10"/>
  <c r="D682" i="10"/>
  <c r="C682" i="10"/>
  <c r="R648" i="10"/>
  <c r="Q648" i="10"/>
  <c r="P648" i="10"/>
  <c r="O648" i="10"/>
  <c r="N648" i="10"/>
  <c r="M648" i="10"/>
  <c r="L648" i="10"/>
  <c r="K648" i="10"/>
  <c r="J648" i="10"/>
  <c r="I648" i="10"/>
  <c r="H648" i="10"/>
  <c r="G648" i="10"/>
  <c r="F648" i="10"/>
  <c r="E648" i="10"/>
  <c r="D648" i="10"/>
  <c r="C648" i="10"/>
  <c r="R614" i="10"/>
  <c r="Q614" i="10"/>
  <c r="P614" i="10"/>
  <c r="O614" i="10"/>
  <c r="N614" i="10"/>
  <c r="M614" i="10"/>
  <c r="L614" i="10"/>
  <c r="K614" i="10"/>
  <c r="J614" i="10"/>
  <c r="I614" i="10"/>
  <c r="H614" i="10"/>
  <c r="G614" i="10"/>
  <c r="F614" i="10"/>
  <c r="E614" i="10"/>
  <c r="D614" i="10"/>
  <c r="C614" i="10"/>
  <c r="R580" i="10"/>
  <c r="Q580" i="10"/>
  <c r="P580" i="10"/>
  <c r="O580" i="10"/>
  <c r="N580" i="10"/>
  <c r="M580" i="10"/>
  <c r="L580" i="10"/>
  <c r="K580" i="10"/>
  <c r="J580" i="10"/>
  <c r="I580" i="10"/>
  <c r="H580" i="10"/>
  <c r="G580" i="10"/>
  <c r="F580" i="10"/>
  <c r="E580" i="10"/>
  <c r="D580" i="10"/>
  <c r="C580" i="10"/>
  <c r="R546" i="10"/>
  <c r="Q546" i="10"/>
  <c r="P546" i="10"/>
  <c r="O546" i="10"/>
  <c r="N546" i="10"/>
  <c r="M546" i="10"/>
  <c r="L546" i="10"/>
  <c r="K546" i="10"/>
  <c r="J546" i="10"/>
  <c r="I546" i="10"/>
  <c r="H546" i="10"/>
  <c r="G546" i="10"/>
  <c r="F546" i="10"/>
  <c r="E546" i="10"/>
  <c r="D546" i="10"/>
  <c r="C546" i="10"/>
  <c r="R512" i="10"/>
  <c r="Q512" i="10"/>
  <c r="P512" i="10"/>
  <c r="O512" i="10"/>
  <c r="N512" i="10"/>
  <c r="M512" i="10"/>
  <c r="L512" i="10"/>
  <c r="K512" i="10"/>
  <c r="J512" i="10"/>
  <c r="I512" i="10"/>
  <c r="H512" i="10"/>
  <c r="G512" i="10"/>
  <c r="F512" i="10"/>
  <c r="E512" i="10"/>
  <c r="D512" i="10"/>
  <c r="C512" i="10"/>
  <c r="R478" i="10"/>
  <c r="Q478" i="10"/>
  <c r="P478" i="10"/>
  <c r="O478" i="10"/>
  <c r="N478" i="10"/>
  <c r="M478" i="10"/>
  <c r="L478" i="10"/>
  <c r="K478" i="10"/>
  <c r="J478" i="10"/>
  <c r="I478" i="10"/>
  <c r="H478" i="10"/>
  <c r="G478" i="10"/>
  <c r="F478" i="10"/>
  <c r="E478" i="10"/>
  <c r="D478" i="10"/>
  <c r="C478" i="10"/>
  <c r="R444" i="10"/>
  <c r="Q444" i="10"/>
  <c r="P444" i="10"/>
  <c r="O444" i="10"/>
  <c r="N444" i="10"/>
  <c r="M444" i="10"/>
  <c r="L444" i="10"/>
  <c r="K444" i="10"/>
  <c r="J444" i="10"/>
  <c r="I444" i="10"/>
  <c r="H444" i="10"/>
  <c r="G444" i="10"/>
  <c r="F444" i="10"/>
  <c r="E444" i="10"/>
  <c r="D444" i="10"/>
  <c r="C444" i="10"/>
  <c r="R410" i="10"/>
  <c r="Q410" i="10"/>
  <c r="P410" i="10"/>
  <c r="O410" i="10"/>
  <c r="N410" i="10"/>
  <c r="M410" i="10"/>
  <c r="L410" i="10"/>
  <c r="K410" i="10"/>
  <c r="J410" i="10"/>
  <c r="I410" i="10"/>
  <c r="H410" i="10"/>
  <c r="G410" i="10"/>
  <c r="F410" i="10"/>
  <c r="E410" i="10"/>
  <c r="D410" i="10"/>
  <c r="C410" i="10"/>
  <c r="R376" i="10"/>
  <c r="Q376" i="10"/>
  <c r="P376" i="10"/>
  <c r="O376" i="10"/>
  <c r="N376" i="10"/>
  <c r="M376" i="10"/>
  <c r="L376" i="10"/>
  <c r="K376" i="10"/>
  <c r="J376" i="10"/>
  <c r="I376" i="10"/>
  <c r="H376" i="10"/>
  <c r="G376" i="10"/>
  <c r="F376" i="10"/>
  <c r="E376" i="10"/>
  <c r="D376" i="10"/>
  <c r="C376" i="10"/>
  <c r="R342" i="10"/>
  <c r="Q342" i="10"/>
  <c r="P342" i="10"/>
  <c r="O342" i="10"/>
  <c r="N342" i="10"/>
  <c r="M342" i="10"/>
  <c r="L342" i="10"/>
  <c r="K342" i="10"/>
  <c r="J342" i="10"/>
  <c r="I342" i="10"/>
  <c r="H342" i="10"/>
  <c r="G342" i="10"/>
  <c r="F342" i="10"/>
  <c r="E342" i="10"/>
  <c r="D342" i="10"/>
  <c r="C342" i="10"/>
  <c r="R308" i="10"/>
  <c r="Q308" i="10"/>
  <c r="P308" i="10"/>
  <c r="O308" i="10"/>
  <c r="N308" i="10"/>
  <c r="M308" i="10"/>
  <c r="L308" i="10"/>
  <c r="K308" i="10"/>
  <c r="J308" i="10"/>
  <c r="I308" i="10"/>
  <c r="H308" i="10"/>
  <c r="G308" i="10"/>
  <c r="F308" i="10"/>
  <c r="E308" i="10"/>
  <c r="D308" i="10"/>
  <c r="C308" i="10"/>
  <c r="R274" i="10"/>
  <c r="Q274" i="10"/>
  <c r="P274" i="10"/>
  <c r="O274" i="10"/>
  <c r="N274" i="10"/>
  <c r="M274" i="10"/>
  <c r="L274" i="10"/>
  <c r="K274" i="10"/>
  <c r="J274" i="10"/>
  <c r="I274" i="10"/>
  <c r="H274" i="10"/>
  <c r="G274" i="10"/>
  <c r="F274" i="10"/>
  <c r="E274" i="10"/>
  <c r="D274" i="10"/>
  <c r="C274" i="10"/>
  <c r="R240" i="10"/>
  <c r="Q240" i="10"/>
  <c r="P240" i="10"/>
  <c r="O240" i="10"/>
  <c r="N240" i="10"/>
  <c r="M240" i="10"/>
  <c r="L240" i="10"/>
  <c r="K240" i="10"/>
  <c r="J240" i="10"/>
  <c r="I240" i="10"/>
  <c r="H240" i="10"/>
  <c r="G240" i="10"/>
  <c r="F240" i="10"/>
  <c r="E240" i="10"/>
  <c r="D240" i="10"/>
  <c r="C240" i="10"/>
  <c r="R206" i="10"/>
  <c r="Q206" i="10"/>
  <c r="P206" i="10"/>
  <c r="O206" i="10"/>
  <c r="N206" i="10"/>
  <c r="M206" i="10"/>
  <c r="L206" i="10"/>
  <c r="K206" i="10"/>
  <c r="J206" i="10"/>
  <c r="I206" i="10"/>
  <c r="H206" i="10"/>
  <c r="G206" i="10"/>
  <c r="F206" i="10"/>
  <c r="E206" i="10"/>
  <c r="D206" i="10"/>
  <c r="C206" i="10"/>
  <c r="R172" i="10"/>
  <c r="Q172" i="10"/>
  <c r="P172" i="10"/>
  <c r="O172" i="10"/>
  <c r="N172" i="10"/>
  <c r="M172" i="10"/>
  <c r="L172" i="10"/>
  <c r="K172" i="10"/>
  <c r="J172" i="10"/>
  <c r="I172" i="10"/>
  <c r="H172" i="10"/>
  <c r="G172" i="10"/>
  <c r="F172" i="10"/>
  <c r="E172" i="10"/>
  <c r="D172" i="10"/>
  <c r="C172" i="10"/>
  <c r="R138" i="10"/>
  <c r="Q138" i="10"/>
  <c r="P138" i="10"/>
  <c r="O138" i="10"/>
  <c r="N138" i="10"/>
  <c r="M138" i="10"/>
  <c r="L138" i="10"/>
  <c r="K138" i="10"/>
  <c r="J138" i="10"/>
  <c r="I138" i="10"/>
  <c r="H138" i="10"/>
  <c r="G138" i="10"/>
  <c r="F138" i="10"/>
  <c r="E138" i="10"/>
  <c r="D138" i="10"/>
  <c r="C138" i="10"/>
  <c r="R104" i="10"/>
  <c r="Q104" i="10"/>
  <c r="P104" i="10"/>
  <c r="O104" i="10"/>
  <c r="N104" i="10"/>
  <c r="M104" i="10"/>
  <c r="L104" i="10"/>
  <c r="K104" i="10"/>
  <c r="J104" i="10"/>
  <c r="I104" i="10"/>
  <c r="H104" i="10"/>
  <c r="G104" i="10"/>
  <c r="F104" i="10"/>
  <c r="E104" i="10"/>
  <c r="D104" i="10"/>
  <c r="C104" i="10"/>
  <c r="R70" i="10"/>
  <c r="Q70" i="10"/>
  <c r="P70" i="10"/>
  <c r="O70" i="10"/>
  <c r="N70" i="10"/>
  <c r="M70" i="10"/>
  <c r="L70" i="10"/>
  <c r="K70" i="10"/>
  <c r="J70" i="10"/>
  <c r="I70" i="10"/>
  <c r="H70" i="10"/>
  <c r="G70" i="10"/>
  <c r="F70" i="10"/>
  <c r="E70" i="10"/>
  <c r="D70" i="10"/>
  <c r="C70" i="10"/>
  <c r="C36" i="10"/>
  <c r="O36" i="10"/>
  <c r="P36" i="10"/>
  <c r="Q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AK2753" i="10"/>
  <c r="AK2752" i="10"/>
  <c r="AK2751" i="10"/>
  <c r="AK2750" i="10"/>
  <c r="AK2749" i="10"/>
  <c r="AK2748" i="10"/>
  <c r="AK2746" i="10"/>
  <c r="AK2745" i="10"/>
  <c r="AK2744" i="10"/>
  <c r="AK2743" i="10"/>
  <c r="AK2742" i="10"/>
  <c r="AK2741" i="10"/>
  <c r="AK2740" i="10"/>
  <c r="AK2738" i="10"/>
  <c r="AK2737" i="10"/>
  <c r="AK2736" i="10"/>
  <c r="AK2735" i="10"/>
  <c r="AK2734" i="10"/>
  <c r="AK2733" i="10"/>
  <c r="AK2730" i="10"/>
  <c r="AK2729" i="10"/>
  <c r="AK2728" i="10"/>
  <c r="AK2727" i="10"/>
  <c r="AK2726" i="10"/>
  <c r="AK2725" i="10"/>
  <c r="AK2724" i="10"/>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AK884" i="10"/>
  <c r="AK883" i="10"/>
  <c r="AK882" i="10"/>
  <c r="AK881" i="10"/>
  <c r="AK880" i="10"/>
  <c r="AK879" i="10"/>
  <c r="AK878" i="10"/>
  <c r="AK877" i="10"/>
  <c r="AK876" i="10"/>
  <c r="AK875" i="10"/>
  <c r="AK874" i="10"/>
  <c r="AK873" i="10"/>
  <c r="AK872" i="10"/>
  <c r="AK871" i="10"/>
  <c r="AK870" i="10"/>
  <c r="AK869" i="10"/>
  <c r="AK868" i="10"/>
  <c r="AK867" i="10"/>
  <c r="AK866" i="10"/>
  <c r="AK865" i="10"/>
  <c r="AK864" i="10"/>
  <c r="AK863" i="10"/>
  <c r="AK862" i="10"/>
  <c r="AK861" i="10"/>
  <c r="AK860" i="10"/>
  <c r="AK859" i="10"/>
  <c r="AK858" i="10"/>
  <c r="AK857" i="10"/>
  <c r="AK856" i="10"/>
  <c r="AK855" i="10"/>
  <c r="AK854" i="10"/>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2"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N2756" i="10" l="1"/>
  <c r="AK2732" i="10"/>
  <c r="L19" i="19"/>
  <c r="L12" i="19"/>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4" i="16"/>
  <c r="FF4" i="16" s="1"/>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J4" i="18"/>
  <c r="I4" i="18"/>
  <c r="I3" i="18"/>
  <c r="FC109" i="16"/>
  <c r="FA109" i="16"/>
  <c r="EY109" i="16"/>
  <c r="EW109" i="16"/>
  <c r="EU109" i="16"/>
  <c r="ES109" i="16"/>
  <c r="EQ109" i="16"/>
  <c r="EO109" i="16"/>
  <c r="EM109" i="16"/>
  <c r="EK109" i="16"/>
  <c r="EI109" i="16"/>
  <c r="EG109" i="16"/>
  <c r="EE109" i="16"/>
  <c r="EC109" i="16"/>
  <c r="EA109" i="16"/>
  <c r="DY109" i="16"/>
  <c r="DW109" i="16"/>
  <c r="DU109" i="16"/>
  <c r="DS109" i="16"/>
  <c r="DQ109" i="16"/>
  <c r="DO109" i="16"/>
  <c r="DM109" i="16"/>
  <c r="DK109" i="16"/>
  <c r="DI109" i="16"/>
  <c r="DG109" i="16"/>
  <c r="DE109" i="16"/>
  <c r="DC109" i="16"/>
  <c r="DA109" i="16"/>
  <c r="CY109" i="16"/>
  <c r="CW109" i="16"/>
  <c r="CU109" i="16"/>
  <c r="CS109" i="16"/>
  <c r="CQ109" i="16"/>
  <c r="CO109" i="16"/>
  <c r="CM109" i="16"/>
  <c r="CK109" i="16"/>
  <c r="CI109" i="16"/>
  <c r="CG109" i="16"/>
  <c r="CE109" i="16"/>
  <c r="CC109" i="16"/>
  <c r="CA109" i="16"/>
  <c r="BY109" i="16"/>
  <c r="BW109" i="16"/>
  <c r="BU109" i="16"/>
  <c r="BS109" i="16"/>
  <c r="BQ109" i="16"/>
  <c r="BO109" i="16"/>
  <c r="BM109" i="16"/>
  <c r="BK109" i="16"/>
  <c r="BI109" i="16"/>
  <c r="BG109" i="16"/>
  <c r="BE109" i="16"/>
  <c r="BC109" i="16"/>
  <c r="BA109" i="16"/>
  <c r="AY109" i="16"/>
  <c r="AW109" i="16"/>
  <c r="AU109" i="16"/>
  <c r="AS109" i="16"/>
  <c r="AQ109" i="16"/>
  <c r="AO109" i="16"/>
  <c r="AM109" i="16"/>
  <c r="AK109" i="16"/>
  <c r="AI109" i="16"/>
  <c r="AG109" i="16"/>
  <c r="AE109" i="16"/>
  <c r="AC109" i="16"/>
  <c r="AA109" i="16"/>
  <c r="Y109" i="16"/>
  <c r="W109" i="16"/>
  <c r="U109" i="16"/>
  <c r="S109" i="16"/>
  <c r="Q109" i="16"/>
  <c r="O109" i="16"/>
  <c r="M109" i="16"/>
  <c r="K109" i="16"/>
  <c r="I109" i="16"/>
  <c r="G109" i="16"/>
  <c r="E109" i="16"/>
  <c r="C109" i="16"/>
  <c r="F11" i="16"/>
  <c r="L36" i="10"/>
  <c r="M13" i="19" l="1"/>
  <c r="M19"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FE109" i="16"/>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M2732" i="10" l="1"/>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5"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G4" i="16"/>
  <c r="AI2727" i="10" l="1"/>
  <c r="AJ2732" i="10"/>
  <c r="FG109" i="16"/>
  <c r="FH109" i="16" s="1"/>
  <c r="AI2733" i="10"/>
  <c r="AI2731" i="10"/>
  <c r="AI2742" i="10"/>
  <c r="L2732" i="10"/>
  <c r="AI2732" i="10"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AZ109" i="16"/>
  <c r="AX109" i="16"/>
  <c r="AV109" i="16"/>
  <c r="AT109" i="16"/>
  <c r="AR109" i="16"/>
  <c r="AP109" i="16"/>
  <c r="AN109" i="16"/>
  <c r="AL109" i="16"/>
  <c r="AJ109" i="16"/>
  <c r="AH109" i="16"/>
  <c r="AF109" i="16"/>
  <c r="AD109" i="16"/>
  <c r="AB109" i="16"/>
  <c r="Z109" i="16"/>
  <c r="X109" i="16"/>
  <c r="V109" i="16"/>
  <c r="T109" i="16"/>
  <c r="R109" i="16"/>
  <c r="P109" i="16"/>
  <c r="N109" i="16"/>
  <c r="L109" i="16"/>
  <c r="J109" i="16"/>
  <c r="H109" i="16"/>
  <c r="F109" i="16"/>
  <c r="D109" i="16"/>
  <c r="FH108" i="16"/>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AZ108" i="16"/>
  <c r="AX108" i="16"/>
  <c r="AV108" i="16"/>
  <c r="AT108" i="16"/>
  <c r="AR108" i="16"/>
  <c r="AP108" i="16"/>
  <c r="AN108" i="16"/>
  <c r="AL108" i="16"/>
  <c r="AJ108" i="16"/>
  <c r="AH108" i="16"/>
  <c r="AF108" i="16"/>
  <c r="AD108" i="16"/>
  <c r="AB108" i="16"/>
  <c r="Z108" i="16"/>
  <c r="X108" i="16"/>
  <c r="V108" i="16"/>
  <c r="T108" i="16"/>
  <c r="R108" i="16"/>
  <c r="P108" i="16"/>
  <c r="N108" i="16"/>
  <c r="L108" i="16"/>
  <c r="J108" i="16"/>
  <c r="H108" i="16"/>
  <c r="F108" i="16"/>
  <c r="D108" i="16"/>
  <c r="FH107" i="16"/>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AZ107" i="16"/>
  <c r="AX107" i="16"/>
  <c r="AV107" i="16"/>
  <c r="AT107" i="16"/>
  <c r="AR107" i="16"/>
  <c r="AP107" i="16"/>
  <c r="AN107" i="16"/>
  <c r="AL107" i="16"/>
  <c r="AJ107" i="16"/>
  <c r="AH107" i="16"/>
  <c r="AF107" i="16"/>
  <c r="AD107" i="16"/>
  <c r="AB107" i="16"/>
  <c r="Z107" i="16"/>
  <c r="X107" i="16"/>
  <c r="V107" i="16"/>
  <c r="T107" i="16"/>
  <c r="R107" i="16"/>
  <c r="P107" i="16"/>
  <c r="N107" i="16"/>
  <c r="L107" i="16"/>
  <c r="J107" i="16"/>
  <c r="H107" i="16"/>
  <c r="F107" i="16"/>
  <c r="D107" i="16"/>
  <c r="FH106" i="16"/>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AZ106" i="16"/>
  <c r="AX106" i="16"/>
  <c r="AV106" i="16"/>
  <c r="AT106" i="16"/>
  <c r="AR106" i="16"/>
  <c r="AP106" i="16"/>
  <c r="AN106" i="16"/>
  <c r="AL106" i="16"/>
  <c r="AJ106" i="16"/>
  <c r="AH106" i="16"/>
  <c r="AF106" i="16"/>
  <c r="AD106" i="16"/>
  <c r="AB106" i="16"/>
  <c r="Z106" i="16"/>
  <c r="X106" i="16"/>
  <c r="V106" i="16"/>
  <c r="T106" i="16"/>
  <c r="R106" i="16"/>
  <c r="P106" i="16"/>
  <c r="N106" i="16"/>
  <c r="L106" i="16"/>
  <c r="J106" i="16"/>
  <c r="H106" i="16"/>
  <c r="F106" i="16"/>
  <c r="D106" i="16"/>
  <c r="FH105" i="16"/>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AZ105" i="16"/>
  <c r="AX105" i="16"/>
  <c r="AV105" i="16"/>
  <c r="AT105" i="16"/>
  <c r="AR105" i="16"/>
  <c r="AP105" i="16"/>
  <c r="AN105" i="16"/>
  <c r="AL105" i="16"/>
  <c r="AJ105" i="16"/>
  <c r="AH105" i="16"/>
  <c r="AF105" i="16"/>
  <c r="AD105" i="16"/>
  <c r="AB105" i="16"/>
  <c r="Z105" i="16"/>
  <c r="X105" i="16"/>
  <c r="V105" i="16"/>
  <c r="T105" i="16"/>
  <c r="R105" i="16"/>
  <c r="P105" i="16"/>
  <c r="N105" i="16"/>
  <c r="L105" i="16"/>
  <c r="J105" i="16"/>
  <c r="H105" i="16"/>
  <c r="F105" i="16"/>
  <c r="D105" i="16"/>
  <c r="FH104" i="16"/>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AZ104" i="16"/>
  <c r="AX104" i="16"/>
  <c r="AV104" i="16"/>
  <c r="AT104" i="16"/>
  <c r="AR104" i="16"/>
  <c r="AP104" i="16"/>
  <c r="AN104" i="16"/>
  <c r="AL104" i="16"/>
  <c r="AJ104" i="16"/>
  <c r="AH104" i="16"/>
  <c r="AF104" i="16"/>
  <c r="AD104" i="16"/>
  <c r="AB104" i="16"/>
  <c r="Z104" i="16"/>
  <c r="X104" i="16"/>
  <c r="V104" i="16"/>
  <c r="T104" i="16"/>
  <c r="R104" i="16"/>
  <c r="P104" i="16"/>
  <c r="N104" i="16"/>
  <c r="L104" i="16"/>
  <c r="J104" i="16"/>
  <c r="H104" i="16"/>
  <c r="F104" i="16"/>
  <c r="D104" i="16"/>
  <c r="FH103" i="16"/>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AZ103" i="16"/>
  <c r="AX103" i="16"/>
  <c r="AV103" i="16"/>
  <c r="AT103" i="16"/>
  <c r="AR103" i="16"/>
  <c r="AP103" i="16"/>
  <c r="AN103" i="16"/>
  <c r="AL103" i="16"/>
  <c r="AJ103" i="16"/>
  <c r="AH103" i="16"/>
  <c r="AF103" i="16"/>
  <c r="AD103" i="16"/>
  <c r="AB103" i="16"/>
  <c r="Z103" i="16"/>
  <c r="X103" i="16"/>
  <c r="V103" i="16"/>
  <c r="T103" i="16"/>
  <c r="R103" i="16"/>
  <c r="P103" i="16"/>
  <c r="N103" i="16"/>
  <c r="L103" i="16"/>
  <c r="J103" i="16"/>
  <c r="H103" i="16"/>
  <c r="F103" i="16"/>
  <c r="D103" i="16"/>
  <c r="FH102" i="16"/>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AZ102" i="16"/>
  <c r="AX102" i="16"/>
  <c r="AV102" i="16"/>
  <c r="AT102" i="16"/>
  <c r="AR102" i="16"/>
  <c r="AP102" i="16"/>
  <c r="AN102" i="16"/>
  <c r="AL102" i="16"/>
  <c r="AJ102" i="16"/>
  <c r="AH102" i="16"/>
  <c r="AF102" i="16"/>
  <c r="AD102" i="16"/>
  <c r="AB102" i="16"/>
  <c r="Z102" i="16"/>
  <c r="X102" i="16"/>
  <c r="V102" i="16"/>
  <c r="T102" i="16"/>
  <c r="R102" i="16"/>
  <c r="P102" i="16"/>
  <c r="N102" i="16"/>
  <c r="L102" i="16"/>
  <c r="J102" i="16"/>
  <c r="H102" i="16"/>
  <c r="F102" i="16"/>
  <c r="D102" i="16"/>
  <c r="FH101" i="16"/>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AZ101" i="16"/>
  <c r="AX101" i="16"/>
  <c r="AV101" i="16"/>
  <c r="AT101" i="16"/>
  <c r="AR101" i="16"/>
  <c r="AP101" i="16"/>
  <c r="AN101" i="16"/>
  <c r="AL101" i="16"/>
  <c r="AJ101" i="16"/>
  <c r="AH101" i="16"/>
  <c r="AF101" i="16"/>
  <c r="AD101" i="16"/>
  <c r="AB101" i="16"/>
  <c r="Z101" i="16"/>
  <c r="X101" i="16"/>
  <c r="V101" i="16"/>
  <c r="T101" i="16"/>
  <c r="R101" i="16"/>
  <c r="P101" i="16"/>
  <c r="N101" i="16"/>
  <c r="L101" i="16"/>
  <c r="J101" i="16"/>
  <c r="H101" i="16"/>
  <c r="F101" i="16"/>
  <c r="D101" i="16"/>
  <c r="FH100" i="16"/>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AZ100" i="16"/>
  <c r="AX100" i="16"/>
  <c r="AV100" i="16"/>
  <c r="AT100" i="16"/>
  <c r="AR100" i="16"/>
  <c r="AP100" i="16"/>
  <c r="AN100" i="16"/>
  <c r="AL100" i="16"/>
  <c r="AJ100" i="16"/>
  <c r="AH100" i="16"/>
  <c r="AF100" i="16"/>
  <c r="AD100" i="16"/>
  <c r="AB100" i="16"/>
  <c r="Z100" i="16"/>
  <c r="X100" i="16"/>
  <c r="V100" i="16"/>
  <c r="T100" i="16"/>
  <c r="R100" i="16"/>
  <c r="P100" i="16"/>
  <c r="N100" i="16"/>
  <c r="L100" i="16"/>
  <c r="J100" i="16"/>
  <c r="H100" i="16"/>
  <c r="F100" i="16"/>
  <c r="D100" i="16"/>
  <c r="FH99" i="16"/>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D99" i="16"/>
  <c r="AB99" i="16"/>
  <c r="Z99" i="16"/>
  <c r="X99" i="16"/>
  <c r="V99" i="16"/>
  <c r="T99" i="16"/>
  <c r="R99" i="16"/>
  <c r="P99" i="16"/>
  <c r="N99" i="16"/>
  <c r="L99" i="16"/>
  <c r="J99" i="16"/>
  <c r="H99" i="16"/>
  <c r="F99" i="16"/>
  <c r="D99" i="16"/>
  <c r="FH98" i="16"/>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AZ98" i="16"/>
  <c r="AX98" i="16"/>
  <c r="AV98" i="16"/>
  <c r="AT98" i="16"/>
  <c r="AR98" i="16"/>
  <c r="AP98" i="16"/>
  <c r="AN98" i="16"/>
  <c r="AL98" i="16"/>
  <c r="AJ98" i="16"/>
  <c r="AH98" i="16"/>
  <c r="AF98" i="16"/>
  <c r="AD98" i="16"/>
  <c r="AB98" i="16"/>
  <c r="Z98" i="16"/>
  <c r="X98" i="16"/>
  <c r="V98" i="16"/>
  <c r="T98" i="16"/>
  <c r="R98" i="16"/>
  <c r="P98" i="16"/>
  <c r="N98" i="16"/>
  <c r="L98" i="16"/>
  <c r="J98" i="16"/>
  <c r="H98" i="16"/>
  <c r="F98" i="16"/>
  <c r="D98" i="16"/>
  <c r="FH97" i="16"/>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AZ97" i="16"/>
  <c r="AX97" i="16"/>
  <c r="AV97" i="16"/>
  <c r="AT97" i="16"/>
  <c r="AR97" i="16"/>
  <c r="AP97" i="16"/>
  <c r="AN97" i="16"/>
  <c r="AL97" i="16"/>
  <c r="AJ97" i="16"/>
  <c r="AH97" i="16"/>
  <c r="AF97" i="16"/>
  <c r="AD97" i="16"/>
  <c r="AB97" i="16"/>
  <c r="Z97" i="16"/>
  <c r="X97" i="16"/>
  <c r="V97" i="16"/>
  <c r="T97" i="16"/>
  <c r="R97" i="16"/>
  <c r="P97" i="16"/>
  <c r="N97" i="16"/>
  <c r="L97" i="16"/>
  <c r="J97" i="16"/>
  <c r="H97" i="16"/>
  <c r="F97" i="16"/>
  <c r="D97" i="16"/>
  <c r="FH96" i="16"/>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AZ96" i="16"/>
  <c r="AX96" i="16"/>
  <c r="AV96" i="16"/>
  <c r="AT96" i="16"/>
  <c r="AR96" i="16"/>
  <c r="AP96" i="16"/>
  <c r="AN96" i="16"/>
  <c r="AL96" i="16"/>
  <c r="AJ96" i="16"/>
  <c r="AH96" i="16"/>
  <c r="AF96" i="16"/>
  <c r="AD96" i="16"/>
  <c r="AB96" i="16"/>
  <c r="Z96" i="16"/>
  <c r="X96" i="16"/>
  <c r="V96" i="16"/>
  <c r="T96" i="16"/>
  <c r="R96" i="16"/>
  <c r="P96" i="16"/>
  <c r="N96" i="16"/>
  <c r="L96" i="16"/>
  <c r="J96" i="16"/>
  <c r="H96" i="16"/>
  <c r="F96" i="16"/>
  <c r="D96" i="16"/>
  <c r="FH95" i="16"/>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AZ95" i="16"/>
  <c r="AX95" i="16"/>
  <c r="AV95" i="16"/>
  <c r="AT95" i="16"/>
  <c r="AR95" i="16"/>
  <c r="AP95" i="16"/>
  <c r="AN95" i="16"/>
  <c r="AL95" i="16"/>
  <c r="AJ95" i="16"/>
  <c r="AH95" i="16"/>
  <c r="AF95" i="16"/>
  <c r="AD95" i="16"/>
  <c r="AB95" i="16"/>
  <c r="Z95" i="16"/>
  <c r="X95" i="16"/>
  <c r="V95" i="16"/>
  <c r="T95" i="16"/>
  <c r="R95" i="16"/>
  <c r="P95" i="16"/>
  <c r="N95" i="16"/>
  <c r="L95" i="16"/>
  <c r="J95" i="16"/>
  <c r="H95" i="16"/>
  <c r="F95" i="16"/>
  <c r="D95" i="16"/>
  <c r="FH94" i="16"/>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AZ94" i="16"/>
  <c r="AX94" i="16"/>
  <c r="AV94" i="16"/>
  <c r="AT94" i="16"/>
  <c r="AR94" i="16"/>
  <c r="AP94" i="16"/>
  <c r="AN94" i="16"/>
  <c r="AL94" i="16"/>
  <c r="AJ94" i="16"/>
  <c r="AH94" i="16"/>
  <c r="AF94" i="16"/>
  <c r="AD94" i="16"/>
  <c r="AB94" i="16"/>
  <c r="Z94" i="16"/>
  <c r="X94" i="16"/>
  <c r="V94" i="16"/>
  <c r="T94" i="16"/>
  <c r="R94" i="16"/>
  <c r="P94" i="16"/>
  <c r="N94" i="16"/>
  <c r="L94" i="16"/>
  <c r="J94" i="16"/>
  <c r="H94" i="16"/>
  <c r="F94" i="16"/>
  <c r="D94" i="16"/>
  <c r="FH93" i="16"/>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AZ93" i="16"/>
  <c r="AX93" i="16"/>
  <c r="AV93" i="16"/>
  <c r="AT93" i="16"/>
  <c r="AR93" i="16"/>
  <c r="AP93" i="16"/>
  <c r="AN93" i="16"/>
  <c r="AL93" i="16"/>
  <c r="AJ93" i="16"/>
  <c r="AH93" i="16"/>
  <c r="AF93" i="16"/>
  <c r="AD93" i="16"/>
  <c r="AB93" i="16"/>
  <c r="Z93" i="16"/>
  <c r="X93" i="16"/>
  <c r="V93" i="16"/>
  <c r="T93" i="16"/>
  <c r="R93" i="16"/>
  <c r="P93" i="16"/>
  <c r="N93" i="16"/>
  <c r="L93" i="16"/>
  <c r="J93" i="16"/>
  <c r="H93" i="16"/>
  <c r="F93" i="16"/>
  <c r="D93" i="16"/>
  <c r="FH92" i="16"/>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AZ92" i="16"/>
  <c r="AX92" i="16"/>
  <c r="AV92" i="16"/>
  <c r="AT92" i="16"/>
  <c r="AR92" i="16"/>
  <c r="AP92" i="16"/>
  <c r="AN92" i="16"/>
  <c r="AL92" i="16"/>
  <c r="AJ92" i="16"/>
  <c r="AH92" i="16"/>
  <c r="AF92" i="16"/>
  <c r="AD92" i="16"/>
  <c r="AB92" i="16"/>
  <c r="Z92" i="16"/>
  <c r="X92" i="16"/>
  <c r="V92" i="16"/>
  <c r="T92" i="16"/>
  <c r="R92" i="16"/>
  <c r="P92" i="16"/>
  <c r="N92" i="16"/>
  <c r="L92" i="16"/>
  <c r="J92" i="16"/>
  <c r="H92" i="16"/>
  <c r="F92" i="16"/>
  <c r="D92" i="16"/>
  <c r="FH91" i="16"/>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AZ91" i="16"/>
  <c r="AX91" i="16"/>
  <c r="AV91" i="16"/>
  <c r="AT91" i="16"/>
  <c r="AR91" i="16"/>
  <c r="AP91" i="16"/>
  <c r="AN91" i="16"/>
  <c r="AL91" i="16"/>
  <c r="AJ91" i="16"/>
  <c r="AH91" i="16"/>
  <c r="AF91" i="16"/>
  <c r="AD91" i="16"/>
  <c r="AB91" i="16"/>
  <c r="Z91" i="16"/>
  <c r="X91" i="16"/>
  <c r="V91" i="16"/>
  <c r="T91" i="16"/>
  <c r="R91" i="16"/>
  <c r="P91" i="16"/>
  <c r="N91" i="16"/>
  <c r="L91" i="16"/>
  <c r="J91" i="16"/>
  <c r="H91" i="16"/>
  <c r="F91" i="16"/>
  <c r="D91" i="16"/>
  <c r="FH90" i="16"/>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AZ90" i="16"/>
  <c r="AX90" i="16"/>
  <c r="AV90" i="16"/>
  <c r="AT90" i="16"/>
  <c r="AR90" i="16"/>
  <c r="AP90" i="16"/>
  <c r="AN90" i="16"/>
  <c r="AL90" i="16"/>
  <c r="AJ90" i="16"/>
  <c r="AH90" i="16"/>
  <c r="AF90" i="16"/>
  <c r="AD90" i="16"/>
  <c r="AB90" i="16"/>
  <c r="Z90" i="16"/>
  <c r="X90" i="16"/>
  <c r="V90" i="16"/>
  <c r="T90" i="16"/>
  <c r="R90" i="16"/>
  <c r="P90" i="16"/>
  <c r="N90" i="16"/>
  <c r="L90" i="16"/>
  <c r="J90" i="16"/>
  <c r="H90" i="16"/>
  <c r="F90" i="16"/>
  <c r="D90" i="16"/>
  <c r="FH89" i="16"/>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AZ89" i="16"/>
  <c r="AX89" i="16"/>
  <c r="AV89" i="16"/>
  <c r="AT89" i="16"/>
  <c r="AR89" i="16"/>
  <c r="AP89" i="16"/>
  <c r="AN89" i="16"/>
  <c r="AL89" i="16"/>
  <c r="AJ89" i="16"/>
  <c r="AH89" i="16"/>
  <c r="AF89" i="16"/>
  <c r="AD89" i="16"/>
  <c r="AB89" i="16"/>
  <c r="Z89" i="16"/>
  <c r="X89" i="16"/>
  <c r="V89" i="16"/>
  <c r="T89" i="16"/>
  <c r="R89" i="16"/>
  <c r="P89" i="16"/>
  <c r="N89" i="16"/>
  <c r="L89" i="16"/>
  <c r="J89" i="16"/>
  <c r="H89" i="16"/>
  <c r="F89" i="16"/>
  <c r="D89" i="16"/>
  <c r="FH88" i="16"/>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AZ88" i="16"/>
  <c r="AX88" i="16"/>
  <c r="AV88" i="16"/>
  <c r="AT88" i="16"/>
  <c r="AR88" i="16"/>
  <c r="AP88" i="16"/>
  <c r="AN88" i="16"/>
  <c r="AL88" i="16"/>
  <c r="AJ88" i="16"/>
  <c r="AH88" i="16"/>
  <c r="AF88" i="16"/>
  <c r="AD88" i="16"/>
  <c r="AB88" i="16"/>
  <c r="Z88" i="16"/>
  <c r="X88" i="16"/>
  <c r="V88" i="16"/>
  <c r="T88" i="16"/>
  <c r="R88" i="16"/>
  <c r="P88" i="16"/>
  <c r="N88" i="16"/>
  <c r="L88" i="16"/>
  <c r="J88" i="16"/>
  <c r="H88" i="16"/>
  <c r="F88" i="16"/>
  <c r="D88" i="16"/>
  <c r="FH87" i="16"/>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AZ87" i="16"/>
  <c r="AX87" i="16"/>
  <c r="AV87" i="16"/>
  <c r="AT87" i="16"/>
  <c r="AR87" i="16"/>
  <c r="AP87" i="16"/>
  <c r="AN87" i="16"/>
  <c r="AL87" i="16"/>
  <c r="AJ87" i="16"/>
  <c r="AH87" i="16"/>
  <c r="AF87" i="16"/>
  <c r="AD87" i="16"/>
  <c r="AB87" i="16"/>
  <c r="Z87" i="16"/>
  <c r="X87" i="16"/>
  <c r="V87" i="16"/>
  <c r="T87" i="16"/>
  <c r="R87" i="16"/>
  <c r="P87" i="16"/>
  <c r="N87" i="16"/>
  <c r="L87" i="16"/>
  <c r="J87" i="16"/>
  <c r="H87" i="16"/>
  <c r="F87" i="16"/>
  <c r="D87" i="16"/>
  <c r="FH86" i="16"/>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AZ86" i="16"/>
  <c r="AX86" i="16"/>
  <c r="AV86" i="16"/>
  <c r="AT86" i="16"/>
  <c r="AR86" i="16"/>
  <c r="AP86" i="16"/>
  <c r="AN86" i="16"/>
  <c r="AL86" i="16"/>
  <c r="AJ86" i="16"/>
  <c r="AH86" i="16"/>
  <c r="AF86" i="16"/>
  <c r="AD86" i="16"/>
  <c r="AB86" i="16"/>
  <c r="Z86" i="16"/>
  <c r="X86" i="16"/>
  <c r="V86" i="16"/>
  <c r="T86" i="16"/>
  <c r="R86" i="16"/>
  <c r="P86" i="16"/>
  <c r="N86" i="16"/>
  <c r="L86" i="16"/>
  <c r="J86" i="16"/>
  <c r="H86" i="16"/>
  <c r="F86" i="16"/>
  <c r="D86" i="16"/>
  <c r="FH85" i="16"/>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AZ85" i="16"/>
  <c r="AX85" i="16"/>
  <c r="AV85" i="16"/>
  <c r="AT85" i="16"/>
  <c r="AR85" i="16"/>
  <c r="AP85" i="16"/>
  <c r="AN85" i="16"/>
  <c r="AL85" i="16"/>
  <c r="AJ85" i="16"/>
  <c r="AH85" i="16"/>
  <c r="AF85" i="16"/>
  <c r="AD85" i="16"/>
  <c r="AB85" i="16"/>
  <c r="Z85" i="16"/>
  <c r="X85" i="16"/>
  <c r="V85" i="16"/>
  <c r="T85" i="16"/>
  <c r="R85" i="16"/>
  <c r="P85" i="16"/>
  <c r="N85" i="16"/>
  <c r="L85" i="16"/>
  <c r="J85" i="16"/>
  <c r="H85" i="16"/>
  <c r="F85" i="16"/>
  <c r="D85" i="16"/>
  <c r="FH84" i="16"/>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AZ84" i="16"/>
  <c r="AX84" i="16"/>
  <c r="AV84" i="16"/>
  <c r="AT84" i="16"/>
  <c r="AR84" i="16"/>
  <c r="AP84" i="16"/>
  <c r="AN84" i="16"/>
  <c r="AL84" i="16"/>
  <c r="AJ84" i="16"/>
  <c r="AH84" i="16"/>
  <c r="AF84" i="16"/>
  <c r="AD84" i="16"/>
  <c r="AB84" i="16"/>
  <c r="Z84" i="16"/>
  <c r="X84" i="16"/>
  <c r="V84" i="16"/>
  <c r="T84" i="16"/>
  <c r="R84" i="16"/>
  <c r="P84" i="16"/>
  <c r="N84" i="16"/>
  <c r="L84" i="16"/>
  <c r="J84" i="16"/>
  <c r="H84" i="16"/>
  <c r="F84" i="16"/>
  <c r="D84" i="16"/>
  <c r="FH83" i="16"/>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AZ83" i="16"/>
  <c r="AX83" i="16"/>
  <c r="AV83" i="16"/>
  <c r="AT83" i="16"/>
  <c r="AR83" i="16"/>
  <c r="AP83" i="16"/>
  <c r="AN83" i="16"/>
  <c r="AL83" i="16"/>
  <c r="AJ83" i="16"/>
  <c r="AH83" i="16"/>
  <c r="AF83" i="16"/>
  <c r="AD83" i="16"/>
  <c r="AB83" i="16"/>
  <c r="Z83" i="16"/>
  <c r="X83" i="16"/>
  <c r="V83" i="16"/>
  <c r="T83" i="16"/>
  <c r="R83" i="16"/>
  <c r="P83" i="16"/>
  <c r="N83" i="16"/>
  <c r="L83" i="16"/>
  <c r="J83" i="16"/>
  <c r="H83" i="16"/>
  <c r="F83" i="16"/>
  <c r="D83" i="16"/>
  <c r="FH82" i="16"/>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AZ82" i="16"/>
  <c r="AX82" i="16"/>
  <c r="AV82" i="16"/>
  <c r="AT82" i="16"/>
  <c r="AR82" i="16"/>
  <c r="AP82" i="16"/>
  <c r="AN82" i="16"/>
  <c r="AL82" i="16"/>
  <c r="AJ82" i="16"/>
  <c r="AH82" i="16"/>
  <c r="AF82" i="16"/>
  <c r="AD82" i="16"/>
  <c r="AB82" i="16"/>
  <c r="Z82" i="16"/>
  <c r="X82" i="16"/>
  <c r="V82" i="16"/>
  <c r="T82" i="16"/>
  <c r="R82" i="16"/>
  <c r="P82" i="16"/>
  <c r="N82" i="16"/>
  <c r="L82" i="16"/>
  <c r="J82" i="16"/>
  <c r="H82" i="16"/>
  <c r="F82" i="16"/>
  <c r="D82" i="16"/>
  <c r="FH81" i="16"/>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AZ81" i="16"/>
  <c r="AX81" i="16"/>
  <c r="AV81" i="16"/>
  <c r="AT81" i="16"/>
  <c r="AR81" i="16"/>
  <c r="AP81" i="16"/>
  <c r="AN81" i="16"/>
  <c r="AL81" i="16"/>
  <c r="AJ81" i="16"/>
  <c r="AH81" i="16"/>
  <c r="AF81" i="16"/>
  <c r="AD81" i="16"/>
  <c r="AB81" i="16"/>
  <c r="Z81" i="16"/>
  <c r="X81" i="16"/>
  <c r="V81" i="16"/>
  <c r="T81" i="16"/>
  <c r="R81" i="16"/>
  <c r="P81" i="16"/>
  <c r="N81" i="16"/>
  <c r="L81" i="16"/>
  <c r="J81" i="16"/>
  <c r="H81" i="16"/>
  <c r="F81" i="16"/>
  <c r="D81" i="16"/>
  <c r="FH80" i="16"/>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AZ80" i="16"/>
  <c r="AX80" i="16"/>
  <c r="AV80" i="16"/>
  <c r="AT80" i="16"/>
  <c r="AR80" i="16"/>
  <c r="AP80" i="16"/>
  <c r="AN80" i="16"/>
  <c r="AL80" i="16"/>
  <c r="AJ80" i="16"/>
  <c r="AH80" i="16"/>
  <c r="AF80" i="16"/>
  <c r="AD80" i="16"/>
  <c r="AB80" i="16"/>
  <c r="Z80" i="16"/>
  <c r="X80" i="16"/>
  <c r="V80" i="16"/>
  <c r="T80" i="16"/>
  <c r="R80" i="16"/>
  <c r="P80" i="16"/>
  <c r="N80" i="16"/>
  <c r="L80" i="16"/>
  <c r="J80" i="16"/>
  <c r="H80" i="16"/>
  <c r="F80" i="16"/>
  <c r="D80" i="16"/>
  <c r="FH79" i="16"/>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AZ79" i="16"/>
  <c r="AX79" i="16"/>
  <c r="AV79" i="16"/>
  <c r="AT79" i="16"/>
  <c r="AR79" i="16"/>
  <c r="AP79" i="16"/>
  <c r="AN79" i="16"/>
  <c r="AL79" i="16"/>
  <c r="AJ79" i="16"/>
  <c r="AH79" i="16"/>
  <c r="AF79" i="16"/>
  <c r="AD79" i="16"/>
  <c r="AB79" i="16"/>
  <c r="Z79" i="16"/>
  <c r="X79" i="16"/>
  <c r="V79" i="16"/>
  <c r="T79" i="16"/>
  <c r="R79" i="16"/>
  <c r="P79" i="16"/>
  <c r="N79" i="16"/>
  <c r="L79" i="16"/>
  <c r="J79" i="16"/>
  <c r="H79" i="16"/>
  <c r="F79" i="16"/>
  <c r="D79" i="16"/>
  <c r="FH78" i="16"/>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AZ78" i="16"/>
  <c r="AX78" i="16"/>
  <c r="AV78" i="16"/>
  <c r="AT78" i="16"/>
  <c r="AR78" i="16"/>
  <c r="AP78" i="16"/>
  <c r="AN78" i="16"/>
  <c r="AL78" i="16"/>
  <c r="AJ78" i="16"/>
  <c r="AH78" i="16"/>
  <c r="AF78" i="16"/>
  <c r="AD78" i="16"/>
  <c r="AB78" i="16"/>
  <c r="Z78" i="16"/>
  <c r="X78" i="16"/>
  <c r="V78" i="16"/>
  <c r="T78" i="16"/>
  <c r="R78" i="16"/>
  <c r="P78" i="16"/>
  <c r="N78" i="16"/>
  <c r="L78" i="16"/>
  <c r="J78" i="16"/>
  <c r="H78" i="16"/>
  <c r="F78" i="16"/>
  <c r="D78" i="16"/>
  <c r="FH77" i="16"/>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AZ77" i="16"/>
  <c r="AX77" i="16"/>
  <c r="AV77" i="16"/>
  <c r="AT77" i="16"/>
  <c r="AR77" i="16"/>
  <c r="AP77" i="16"/>
  <c r="AN77" i="16"/>
  <c r="AL77" i="16"/>
  <c r="AJ77" i="16"/>
  <c r="AH77" i="16"/>
  <c r="AF77" i="16"/>
  <c r="AD77" i="16"/>
  <c r="AB77" i="16"/>
  <c r="Z77" i="16"/>
  <c r="X77" i="16"/>
  <c r="V77" i="16"/>
  <c r="T77" i="16"/>
  <c r="R77" i="16"/>
  <c r="P77" i="16"/>
  <c r="N77" i="16"/>
  <c r="L77" i="16"/>
  <c r="J77" i="16"/>
  <c r="H77" i="16"/>
  <c r="F77" i="16"/>
  <c r="D77" i="16"/>
  <c r="FH76" i="16"/>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AZ76" i="16"/>
  <c r="AX76" i="16"/>
  <c r="AV76" i="16"/>
  <c r="AT76" i="16"/>
  <c r="AR76" i="16"/>
  <c r="AP76" i="16"/>
  <c r="AN76" i="16"/>
  <c r="AL76" i="16"/>
  <c r="AJ76" i="16"/>
  <c r="AH76" i="16"/>
  <c r="AF76" i="16"/>
  <c r="AD76" i="16"/>
  <c r="AB76" i="16"/>
  <c r="Z76" i="16"/>
  <c r="X76" i="16"/>
  <c r="V76" i="16"/>
  <c r="T76" i="16"/>
  <c r="R76" i="16"/>
  <c r="P76" i="16"/>
  <c r="N76" i="16"/>
  <c r="L76" i="16"/>
  <c r="J76" i="16"/>
  <c r="H76" i="16"/>
  <c r="F76" i="16"/>
  <c r="D76" i="16"/>
  <c r="FH75" i="16"/>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AZ75" i="16"/>
  <c r="AX75" i="16"/>
  <c r="AV75" i="16"/>
  <c r="AT75" i="16"/>
  <c r="AR75" i="16"/>
  <c r="AP75" i="16"/>
  <c r="AN75" i="16"/>
  <c r="AL75" i="16"/>
  <c r="AJ75" i="16"/>
  <c r="AH75" i="16"/>
  <c r="AF75" i="16"/>
  <c r="AD75" i="16"/>
  <c r="AB75" i="16"/>
  <c r="Z75" i="16"/>
  <c r="X75" i="16"/>
  <c r="V75" i="16"/>
  <c r="T75" i="16"/>
  <c r="R75" i="16"/>
  <c r="P75" i="16"/>
  <c r="N75" i="16"/>
  <c r="L75" i="16"/>
  <c r="J75" i="16"/>
  <c r="H75" i="16"/>
  <c r="F75" i="16"/>
  <c r="D75" i="16"/>
  <c r="FH74" i="16"/>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L74" i="16"/>
  <c r="BJ74" i="16"/>
  <c r="BH74" i="16"/>
  <c r="BF74" i="16"/>
  <c r="BD74" i="16"/>
  <c r="BB74" i="16"/>
  <c r="AZ74" i="16"/>
  <c r="AX74" i="16"/>
  <c r="AV74" i="16"/>
  <c r="AT74" i="16"/>
  <c r="AR74" i="16"/>
  <c r="AP74" i="16"/>
  <c r="AN74" i="16"/>
  <c r="AL74" i="16"/>
  <c r="AJ74" i="16"/>
  <c r="AH74" i="16"/>
  <c r="AF74" i="16"/>
  <c r="AD74" i="16"/>
  <c r="AB74" i="16"/>
  <c r="Z74" i="16"/>
  <c r="X74" i="16"/>
  <c r="V74" i="16"/>
  <c r="T74" i="16"/>
  <c r="R74" i="16"/>
  <c r="P74" i="16"/>
  <c r="N74" i="16"/>
  <c r="L74" i="16"/>
  <c r="J74" i="16"/>
  <c r="H74" i="16"/>
  <c r="F74" i="16"/>
  <c r="D74" i="16"/>
  <c r="FH73" i="16"/>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L73" i="16"/>
  <c r="BJ73" i="16"/>
  <c r="BH73" i="16"/>
  <c r="BF73" i="16"/>
  <c r="BD73" i="16"/>
  <c r="BB73" i="16"/>
  <c r="AZ73" i="16"/>
  <c r="AX73" i="16"/>
  <c r="AV73" i="16"/>
  <c r="AT73" i="16"/>
  <c r="AR73" i="16"/>
  <c r="AP73" i="16"/>
  <c r="AN73" i="16"/>
  <c r="AL73" i="16"/>
  <c r="AJ73" i="16"/>
  <c r="AH73" i="16"/>
  <c r="AF73" i="16"/>
  <c r="AD73" i="16"/>
  <c r="AB73" i="16"/>
  <c r="Z73" i="16"/>
  <c r="X73" i="16"/>
  <c r="V73" i="16"/>
  <c r="T73" i="16"/>
  <c r="R73" i="16"/>
  <c r="P73" i="16"/>
  <c r="N73" i="16"/>
  <c r="L73" i="16"/>
  <c r="J73" i="16"/>
  <c r="H73" i="16"/>
  <c r="F73" i="16"/>
  <c r="D73" i="16"/>
  <c r="FH72" i="16"/>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L72" i="16"/>
  <c r="BJ72" i="16"/>
  <c r="BH72" i="16"/>
  <c r="BF72" i="16"/>
  <c r="BD72" i="16"/>
  <c r="BB72" i="16"/>
  <c r="AZ72" i="16"/>
  <c r="AX72" i="16"/>
  <c r="AV72" i="16"/>
  <c r="AT72" i="16"/>
  <c r="AR72" i="16"/>
  <c r="AP72" i="16"/>
  <c r="AN72" i="16"/>
  <c r="AL72" i="16"/>
  <c r="AJ72" i="16"/>
  <c r="AH72" i="16"/>
  <c r="AF72" i="16"/>
  <c r="AD72" i="16"/>
  <c r="AB72" i="16"/>
  <c r="Z72" i="16"/>
  <c r="X72" i="16"/>
  <c r="V72" i="16"/>
  <c r="T72" i="16"/>
  <c r="R72" i="16"/>
  <c r="P72" i="16"/>
  <c r="N72" i="16"/>
  <c r="L72" i="16"/>
  <c r="J72" i="16"/>
  <c r="H72" i="16"/>
  <c r="F72" i="16"/>
  <c r="D72" i="16"/>
  <c r="FH71" i="16"/>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L71" i="16"/>
  <c r="BJ71" i="16"/>
  <c r="BH71" i="16"/>
  <c r="BF71" i="16"/>
  <c r="BD71" i="16"/>
  <c r="BB71" i="16"/>
  <c r="AZ71" i="16"/>
  <c r="AX71" i="16"/>
  <c r="AV71" i="16"/>
  <c r="AT71" i="16"/>
  <c r="AR71" i="16"/>
  <c r="AP71" i="16"/>
  <c r="AN71" i="16"/>
  <c r="AL71" i="16"/>
  <c r="AJ71" i="16"/>
  <c r="AH71" i="16"/>
  <c r="AF71" i="16"/>
  <c r="AD71" i="16"/>
  <c r="AB71" i="16"/>
  <c r="Z71" i="16"/>
  <c r="X71" i="16"/>
  <c r="V71" i="16"/>
  <c r="T71" i="16"/>
  <c r="R71" i="16"/>
  <c r="P71" i="16"/>
  <c r="N71" i="16"/>
  <c r="L71" i="16"/>
  <c r="J71" i="16"/>
  <c r="H71" i="16"/>
  <c r="F71" i="16"/>
  <c r="D71" i="16"/>
  <c r="FH70" i="16"/>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L70" i="16"/>
  <c r="BJ70" i="16"/>
  <c r="BH70" i="16"/>
  <c r="BF70" i="16"/>
  <c r="BD70" i="16"/>
  <c r="BB70" i="16"/>
  <c r="AZ70" i="16"/>
  <c r="AX70" i="16"/>
  <c r="AV70" i="16"/>
  <c r="AT70" i="16"/>
  <c r="AR70" i="16"/>
  <c r="AP70" i="16"/>
  <c r="AN70" i="16"/>
  <c r="AL70" i="16"/>
  <c r="AJ70" i="16"/>
  <c r="AH70" i="16"/>
  <c r="AF70" i="16"/>
  <c r="AD70" i="16"/>
  <c r="AB70" i="16"/>
  <c r="Z70" i="16"/>
  <c r="X70" i="16"/>
  <c r="V70" i="16"/>
  <c r="T70" i="16"/>
  <c r="R70" i="16"/>
  <c r="P70" i="16"/>
  <c r="N70" i="16"/>
  <c r="L70" i="16"/>
  <c r="J70" i="16"/>
  <c r="H70" i="16"/>
  <c r="F70" i="16"/>
  <c r="D70" i="16"/>
  <c r="FH69" i="16"/>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L69" i="16"/>
  <c r="BJ69" i="16"/>
  <c r="BH69" i="16"/>
  <c r="BF69" i="16"/>
  <c r="BD69" i="16"/>
  <c r="BB69" i="16"/>
  <c r="AZ69" i="16"/>
  <c r="AX69" i="16"/>
  <c r="AV69" i="16"/>
  <c r="AT69" i="16"/>
  <c r="AR69" i="16"/>
  <c r="AP69" i="16"/>
  <c r="AN69" i="16"/>
  <c r="AL69" i="16"/>
  <c r="AJ69" i="16"/>
  <c r="AH69" i="16"/>
  <c r="AF69" i="16"/>
  <c r="AD69" i="16"/>
  <c r="AB69" i="16"/>
  <c r="Z69" i="16"/>
  <c r="X69" i="16"/>
  <c r="V69" i="16"/>
  <c r="T69" i="16"/>
  <c r="R69" i="16"/>
  <c r="P69" i="16"/>
  <c r="N69" i="16"/>
  <c r="L69" i="16"/>
  <c r="J69" i="16"/>
  <c r="H69" i="16"/>
  <c r="F69" i="16"/>
  <c r="D69" i="16"/>
  <c r="FH68" i="16"/>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L68" i="16"/>
  <c r="BJ68" i="16"/>
  <c r="BH68" i="16"/>
  <c r="BF68" i="16"/>
  <c r="BD68" i="16"/>
  <c r="BB68" i="16"/>
  <c r="AZ68" i="16"/>
  <c r="AX68" i="16"/>
  <c r="AV68" i="16"/>
  <c r="AT68" i="16"/>
  <c r="AR68" i="16"/>
  <c r="AP68" i="16"/>
  <c r="AN68" i="16"/>
  <c r="AL68" i="16"/>
  <c r="AJ68" i="16"/>
  <c r="AH68" i="16"/>
  <c r="AF68" i="16"/>
  <c r="AD68" i="16"/>
  <c r="AB68" i="16"/>
  <c r="Z68" i="16"/>
  <c r="X68" i="16"/>
  <c r="V68" i="16"/>
  <c r="T68" i="16"/>
  <c r="R68" i="16"/>
  <c r="P68" i="16"/>
  <c r="N68" i="16"/>
  <c r="L68" i="16"/>
  <c r="J68" i="16"/>
  <c r="H68" i="16"/>
  <c r="F68" i="16"/>
  <c r="D68" i="16"/>
  <c r="FH67" i="16"/>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L67" i="16"/>
  <c r="BJ67" i="16"/>
  <c r="BH67" i="16"/>
  <c r="BF67" i="16"/>
  <c r="BD67" i="16"/>
  <c r="BB67" i="16"/>
  <c r="AZ67" i="16"/>
  <c r="AX67" i="16"/>
  <c r="AV67" i="16"/>
  <c r="AT67" i="16"/>
  <c r="AR67" i="16"/>
  <c r="AP67" i="16"/>
  <c r="AN67" i="16"/>
  <c r="AL67" i="16"/>
  <c r="AJ67" i="16"/>
  <c r="AH67" i="16"/>
  <c r="AF67" i="16"/>
  <c r="AD67" i="16"/>
  <c r="AB67" i="16"/>
  <c r="Z67" i="16"/>
  <c r="X67" i="16"/>
  <c r="V67" i="16"/>
  <c r="T67" i="16"/>
  <c r="R67" i="16"/>
  <c r="P67" i="16"/>
  <c r="N67" i="16"/>
  <c r="L67" i="16"/>
  <c r="J67" i="16"/>
  <c r="H67" i="16"/>
  <c r="F67" i="16"/>
  <c r="D67" i="16"/>
  <c r="FH66" i="16"/>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L66" i="16"/>
  <c r="BJ66" i="16"/>
  <c r="BH66" i="16"/>
  <c r="BF66" i="16"/>
  <c r="BD66" i="16"/>
  <c r="BB66" i="16"/>
  <c r="AZ66" i="16"/>
  <c r="AX66" i="16"/>
  <c r="AV66" i="16"/>
  <c r="AT66" i="16"/>
  <c r="AR66" i="16"/>
  <c r="AP66" i="16"/>
  <c r="AN66" i="16"/>
  <c r="AL66" i="16"/>
  <c r="AJ66" i="16"/>
  <c r="AH66" i="16"/>
  <c r="AF66" i="16"/>
  <c r="AD66" i="16"/>
  <c r="AB66" i="16"/>
  <c r="Z66" i="16"/>
  <c r="X66" i="16"/>
  <c r="V66" i="16"/>
  <c r="T66" i="16"/>
  <c r="R66" i="16"/>
  <c r="P66" i="16"/>
  <c r="N66" i="16"/>
  <c r="L66" i="16"/>
  <c r="J66" i="16"/>
  <c r="H66" i="16"/>
  <c r="F66" i="16"/>
  <c r="D66" i="16"/>
  <c r="FH65" i="16"/>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L65" i="16"/>
  <c r="BJ65" i="16"/>
  <c r="BH65" i="16"/>
  <c r="BF65" i="16"/>
  <c r="BD65" i="16"/>
  <c r="BB65" i="16"/>
  <c r="AZ65" i="16"/>
  <c r="AX65" i="16"/>
  <c r="AV65" i="16"/>
  <c r="AT65" i="16"/>
  <c r="AR65" i="16"/>
  <c r="AP65" i="16"/>
  <c r="AN65" i="16"/>
  <c r="AL65" i="16"/>
  <c r="AJ65" i="16"/>
  <c r="AH65" i="16"/>
  <c r="AF65" i="16"/>
  <c r="AD65" i="16"/>
  <c r="AB65" i="16"/>
  <c r="Z65" i="16"/>
  <c r="X65" i="16"/>
  <c r="V65" i="16"/>
  <c r="T65" i="16"/>
  <c r="R65" i="16"/>
  <c r="P65" i="16"/>
  <c r="N65" i="16"/>
  <c r="L65" i="16"/>
  <c r="J65" i="16"/>
  <c r="H65" i="16"/>
  <c r="F65" i="16"/>
  <c r="D65" i="16"/>
  <c r="FH64" i="16"/>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L64" i="16"/>
  <c r="BJ64" i="16"/>
  <c r="BH64" i="16"/>
  <c r="BF64" i="16"/>
  <c r="BD64" i="16"/>
  <c r="BB64" i="16"/>
  <c r="AZ64" i="16"/>
  <c r="AX64" i="16"/>
  <c r="AV64" i="16"/>
  <c r="AT64" i="16"/>
  <c r="AR64" i="16"/>
  <c r="AP64" i="16"/>
  <c r="AN64" i="16"/>
  <c r="AL64" i="16"/>
  <c r="AJ64" i="16"/>
  <c r="AH64" i="16"/>
  <c r="AF64" i="16"/>
  <c r="AD64" i="16"/>
  <c r="AB64" i="16"/>
  <c r="Z64" i="16"/>
  <c r="X64" i="16"/>
  <c r="V64" i="16"/>
  <c r="T64" i="16"/>
  <c r="R64" i="16"/>
  <c r="P64" i="16"/>
  <c r="N64" i="16"/>
  <c r="L64" i="16"/>
  <c r="J64" i="16"/>
  <c r="H64" i="16"/>
  <c r="F64" i="16"/>
  <c r="D64" i="16"/>
  <c r="FH63" i="16"/>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L63" i="16"/>
  <c r="BJ63" i="16"/>
  <c r="BH63" i="16"/>
  <c r="BF63" i="16"/>
  <c r="BD63" i="16"/>
  <c r="BB63" i="16"/>
  <c r="AZ63" i="16"/>
  <c r="AX63" i="16"/>
  <c r="AV63" i="16"/>
  <c r="AT63" i="16"/>
  <c r="AR63" i="16"/>
  <c r="AP63" i="16"/>
  <c r="AN63" i="16"/>
  <c r="AL63" i="16"/>
  <c r="AJ63" i="16"/>
  <c r="AH63" i="16"/>
  <c r="AF63" i="16"/>
  <c r="AD63" i="16"/>
  <c r="AB63" i="16"/>
  <c r="Z63" i="16"/>
  <c r="X63" i="16"/>
  <c r="V63" i="16"/>
  <c r="T63" i="16"/>
  <c r="R63" i="16"/>
  <c r="P63" i="16"/>
  <c r="N63" i="16"/>
  <c r="L63" i="16"/>
  <c r="J63" i="16"/>
  <c r="H63" i="16"/>
  <c r="F63" i="16"/>
  <c r="D63" i="16"/>
  <c r="FH62" i="16"/>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L62" i="16"/>
  <c r="BJ62" i="16"/>
  <c r="BH62" i="16"/>
  <c r="BF62" i="16"/>
  <c r="BD62" i="16"/>
  <c r="BB62" i="16"/>
  <c r="AZ62" i="16"/>
  <c r="AX62" i="16"/>
  <c r="AV62" i="16"/>
  <c r="AT62" i="16"/>
  <c r="AR62" i="16"/>
  <c r="AP62" i="16"/>
  <c r="AN62" i="16"/>
  <c r="AL62" i="16"/>
  <c r="AJ62" i="16"/>
  <c r="AH62" i="16"/>
  <c r="AF62" i="16"/>
  <c r="AD62" i="16"/>
  <c r="AB62" i="16"/>
  <c r="Z62" i="16"/>
  <c r="X62" i="16"/>
  <c r="V62" i="16"/>
  <c r="T62" i="16"/>
  <c r="R62" i="16"/>
  <c r="P62" i="16"/>
  <c r="N62" i="16"/>
  <c r="L62" i="16"/>
  <c r="J62" i="16"/>
  <c r="H62" i="16"/>
  <c r="F62" i="16"/>
  <c r="D62" i="16"/>
  <c r="FH61" i="16"/>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L61" i="16"/>
  <c r="BJ61" i="16"/>
  <c r="BH61" i="16"/>
  <c r="BF61" i="16"/>
  <c r="BD61" i="16"/>
  <c r="BB61" i="16"/>
  <c r="AZ61" i="16"/>
  <c r="AX61" i="16"/>
  <c r="AV61" i="16"/>
  <c r="AT61" i="16"/>
  <c r="AR61" i="16"/>
  <c r="AP61" i="16"/>
  <c r="AN61" i="16"/>
  <c r="AL61" i="16"/>
  <c r="AJ61" i="16"/>
  <c r="AH61" i="16"/>
  <c r="AF61" i="16"/>
  <c r="AD61" i="16"/>
  <c r="AB61" i="16"/>
  <c r="Z61" i="16"/>
  <c r="X61" i="16"/>
  <c r="V61" i="16"/>
  <c r="T61" i="16"/>
  <c r="R61" i="16"/>
  <c r="P61" i="16"/>
  <c r="N61" i="16"/>
  <c r="L61" i="16"/>
  <c r="J61" i="16"/>
  <c r="H61" i="16"/>
  <c r="F61" i="16"/>
  <c r="D61" i="16"/>
  <c r="FH60" i="16"/>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L60" i="16"/>
  <c r="BJ60" i="16"/>
  <c r="BH60" i="16"/>
  <c r="BF60" i="16"/>
  <c r="BD60" i="16"/>
  <c r="BB60" i="16"/>
  <c r="AZ60" i="16"/>
  <c r="AX60" i="16"/>
  <c r="AV60" i="16"/>
  <c r="AT60" i="16"/>
  <c r="AR60" i="16"/>
  <c r="AP60" i="16"/>
  <c r="AN60" i="16"/>
  <c r="AL60" i="16"/>
  <c r="AJ60" i="16"/>
  <c r="AH60" i="16"/>
  <c r="AF60" i="16"/>
  <c r="AD60" i="16"/>
  <c r="AB60" i="16"/>
  <c r="Z60" i="16"/>
  <c r="X60" i="16"/>
  <c r="V60" i="16"/>
  <c r="T60" i="16"/>
  <c r="R60" i="16"/>
  <c r="P60" i="16"/>
  <c r="N60" i="16"/>
  <c r="L60" i="16"/>
  <c r="J60" i="16"/>
  <c r="H60" i="16"/>
  <c r="F60" i="16"/>
  <c r="D60" i="16"/>
  <c r="FH59" i="16"/>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L59" i="16"/>
  <c r="BJ59" i="16"/>
  <c r="BH59" i="16"/>
  <c r="BF59" i="16"/>
  <c r="BD59" i="16"/>
  <c r="BB59" i="16"/>
  <c r="AZ59" i="16"/>
  <c r="AX59" i="16"/>
  <c r="AV59" i="16"/>
  <c r="AT59" i="16"/>
  <c r="AR59" i="16"/>
  <c r="AP59" i="16"/>
  <c r="AN59" i="16"/>
  <c r="AL59" i="16"/>
  <c r="AJ59" i="16"/>
  <c r="AH59" i="16"/>
  <c r="AF59" i="16"/>
  <c r="AD59" i="16"/>
  <c r="AB59" i="16"/>
  <c r="Z59" i="16"/>
  <c r="X59" i="16"/>
  <c r="V59" i="16"/>
  <c r="T59" i="16"/>
  <c r="R59" i="16"/>
  <c r="P59" i="16"/>
  <c r="N59" i="16"/>
  <c r="L59" i="16"/>
  <c r="J59" i="16"/>
  <c r="H59" i="16"/>
  <c r="F59" i="16"/>
  <c r="D59" i="16"/>
  <c r="FH58" i="16"/>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L58" i="16"/>
  <c r="BJ58" i="16"/>
  <c r="BH58" i="16"/>
  <c r="BF58" i="16"/>
  <c r="BD58" i="16"/>
  <c r="BB58" i="16"/>
  <c r="AZ58" i="16"/>
  <c r="AX58" i="16"/>
  <c r="AV58" i="16"/>
  <c r="AT58" i="16"/>
  <c r="AR58" i="16"/>
  <c r="AP58" i="16"/>
  <c r="AN58" i="16"/>
  <c r="AL58" i="16"/>
  <c r="AJ58" i="16"/>
  <c r="AH58" i="16"/>
  <c r="AF58" i="16"/>
  <c r="AD58" i="16"/>
  <c r="AB58" i="16"/>
  <c r="Z58" i="16"/>
  <c r="X58" i="16"/>
  <c r="V58" i="16"/>
  <c r="T58" i="16"/>
  <c r="R58" i="16"/>
  <c r="P58" i="16"/>
  <c r="N58" i="16"/>
  <c r="L58" i="16"/>
  <c r="J58" i="16"/>
  <c r="H58" i="16"/>
  <c r="F58" i="16"/>
  <c r="D58" i="16"/>
  <c r="FH57" i="16"/>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L57" i="16"/>
  <c r="BJ57" i="16"/>
  <c r="BH57" i="16"/>
  <c r="BF57" i="16"/>
  <c r="BD57" i="16"/>
  <c r="BB57" i="16"/>
  <c r="AZ57" i="16"/>
  <c r="AX57" i="16"/>
  <c r="AV57" i="16"/>
  <c r="AT57" i="16"/>
  <c r="AR57" i="16"/>
  <c r="AP57" i="16"/>
  <c r="AN57" i="16"/>
  <c r="AL57" i="16"/>
  <c r="AJ57" i="16"/>
  <c r="AH57" i="16"/>
  <c r="AF57" i="16"/>
  <c r="AD57" i="16"/>
  <c r="AB57" i="16"/>
  <c r="Z57" i="16"/>
  <c r="X57" i="16"/>
  <c r="V57" i="16"/>
  <c r="T57" i="16"/>
  <c r="R57" i="16"/>
  <c r="P57" i="16"/>
  <c r="N57" i="16"/>
  <c r="L57" i="16"/>
  <c r="J57" i="16"/>
  <c r="H57" i="16"/>
  <c r="F57" i="16"/>
  <c r="D57" i="16"/>
  <c r="FH56" i="16"/>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L56" i="16"/>
  <c r="BJ56" i="16"/>
  <c r="BH56" i="16"/>
  <c r="BF56" i="16"/>
  <c r="BD56" i="16"/>
  <c r="BB56" i="16"/>
  <c r="AZ56" i="16"/>
  <c r="AX56" i="16"/>
  <c r="AV56" i="16"/>
  <c r="AT56" i="16"/>
  <c r="AR56" i="16"/>
  <c r="AP56" i="16"/>
  <c r="AN56" i="16"/>
  <c r="AL56" i="16"/>
  <c r="AJ56" i="16"/>
  <c r="AH56" i="16"/>
  <c r="AF56" i="16"/>
  <c r="AD56" i="16"/>
  <c r="AB56" i="16"/>
  <c r="Z56" i="16"/>
  <c r="X56" i="16"/>
  <c r="V56" i="16"/>
  <c r="T56" i="16"/>
  <c r="R56" i="16"/>
  <c r="P56" i="16"/>
  <c r="N56" i="16"/>
  <c r="L56" i="16"/>
  <c r="J56" i="16"/>
  <c r="H56" i="16"/>
  <c r="F56" i="16"/>
  <c r="D56" i="16"/>
  <c r="FH55" i="16"/>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L55" i="16"/>
  <c r="BJ55" i="16"/>
  <c r="BH55" i="16"/>
  <c r="BF55" i="16"/>
  <c r="BD55" i="16"/>
  <c r="BB55" i="16"/>
  <c r="AZ55" i="16"/>
  <c r="AX55" i="16"/>
  <c r="AV55" i="16"/>
  <c r="AT55" i="16"/>
  <c r="AR55" i="16"/>
  <c r="AP55" i="16"/>
  <c r="AN55" i="16"/>
  <c r="AL55" i="16"/>
  <c r="AJ55" i="16"/>
  <c r="AH55" i="16"/>
  <c r="AF55" i="16"/>
  <c r="AD55" i="16"/>
  <c r="AB55" i="16"/>
  <c r="Z55" i="16"/>
  <c r="X55" i="16"/>
  <c r="V55" i="16"/>
  <c r="T55" i="16"/>
  <c r="R55" i="16"/>
  <c r="P55" i="16"/>
  <c r="N55" i="16"/>
  <c r="L55" i="16"/>
  <c r="J55" i="16"/>
  <c r="H55" i="16"/>
  <c r="F55" i="16"/>
  <c r="D55" i="16"/>
  <c r="FH54" i="16"/>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L54" i="16"/>
  <c r="BJ54" i="16"/>
  <c r="BH54" i="16"/>
  <c r="BF54" i="16"/>
  <c r="BD54" i="16"/>
  <c r="BB54" i="16"/>
  <c r="AZ54" i="16"/>
  <c r="AX54" i="16"/>
  <c r="AV54" i="16"/>
  <c r="AT54" i="16"/>
  <c r="AR54" i="16"/>
  <c r="AP54" i="16"/>
  <c r="AN54" i="16"/>
  <c r="AL54" i="16"/>
  <c r="AJ54" i="16"/>
  <c r="AH54" i="16"/>
  <c r="AF54" i="16"/>
  <c r="AD54" i="16"/>
  <c r="AB54" i="16"/>
  <c r="Z54" i="16"/>
  <c r="X54" i="16"/>
  <c r="V54" i="16"/>
  <c r="T54" i="16"/>
  <c r="R54" i="16"/>
  <c r="P54" i="16"/>
  <c r="N54" i="16"/>
  <c r="L54" i="16"/>
  <c r="J54" i="16"/>
  <c r="H54" i="16"/>
  <c r="F54" i="16"/>
  <c r="D54" i="16"/>
  <c r="FH53" i="16"/>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L53" i="16"/>
  <c r="BJ53" i="16"/>
  <c r="BH53" i="16"/>
  <c r="BF53" i="16"/>
  <c r="BD53" i="16"/>
  <c r="BB53" i="16"/>
  <c r="AZ53" i="16"/>
  <c r="AX53" i="16"/>
  <c r="AV53" i="16"/>
  <c r="AT53" i="16"/>
  <c r="AR53" i="16"/>
  <c r="AP53" i="16"/>
  <c r="AN53" i="16"/>
  <c r="AL53" i="16"/>
  <c r="AJ53" i="16"/>
  <c r="AH53" i="16"/>
  <c r="AF53" i="16"/>
  <c r="AD53" i="16"/>
  <c r="AB53" i="16"/>
  <c r="Z53" i="16"/>
  <c r="X53" i="16"/>
  <c r="V53" i="16"/>
  <c r="T53" i="16"/>
  <c r="R53" i="16"/>
  <c r="P53" i="16"/>
  <c r="N53" i="16"/>
  <c r="L53" i="16"/>
  <c r="J53" i="16"/>
  <c r="H53" i="16"/>
  <c r="F53" i="16"/>
  <c r="D53" i="16"/>
  <c r="FH52" i="16"/>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L52" i="16"/>
  <c r="BJ52" i="16"/>
  <c r="BH52" i="16"/>
  <c r="BF52" i="16"/>
  <c r="BD52" i="16"/>
  <c r="BB52" i="16"/>
  <c r="AZ52" i="16"/>
  <c r="AX52" i="16"/>
  <c r="AV52" i="16"/>
  <c r="AT52" i="16"/>
  <c r="AR52" i="16"/>
  <c r="AP52" i="16"/>
  <c r="AN52" i="16"/>
  <c r="AL52" i="16"/>
  <c r="AJ52" i="16"/>
  <c r="AH52" i="16"/>
  <c r="AF52" i="16"/>
  <c r="AD52" i="16"/>
  <c r="AB52" i="16"/>
  <c r="Z52" i="16"/>
  <c r="X52" i="16"/>
  <c r="V52" i="16"/>
  <c r="T52" i="16"/>
  <c r="R52" i="16"/>
  <c r="P52" i="16"/>
  <c r="N52" i="16"/>
  <c r="L52" i="16"/>
  <c r="J52" i="16"/>
  <c r="H52" i="16"/>
  <c r="F52" i="16"/>
  <c r="D52" i="16"/>
  <c r="FH51" i="16"/>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L51" i="16"/>
  <c r="BJ51" i="16"/>
  <c r="BH51" i="16"/>
  <c r="BF51" i="16"/>
  <c r="BD51" i="16"/>
  <c r="BB51" i="16"/>
  <c r="AZ51" i="16"/>
  <c r="AX51" i="16"/>
  <c r="AV51" i="16"/>
  <c r="AT51" i="16"/>
  <c r="AR51" i="16"/>
  <c r="AP51" i="16"/>
  <c r="AN51" i="16"/>
  <c r="AL51" i="16"/>
  <c r="AJ51" i="16"/>
  <c r="AH51" i="16"/>
  <c r="AF51" i="16"/>
  <c r="AD51" i="16"/>
  <c r="AB51" i="16"/>
  <c r="Z51" i="16"/>
  <c r="X51" i="16"/>
  <c r="V51" i="16"/>
  <c r="T51" i="16"/>
  <c r="R51" i="16"/>
  <c r="P51" i="16"/>
  <c r="N51" i="16"/>
  <c r="L51" i="16"/>
  <c r="J51" i="16"/>
  <c r="H51" i="16"/>
  <c r="F51" i="16"/>
  <c r="D51" i="16"/>
  <c r="FH50" i="16"/>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L50" i="16"/>
  <c r="BJ50" i="16"/>
  <c r="BH50" i="16"/>
  <c r="BF50" i="16"/>
  <c r="BD50" i="16"/>
  <c r="BB50" i="16"/>
  <c r="AZ50" i="16"/>
  <c r="AX50" i="16"/>
  <c r="AV50" i="16"/>
  <c r="AT50" i="16"/>
  <c r="AR50" i="16"/>
  <c r="AP50" i="16"/>
  <c r="AN50" i="16"/>
  <c r="AL50" i="16"/>
  <c r="AJ50" i="16"/>
  <c r="AH50" i="16"/>
  <c r="AF50" i="16"/>
  <c r="AD50" i="16"/>
  <c r="AB50" i="16"/>
  <c r="Z50" i="16"/>
  <c r="X50" i="16"/>
  <c r="V50" i="16"/>
  <c r="T50" i="16"/>
  <c r="R50" i="16"/>
  <c r="P50" i="16"/>
  <c r="N50" i="16"/>
  <c r="L50" i="16"/>
  <c r="J50" i="16"/>
  <c r="H50" i="16"/>
  <c r="F50" i="16"/>
  <c r="D50" i="16"/>
  <c r="FH49" i="16"/>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L49" i="16"/>
  <c r="BJ49" i="16"/>
  <c r="BH49" i="16"/>
  <c r="BF49" i="16"/>
  <c r="BD49" i="16"/>
  <c r="BB49" i="16"/>
  <c r="AZ49" i="16"/>
  <c r="AX49" i="16"/>
  <c r="AV49" i="16"/>
  <c r="AT49" i="16"/>
  <c r="AR49" i="16"/>
  <c r="AP49" i="16"/>
  <c r="AN49" i="16"/>
  <c r="AL49" i="16"/>
  <c r="AJ49" i="16"/>
  <c r="AH49" i="16"/>
  <c r="AF49" i="16"/>
  <c r="AD49" i="16"/>
  <c r="AB49" i="16"/>
  <c r="Z49" i="16"/>
  <c r="X49" i="16"/>
  <c r="V49" i="16"/>
  <c r="T49" i="16"/>
  <c r="R49" i="16"/>
  <c r="P49" i="16"/>
  <c r="N49" i="16"/>
  <c r="L49" i="16"/>
  <c r="J49" i="16"/>
  <c r="H49" i="16"/>
  <c r="F49" i="16"/>
  <c r="D49" i="16"/>
  <c r="FH48" i="16"/>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L48" i="16"/>
  <c r="BJ48" i="16"/>
  <c r="BH48" i="16"/>
  <c r="BF48" i="16"/>
  <c r="BD48" i="16"/>
  <c r="BB48" i="16"/>
  <c r="AZ48" i="16"/>
  <c r="AX48" i="16"/>
  <c r="AV48" i="16"/>
  <c r="AT48" i="16"/>
  <c r="AR48" i="16"/>
  <c r="AP48" i="16"/>
  <c r="AN48" i="16"/>
  <c r="AL48" i="16"/>
  <c r="AJ48" i="16"/>
  <c r="AH48" i="16"/>
  <c r="AF48" i="16"/>
  <c r="AD48" i="16"/>
  <c r="AB48" i="16"/>
  <c r="Z48" i="16"/>
  <c r="X48" i="16"/>
  <c r="V48" i="16"/>
  <c r="T48" i="16"/>
  <c r="R48" i="16"/>
  <c r="P48" i="16"/>
  <c r="N48" i="16"/>
  <c r="L48" i="16"/>
  <c r="J48" i="16"/>
  <c r="H48" i="16"/>
  <c r="F48" i="16"/>
  <c r="D48" i="16"/>
  <c r="FH47" i="16"/>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L47" i="16"/>
  <c r="BJ47" i="16"/>
  <c r="BH47" i="16"/>
  <c r="BF47" i="16"/>
  <c r="BD47" i="16"/>
  <c r="BB47" i="16"/>
  <c r="AZ47" i="16"/>
  <c r="AX47" i="16"/>
  <c r="AV47" i="16"/>
  <c r="AT47" i="16"/>
  <c r="AR47" i="16"/>
  <c r="AP47" i="16"/>
  <c r="AN47" i="16"/>
  <c r="AL47" i="16"/>
  <c r="AJ47" i="16"/>
  <c r="AH47" i="16"/>
  <c r="AF47" i="16"/>
  <c r="AD47" i="16"/>
  <c r="AB47" i="16"/>
  <c r="Z47" i="16"/>
  <c r="X47" i="16"/>
  <c r="V47" i="16"/>
  <c r="T47" i="16"/>
  <c r="R47" i="16"/>
  <c r="P47" i="16"/>
  <c r="N47" i="16"/>
  <c r="L47" i="16"/>
  <c r="J47" i="16"/>
  <c r="H47" i="16"/>
  <c r="F47" i="16"/>
  <c r="D47" i="16"/>
  <c r="FH46" i="16"/>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L46" i="16"/>
  <c r="BJ46" i="16"/>
  <c r="BH46" i="16"/>
  <c r="BF46" i="16"/>
  <c r="BD46" i="16"/>
  <c r="BB46" i="16"/>
  <c r="AZ46" i="16"/>
  <c r="AX46" i="16"/>
  <c r="AV46" i="16"/>
  <c r="AT46" i="16"/>
  <c r="AR46" i="16"/>
  <c r="AP46" i="16"/>
  <c r="AN46" i="16"/>
  <c r="AL46" i="16"/>
  <c r="AJ46" i="16"/>
  <c r="AH46" i="16"/>
  <c r="AF46" i="16"/>
  <c r="AD46" i="16"/>
  <c r="AB46" i="16"/>
  <c r="Z46" i="16"/>
  <c r="X46" i="16"/>
  <c r="V46" i="16"/>
  <c r="T46" i="16"/>
  <c r="R46" i="16"/>
  <c r="P46" i="16"/>
  <c r="N46" i="16"/>
  <c r="L46" i="16"/>
  <c r="J46" i="16"/>
  <c r="H46" i="16"/>
  <c r="F46" i="16"/>
  <c r="D46" i="16"/>
  <c r="FH45" i="16"/>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L45" i="16"/>
  <c r="BJ45" i="16"/>
  <c r="BH45" i="16"/>
  <c r="BF45" i="16"/>
  <c r="BD45" i="16"/>
  <c r="BB45" i="16"/>
  <c r="AZ45" i="16"/>
  <c r="AX45" i="16"/>
  <c r="AV45" i="16"/>
  <c r="AT45" i="16"/>
  <c r="AR45" i="16"/>
  <c r="AP45" i="16"/>
  <c r="AN45" i="16"/>
  <c r="AL45" i="16"/>
  <c r="AJ45" i="16"/>
  <c r="AH45" i="16"/>
  <c r="AF45" i="16"/>
  <c r="AD45" i="16"/>
  <c r="AB45" i="16"/>
  <c r="Z45" i="16"/>
  <c r="X45" i="16"/>
  <c r="V45" i="16"/>
  <c r="T45" i="16"/>
  <c r="R45" i="16"/>
  <c r="P45" i="16"/>
  <c r="N45" i="16"/>
  <c r="L45" i="16"/>
  <c r="J45" i="16"/>
  <c r="H45" i="16"/>
  <c r="F45" i="16"/>
  <c r="D45" i="16"/>
  <c r="FH44" i="16"/>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L44" i="16"/>
  <c r="BJ44" i="16"/>
  <c r="BH44" i="16"/>
  <c r="BF44" i="16"/>
  <c r="BD44" i="16"/>
  <c r="BB44" i="16"/>
  <c r="AZ44" i="16"/>
  <c r="AX44" i="16"/>
  <c r="AV44" i="16"/>
  <c r="AT44" i="16"/>
  <c r="AR44" i="16"/>
  <c r="AP44" i="16"/>
  <c r="AN44" i="16"/>
  <c r="AL44" i="16"/>
  <c r="AJ44" i="16"/>
  <c r="AH44" i="16"/>
  <c r="AF44" i="16"/>
  <c r="AD44" i="16"/>
  <c r="AB44" i="16"/>
  <c r="Z44" i="16"/>
  <c r="X44" i="16"/>
  <c r="V44" i="16"/>
  <c r="T44" i="16"/>
  <c r="R44" i="16"/>
  <c r="P44" i="16"/>
  <c r="N44" i="16"/>
  <c r="L44" i="16"/>
  <c r="J44" i="16"/>
  <c r="H44" i="16"/>
  <c r="F44" i="16"/>
  <c r="D44" i="16"/>
  <c r="FH43" i="16"/>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L43" i="16"/>
  <c r="BJ43" i="16"/>
  <c r="BH43" i="16"/>
  <c r="BF43" i="16"/>
  <c r="BD43" i="16"/>
  <c r="BB43" i="16"/>
  <c r="AZ43" i="16"/>
  <c r="AX43" i="16"/>
  <c r="AV43" i="16"/>
  <c r="AT43" i="16"/>
  <c r="AR43" i="16"/>
  <c r="AP43" i="16"/>
  <c r="AN43" i="16"/>
  <c r="AL43" i="16"/>
  <c r="AJ43" i="16"/>
  <c r="AH43" i="16"/>
  <c r="AF43" i="16"/>
  <c r="AD43" i="16"/>
  <c r="AB43" i="16"/>
  <c r="Z43" i="16"/>
  <c r="X43" i="16"/>
  <c r="V43" i="16"/>
  <c r="T43" i="16"/>
  <c r="R43" i="16"/>
  <c r="P43" i="16"/>
  <c r="N43" i="16"/>
  <c r="L43" i="16"/>
  <c r="J43" i="16"/>
  <c r="H43" i="16"/>
  <c r="F43" i="16"/>
  <c r="D43" i="16"/>
  <c r="FH42" i="16"/>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L42" i="16"/>
  <c r="BJ42" i="16"/>
  <c r="BH42" i="16"/>
  <c r="BF42" i="16"/>
  <c r="BD42" i="16"/>
  <c r="BB42" i="16"/>
  <c r="AZ42" i="16"/>
  <c r="AX42" i="16"/>
  <c r="AV42" i="16"/>
  <c r="AT42" i="16"/>
  <c r="AR42" i="16"/>
  <c r="AP42" i="16"/>
  <c r="AN42" i="16"/>
  <c r="AL42" i="16"/>
  <c r="AJ42" i="16"/>
  <c r="AH42" i="16"/>
  <c r="AF42" i="16"/>
  <c r="AD42" i="16"/>
  <c r="AB42" i="16"/>
  <c r="Z42" i="16"/>
  <c r="X42" i="16"/>
  <c r="V42" i="16"/>
  <c r="T42" i="16"/>
  <c r="R42" i="16"/>
  <c r="P42" i="16"/>
  <c r="N42" i="16"/>
  <c r="L42" i="16"/>
  <c r="J42" i="16"/>
  <c r="H42" i="16"/>
  <c r="F42" i="16"/>
  <c r="D42" i="16"/>
  <c r="FH41" i="16"/>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L41" i="16"/>
  <c r="BJ41" i="16"/>
  <c r="BH41" i="16"/>
  <c r="BF41" i="16"/>
  <c r="BD41" i="16"/>
  <c r="BB41" i="16"/>
  <c r="AZ41" i="16"/>
  <c r="AX41" i="16"/>
  <c r="AV41" i="16"/>
  <c r="AT41" i="16"/>
  <c r="AR41" i="16"/>
  <c r="AP41" i="16"/>
  <c r="AN41" i="16"/>
  <c r="AL41" i="16"/>
  <c r="AJ41" i="16"/>
  <c r="AH41" i="16"/>
  <c r="AF41" i="16"/>
  <c r="AD41" i="16"/>
  <c r="AB41" i="16"/>
  <c r="Z41" i="16"/>
  <c r="X41" i="16"/>
  <c r="V41" i="16"/>
  <c r="T41" i="16"/>
  <c r="R41" i="16"/>
  <c r="P41" i="16"/>
  <c r="N41" i="16"/>
  <c r="L41" i="16"/>
  <c r="J41" i="16"/>
  <c r="H41" i="16"/>
  <c r="F41" i="16"/>
  <c r="D41" i="16"/>
  <c r="FH40" i="16"/>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L40" i="16"/>
  <c r="BJ40" i="16"/>
  <c r="BH40" i="16"/>
  <c r="BF40" i="16"/>
  <c r="BD40" i="16"/>
  <c r="BB40" i="16"/>
  <c r="AZ40" i="16"/>
  <c r="AX40" i="16"/>
  <c r="AV40" i="16"/>
  <c r="AT40" i="16"/>
  <c r="AR40" i="16"/>
  <c r="AP40" i="16"/>
  <c r="AN40" i="16"/>
  <c r="AL40" i="16"/>
  <c r="AJ40" i="16"/>
  <c r="AH40" i="16"/>
  <c r="AF40" i="16"/>
  <c r="AD40" i="16"/>
  <c r="AB40" i="16"/>
  <c r="Z40" i="16"/>
  <c r="X40" i="16"/>
  <c r="V40" i="16"/>
  <c r="T40" i="16"/>
  <c r="R40" i="16"/>
  <c r="P40" i="16"/>
  <c r="N40" i="16"/>
  <c r="L40" i="16"/>
  <c r="J40" i="16"/>
  <c r="H40" i="16"/>
  <c r="F40" i="16"/>
  <c r="D40" i="16"/>
  <c r="FH39" i="16"/>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L39" i="16"/>
  <c r="BJ39" i="16"/>
  <c r="BH39" i="16"/>
  <c r="BF39" i="16"/>
  <c r="BD39" i="16"/>
  <c r="BB39" i="16"/>
  <c r="AZ39" i="16"/>
  <c r="AX39" i="16"/>
  <c r="AV39" i="16"/>
  <c r="AT39" i="16"/>
  <c r="AR39" i="16"/>
  <c r="AP39" i="16"/>
  <c r="AN39" i="16"/>
  <c r="AL39" i="16"/>
  <c r="AJ39" i="16"/>
  <c r="AH39" i="16"/>
  <c r="AF39" i="16"/>
  <c r="AD39" i="16"/>
  <c r="AB39" i="16"/>
  <c r="Z39" i="16"/>
  <c r="X39" i="16"/>
  <c r="V39" i="16"/>
  <c r="T39" i="16"/>
  <c r="R39" i="16"/>
  <c r="P39" i="16"/>
  <c r="N39" i="16"/>
  <c r="L39" i="16"/>
  <c r="J39" i="16"/>
  <c r="H39" i="16"/>
  <c r="F39" i="16"/>
  <c r="D39" i="16"/>
  <c r="FH38" i="16"/>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L38" i="16"/>
  <c r="BJ38" i="16"/>
  <c r="BH38" i="16"/>
  <c r="BF38" i="16"/>
  <c r="BD38" i="16"/>
  <c r="BB38" i="16"/>
  <c r="AZ38" i="16"/>
  <c r="AX38" i="16"/>
  <c r="AV38" i="16"/>
  <c r="AT38" i="16"/>
  <c r="AR38" i="16"/>
  <c r="AP38" i="16"/>
  <c r="AN38" i="16"/>
  <c r="AL38" i="16"/>
  <c r="AJ38" i="16"/>
  <c r="AH38" i="16"/>
  <c r="AF38" i="16"/>
  <c r="AD38" i="16"/>
  <c r="AB38" i="16"/>
  <c r="Z38" i="16"/>
  <c r="X38" i="16"/>
  <c r="V38" i="16"/>
  <c r="T38" i="16"/>
  <c r="R38" i="16"/>
  <c r="P38" i="16"/>
  <c r="N38" i="16"/>
  <c r="L38" i="16"/>
  <c r="J38" i="16"/>
  <c r="H38" i="16"/>
  <c r="F38" i="16"/>
  <c r="D38" i="16"/>
  <c r="FH37" i="16"/>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L37" i="16"/>
  <c r="BJ37" i="16"/>
  <c r="BH37" i="16"/>
  <c r="BF37" i="16"/>
  <c r="BD37" i="16"/>
  <c r="BB37" i="16"/>
  <c r="AZ37" i="16"/>
  <c r="AX37" i="16"/>
  <c r="AV37" i="16"/>
  <c r="AT37" i="16"/>
  <c r="AR37" i="16"/>
  <c r="AP37" i="16"/>
  <c r="AN37" i="16"/>
  <c r="AL37" i="16"/>
  <c r="AJ37" i="16"/>
  <c r="AH37" i="16"/>
  <c r="AF37" i="16"/>
  <c r="AD37" i="16"/>
  <c r="AB37" i="16"/>
  <c r="Z37" i="16"/>
  <c r="X37" i="16"/>
  <c r="V37" i="16"/>
  <c r="T37" i="16"/>
  <c r="R37" i="16"/>
  <c r="P37" i="16"/>
  <c r="N37" i="16"/>
  <c r="L37" i="16"/>
  <c r="J37" i="16"/>
  <c r="H37" i="16"/>
  <c r="F37" i="16"/>
  <c r="D37" i="16"/>
  <c r="FH36" i="16"/>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L36" i="16"/>
  <c r="BJ36" i="16"/>
  <c r="BH36" i="16"/>
  <c r="BF36" i="16"/>
  <c r="BD36" i="16"/>
  <c r="BB36" i="16"/>
  <c r="AZ36" i="16"/>
  <c r="AX36" i="16"/>
  <c r="AV36" i="16"/>
  <c r="AT36" i="16"/>
  <c r="AR36" i="16"/>
  <c r="AP36" i="16"/>
  <c r="AN36" i="16"/>
  <c r="AL36" i="16"/>
  <c r="AJ36" i="16"/>
  <c r="AH36" i="16"/>
  <c r="AF36" i="16"/>
  <c r="AD36" i="16"/>
  <c r="AB36" i="16"/>
  <c r="Z36" i="16"/>
  <c r="X36" i="16"/>
  <c r="V36" i="16"/>
  <c r="T36" i="16"/>
  <c r="R36" i="16"/>
  <c r="P36" i="16"/>
  <c r="N36" i="16"/>
  <c r="L36" i="16"/>
  <c r="J36" i="16"/>
  <c r="H36" i="16"/>
  <c r="F36" i="16"/>
  <c r="D36" i="16"/>
  <c r="FH35" i="16"/>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L35" i="16"/>
  <c r="BJ35" i="16"/>
  <c r="BH35" i="16"/>
  <c r="BF35" i="16"/>
  <c r="BD35" i="16"/>
  <c r="BB35" i="16"/>
  <c r="AZ35" i="16"/>
  <c r="AX35" i="16"/>
  <c r="AV35" i="16"/>
  <c r="AT35" i="16"/>
  <c r="AR35" i="16"/>
  <c r="AP35" i="16"/>
  <c r="AN35" i="16"/>
  <c r="AL35" i="16"/>
  <c r="AJ35" i="16"/>
  <c r="AH35" i="16"/>
  <c r="AF35" i="16"/>
  <c r="AD35" i="16"/>
  <c r="AB35" i="16"/>
  <c r="Z35" i="16"/>
  <c r="X35" i="16"/>
  <c r="V35" i="16"/>
  <c r="T35" i="16"/>
  <c r="R35" i="16"/>
  <c r="P35" i="16"/>
  <c r="N35" i="16"/>
  <c r="L35" i="16"/>
  <c r="J35" i="16"/>
  <c r="H35" i="16"/>
  <c r="F35" i="16"/>
  <c r="D35" i="16"/>
  <c r="FH34" i="16"/>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L34" i="16"/>
  <c r="BJ34" i="16"/>
  <c r="BH34" i="16"/>
  <c r="BF34" i="16"/>
  <c r="BD34" i="16"/>
  <c r="BB34" i="16"/>
  <c r="AZ34" i="16"/>
  <c r="AX34" i="16"/>
  <c r="AV34" i="16"/>
  <c r="AT34" i="16"/>
  <c r="AR34" i="16"/>
  <c r="AP34" i="16"/>
  <c r="AN34" i="16"/>
  <c r="AL34" i="16"/>
  <c r="AJ34" i="16"/>
  <c r="AH34" i="16"/>
  <c r="AF34" i="16"/>
  <c r="AD34" i="16"/>
  <c r="AB34" i="16"/>
  <c r="Z34" i="16"/>
  <c r="X34" i="16"/>
  <c r="V34" i="16"/>
  <c r="T34" i="16"/>
  <c r="R34" i="16"/>
  <c r="P34" i="16"/>
  <c r="N34" i="16"/>
  <c r="L34" i="16"/>
  <c r="J34" i="16"/>
  <c r="H34" i="16"/>
  <c r="F34" i="16"/>
  <c r="D34" i="16"/>
  <c r="FH33" i="16"/>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L33" i="16"/>
  <c r="BJ33" i="16"/>
  <c r="BH33" i="16"/>
  <c r="BF33" i="16"/>
  <c r="BD33" i="16"/>
  <c r="BB33" i="16"/>
  <c r="AZ33" i="16"/>
  <c r="AX33" i="16"/>
  <c r="AV33" i="16"/>
  <c r="AT33" i="16"/>
  <c r="AR33" i="16"/>
  <c r="AP33" i="16"/>
  <c r="AN33" i="16"/>
  <c r="AL33" i="16"/>
  <c r="AJ33" i="16"/>
  <c r="AH33" i="16"/>
  <c r="AF33" i="16"/>
  <c r="AD33" i="16"/>
  <c r="AB33" i="16"/>
  <c r="Z33" i="16"/>
  <c r="X33" i="16"/>
  <c r="V33" i="16"/>
  <c r="T33" i="16"/>
  <c r="R33" i="16"/>
  <c r="P33" i="16"/>
  <c r="N33" i="16"/>
  <c r="L33" i="16"/>
  <c r="J33" i="16"/>
  <c r="H33" i="16"/>
  <c r="F33" i="16"/>
  <c r="D33" i="16"/>
  <c r="FH32" i="16"/>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L32" i="16"/>
  <c r="BJ32" i="16"/>
  <c r="BH32" i="16"/>
  <c r="BF32" i="16"/>
  <c r="BD32" i="16"/>
  <c r="BB32" i="16"/>
  <c r="AZ32" i="16"/>
  <c r="AX32" i="16"/>
  <c r="AV32" i="16"/>
  <c r="AT32" i="16"/>
  <c r="AR32" i="16"/>
  <c r="AP32" i="16"/>
  <c r="AN32" i="16"/>
  <c r="AL32" i="16"/>
  <c r="AJ32" i="16"/>
  <c r="AH32" i="16"/>
  <c r="AF32" i="16"/>
  <c r="AD32" i="16"/>
  <c r="AB32" i="16"/>
  <c r="Z32" i="16"/>
  <c r="X32" i="16"/>
  <c r="V32" i="16"/>
  <c r="T32" i="16"/>
  <c r="R32" i="16"/>
  <c r="P32" i="16"/>
  <c r="N32" i="16"/>
  <c r="L32" i="16"/>
  <c r="J32" i="16"/>
  <c r="H32" i="16"/>
  <c r="F32" i="16"/>
  <c r="D32" i="16"/>
  <c r="FH31" i="16"/>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L31" i="16"/>
  <c r="BJ31" i="16"/>
  <c r="BH31" i="16"/>
  <c r="BF31" i="16"/>
  <c r="BD31" i="16"/>
  <c r="BB31" i="16"/>
  <c r="AZ31" i="16"/>
  <c r="AX31" i="16"/>
  <c r="AV31" i="16"/>
  <c r="AT31" i="16"/>
  <c r="AR31" i="16"/>
  <c r="AP31" i="16"/>
  <c r="AN31" i="16"/>
  <c r="AL31" i="16"/>
  <c r="AJ31" i="16"/>
  <c r="AH31" i="16"/>
  <c r="AF31" i="16"/>
  <c r="AD31" i="16"/>
  <c r="AB31" i="16"/>
  <c r="Z31" i="16"/>
  <c r="X31" i="16"/>
  <c r="V31" i="16"/>
  <c r="T31" i="16"/>
  <c r="R31" i="16"/>
  <c r="P31" i="16"/>
  <c r="N31" i="16"/>
  <c r="L31" i="16"/>
  <c r="J31" i="16"/>
  <c r="H31" i="16"/>
  <c r="F31" i="16"/>
  <c r="D31" i="16"/>
  <c r="FH30" i="16"/>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L30" i="16"/>
  <c r="BJ30" i="16"/>
  <c r="BH30" i="16"/>
  <c r="BF30" i="16"/>
  <c r="BD30" i="16"/>
  <c r="BB30" i="16"/>
  <c r="AZ30" i="16"/>
  <c r="AX30" i="16"/>
  <c r="AV30" i="16"/>
  <c r="AT30" i="16"/>
  <c r="AR30" i="16"/>
  <c r="AP30" i="16"/>
  <c r="AN30" i="16"/>
  <c r="AL30" i="16"/>
  <c r="AJ30" i="16"/>
  <c r="AH30" i="16"/>
  <c r="AF30" i="16"/>
  <c r="AD30" i="16"/>
  <c r="AB30" i="16"/>
  <c r="Z30" i="16"/>
  <c r="X30" i="16"/>
  <c r="V30" i="16"/>
  <c r="T30" i="16"/>
  <c r="R30" i="16"/>
  <c r="P30" i="16"/>
  <c r="N30" i="16"/>
  <c r="L30" i="16"/>
  <c r="J30" i="16"/>
  <c r="H30" i="16"/>
  <c r="F30" i="16"/>
  <c r="D30" i="16"/>
  <c r="FH29" i="16"/>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L29" i="16"/>
  <c r="BJ29" i="16"/>
  <c r="BH29" i="16"/>
  <c r="BF29" i="16"/>
  <c r="BD29" i="16"/>
  <c r="BB29" i="16"/>
  <c r="AZ29" i="16"/>
  <c r="AX29" i="16"/>
  <c r="AV29" i="16"/>
  <c r="AT29" i="16"/>
  <c r="AR29" i="16"/>
  <c r="AP29" i="16"/>
  <c r="AN29" i="16"/>
  <c r="AL29" i="16"/>
  <c r="AJ29" i="16"/>
  <c r="AH29" i="16"/>
  <c r="AF29" i="16"/>
  <c r="AD29" i="16"/>
  <c r="AB29" i="16"/>
  <c r="Z29" i="16"/>
  <c r="X29" i="16"/>
  <c r="V29" i="16"/>
  <c r="T29" i="16"/>
  <c r="R29" i="16"/>
  <c r="P29" i="16"/>
  <c r="N29" i="16"/>
  <c r="L29" i="16"/>
  <c r="J29" i="16"/>
  <c r="H29" i="16"/>
  <c r="F29" i="16"/>
  <c r="D29" i="16"/>
  <c r="FH28" i="16"/>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L28" i="16"/>
  <c r="BJ28" i="16"/>
  <c r="BH28" i="16"/>
  <c r="BF28" i="16"/>
  <c r="BD28" i="16"/>
  <c r="BB28" i="16"/>
  <c r="AZ28" i="16"/>
  <c r="AX28" i="16"/>
  <c r="AV28" i="16"/>
  <c r="AT28" i="16"/>
  <c r="AR28" i="16"/>
  <c r="AP28" i="16"/>
  <c r="AN28" i="16"/>
  <c r="AL28" i="16"/>
  <c r="AJ28" i="16"/>
  <c r="AH28" i="16"/>
  <c r="AF28" i="16"/>
  <c r="AD28" i="16"/>
  <c r="AB28" i="16"/>
  <c r="Z28" i="16"/>
  <c r="X28" i="16"/>
  <c r="V28" i="16"/>
  <c r="T28" i="16"/>
  <c r="R28" i="16"/>
  <c r="P28" i="16"/>
  <c r="N28" i="16"/>
  <c r="L28" i="16"/>
  <c r="J28" i="16"/>
  <c r="H28" i="16"/>
  <c r="F28" i="16"/>
  <c r="D28" i="16"/>
  <c r="FH27" i="16"/>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L27" i="16"/>
  <c r="BJ27" i="16"/>
  <c r="BH27" i="16"/>
  <c r="BF27" i="16"/>
  <c r="BD27" i="16"/>
  <c r="BB27" i="16"/>
  <c r="AZ27" i="16"/>
  <c r="AX27" i="16"/>
  <c r="AV27" i="16"/>
  <c r="AT27" i="16"/>
  <c r="AR27" i="16"/>
  <c r="AP27" i="16"/>
  <c r="AN27" i="16"/>
  <c r="AL27" i="16"/>
  <c r="AJ27" i="16"/>
  <c r="AH27" i="16"/>
  <c r="AF27" i="16"/>
  <c r="AD27" i="16"/>
  <c r="AB27" i="16"/>
  <c r="Z27" i="16"/>
  <c r="X27" i="16"/>
  <c r="V27" i="16"/>
  <c r="T27" i="16"/>
  <c r="R27" i="16"/>
  <c r="P27" i="16"/>
  <c r="N27" i="16"/>
  <c r="L27" i="16"/>
  <c r="J27" i="16"/>
  <c r="H27" i="16"/>
  <c r="F27" i="16"/>
  <c r="D27"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L26" i="16"/>
  <c r="BJ26" i="16"/>
  <c r="BH26" i="16"/>
  <c r="BF26" i="16"/>
  <c r="BD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26" i="16"/>
  <c r="D26" i="16"/>
  <c r="FH25" i="16"/>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L25" i="16"/>
  <c r="BJ25" i="16"/>
  <c r="BH25" i="16"/>
  <c r="BF25" i="16"/>
  <c r="BD25" i="16"/>
  <c r="BB25" i="16"/>
  <c r="AZ25" i="16"/>
  <c r="AX25" i="16"/>
  <c r="AV25" i="16"/>
  <c r="AT25" i="16"/>
  <c r="AR25" i="16"/>
  <c r="AP25" i="16"/>
  <c r="AN25" i="16"/>
  <c r="AL25" i="16"/>
  <c r="AJ25" i="16"/>
  <c r="AH25" i="16"/>
  <c r="AF25" i="16"/>
  <c r="AD25" i="16"/>
  <c r="AB25" i="16"/>
  <c r="Z25" i="16"/>
  <c r="X25" i="16"/>
  <c r="V25" i="16"/>
  <c r="T25" i="16"/>
  <c r="R25" i="16"/>
  <c r="P25" i="16"/>
  <c r="N25" i="16"/>
  <c r="L25" i="16"/>
  <c r="J25" i="16"/>
  <c r="H25" i="16"/>
  <c r="F25" i="16"/>
  <c r="D25" i="16"/>
  <c r="FH24" i="16"/>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L24" i="16"/>
  <c r="BJ24" i="16"/>
  <c r="BH24" i="16"/>
  <c r="BF24" i="16"/>
  <c r="BD24" i="16"/>
  <c r="BB24" i="16"/>
  <c r="AZ24" i="16"/>
  <c r="AX24" i="16"/>
  <c r="AV24" i="16"/>
  <c r="AT24" i="16"/>
  <c r="AR24" i="16"/>
  <c r="AP24" i="16"/>
  <c r="AN24" i="16"/>
  <c r="AL24" i="16"/>
  <c r="AJ24" i="16"/>
  <c r="AH24" i="16"/>
  <c r="AF24" i="16"/>
  <c r="AD24" i="16"/>
  <c r="AB24" i="16"/>
  <c r="Z24" i="16"/>
  <c r="X24" i="16"/>
  <c r="V24" i="16"/>
  <c r="T24" i="16"/>
  <c r="R24" i="16"/>
  <c r="P24" i="16"/>
  <c r="N24" i="16"/>
  <c r="L24" i="16"/>
  <c r="J24" i="16"/>
  <c r="H24" i="16"/>
  <c r="F24" i="16"/>
  <c r="D24" i="16"/>
  <c r="FH23" i="16"/>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L23" i="16"/>
  <c r="BJ23" i="16"/>
  <c r="BH23" i="16"/>
  <c r="BF23" i="16"/>
  <c r="BD23" i="16"/>
  <c r="BB23" i="16"/>
  <c r="AZ23" i="16"/>
  <c r="AX23" i="16"/>
  <c r="AV23" i="16"/>
  <c r="AT23" i="16"/>
  <c r="AR23" i="16"/>
  <c r="AP23" i="16"/>
  <c r="AN23" i="16"/>
  <c r="AL23" i="16"/>
  <c r="AJ23" i="16"/>
  <c r="AH23" i="16"/>
  <c r="AF23" i="16"/>
  <c r="AD23" i="16"/>
  <c r="AB23" i="16"/>
  <c r="Z23" i="16"/>
  <c r="X23" i="16"/>
  <c r="V23" i="16"/>
  <c r="T23" i="16"/>
  <c r="R23" i="16"/>
  <c r="P23" i="16"/>
  <c r="N23" i="16"/>
  <c r="L23" i="16"/>
  <c r="J23" i="16"/>
  <c r="H23" i="16"/>
  <c r="F23" i="16"/>
  <c r="D23" i="16"/>
  <c r="FH22" i="16"/>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L22" i="16"/>
  <c r="BJ22" i="16"/>
  <c r="BH22" i="16"/>
  <c r="BF22" i="16"/>
  <c r="BD22" i="16"/>
  <c r="BB22" i="16"/>
  <c r="AZ22" i="16"/>
  <c r="AX22" i="16"/>
  <c r="AV22" i="16"/>
  <c r="AT22" i="16"/>
  <c r="AR22" i="16"/>
  <c r="AP22" i="16"/>
  <c r="AN22" i="16"/>
  <c r="AL22" i="16"/>
  <c r="AJ22" i="16"/>
  <c r="AH22" i="16"/>
  <c r="AF22" i="16"/>
  <c r="AD22" i="16"/>
  <c r="AB22" i="16"/>
  <c r="Z22" i="16"/>
  <c r="X22" i="16"/>
  <c r="V22" i="16"/>
  <c r="T22" i="16"/>
  <c r="R22" i="16"/>
  <c r="P22" i="16"/>
  <c r="N22" i="16"/>
  <c r="L22" i="16"/>
  <c r="J22" i="16"/>
  <c r="H22" i="16"/>
  <c r="F22" i="16"/>
  <c r="D22" i="16"/>
  <c r="FH21" i="16"/>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L21" i="16"/>
  <c r="BJ21" i="16"/>
  <c r="BH21" i="16"/>
  <c r="BF21" i="16"/>
  <c r="BD21" i="16"/>
  <c r="BB21" i="16"/>
  <c r="AZ21" i="16"/>
  <c r="AX21" i="16"/>
  <c r="AV21" i="16"/>
  <c r="AT21" i="16"/>
  <c r="AR21" i="16"/>
  <c r="AP21" i="16"/>
  <c r="AN21" i="16"/>
  <c r="AL21" i="16"/>
  <c r="AJ21" i="16"/>
  <c r="AH21" i="16"/>
  <c r="AF21" i="16"/>
  <c r="AD21" i="16"/>
  <c r="AB21" i="16"/>
  <c r="Z21" i="16"/>
  <c r="X21" i="16"/>
  <c r="V21" i="16"/>
  <c r="T21" i="16"/>
  <c r="R21" i="16"/>
  <c r="P21" i="16"/>
  <c r="N21" i="16"/>
  <c r="L21" i="16"/>
  <c r="J21" i="16"/>
  <c r="H21" i="16"/>
  <c r="F21" i="16"/>
  <c r="D21"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L20" i="16"/>
  <c r="BJ20" i="16"/>
  <c r="BH20" i="16"/>
  <c r="BF20" i="16"/>
  <c r="BD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20" i="16"/>
  <c r="D20"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L19" i="16"/>
  <c r="BJ19" i="16"/>
  <c r="BH19" i="16"/>
  <c r="BF19" i="16"/>
  <c r="BD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19" i="16"/>
  <c r="D19"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L18" i="16"/>
  <c r="BJ18" i="16"/>
  <c r="BH18" i="16"/>
  <c r="BF18" i="16"/>
  <c r="BD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18" i="16"/>
  <c r="D18"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L17" i="16"/>
  <c r="BJ17" i="16"/>
  <c r="BH17" i="16"/>
  <c r="BF17" i="16"/>
  <c r="BD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17" i="16"/>
  <c r="D17"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L16" i="16"/>
  <c r="BJ16" i="16"/>
  <c r="BH16" i="16"/>
  <c r="BF16" i="16"/>
  <c r="BD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F16" i="16"/>
  <c r="D16" i="16"/>
  <c r="FH15" i="16"/>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L15" i="16"/>
  <c r="BJ15" i="16"/>
  <c r="BH15" i="16"/>
  <c r="BF15" i="16"/>
  <c r="BD15" i="16"/>
  <c r="BB15" i="16"/>
  <c r="AZ15" i="16"/>
  <c r="AX15" i="16"/>
  <c r="AV15" i="16"/>
  <c r="AT15" i="16"/>
  <c r="AR15" i="16"/>
  <c r="AP15" i="16"/>
  <c r="AN15" i="16"/>
  <c r="AL15" i="16"/>
  <c r="AJ15" i="16"/>
  <c r="AH15" i="16"/>
  <c r="AF15" i="16"/>
  <c r="AD15" i="16"/>
  <c r="AB15" i="16"/>
  <c r="Z15" i="16"/>
  <c r="X15" i="16"/>
  <c r="V15" i="16"/>
  <c r="T15" i="16"/>
  <c r="R15" i="16"/>
  <c r="P15" i="16"/>
  <c r="N15" i="16"/>
  <c r="L15" i="16"/>
  <c r="J15" i="16"/>
  <c r="H15" i="16"/>
  <c r="F15" i="16"/>
  <c r="D15"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L14" i="16"/>
  <c r="BJ14" i="16"/>
  <c r="BH14" i="16"/>
  <c r="BF14" i="16"/>
  <c r="BD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14" i="16"/>
  <c r="D14" i="16"/>
  <c r="FH13" i="16"/>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L13" i="16"/>
  <c r="BJ13" i="16"/>
  <c r="BH13" i="16"/>
  <c r="BF13" i="16"/>
  <c r="BD13" i="16"/>
  <c r="BB13" i="16"/>
  <c r="AZ13" i="16"/>
  <c r="AX13" i="16"/>
  <c r="AV13" i="16"/>
  <c r="AT13" i="16"/>
  <c r="AR13" i="16"/>
  <c r="AP13" i="16"/>
  <c r="AN13" i="16"/>
  <c r="AL13" i="16"/>
  <c r="AJ13" i="16"/>
  <c r="AH13" i="16"/>
  <c r="AF13" i="16"/>
  <c r="AD13" i="16"/>
  <c r="AB13" i="16"/>
  <c r="Z13" i="16"/>
  <c r="X13" i="16"/>
  <c r="V13" i="16"/>
  <c r="T13" i="16"/>
  <c r="R13" i="16"/>
  <c r="P13" i="16"/>
  <c r="N13" i="16"/>
  <c r="L13" i="16"/>
  <c r="J13" i="16"/>
  <c r="H13" i="16"/>
  <c r="F13" i="16"/>
  <c r="D13" i="16"/>
  <c r="FH12" i="16"/>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L12" i="16"/>
  <c r="BJ12" i="16"/>
  <c r="BH12" i="16"/>
  <c r="BF12" i="16"/>
  <c r="BD12" i="16"/>
  <c r="BB12" i="16"/>
  <c r="AZ12" i="16"/>
  <c r="AX12" i="16"/>
  <c r="AV12" i="16"/>
  <c r="AT12" i="16"/>
  <c r="AR12" i="16"/>
  <c r="AP12" i="16"/>
  <c r="AN12" i="16"/>
  <c r="AL12" i="16"/>
  <c r="AJ12" i="16"/>
  <c r="AH12" i="16"/>
  <c r="AF12" i="16"/>
  <c r="AD12" i="16"/>
  <c r="AB12" i="16"/>
  <c r="Z12" i="16"/>
  <c r="X12" i="16"/>
  <c r="V12" i="16"/>
  <c r="T12" i="16"/>
  <c r="R12" i="16"/>
  <c r="P12" i="16"/>
  <c r="N12" i="16"/>
  <c r="L12" i="16"/>
  <c r="J12" i="16"/>
  <c r="H12" i="16"/>
  <c r="F12" i="16"/>
  <c r="D12" i="16"/>
  <c r="FH11" i="16"/>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L11" i="16"/>
  <c r="BJ11" i="16"/>
  <c r="BH11" i="16"/>
  <c r="BF11" i="16"/>
  <c r="BD11" i="16"/>
  <c r="BB11" i="16"/>
  <c r="AZ11" i="16"/>
  <c r="AX11" i="16"/>
  <c r="AV11" i="16"/>
  <c r="AT11" i="16"/>
  <c r="AR11" i="16"/>
  <c r="AP11" i="16"/>
  <c r="AN11" i="16"/>
  <c r="AL11" i="16"/>
  <c r="AJ11" i="16"/>
  <c r="AH11" i="16"/>
  <c r="AF11" i="16"/>
  <c r="AD11" i="16"/>
  <c r="AB11" i="16"/>
  <c r="Z11" i="16"/>
  <c r="X11" i="16"/>
  <c r="V11" i="16"/>
  <c r="T11" i="16"/>
  <c r="R11" i="16"/>
  <c r="P11" i="16"/>
  <c r="N11" i="16"/>
  <c r="L11" i="16"/>
  <c r="J11" i="16"/>
  <c r="H11" i="16"/>
  <c r="D11"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L10" i="16"/>
  <c r="BJ10" i="16"/>
  <c r="BH10" i="16"/>
  <c r="BF10" i="16"/>
  <c r="BD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F10" i="16"/>
  <c r="D10" i="16"/>
  <c r="FH9" i="16"/>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L9" i="16"/>
  <c r="BJ9" i="16"/>
  <c r="BH9" i="16"/>
  <c r="BF9" i="16"/>
  <c r="BD9" i="16"/>
  <c r="BB9" i="16"/>
  <c r="AZ9" i="16"/>
  <c r="AX9" i="16"/>
  <c r="AV9" i="16"/>
  <c r="AT9" i="16"/>
  <c r="AR9" i="16"/>
  <c r="AP9" i="16"/>
  <c r="AN9" i="16"/>
  <c r="AL9" i="16"/>
  <c r="AJ9" i="16"/>
  <c r="AH9" i="16"/>
  <c r="AF9" i="16"/>
  <c r="AD9" i="16"/>
  <c r="AB9" i="16"/>
  <c r="Z9" i="16"/>
  <c r="X9" i="16"/>
  <c r="V9" i="16"/>
  <c r="T9" i="16"/>
  <c r="R9" i="16"/>
  <c r="P9" i="16"/>
  <c r="N9" i="16"/>
  <c r="L9" i="16"/>
  <c r="J9" i="16"/>
  <c r="H9" i="16"/>
  <c r="F9" i="16"/>
  <c r="D9" i="16"/>
  <c r="FH8" i="16"/>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L8" i="16"/>
  <c r="BJ8" i="16"/>
  <c r="BH8" i="16"/>
  <c r="BF8" i="16"/>
  <c r="BD8" i="16"/>
  <c r="BB8" i="16"/>
  <c r="AZ8" i="16"/>
  <c r="AX8" i="16"/>
  <c r="AV8" i="16"/>
  <c r="AT8" i="16"/>
  <c r="AR8" i="16"/>
  <c r="AP8" i="16"/>
  <c r="AN8" i="16"/>
  <c r="AL8" i="16"/>
  <c r="AJ8" i="16"/>
  <c r="AH8" i="16"/>
  <c r="AF8" i="16"/>
  <c r="AD8" i="16"/>
  <c r="AB8" i="16"/>
  <c r="Z8" i="16"/>
  <c r="X8" i="16"/>
  <c r="V8" i="16"/>
  <c r="T8" i="16"/>
  <c r="R8" i="16"/>
  <c r="P8" i="16"/>
  <c r="N8" i="16"/>
  <c r="L8" i="16"/>
  <c r="J8" i="16"/>
  <c r="H8" i="16"/>
  <c r="F8" i="16"/>
  <c r="D8" i="16"/>
  <c r="FH7"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L7" i="16"/>
  <c r="BJ7" i="16"/>
  <c r="BH7" i="16"/>
  <c r="BF7" i="16"/>
  <c r="BD7" i="16"/>
  <c r="BB7" i="16"/>
  <c r="AZ7" i="16"/>
  <c r="AX7" i="16"/>
  <c r="AV7" i="16"/>
  <c r="AT7" i="16"/>
  <c r="AR7" i="16"/>
  <c r="AP7" i="16"/>
  <c r="AN7" i="16"/>
  <c r="AL7" i="16"/>
  <c r="AJ7" i="16"/>
  <c r="AH7" i="16"/>
  <c r="AF7" i="16"/>
  <c r="AD7" i="16"/>
  <c r="AB7" i="16"/>
  <c r="Z7" i="16"/>
  <c r="X7" i="16"/>
  <c r="V7" i="16"/>
  <c r="T7" i="16"/>
  <c r="R7" i="16"/>
  <c r="P7" i="16"/>
  <c r="N7" i="16"/>
  <c r="L7" i="16"/>
  <c r="J7" i="16"/>
  <c r="H7" i="16"/>
  <c r="F7" i="16"/>
  <c r="D7" i="16"/>
  <c r="FH6" i="16"/>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L6" i="16"/>
  <c r="BJ6" i="16"/>
  <c r="BH6" i="16"/>
  <c r="BF6" i="16"/>
  <c r="BD6" i="16"/>
  <c r="BB6" i="16"/>
  <c r="AZ6" i="16"/>
  <c r="AX6" i="16"/>
  <c r="AV6" i="16"/>
  <c r="AT6" i="16"/>
  <c r="AR6" i="16"/>
  <c r="AP6" i="16"/>
  <c r="AN6" i="16"/>
  <c r="AL6" i="16"/>
  <c r="AJ6" i="16"/>
  <c r="AH6" i="16"/>
  <c r="AF6" i="16"/>
  <c r="AD6" i="16"/>
  <c r="AB6" i="16"/>
  <c r="Z6" i="16"/>
  <c r="X6" i="16"/>
  <c r="V6" i="16"/>
  <c r="T6" i="16"/>
  <c r="R6" i="16"/>
  <c r="P6" i="16"/>
  <c r="N6" i="16"/>
  <c r="L6" i="16"/>
  <c r="J6" i="16"/>
  <c r="H6" i="16"/>
  <c r="F6" i="16"/>
  <c r="D6" i="16"/>
  <c r="FH5" i="16"/>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L5" i="16"/>
  <c r="BJ5" i="16"/>
  <c r="BH5" i="16"/>
  <c r="BF5" i="16"/>
  <c r="BD5" i="16"/>
  <c r="BB5" i="16"/>
  <c r="AZ5" i="16"/>
  <c r="AX5" i="16"/>
  <c r="AV5" i="16"/>
  <c r="AT5" i="16"/>
  <c r="AR5" i="16"/>
  <c r="AP5" i="16"/>
  <c r="AN5" i="16"/>
  <c r="AL5" i="16"/>
  <c r="AJ5" i="16"/>
  <c r="AH5" i="16"/>
  <c r="AF5" i="16"/>
  <c r="AD5" i="16"/>
  <c r="AB5" i="16"/>
  <c r="Z5" i="16"/>
  <c r="X5" i="16"/>
  <c r="V5" i="16"/>
  <c r="T5" i="16"/>
  <c r="R5" i="16"/>
  <c r="P5" i="16"/>
  <c r="N5" i="16"/>
  <c r="L5" i="16"/>
  <c r="J5" i="16"/>
  <c r="H5" i="16"/>
  <c r="F5" i="16"/>
  <c r="FH4" i="16"/>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L4" i="16"/>
  <c r="BJ4" i="16"/>
  <c r="BH4" i="16"/>
  <c r="BF4" i="16"/>
  <c r="BD4" i="16"/>
  <c r="BB4" i="16"/>
  <c r="AZ4" i="16"/>
  <c r="AX4" i="16"/>
  <c r="AV4" i="16"/>
  <c r="AT4" i="16"/>
  <c r="AR4" i="16"/>
  <c r="AP4" i="16"/>
  <c r="AN4" i="16"/>
  <c r="AL4" i="16"/>
  <c r="AJ4" i="16"/>
  <c r="AH4" i="16"/>
  <c r="AF4" i="16"/>
  <c r="AD4" i="16"/>
  <c r="AB4" i="16"/>
  <c r="Z4" i="16"/>
  <c r="X4" i="16"/>
  <c r="V4" i="16"/>
  <c r="T4" i="16"/>
  <c r="R4" i="16"/>
  <c r="P4" i="16"/>
  <c r="N4" i="16"/>
  <c r="L4" i="16"/>
  <c r="J4" i="16"/>
  <c r="H4" i="16"/>
  <c r="F4" i="16"/>
  <c r="FU5" i="16" l="1"/>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FK91" i="16"/>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L109" i="16"/>
  <c r="FK109" i="16"/>
  <c r="FN109" i="16"/>
  <c r="FL108" i="16"/>
  <c r="FK108" i="16"/>
  <c r="FN108" i="16"/>
  <c r="FL107" i="16"/>
  <c r="FK107" i="16"/>
  <c r="FN107" i="16"/>
  <c r="FL106" i="16"/>
  <c r="FK106" i="16"/>
  <c r="FN106" i="16"/>
  <c r="FL105" i="16"/>
  <c r="FK105" i="16"/>
  <c r="FN105" i="16"/>
  <c r="FL104" i="16"/>
  <c r="FK104" i="16"/>
  <c r="FN104" i="16"/>
  <c r="FL103" i="16"/>
  <c r="FK103" i="16"/>
  <c r="FN103" i="16"/>
  <c r="FL102" i="16"/>
  <c r="FK102" i="16"/>
  <c r="FN102" i="16"/>
  <c r="FL101" i="16"/>
  <c r="FK101" i="16"/>
  <c r="FN101" i="16"/>
  <c r="FL100" i="16"/>
  <c r="FK100" i="16"/>
  <c r="FN100" i="16"/>
  <c r="FL99" i="16"/>
  <c r="FK99" i="16"/>
  <c r="FN99" i="16"/>
  <c r="FL98" i="16"/>
  <c r="FK98" i="16"/>
  <c r="FN98" i="16"/>
  <c r="FL97" i="16"/>
  <c r="FK97" i="16"/>
  <c r="FN97" i="16"/>
  <c r="FL96" i="16"/>
  <c r="FK96" i="16"/>
  <c r="FN96" i="16"/>
  <c r="FL95" i="16"/>
  <c r="FK95" i="16"/>
  <c r="FN95" i="16"/>
  <c r="FL94" i="16"/>
  <c r="FK94" i="16"/>
  <c r="FN94" i="16"/>
  <c r="FL93" i="16"/>
  <c r="FK93" i="16"/>
  <c r="FN93" i="16"/>
  <c r="FL92" i="16"/>
  <c r="FK92" i="16"/>
  <c r="FN92" i="16"/>
  <c r="FL91" i="16"/>
  <c r="FN91" i="16"/>
  <c r="FL90" i="16"/>
  <c r="FK90" i="16"/>
  <c r="FN90" i="16"/>
  <c r="FL89" i="16"/>
  <c r="FK89" i="16"/>
  <c r="FN89" i="16"/>
  <c r="FL88" i="16"/>
  <c r="FK88" i="16"/>
  <c r="FN88" i="16"/>
  <c r="FL87" i="16"/>
  <c r="FK87" i="16"/>
  <c r="FN87" i="16"/>
  <c r="FL86" i="16"/>
  <c r="FK86" i="16"/>
  <c r="FN86" i="16"/>
  <c r="FL85" i="16"/>
  <c r="FK85" i="16"/>
  <c r="FN85" i="16"/>
  <c r="FL84" i="16"/>
  <c r="FK84" i="16"/>
  <c r="FN84" i="16"/>
  <c r="FL83" i="16"/>
  <c r="FK83" i="16"/>
  <c r="FN83" i="16"/>
  <c r="FL82" i="16"/>
  <c r="FK82" i="16"/>
  <c r="FN82" i="16"/>
  <c r="FL81" i="16"/>
  <c r="FK81" i="16"/>
  <c r="FN81" i="16"/>
  <c r="FL80" i="16"/>
  <c r="FK80" i="16"/>
  <c r="FN80" i="16"/>
  <c r="FL79" i="16"/>
  <c r="FK79" i="16"/>
  <c r="FN79" i="16"/>
  <c r="FL78" i="16"/>
  <c r="FK78" i="16"/>
  <c r="FN78" i="16"/>
  <c r="FL77" i="16"/>
  <c r="FK77" i="16"/>
  <c r="FN77" i="16"/>
  <c r="FL76" i="16"/>
  <c r="FK76" i="16"/>
  <c r="FN76" i="16"/>
  <c r="FL75" i="16"/>
  <c r="FK75" i="16"/>
  <c r="FN75" i="16"/>
  <c r="FL74" i="16"/>
  <c r="FK74" i="16"/>
  <c r="FN74" i="16"/>
  <c r="FL73" i="16"/>
  <c r="FK73" i="16"/>
  <c r="FN73" i="16"/>
  <c r="FL72" i="16"/>
  <c r="FK72" i="16"/>
  <c r="FN72" i="16"/>
  <c r="FL71" i="16"/>
  <c r="FK71" i="16"/>
  <c r="FN71" i="16"/>
  <c r="FL70" i="16"/>
  <c r="FK70" i="16"/>
  <c r="FN70" i="16"/>
  <c r="FL69" i="16"/>
  <c r="FK69" i="16"/>
  <c r="FN69" i="16"/>
  <c r="FL68" i="16"/>
  <c r="FK68" i="16"/>
  <c r="FN68" i="16"/>
  <c r="FL67" i="16"/>
  <c r="FK67" i="16"/>
  <c r="FN67" i="16"/>
  <c r="FL66" i="16"/>
  <c r="FK66" i="16"/>
  <c r="FN66" i="16"/>
  <c r="FL65" i="16"/>
  <c r="FK65" i="16"/>
  <c r="FN65" i="16"/>
  <c r="FL64" i="16"/>
  <c r="FK64" i="16"/>
  <c r="FN64" i="16"/>
  <c r="FL63" i="16"/>
  <c r="FK63" i="16"/>
  <c r="FN63" i="16"/>
  <c r="FL62" i="16"/>
  <c r="FK62" i="16"/>
  <c r="FN62" i="16"/>
  <c r="FL61" i="16"/>
  <c r="FK61" i="16"/>
  <c r="FN61" i="16"/>
  <c r="FL60" i="16"/>
  <c r="FK60" i="16"/>
  <c r="FN60" i="16"/>
  <c r="FL59" i="16"/>
  <c r="FK59" i="16"/>
  <c r="FN59" i="16"/>
  <c r="FL58" i="16"/>
  <c r="FK58" i="16"/>
  <c r="FN58" i="16"/>
  <c r="FL57" i="16"/>
  <c r="FK57" i="16"/>
  <c r="FN57" i="16"/>
  <c r="FL56" i="16"/>
  <c r="FK56" i="16"/>
  <c r="FN56" i="16"/>
  <c r="FL55" i="16"/>
  <c r="FK55" i="16"/>
  <c r="FN55" i="16"/>
  <c r="FL54" i="16"/>
  <c r="FK54" i="16"/>
  <c r="FN54" i="16"/>
  <c r="FL53" i="16"/>
  <c r="FK53" i="16"/>
  <c r="FN53" i="16"/>
  <c r="FL52" i="16"/>
  <c r="FK52" i="16"/>
  <c r="FN52" i="16"/>
  <c r="FL51" i="16"/>
  <c r="FK51" i="16"/>
  <c r="FN51" i="16"/>
  <c r="FL50" i="16"/>
  <c r="FK50" i="16"/>
  <c r="FN50" i="16"/>
  <c r="FL49" i="16"/>
  <c r="FK49" i="16"/>
  <c r="FN49" i="16"/>
  <c r="FL48" i="16"/>
  <c r="FK48" i="16"/>
  <c r="FN48" i="16"/>
  <c r="FL47" i="16"/>
  <c r="FK47" i="16"/>
  <c r="FN47" i="16"/>
  <c r="FL46" i="16"/>
  <c r="FK46" i="16"/>
  <c r="FN46" i="16"/>
  <c r="FL45" i="16"/>
  <c r="FK45" i="16"/>
  <c r="FN45" i="16"/>
  <c r="FL44" i="16"/>
  <c r="FK44" i="16"/>
  <c r="FN44" i="16"/>
  <c r="FL43" i="16"/>
  <c r="FK43" i="16"/>
  <c r="FN43" i="16"/>
  <c r="FL42" i="16"/>
  <c r="FK42" i="16"/>
  <c r="FN42" i="16"/>
  <c r="FL41" i="16"/>
  <c r="FK41" i="16"/>
  <c r="FN41" i="16"/>
  <c r="FL40" i="16"/>
  <c r="FK40" i="16"/>
  <c r="FN40" i="16"/>
  <c r="FL39" i="16"/>
  <c r="FK39" i="16"/>
  <c r="FN39" i="16"/>
  <c r="FL38" i="16"/>
  <c r="FK38" i="16"/>
  <c r="FN38" i="16"/>
  <c r="FL37" i="16"/>
  <c r="FK37" i="16"/>
  <c r="FN37" i="16"/>
  <c r="FL36" i="16"/>
  <c r="FK36" i="16"/>
  <c r="FN36" i="16"/>
  <c r="FL35" i="16"/>
  <c r="FK35" i="16"/>
  <c r="FN35" i="16"/>
  <c r="FL34" i="16"/>
  <c r="FK34" i="16"/>
  <c r="FN34" i="16"/>
  <c r="FL33" i="16"/>
  <c r="FK33" i="16"/>
  <c r="FN33" i="16"/>
  <c r="FL32" i="16"/>
  <c r="FK32" i="16"/>
  <c r="FN32" i="16"/>
  <c r="FL31" i="16"/>
  <c r="FK31" i="16"/>
  <c r="FN31" i="16"/>
  <c r="FL30" i="16"/>
  <c r="FK30" i="16"/>
  <c r="FN30" i="16"/>
  <c r="FL29" i="16"/>
  <c r="FK29" i="16"/>
  <c r="FN29" i="16"/>
  <c r="FL28" i="16"/>
  <c r="FK28" i="16"/>
  <c r="FN28" i="16"/>
  <c r="FL27" i="16"/>
  <c r="FK27" i="16"/>
  <c r="FN27" i="16"/>
  <c r="FL26" i="16"/>
  <c r="FK26" i="16"/>
  <c r="FN26" i="16"/>
  <c r="FL25" i="16"/>
  <c r="FK25" i="16"/>
  <c r="FN25" i="16"/>
  <c r="FL24" i="16"/>
  <c r="FK24" i="16"/>
  <c r="FN24" i="16"/>
  <c r="FL23" i="16"/>
  <c r="FK23" i="16"/>
  <c r="FN23" i="16"/>
  <c r="FL22" i="16"/>
  <c r="FK22" i="16"/>
  <c r="FN22" i="16"/>
  <c r="FL21" i="16"/>
  <c r="FK21" i="16"/>
  <c r="FN21" i="16"/>
  <c r="FL20" i="16"/>
  <c r="FK20" i="16"/>
  <c r="FN20" i="16"/>
  <c r="FL19" i="16"/>
  <c r="FK19" i="16"/>
  <c r="FN19" i="16"/>
  <c r="FL18" i="16"/>
  <c r="FK18" i="16"/>
  <c r="FN18" i="16"/>
  <c r="FL17" i="16"/>
  <c r="FK17" i="16"/>
  <c r="FN17" i="16"/>
  <c r="FL16" i="16"/>
  <c r="FK16" i="16"/>
  <c r="FN16" i="16"/>
  <c r="FL15" i="16"/>
  <c r="FK15" i="16"/>
  <c r="FN15" i="16"/>
  <c r="FL14" i="16"/>
  <c r="FK14" i="16"/>
  <c r="FN14" i="16"/>
  <c r="FL13" i="16"/>
  <c r="FK13" i="16"/>
  <c r="FN13" i="16"/>
  <c r="FL12" i="16"/>
  <c r="FK12" i="16"/>
  <c r="FN12" i="16"/>
  <c r="FL11" i="16"/>
  <c r="FK11" i="16"/>
  <c r="FN11" i="16"/>
  <c r="FL10" i="16"/>
  <c r="FK10" i="16"/>
  <c r="FN10" i="16"/>
  <c r="FL9" i="16"/>
  <c r="FK9" i="16"/>
  <c r="FN9" i="16"/>
  <c r="FL8" i="16"/>
  <c r="FK8" i="16"/>
  <c r="FN8" i="16"/>
  <c r="FL7" i="16"/>
  <c r="FK7" i="16"/>
  <c r="FN7" i="16"/>
  <c r="FL6" i="16"/>
  <c r="FK6" i="16"/>
  <c r="FN6" i="16"/>
  <c r="FL5" i="16"/>
  <c r="FK5" i="16"/>
  <c r="FN5" i="16"/>
  <c r="FN4" i="16"/>
  <c r="FL4"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O103" i="16"/>
  <c r="FQ103" i="16" s="1"/>
  <c r="FO47" i="16"/>
  <c r="FQ47" i="16" s="1"/>
  <c r="FO43" i="16"/>
  <c r="FQ43" i="16" s="1"/>
  <c r="FO35" i="16"/>
  <c r="FQ35" i="16" s="1"/>
  <c r="FO15" i="16"/>
  <c r="FQ15" i="16" s="1"/>
  <c r="FO107" i="16"/>
  <c r="FQ107" i="16" s="1"/>
  <c r="FO91" i="16"/>
  <c r="FQ91" i="16" s="1"/>
  <c r="FO67" i="16"/>
  <c r="FQ67" i="16" s="1"/>
  <c r="FO55" i="16"/>
  <c r="FQ55" i="16" s="1"/>
  <c r="FO39" i="16"/>
  <c r="FQ39" i="16" s="1"/>
  <c r="FO27" i="16"/>
  <c r="FQ27" i="16" s="1"/>
  <c r="FO11" i="16"/>
  <c r="FQ11" i="16" s="1"/>
  <c r="FO108" i="16"/>
  <c r="FQ108" i="16" s="1"/>
  <c r="FO104" i="16"/>
  <c r="FQ104" i="16" s="1"/>
  <c r="FO100" i="16"/>
  <c r="FQ100" i="16" s="1"/>
  <c r="FO96" i="16"/>
  <c r="FQ96" i="16" s="1"/>
  <c r="FO92" i="16"/>
  <c r="FQ92" i="16" s="1"/>
  <c r="FO88" i="16"/>
  <c r="FQ88" i="16" s="1"/>
  <c r="FO95" i="16"/>
  <c r="FQ95" i="16" s="1"/>
  <c r="FO83" i="16"/>
  <c r="FQ83" i="16" s="1"/>
  <c r="FO75" i="16"/>
  <c r="FQ75" i="16" s="1"/>
  <c r="FO71" i="16"/>
  <c r="FQ71" i="16" s="1"/>
  <c r="FO63" i="16"/>
  <c r="FQ63" i="16" s="1"/>
  <c r="FO31" i="16"/>
  <c r="FQ31" i="16" s="1"/>
  <c r="FO19" i="16"/>
  <c r="FQ19" i="16" s="1"/>
  <c r="FO99" i="16"/>
  <c r="FQ99" i="16" s="1"/>
  <c r="FO87" i="16"/>
  <c r="FQ87" i="16" s="1"/>
  <c r="FO79" i="16"/>
  <c r="FQ79" i="16" s="1"/>
  <c r="FO59" i="16"/>
  <c r="FQ59" i="16" s="1"/>
  <c r="FO51" i="16"/>
  <c r="FQ51" i="16" s="1"/>
  <c r="FO23" i="16"/>
  <c r="FQ23" i="16" s="1"/>
  <c r="FO7" i="16"/>
  <c r="FQ7" i="16" s="1"/>
  <c r="FO9" i="16"/>
  <c r="FQ9" i="16" s="1"/>
  <c r="FO25" i="16"/>
  <c r="FQ25" i="16" s="1"/>
  <c r="FO54" i="16"/>
  <c r="FQ54" i="16" s="1"/>
  <c r="FO57" i="16"/>
  <c r="FQ57" i="16" s="1"/>
  <c r="FO73" i="16"/>
  <c r="FQ73" i="16" s="1"/>
  <c r="FO80" i="16"/>
  <c r="FQ80" i="16" s="1"/>
  <c r="FO89" i="16"/>
  <c r="FQ89" i="16" s="1"/>
  <c r="FO102" i="16"/>
  <c r="FQ102" i="16" s="1"/>
  <c r="FO105" i="16"/>
  <c r="FQ105" i="16" s="1"/>
  <c r="FO4" i="16"/>
  <c r="FQ4" i="16" s="1"/>
  <c r="FO10" i="16"/>
  <c r="FQ10" i="16" s="1"/>
  <c r="FO13" i="16"/>
  <c r="FQ13" i="16" s="1"/>
  <c r="FO20" i="16"/>
  <c r="FQ20" i="16" s="1"/>
  <c r="FO26" i="16"/>
  <c r="FQ26" i="16" s="1"/>
  <c r="FO29" i="16"/>
  <c r="FQ29" i="16" s="1"/>
  <c r="FO36" i="16"/>
  <c r="FQ36" i="16" s="1"/>
  <c r="FO42" i="16"/>
  <c r="FQ42" i="16" s="1"/>
  <c r="FO45" i="16"/>
  <c r="FQ45" i="16" s="1"/>
  <c r="FO52" i="16"/>
  <c r="FQ52" i="16" s="1"/>
  <c r="FO58" i="16"/>
  <c r="FQ58" i="16" s="1"/>
  <c r="FO61" i="16"/>
  <c r="FQ61" i="16" s="1"/>
  <c r="FO68" i="16"/>
  <c r="FQ68" i="16" s="1"/>
  <c r="FO74" i="16"/>
  <c r="FQ74" i="16" s="1"/>
  <c r="FO77" i="16"/>
  <c r="FQ77" i="16" s="1"/>
  <c r="FO84" i="16"/>
  <c r="FQ84" i="16" s="1"/>
  <c r="FO90" i="16"/>
  <c r="FQ90" i="16" s="1"/>
  <c r="FO93" i="16"/>
  <c r="FQ93" i="16" s="1"/>
  <c r="FO106" i="16"/>
  <c r="FQ106" i="16" s="1"/>
  <c r="FO109" i="16"/>
  <c r="FQ109" i="16" s="1"/>
  <c r="FO8" i="16"/>
  <c r="FQ8" i="16" s="1"/>
  <c r="FO14" i="16"/>
  <c r="FQ14" i="16" s="1"/>
  <c r="FO17" i="16"/>
  <c r="FQ17" i="16" s="1"/>
  <c r="FO24" i="16"/>
  <c r="FQ24" i="16" s="1"/>
  <c r="FO30" i="16"/>
  <c r="FQ30" i="16" s="1"/>
  <c r="FO33" i="16"/>
  <c r="FQ33" i="16" s="1"/>
  <c r="FO40" i="16"/>
  <c r="FQ40" i="16" s="1"/>
  <c r="FO46" i="16"/>
  <c r="FQ46" i="16" s="1"/>
  <c r="FO49" i="16"/>
  <c r="FQ49" i="16" s="1"/>
  <c r="FO56" i="16"/>
  <c r="FQ56" i="16" s="1"/>
  <c r="FO62" i="16"/>
  <c r="FQ62" i="16" s="1"/>
  <c r="FO65" i="16"/>
  <c r="FQ65" i="16" s="1"/>
  <c r="FO72" i="16"/>
  <c r="FQ72" i="16" s="1"/>
  <c r="FO78" i="16"/>
  <c r="FQ78" i="16" s="1"/>
  <c r="FO81" i="16"/>
  <c r="FQ81" i="16" s="1"/>
  <c r="FO94" i="16"/>
  <c r="FQ94" i="16" s="1"/>
  <c r="FO97" i="16"/>
  <c r="FQ97" i="16" s="1"/>
  <c r="FO5" i="16"/>
  <c r="FQ5" i="16" s="1"/>
  <c r="FO12" i="16"/>
  <c r="FQ12" i="16" s="1"/>
  <c r="FO18" i="16"/>
  <c r="FQ18" i="16" s="1"/>
  <c r="FO21" i="16"/>
  <c r="FQ21" i="16" s="1"/>
  <c r="FO28" i="16"/>
  <c r="FQ28" i="16" s="1"/>
  <c r="FO34" i="16"/>
  <c r="FQ34" i="16" s="1"/>
  <c r="FO37" i="16"/>
  <c r="FQ37" i="16" s="1"/>
  <c r="FO44" i="16"/>
  <c r="FQ44" i="16" s="1"/>
  <c r="FO50" i="16"/>
  <c r="FQ50" i="16" s="1"/>
  <c r="FO53" i="16"/>
  <c r="FQ53" i="16" s="1"/>
  <c r="FO60" i="16"/>
  <c r="FQ60" i="16" s="1"/>
  <c r="FO66" i="16"/>
  <c r="FQ66" i="16" s="1"/>
  <c r="FO69" i="16"/>
  <c r="FQ69" i="16" s="1"/>
  <c r="FO76" i="16"/>
  <c r="FQ76" i="16" s="1"/>
  <c r="FO82" i="16"/>
  <c r="FQ82" i="16" s="1"/>
  <c r="FO85" i="16"/>
  <c r="FQ85" i="16" s="1"/>
  <c r="FO98" i="16"/>
  <c r="FQ98" i="16" s="1"/>
  <c r="FO101" i="16"/>
  <c r="FQ101" i="16" s="1"/>
  <c r="FO6" i="16"/>
  <c r="FQ6" i="16" s="1"/>
  <c r="FO16" i="16"/>
  <c r="FQ16" i="16" s="1"/>
  <c r="FO22" i="16"/>
  <c r="FQ22" i="16" s="1"/>
  <c r="FO32" i="16"/>
  <c r="FQ32" i="16" s="1"/>
  <c r="FO38" i="16"/>
  <c r="FQ38" i="16" s="1"/>
  <c r="FO41" i="16"/>
  <c r="FQ41" i="16" s="1"/>
  <c r="FO48" i="16"/>
  <c r="FQ48" i="16" s="1"/>
  <c r="FO64" i="16"/>
  <c r="FQ64" i="16" s="1"/>
  <c r="FO70" i="16"/>
  <c r="FQ70" i="16" s="1"/>
  <c r="FO86" i="16"/>
  <c r="FQ86" i="16" s="1"/>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P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E2748" i="10" l="1"/>
  <c r="AB2748" i="10" s="1"/>
  <c r="AR4" i="10"/>
  <c r="AC2755" i="10"/>
  <c r="AR6" i="10"/>
  <c r="T85" i="12"/>
  <c r="T8" i="12"/>
  <c r="T10" i="12"/>
  <c r="T12" i="12"/>
  <c r="T14" i="12"/>
  <c r="T16" i="12"/>
  <c r="T18" i="12"/>
  <c r="T20" i="12"/>
  <c r="T22" i="12"/>
  <c r="T24" i="12"/>
  <c r="T26" i="12"/>
  <c r="T28" i="12"/>
  <c r="T32" i="12"/>
  <c r="T34" i="12"/>
  <c r="T36" i="12"/>
  <c r="T38" i="12"/>
  <c r="T40" i="12"/>
  <c r="T42" i="12"/>
  <c r="T44" i="12"/>
  <c r="T46" i="12"/>
  <c r="T48" i="12"/>
  <c r="T50" i="12"/>
  <c r="T52" i="12"/>
  <c r="T54" i="12"/>
  <c r="T56" i="12"/>
  <c r="T58" i="12"/>
  <c r="T60" i="12"/>
  <c r="T62" i="12"/>
  <c r="T64" i="12"/>
  <c r="T66" i="12"/>
  <c r="T68" i="12"/>
  <c r="T70" i="12"/>
  <c r="T72" i="12"/>
  <c r="T74" i="12"/>
  <c r="T76" i="12"/>
  <c r="T78" i="12"/>
  <c r="T82" i="12"/>
  <c r="T6" i="12"/>
  <c r="T84" i="12"/>
  <c r="T7" i="12"/>
  <c r="T9" i="12"/>
  <c r="T11" i="12"/>
  <c r="T13" i="12"/>
  <c r="T15" i="12"/>
  <c r="T17" i="12"/>
  <c r="T19" i="12"/>
  <c r="T21" i="12"/>
  <c r="T23" i="12"/>
  <c r="T25" i="12"/>
  <c r="T27" i="12"/>
  <c r="T29" i="12"/>
  <c r="T31" i="12"/>
  <c r="T33" i="12"/>
  <c r="T35" i="12"/>
  <c r="T37" i="12"/>
  <c r="T39" i="12"/>
  <c r="T41" i="12"/>
  <c r="T43" i="12"/>
  <c r="T45" i="12"/>
  <c r="T47" i="12"/>
  <c r="T49" i="12"/>
  <c r="T51" i="12"/>
  <c r="T53" i="12"/>
  <c r="T55" i="12"/>
  <c r="T57" i="12"/>
  <c r="T59" i="12"/>
  <c r="T61" i="12"/>
  <c r="T63" i="12"/>
  <c r="T65" i="12"/>
  <c r="T67" i="12"/>
  <c r="T69" i="12"/>
  <c r="T71" i="12"/>
  <c r="T73" i="12"/>
  <c r="T75" i="12"/>
  <c r="T77" i="12"/>
  <c r="T79" i="12"/>
  <c r="T81" i="12"/>
  <c r="T83" i="12"/>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<sst xmlns="http://schemas.openxmlformats.org/spreadsheetml/2006/main" count="6185" uniqueCount="1961">
  <si>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</si>
  <si>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</si>
  <si>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</si>
  <si>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</si>
  <si>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</si>
  <si>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</si>
  <si>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</si>
  <si>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</si>
  <si>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</si>
  <si>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</si>
  <si>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</si>
  <si>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</si>
  <si>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</si>
  <si>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</si>
  <si>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</si>
  <si>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</si>
  <si>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</si>
  <si>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</si>
  <si>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</si>
  <si>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</si>
  <si>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</si>
  <si>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</si>
  <si>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</si>
  <si>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</si>
  <si>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</si>
  <si>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</si>
  <si>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</si>
  <si>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</si>
  <si>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</si>
  <si>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</si>
  <si>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</si>
  <si>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</si>
  <si>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</si>
  <si>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</si>
  <si>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</si>
  <si>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</si>
  <si>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</si>
  <si>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</si>
  <si>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</si>
  <si>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</si>
  <si>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</si>
  <si>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</si>
  <si>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</si>
  <si>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</si>
  <si>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</si>
  <si>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</si>
  <si>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</si>
  <si>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</si>
  <si>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</si>
  <si>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</si>
  <si>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</si>
  <si>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</si>
  <si>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</si>
  <si>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</si>
  <si>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</si>
  <si>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</si>
  <si>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</si>
  <si>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</si>
  <si>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</si>
  <si>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</si>
  <si>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</si>
  <si>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</si>
  <si>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</si>
  <si>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</si>
  <si>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</si>
  <si>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</si>
  <si>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</si>
  <si>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</si>
  <si>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</si>
  <si>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</si>
  <si>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</si>
  <si>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</si>
  <si>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</si>
  <si>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</si>
  <si>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</si>
  <si>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</si>
  <si>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</si>
  <si>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</si>
  <si>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</si>
  <si>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</si>
  <si>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</si>
  <si>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</si>
  <si>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</si>
  <si>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</si>
  <si>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</si>
  <si>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</si>
  <si>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</si>
  <si>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</si>
  <si>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</si>
  <si>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</si>
  <si>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</si>
  <si>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</si>
  <si>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</si>
  <si>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</si>
  <si>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</si>
  <si>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</si>
  <si>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</si>
  <si>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</si>
  <si>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</si>
  <si>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</si>
  <si>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</si>
  <si>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</si>
  <si>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</si>
  <si>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</si>
  <si>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</si>
  <si>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</si>
  <si>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</si>
  <si>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</si>
  <si>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</si>
  <si>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</si>
  <si>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</si>
  <si>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</si>
  <si>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</si>
  <si>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</si>
  <si>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</si>
  <si>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</si>
  <si>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</si>
  <si>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</si>
  <si>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</si>
  <si>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</si>
  <si>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</si>
  <si>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</si>
  <si>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</si>
  <si>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</si>
  <si>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</si>
  <si>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</si>
  <si>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</si>
  <si>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</si>
  <si>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</si>
  <si>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</si>
  <si>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</si>
  <si>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</si>
  <si>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</si>
  <si>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</si>
  <si>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</si>
  <si>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</si>
  <si>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</si>
  <si>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</si>
  <si>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</si>
  <si>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</si>
  <si>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</si>
  <si>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</si>
  <si>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</si>
  <si>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</si>
  <si>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</si>
  <si>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</si>
  <si>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</si>
  <si>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</si>
  <si>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</si>
  <si>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</si>
  <si>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</si>
  <si>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</si>
  <si>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</si>
  <si>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</si>
  <si>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</si>
  <si>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</si>
  <si>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</si>
  <si>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</si>
  <si>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</si>
  <si>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</si>
  <si>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</si>
  <si>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</si>
  <si>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</si>
  <si>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</si>
  <si>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</si>
  <si>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</si>
  <si>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</si>
  <si>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</si>
  <si>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</si>
  <si>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</si>
  <si>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</si>
  <si>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</si>
  <si>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</si>
  <si>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</si>
  <si>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</si>
  <si>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</si>
  <si>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</si>
  <si>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</si>
  <si>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</si>
  <si>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</si>
  <si>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</si>
  <si>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</si>
  <si>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</si>
  <si>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</si>
  <si>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</si>
  <si>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</si>
  <si>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</si>
  <si>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</si>
  <si>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</si>
  <si>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</si>
  <si>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</si>
  <si>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</si>
  <si>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</si>
  <si>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</si>
  <si>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</si>
  <si>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</si>
  <si>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</si>
  <si>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</si>
  <si>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</si>
  <si>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</si>
  <si>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</si>
  <si>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</si>
  <si>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</si>
  <si>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</si>
  <si>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</si>
  <si>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</si>
  <si>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</si>
  <si>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</si>
  <si>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</si>
  <si>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</si>
  <si>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</si>
  <si>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</si>
  <si>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</si>
  <si>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</si>
  <si>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</si>
  <si>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</si>
  <si>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</si>
  <si>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</si>
  <si>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</si>
  <si>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</si>
  <si>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</si>
  <si>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</si>
  <si>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</si>
  <si>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</si>
  <si>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</si>
  <si>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</si>
  <si>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</si>
  <si>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</si>
  <si>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</si>
  <si>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</si>
  <si>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</si>
  <si>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</si>
  <si>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</si>
  <si>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</si>
  <si>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</si>
  <si>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</si>
  <si>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</si>
  <si>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</si>
  <si>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</si>
  <si>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</si>
  <si>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</si>
  <si>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</si>
  <si>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</si>
  <si>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</si>
  <si>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</si>
  <si>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</si>
  <si>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</si>
  <si>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</si>
  <si>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</si>
  <si>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</si>
  <si>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</si>
  <si>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</si>
  <si>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</si>
  <si>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</si>
  <si>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</si>
  <si>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</si>
  <si>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</si>
  <si>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</si>
  <si>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</si>
  <si>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</si>
  <si>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</si>
  <si>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</si>
  <si>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</si>
  <si>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</si>
  <si>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</si>
  <si>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</si>
  <si>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</si>
  <si>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</si>
  <si>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</si>
  <si>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</si>
  <si>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</si>
  <si>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</si>
  <si>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</si>
  <si>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</si>
  <si>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</si>
  <si>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</si>
  <si>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</si>
  <si>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</si>
  <si>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</si>
  <si>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</si>
  <si>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</si>
  <si>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</si>
  <si>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</si>
  <si>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</si>
  <si>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</si>
  <si>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</si>
  <si>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</si>
  <si>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</si>
  <si>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</si>
  <si>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</si>
  <si>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</si>
  <si>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</si>
  <si>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</si>
  <si>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</si>
  <si>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</si>
  <si>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</si>
  <si>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</si>
  <si>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</si>
  <si>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</si>
  <si>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</si>
  <si>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</si>
  <si>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</si>
  <si>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</si>
  <si>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</si>
  <si>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</si>
  <si>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</si>
  <si>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</si>
  <si>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</si>
  <si>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</si>
  <si>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</si>
  <si>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</si>
  <si>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</si>
  <si>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</si>
  <si>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</si>
  <si>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</si>
  <si>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</si>
  <si>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</si>
  <si>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</si>
  <si>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</si>
  <si>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</si>
  <si>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</si>
  <si>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</si>
  <si>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</si>
  <si>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</si>
  <si>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</si>
  <si>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</si>
  <si>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</si>
  <si>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</si>
  <si>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</si>
  <si>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</si>
  <si>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</si>
  <si>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</si>
  <si>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</si>
  <si>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</si>
  <si>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</si>
  <si>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</si>
  <si>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</si>
  <si>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</si>
  <si>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</si>
  <si>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</si>
  <si>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</si>
  <si>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</si>
  <si>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</si>
  <si>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</si>
  <si>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</si>
  <si>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</si>
  <si>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</si>
  <si>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</si>
  <si>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</si>
  <si>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</si>
  <si>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</si>
  <si>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</si>
  <si>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</si>
  <si>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</si>
  <si>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</si>
  <si>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</si>
  <si>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</si>
  <si>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</si>
  <si>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</si>
  <si>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</si>
  <si>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</si>
  <si>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</si>
  <si>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</si>
  <si>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</si>
  <si>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</si>
  <si>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</si>
  <si>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</si>
  <si>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</si>
  <si>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</si>
  <si>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</si>
  <si>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</si>
  <si>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</si>
  <si>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</si>
  <si>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</si>
  <si>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</si>
  <si>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</si>
  <si>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</si>
  <si>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</si>
  <si>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</si>
  <si>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</si>
  <si>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</si>
  <si>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</si>
  <si>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</si>
  <si>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</si>
  <si>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</si>
  <si>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</si>
  <si>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</si>
  <si>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</si>
  <si>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</si>
  <si>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</si>
  <si>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</si>
  <si>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</si>
  <si>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</si>
  <si>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</si>
  <si>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</si>
  <si>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</si>
  <si>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</si>
  <si>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</si>
  <si>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</si>
  <si>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</si>
  <si>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</si>
  <si>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</si>
  <si>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</si>
  <si>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</si>
  <si>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</si>
  <si>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</si>
  <si>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</si>
  <si>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</si>
  <si>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</si>
  <si>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</si>
  <si>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</si>
  <si>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</si>
  <si>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</si>
  <si>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</si>
  <si>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</si>
  <si>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</si>
  <si>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</si>
  <si>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</si>
  <si>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</si>
  <si>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</si>
  <si>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</si>
  <si>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</si>
  <si>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</si>
  <si>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</si>
  <si>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</si>
  <si>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</si>
  <si>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</si>
  <si>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</si>
  <si>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</si>
  <si>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</si>
  <si>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</si>
  <si>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</si>
  <si>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</si>
  <si>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</si>
  <si>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</si>
  <si>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</si>
  <si>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</si>
  <si>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</si>
  <si>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</si>
  <si>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</si>
  <si>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</si>
  <si>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</si>
  <si>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</si>
  <si>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</si>
  <si>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</si>
  <si>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</si>
  <si>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</si>
  <si>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</si>
  <si>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</si>
  <si>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</si>
  <si>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</si>
  <si>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</si>
  <si>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</si>
  <si>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</si>
  <si>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</si>
  <si>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</si>
  <si>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</si>
  <si>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</si>
  <si>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</si>
  <si>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</si>
  <si>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</si>
  <si>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</si>
  <si>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</si>
  <si>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</si>
  <si>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</si>
  <si>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</si>
  <si>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</si>
  <si>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</si>
  <si>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</si>
  <si>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</si>
  <si>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</si>
  <si>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</si>
  <si>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</si>
  <si>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</si>
  <si>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</si>
  <si>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</si>
  <si>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</si>
  <si>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</si>
  <si>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</si>
  <si>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</si>
  <si>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</si>
  <si>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</si>
  <si>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</si>
  <si>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</si>
  <si>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</si>
  <si>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</si>
  <si>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</si>
  <si>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</si>
  <si>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</si>
  <si>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</si>
  <si>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</si>
  <si>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</si>
  <si>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</si>
  <si>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</si>
  <si>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</si>
  <si>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</si>
  <si>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</si>
  <si>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</si>
  <si>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</si>
  <si>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</si>
  <si>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</si>
  <si>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</si>
  <si>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</si>
  <si>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</si>
  <si>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</si>
  <si>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</si>
  <si>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</si>
  <si>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</si>
  <si>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</si>
  <si>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</si>
  <si>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</si>
  <si>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</si>
  <si>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</si>
  <si>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</si>
  <si>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</si>
  <si>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</si>
  <si>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</si>
  <si>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</si>
  <si>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</si>
  <si>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</si>
  <si>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</si>
  <si>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</si>
  <si>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</si>
  <si>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</si>
  <si>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</si>
  <si>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</si>
  <si>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</si>
  <si>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</si>
  <si>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</si>
  <si>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</si>
  <si>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</si>
  <si>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</si>
  <si>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</si>
  <si>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</si>
  <si>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</si>
  <si>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</si>
  <si>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</si>
  <si>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</si>
  <si>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</si>
  <si>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</si>
  <si>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</si>
  <si>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</si>
  <si>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</si>
  <si>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</si>
  <si>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</si>
  <si>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</si>
  <si>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</si>
  <si>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</si>
  <si>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</si>
  <si>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</si>
  <si>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</si>
  <si>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</si>
  <si>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</si>
  <si>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</si>
  <si>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</si>
  <si>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</si>
  <si>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</si>
  <si>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</si>
  <si>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</si>
  <si>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</si>
  <si>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</si>
  <si>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</si>
  <si>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</si>
  <si>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</si>
  <si>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</si>
  <si>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</si>
  <si>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</si>
  <si>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</si>
  <si>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</si>
  <si>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</si>
  <si>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</si>
  <si>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</si>
  <si>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</si>
  <si>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</si>
  <si>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</si>
  <si>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</si>
  <si>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</si>
  <si>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</si>
  <si>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</si>
  <si>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</si>
  <si>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</si>
  <si>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</si>
  <si>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</si>
  <si>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</si>
  <si>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</si>
  <si>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</si>
  <si>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</si>
  <si>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</si>
  <si>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</si>
  <si>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</si>
  <si>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</si>
  <si>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</si>
  <si>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</si>
  <si>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</si>
  <si>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</si>
  <si>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</si>
  <si>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</si>
  <si>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</si>
  <si>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</si>
  <si>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</si>
  <si>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</si>
  <si>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</si>
  <si>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</si>
  <si>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</si>
  <si>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</si>
  <si>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</si>
  <si>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</si>
  <si>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</si>
  <si>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</si>
  <si>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</si>
  <si>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</si>
  <si>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</si>
  <si>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</si>
  <si>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</si>
  <si>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</si>
  <si>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</si>
  <si>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</si>
  <si>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</si>
  <si>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</si>
  <si>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</si>
  <si>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</si>
  <si>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</si>
  <si>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</si>
  <si>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</si>
  <si>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</si>
  <si>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</si>
  <si>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</si>
  <si>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</si>
  <si>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</si>
  <si>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</si>
  <si>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</si>
  <si>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</si>
  <si>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</si>
  <si>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</si>
  <si>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</si>
  <si>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</si>
  <si>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</si>
  <si>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</si>
  <si>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</si>
  <si>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</si>
  <si>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</si>
  <si>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</si>
  <si>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</si>
  <si>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</si>
  <si>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</si>
  <si>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</si>
  <si>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</si>
  <si>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</si>
  <si>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</si>
  <si>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</si>
  <si>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</si>
  <si>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</si>
  <si>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</si>
  <si>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</si>
  <si>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</si>
  <si>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</si>
  <si>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</si>
  <si>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</si>
  <si>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</si>
  <si>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</si>
  <si>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</si>
  <si>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</si>
  <si>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</si>
  <si>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</si>
  <si>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</si>
  <si>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</si>
  <si>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</si>
  <si>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</si>
  <si>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</si>
  <si>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</si>
  <si>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</si>
  <si>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</si>
  <si>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</si>
  <si>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</si>
  <si>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</si>
  <si>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</si>
  <si>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</si>
  <si>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</si>
  <si>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</si>
  <si>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</si>
  <si>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</si>
  <si>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</si>
  <si>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</si>
  <si>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</si>
  <si>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</si>
  <si>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</si>
  <si>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</si>
  <si>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</si>
  <si>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</si>
  <si>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</si>
  <si>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</si>
  <si>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</si>
  <si>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</si>
  <si>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</si>
  <si>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</si>
  <si>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</si>
  <si>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</si>
  <si>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</si>
  <si>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</si>
  <si>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</si>
  <si>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</si>
  <si>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</si>
  <si>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</si>
  <si>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</si>
  <si>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</si>
  <si>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</si>
  <si>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</si>
  <si>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</si>
  <si>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</si>
  <si>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</si>
  <si>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</si>
  <si>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</si>
  <si>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</si>
  <si>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</si>
  <si>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</si>
  <si>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</si>
  <si>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</si>
  <si>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</si>
  <si>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</si>
  <si>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</si>
  <si>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</si>
  <si>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</si>
  <si>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</si>
  <si>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</si>
  <si>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</si>
  <si>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</si>
  <si>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</si>
  <si>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</si>
  <si>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</si>
  <si>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</si>
  <si>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</si>
  <si>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</si>
  <si>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</si>
  <si>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</si>
  <si>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</si>
  <si>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</si>
  <si>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</si>
  <si>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</si>
  <si>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</si>
  <si>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</si>
  <si>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</si>
  <si>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</si>
  <si>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</si>
  <si>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</si>
  <si>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</si>
  <si>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</si>
  <si>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</si>
  <si>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</si>
  <si>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</si>
  <si>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</si>
  <si>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</si>
  <si>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</si>
  <si>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</si>
  <si>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</si>
  <si>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</si>
  <si>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</si>
  <si>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</si>
  <si>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</si>
  <si>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</si>
  <si>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</si>
  <si>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</si>
  <si>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</si>
  <si>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</si>
  <si>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</si>
  <si>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</si>
  <si>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</si>
  <si>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</si>
  <si>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</si>
  <si>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</si>
  <si>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</si>
  <si>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</si>
  <si>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</si>
  <si>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</si>
  <si>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</si>
  <si>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</si>
  <si>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</si>
  <si>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</si>
  <si>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</si>
  <si>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</si>
  <si>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</si>
  <si>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</si>
  <si>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</si>
  <si>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</si>
  <si>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</si>
  <si>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</si>
  <si>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</si>
  <si>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</si>
  <si>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</si>
  <si>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</si>
  <si>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</si>
  <si>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</si>
  <si>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</si>
  <si>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</si>
  <si>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</si>
  <si>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</si>
  <si>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</si>
  <si>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</si>
  <si>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</si>
  <si>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</si>
  <si>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</si>
  <si>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</si>
  <si>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</si>
  <si>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</si>
  <si>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</si>
  <si>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</si>
  <si>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</si>
  <si>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</si>
  <si>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</si>
  <si>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</si>
  <si>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</si>
  <si>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</si>
  <si>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</si>
  <si>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</si>
  <si>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</si>
  <si>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</si>
  <si>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</si>
  <si>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</si>
  <si>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</si>
  <si>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</si>
  <si>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</si>
  <si>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</si>
  <si>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</si>
  <si>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</si>
  <si>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</si>
  <si>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</si>
  <si>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</si>
  <si>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</si>
  <si>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</si>
  <si>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</si>
  <si>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</si>
  <si>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</si>
  <si>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</si>
  <si>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</si>
  <si>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</si>
  <si>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</si>
  <si>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</si>
  <si>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</si>
  <si>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</si>
  <si>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</si>
  <si>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</si>
  <si>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</si>
  <si>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</si>
  <si>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</si>
  <si>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</si>
  <si>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</si>
  <si>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</si>
  <si>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</si>
  <si>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</si>
  <si>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</si>
  <si>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</si>
  <si>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</si>
  <si>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</si>
  <si>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</si>
  <si>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</si>
  <si>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</si>
  <si>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</si>
  <si>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</si>
  <si>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</si>
  <si>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</si>
  <si>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</si>
  <si>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</si>
  <si>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</si>
  <si>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</si>
  <si>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</si>
  <si>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</si>
  <si>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</si>
  <si>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</si>
  <si>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</si>
  <si>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</si>
  <si>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</si>
  <si>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</si>
  <si>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</si>
  <si>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</si>
  <si>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</si>
  <si>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</si>
  <si>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</si>
  <si>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</si>
  <si>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</si>
  <si>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</si>
  <si>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</si>
  <si>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</si>
  <si>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</si>
  <si>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</si>
  <si>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</si>
  <si>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</si>
  <si>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</si>
  <si>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</si>
  <si>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</si>
  <si>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</si>
  <si>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</si>
  <si>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</si>
  <si>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</si>
  <si>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</si>
  <si>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</si>
  <si>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</si>
  <si>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</si>
  <si>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</si>
  <si>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</si>
  <si>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</si>
  <si>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</si>
  <si>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</si>
  <si>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</si>
  <si>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</si>
  <si>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</si>
  <si>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</si>
  <si>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</si>
  <si>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</si>
  <si>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</si>
  <si>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</si>
  <si>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</si>
  <si>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</si>
  <si>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</si>
  <si>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</si>
  <si>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</si>
  <si>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</si>
  <si>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</si>
  <si>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</si>
  <si>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</si>
  <si>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</si>
  <si>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</si>
  <si>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</si>
  <si>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</si>
  <si>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</si>
  <si>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</si>
  <si>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</si>
  <si>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</si>
  <si>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</si>
  <si>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</si>
  <si>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</si>
  <si>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</si>
  <si>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</si>
  <si>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</si>
  <si>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</si>
  <si>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</si>
  <si>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</si>
  <si>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</si>
  <si>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</si>
  <si>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</si>
  <si>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</si>
  <si>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</si>
  <si>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</si>
  <si>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</si>
  <si>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</si>
  <si>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</si>
  <si>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</si>
  <si>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</si>
  <si>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</si>
  <si>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</si>
  <si>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</si>
  <si>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</si>
  <si>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</si>
  <si>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</si>
  <si>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</si>
  <si>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</si>
  <si>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</si>
  <si>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</si>
  <si>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</si>
  <si>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</si>
  <si>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</si>
  <si>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</si>
  <si>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</si>
  <si>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</si>
  <si>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</si>
  <si>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</si>
  <si>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</si>
  <si>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</si>
  <si>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</si>
  <si>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</si>
  <si>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</si>
  <si>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</si>
  <si>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</si>
  <si>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</si>
  <si>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</si>
  <si>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</si>
  <si>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</si>
  <si>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</si>
  <si>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</si>
  <si>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</si>
  <si>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</si>
  <si>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</si>
  <si>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</si>
  <si>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</si>
  <si>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</si>
  <si>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</si>
  <si>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</si>
  <si>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</si>
  <si>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</si>
  <si>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</si>
  <si>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</si>
  <si>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</si>
  <si>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</si>
  <si>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</si>
  <si>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</si>
  <si>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</si>
  <si>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</si>
  <si>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</si>
  <si>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</si>
  <si>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</si>
  <si>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</si>
  <si>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</si>
  <si>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</si>
  <si>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</si>
  <si>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</si>
  <si>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</si>
  <si>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</si>
  <si>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</si>
  <si>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</si>
  <si>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</si>
  <si>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</si>
  <si>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</si>
  <si>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</si>
  <si>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</si>
  <si>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</si>
  <si>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</si>
  <si>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</si>
  <si>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</si>
  <si>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</si>
  <si>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</si>
  <si>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</si>
  <si>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</si>
  <si>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</si>
  <si>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</si>
  <si>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</si>
  <si>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</si>
  <si>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</si>
  <si>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</si>
  <si>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</si>
  <si>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</si>
  <si>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</si>
  <si>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</si>
  <si>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</si>
  <si>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</si>
  <si>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</si>
  <si>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</si>
  <si>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</si>
  <si>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</si>
  <si>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</si>
  <si>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</si>
  <si>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</si>
  <si>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</si>
  <si>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</si>
  <si>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</si>
  <si>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</si>
  <si>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</si>
  <si>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</si>
  <si>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</si>
  <si>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</si>
  <si>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</si>
  <si>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</si>
  <si>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</si>
  <si>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</si>
  <si>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</si>
  <si>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</si>
  <si>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</si>
  <si>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</si>
  <si>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</si>
  <si>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</si>
  <si>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</si>
  <si>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</si>
  <si>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</si>
  <si>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</si>
  <si>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</si>
  <si>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</si>
  <si>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</si>
  <si>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</si>
  <si>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</si>
  <si>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</si>
  <si>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</si>
  <si>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</si>
  <si>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</si>
  <si>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</si>
  <si>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</si>
  <si>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</si>
  <si>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</si>
  <si>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</si>
  <si>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</si>
  <si>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</si>
  <si>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</si>
  <si>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</si>
  <si>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</si>
  <si>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</si>
  <si>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</si>
  <si>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</si>
  <si>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</si>
  <si>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</si>
  <si>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</si>
  <si>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</si>
  <si>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</si>
  <si>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</si>
  <si>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</si>
  <si>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</si>
  <si>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</si>
  <si>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</si>
  <si>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</si>
  <si>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</si>
  <si>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</si>
  <si>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</si>
  <si>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</si>
  <si>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</si>
  <si>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</si>
  <si>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</si>
  <si>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</si>
  <si>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</si>
  <si>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</si>
  <si>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</si>
  <si>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</si>
  <si>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</si>
  <si>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</si>
  <si>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</si>
  <si>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</si>
  <si>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</si>
  <si>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</si>
  <si>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</si>
  <si>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</si>
  <si>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</si>
  <si>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</si>
  <si>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</si>
  <si>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</si>
  <si>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</si>
  <si>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</si>
  <si>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</si>
  <si>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</si>
  <si>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</si>
  <si>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</si>
  <si>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</si>
  <si>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</si>
  <si>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</si>
  <si>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</si>
  <si>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</si>
  <si>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</si>
  <si>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</si>
  <si>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</si>
  <si>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</si>
  <si>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</si>
  <si>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</si>
  <si>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</si>
  <si>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</si>
  <si>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</si>
  <si>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</si>
  <si>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</si>
  <si>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</si>
  <si>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</si>
  <si>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</si>
  <si>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</si>
  <si>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</si>
  <si>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</si>
  <si>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</si>
  <si>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</si>
  <si>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</si>
  <si>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</si>
  <si>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</si>
  <si>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</si>
  <si>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</si>
  <si>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</si>
  <si>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</si>
  <si>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</si>
  <si>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</si>
  <si>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</si>
  <si>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</si>
  <si>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</si>
  <si>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</si>
  <si>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</si>
  <si>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</si>
  <si>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</si>
  <si>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</si>
  <si>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</si>
  <si>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</si>
  <si>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</si>
  <si>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</si>
  <si>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</si>
  <si>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</si>
  <si>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</si>
  <si>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</si>
  <si>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</si>
  <si>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</si>
  <si>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</si>
  <si>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</si>
  <si>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</si>
  <si>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</si>
  <si>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</si>
  <si>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</si>
  <si>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</si>
  <si>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</si>
  <si>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</si>
  <si>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</si>
  <si>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</si>
  <si>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</si>
  <si>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</si>
  <si>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</si>
  <si>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</si>
  <si>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</si>
  <si>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</si>
  <si>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</si>
  <si>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</si>
  <si>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</si>
  <si>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</si>
  <si>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</si>
  <si>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</si>
  <si>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</si>
  <si>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</si>
  <si>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</si>
  <si>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</si>
  <si>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</si>
  <si>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</si>
  <si>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</si>
  <si>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</si>
  <si>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</si>
  <si>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</si>
  <si>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</si>
  <si>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</si>
  <si>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</si>
  <si>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</si>
  <si>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</si>
  <si>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</si>
  <si>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</si>
  <si>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</si>
  <si>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</si>
  <si>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</si>
  <si>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</si>
  <si>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</si>
  <si>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</si>
  <si>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</si>
  <si>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</si>
  <si>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</si>
  <si>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</si>
  <si>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</si>
  <si>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</si>
  <si>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</si>
  <si>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</si>
  <si>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</si>
  <si>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</si>
  <si>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</si>
  <si>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</si>
  <si>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</si>
  <si>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</si>
  <si>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</si>
  <si>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</si>
  <si>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</si>
  <si>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</si>
  <si>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</si>
  <si>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</si>
  <si>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</si>
  <si>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</si>
  <si>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</si>
  <si>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</si>
  <si>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</si>
  <si>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</si>
  <si>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</si>
  <si>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</si>
  <si>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</si>
  <si>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</si>
  <si>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</si>
  <si>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</si>
  <si>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</si>
  <si>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</si>
  <si>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</si>
  <si>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</si>
  <si>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</si>
  <si>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</si>
  <si>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</si>
  <si>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</si>
  <si>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</si>
  <si>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</si>
  <si>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</si>
  <si>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</si>
  <si>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</si>
  <si>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</si>
  <si>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</si>
  <si>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</si>
  <si>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</si>
  <si>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</si>
  <si>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</si>
  <si>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</si>
  <si>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</si>
  <si>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</si>
  <si>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</si>
  <si>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</si>
  <si>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</si>
  <si>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</si>
  <si>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</si>
  <si>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</si>
  <si>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</si>
  <si>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</si>
  <si>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</si>
  <si>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</si>
  <si>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</si>
  <si>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</si>
  <si>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</si>
  <si>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</si>
  <si>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</si>
  <si>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</si>
  <si>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</si>
  <si>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</si>
  <si>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</si>
  <si>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</si>
  <si>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</si>
  <si>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</si>
  <si>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</si>
  <si>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</si>
  <si>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</si>
  <si>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</si>
  <si>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</si>
  <si>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</si>
  <si>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</si>
  <si>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</si>
  <si>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</si>
  <si>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</si>
  <si>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</si>
  <si>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</si>
  <si>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</si>
  <si>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</si>
  <si>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</si>
  <si>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</si>
  <si>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</si>
  <si>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</si>
  <si>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</si>
  <si>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</si>
  <si>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</si>
  <si>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</si>
  <si>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</si>
  <si>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</si>
  <si>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</si>
  <si>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</si>
  <si>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</si>
  <si>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</si>
  <si>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</si>
  <si>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</si>
  <si>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</si>
  <si>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</si>
  <si>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</si>
  <si>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</si>
  <si>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</si>
  <si>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</si>
  <si>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</si>
  <si>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</si>
  <si>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</si>
  <si>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</si>
  <si>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</si>
  <si>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</si>
  <si>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</si>
  <si>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</si>
  <si>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</si>
  <si>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</si>
  <si>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</si>
  <si>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</si>
  <si>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</si>
  <si>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</si>
  <si>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</si>
  <si>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</si>
  <si>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</si>
  <si>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</si>
  <si>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</si>
  <si>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</si>
  <si>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</si>
  <si>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</si>
  <si>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</si>
  <si>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</si>
  <si>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</si>
  <si>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</si>
  <si>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</si>
  <si>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</si>
  <si>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</si>
  <si>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</si>
  <si>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</si>
  <si>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</si>
  <si>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</si>
  <si>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</si>
  <si>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</si>
  <si>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</si>
  <si>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</si>
  <si>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</si>
  <si>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</si>
  <si>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</si>
  <si>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</si>
  <si>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</si>
  <si>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</si>
  <si>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</si>
  <si>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</si>
  <si>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</si>
  <si>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</si>
  <si>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</si>
  <si>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</si>
  <si>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</si>
  <si>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</si>
  <si>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</si>
  <si>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</si>
  <si>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</si>
  <si>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</si>
  <si>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</si>
  <si>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</si>
  <si>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</si>
  <si>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</si>
  <si>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</si>
  <si>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</si>
  <si>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</si>
  <si>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</si>
  <si>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</si>
  <si>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</si>
  <si>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</si>
  <si>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</si>
  <si>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</si>
  <si>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</si>
  <si>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</si>
  <si>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</si>
  <si>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</si>
  <si>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</si>
  <si>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</si>
  <si>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</si>
  <si>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</si>
  <si>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</si>
  <si>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</si>
  <si>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</si>
  <si>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</si>
  <si>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</si>
  <si>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</si>
  <si>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</si>
  <si>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</si>
  <si>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</si>
  <si>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</si>
  <si>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</si>
  <si>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</si>
  <si>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</si>
  <si>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</si>
  <si>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</si>
  <si>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</si>
  <si>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</si>
  <si>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</si>
  <si>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</si>
  <si>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</si>
  <si>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</si>
  <si>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</si>
  <si>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</si>
  <si>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</si>
  <si>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</si>
  <si>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</si>
  <si>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</si>
  <si>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</si>
  <si>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</si>
  <si>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</si>
  <si>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</si>
  <si>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</si>
  <si>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</si>
  <si>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</si>
  <si>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</si>
  <si>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</si>
  <si>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</si>
  <si>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</si>
  <si>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</si>
  <si>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</si>
  <si>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</si>
  <si>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</si>
  <si>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</si>
  <si>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</si>
  <si>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</si>
  <si>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</si>
  <si>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</si>
  <si>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</si>
  <si>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</si>
  <si>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</si>
  <si>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</si>
  <si>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</si>
  <si>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</si>
  <si>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</si>
  <si>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</si>
  <si>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</si>
  <si>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</si>
  <si>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</si>
  <si>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</si>
  <si>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</si>
  <si>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</si>
  <si>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</si>
  <si>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</si>
  <si>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</si>
  <si>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</si>
  <si>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</si>
  <si>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</si>
  <si>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</si>
  <si>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</si>
  <si>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</si>
  <si>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</si>
  <si>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</si>
  <si>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</si>
  <si>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</si>
  <si>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</si>
  <si>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</si>
  <si>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</si>
  <si>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</si>
  <si>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</si>
  <si>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</si>
  <si>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</si>
  <si>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</si>
  <si>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</si>
  <si>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</si>
  <si>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</si>
  <si>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</si>
  <si>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</si>
  <si>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</si>
  <si>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</si>
  <si>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</si>
  <si>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</si>
  <si>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</si>
  <si>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</si>
  <si>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</si>
  <si>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</si>
  <si>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</si>
  <si>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</si>
  <si>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</si>
  <si>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</si>
  <si>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</si>
  <si>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</si>
  <si>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</si>
  <si>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</si>
  <si>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</si>
  <si>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</si>
  <si>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</si>
  <si>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</si>
  <si>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</si>
  <si>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</si>
  <si>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</si>
  <si>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</si>
  <si>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</si>
  <si>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</si>
  <si>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</si>
  <si>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</si>
  <si>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</si>
  <si>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</si>
  <si>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</si>
  <si>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</si>
  <si>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</si>
  <si>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</si>
  <si>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</si>
  <si>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</si>
  <si>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</si>
  <si>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</si>
  <si>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</si>
  <si>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</si>
  <si>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</si>
  <si>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</si>
  <si>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</si>
  <si>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</si>
  <si>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</si>
  <si>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</si>
  <si>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</si>
  <si>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</si>
  <si>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</si>
  <si>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</si>
  <si>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</si>
  <si>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</si>
  <si>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</si>
  <si>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</si>
  <si>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</si>
  <si>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</si>
  <si>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</si>
  <si>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</si>
  <si>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</si>
  <si>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</si>
  <si>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</si>
  <si>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</si>
  <si>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</si>
  <si>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</si>
  <si>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</si>
  <si>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</si>
  <si>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</si>
  <si>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</si>
  <si>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</si>
  <si>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</si>
  <si>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</si>
  <si>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</si>
  <si>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</si>
  <si>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</si>
  <si>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</si>
  <si>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</si>
  <si>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</si>
  <si>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</si>
  <si>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</si>
  <si>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</si>
  <si>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</si>
  <si>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</si>
  <si>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</si>
  <si>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</si>
  <si>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</si>
  <si>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</si>
  <si>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</si>
  <si>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</si>
  <si>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</si>
  <si>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</si>
  <si>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</si>
  <si>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</si>
  <si>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</si>
  <si>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</si>
  <si>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</si>
  <si>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</si>
  <si>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</si>
  <si>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</si>
  <si>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</si>
  <si>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</si>
  <si>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</si>
  <si>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</si>
  <si>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</si>
  <si>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</si>
  <si>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</si>
  <si>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</si>
  <si>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</si>
  <si>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</si>
  <si>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</si>
  <si>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</si>
  <si>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</si>
  <si>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</si>
  <si>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</si>
  <si>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</si>
  <si>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</si>
  <si>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</si>
  <si>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</si>
  <si>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</si>
  <si>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</si>
  <si>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</si>
  <si>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</si>
  <si>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</si>
  <si>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</si>
  <si>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</si>
  <si>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</si>
  <si>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</si>
  <si>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</si>
  <si>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</si>
  <si>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</si>
  <si>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</si>
  <si>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</si>
  <si>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</si>
  <si>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</si>
  <si>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</si>
  <si>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</si>
  <si>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</si>
  <si>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</si>
  <si>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</si>
  <si>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</si>
  <si>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</si>
  <si>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</si>
  <si>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</si>
  <si>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</si>
  <si>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</si>
  <si>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</si>
  <si>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</si>
  <si>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</si>
  <si>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</si>
  <si>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</si>
  <si>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</si>
  <si>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</si>
  <si>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</si>
  <si>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</si>
  <si>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</si>
  <si>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</si>
  <si>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</si>
  <si>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</si>
  <si>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</si>
  <si>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</si>
  <si>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</si>
  <si>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</si>
  <si>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</si>
  <si>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</si>
  <si>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</si>
  <si>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</si>
  <si>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</si>
  <si>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</si>
  <si>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</si>
  <si>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</si>
  <si>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</si>
  <si>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</si>
  <si>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</si>
  <si>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</si>
  <si>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</si>
  <si>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</si>
  <si>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</si>
  <si>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</si>
  <si>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</si>
  <si>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</si>
  <si>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</si>
  <si>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</si>
  <si>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</si>
  <si>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</si>
  <si>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</si>
  <si>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</si>
  <si>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</si>
  <si>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</si>
  <si>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</si>
  <si>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</si>
  <si>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</si>
  <si>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</si>
  <si>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</si>
  <si>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</si>
  <si>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</si>
  <si>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</si>
  <si>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</si>
  <si>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</si>
  <si>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</si>
  <si>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</si>
  <si>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</si>
  <si>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</si>
  <si>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</si>
  <si>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</si>
  <si>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</si>
  <si>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</si>
  <si>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</si>
  <si>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</si>
  <si>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</si>
  <si>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</si>
  <si>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</si>
  <si>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</si>
  <si>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</si>
  <si>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</si>
  <si>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</si>
  <si>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</si>
  <si>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</si>
  <si>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</si>
  <si>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</si>
  <si>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</si>
  <si>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</si>
  <si>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</si>
  <si>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</si>
  <si>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</si>
  <si>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</si>
  <si>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</si>
  <si>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</si>
  <si>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</si>
  <si>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</si>
  <si>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</si>
  <si>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</si>
  <si>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</si>
  <si>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</si>
  <si>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</si>
  <si>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</si>
  <si>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</si>
  <si>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</si>
  <si>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</si>
  <si>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</si>
  <si>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</si>
  <si>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</si>
  <si>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</si>
  <si>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</si>
  <si>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</si>
  <si>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</si>
  <si>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</si>
  <si>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</si>
  <si>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</si>
  <si>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</si>
  <si>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</si>
  <si>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</si>
  <si>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</si>
  <si>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</si>
  <si>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</si>
  <si>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</si>
  <si>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</si>
  <si>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</si>
  <si>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</si>
  <si>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</si>
  <si>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</si>
  <si>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</si>
  <si>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</si>
  <si>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</si>
  <si>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</si>
  <si>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</si>
  <si>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</si>
  <si>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</si>
  <si>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</si>
  <si>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</si>
  <si>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</si>
  <si>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</si>
  <si>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</si>
  <si>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</si>
  <si>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</si>
  <si>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</si>
  <si>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</si>
  <si>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</si>
  <si>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</si>
  <si>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</si>
  <si>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</si>
  <si>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</si>
  <si>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</si>
  <si>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</si>
  <si>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</si>
  <si>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</si>
  <si>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</si>
  <si>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</si>
  <si>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</si>
  <si>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</si>
  <si>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</si>
  <si>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</si>
  <si>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</si>
  <si>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</si>
  <si>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</si>
  <si>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</si>
  <si>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</si>
  <si>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</si>
  <si>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</si>
  <si>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</si>
  <si>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</si>
  <si>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</si>
  <si>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</si>
  <si>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</si>
  <si>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</si>
  <si>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</si>
  <si>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</si>
  <si>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</si>
  <si>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</si>
  <si>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</si>
  <si>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</si>
  <si>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</si>
  <si>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</si>
  <si>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</si>
  <si>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</si>
  <si>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</si>
  <si>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</si>
  <si>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</si>
  <si>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</si>
  <si>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</si>
  <si>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</si>
  <si>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</si>
  <si>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</si>
  <si>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</si>
  <si>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</si>
  <si>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</si>
  <si>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</si>
  <si>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</si>
  <si>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</si>
  <si>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</si>
  <si>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</si>
  <si>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</si>
  <si>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</si>
  <si>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</si>
  <si>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</si>
  <si>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</si>
  <si>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</si>
  <si>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</si>
  <si>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</si>
  <si>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</si>
  <si>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</si>
  <si>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</si>
  <si>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</si>
  <si>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</si>
  <si>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</si>
  <si>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</si>
  <si>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</si>
  <si>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</si>
  <si>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</si>
  <si>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</si>
  <si>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</si>
  <si>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</si>
  <si>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</si>
  <si>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</si>
  <si>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</si>
  <si>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</si>
  <si>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</si>
  <si>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</si>
  <si>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</si>
  <si>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</si>
  <si>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</si>
  <si>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</si>
  <si>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</si>
  <si>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</si>
  <si>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</si>
  <si>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</si>
  <si>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</si>
  <si>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</si>
  <si>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</si>
  <si>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</si>
  <si>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</si>
  <si>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</si>
  <si>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</si>
  <si>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</si>
  <si>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</si>
  <si>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</si>
  <si>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</si>
  <si>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</si>
  <si>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</si>
  <si>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</si>
  <si>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</si>
  <si>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</si>
  <si>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</si>
  <si>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</si>
  <si>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</si>
  <si>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</si>
  <si>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</si>
  <si>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</si>
  <si>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</si>
  <si>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</si>
  <si>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</si>
  <si>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</si>
  <si>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</si>
  <si>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</si>
  <si>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</si>
  <si>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</si>
  <si>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</si>
  <si>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</si>
  <si>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</si>
  <si>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</si>
  <si>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</si>
  <si>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</si>
  <si>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</si>
  <si>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</si>
  <si>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</si>
  <si>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OFFENCE RATES BY DETAILED CATEGORY 2020/21</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</si>
  <si>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</si>
  <si>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</si>
  <si>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</si>
  <si>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</si>
  <si>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</si>
  <si>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</si>
  <si>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</si>
  <si>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</si>
  <si>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</si>
  <si>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</si>
  <si>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</si>
  <si>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</si>
  <si>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</si>
  <si>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</si>
  <si>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</si>
  <si>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r>
      <rPr>
        <sz val="18"/>
        <color rgb="FFFFFFCC"/>
        <rFont val="Garamond"/>
        <family val="1"/>
      </rPr>
      <t xml:space="preserve">Rate of Recorded, Alleged Offences by Category: </t>
    </r>
    <r>
      <rPr>
        <sz val="14"/>
        <color rgb="FFFFFFCC"/>
        <rFont val="Garamond"/>
        <family val="1"/>
      </rPr>
      <t>2010/11 to 2021/22 - and 2004/5 to 2021/22 for time trends</t>
    </r>
    <r>
      <rPr>
        <sz val="18"/>
        <color rgb="FFFFFFCC"/>
        <rFont val="Garamond"/>
        <family val="1"/>
      </rPr>
      <t xml:space="preserve">
</t>
    </r>
    <r>
      <rPr>
        <sz val="8"/>
        <color rgb="FFFFFFCC"/>
        <rFont val="Garamond"/>
        <family val="1"/>
      </rPr>
      <t>From current and previous records of offences by category from Victoria Police; and from Australian Bureau of Statistics: 3218.0 - Regional Population Growth, Australia 2020/21</t>
    </r>
  </si>
  <si>
    <t xml:space="preserve">     Ranked Alleged Offence Rates, by Major Category: 2021/22</t>
  </si>
  <si>
    <t>2022/23</t>
  </si>
  <si>
    <t>2023/24</t>
  </si>
  <si>
    <t>2024/25</t>
  </si>
  <si>
    <t>2025/26</t>
  </si>
  <si>
    <t>Change 2009/10 to 2021/22</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</si>
  <si>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</si>
  <si>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</si>
  <si>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</si>
  <si>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</si>
  <si>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</si>
  <si>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</si>
  <si>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</si>
  <si>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</si>
  <si>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</si>
  <si>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June</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</si>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</sst>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8">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sz val="24"/>
      <color rgb="FFFFFF00"/>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6"/>
      <color theme="0"/>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7"/>
      <color theme="0"/>
      <name val="Calibri"/>
      <family val="2"/>
      <scheme val="minor"/>
    </font>
    <font>
      <sz val="6"/>
      <color indexed="8"/>
      <name val="Calibri"/>
      <family val="2"/>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4">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cellStyleXfs>
  <cellXfs count="174">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22"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4" fillId="4" borderId="0" xfId="0" applyNumberFormat="1" applyFont="1" applyFill="1" applyAlignment="1" applyProtection="1">
      <alignment horizontal="center" vertical="center"/>
      <protection hidden="1"/>
    </xf>
    <xf numFmtId="3" fontId="44" fillId="4" borderId="0" xfId="0" applyNumberFormat="1" applyFont="1" applyFill="1" applyAlignment="1" applyProtection="1">
      <alignment horizontal="left" vertical="center"/>
      <protection hidden="1"/>
    </xf>
    <xf numFmtId="3" fontId="45"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16" fillId="17" borderId="0" xfId="0" applyNumberFormat="1" applyFont="1" applyFill="1" applyAlignment="1" applyProtection="1">
      <alignment horizontal="left"/>
      <protection hidden="1"/>
    </xf>
    <xf numFmtId="3" fontId="47" fillId="0" borderId="0" xfId="0" applyNumberFormat="1" applyFont="1" applyAlignment="1" applyProtection="1">
      <alignment horizontal="center" vertical="center"/>
      <protection hidden="1"/>
    </xf>
    <xf numFmtId="3" fontId="47" fillId="0" borderId="0" xfId="0" applyNumberFormat="1" applyFont="1" applyAlignment="1" applyProtection="1">
      <alignment horizontal="center"/>
      <protection hidden="1"/>
    </xf>
    <xf numFmtId="3" fontId="16" fillId="18" borderId="4" xfId="0" applyNumberFormat="1" applyFont="1" applyFill="1" applyBorder="1" applyAlignment="1" applyProtection="1">
      <alignment horizontal="left"/>
      <protection hidden="1"/>
    </xf>
    <xf numFmtId="3" fontId="47" fillId="0" borderId="2" xfId="0" applyNumberFormat="1" applyFont="1" applyBorder="1" applyAlignment="1" applyProtection="1">
      <alignment horizontal="center" vertical="center"/>
      <protection hidden="1"/>
    </xf>
    <xf numFmtId="3" fontId="47" fillId="6" borderId="2" xfId="0" applyNumberFormat="1" applyFont="1" applyFill="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7" fillId="0" borderId="0" xfId="0" applyNumberFormat="1" applyFont="1" applyAlignment="1" applyProtection="1">
      <alignment horizontal="left" vertical="center"/>
      <protection hidden="1"/>
    </xf>
    <xf numFmtId="3" fontId="46"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9" fillId="0" borderId="0" xfId="0" applyNumberFormat="1" applyFont="1" applyAlignment="1" applyProtection="1">
      <alignment horizontal="center" vertical="center"/>
      <protection hidden="1"/>
    </xf>
    <xf numFmtId="3" fontId="50" fillId="0" borderId="4" xfId="0" applyNumberFormat="1" applyFont="1" applyBorder="1" applyAlignment="1" applyProtection="1">
      <alignment horizontal="center" vertical="center"/>
      <protection hidden="1"/>
    </xf>
    <xf numFmtId="3" fontId="52"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3" fillId="0" borderId="2" xfId="0" applyNumberFormat="1" applyFont="1" applyBorder="1" applyAlignment="1" applyProtection="1">
      <alignment horizontal="right" vertical="center"/>
      <protection hidden="1"/>
    </xf>
    <xf numFmtId="3" fontId="8" fillId="20" borderId="2" xfId="0" applyNumberFormat="1" applyFont="1" applyFill="1" applyBorder="1" applyAlignment="1" applyProtection="1">
      <alignment horizontal="right" vertical="center"/>
      <protection hidden="1"/>
    </xf>
    <xf numFmtId="3" fontId="29" fillId="21"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47" fillId="0" borderId="0" xfId="0" applyFont="1" applyProtection="1">
      <protection hidden="1"/>
    </xf>
    <xf numFmtId="3" fontId="47" fillId="0" borderId="0" xfId="0" applyNumberFormat="1" applyFont="1" applyProtection="1">
      <protection hidden="1"/>
    </xf>
    <xf numFmtId="0" fontId="34" fillId="22" borderId="10" xfId="0" applyFont="1" applyFill="1" applyBorder="1"/>
    <xf numFmtId="0" fontId="47" fillId="0" borderId="0" xfId="0" applyFont="1" applyAlignment="1">
      <alignment horizontal="left"/>
    </xf>
    <xf numFmtId="0" fontId="47" fillId="0" borderId="0" xfId="0" applyFont="1"/>
    <xf numFmtId="164" fontId="16" fillId="0" borderId="0" xfId="0" applyNumberFormat="1" applyFont="1" applyAlignment="1">
      <alignment horizontal="center"/>
    </xf>
    <xf numFmtId="0" fontId="34" fillId="22" borderId="11" xfId="0" applyFont="1" applyFill="1" applyBorder="1" applyAlignment="1">
      <alignment horizontal="left"/>
    </xf>
    <xf numFmtId="0" fontId="34" fillId="22" borderId="11" xfId="0" applyFont="1" applyFill="1" applyBorder="1"/>
    <xf numFmtId="0" fontId="47" fillId="0" borderId="0" xfId="0" applyFont="1" applyAlignment="1">
      <alignment horizontal="center"/>
    </xf>
    <xf numFmtId="3" fontId="8" fillId="20"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58" fillId="0" borderId="0" xfId="0" applyFont="1" applyAlignment="1" applyProtection="1">
      <alignment horizontal="left"/>
      <protection hidden="1"/>
    </xf>
    <xf numFmtId="0" fontId="22" fillId="0" borderId="0" xfId="0" applyFont="1" applyAlignment="1" applyProtection="1">
      <alignment horizontal="center"/>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60" fillId="0" borderId="0" xfId="0" applyFont="1"/>
    <xf numFmtId="3" fontId="15" fillId="19" borderId="0" xfId="0" applyNumberFormat="1" applyFont="1" applyFill="1" applyAlignment="1" applyProtection="1">
      <alignment horizontal="center" vertical="center"/>
      <protection hidden="1"/>
    </xf>
    <xf numFmtId="0" fontId="0" fillId="19" borderId="0" xfId="0" applyFill="1"/>
    <xf numFmtId="0" fontId="62" fillId="0" borderId="0" xfId="0" applyFont="1" applyAlignment="1">
      <alignment vertical="center" wrapText="1"/>
    </xf>
    <xf numFmtId="3" fontId="62" fillId="0" borderId="0" xfId="0" applyNumberFormat="1" applyFont="1" applyAlignment="1">
      <alignment vertical="center" wrapText="1"/>
    </xf>
    <xf numFmtId="3" fontId="64" fillId="0" borderId="0" xfId="0" applyNumberFormat="1" applyFont="1" applyAlignment="1">
      <alignment horizontal="right"/>
    </xf>
    <xf numFmtId="165" fontId="64" fillId="0" borderId="0" xfId="0" applyNumberFormat="1" applyFont="1" applyAlignment="1">
      <alignment horizontal="right"/>
    </xf>
    <xf numFmtId="0" fontId="65" fillId="18" borderId="0" xfId="0" applyFont="1" applyFill="1" applyAlignment="1">
      <alignment vertical="center" wrapText="1"/>
    </xf>
    <xf numFmtId="3" fontId="65" fillId="18"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7" fillId="4" borderId="2" xfId="0" applyFont="1" applyFill="1" applyBorder="1"/>
    <xf numFmtId="3" fontId="64" fillId="4" borderId="2" xfId="0" applyNumberFormat="1" applyFont="1" applyFill="1" applyBorder="1" applyAlignment="1">
      <alignment horizontal="right"/>
    </xf>
    <xf numFmtId="165" fontId="64" fillId="4" borderId="2" xfId="0" applyNumberFormat="1" applyFont="1" applyFill="1" applyBorder="1" applyAlignment="1">
      <alignment horizontal="right"/>
    </xf>
    <xf numFmtId="0" fontId="34" fillId="0" borderId="0" xfId="0" applyFont="1"/>
    <xf numFmtId="0" fontId="12" fillId="0" borderId="0" xfId="0" applyFont="1" applyAlignment="1" applyProtection="1">
      <alignment horizontal="center"/>
      <protection hidden="1"/>
    </xf>
    <xf numFmtId="3" fontId="66" fillId="0" borderId="0" xfId="0" applyNumberFormat="1" applyFont="1" applyAlignment="1" applyProtection="1">
      <alignment horizontal="center"/>
      <protection hidden="1"/>
    </xf>
    <xf numFmtId="0" fontId="66" fillId="0" borderId="0" xfId="0" applyFont="1" applyAlignment="1" applyProtection="1">
      <alignment horizontal="center"/>
      <protection hidden="1"/>
    </xf>
    <xf numFmtId="0" fontId="66"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6" fillId="0" borderId="0" xfId="0" applyNumberFormat="1"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67" fillId="18"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3"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9" fillId="0" borderId="0" xfId="0" applyFont="1"/>
    <xf numFmtId="0" fontId="36" fillId="0" borderId="0" xfId="0" applyFont="1"/>
    <xf numFmtId="0" fontId="47" fillId="4" borderId="2" xfId="0" applyFont="1" applyFill="1" applyBorder="1" applyProtection="1">
      <protection locked="0"/>
    </xf>
    <xf numFmtId="3" fontId="64"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63" fillId="10" borderId="0" xfId="0" applyFont="1" applyFill="1" applyAlignment="1">
      <alignment horizontal="center" vertical="center" wrapText="1"/>
    </xf>
    <xf numFmtId="0" fontId="59"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5"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26" fillId="11" borderId="0" xfId="0" applyFont="1" applyFill="1" applyAlignment="1" applyProtection="1">
      <alignment horizontal="center" wrapText="1"/>
      <protection hidden="1"/>
    </xf>
    <xf numFmtId="0" fontId="5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43" fillId="10" borderId="0" xfId="0" applyNumberFormat="1" applyFont="1" applyFill="1" applyAlignment="1" applyProtection="1">
      <alignment horizontal="center" vertical="center"/>
      <protection hidden="1"/>
    </xf>
    <xf numFmtId="3" fontId="44" fillId="4" borderId="0" xfId="0" applyNumberFormat="1" applyFont="1" applyFill="1" applyAlignment="1" applyProtection="1">
      <alignment horizontal="center" vertical="center" wrapText="1"/>
      <protection hidden="1"/>
    </xf>
    <xf numFmtId="3" fontId="48" fillId="6" borderId="0" xfId="0" applyNumberFormat="1" applyFont="1" applyFill="1" applyAlignment="1" applyProtection="1">
      <alignment horizontal="center" vertical="center"/>
      <protection hidden="1"/>
    </xf>
  </cellXfs>
  <cellStyles count="24">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Melbourne </c:v>
                </c:pt>
                <c:pt idx="2">
                  <c:v>Horsham </c:v>
                </c:pt>
                <c:pt idx="3">
                  <c:v>Central Goldfields </c:v>
                </c:pt>
                <c:pt idx="4">
                  <c:v>Mildura </c:v>
                </c:pt>
                <c:pt idx="5">
                  <c:v>Wellington </c:v>
                </c:pt>
                <c:pt idx="6">
                  <c:v>Swan Hill </c:v>
                </c:pt>
                <c:pt idx="7">
                  <c:v>Ararat </c:v>
                </c:pt>
                <c:pt idx="8">
                  <c:v>East Gippsland </c:v>
                </c:pt>
                <c:pt idx="9">
                  <c:v>Greater Shepparton </c:v>
                </c:pt>
                <c:pt idx="10">
                  <c:v>Glenelg </c:v>
                </c:pt>
                <c:pt idx="11">
                  <c:v>Northern Grampians </c:v>
                </c:pt>
                <c:pt idx="12">
                  <c:v>Benalla </c:v>
                </c:pt>
                <c:pt idx="13">
                  <c:v>Bass Coast </c:v>
                </c:pt>
                <c:pt idx="14">
                  <c:v>Mitchell </c:v>
                </c:pt>
                <c:pt idx="15">
                  <c:v>Yarra </c:v>
                </c:pt>
                <c:pt idx="16">
                  <c:v>Southern Grampians </c:v>
                </c:pt>
                <c:pt idx="17">
                  <c:v>Warrnambool </c:v>
                </c:pt>
                <c:pt idx="18">
                  <c:v>Greater Dandenong </c:v>
                </c:pt>
                <c:pt idx="19">
                  <c:v>Loddon </c:v>
                </c:pt>
                <c:pt idx="20">
                  <c:v>Baw Baw </c:v>
                </c:pt>
                <c:pt idx="21">
                  <c:v>Greater Bendigo </c:v>
                </c:pt>
                <c:pt idx="22">
                  <c:v>Port Phillip </c:v>
                </c:pt>
                <c:pt idx="23">
                  <c:v>Campaspe </c:v>
                </c:pt>
                <c:pt idx="24">
                  <c:v>Wangaratta </c:v>
                </c:pt>
                <c:pt idx="25">
                  <c:v>South Gippsland </c:v>
                </c:pt>
                <c:pt idx="26">
                  <c:v>Yarriambiack </c:v>
                </c:pt>
                <c:pt idx="27">
                  <c:v>Wodonga </c:v>
                </c:pt>
                <c:pt idx="28">
                  <c:v>Frankston </c:v>
                </c:pt>
                <c:pt idx="29">
                  <c:v>Colac-Otway </c:v>
                </c:pt>
                <c:pt idx="30">
                  <c:v>Melton </c:v>
                </c:pt>
                <c:pt idx="31">
                  <c:v>Gannawarra </c:v>
                </c:pt>
                <c:pt idx="32">
                  <c:v>Hume </c:v>
                </c:pt>
                <c:pt idx="33">
                  <c:v>Greater Geelong </c:v>
                </c:pt>
                <c:pt idx="34">
                  <c:v>Ballarat </c:v>
                </c:pt>
                <c:pt idx="35">
                  <c:v>Murrindindi </c:v>
                </c:pt>
                <c:pt idx="36">
                  <c:v>Brimbank </c:v>
                </c:pt>
                <c:pt idx="37">
                  <c:v>Strathbogie </c:v>
                </c:pt>
                <c:pt idx="38">
                  <c:v>Moyne </c:v>
                </c:pt>
                <c:pt idx="39">
                  <c:v>Stonnington </c:v>
                </c:pt>
                <c:pt idx="40">
                  <c:v>Hindmarsh </c:v>
                </c:pt>
                <c:pt idx="41">
                  <c:v>Maroondah </c:v>
                </c:pt>
                <c:pt idx="42">
                  <c:v>Maribyrnong </c:v>
                </c:pt>
                <c:pt idx="43">
                  <c:v>Casey </c:v>
                </c:pt>
                <c:pt idx="44">
                  <c:v>Moira </c:v>
                </c:pt>
                <c:pt idx="45">
                  <c:v>Wyndham </c:v>
                </c:pt>
                <c:pt idx="46">
                  <c:v>Cardinia </c:v>
                </c:pt>
                <c:pt idx="47">
                  <c:v>Whittlesea </c:v>
                </c:pt>
                <c:pt idx="48">
                  <c:v>Corangamite </c:v>
                </c:pt>
                <c:pt idx="49">
                  <c:v>Moreland </c:v>
                </c:pt>
                <c:pt idx="50">
                  <c:v>Kingston </c:v>
                </c:pt>
                <c:pt idx="51">
                  <c:v>West Wimmera </c:v>
                </c:pt>
                <c:pt idx="52">
                  <c:v>Mansfield </c:v>
                </c:pt>
                <c:pt idx="53">
                  <c:v>Darebin </c:v>
                </c:pt>
                <c:pt idx="54">
                  <c:v>Buloke </c:v>
                </c:pt>
                <c:pt idx="55">
                  <c:v>Mount Alexander </c:v>
                </c:pt>
                <c:pt idx="56">
                  <c:v>Moorabool </c:v>
                </c:pt>
                <c:pt idx="57">
                  <c:v>Hobsons Bay </c:v>
                </c:pt>
                <c:pt idx="58">
                  <c:v>Indigo </c:v>
                </c:pt>
                <c:pt idx="59">
                  <c:v>Knox </c:v>
                </c:pt>
                <c:pt idx="60">
                  <c:v>Moonee Valley </c:v>
                </c:pt>
                <c:pt idx="61">
                  <c:v>Yarra Ranges </c:v>
                </c:pt>
                <c:pt idx="62">
                  <c:v>Banyule </c:v>
                </c:pt>
                <c:pt idx="63">
                  <c:v>Mornington Peninsula </c:v>
                </c:pt>
                <c:pt idx="64">
                  <c:v>Monash </c:v>
                </c:pt>
                <c:pt idx="65">
                  <c:v>Alpine </c:v>
                </c:pt>
                <c:pt idx="66">
                  <c:v>Pyrenees </c:v>
                </c:pt>
                <c:pt idx="67">
                  <c:v>Whitehorse </c:v>
                </c:pt>
                <c:pt idx="68">
                  <c:v>Surf Coast </c:v>
                </c:pt>
                <c:pt idx="69">
                  <c:v>Macedon Ranges </c:v>
                </c:pt>
                <c:pt idx="70">
                  <c:v>Glen Eira </c:v>
                </c:pt>
                <c:pt idx="71">
                  <c:v>Bayside </c:v>
                </c:pt>
                <c:pt idx="72">
                  <c:v>Hepburn </c:v>
                </c:pt>
                <c:pt idx="73">
                  <c:v>Towong </c:v>
                </c:pt>
                <c:pt idx="74">
                  <c:v>Nillumbik </c:v>
                </c:pt>
                <c:pt idx="75">
                  <c:v>Manningham </c:v>
                </c:pt>
                <c:pt idx="76">
                  <c:v>Boroondara </c:v>
                </c:pt>
                <c:pt idx="77">
                  <c:v>Queenscliffe </c:v>
                </c:pt>
                <c:pt idx="78">
                  <c:v>Golden Plains </c:v>
                </c:pt>
              </c:strCache>
            </c:strRef>
          </c:cat>
          <c:val>
            <c:numRef>
              <c:f>FrontSheet!$W$6:$W$84</c:f>
              <c:numCache>
                <c:formatCode>#,##0</c:formatCode>
                <c:ptCount val="79"/>
                <c:pt idx="0">
                  <c:v>3122.537948421661</c:v>
                </c:pt>
                <c:pt idx="1">
                  <c:v>2841.1633109619688</c:v>
                </c:pt>
                <c:pt idx="2">
                  <c:v>2725.3143630078653</c:v>
                </c:pt>
                <c:pt idx="3">
                  <c:v>2470.7313364755969</c:v>
                </c:pt>
                <c:pt idx="4">
                  <c:v>2429.6189010591111</c:v>
                </c:pt>
                <c:pt idx="5">
                  <c:v>2359.6203317661671</c:v>
                </c:pt>
                <c:pt idx="6">
                  <c:v>2341.3859814474922</c:v>
                </c:pt>
                <c:pt idx="7">
                  <c:v>2281.4963932226137</c:v>
                </c:pt>
                <c:pt idx="8">
                  <c:v>2215.974863568712</c:v>
                </c:pt>
                <c:pt idx="9">
                  <c:v>2135.1780313239301</c:v>
                </c:pt>
                <c:pt idx="10">
                  <c:v>2050.2070658009102</c:v>
                </c:pt>
                <c:pt idx="11">
                  <c:v>2020.9120463931113</c:v>
                </c:pt>
                <c:pt idx="12">
                  <c:v>1903.6161630457859</c:v>
                </c:pt>
                <c:pt idx="13">
                  <c:v>1836.4455891822279</c:v>
                </c:pt>
                <c:pt idx="14">
                  <c:v>1759.5903771131339</c:v>
                </c:pt>
                <c:pt idx="15">
                  <c:v>1745.598361807633</c:v>
                </c:pt>
                <c:pt idx="16">
                  <c:v>1670.0940985854054</c:v>
                </c:pt>
                <c:pt idx="17">
                  <c:v>1668.2113067655237</c:v>
                </c:pt>
                <c:pt idx="18">
                  <c:v>1657.4179559736872</c:v>
                </c:pt>
                <c:pt idx="19">
                  <c:v>1653.9949313058557</c:v>
                </c:pt>
                <c:pt idx="20">
                  <c:v>1636.5339412897868</c:v>
                </c:pt>
                <c:pt idx="21">
                  <c:v>1622.9753999769323</c:v>
                </c:pt>
                <c:pt idx="22">
                  <c:v>1599.5789173179173</c:v>
                </c:pt>
                <c:pt idx="23">
                  <c:v>1580.9543986017691</c:v>
                </c:pt>
                <c:pt idx="24">
                  <c:v>1521.4949453691413</c:v>
                </c:pt>
                <c:pt idx="25">
                  <c:v>1520.2758167788541</c:v>
                </c:pt>
                <c:pt idx="26">
                  <c:v>1503.6428460703767</c:v>
                </c:pt>
                <c:pt idx="27">
                  <c:v>1458.8060945676839</c:v>
                </c:pt>
                <c:pt idx="28">
                  <c:v>1447.7969988814395</c:v>
                </c:pt>
                <c:pt idx="29">
                  <c:v>1393.2751253947613</c:v>
                </c:pt>
                <c:pt idx="30">
                  <c:v>1386.3221426298246</c:v>
                </c:pt>
                <c:pt idx="31">
                  <c:v>1350.8334930063231</c:v>
                </c:pt>
                <c:pt idx="32">
                  <c:v>1313.7057003831983</c:v>
                </c:pt>
                <c:pt idx="33">
                  <c:v>1299.0337949151788</c:v>
                </c:pt>
                <c:pt idx="34">
                  <c:v>1297.0145693257821</c:v>
                </c:pt>
                <c:pt idx="35">
                  <c:v>1276.2813192718479</c:v>
                </c:pt>
                <c:pt idx="36">
                  <c:v>1273.3042443474812</c:v>
                </c:pt>
                <c:pt idx="37">
                  <c:v>1253.69391958449</c:v>
                </c:pt>
                <c:pt idx="38">
                  <c:v>1207.8276522850008</c:v>
                </c:pt>
                <c:pt idx="39">
                  <c:v>1206.9267098128389</c:v>
                </c:pt>
                <c:pt idx="40">
                  <c:v>1186.1969805895039</c:v>
                </c:pt>
                <c:pt idx="41">
                  <c:v>1160.157978958837</c:v>
                </c:pt>
                <c:pt idx="42">
                  <c:v>1143.7191736120769</c:v>
                </c:pt>
                <c:pt idx="43">
                  <c:v>1128.0672123103284</c:v>
                </c:pt>
                <c:pt idx="44">
                  <c:v>1113.296223459218</c:v>
                </c:pt>
                <c:pt idx="45">
                  <c:v>1107.8457442216245</c:v>
                </c:pt>
                <c:pt idx="46">
                  <c:v>1091.2155045291763</c:v>
                </c:pt>
                <c:pt idx="47">
                  <c:v>1032.6479834574584</c:v>
                </c:pt>
                <c:pt idx="48">
                  <c:v>1030.7974451400746</c:v>
                </c:pt>
                <c:pt idx="49">
                  <c:v>1023.7836140481952</c:v>
                </c:pt>
                <c:pt idx="50">
                  <c:v>1017.7313577847948</c:v>
                </c:pt>
                <c:pt idx="51">
                  <c:v>1013.3333333333334</c:v>
                </c:pt>
                <c:pt idx="52">
                  <c:v>985.62628336755643</c:v>
                </c:pt>
                <c:pt idx="53">
                  <c:v>978.18902842035686</c:v>
                </c:pt>
                <c:pt idx="54">
                  <c:v>971.83330588041508</c:v>
                </c:pt>
                <c:pt idx="55">
                  <c:v>970.48920578332343</c:v>
                </c:pt>
                <c:pt idx="56">
                  <c:v>968.10159627987923</c:v>
                </c:pt>
                <c:pt idx="57">
                  <c:v>934.41448550100188</c:v>
                </c:pt>
                <c:pt idx="58">
                  <c:v>924.67165321868185</c:v>
                </c:pt>
                <c:pt idx="59">
                  <c:v>910.49278425252965</c:v>
                </c:pt>
                <c:pt idx="60">
                  <c:v>898.90940569953398</c:v>
                </c:pt>
                <c:pt idx="61">
                  <c:v>897.18002153232055</c:v>
                </c:pt>
                <c:pt idx="62">
                  <c:v>870.25744472010331</c:v>
                </c:pt>
                <c:pt idx="63">
                  <c:v>858.6740887691351</c:v>
                </c:pt>
                <c:pt idx="64">
                  <c:v>849.07566420850594</c:v>
                </c:pt>
                <c:pt idx="65">
                  <c:v>826.38304384421144</c:v>
                </c:pt>
                <c:pt idx="66">
                  <c:v>800.31487798478088</c:v>
                </c:pt>
                <c:pt idx="67">
                  <c:v>725.69187929760756</c:v>
                </c:pt>
                <c:pt idx="68">
                  <c:v>719.44429130602566</c:v>
                </c:pt>
                <c:pt idx="69">
                  <c:v>699.61154165780874</c:v>
                </c:pt>
                <c:pt idx="70">
                  <c:v>663.98922145652159</c:v>
                </c:pt>
                <c:pt idx="71">
                  <c:v>621.32979731009664</c:v>
                </c:pt>
                <c:pt idx="72">
                  <c:v>589.64437073889815</c:v>
                </c:pt>
                <c:pt idx="73">
                  <c:v>526.92244360283223</c:v>
                </c:pt>
                <c:pt idx="74">
                  <c:v>518.10266165576331</c:v>
                </c:pt>
                <c:pt idx="75">
                  <c:v>506.60237622514262</c:v>
                </c:pt>
                <c:pt idx="76">
                  <c:v>503.30630916255268</c:v>
                </c:pt>
                <c:pt idx="77">
                  <c:v>491.15913555992142</c:v>
                </c:pt>
                <c:pt idx="78">
                  <c:v>460.32707450030284</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411174586617"/>
          <c:y val="2.1615332335628731E-2"/>
          <c:w val="0.81318401907447357"/>
          <c:h val="0.87986275064785835"/>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27-4C50-932B-8D4318C8EFFA}"/>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FrontSheet!$K$7:$K$24</c:f>
              <c:strCache>
                <c:ptCount val="18"/>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FrontSheet!$N$7:$N$24</c:f>
              <c:numCache>
                <c:formatCode>#,##0</c:formatCode>
                <c:ptCount val="18"/>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1657.4179559736872</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Metro. Melbourne</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7-4C50-932B-8D4318C8EFFA}"/>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FrontSheet!$K$7:$K$24</c:f>
              <c:strCache>
                <c:ptCount val="18"/>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FrontSheet!$O$7:$O$24</c:f>
              <c:numCache>
                <c:formatCode>#,##0</c:formatCode>
                <c:ptCount val="18"/>
                <c:pt idx="0">
                  <c:v>736.1830457983466</c:v>
                </c:pt>
                <c:pt idx="1">
                  <c:v>754.43659504691527</c:v>
                </c:pt>
                <c:pt idx="2">
                  <c:v>798.54957300384899</c:v>
                </c:pt>
                <c:pt idx="3">
                  <c:v>776.91464286810367</c:v>
                </c:pt>
                <c:pt idx="4">
                  <c:v>789.12639343744297</c:v>
                </c:pt>
                <c:pt idx="5">
                  <c:v>807.42482590200268</c:v>
                </c:pt>
                <c:pt idx="6">
                  <c:v>885.73140672008299</c:v>
                </c:pt>
                <c:pt idx="7">
                  <c:v>981.37258791234603</c:v>
                </c:pt>
                <c:pt idx="8">
                  <c:v>1026.3894060065534</c:v>
                </c:pt>
                <c:pt idx="9">
                  <c:v>1034.8961890063861</c:v>
                </c:pt>
                <c:pt idx="10">
                  <c:v>1043.1974184225323</c:v>
                </c:pt>
                <c:pt idx="11">
                  <c:v>1128.0687036382903</c:v>
                </c:pt>
                <c:pt idx="12">
                  <c:v>1139.030981212866</c:v>
                </c:pt>
                <c:pt idx="13">
                  <c:v>1111.8826548989466</c:v>
                </c:pt>
                <c:pt idx="14">
                  <c:v>1102.8136190158225</c:v>
                </c:pt>
                <c:pt idx="15">
                  <c:v>1132.395766730592</c:v>
                </c:pt>
                <c:pt idx="16">
                  <c:v>1116.8291439186692</c:v>
                </c:pt>
                <c:pt idx="17">
                  <c:v>1108.507214275083</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87212354269784E-4"/>
              <c:y val="0.17005578042390021"/>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1.741828935430045E-2"/>
          <c:w val="0.80220441687907695"/>
          <c:h val="0.97550245262750879"/>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Mildura </c:v>
                </c:pt>
                <c:pt idx="2">
                  <c:v>Ballarat </c:v>
                </c:pt>
                <c:pt idx="3">
                  <c:v>Maribyrnong </c:v>
                </c:pt>
                <c:pt idx="4">
                  <c:v>Port Phillip </c:v>
                </c:pt>
                <c:pt idx="5">
                  <c:v>Yarra </c:v>
                </c:pt>
                <c:pt idx="6">
                  <c:v>Greater Dandenong </c:v>
                </c:pt>
                <c:pt idx="7">
                  <c:v>Stonnington </c:v>
                </c:pt>
                <c:pt idx="8">
                  <c:v>Greater Shepparton </c:v>
                </c:pt>
                <c:pt idx="9">
                  <c:v>Brimbank </c:v>
                </c:pt>
                <c:pt idx="10">
                  <c:v>Pyrenees </c:v>
                </c:pt>
                <c:pt idx="11">
                  <c:v>Hobsons Bay </c:v>
                </c:pt>
                <c:pt idx="12">
                  <c:v>Moreland </c:v>
                </c:pt>
                <c:pt idx="13">
                  <c:v>Hume </c:v>
                </c:pt>
                <c:pt idx="14">
                  <c:v>Darebin </c:v>
                </c:pt>
                <c:pt idx="15">
                  <c:v>Latrobe </c:v>
                </c:pt>
                <c:pt idx="16">
                  <c:v>Horsham </c:v>
                </c:pt>
                <c:pt idx="17">
                  <c:v>Campaspe </c:v>
                </c:pt>
                <c:pt idx="18">
                  <c:v>Corangamite </c:v>
                </c:pt>
                <c:pt idx="19">
                  <c:v>Moonee Valley </c:v>
                </c:pt>
                <c:pt idx="20">
                  <c:v>Wodonga </c:v>
                </c:pt>
                <c:pt idx="21">
                  <c:v>Wyndham </c:v>
                </c:pt>
                <c:pt idx="22">
                  <c:v>Loddon </c:v>
                </c:pt>
                <c:pt idx="23">
                  <c:v>Greater Geelong </c:v>
                </c:pt>
                <c:pt idx="24">
                  <c:v>Central Goldfields </c:v>
                </c:pt>
                <c:pt idx="25">
                  <c:v>Benalla </c:v>
                </c:pt>
                <c:pt idx="26">
                  <c:v>Melton </c:v>
                </c:pt>
                <c:pt idx="27">
                  <c:v>Frankston </c:v>
                </c:pt>
                <c:pt idx="28">
                  <c:v>Monash </c:v>
                </c:pt>
                <c:pt idx="29">
                  <c:v>Wellington </c:v>
                </c:pt>
                <c:pt idx="30">
                  <c:v>Greater Bendigo </c:v>
                </c:pt>
                <c:pt idx="31">
                  <c:v>Hindmarsh </c:v>
                </c:pt>
                <c:pt idx="32">
                  <c:v>Queenscliffe </c:v>
                </c:pt>
                <c:pt idx="33">
                  <c:v>Mount Alexander </c:v>
                </c:pt>
                <c:pt idx="34">
                  <c:v>East Gippsland </c:v>
                </c:pt>
                <c:pt idx="35">
                  <c:v>Swan Hill </c:v>
                </c:pt>
                <c:pt idx="36">
                  <c:v>Glen Eira </c:v>
                </c:pt>
                <c:pt idx="37">
                  <c:v>Moorabool </c:v>
                </c:pt>
                <c:pt idx="38">
                  <c:v>Bayside </c:v>
                </c:pt>
                <c:pt idx="39">
                  <c:v>Mitchell </c:v>
                </c:pt>
                <c:pt idx="40">
                  <c:v>Kingston </c:v>
                </c:pt>
                <c:pt idx="41">
                  <c:v>Bass Coast </c:v>
                </c:pt>
                <c:pt idx="42">
                  <c:v>Moira </c:v>
                </c:pt>
                <c:pt idx="43">
                  <c:v>Glenelg </c:v>
                </c:pt>
                <c:pt idx="44">
                  <c:v>West Wimmera </c:v>
                </c:pt>
                <c:pt idx="45">
                  <c:v>Ararat </c:v>
                </c:pt>
                <c:pt idx="46">
                  <c:v>Baw Baw </c:v>
                </c:pt>
                <c:pt idx="47">
                  <c:v>Whittlesea </c:v>
                </c:pt>
                <c:pt idx="48">
                  <c:v>Boroondara </c:v>
                </c:pt>
                <c:pt idx="49">
                  <c:v>Casey </c:v>
                </c:pt>
                <c:pt idx="50">
                  <c:v>South Gippsland </c:v>
                </c:pt>
                <c:pt idx="51">
                  <c:v>Banyule </c:v>
                </c:pt>
                <c:pt idx="52">
                  <c:v>Gannawarra </c:v>
                </c:pt>
                <c:pt idx="53">
                  <c:v>Whitehorse </c:v>
                </c:pt>
                <c:pt idx="54">
                  <c:v>Golden Plains </c:v>
                </c:pt>
                <c:pt idx="55">
                  <c:v>Strathbogie </c:v>
                </c:pt>
                <c:pt idx="56">
                  <c:v>Colac-Otway </c:v>
                </c:pt>
                <c:pt idx="57">
                  <c:v>Cardinia </c:v>
                </c:pt>
                <c:pt idx="58">
                  <c:v>Knox </c:v>
                </c:pt>
                <c:pt idx="59">
                  <c:v>Mornington Peninsula </c:v>
                </c:pt>
                <c:pt idx="60">
                  <c:v>Murrindindi </c:v>
                </c:pt>
                <c:pt idx="61">
                  <c:v>Hepburn </c:v>
                </c:pt>
                <c:pt idx="62">
                  <c:v>Warrnambool </c:v>
                </c:pt>
                <c:pt idx="63">
                  <c:v>Indigo </c:v>
                </c:pt>
                <c:pt idx="64">
                  <c:v>Manningham </c:v>
                </c:pt>
                <c:pt idx="65">
                  <c:v>Yarra Ranges </c:v>
                </c:pt>
                <c:pt idx="66">
                  <c:v>Southern Grampians </c:v>
                </c:pt>
                <c:pt idx="67">
                  <c:v>Northern Grampians </c:v>
                </c:pt>
                <c:pt idx="68">
                  <c:v>Surf Coast </c:v>
                </c:pt>
                <c:pt idx="69">
                  <c:v>Maroondah </c:v>
                </c:pt>
                <c:pt idx="70">
                  <c:v>Macedon Ranges </c:v>
                </c:pt>
                <c:pt idx="71">
                  <c:v>Moyne </c:v>
                </c:pt>
                <c:pt idx="72">
                  <c:v>Alpine </c:v>
                </c:pt>
                <c:pt idx="73">
                  <c:v>Wangaratta </c:v>
                </c:pt>
                <c:pt idx="74">
                  <c:v>Nillumbik </c:v>
                </c:pt>
                <c:pt idx="75">
                  <c:v>Buloke </c:v>
                </c:pt>
                <c:pt idx="76">
                  <c:v>Towong </c:v>
                </c:pt>
                <c:pt idx="77">
                  <c:v>Yarriambiack </c:v>
                </c:pt>
                <c:pt idx="78">
                  <c:v>Mansfield </c:v>
                </c:pt>
              </c:strCache>
            </c:strRef>
          </c:cat>
          <c:val>
            <c:numRef>
              <c:f>'Detailed Categories'!$FY$4:$FY$82</c:f>
              <c:numCache>
                <c:formatCode>#,##0</c:formatCode>
                <c:ptCount val="79"/>
                <c:pt idx="0">
                  <c:v>574.00211939244082</c:v>
                </c:pt>
                <c:pt idx="1">
                  <c:v>492.4413868018467</c:v>
                </c:pt>
                <c:pt idx="2">
                  <c:v>453.24827933523585</c:v>
                </c:pt>
                <c:pt idx="3">
                  <c:v>450.42635368632784</c:v>
                </c:pt>
                <c:pt idx="4">
                  <c:v>417.5141847767905</c:v>
                </c:pt>
                <c:pt idx="5">
                  <c:v>366.384935054506</c:v>
                </c:pt>
                <c:pt idx="6">
                  <c:v>314.21116460255041</c:v>
                </c:pt>
                <c:pt idx="7">
                  <c:v>312.22669232114748</c:v>
                </c:pt>
                <c:pt idx="8">
                  <c:v>311.44251789297158</c:v>
                </c:pt>
                <c:pt idx="9">
                  <c:v>303.94684648948828</c:v>
                </c:pt>
                <c:pt idx="10">
                  <c:v>301.75806874836002</c:v>
                </c:pt>
                <c:pt idx="11">
                  <c:v>278.24786901585389</c:v>
                </c:pt>
                <c:pt idx="12">
                  <c:v>275.03018293838346</c:v>
                </c:pt>
                <c:pt idx="13">
                  <c:v>273.24422125396944</c:v>
                </c:pt>
                <c:pt idx="14">
                  <c:v>273.22908782099802</c:v>
                </c:pt>
                <c:pt idx="15">
                  <c:v>265.24502337307632</c:v>
                </c:pt>
                <c:pt idx="16">
                  <c:v>255.49822153198738</c:v>
                </c:pt>
                <c:pt idx="17">
                  <c:v>248.92749324717968</c:v>
                </c:pt>
                <c:pt idx="18">
                  <c:v>240.30860684247139</c:v>
                </c:pt>
                <c:pt idx="19">
                  <c:v>238.83319549540499</c:v>
                </c:pt>
                <c:pt idx="20">
                  <c:v>231.55652294725144</c:v>
                </c:pt>
                <c:pt idx="21">
                  <c:v>228.95939165178831</c:v>
                </c:pt>
                <c:pt idx="22">
                  <c:v>226.75736961451247</c:v>
                </c:pt>
                <c:pt idx="23">
                  <c:v>222.25685322884661</c:v>
                </c:pt>
                <c:pt idx="24">
                  <c:v>220.46525771628401</c:v>
                </c:pt>
                <c:pt idx="25">
                  <c:v>219.37584035100133</c:v>
                </c:pt>
                <c:pt idx="26">
                  <c:v>218.30525886760429</c:v>
                </c:pt>
                <c:pt idx="27">
                  <c:v>215.27010770540357</c:v>
                </c:pt>
                <c:pt idx="28">
                  <c:v>212.64774219618144</c:v>
                </c:pt>
                <c:pt idx="29">
                  <c:v>208.46269848310124</c:v>
                </c:pt>
                <c:pt idx="30">
                  <c:v>205.9613451747376</c:v>
                </c:pt>
                <c:pt idx="31">
                  <c:v>197.69949676491731</c:v>
                </c:pt>
                <c:pt idx="32">
                  <c:v>196.46365422396855</c:v>
                </c:pt>
                <c:pt idx="33">
                  <c:v>188.1560705090117</c:v>
                </c:pt>
                <c:pt idx="34">
                  <c:v>186.04266578468662</c:v>
                </c:pt>
                <c:pt idx="35">
                  <c:v>183.54085024058733</c:v>
                </c:pt>
                <c:pt idx="36">
                  <c:v>183.08052319772054</c:v>
                </c:pt>
                <c:pt idx="37">
                  <c:v>176.76012291627009</c:v>
                </c:pt>
                <c:pt idx="38">
                  <c:v>174.27543095283198</c:v>
                </c:pt>
                <c:pt idx="39">
                  <c:v>172.7080624187256</c:v>
                </c:pt>
                <c:pt idx="40">
                  <c:v>172.45567160553802</c:v>
                </c:pt>
                <c:pt idx="41">
                  <c:v>167.41790083708949</c:v>
                </c:pt>
                <c:pt idx="42">
                  <c:v>166.66111129629013</c:v>
                </c:pt>
                <c:pt idx="43">
                  <c:v>163.60754639807763</c:v>
                </c:pt>
                <c:pt idx="44">
                  <c:v>160</c:v>
                </c:pt>
                <c:pt idx="45">
                  <c:v>159.36923335010906</c:v>
                </c:pt>
                <c:pt idx="46">
                  <c:v>159.0583744234134</c:v>
                </c:pt>
                <c:pt idx="47">
                  <c:v>158.02834423280601</c:v>
                </c:pt>
                <c:pt idx="48">
                  <c:v>153.42633271434394</c:v>
                </c:pt>
                <c:pt idx="49">
                  <c:v>152.9031261098354</c:v>
                </c:pt>
                <c:pt idx="50">
                  <c:v>151.04252175340667</c:v>
                </c:pt>
                <c:pt idx="51">
                  <c:v>147.6191580297866</c:v>
                </c:pt>
                <c:pt idx="52">
                  <c:v>143.70569074535351</c:v>
                </c:pt>
                <c:pt idx="53">
                  <c:v>142.6379496505086</c:v>
                </c:pt>
                <c:pt idx="54">
                  <c:v>141.3284877851807</c:v>
                </c:pt>
                <c:pt idx="55">
                  <c:v>134.32434852690963</c:v>
                </c:pt>
                <c:pt idx="56">
                  <c:v>130.03901170351105</c:v>
                </c:pt>
                <c:pt idx="57">
                  <c:v>129.76616810617233</c:v>
                </c:pt>
                <c:pt idx="58">
                  <c:v>124.10225534346222</c:v>
                </c:pt>
                <c:pt idx="59">
                  <c:v>123.76750658810293</c:v>
                </c:pt>
                <c:pt idx="60">
                  <c:v>120.91086182575403</c:v>
                </c:pt>
                <c:pt idx="61">
                  <c:v>116.70044837540691</c:v>
                </c:pt>
                <c:pt idx="62">
                  <c:v>115.1458982784284</c:v>
                </c:pt>
                <c:pt idx="63">
                  <c:v>111.90293892455387</c:v>
                </c:pt>
                <c:pt idx="64">
                  <c:v>111.87797422079353</c:v>
                </c:pt>
                <c:pt idx="65">
                  <c:v>106.40240255365765</c:v>
                </c:pt>
                <c:pt idx="66">
                  <c:v>105.93880476101452</c:v>
                </c:pt>
                <c:pt idx="67">
                  <c:v>105.43888937703188</c:v>
                </c:pt>
                <c:pt idx="68">
                  <c:v>104.74667842769723</c:v>
                </c:pt>
                <c:pt idx="69">
                  <c:v>103.84392768376971</c:v>
                </c:pt>
                <c:pt idx="70">
                  <c:v>96.631428405774699</c:v>
                </c:pt>
                <c:pt idx="71">
                  <c:v>87.102955693629866</c:v>
                </c:pt>
                <c:pt idx="72">
                  <c:v>84.168643354503018</c:v>
                </c:pt>
                <c:pt idx="73">
                  <c:v>81.691003778208923</c:v>
                </c:pt>
                <c:pt idx="74">
                  <c:v>71.142455033328702</c:v>
                </c:pt>
                <c:pt idx="75">
                  <c:v>65.88700378850271</c:v>
                </c:pt>
                <c:pt idx="76">
                  <c:v>49.398979087765518</c:v>
                </c:pt>
                <c:pt idx="77">
                  <c:v>31.00294527980158</c:v>
                </c:pt>
                <c:pt idx="78">
                  <c:v>30.800821355236142</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26" val="0"/>
</file>

<file path=xl/ctrlProps/ctrlProp11.xml><?xml version="1.0" encoding="utf-8"?>
<formControlPr xmlns="http://schemas.microsoft.com/office/spreadsheetml/2009/9/main" objectType="Drop" dropLines="45" dropStyle="combo" dx="16" fmlaLink="$FN$2" fmlaRange="$GC$4:$GC$84" sel="57" val="36"/>
</file>

<file path=xl/ctrlProps/ctrlProp12.xml><?xml version="1.0" encoding="utf-8"?>
<formControlPr xmlns="http://schemas.microsoft.com/office/spreadsheetml/2009/9/main" objectType="Drop" dropLines="45" dropStyle="combo" dx="16" fmlaLink="$FS$2" fmlaRange="$B$4:$B$109" sel="36" val="35"/>
</file>

<file path=xl/ctrlProps/ctrlProp2.xml><?xml version="1.0" encoding="utf-8"?>
<formControlPr xmlns="http://schemas.microsoft.com/office/spreadsheetml/2009/9/main" objectType="Drop" dropLines="45" dropStyle="combo" dx="16" fmlaLink="$C$5" fmlaRange="$AE$3:$AE$83" sel="26" val="0"/>
</file>

<file path=xl/ctrlProps/ctrlProp3.xml><?xml version="1.0" encoding="utf-8"?>
<formControlPr xmlns="http://schemas.microsoft.com/office/spreadsheetml/2009/9/main" objectType="Drop" dropLines="45" dropStyle="combo" dx="16" fmlaLink="$F$5" fmlaRange="$AE$3:$AE$83" sel="81" val="40"/>
</file>

<file path=xl/ctrlProps/ctrlProp4.xml><?xml version="1.0" encoding="utf-8"?>
<formControlPr xmlns="http://schemas.microsoft.com/office/spreadsheetml/2009/9/main" objectType="Drop" dropLines="16" dropStyle="combo" dx="16" fmlaLink="$C$3" fmlaRange="$AD$3:$AD$18" sel="12" val="0"/>
</file>

<file path=xl/ctrlProps/ctrlProp5.xml><?xml version="1.0" encoding="utf-8"?>
<formControlPr xmlns="http://schemas.microsoft.com/office/spreadsheetml/2009/9/main" objectType="Drop" dropLines="16" dropStyle="combo" dx="16" fmlaLink="$F$3" fmlaRange="$AD$3:$AD$18" sel="12"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81" val="38"/>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285749</xdr:colOff>
      <xdr:row>9</xdr:row>
      <xdr:rowOff>36637</xdr:rowOff>
    </xdr:from>
    <xdr:to>
      <xdr:col>25</xdr:col>
      <xdr:colOff>239254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5078807" y="1956291"/>
          <a:ext cx="5111659" cy="162168"/>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240940</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90488</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3007</xdr:colOff>
      <xdr:row>3</xdr:row>
      <xdr:rowOff>57149</xdr:rowOff>
    </xdr:from>
    <xdr:to>
      <xdr:col>25</xdr:col>
      <xdr:colOff>409575</xdr:colOff>
      <xdr:row>62</xdr:row>
      <xdr:rowOff>14524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48</xdr:row>
      <xdr:rowOff>100263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0289" y="6448101"/>
          <a:ext cx="9461500" cy="1482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2021/22,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20080</xdr:colOff>
      <xdr:row>5</xdr:row>
      <xdr:rowOff>36511</xdr:rowOff>
    </xdr:from>
    <xdr:to>
      <xdr:col>15</xdr:col>
      <xdr:colOff>142875</xdr:colOff>
      <xdr:row>27</xdr:row>
      <xdr:rowOff>138112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185738</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14288</xdr:colOff>
          <xdr:row>3</xdr:row>
          <xdr:rowOff>38100</xdr:rowOff>
        </xdr:from>
        <xdr:to>
          <xdr:col>6</xdr:col>
          <xdr:colOff>547688</xdr:colOff>
          <xdr:row>4</xdr:row>
          <xdr:rowOff>185738</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14288</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14288</xdr:colOff>
          <xdr:row>2</xdr:row>
          <xdr:rowOff>14288</xdr:rowOff>
        </xdr:from>
        <xdr:to>
          <xdr:col>6</xdr:col>
          <xdr:colOff>14288</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71438</xdr:rowOff>
        </xdr:from>
        <xdr:to>
          <xdr:col>11</xdr:col>
          <xdr:colOff>628650</xdr:colOff>
          <xdr:row>3</xdr:row>
          <xdr:rowOff>23813</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4763</xdr:colOff>
          <xdr:row>1</xdr:row>
          <xdr:rowOff>61913</xdr:rowOff>
        </xdr:from>
        <xdr:to>
          <xdr:col>14</xdr:col>
          <xdr:colOff>157163</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47625</xdr:rowOff>
        </xdr:from>
        <xdr:to>
          <xdr:col>11</xdr:col>
          <xdr:colOff>628650</xdr:colOff>
          <xdr:row>5</xdr:row>
          <xdr:rowOff>9525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614363</xdr:colOff>
          <xdr:row>1</xdr:row>
          <xdr:rowOff>57150</xdr:rowOff>
        </xdr:from>
        <xdr:to>
          <xdr:col>22</xdr:col>
          <xdr:colOff>4763</xdr:colOff>
          <xdr:row>3</xdr:row>
          <xdr:rowOff>42863</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55966</xdr:colOff>
      <xdr:row>3</xdr:row>
      <xdr:rowOff>22412</xdr:rowOff>
    </xdr:from>
    <xdr:to>
      <xdr:col>182</xdr:col>
      <xdr:colOff>1053976</xdr:colOff>
      <xdr:row>88</xdr:row>
      <xdr:rowOff>173692</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947738</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376238</xdr:rowOff>
        </xdr:from>
        <xdr:to>
          <xdr:col>170</xdr:col>
          <xdr:colOff>947738</xdr:colOff>
          <xdr:row>1</xdr:row>
          <xdr:rowOff>204788</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14288</xdr:colOff>
          <xdr:row>1</xdr:row>
          <xdr:rowOff>14288</xdr:rowOff>
        </xdr:from>
        <xdr:to>
          <xdr:col>177</xdr:col>
          <xdr:colOff>152400</xdr:colOff>
          <xdr:row>1</xdr:row>
          <xdr:rowOff>209550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F22" sqref="AF22"/>
    </sheetView>
  </sheetViews>
  <sheetFormatPr defaultRowHeight="15.75"/>
  <cols>
    <col min="1" max="1" width="2.265625" bestFit="1" customWidth="1"/>
    <col min="2" max="2" width="4.19921875" style="110" bestFit="1" customWidth="1"/>
    <col min="3" max="3" width="15.33203125" style="110" bestFit="1" customWidth="1"/>
    <col min="4" max="4" width="24.265625" style="110" bestFit="1" customWidth="1"/>
    <col min="5" max="5" width="30" style="110" customWidth="1"/>
    <col min="6" max="6" width="26.53125" style="110" customWidth="1"/>
    <col min="7" max="7" width="7.19921875" style="110" customWidth="1"/>
    <col min="8" max="8" width="11.46484375" style="110" customWidth="1"/>
    <col min="10" max="10" width="2.265625" bestFit="1" customWidth="1"/>
    <col min="11" max="11" width="20.59765625" customWidth="1"/>
    <col min="12" max="13" width="8.796875" bestFit="1" customWidth="1"/>
    <col min="15" max="23" width="9.06640625" style="154"/>
  </cols>
  <sheetData>
    <row r="1" spans="1:19" ht="23.25">
      <c r="B1" s="125"/>
      <c r="C1" s="160" t="s">
        <v>1902</v>
      </c>
      <c r="D1" s="160"/>
      <c r="E1" s="160"/>
      <c r="F1" s="160"/>
      <c r="G1" s="126"/>
      <c r="H1" s="125"/>
    </row>
    <row r="2" spans="1:19">
      <c r="C2" s="136" t="s">
        <v>1903</v>
      </c>
      <c r="G2" s="127"/>
      <c r="H2" s="128"/>
    </row>
    <row r="3" spans="1:19" ht="18.75">
      <c r="B3" s="129" t="s">
        <v>113</v>
      </c>
      <c r="C3" s="129" t="s">
        <v>1883</v>
      </c>
      <c r="D3" s="129" t="s">
        <v>1884</v>
      </c>
      <c r="E3" s="129" t="s">
        <v>1885</v>
      </c>
      <c r="F3" s="129" t="s">
        <v>1886</v>
      </c>
      <c r="G3" s="130" t="s">
        <v>1887</v>
      </c>
      <c r="H3" s="129" t="s">
        <v>1901</v>
      </c>
    </row>
    <row r="4" spans="1:19">
      <c r="A4" s="131">
        <v>1</v>
      </c>
      <c r="B4" s="133">
        <v>2022</v>
      </c>
      <c r="C4" s="133" t="s">
        <v>1931</v>
      </c>
      <c r="D4" s="133" t="s">
        <v>115</v>
      </c>
      <c r="E4" s="133" t="s">
        <v>1904</v>
      </c>
      <c r="F4" s="133" t="s">
        <v>22</v>
      </c>
      <c r="G4" s="134">
        <v>54</v>
      </c>
      <c r="H4" s="135"/>
      <c r="J4" s="132">
        <v>1</v>
      </c>
      <c r="K4" s="89" t="s">
        <v>25</v>
      </c>
      <c r="L4" s="2">
        <f t="shared" ref="L4:L11" si="0">SUMIF(E$4:E$117,K4,G$4:G$117)</f>
        <v>0</v>
      </c>
      <c r="M4" s="2">
        <f>L4</f>
        <v>0</v>
      </c>
      <c r="O4" s="155" t="s">
        <v>1922</v>
      </c>
    </row>
    <row r="5" spans="1:19">
      <c r="A5" s="131">
        <v>2</v>
      </c>
      <c r="B5" s="133">
        <v>2022</v>
      </c>
      <c r="C5" s="133" t="s">
        <v>1931</v>
      </c>
      <c r="D5" s="133" t="s">
        <v>115</v>
      </c>
      <c r="E5" s="133" t="s">
        <v>1904</v>
      </c>
      <c r="F5" s="133" t="s">
        <v>21</v>
      </c>
      <c r="G5" s="134">
        <v>14</v>
      </c>
      <c r="H5" s="135"/>
      <c r="J5" s="132">
        <v>2</v>
      </c>
      <c r="K5" s="95" t="s">
        <v>22</v>
      </c>
      <c r="L5" s="2">
        <f t="shared" si="0"/>
        <v>0</v>
      </c>
      <c r="M5" s="2">
        <f t="shared" ref="M5:M35" si="1">L5</f>
        <v>0</v>
      </c>
      <c r="O5" s="155" t="s">
        <v>1953</v>
      </c>
    </row>
    <row r="6" spans="1:19">
      <c r="A6" s="131">
        <v>3</v>
      </c>
      <c r="B6" s="133">
        <v>2022</v>
      </c>
      <c r="C6" s="133" t="s">
        <v>1931</v>
      </c>
      <c r="D6" s="133" t="s">
        <v>115</v>
      </c>
      <c r="E6" s="133" t="s">
        <v>1904</v>
      </c>
      <c r="F6" s="133" t="s">
        <v>17</v>
      </c>
      <c r="G6" s="134">
        <v>4</v>
      </c>
      <c r="H6" s="135"/>
      <c r="J6" s="132">
        <v>3</v>
      </c>
      <c r="K6" s="95" t="s">
        <v>21</v>
      </c>
      <c r="L6" s="2">
        <f t="shared" si="0"/>
        <v>0</v>
      </c>
      <c r="M6" s="2">
        <f t="shared" si="1"/>
        <v>0</v>
      </c>
      <c r="O6" s="154" t="s">
        <v>1923</v>
      </c>
    </row>
    <row r="7" spans="1:19">
      <c r="A7" s="131">
        <v>4</v>
      </c>
      <c r="B7" s="133">
        <v>2022</v>
      </c>
      <c r="C7" s="133" t="s">
        <v>1931</v>
      </c>
      <c r="D7" s="133" t="s">
        <v>115</v>
      </c>
      <c r="E7" s="133" t="s">
        <v>1905</v>
      </c>
      <c r="F7" s="133" t="s">
        <v>14</v>
      </c>
      <c r="G7" s="134">
        <v>19</v>
      </c>
      <c r="H7" s="135"/>
      <c r="J7" s="132">
        <v>4</v>
      </c>
      <c r="K7" s="95" t="s">
        <v>20</v>
      </c>
      <c r="L7" s="2">
        <f t="shared" si="0"/>
        <v>542</v>
      </c>
      <c r="M7" s="2">
        <f t="shared" si="1"/>
        <v>542</v>
      </c>
      <c r="O7" s="154" t="s">
        <v>1924</v>
      </c>
    </row>
    <row r="8" spans="1:19">
      <c r="A8" s="131">
        <v>5</v>
      </c>
      <c r="B8" s="133">
        <v>2022</v>
      </c>
      <c r="C8" s="133" t="s">
        <v>1931</v>
      </c>
      <c r="D8" s="133" t="s">
        <v>115</v>
      </c>
      <c r="E8" s="133" t="s">
        <v>1905</v>
      </c>
      <c r="F8" s="133" t="s">
        <v>12</v>
      </c>
      <c r="G8" s="134">
        <v>22</v>
      </c>
      <c r="H8" s="135"/>
      <c r="J8" s="132">
        <v>5</v>
      </c>
      <c r="K8" s="95" t="s">
        <v>19</v>
      </c>
      <c r="L8" s="2">
        <f t="shared" si="0"/>
        <v>2350</v>
      </c>
      <c r="M8" s="2">
        <f t="shared" si="1"/>
        <v>2350</v>
      </c>
      <c r="O8" s="154" t="s">
        <v>1925</v>
      </c>
      <c r="S8" s="154" t="s">
        <v>1926</v>
      </c>
    </row>
    <row r="9" spans="1:19">
      <c r="A9" s="131">
        <v>6</v>
      </c>
      <c r="B9" s="133">
        <v>2022</v>
      </c>
      <c r="C9" s="133" t="s">
        <v>1931</v>
      </c>
      <c r="D9" s="133" t="s">
        <v>115</v>
      </c>
      <c r="E9" s="133" t="s">
        <v>1905</v>
      </c>
      <c r="F9" s="133" t="s">
        <v>11</v>
      </c>
      <c r="G9" s="134">
        <v>5</v>
      </c>
      <c r="H9" s="135"/>
      <c r="J9" s="132">
        <v>6</v>
      </c>
      <c r="K9" s="95" t="s">
        <v>18</v>
      </c>
      <c r="L9" s="2">
        <f t="shared" si="0"/>
        <v>345</v>
      </c>
      <c r="M9" s="2">
        <f t="shared" si="1"/>
        <v>345</v>
      </c>
      <c r="O9" s="155" t="s">
        <v>1954</v>
      </c>
    </row>
    <row r="10" spans="1:19">
      <c r="A10" s="131">
        <v>7</v>
      </c>
      <c r="B10" s="133">
        <v>2022</v>
      </c>
      <c r="C10" s="133" t="s">
        <v>1931</v>
      </c>
      <c r="D10" s="133" t="s">
        <v>115</v>
      </c>
      <c r="E10" s="133" t="s">
        <v>1906</v>
      </c>
      <c r="F10" s="133" t="s">
        <v>8</v>
      </c>
      <c r="G10" s="134">
        <v>10</v>
      </c>
      <c r="H10" s="135"/>
      <c r="J10" s="132">
        <v>7</v>
      </c>
      <c r="K10" s="95" t="s">
        <v>17</v>
      </c>
      <c r="L10" s="2">
        <f t="shared" si="0"/>
        <v>13324</v>
      </c>
      <c r="M10" s="2">
        <f t="shared" si="1"/>
        <v>13324</v>
      </c>
      <c r="O10" s="154" t="s">
        <v>1927</v>
      </c>
    </row>
    <row r="11" spans="1:19">
      <c r="A11" s="131">
        <v>8</v>
      </c>
      <c r="B11" s="133">
        <v>2022</v>
      </c>
      <c r="C11" s="133" t="s">
        <v>1931</v>
      </c>
      <c r="D11" s="133" t="s">
        <v>115</v>
      </c>
      <c r="E11" s="133" t="s">
        <v>1907</v>
      </c>
      <c r="F11" s="133" t="s">
        <v>7</v>
      </c>
      <c r="G11" s="134">
        <v>5</v>
      </c>
      <c r="H11" s="135"/>
      <c r="J11" s="132">
        <v>8</v>
      </c>
      <c r="K11" s="95" t="s">
        <v>16</v>
      </c>
      <c r="L11" s="2">
        <f t="shared" si="0"/>
        <v>6293</v>
      </c>
      <c r="M11" s="2">
        <f t="shared" si="1"/>
        <v>6293</v>
      </c>
      <c r="O11" s="154" t="s">
        <v>1928</v>
      </c>
    </row>
    <row r="12" spans="1:19">
      <c r="A12" s="131">
        <v>9</v>
      </c>
      <c r="B12" s="133">
        <v>2022</v>
      </c>
      <c r="C12" s="133" t="s">
        <v>1931</v>
      </c>
      <c r="D12" s="133" t="s">
        <v>115</v>
      </c>
      <c r="E12" s="133" t="s">
        <v>1907</v>
      </c>
      <c r="F12" s="133" t="s">
        <v>6</v>
      </c>
      <c r="G12" s="134">
        <v>13</v>
      </c>
      <c r="H12" s="135"/>
      <c r="J12" s="132">
        <v>9</v>
      </c>
      <c r="K12" s="97" t="s">
        <v>117</v>
      </c>
      <c r="L12" s="2">
        <f>SUM(L4:L11)</f>
        <v>22854</v>
      </c>
      <c r="M12" s="2">
        <f>L12</f>
        <v>22854</v>
      </c>
      <c r="O12" s="154" t="s">
        <v>1929</v>
      </c>
    </row>
    <row r="13" spans="1:19">
      <c r="A13" s="131">
        <v>10</v>
      </c>
      <c r="B13" s="133">
        <v>2022</v>
      </c>
      <c r="C13" s="133" t="s">
        <v>1931</v>
      </c>
      <c r="D13" s="133" t="s">
        <v>115</v>
      </c>
      <c r="E13" s="133" t="s">
        <v>1907</v>
      </c>
      <c r="F13" s="133" t="s">
        <v>5</v>
      </c>
      <c r="G13" s="134">
        <v>7</v>
      </c>
      <c r="H13" s="135"/>
      <c r="J13" s="132">
        <v>10</v>
      </c>
      <c r="K13" s="95" t="s">
        <v>15</v>
      </c>
      <c r="L13" s="2">
        <f t="shared" ref="L13:L18" si="2">SUMIF(E$4:E$117,K13,G$4:G$117)</f>
        <v>2124</v>
      </c>
      <c r="M13" s="2">
        <f t="shared" si="1"/>
        <v>2124</v>
      </c>
    </row>
    <row r="14" spans="1:19">
      <c r="A14" s="131">
        <v>11</v>
      </c>
      <c r="B14" s="133">
        <v>2022</v>
      </c>
      <c r="C14" s="133" t="s">
        <v>1931</v>
      </c>
      <c r="D14" s="133" t="s">
        <v>115</v>
      </c>
      <c r="E14" s="133" t="s">
        <v>1908</v>
      </c>
      <c r="F14" s="133" t="s">
        <v>4</v>
      </c>
      <c r="G14" s="134">
        <v>5</v>
      </c>
      <c r="H14" s="135"/>
      <c r="J14" s="132">
        <v>11</v>
      </c>
      <c r="K14" s="95" t="s">
        <v>14</v>
      </c>
      <c r="L14" s="2">
        <f t="shared" si="2"/>
        <v>38352</v>
      </c>
      <c r="M14" s="2">
        <f t="shared" si="1"/>
        <v>38352</v>
      </c>
    </row>
    <row r="15" spans="1:19">
      <c r="A15" s="131">
        <v>12</v>
      </c>
      <c r="B15" s="133">
        <v>2022</v>
      </c>
      <c r="C15" s="133" t="s">
        <v>1931</v>
      </c>
      <c r="D15" s="133" t="s">
        <v>115</v>
      </c>
      <c r="E15" s="133" t="s">
        <v>1908</v>
      </c>
      <c r="F15" s="133" t="s">
        <v>3</v>
      </c>
      <c r="G15" s="134">
        <v>33</v>
      </c>
      <c r="H15" s="135"/>
      <c r="J15" s="132">
        <v>12</v>
      </c>
      <c r="K15" s="95" t="s">
        <v>13</v>
      </c>
      <c r="L15" s="2">
        <f t="shared" si="2"/>
        <v>29621</v>
      </c>
      <c r="M15" s="2">
        <f t="shared" si="1"/>
        <v>29621</v>
      </c>
    </row>
    <row r="16" spans="1:19">
      <c r="A16" s="131">
        <v>13</v>
      </c>
      <c r="B16" s="133">
        <v>2022</v>
      </c>
      <c r="C16" s="133" t="s">
        <v>1931</v>
      </c>
      <c r="D16" s="133" t="s">
        <v>115</v>
      </c>
      <c r="E16" s="133" t="s">
        <v>1909</v>
      </c>
      <c r="F16" s="133" t="s">
        <v>0</v>
      </c>
      <c r="G16" s="134">
        <v>22</v>
      </c>
      <c r="H16" s="135"/>
      <c r="J16" s="132">
        <v>13</v>
      </c>
      <c r="K16" s="95" t="s">
        <v>12</v>
      </c>
      <c r="L16" s="2">
        <f t="shared" si="2"/>
        <v>138668</v>
      </c>
      <c r="M16" s="2">
        <f t="shared" si="1"/>
        <v>138668</v>
      </c>
    </row>
    <row r="17" spans="1:15">
      <c r="A17" s="131">
        <v>14</v>
      </c>
      <c r="B17" s="133">
        <v>2022</v>
      </c>
      <c r="C17" s="133" t="s">
        <v>1931</v>
      </c>
      <c r="D17" s="133" t="s">
        <v>116</v>
      </c>
      <c r="E17" s="133" t="s">
        <v>1904</v>
      </c>
      <c r="F17" s="133" t="s">
        <v>22</v>
      </c>
      <c r="G17" s="134">
        <v>138</v>
      </c>
      <c r="H17" s="135"/>
      <c r="J17" s="132">
        <v>14</v>
      </c>
      <c r="K17" s="95" t="s">
        <v>11</v>
      </c>
      <c r="L17" s="2">
        <f t="shared" si="2"/>
        <v>27275</v>
      </c>
      <c r="M17" s="2">
        <f t="shared" si="1"/>
        <v>27275</v>
      </c>
    </row>
    <row r="18" spans="1:15">
      <c r="A18" s="131">
        <v>15</v>
      </c>
      <c r="B18" s="133">
        <v>2022</v>
      </c>
      <c r="C18" s="133" t="s">
        <v>1931</v>
      </c>
      <c r="D18" s="133" t="s">
        <v>116</v>
      </c>
      <c r="E18" s="133" t="s">
        <v>1904</v>
      </c>
      <c r="F18" s="133" t="s">
        <v>21</v>
      </c>
      <c r="G18" s="134">
        <v>15</v>
      </c>
      <c r="H18" s="135"/>
      <c r="J18" s="132">
        <v>15</v>
      </c>
      <c r="K18" s="95" t="s">
        <v>28</v>
      </c>
      <c r="L18" s="2">
        <f t="shared" si="2"/>
        <v>3</v>
      </c>
      <c r="M18" s="2">
        <f t="shared" si="1"/>
        <v>3</v>
      </c>
    </row>
    <row r="19" spans="1:15">
      <c r="A19" s="131">
        <v>16</v>
      </c>
      <c r="B19" s="133">
        <v>2022</v>
      </c>
      <c r="C19" s="133" t="s">
        <v>194</v>
      </c>
      <c r="D19" s="133" t="s">
        <v>1904</v>
      </c>
      <c r="E19" s="133" t="s">
        <v>20</v>
      </c>
      <c r="F19" s="133" t="s">
        <v>1788</v>
      </c>
      <c r="G19" s="134">
        <v>536</v>
      </c>
      <c r="H19" s="135"/>
      <c r="J19" s="132">
        <v>16</v>
      </c>
      <c r="K19" s="97" t="s">
        <v>118</v>
      </c>
      <c r="L19" s="2">
        <f>SUM(L13:L18)</f>
        <v>236043</v>
      </c>
      <c r="M19" s="2">
        <f t="shared" si="1"/>
        <v>236043</v>
      </c>
    </row>
    <row r="20" spans="1:15">
      <c r="A20" s="131">
        <v>17</v>
      </c>
      <c r="B20" s="133">
        <v>2022</v>
      </c>
      <c r="C20" s="133" t="s">
        <v>194</v>
      </c>
      <c r="D20" s="133" t="s">
        <v>1904</v>
      </c>
      <c r="E20" s="133" t="s">
        <v>20</v>
      </c>
      <c r="F20" s="133" t="s">
        <v>1789</v>
      </c>
      <c r="G20" s="134">
        <v>6</v>
      </c>
      <c r="H20" s="135"/>
      <c r="J20" s="132">
        <v>17</v>
      </c>
      <c r="K20" s="95" t="s">
        <v>10</v>
      </c>
      <c r="L20" s="2">
        <f>SUMIF(E$4:E$117,K20,G$4:G$117)</f>
        <v>3734</v>
      </c>
      <c r="M20" s="2">
        <f t="shared" si="1"/>
        <v>3734</v>
      </c>
    </row>
    <row r="21" spans="1:15">
      <c r="A21" s="131">
        <v>18</v>
      </c>
      <c r="B21" s="133">
        <v>2022</v>
      </c>
      <c r="C21" s="133" t="s">
        <v>194</v>
      </c>
      <c r="D21" s="133" t="s">
        <v>1904</v>
      </c>
      <c r="E21" s="133" t="s">
        <v>19</v>
      </c>
      <c r="F21" s="133" t="s">
        <v>1790</v>
      </c>
      <c r="G21" s="134">
        <v>2060</v>
      </c>
      <c r="H21" s="135"/>
      <c r="J21" s="132">
        <v>18</v>
      </c>
      <c r="K21" s="95" t="s">
        <v>9</v>
      </c>
      <c r="L21" s="2">
        <f>SUMIF(E$4:E$117,K21,G$4:G$117)</f>
        <v>1716</v>
      </c>
      <c r="M21" s="2">
        <f t="shared" si="1"/>
        <v>1716</v>
      </c>
    </row>
    <row r="22" spans="1:15">
      <c r="A22" s="131">
        <v>19</v>
      </c>
      <c r="B22" s="133">
        <v>2022</v>
      </c>
      <c r="C22" s="133" t="s">
        <v>194</v>
      </c>
      <c r="D22" s="133" t="s">
        <v>1904</v>
      </c>
      <c r="E22" s="133" t="s">
        <v>19</v>
      </c>
      <c r="F22" s="133" t="s">
        <v>1791</v>
      </c>
      <c r="G22" s="134">
        <v>290</v>
      </c>
      <c r="H22" s="135"/>
      <c r="J22" s="132">
        <v>19</v>
      </c>
      <c r="K22" s="95" t="s">
        <v>8</v>
      </c>
      <c r="L22" s="2">
        <f>SUMIF(E$4:E$117,K22,G$4:G$117)</f>
        <v>24069</v>
      </c>
      <c r="M22" s="2">
        <f t="shared" si="1"/>
        <v>24069</v>
      </c>
    </row>
    <row r="23" spans="1:15">
      <c r="A23" s="131">
        <v>20</v>
      </c>
      <c r="B23" s="133">
        <v>2022</v>
      </c>
      <c r="C23" s="133" t="s">
        <v>194</v>
      </c>
      <c r="D23" s="133" t="s">
        <v>1904</v>
      </c>
      <c r="E23" s="133" t="s">
        <v>18</v>
      </c>
      <c r="F23" s="133" t="s">
        <v>1792</v>
      </c>
      <c r="G23" s="134">
        <v>253</v>
      </c>
      <c r="H23" s="135"/>
      <c r="J23" s="132">
        <v>20</v>
      </c>
      <c r="K23" s="95" t="s">
        <v>24</v>
      </c>
      <c r="L23" s="2">
        <f>SUMIF(E$4:E$117,K23,G$4:G$117)</f>
        <v>493</v>
      </c>
      <c r="M23" s="2">
        <f t="shared" si="1"/>
        <v>493</v>
      </c>
    </row>
    <row r="24" spans="1:15">
      <c r="A24" s="131">
        <v>21</v>
      </c>
      <c r="B24" s="133">
        <v>2022</v>
      </c>
      <c r="C24" s="133" t="s">
        <v>194</v>
      </c>
      <c r="D24" s="133" t="s">
        <v>1904</v>
      </c>
      <c r="E24" s="133" t="s">
        <v>18</v>
      </c>
      <c r="F24" s="133" t="s">
        <v>1793</v>
      </c>
      <c r="G24" s="134">
        <v>92</v>
      </c>
      <c r="H24" s="135"/>
      <c r="J24" s="132">
        <v>21</v>
      </c>
      <c r="K24" s="97" t="s">
        <v>119</v>
      </c>
      <c r="L24" s="2">
        <f>SUM(L20:L23)</f>
        <v>30012</v>
      </c>
      <c r="M24" s="2">
        <f t="shared" si="1"/>
        <v>30012</v>
      </c>
      <c r="O24" s="154" t="s">
        <v>1930</v>
      </c>
    </row>
    <row r="25" spans="1:15">
      <c r="A25" s="131">
        <v>22</v>
      </c>
      <c r="B25" s="133">
        <v>2022</v>
      </c>
      <c r="C25" s="133" t="s">
        <v>194</v>
      </c>
      <c r="D25" s="133" t="s">
        <v>1904</v>
      </c>
      <c r="E25" s="133" t="s">
        <v>17</v>
      </c>
      <c r="F25" s="133" t="s">
        <v>1794</v>
      </c>
      <c r="G25" s="134">
        <v>1603</v>
      </c>
      <c r="H25" s="135"/>
      <c r="J25" s="132">
        <v>22</v>
      </c>
      <c r="K25" s="95" t="s">
        <v>7</v>
      </c>
      <c r="L25" s="2">
        <f t="shared" ref="L25:L35" si="3">SUMIF(E$4:E$117,K25,G$4:G$117)</f>
        <v>14941</v>
      </c>
      <c r="M25" s="2">
        <f t="shared" si="1"/>
        <v>14941</v>
      </c>
      <c r="O25" s="154" t="s">
        <v>1958</v>
      </c>
    </row>
    <row r="26" spans="1:15">
      <c r="A26" s="131">
        <v>23</v>
      </c>
      <c r="B26" s="133">
        <v>2022</v>
      </c>
      <c r="C26" s="133" t="s">
        <v>194</v>
      </c>
      <c r="D26" s="133" t="s">
        <v>1904</v>
      </c>
      <c r="E26" s="133" t="s">
        <v>17</v>
      </c>
      <c r="F26" s="133" t="s">
        <v>1795</v>
      </c>
      <c r="G26" s="134">
        <v>1071</v>
      </c>
      <c r="H26" s="135"/>
      <c r="J26" s="132">
        <v>23</v>
      </c>
      <c r="K26" s="95" t="s">
        <v>6</v>
      </c>
      <c r="L26" s="2">
        <f t="shared" si="3"/>
        <v>9174</v>
      </c>
      <c r="M26" s="2">
        <f t="shared" si="1"/>
        <v>9174</v>
      </c>
      <c r="O26" s="154" t="s">
        <v>1932</v>
      </c>
    </row>
    <row r="27" spans="1:15">
      <c r="A27" s="131">
        <v>24</v>
      </c>
      <c r="B27" s="133">
        <v>2022</v>
      </c>
      <c r="C27" s="133" t="s">
        <v>194</v>
      </c>
      <c r="D27" s="133" t="s">
        <v>1904</v>
      </c>
      <c r="E27" s="133" t="s">
        <v>17</v>
      </c>
      <c r="F27" s="133" t="s">
        <v>1796</v>
      </c>
      <c r="G27" s="134">
        <v>2377</v>
      </c>
      <c r="H27" s="135"/>
      <c r="J27" s="132">
        <v>24</v>
      </c>
      <c r="K27" s="95" t="s">
        <v>5</v>
      </c>
      <c r="L27" s="2">
        <f t="shared" si="3"/>
        <v>3918</v>
      </c>
      <c r="M27" s="2">
        <f t="shared" si="1"/>
        <v>3918</v>
      </c>
      <c r="O27" s="154" t="s">
        <v>1959</v>
      </c>
    </row>
    <row r="28" spans="1:15">
      <c r="A28" s="131">
        <v>25</v>
      </c>
      <c r="B28" s="133">
        <v>2022</v>
      </c>
      <c r="C28" s="133" t="s">
        <v>194</v>
      </c>
      <c r="D28" s="133" t="s">
        <v>1904</v>
      </c>
      <c r="E28" s="133" t="s">
        <v>17</v>
      </c>
      <c r="F28" s="133" t="s">
        <v>1797</v>
      </c>
      <c r="G28" s="134">
        <v>1142</v>
      </c>
      <c r="H28" s="135"/>
      <c r="J28" s="132">
        <v>25</v>
      </c>
      <c r="K28" s="95" t="s">
        <v>26</v>
      </c>
      <c r="L28" s="2">
        <f t="shared" si="3"/>
        <v>375</v>
      </c>
      <c r="M28" s="2">
        <f t="shared" si="1"/>
        <v>375</v>
      </c>
      <c r="O28" s="154" t="s">
        <v>1933</v>
      </c>
    </row>
    <row r="29" spans="1:15">
      <c r="A29" s="131">
        <v>26</v>
      </c>
      <c r="B29" s="133">
        <v>2022</v>
      </c>
      <c r="C29" s="133" t="s">
        <v>194</v>
      </c>
      <c r="D29" s="133" t="s">
        <v>1904</v>
      </c>
      <c r="E29" s="133" t="s">
        <v>17</v>
      </c>
      <c r="F29" s="133" t="s">
        <v>1798</v>
      </c>
      <c r="G29" s="134">
        <v>4017</v>
      </c>
      <c r="H29" s="135"/>
      <c r="J29" s="132">
        <v>26</v>
      </c>
      <c r="K29" s="95" t="s">
        <v>4</v>
      </c>
      <c r="L29" s="2">
        <f t="shared" si="3"/>
        <v>12282</v>
      </c>
      <c r="M29" s="2">
        <f t="shared" si="1"/>
        <v>12282</v>
      </c>
      <c r="O29" s="154" t="s">
        <v>1934</v>
      </c>
    </row>
    <row r="30" spans="1:15">
      <c r="A30" s="131">
        <v>27</v>
      </c>
      <c r="B30" s="133">
        <v>2022</v>
      </c>
      <c r="C30" s="133" t="s">
        <v>194</v>
      </c>
      <c r="D30" s="133" t="s">
        <v>1904</v>
      </c>
      <c r="E30" s="133" t="s">
        <v>17</v>
      </c>
      <c r="F30" s="133" t="s">
        <v>1799</v>
      </c>
      <c r="G30" s="134">
        <v>3114</v>
      </c>
      <c r="H30" s="135"/>
      <c r="J30" s="132">
        <v>27</v>
      </c>
      <c r="K30" s="95" t="s">
        <v>3</v>
      </c>
      <c r="L30" s="2">
        <f t="shared" si="3"/>
        <v>69442</v>
      </c>
      <c r="M30" s="2">
        <f t="shared" si="1"/>
        <v>69442</v>
      </c>
      <c r="O30" s="154" t="s">
        <v>1935</v>
      </c>
    </row>
    <row r="31" spans="1:15">
      <c r="A31" s="131">
        <v>28</v>
      </c>
      <c r="B31" s="133">
        <v>2022</v>
      </c>
      <c r="C31" s="133" t="s">
        <v>194</v>
      </c>
      <c r="D31" s="133" t="s">
        <v>1904</v>
      </c>
      <c r="E31" s="133" t="s">
        <v>16</v>
      </c>
      <c r="F31" s="133" t="s">
        <v>1800</v>
      </c>
      <c r="G31" s="134">
        <v>1611</v>
      </c>
      <c r="H31" s="135"/>
      <c r="J31" s="132">
        <v>28</v>
      </c>
      <c r="K31" s="95" t="s">
        <v>2</v>
      </c>
      <c r="L31" s="2">
        <f t="shared" si="3"/>
        <v>18</v>
      </c>
      <c r="M31" s="2">
        <f t="shared" si="1"/>
        <v>18</v>
      </c>
      <c r="O31" s="154" t="s">
        <v>1936</v>
      </c>
    </row>
    <row r="32" spans="1:15">
      <c r="A32" s="131">
        <v>29</v>
      </c>
      <c r="B32" s="133">
        <v>2022</v>
      </c>
      <c r="C32" s="133" t="s">
        <v>194</v>
      </c>
      <c r="D32" s="133" t="s">
        <v>1904</v>
      </c>
      <c r="E32" s="133" t="s">
        <v>16</v>
      </c>
      <c r="F32" s="133" t="s">
        <v>1801</v>
      </c>
      <c r="G32" s="134">
        <v>32</v>
      </c>
      <c r="H32" s="135"/>
      <c r="J32" s="132">
        <v>29</v>
      </c>
      <c r="K32" s="95" t="s">
        <v>23</v>
      </c>
      <c r="L32" s="2">
        <f t="shared" si="3"/>
        <v>353</v>
      </c>
      <c r="M32" s="2">
        <f t="shared" si="1"/>
        <v>353</v>
      </c>
      <c r="O32" s="154" t="s">
        <v>1937</v>
      </c>
    </row>
    <row r="33" spans="1:13">
      <c r="A33" s="131">
        <v>30</v>
      </c>
      <c r="B33" s="133">
        <v>2022</v>
      </c>
      <c r="C33" s="133" t="s">
        <v>194</v>
      </c>
      <c r="D33" s="133" t="s">
        <v>1904</v>
      </c>
      <c r="E33" s="133" t="s">
        <v>16</v>
      </c>
      <c r="F33" s="133" t="s">
        <v>1802</v>
      </c>
      <c r="G33" s="134">
        <v>1308</v>
      </c>
      <c r="H33" s="135"/>
      <c r="J33" s="132">
        <v>30</v>
      </c>
      <c r="K33" s="95" t="s">
        <v>1</v>
      </c>
      <c r="L33" s="2">
        <f t="shared" si="3"/>
        <v>401</v>
      </c>
      <c r="M33" s="2">
        <f t="shared" si="1"/>
        <v>401</v>
      </c>
    </row>
    <row r="34" spans="1:13">
      <c r="A34" s="131">
        <v>31</v>
      </c>
      <c r="B34" s="133">
        <v>2022</v>
      </c>
      <c r="C34" s="133" t="s">
        <v>194</v>
      </c>
      <c r="D34" s="133" t="s">
        <v>1904</v>
      </c>
      <c r="E34" s="133" t="s">
        <v>16</v>
      </c>
      <c r="F34" s="133" t="s">
        <v>1803</v>
      </c>
      <c r="G34" s="134">
        <v>3342</v>
      </c>
      <c r="H34" s="135"/>
      <c r="J34" s="132">
        <v>31</v>
      </c>
      <c r="K34" s="95" t="s">
        <v>0</v>
      </c>
      <c r="L34" s="2">
        <f t="shared" si="3"/>
        <v>10332</v>
      </c>
      <c r="M34" s="2">
        <f t="shared" si="1"/>
        <v>10332</v>
      </c>
    </row>
    <row r="35" spans="1:13">
      <c r="A35" s="131">
        <v>32</v>
      </c>
      <c r="B35" s="133">
        <v>2022</v>
      </c>
      <c r="C35" s="133" t="s">
        <v>194</v>
      </c>
      <c r="D35" s="133" t="s">
        <v>1905</v>
      </c>
      <c r="E35" s="133" t="s">
        <v>15</v>
      </c>
      <c r="F35" s="133" t="s">
        <v>1804</v>
      </c>
      <c r="G35" s="134">
        <v>1746</v>
      </c>
      <c r="H35" s="135"/>
      <c r="J35" s="132">
        <v>32</v>
      </c>
      <c r="K35" s="97" t="s">
        <v>111</v>
      </c>
      <c r="L35" s="2">
        <f t="shared" si="3"/>
        <v>0</v>
      </c>
      <c r="M35" s="2">
        <f t="shared" si="1"/>
        <v>0</v>
      </c>
    </row>
    <row r="36" spans="1:13">
      <c r="A36" s="131">
        <v>33</v>
      </c>
      <c r="B36" s="133">
        <v>2022</v>
      </c>
      <c r="C36" s="133" t="s">
        <v>194</v>
      </c>
      <c r="D36" s="133" t="s">
        <v>1905</v>
      </c>
      <c r="E36" s="133" t="s">
        <v>15</v>
      </c>
      <c r="F36" s="133" t="s">
        <v>1805</v>
      </c>
      <c r="G36" s="134">
        <v>51</v>
      </c>
      <c r="H36" s="135"/>
    </row>
    <row r="37" spans="1:13">
      <c r="A37" s="131">
        <v>34</v>
      </c>
      <c r="B37" s="133">
        <v>2022</v>
      </c>
      <c r="C37" s="133" t="s">
        <v>194</v>
      </c>
      <c r="D37" s="133" t="s">
        <v>1905</v>
      </c>
      <c r="E37" s="133" t="s">
        <v>15</v>
      </c>
      <c r="F37" s="133" t="s">
        <v>1806</v>
      </c>
      <c r="G37" s="134">
        <v>327</v>
      </c>
      <c r="H37" s="135"/>
    </row>
    <row r="38" spans="1:13">
      <c r="A38" s="131">
        <v>35</v>
      </c>
      <c r="B38" s="133">
        <v>2022</v>
      </c>
      <c r="C38" s="133" t="s">
        <v>194</v>
      </c>
      <c r="D38" s="133" t="s">
        <v>1905</v>
      </c>
      <c r="E38" s="133" t="s">
        <v>14</v>
      </c>
      <c r="F38" s="133" t="s">
        <v>1807</v>
      </c>
      <c r="G38" s="134">
        <v>34540</v>
      </c>
      <c r="H38" s="135"/>
      <c r="J38" s="132">
        <v>33</v>
      </c>
      <c r="K38" s="97" t="s">
        <v>112</v>
      </c>
      <c r="L38" s="2">
        <f>SUMIF(E$4:E$117,K38,G$4:G$117)</f>
        <v>0</v>
      </c>
      <c r="M38" s="2"/>
    </row>
    <row r="39" spans="1:13">
      <c r="A39" s="131">
        <v>36</v>
      </c>
      <c r="B39" s="133">
        <v>2022</v>
      </c>
      <c r="C39" s="133" t="s">
        <v>194</v>
      </c>
      <c r="D39" s="133" t="s">
        <v>1905</v>
      </c>
      <c r="E39" s="133" t="s">
        <v>14</v>
      </c>
      <c r="F39" s="133" t="s">
        <v>1808</v>
      </c>
      <c r="G39" s="134">
        <v>3361</v>
      </c>
      <c r="H39" s="135"/>
    </row>
    <row r="40" spans="1:13">
      <c r="A40" s="131">
        <v>37</v>
      </c>
      <c r="B40" s="133">
        <v>2022</v>
      </c>
      <c r="C40" s="133" t="s">
        <v>194</v>
      </c>
      <c r="D40" s="133" t="s">
        <v>1905</v>
      </c>
      <c r="E40" s="133" t="s">
        <v>14</v>
      </c>
      <c r="F40" s="133" t="s">
        <v>1809</v>
      </c>
      <c r="G40" s="134">
        <v>451</v>
      </c>
      <c r="H40" s="135"/>
    </row>
    <row r="41" spans="1:13">
      <c r="A41" s="131">
        <v>38</v>
      </c>
      <c r="B41" s="133">
        <v>2022</v>
      </c>
      <c r="C41" s="133" t="s">
        <v>194</v>
      </c>
      <c r="D41" s="133" t="s">
        <v>1905</v>
      </c>
      <c r="E41" s="133" t="s">
        <v>13</v>
      </c>
      <c r="F41" s="133" t="s">
        <v>1810</v>
      </c>
      <c r="G41" s="134">
        <v>3946</v>
      </c>
      <c r="H41" s="135"/>
    </row>
    <row r="42" spans="1:13">
      <c r="A42" s="131">
        <v>39</v>
      </c>
      <c r="B42" s="133">
        <v>2022</v>
      </c>
      <c r="C42" s="133" t="s">
        <v>194</v>
      </c>
      <c r="D42" s="133" t="s">
        <v>1905</v>
      </c>
      <c r="E42" s="133" t="s">
        <v>13</v>
      </c>
      <c r="F42" s="133" t="s">
        <v>1811</v>
      </c>
      <c r="G42" s="134">
        <v>129</v>
      </c>
      <c r="H42" s="135"/>
    </row>
    <row r="43" spans="1:13">
      <c r="A43" s="131">
        <v>40</v>
      </c>
      <c r="B43" s="133">
        <v>2022</v>
      </c>
      <c r="C43" s="133" t="s">
        <v>194</v>
      </c>
      <c r="D43" s="133" t="s">
        <v>1905</v>
      </c>
      <c r="E43" s="133" t="s">
        <v>13</v>
      </c>
      <c r="F43" s="133" t="s">
        <v>1912</v>
      </c>
      <c r="G43" s="134">
        <v>7</v>
      </c>
      <c r="H43" s="135"/>
    </row>
    <row r="44" spans="1:13">
      <c r="A44" s="131">
        <v>41</v>
      </c>
      <c r="B44" s="133">
        <v>2022</v>
      </c>
      <c r="C44" s="133" t="s">
        <v>194</v>
      </c>
      <c r="D44" s="133" t="s">
        <v>1905</v>
      </c>
      <c r="E44" s="133" t="s">
        <v>13</v>
      </c>
      <c r="F44" s="133" t="s">
        <v>1812</v>
      </c>
      <c r="G44" s="134">
        <v>15981</v>
      </c>
      <c r="H44" s="135"/>
    </row>
    <row r="45" spans="1:13">
      <c r="A45" s="131">
        <v>42</v>
      </c>
      <c r="B45" s="133">
        <v>2022</v>
      </c>
      <c r="C45" s="133" t="s">
        <v>194</v>
      </c>
      <c r="D45" s="133" t="s">
        <v>1905</v>
      </c>
      <c r="E45" s="133" t="s">
        <v>13</v>
      </c>
      <c r="F45" s="133" t="s">
        <v>1813</v>
      </c>
      <c r="G45" s="134">
        <v>9479</v>
      </c>
      <c r="H45" s="135"/>
    </row>
    <row r="46" spans="1:13">
      <c r="A46" s="131">
        <v>43</v>
      </c>
      <c r="B46" s="133">
        <v>2022</v>
      </c>
      <c r="C46" s="133" t="s">
        <v>194</v>
      </c>
      <c r="D46" s="133" t="s">
        <v>1905</v>
      </c>
      <c r="E46" s="133" t="s">
        <v>13</v>
      </c>
      <c r="F46" s="133" t="s">
        <v>1814</v>
      </c>
      <c r="G46" s="134">
        <v>79</v>
      </c>
      <c r="H46" s="135"/>
    </row>
    <row r="47" spans="1:13">
      <c r="A47" s="131">
        <v>44</v>
      </c>
      <c r="B47" s="133">
        <v>2022</v>
      </c>
      <c r="C47" s="133" t="s">
        <v>194</v>
      </c>
      <c r="D47" s="133" t="s">
        <v>1905</v>
      </c>
      <c r="E47" s="133" t="s">
        <v>12</v>
      </c>
      <c r="F47" s="133" t="s">
        <v>1815</v>
      </c>
      <c r="G47" s="134">
        <v>14670</v>
      </c>
      <c r="H47" s="135"/>
    </row>
    <row r="48" spans="1:13">
      <c r="A48" s="131">
        <v>45</v>
      </c>
      <c r="B48" s="133">
        <v>2022</v>
      </c>
      <c r="C48" s="133" t="s">
        <v>194</v>
      </c>
      <c r="D48" s="133" t="s">
        <v>1905</v>
      </c>
      <c r="E48" s="133" t="s">
        <v>12</v>
      </c>
      <c r="F48" s="133" t="s">
        <v>1816</v>
      </c>
      <c r="G48" s="134">
        <v>46670</v>
      </c>
      <c r="H48" s="135"/>
    </row>
    <row r="49" spans="1:15">
      <c r="A49" s="131">
        <v>46</v>
      </c>
      <c r="B49" s="133">
        <v>2022</v>
      </c>
      <c r="C49" s="133" t="s">
        <v>194</v>
      </c>
      <c r="D49" s="133" t="s">
        <v>1905</v>
      </c>
      <c r="E49" s="133" t="s">
        <v>12</v>
      </c>
      <c r="F49" s="133" t="s">
        <v>1817</v>
      </c>
      <c r="G49" s="134">
        <v>17531</v>
      </c>
      <c r="H49" s="135"/>
    </row>
    <row r="50" spans="1:15">
      <c r="A50" s="131">
        <v>47</v>
      </c>
      <c r="B50" s="133">
        <v>2022</v>
      </c>
      <c r="C50" s="133" t="s">
        <v>194</v>
      </c>
      <c r="D50" s="133" t="s">
        <v>1905</v>
      </c>
      <c r="E50" s="133" t="s">
        <v>12</v>
      </c>
      <c r="F50" s="133" t="s">
        <v>1818</v>
      </c>
      <c r="G50" s="134">
        <v>6958</v>
      </c>
      <c r="H50" s="135"/>
    </row>
    <row r="51" spans="1:15">
      <c r="A51" s="131">
        <v>48</v>
      </c>
      <c r="B51" s="133">
        <v>2022</v>
      </c>
      <c r="C51" s="133" t="s">
        <v>194</v>
      </c>
      <c r="D51" s="133" t="s">
        <v>1905</v>
      </c>
      <c r="E51" s="133" t="s">
        <v>12</v>
      </c>
      <c r="F51" s="133" t="s">
        <v>1819</v>
      </c>
      <c r="G51" s="134">
        <v>14079</v>
      </c>
      <c r="H51" s="135"/>
    </row>
    <row r="52" spans="1:15">
      <c r="A52" s="131">
        <v>49</v>
      </c>
      <c r="B52" s="133">
        <v>2022</v>
      </c>
      <c r="C52" s="133" t="s">
        <v>194</v>
      </c>
      <c r="D52" s="133" t="s">
        <v>1905</v>
      </c>
      <c r="E52" s="133" t="s">
        <v>12</v>
      </c>
      <c r="F52" s="133" t="s">
        <v>1820</v>
      </c>
      <c r="G52" s="134">
        <v>24</v>
      </c>
      <c r="H52" s="135"/>
    </row>
    <row r="53" spans="1:15">
      <c r="A53" s="131">
        <v>50</v>
      </c>
      <c r="B53" s="133"/>
      <c r="C53" s="133"/>
      <c r="D53" s="133" t="s">
        <v>1905</v>
      </c>
      <c r="E53" s="133" t="s">
        <v>12</v>
      </c>
      <c r="F53" s="133" t="s">
        <v>1821</v>
      </c>
      <c r="G53" s="134">
        <v>38736</v>
      </c>
      <c r="H53" s="135"/>
      <c r="K53" s="153">
        <f>SUM(G4:G52)</f>
        <v>193249</v>
      </c>
    </row>
    <row r="54" spans="1:15">
      <c r="A54" s="131">
        <v>51</v>
      </c>
      <c r="B54" s="133"/>
      <c r="C54" s="133"/>
      <c r="D54" s="133" t="s">
        <v>1905</v>
      </c>
      <c r="E54" s="133" t="s">
        <v>11</v>
      </c>
      <c r="F54" s="133" t="s">
        <v>1822</v>
      </c>
      <c r="G54" s="134">
        <v>2561</v>
      </c>
      <c r="H54" s="135"/>
    </row>
    <row r="55" spans="1:15">
      <c r="A55" s="131">
        <v>52</v>
      </c>
      <c r="B55" s="133"/>
      <c r="C55" s="133"/>
      <c r="D55" s="133" t="s">
        <v>1905</v>
      </c>
      <c r="E55" s="133" t="s">
        <v>11</v>
      </c>
      <c r="F55" s="133" t="s">
        <v>1823</v>
      </c>
      <c r="G55" s="134">
        <v>12</v>
      </c>
      <c r="H55" s="135"/>
    </row>
    <row r="56" spans="1:15">
      <c r="A56" s="131">
        <v>53</v>
      </c>
      <c r="B56" s="133"/>
      <c r="C56" s="133"/>
      <c r="D56" s="133" t="s">
        <v>1905</v>
      </c>
      <c r="E56" s="133" t="s">
        <v>11</v>
      </c>
      <c r="F56" s="133" t="s">
        <v>1824</v>
      </c>
      <c r="G56" s="134">
        <v>23066</v>
      </c>
      <c r="H56" s="135"/>
    </row>
    <row r="57" spans="1:15">
      <c r="A57" s="131">
        <v>54</v>
      </c>
      <c r="B57" s="133"/>
      <c r="C57" s="133"/>
      <c r="D57" s="133" t="s">
        <v>1905</v>
      </c>
      <c r="E57" s="133" t="s">
        <v>11</v>
      </c>
      <c r="F57" s="133" t="s">
        <v>1825</v>
      </c>
      <c r="G57" s="134">
        <v>777</v>
      </c>
      <c r="H57" s="135"/>
    </row>
    <row r="58" spans="1:15">
      <c r="A58" s="131">
        <v>55</v>
      </c>
      <c r="B58" s="133"/>
      <c r="C58" s="133"/>
      <c r="D58" s="133" t="s">
        <v>1905</v>
      </c>
      <c r="E58" s="133" t="s">
        <v>11</v>
      </c>
      <c r="F58" s="133" t="s">
        <v>1826</v>
      </c>
      <c r="G58" s="134">
        <v>15</v>
      </c>
      <c r="H58" s="135"/>
    </row>
    <row r="59" spans="1:15">
      <c r="A59" s="131">
        <v>56</v>
      </c>
      <c r="B59" s="133"/>
      <c r="C59" s="133"/>
      <c r="D59" s="133" t="s">
        <v>1905</v>
      </c>
      <c r="E59" s="133" t="s">
        <v>11</v>
      </c>
      <c r="F59" s="133" t="s">
        <v>1827</v>
      </c>
      <c r="G59" s="134">
        <v>126</v>
      </c>
      <c r="H59" s="135"/>
    </row>
    <row r="60" spans="1:15">
      <c r="A60" s="131">
        <v>57</v>
      </c>
      <c r="B60" s="133"/>
      <c r="C60" s="133"/>
      <c r="D60" s="133" t="s">
        <v>1905</v>
      </c>
      <c r="E60" s="133" t="s">
        <v>11</v>
      </c>
      <c r="F60" s="133" t="s">
        <v>1828</v>
      </c>
      <c r="G60" s="134">
        <v>718</v>
      </c>
      <c r="H60" s="135"/>
    </row>
    <row r="61" spans="1:15">
      <c r="A61" s="131">
        <v>58</v>
      </c>
      <c r="B61" s="133"/>
      <c r="C61" s="133"/>
      <c r="D61" s="133" t="s">
        <v>1905</v>
      </c>
      <c r="E61" s="133" t="s">
        <v>28</v>
      </c>
      <c r="F61" s="133" t="s">
        <v>1829</v>
      </c>
      <c r="G61" s="134">
        <v>3</v>
      </c>
      <c r="H61" s="135"/>
      <c r="O61" s="154" t="s">
        <v>1938</v>
      </c>
    </row>
    <row r="62" spans="1:15">
      <c r="A62" s="131">
        <v>59</v>
      </c>
      <c r="B62" s="133"/>
      <c r="C62" s="133"/>
      <c r="D62" s="133" t="s">
        <v>1906</v>
      </c>
      <c r="E62" s="133" t="s">
        <v>10</v>
      </c>
      <c r="F62" s="133" t="s">
        <v>1830</v>
      </c>
      <c r="G62" s="134">
        <v>62</v>
      </c>
      <c r="H62" s="135"/>
    </row>
    <row r="63" spans="1:15">
      <c r="A63" s="131">
        <v>60</v>
      </c>
      <c r="B63" s="133"/>
      <c r="C63" s="133"/>
      <c r="D63" s="133" t="s">
        <v>1906</v>
      </c>
      <c r="E63" s="133" t="s">
        <v>10</v>
      </c>
      <c r="F63" s="133" t="s">
        <v>1831</v>
      </c>
      <c r="G63" s="134">
        <v>3672</v>
      </c>
      <c r="H63" s="135"/>
      <c r="O63" s="154" t="s">
        <v>1951</v>
      </c>
    </row>
    <row r="64" spans="1:15">
      <c r="A64" s="131">
        <v>61</v>
      </c>
      <c r="B64" s="133"/>
      <c r="C64" s="133"/>
      <c r="D64" s="133" t="s">
        <v>1906</v>
      </c>
      <c r="E64" s="133" t="s">
        <v>9</v>
      </c>
      <c r="F64" s="133" t="s">
        <v>1832</v>
      </c>
      <c r="G64" s="134">
        <v>931</v>
      </c>
      <c r="H64" s="135"/>
      <c r="O64" s="154" t="s">
        <v>1939</v>
      </c>
    </row>
    <row r="65" spans="1:15">
      <c r="A65" s="131">
        <v>62</v>
      </c>
      <c r="B65" s="133"/>
      <c r="C65" s="133"/>
      <c r="D65" s="133" t="s">
        <v>1906</v>
      </c>
      <c r="E65" s="133" t="s">
        <v>9</v>
      </c>
      <c r="F65" s="133" t="s">
        <v>1889</v>
      </c>
      <c r="G65" s="134">
        <v>1</v>
      </c>
      <c r="H65" s="135"/>
      <c r="O65" s="154" t="s">
        <v>1940</v>
      </c>
    </row>
    <row r="66" spans="1:15">
      <c r="A66" s="131">
        <v>63</v>
      </c>
      <c r="B66" s="133"/>
      <c r="C66" s="133"/>
      <c r="D66" s="133" t="s">
        <v>1906</v>
      </c>
      <c r="E66" s="133" t="s">
        <v>9</v>
      </c>
      <c r="F66" s="133" t="s">
        <v>1833</v>
      </c>
      <c r="G66" s="134">
        <v>784</v>
      </c>
      <c r="H66" s="135"/>
    </row>
    <row r="67" spans="1:15">
      <c r="A67" s="131">
        <v>64</v>
      </c>
      <c r="B67" s="133"/>
      <c r="C67" s="133"/>
      <c r="D67" s="133" t="s">
        <v>1906</v>
      </c>
      <c r="E67" s="133" t="s">
        <v>8</v>
      </c>
      <c r="F67" s="133" t="s">
        <v>1834</v>
      </c>
      <c r="G67" s="134">
        <v>269</v>
      </c>
      <c r="H67" s="135"/>
      <c r="O67" s="154" t="s">
        <v>1941</v>
      </c>
    </row>
    <row r="68" spans="1:15">
      <c r="A68" s="131">
        <v>65</v>
      </c>
      <c r="B68" s="133"/>
      <c r="C68" s="133"/>
      <c r="D68" s="133" t="s">
        <v>1906</v>
      </c>
      <c r="E68" s="133" t="s">
        <v>8</v>
      </c>
      <c r="F68" s="133" t="s">
        <v>1835</v>
      </c>
      <c r="G68" s="134">
        <v>23800</v>
      </c>
      <c r="H68" s="135"/>
      <c r="O68" s="154" t="s">
        <v>1942</v>
      </c>
    </row>
    <row r="69" spans="1:15">
      <c r="A69" s="131">
        <v>66</v>
      </c>
      <c r="B69" s="133"/>
      <c r="C69" s="133"/>
      <c r="D69" s="133" t="s">
        <v>1906</v>
      </c>
      <c r="E69" s="133" t="s">
        <v>24</v>
      </c>
      <c r="F69" s="133" t="s">
        <v>1836</v>
      </c>
      <c r="G69" s="134">
        <v>493</v>
      </c>
      <c r="H69" s="135"/>
      <c r="O69" s="154" t="s">
        <v>1943</v>
      </c>
    </row>
    <row r="70" spans="1:15">
      <c r="A70" s="131">
        <v>67</v>
      </c>
      <c r="B70" s="133"/>
      <c r="C70" s="133"/>
      <c r="D70" s="133" t="s">
        <v>1907</v>
      </c>
      <c r="E70" s="133" t="s">
        <v>7</v>
      </c>
      <c r="F70" s="133" t="s">
        <v>1837</v>
      </c>
      <c r="G70" s="134">
        <v>5324</v>
      </c>
      <c r="H70" s="135"/>
      <c r="O70" s="154" t="s">
        <v>1944</v>
      </c>
    </row>
    <row r="71" spans="1:15">
      <c r="A71" s="131">
        <v>68</v>
      </c>
      <c r="B71" s="133"/>
      <c r="C71" s="133"/>
      <c r="D71" s="133" t="s">
        <v>1907</v>
      </c>
      <c r="E71" s="133" t="s">
        <v>7</v>
      </c>
      <c r="F71" s="133" t="s">
        <v>1838</v>
      </c>
      <c r="G71" s="134">
        <v>9289</v>
      </c>
      <c r="H71" s="135"/>
    </row>
    <row r="72" spans="1:15">
      <c r="A72" s="131">
        <v>69</v>
      </c>
      <c r="B72" s="133"/>
      <c r="C72" s="133"/>
      <c r="D72" s="133" t="s">
        <v>1907</v>
      </c>
      <c r="E72" s="133" t="s">
        <v>7</v>
      </c>
      <c r="F72" s="133" t="s">
        <v>1839</v>
      </c>
      <c r="G72" s="134">
        <v>328</v>
      </c>
      <c r="H72" s="135"/>
      <c r="O72" s="155" t="s">
        <v>1945</v>
      </c>
    </row>
    <row r="73" spans="1:15">
      <c r="A73" s="131">
        <v>70</v>
      </c>
      <c r="B73" s="133"/>
      <c r="C73" s="133"/>
      <c r="D73" s="133" t="s">
        <v>1907</v>
      </c>
      <c r="E73" s="133" t="s">
        <v>6</v>
      </c>
      <c r="F73" s="133" t="s">
        <v>1840</v>
      </c>
      <c r="G73" s="134">
        <v>1923</v>
      </c>
      <c r="H73" s="135"/>
      <c r="O73" s="155" t="s">
        <v>1952</v>
      </c>
    </row>
    <row r="74" spans="1:15">
      <c r="A74" s="131">
        <v>71</v>
      </c>
      <c r="B74" s="133"/>
      <c r="C74" s="133"/>
      <c r="D74" s="133" t="s">
        <v>1907</v>
      </c>
      <c r="E74" s="133" t="s">
        <v>6</v>
      </c>
      <c r="F74" s="133" t="s">
        <v>1841</v>
      </c>
      <c r="G74" s="134">
        <v>3181</v>
      </c>
      <c r="H74" s="135"/>
      <c r="O74" s="154" t="s">
        <v>1946</v>
      </c>
    </row>
    <row r="75" spans="1:15">
      <c r="A75" s="131">
        <v>72</v>
      </c>
      <c r="B75" s="133"/>
      <c r="C75" s="133"/>
      <c r="D75" s="133" t="s">
        <v>1907</v>
      </c>
      <c r="E75" s="133" t="s">
        <v>6</v>
      </c>
      <c r="F75" s="133" t="s">
        <v>1842</v>
      </c>
      <c r="G75" s="134">
        <v>2184</v>
      </c>
      <c r="H75" s="135"/>
      <c r="O75" s="154" t="s">
        <v>1947</v>
      </c>
    </row>
    <row r="76" spans="1:15">
      <c r="A76" s="131">
        <v>73</v>
      </c>
      <c r="B76" s="133"/>
      <c r="C76" s="133"/>
      <c r="D76" s="133" t="s">
        <v>1907</v>
      </c>
      <c r="E76" s="133" t="s">
        <v>6</v>
      </c>
      <c r="F76" s="133" t="s">
        <v>1843</v>
      </c>
      <c r="G76" s="134">
        <v>420</v>
      </c>
      <c r="H76" s="135"/>
      <c r="O76" s="154" t="s">
        <v>1948</v>
      </c>
    </row>
    <row r="77" spans="1:15">
      <c r="A77" s="131">
        <v>74</v>
      </c>
      <c r="B77" s="133"/>
      <c r="C77" s="133"/>
      <c r="D77" s="133" t="s">
        <v>1907</v>
      </c>
      <c r="E77" s="133" t="s">
        <v>6</v>
      </c>
      <c r="F77" s="133" t="s">
        <v>1844</v>
      </c>
      <c r="G77" s="134">
        <v>1221</v>
      </c>
      <c r="H77" s="135"/>
      <c r="O77" s="154" t="s">
        <v>1949</v>
      </c>
    </row>
    <row r="78" spans="1:15">
      <c r="A78" s="131">
        <v>75</v>
      </c>
      <c r="B78" s="133"/>
      <c r="C78" s="133"/>
      <c r="D78" s="133" t="s">
        <v>1907</v>
      </c>
      <c r="E78" s="133" t="s">
        <v>6</v>
      </c>
      <c r="F78" s="133" t="s">
        <v>1845</v>
      </c>
      <c r="G78" s="134">
        <v>245</v>
      </c>
      <c r="H78" s="135"/>
      <c r="O78" s="154" t="s">
        <v>1950</v>
      </c>
    </row>
    <row r="79" spans="1:15">
      <c r="A79" s="131">
        <v>76</v>
      </c>
      <c r="B79" s="133"/>
      <c r="C79" s="133"/>
      <c r="D79" s="133" t="s">
        <v>1907</v>
      </c>
      <c r="E79" s="133" t="s">
        <v>5</v>
      </c>
      <c r="F79" s="133" t="s">
        <v>1846</v>
      </c>
      <c r="G79" s="134">
        <v>556</v>
      </c>
      <c r="H79" s="135"/>
    </row>
    <row r="80" spans="1:15">
      <c r="A80" s="131">
        <v>77</v>
      </c>
      <c r="B80" s="133"/>
      <c r="C80" s="133"/>
      <c r="D80" s="133" t="s">
        <v>1907</v>
      </c>
      <c r="E80" s="133" t="s">
        <v>5</v>
      </c>
      <c r="F80" s="133" t="s">
        <v>1847</v>
      </c>
      <c r="G80" s="134">
        <v>261</v>
      </c>
      <c r="H80" s="135"/>
      <c r="O80" s="155" t="s">
        <v>1956</v>
      </c>
    </row>
    <row r="81" spans="1:15">
      <c r="A81" s="131">
        <v>78</v>
      </c>
      <c r="B81" s="133"/>
      <c r="C81" s="133"/>
      <c r="D81" s="133" t="s">
        <v>1907</v>
      </c>
      <c r="E81" s="133" t="s">
        <v>5</v>
      </c>
      <c r="F81" s="133" t="s">
        <v>1848</v>
      </c>
      <c r="G81" s="134">
        <v>19</v>
      </c>
      <c r="H81" s="135"/>
      <c r="O81" s="154" t="s">
        <v>1957</v>
      </c>
    </row>
    <row r="82" spans="1:15">
      <c r="A82" s="131">
        <v>79</v>
      </c>
      <c r="B82" s="133"/>
      <c r="C82" s="133"/>
      <c r="D82" s="133" t="s">
        <v>1907</v>
      </c>
      <c r="E82" s="133" t="s">
        <v>5</v>
      </c>
      <c r="F82" s="133" t="s">
        <v>1911</v>
      </c>
      <c r="G82" s="134">
        <v>1</v>
      </c>
      <c r="H82" s="135"/>
      <c r="O82" s="154" t="s">
        <v>1955</v>
      </c>
    </row>
    <row r="83" spans="1:15">
      <c r="A83" s="131">
        <v>80</v>
      </c>
      <c r="B83" s="133"/>
      <c r="C83" s="133"/>
      <c r="D83" s="133" t="s">
        <v>1907</v>
      </c>
      <c r="E83" s="133" t="s">
        <v>5</v>
      </c>
      <c r="F83" s="133" t="s">
        <v>1849</v>
      </c>
      <c r="G83" s="134">
        <v>3047</v>
      </c>
      <c r="H83" s="135"/>
    </row>
    <row r="84" spans="1:15">
      <c r="A84" s="131">
        <v>81</v>
      </c>
      <c r="B84" s="133"/>
      <c r="C84" s="133"/>
      <c r="D84" s="133" t="s">
        <v>1907</v>
      </c>
      <c r="E84" s="133" t="s">
        <v>5</v>
      </c>
      <c r="F84" s="133" t="s">
        <v>1850</v>
      </c>
      <c r="G84" s="134">
        <v>34</v>
      </c>
      <c r="H84" s="135"/>
    </row>
    <row r="85" spans="1:15">
      <c r="A85" s="131">
        <v>82</v>
      </c>
      <c r="B85" s="133"/>
      <c r="C85" s="133"/>
      <c r="D85" s="133" t="s">
        <v>1907</v>
      </c>
      <c r="E85" s="133" t="s">
        <v>26</v>
      </c>
      <c r="F85" s="133" t="s">
        <v>1914</v>
      </c>
      <c r="G85" s="134">
        <v>8</v>
      </c>
      <c r="H85" s="135"/>
    </row>
    <row r="86" spans="1:15">
      <c r="A86" s="131">
        <v>83</v>
      </c>
      <c r="B86" s="133"/>
      <c r="C86" s="133"/>
      <c r="D86" s="133" t="s">
        <v>1907</v>
      </c>
      <c r="E86" s="133" t="s">
        <v>26</v>
      </c>
      <c r="F86" s="133" t="s">
        <v>1851</v>
      </c>
      <c r="G86" s="134">
        <v>355</v>
      </c>
      <c r="H86" s="135"/>
    </row>
    <row r="87" spans="1:15">
      <c r="A87" s="131">
        <v>84</v>
      </c>
      <c r="B87" s="133"/>
      <c r="C87" s="133"/>
      <c r="D87" s="133" t="s">
        <v>1907</v>
      </c>
      <c r="E87" s="133" t="s">
        <v>26</v>
      </c>
      <c r="F87" s="133" t="s">
        <v>1852</v>
      </c>
      <c r="G87" s="134">
        <v>11</v>
      </c>
      <c r="H87" s="135"/>
    </row>
    <row r="88" spans="1:15">
      <c r="A88" s="131">
        <v>85</v>
      </c>
      <c r="B88" s="133"/>
      <c r="C88" s="133"/>
      <c r="D88" s="133" t="s">
        <v>1907</v>
      </c>
      <c r="E88" s="133" t="s">
        <v>26</v>
      </c>
      <c r="F88" s="133" t="s">
        <v>1853</v>
      </c>
      <c r="G88" s="134">
        <v>1</v>
      </c>
      <c r="H88" s="135"/>
    </row>
    <row r="89" spans="1:15">
      <c r="A89" s="131">
        <v>86</v>
      </c>
      <c r="B89" s="133"/>
      <c r="C89" s="133"/>
      <c r="D89" s="133" t="s">
        <v>1908</v>
      </c>
      <c r="E89" s="133" t="s">
        <v>4</v>
      </c>
      <c r="F89" s="133" t="s">
        <v>1854</v>
      </c>
      <c r="G89" s="134">
        <v>95</v>
      </c>
      <c r="H89" s="135"/>
    </row>
    <row r="90" spans="1:15">
      <c r="A90" s="131">
        <v>87</v>
      </c>
      <c r="B90" s="133"/>
      <c r="C90" s="133"/>
      <c r="D90" s="133" t="s">
        <v>1908</v>
      </c>
      <c r="E90" s="133" t="s">
        <v>4</v>
      </c>
      <c r="F90" s="133" t="s">
        <v>1913</v>
      </c>
      <c r="G90" s="134">
        <v>2</v>
      </c>
      <c r="H90" s="135"/>
    </row>
    <row r="91" spans="1:15">
      <c r="A91" s="131">
        <v>88</v>
      </c>
      <c r="B91" s="133"/>
      <c r="C91" s="133"/>
      <c r="D91" s="133" t="s">
        <v>1908</v>
      </c>
      <c r="E91" s="133" t="s">
        <v>4</v>
      </c>
      <c r="F91" s="133" t="s">
        <v>1855</v>
      </c>
      <c r="G91" s="134">
        <v>9108</v>
      </c>
      <c r="H91" s="135"/>
    </row>
    <row r="92" spans="1:15">
      <c r="A92" s="131">
        <v>89</v>
      </c>
      <c r="B92" s="133"/>
      <c r="C92" s="133"/>
      <c r="D92" s="133" t="s">
        <v>1908</v>
      </c>
      <c r="E92" s="133" t="s">
        <v>4</v>
      </c>
      <c r="F92" s="133" t="s">
        <v>1856</v>
      </c>
      <c r="G92" s="134">
        <v>633</v>
      </c>
      <c r="H92" s="135"/>
    </row>
    <row r="93" spans="1:15">
      <c r="A93" s="131">
        <v>90</v>
      </c>
      <c r="B93" s="133"/>
      <c r="C93" s="133"/>
      <c r="D93" s="133" t="s">
        <v>1908</v>
      </c>
      <c r="E93" s="133" t="s">
        <v>4</v>
      </c>
      <c r="F93" s="133" t="s">
        <v>1857</v>
      </c>
      <c r="G93" s="134">
        <v>561</v>
      </c>
      <c r="H93" s="135"/>
    </row>
    <row r="94" spans="1:15">
      <c r="A94" s="131">
        <v>91</v>
      </c>
      <c r="B94" s="133"/>
      <c r="C94" s="133"/>
      <c r="D94" s="133" t="s">
        <v>1908</v>
      </c>
      <c r="E94" s="133" t="s">
        <v>4</v>
      </c>
      <c r="F94" s="133" t="s">
        <v>1858</v>
      </c>
      <c r="G94" s="134">
        <v>1883</v>
      </c>
      <c r="H94" s="135"/>
    </row>
    <row r="95" spans="1:15">
      <c r="A95" s="131">
        <v>92</v>
      </c>
      <c r="B95" s="133"/>
      <c r="C95" s="133"/>
      <c r="D95" s="133" t="s">
        <v>1908</v>
      </c>
      <c r="E95" s="133" t="s">
        <v>3</v>
      </c>
      <c r="F95" s="133" t="s">
        <v>1859</v>
      </c>
      <c r="G95" s="134">
        <v>51367</v>
      </c>
      <c r="H95" s="135"/>
    </row>
    <row r="96" spans="1:15">
      <c r="A96" s="131">
        <v>93</v>
      </c>
      <c r="B96" s="133"/>
      <c r="C96" s="133"/>
      <c r="D96" s="133" t="s">
        <v>1908</v>
      </c>
      <c r="E96" s="133" t="s">
        <v>3</v>
      </c>
      <c r="F96" s="133" t="s">
        <v>1860</v>
      </c>
      <c r="G96" s="134">
        <v>4394</v>
      </c>
      <c r="H96" s="135"/>
    </row>
    <row r="97" spans="1:8">
      <c r="A97" s="131">
        <v>94</v>
      </c>
      <c r="B97" s="133"/>
      <c r="C97" s="133"/>
      <c r="D97" s="133" t="s">
        <v>1908</v>
      </c>
      <c r="E97" s="133" t="s">
        <v>3</v>
      </c>
      <c r="F97" s="133" t="s">
        <v>1861</v>
      </c>
      <c r="G97" s="134">
        <v>12381</v>
      </c>
      <c r="H97" s="135"/>
    </row>
    <row r="98" spans="1:8">
      <c r="A98" s="131">
        <v>95</v>
      </c>
      <c r="B98" s="133"/>
      <c r="C98" s="133"/>
      <c r="D98" s="133" t="s">
        <v>1908</v>
      </c>
      <c r="E98" s="133" t="s">
        <v>3</v>
      </c>
      <c r="F98" s="133" t="s">
        <v>1862</v>
      </c>
      <c r="G98" s="134">
        <v>1300</v>
      </c>
      <c r="H98" s="135"/>
    </row>
    <row r="99" spans="1:8">
      <c r="A99" s="131">
        <v>96</v>
      </c>
      <c r="B99" s="133"/>
      <c r="C99" s="133"/>
      <c r="D99" s="133" t="s">
        <v>1909</v>
      </c>
      <c r="E99" s="133" t="s">
        <v>2</v>
      </c>
      <c r="F99" s="133" t="s">
        <v>1892</v>
      </c>
      <c r="G99" s="134">
        <v>2</v>
      </c>
      <c r="H99" s="135"/>
    </row>
    <row r="100" spans="1:8">
      <c r="A100" s="131">
        <v>97</v>
      </c>
      <c r="B100" s="133"/>
      <c r="C100" s="133"/>
      <c r="D100" s="133" t="s">
        <v>1909</v>
      </c>
      <c r="E100" s="133" t="s">
        <v>2</v>
      </c>
      <c r="F100" s="133" t="s">
        <v>1910</v>
      </c>
      <c r="G100" s="134">
        <v>1</v>
      </c>
      <c r="H100" s="135"/>
    </row>
    <row r="101" spans="1:8">
      <c r="A101" s="131">
        <v>98</v>
      </c>
      <c r="B101" s="133"/>
      <c r="C101" s="133"/>
      <c r="D101" s="133" t="s">
        <v>1909</v>
      </c>
      <c r="E101" s="133" t="s">
        <v>2</v>
      </c>
      <c r="F101" s="133" t="s">
        <v>1863</v>
      </c>
      <c r="G101" s="134">
        <v>15</v>
      </c>
      <c r="H101" s="135"/>
    </row>
    <row r="102" spans="1:8">
      <c r="A102" s="131">
        <v>99</v>
      </c>
      <c r="B102" s="133"/>
      <c r="C102" s="133"/>
      <c r="D102" s="133" t="s">
        <v>1909</v>
      </c>
      <c r="E102" s="133" t="s">
        <v>23</v>
      </c>
      <c r="F102" s="133" t="s">
        <v>1864</v>
      </c>
      <c r="G102" s="134">
        <v>143</v>
      </c>
      <c r="H102" s="135"/>
    </row>
    <row r="103" spans="1:8">
      <c r="A103" s="131">
        <v>100</v>
      </c>
      <c r="B103" s="133"/>
      <c r="C103" s="133"/>
      <c r="D103" s="133" t="s">
        <v>1909</v>
      </c>
      <c r="E103" s="133" t="s">
        <v>23</v>
      </c>
      <c r="F103" s="133" t="s">
        <v>1865</v>
      </c>
      <c r="G103" s="134">
        <v>22</v>
      </c>
      <c r="H103" s="135"/>
    </row>
    <row r="104" spans="1:8">
      <c r="D104" s="110" t="s">
        <v>1909</v>
      </c>
      <c r="E104" s="110" t="s">
        <v>23</v>
      </c>
      <c r="F104" s="110" t="s">
        <v>1866</v>
      </c>
      <c r="G104" s="127">
        <v>151</v>
      </c>
      <c r="H104" s="128"/>
    </row>
    <row r="105" spans="1:8">
      <c r="D105" s="110" t="s">
        <v>1909</v>
      </c>
      <c r="E105" s="110" t="s">
        <v>23</v>
      </c>
      <c r="F105" s="110" t="s">
        <v>1867</v>
      </c>
      <c r="G105" s="127">
        <v>6</v>
      </c>
      <c r="H105" s="128"/>
    </row>
    <row r="106" spans="1:8">
      <c r="D106" s="110" t="s">
        <v>1909</v>
      </c>
      <c r="E106" s="110" t="s">
        <v>23</v>
      </c>
      <c r="F106" s="110" t="s">
        <v>1868</v>
      </c>
      <c r="G106" s="127">
        <v>31</v>
      </c>
      <c r="H106" s="128"/>
    </row>
    <row r="107" spans="1:8">
      <c r="D107" s="110" t="s">
        <v>1909</v>
      </c>
      <c r="E107" s="110" t="s">
        <v>1</v>
      </c>
      <c r="F107" s="110" t="s">
        <v>1869</v>
      </c>
      <c r="G107" s="127">
        <v>19</v>
      </c>
      <c r="H107" s="128"/>
    </row>
    <row r="108" spans="1:8">
      <c r="D108" s="110" t="s">
        <v>1909</v>
      </c>
      <c r="E108" s="110" t="s">
        <v>1</v>
      </c>
      <c r="F108" s="110" t="s">
        <v>1870</v>
      </c>
      <c r="G108" s="127">
        <v>31</v>
      </c>
      <c r="H108" s="128"/>
    </row>
    <row r="109" spans="1:8">
      <c r="D109" s="110" t="s">
        <v>1909</v>
      </c>
      <c r="E109" s="110" t="s">
        <v>1</v>
      </c>
      <c r="F109" s="110" t="s">
        <v>1871</v>
      </c>
      <c r="G109" s="127">
        <v>129</v>
      </c>
      <c r="H109" s="128"/>
    </row>
    <row r="110" spans="1:8">
      <c r="D110" s="110" t="s">
        <v>1909</v>
      </c>
      <c r="E110" s="110" t="s">
        <v>1</v>
      </c>
      <c r="F110" s="110" t="s">
        <v>1872</v>
      </c>
      <c r="G110" s="127">
        <v>4</v>
      </c>
      <c r="H110" s="128"/>
    </row>
    <row r="111" spans="1:8">
      <c r="D111" s="110" t="s">
        <v>1909</v>
      </c>
      <c r="E111" s="110" t="s">
        <v>1</v>
      </c>
      <c r="F111" s="110" t="s">
        <v>1873</v>
      </c>
      <c r="G111" s="127">
        <v>134</v>
      </c>
      <c r="H111" s="128"/>
    </row>
    <row r="112" spans="1:8">
      <c r="D112" s="110" t="s">
        <v>1909</v>
      </c>
      <c r="E112" s="110" t="s">
        <v>1</v>
      </c>
      <c r="F112" s="110" t="s">
        <v>1874</v>
      </c>
      <c r="G112" s="127">
        <v>84</v>
      </c>
      <c r="H112" s="128"/>
    </row>
    <row r="113" spans="4:8">
      <c r="D113" s="110" t="s">
        <v>1909</v>
      </c>
      <c r="E113" s="110" t="s">
        <v>0</v>
      </c>
      <c r="F113" s="110" t="s">
        <v>1875</v>
      </c>
      <c r="G113" s="127">
        <v>81</v>
      </c>
      <c r="H113" s="128"/>
    </row>
    <row r="114" spans="4:8">
      <c r="D114" s="110" t="s">
        <v>1909</v>
      </c>
      <c r="E114" s="110" t="s">
        <v>0</v>
      </c>
      <c r="F114" s="110" t="s">
        <v>1876</v>
      </c>
      <c r="G114" s="127">
        <v>9919</v>
      </c>
      <c r="H114" s="128"/>
    </row>
    <row r="115" spans="4:8">
      <c r="D115" s="110" t="s">
        <v>1909</v>
      </c>
      <c r="E115" s="110" t="s">
        <v>0</v>
      </c>
      <c r="F115" s="110" t="s">
        <v>1877</v>
      </c>
      <c r="G115" s="127">
        <v>167</v>
      </c>
      <c r="H115" s="128"/>
    </row>
    <row r="116" spans="4:8">
      <c r="D116" s="110" t="s">
        <v>1909</v>
      </c>
      <c r="E116" s="110" t="s">
        <v>0</v>
      </c>
      <c r="F116" s="110" t="s">
        <v>1878</v>
      </c>
      <c r="G116" s="127">
        <v>26</v>
      </c>
      <c r="H116" s="128"/>
    </row>
    <row r="117" spans="4:8">
      <c r="D117" s="110" t="s">
        <v>1909</v>
      </c>
      <c r="E117" s="110" t="s">
        <v>0</v>
      </c>
      <c r="F117" s="110" t="s">
        <v>1879</v>
      </c>
      <c r="G117" s="127">
        <v>139</v>
      </c>
      <c r="H117" s="128"/>
    </row>
    <row r="118" spans="4:8">
      <c r="G118" s="127"/>
      <c r="H118" s="128"/>
    </row>
    <row r="119" spans="4:8">
      <c r="G119" s="127"/>
      <c r="H119" s="128"/>
    </row>
    <row r="120" spans="4:8">
      <c r="G120" s="127"/>
      <c r="H120" s="128"/>
    </row>
    <row r="121" spans="4:8">
      <c r="G121" s="127"/>
      <c r="H121" s="128"/>
    </row>
    <row r="122" spans="4:8">
      <c r="G122" s="127"/>
      <c r="H122" s="128"/>
    </row>
    <row r="123" spans="4:8">
      <c r="G123" s="127"/>
      <c r="H123" s="128"/>
    </row>
    <row r="124" spans="4:8">
      <c r="G124" s="127"/>
      <c r="H124" s="128"/>
    </row>
    <row r="125" spans="4:8">
      <c r="G125" s="127"/>
      <c r="H125" s="128"/>
    </row>
    <row r="126" spans="4:8">
      <c r="G126" s="127"/>
      <c r="H126" s="128"/>
    </row>
    <row r="127" spans="4:8">
      <c r="G127" s="127"/>
      <c r="H127" s="128"/>
    </row>
    <row r="128" spans="4:8">
      <c r="G128" s="127"/>
      <c r="H128" s="128"/>
    </row>
    <row r="129" spans="7:8">
      <c r="G129" s="127"/>
      <c r="H129" s="128"/>
    </row>
    <row r="130" spans="7:8">
      <c r="G130" s="127"/>
      <c r="H130" s="128"/>
    </row>
    <row r="131" spans="7:8">
      <c r="G131" s="127"/>
      <c r="H131" s="128"/>
    </row>
    <row r="132" spans="7:8">
      <c r="G132" s="127"/>
      <c r="H132" s="128"/>
    </row>
    <row r="133" spans="7:8">
      <c r="G133" s="127"/>
      <c r="H133" s="128"/>
    </row>
    <row r="134" spans="7:8">
      <c r="G134" s="127"/>
      <c r="H134" s="128"/>
    </row>
    <row r="135" spans="7:8">
      <c r="G135" s="127"/>
      <c r="H135" s="128"/>
    </row>
    <row r="136" spans="7:8">
      <c r="G136" s="127"/>
      <c r="H136" s="128"/>
    </row>
    <row r="137" spans="7:8">
      <c r="G137" s="127"/>
      <c r="H137" s="128"/>
    </row>
    <row r="138" spans="7:8">
      <c r="G138" s="127"/>
      <c r="H138" s="128"/>
    </row>
    <row r="139" spans="7:8">
      <c r="G139" s="127"/>
      <c r="H139" s="128"/>
    </row>
    <row r="140" spans="7:8">
      <c r="G140" s="127"/>
      <c r="H140" s="128"/>
    </row>
    <row r="141" spans="7:8">
      <c r="G141" s="127"/>
      <c r="H141" s="128"/>
    </row>
    <row r="142" spans="7:8">
      <c r="G142" s="127"/>
      <c r="H142" s="128"/>
    </row>
    <row r="143" spans="7:8">
      <c r="G143" s="127"/>
      <c r="H143" s="128"/>
    </row>
    <row r="144" spans="7:8">
      <c r="G144" s="127"/>
      <c r="H144" s="128"/>
    </row>
    <row r="145" spans="7:8">
      <c r="G145" s="127"/>
      <c r="H145" s="128"/>
    </row>
    <row r="146" spans="7:8">
      <c r="G146" s="127"/>
      <c r="H146" s="128"/>
    </row>
    <row r="147" spans="7:8">
      <c r="G147" s="127"/>
      <c r="H147" s="128"/>
    </row>
    <row r="148" spans="7:8">
      <c r="G148" s="127"/>
      <c r="H148" s="128"/>
    </row>
    <row r="149" spans="7:8">
      <c r="G149" s="127"/>
      <c r="H149" s="128"/>
    </row>
    <row r="150" spans="7:8">
      <c r="G150" s="127"/>
      <c r="H150" s="128"/>
    </row>
    <row r="151" spans="7:8">
      <c r="G151" s="127"/>
      <c r="H151" s="128"/>
    </row>
    <row r="152" spans="7:8">
      <c r="G152" s="127"/>
      <c r="H152" s="128"/>
    </row>
    <row r="153" spans="7:8">
      <c r="G153" s="127"/>
      <c r="H153" s="128"/>
    </row>
    <row r="154" spans="7:8">
      <c r="G154" s="127"/>
      <c r="H154" s="128"/>
    </row>
    <row r="155" spans="7:8">
      <c r="G155" s="127"/>
      <c r="H155" s="128"/>
    </row>
    <row r="156" spans="7:8">
      <c r="G156" s="127"/>
      <c r="H156" s="128"/>
    </row>
    <row r="157" spans="7:8">
      <c r="G157" s="127"/>
      <c r="H157" s="128"/>
    </row>
    <row r="158" spans="7:8">
      <c r="G158" s="127"/>
      <c r="H158" s="128"/>
    </row>
    <row r="159" spans="7:8">
      <c r="G159" s="127"/>
      <c r="H159" s="128"/>
    </row>
    <row r="160" spans="7:8">
      <c r="G160" s="127"/>
      <c r="H160" s="128"/>
    </row>
    <row r="161" spans="7:8">
      <c r="G161" s="127"/>
      <c r="H161" s="128"/>
    </row>
    <row r="162" spans="7:8">
      <c r="G162" s="127"/>
      <c r="H162" s="128"/>
    </row>
    <row r="163" spans="7:8">
      <c r="G163" s="127"/>
      <c r="H163" s="128"/>
    </row>
    <row r="164" spans="7:8">
      <c r="G164" s="127"/>
      <c r="H164" s="128"/>
    </row>
    <row r="165" spans="7:8">
      <c r="G165" s="127"/>
      <c r="H165" s="128"/>
    </row>
    <row r="166" spans="7:8">
      <c r="G166" s="127"/>
      <c r="H166" s="128"/>
    </row>
    <row r="167" spans="7:8">
      <c r="G167" s="127"/>
      <c r="H167" s="128"/>
    </row>
    <row r="168" spans="7:8">
      <c r="G168" s="127"/>
      <c r="H168" s="128"/>
    </row>
    <row r="169" spans="7:8">
      <c r="G169" s="127"/>
      <c r="H169" s="128"/>
    </row>
    <row r="170" spans="7:8">
      <c r="G170" s="127"/>
      <c r="H170" s="128"/>
    </row>
    <row r="171" spans="7:8">
      <c r="G171" s="127"/>
      <c r="H171" s="128"/>
    </row>
    <row r="172" spans="7:8">
      <c r="G172" s="127"/>
      <c r="H172" s="128"/>
    </row>
    <row r="173" spans="7:8">
      <c r="G173" s="127"/>
      <c r="H173" s="128"/>
    </row>
    <row r="174" spans="7:8">
      <c r="G174" s="127"/>
      <c r="H174" s="128"/>
    </row>
    <row r="175" spans="7:8">
      <c r="G175" s="127"/>
      <c r="H175" s="128"/>
    </row>
    <row r="176" spans="7:8">
      <c r="G176" s="127"/>
      <c r="H176" s="128"/>
    </row>
    <row r="177" spans="7:8">
      <c r="G177" s="127"/>
      <c r="H177" s="128"/>
    </row>
    <row r="178" spans="7:8">
      <c r="G178" s="127"/>
      <c r="H178" s="128"/>
    </row>
    <row r="179" spans="7:8">
      <c r="G179" s="127"/>
      <c r="H179" s="128"/>
    </row>
    <row r="180" spans="7:8">
      <c r="G180" s="127"/>
      <c r="H180" s="128"/>
    </row>
    <row r="181" spans="7:8">
      <c r="G181" s="127"/>
      <c r="H181" s="128"/>
    </row>
    <row r="182" spans="7:8">
      <c r="G182" s="127"/>
      <c r="H182" s="128"/>
    </row>
    <row r="183" spans="7:8">
      <c r="G183" s="127"/>
      <c r="H183" s="128"/>
    </row>
    <row r="184" spans="7:8">
      <c r="G184" s="127"/>
      <c r="H184" s="128"/>
    </row>
    <row r="185" spans="7:8">
      <c r="G185" s="127"/>
      <c r="H185" s="128"/>
    </row>
    <row r="186" spans="7:8">
      <c r="G186" s="127"/>
      <c r="H186" s="128"/>
    </row>
    <row r="187" spans="7:8">
      <c r="G187" s="127"/>
      <c r="H187" s="128"/>
    </row>
    <row r="188" spans="7:8">
      <c r="G188" s="127"/>
      <c r="H188" s="128"/>
    </row>
    <row r="189" spans="7:8">
      <c r="G189" s="127"/>
      <c r="H189" s="128"/>
    </row>
    <row r="190" spans="7:8">
      <c r="G190" s="127"/>
      <c r="H190" s="128"/>
    </row>
    <row r="191" spans="7:8">
      <c r="G191" s="127"/>
      <c r="H191" s="128"/>
    </row>
    <row r="192" spans="7:8">
      <c r="G192" s="127"/>
      <c r="H192" s="128"/>
    </row>
    <row r="193" spans="7:8">
      <c r="G193" s="127"/>
      <c r="H193" s="128"/>
    </row>
    <row r="194" spans="7:8">
      <c r="G194" s="127"/>
      <c r="H194" s="128"/>
    </row>
    <row r="195" spans="7:8">
      <c r="G195" s="127"/>
      <c r="H195" s="128"/>
    </row>
    <row r="196" spans="7:8">
      <c r="G196" s="127"/>
      <c r="H196" s="128"/>
    </row>
    <row r="197" spans="7:8">
      <c r="G197" s="127"/>
      <c r="H197" s="128"/>
    </row>
    <row r="198" spans="7:8">
      <c r="G198" s="127"/>
      <c r="H198" s="128"/>
    </row>
    <row r="199" spans="7:8">
      <c r="G199" s="127"/>
      <c r="H199" s="128"/>
    </row>
    <row r="200" spans="7:8">
      <c r="G200" s="127"/>
      <c r="H200" s="128"/>
    </row>
    <row r="201" spans="7:8">
      <c r="G201" s="127"/>
      <c r="H201" s="128"/>
    </row>
    <row r="202" spans="7:8">
      <c r="G202" s="127"/>
      <c r="H202" s="128"/>
    </row>
    <row r="203" spans="7:8">
      <c r="G203" s="127"/>
      <c r="H203" s="128"/>
    </row>
    <row r="204" spans="7:8">
      <c r="G204" s="127"/>
      <c r="H204" s="128"/>
    </row>
    <row r="205" spans="7:8">
      <c r="G205" s="127"/>
      <c r="H205" s="128"/>
    </row>
    <row r="206" spans="7:8">
      <c r="G206" s="127"/>
      <c r="H206" s="128"/>
    </row>
    <row r="207" spans="7:8">
      <c r="G207" s="127"/>
      <c r="H207" s="128"/>
    </row>
    <row r="208" spans="7:8">
      <c r="G208" s="127"/>
      <c r="H208" s="128"/>
    </row>
    <row r="209" spans="7:8">
      <c r="G209" s="127"/>
      <c r="H209" s="128"/>
    </row>
    <row r="210" spans="7:8">
      <c r="G210" s="127"/>
      <c r="H210" s="128"/>
    </row>
    <row r="211" spans="7:8">
      <c r="G211" s="127"/>
      <c r="H211" s="128"/>
    </row>
    <row r="212" spans="7:8">
      <c r="G212" s="127"/>
      <c r="H212" s="128"/>
    </row>
    <row r="213" spans="7:8">
      <c r="G213" s="127"/>
      <c r="H213" s="128"/>
    </row>
    <row r="214" spans="7:8">
      <c r="G214" s="127"/>
      <c r="H214" s="128"/>
    </row>
    <row r="215" spans="7:8">
      <c r="G215" s="127"/>
      <c r="H215" s="128"/>
    </row>
    <row r="216" spans="7:8">
      <c r="G216" s="127"/>
      <c r="H216" s="128"/>
    </row>
    <row r="217" spans="7:8">
      <c r="G217" s="127"/>
      <c r="H217" s="128"/>
    </row>
    <row r="218" spans="7:8">
      <c r="G218" s="127"/>
      <c r="H218" s="128"/>
    </row>
    <row r="219" spans="7:8">
      <c r="G219" s="127"/>
      <c r="H219" s="128"/>
    </row>
    <row r="220" spans="7:8">
      <c r="G220" s="127"/>
      <c r="H220" s="128"/>
    </row>
    <row r="221" spans="7:8">
      <c r="G221" s="127"/>
      <c r="H221" s="128"/>
    </row>
    <row r="222" spans="7:8">
      <c r="G222" s="127"/>
      <c r="H222" s="128"/>
    </row>
    <row r="223" spans="7:8">
      <c r="G223" s="127"/>
      <c r="H223" s="128"/>
    </row>
    <row r="224" spans="7:8">
      <c r="G224" s="127"/>
      <c r="H224" s="128"/>
    </row>
    <row r="225" spans="7:8">
      <c r="G225" s="127"/>
      <c r="H225" s="128"/>
    </row>
    <row r="226" spans="7:8">
      <c r="G226" s="127"/>
      <c r="H226" s="128"/>
    </row>
    <row r="227" spans="7:8">
      <c r="G227" s="127"/>
      <c r="H227" s="128"/>
    </row>
    <row r="228" spans="7:8">
      <c r="G228" s="127"/>
      <c r="H228" s="128"/>
    </row>
    <row r="229" spans="7:8">
      <c r="G229" s="127"/>
      <c r="H229" s="128"/>
    </row>
    <row r="230" spans="7:8">
      <c r="G230" s="127"/>
      <c r="H230" s="128"/>
    </row>
    <row r="231" spans="7:8">
      <c r="G231" s="127"/>
      <c r="H231" s="128"/>
    </row>
    <row r="232" spans="7:8">
      <c r="G232" s="127"/>
      <c r="H232" s="128"/>
    </row>
    <row r="233" spans="7:8">
      <c r="G233" s="127"/>
      <c r="H233" s="128"/>
    </row>
    <row r="234" spans="7:8">
      <c r="G234" s="127"/>
      <c r="H234" s="128"/>
    </row>
    <row r="235" spans="7:8">
      <c r="G235" s="127"/>
      <c r="H235" s="128"/>
    </row>
    <row r="236" spans="7:8">
      <c r="G236" s="127"/>
      <c r="H236" s="128"/>
    </row>
    <row r="237" spans="7:8">
      <c r="G237" s="127"/>
      <c r="H237" s="128"/>
    </row>
    <row r="238" spans="7:8">
      <c r="G238" s="127"/>
      <c r="H238" s="128"/>
    </row>
    <row r="239" spans="7:8">
      <c r="G239" s="127"/>
      <c r="H239" s="128"/>
    </row>
    <row r="240" spans="7:8">
      <c r="G240" s="127"/>
      <c r="H240" s="128"/>
    </row>
    <row r="241" spans="7:8">
      <c r="G241" s="127"/>
      <c r="H241" s="128"/>
    </row>
    <row r="242" spans="7:8">
      <c r="G242" s="127"/>
      <c r="H242" s="128"/>
    </row>
    <row r="243" spans="7:8">
      <c r="G243" s="127"/>
      <c r="H243" s="128"/>
    </row>
    <row r="244" spans="7:8">
      <c r="G244" s="127"/>
      <c r="H244" s="128"/>
    </row>
    <row r="245" spans="7:8">
      <c r="G245" s="127"/>
      <c r="H245" s="128"/>
    </row>
    <row r="246" spans="7:8">
      <c r="G246" s="127"/>
      <c r="H246" s="128"/>
    </row>
    <row r="247" spans="7:8">
      <c r="G247" s="127"/>
      <c r="H247" s="128"/>
    </row>
    <row r="248" spans="7:8">
      <c r="G248" s="127"/>
      <c r="H248" s="128"/>
    </row>
    <row r="249" spans="7:8">
      <c r="G249" s="127"/>
      <c r="H249" s="128"/>
    </row>
    <row r="250" spans="7:8">
      <c r="G250" s="127"/>
      <c r="H250" s="128"/>
    </row>
    <row r="251" spans="7:8">
      <c r="G251" s="127"/>
      <c r="H251" s="128"/>
    </row>
    <row r="252" spans="7:8">
      <c r="G252" s="127"/>
      <c r="H252" s="128"/>
    </row>
    <row r="253" spans="7:8">
      <c r="G253" s="127"/>
      <c r="H253" s="128"/>
    </row>
    <row r="254" spans="7:8">
      <c r="G254" s="127"/>
      <c r="H254" s="128"/>
    </row>
    <row r="255" spans="7:8">
      <c r="G255" s="127"/>
      <c r="H255" s="128"/>
    </row>
    <row r="256" spans="7:8">
      <c r="G256" s="127"/>
      <c r="H256" s="128"/>
    </row>
    <row r="257" spans="7:8">
      <c r="G257" s="127"/>
      <c r="H257" s="128"/>
    </row>
    <row r="258" spans="7:8">
      <c r="G258" s="127"/>
      <c r="H258" s="128"/>
    </row>
    <row r="259" spans="7:8">
      <c r="G259" s="127"/>
      <c r="H259" s="128"/>
    </row>
    <row r="260" spans="7:8">
      <c r="G260" s="127"/>
      <c r="H260" s="128"/>
    </row>
    <row r="261" spans="7:8">
      <c r="G261" s="127"/>
      <c r="H261" s="128"/>
    </row>
    <row r="262" spans="7:8">
      <c r="G262" s="127"/>
      <c r="H262" s="128"/>
    </row>
    <row r="263" spans="7:8">
      <c r="G263" s="127"/>
      <c r="H263" s="128"/>
    </row>
    <row r="264" spans="7:8">
      <c r="G264" s="127"/>
      <c r="H264" s="128"/>
    </row>
    <row r="265" spans="7:8">
      <c r="G265" s="127"/>
      <c r="H265" s="128"/>
    </row>
    <row r="266" spans="7:8">
      <c r="G266" s="127"/>
      <c r="H266" s="128"/>
    </row>
    <row r="267" spans="7:8">
      <c r="G267" s="127"/>
      <c r="H267" s="128"/>
    </row>
    <row r="268" spans="7:8">
      <c r="G268" s="127"/>
      <c r="H268" s="128"/>
    </row>
    <row r="269" spans="7:8">
      <c r="G269" s="127"/>
      <c r="H269" s="128"/>
    </row>
    <row r="270" spans="7:8">
      <c r="G270" s="127"/>
      <c r="H270" s="128"/>
    </row>
    <row r="271" spans="7:8">
      <c r="G271" s="127"/>
      <c r="H271" s="128"/>
    </row>
    <row r="272" spans="7:8">
      <c r="G272" s="127"/>
      <c r="H272" s="128"/>
    </row>
    <row r="273" spans="7:8">
      <c r="G273" s="127"/>
      <c r="H273" s="128"/>
    </row>
    <row r="274" spans="7:8">
      <c r="G274" s="127"/>
      <c r="H274" s="128"/>
    </row>
    <row r="275" spans="7:8">
      <c r="G275" s="127"/>
      <c r="H275" s="128"/>
    </row>
    <row r="276" spans="7:8">
      <c r="G276" s="127"/>
      <c r="H276" s="128"/>
    </row>
    <row r="277" spans="7:8">
      <c r="G277" s="127"/>
      <c r="H277" s="128"/>
    </row>
    <row r="278" spans="7:8">
      <c r="G278" s="127"/>
      <c r="H278" s="128"/>
    </row>
    <row r="279" spans="7:8">
      <c r="G279" s="127"/>
      <c r="H279" s="128"/>
    </row>
    <row r="280" spans="7:8">
      <c r="G280" s="127"/>
      <c r="H280" s="128"/>
    </row>
    <row r="281" spans="7:8">
      <c r="G281" s="127"/>
      <c r="H281" s="128"/>
    </row>
    <row r="282" spans="7:8">
      <c r="G282" s="127"/>
      <c r="H282" s="128"/>
    </row>
    <row r="283" spans="7:8">
      <c r="G283" s="127"/>
      <c r="H283" s="128"/>
    </row>
    <row r="284" spans="7:8">
      <c r="G284" s="127"/>
      <c r="H284" s="128"/>
    </row>
    <row r="285" spans="7:8">
      <c r="G285" s="127"/>
      <c r="H285" s="128"/>
    </row>
    <row r="286" spans="7:8">
      <c r="G286" s="127"/>
      <c r="H286" s="128"/>
    </row>
    <row r="287" spans="7:8">
      <c r="G287" s="127"/>
      <c r="H287" s="128"/>
    </row>
    <row r="288" spans="7:8">
      <c r="G288" s="127"/>
      <c r="H288" s="128"/>
    </row>
    <row r="289" spans="7:8">
      <c r="G289" s="127"/>
      <c r="H289" s="128"/>
    </row>
    <row r="290" spans="7:8">
      <c r="G290" s="127"/>
      <c r="H290" s="128"/>
    </row>
    <row r="291" spans="7:8">
      <c r="G291" s="127"/>
      <c r="H291" s="128"/>
    </row>
    <row r="292" spans="7:8">
      <c r="G292" s="127"/>
      <c r="H292" s="128"/>
    </row>
    <row r="293" spans="7:8">
      <c r="G293" s="127"/>
      <c r="H293" s="128"/>
    </row>
    <row r="294" spans="7:8">
      <c r="G294" s="127"/>
      <c r="H294" s="128"/>
    </row>
    <row r="295" spans="7:8">
      <c r="G295" s="127"/>
      <c r="H295" s="128"/>
    </row>
    <row r="296" spans="7:8">
      <c r="G296" s="127"/>
      <c r="H296" s="128"/>
    </row>
    <row r="297" spans="7:8">
      <c r="G297" s="127"/>
      <c r="H297" s="128"/>
    </row>
    <row r="298" spans="7:8">
      <c r="G298" s="127"/>
      <c r="H298" s="128"/>
    </row>
    <row r="299" spans="7:8">
      <c r="G299" s="127"/>
      <c r="H299" s="128"/>
    </row>
    <row r="300" spans="7:8">
      <c r="G300" s="127"/>
      <c r="H300" s="128"/>
    </row>
    <row r="301" spans="7:8">
      <c r="G301" s="127"/>
      <c r="H301" s="128"/>
    </row>
    <row r="302" spans="7:8">
      <c r="G302" s="127"/>
      <c r="H302" s="128"/>
    </row>
    <row r="303" spans="7:8">
      <c r="G303" s="127"/>
      <c r="H303" s="128"/>
    </row>
    <row r="304" spans="7:8">
      <c r="G304" s="127"/>
      <c r="H304" s="128"/>
    </row>
    <row r="305" spans="7:8">
      <c r="G305" s="127"/>
      <c r="H305" s="128"/>
    </row>
    <row r="306" spans="7:8">
      <c r="G306" s="127"/>
      <c r="H306" s="128"/>
    </row>
    <row r="307" spans="7:8">
      <c r="G307" s="127"/>
      <c r="H307" s="128"/>
    </row>
    <row r="308" spans="7:8">
      <c r="G308" s="127"/>
      <c r="H308" s="128"/>
    </row>
    <row r="309" spans="7:8">
      <c r="G309" s="127"/>
      <c r="H309" s="128"/>
    </row>
    <row r="310" spans="7:8">
      <c r="G310" s="127"/>
      <c r="H310" s="128"/>
    </row>
    <row r="311" spans="7:8">
      <c r="G311" s="127"/>
      <c r="H311" s="128"/>
    </row>
    <row r="312" spans="7:8">
      <c r="G312" s="127"/>
      <c r="H312" s="128"/>
    </row>
    <row r="313" spans="7:8">
      <c r="G313" s="127"/>
      <c r="H313" s="128"/>
    </row>
    <row r="314" spans="7:8">
      <c r="G314" s="127"/>
      <c r="H314" s="128"/>
    </row>
    <row r="315" spans="7:8">
      <c r="G315" s="127"/>
      <c r="H315" s="128"/>
    </row>
    <row r="316" spans="7:8">
      <c r="G316" s="127"/>
      <c r="H316" s="128"/>
    </row>
    <row r="317" spans="7:8">
      <c r="G317" s="127"/>
      <c r="H317" s="128"/>
    </row>
    <row r="318" spans="7:8">
      <c r="G318" s="127"/>
      <c r="H318" s="128"/>
    </row>
    <row r="319" spans="7:8">
      <c r="G319" s="127"/>
      <c r="H319" s="128"/>
    </row>
    <row r="320" spans="7:8">
      <c r="G320" s="127"/>
      <c r="H320" s="128"/>
    </row>
    <row r="321" spans="7:8">
      <c r="G321" s="127"/>
      <c r="H321" s="128"/>
    </row>
    <row r="322" spans="7:8">
      <c r="G322" s="127"/>
      <c r="H322" s="128"/>
    </row>
    <row r="323" spans="7:8">
      <c r="G323" s="127"/>
      <c r="H323" s="128"/>
    </row>
    <row r="324" spans="7:8">
      <c r="G324" s="127"/>
      <c r="H324" s="128"/>
    </row>
    <row r="325" spans="7:8">
      <c r="G325" s="127"/>
      <c r="H325" s="128"/>
    </row>
    <row r="326" spans="7:8">
      <c r="G326" s="127"/>
      <c r="H326" s="128"/>
    </row>
    <row r="327" spans="7:8">
      <c r="G327" s="127"/>
      <c r="H327" s="128"/>
    </row>
    <row r="328" spans="7:8">
      <c r="G328" s="127"/>
      <c r="H328" s="128"/>
    </row>
    <row r="329" spans="7:8">
      <c r="G329" s="127"/>
      <c r="H329" s="128"/>
    </row>
    <row r="330" spans="7:8">
      <c r="G330" s="127"/>
      <c r="H330" s="128"/>
    </row>
    <row r="331" spans="7:8">
      <c r="G331" s="127"/>
      <c r="H331" s="128"/>
    </row>
    <row r="332" spans="7:8">
      <c r="G332" s="127"/>
      <c r="H332" s="128"/>
    </row>
    <row r="333" spans="7:8">
      <c r="G333" s="127"/>
      <c r="H333" s="128"/>
    </row>
    <row r="334" spans="7:8">
      <c r="G334" s="127"/>
      <c r="H334" s="128"/>
    </row>
    <row r="335" spans="7:8">
      <c r="G335" s="127"/>
      <c r="H335" s="128"/>
    </row>
    <row r="336" spans="7:8">
      <c r="G336" s="127"/>
      <c r="H336" s="128"/>
    </row>
    <row r="337" spans="7:8">
      <c r="G337" s="127"/>
      <c r="H337" s="128"/>
    </row>
    <row r="338" spans="7:8">
      <c r="G338" s="127"/>
      <c r="H338" s="128"/>
    </row>
    <row r="339" spans="7:8">
      <c r="G339" s="127"/>
      <c r="H339" s="128"/>
    </row>
    <row r="340" spans="7:8">
      <c r="G340" s="127"/>
      <c r="H340" s="128"/>
    </row>
    <row r="341" spans="7:8">
      <c r="G341" s="127"/>
      <c r="H341" s="128"/>
    </row>
    <row r="342" spans="7:8">
      <c r="G342" s="127"/>
      <c r="H342" s="128"/>
    </row>
    <row r="343" spans="7:8">
      <c r="G343" s="127"/>
      <c r="H343" s="128"/>
    </row>
    <row r="344" spans="7:8">
      <c r="G344" s="127"/>
      <c r="H344" s="128"/>
    </row>
    <row r="345" spans="7:8">
      <c r="G345" s="127"/>
      <c r="H345" s="128"/>
    </row>
    <row r="346" spans="7:8">
      <c r="G346" s="127"/>
      <c r="H346" s="128"/>
    </row>
    <row r="347" spans="7:8">
      <c r="G347" s="127"/>
      <c r="H347" s="128"/>
    </row>
    <row r="348" spans="7:8">
      <c r="G348" s="127"/>
      <c r="H348" s="128"/>
    </row>
    <row r="349" spans="7:8">
      <c r="G349" s="127"/>
      <c r="H349" s="128"/>
    </row>
    <row r="350" spans="7:8">
      <c r="G350" s="127"/>
      <c r="H350" s="128"/>
    </row>
    <row r="351" spans="7:8">
      <c r="G351" s="127"/>
      <c r="H351" s="128"/>
    </row>
    <row r="352" spans="7:8">
      <c r="G352" s="127"/>
      <c r="H352" s="128"/>
    </row>
    <row r="353" spans="7:8">
      <c r="G353" s="127"/>
      <c r="H353" s="128"/>
    </row>
    <row r="354" spans="7:8">
      <c r="G354" s="127"/>
      <c r="H354" s="128"/>
    </row>
    <row r="355" spans="7:8">
      <c r="G355" s="127"/>
      <c r="H355" s="128"/>
    </row>
    <row r="356" spans="7:8">
      <c r="G356" s="127"/>
      <c r="H356" s="128"/>
    </row>
    <row r="357" spans="7:8">
      <c r="G357" s="127"/>
      <c r="H357" s="128"/>
    </row>
    <row r="358" spans="7:8">
      <c r="G358" s="127"/>
      <c r="H358" s="128"/>
    </row>
    <row r="359" spans="7:8">
      <c r="G359" s="127"/>
      <c r="H359" s="128"/>
    </row>
    <row r="360" spans="7:8">
      <c r="G360" s="127"/>
      <c r="H360" s="128"/>
    </row>
    <row r="361" spans="7:8">
      <c r="G361" s="127"/>
      <c r="H361" s="128"/>
    </row>
    <row r="362" spans="7:8">
      <c r="G362" s="127"/>
      <c r="H362" s="128"/>
    </row>
    <row r="363" spans="7:8">
      <c r="G363" s="127"/>
      <c r="H363" s="128"/>
    </row>
    <row r="364" spans="7:8">
      <c r="G364" s="127"/>
      <c r="H364" s="128"/>
    </row>
    <row r="365" spans="7:8">
      <c r="G365" s="127"/>
      <c r="H365" s="128"/>
    </row>
    <row r="366" spans="7:8">
      <c r="G366" s="127"/>
      <c r="H366" s="128"/>
    </row>
    <row r="367" spans="7:8">
      <c r="G367" s="127"/>
      <c r="H367" s="128"/>
    </row>
    <row r="368" spans="7:8">
      <c r="G368" s="127"/>
      <c r="H368" s="128"/>
    </row>
    <row r="369" spans="7:8">
      <c r="G369" s="127"/>
      <c r="H369" s="128"/>
    </row>
    <row r="370" spans="7:8">
      <c r="G370" s="127"/>
      <c r="H370" s="128"/>
    </row>
    <row r="371" spans="7:8">
      <c r="G371" s="127"/>
      <c r="H371" s="128"/>
    </row>
    <row r="372" spans="7:8">
      <c r="G372" s="127"/>
      <c r="H372" s="128"/>
    </row>
    <row r="373" spans="7:8">
      <c r="G373" s="127"/>
      <c r="H373" s="128"/>
    </row>
    <row r="374" spans="7:8">
      <c r="G374" s="127"/>
      <c r="H374" s="128"/>
    </row>
    <row r="375" spans="7:8">
      <c r="G375" s="127"/>
      <c r="H375" s="128"/>
    </row>
    <row r="376" spans="7:8">
      <c r="G376" s="127"/>
      <c r="H376" s="128"/>
    </row>
    <row r="377" spans="7:8">
      <c r="G377" s="127"/>
      <c r="H377" s="128"/>
    </row>
    <row r="378" spans="7:8">
      <c r="G378" s="127"/>
      <c r="H378" s="128"/>
    </row>
    <row r="379" spans="7:8">
      <c r="G379" s="127"/>
      <c r="H379" s="128"/>
    </row>
    <row r="380" spans="7:8">
      <c r="G380" s="127"/>
      <c r="H380" s="128"/>
    </row>
    <row r="381" spans="7:8">
      <c r="G381" s="127"/>
      <c r="H381" s="128"/>
    </row>
    <row r="382" spans="7:8">
      <c r="G382" s="127"/>
      <c r="H382" s="128"/>
    </row>
    <row r="383" spans="7:8">
      <c r="G383" s="127"/>
      <c r="H383" s="128"/>
    </row>
    <row r="384" spans="7:8">
      <c r="G384" s="127"/>
      <c r="H384" s="128"/>
    </row>
    <row r="385" spans="7:8">
      <c r="G385" s="127"/>
      <c r="H385" s="128"/>
    </row>
    <row r="386" spans="7:8">
      <c r="G386" s="127"/>
      <c r="H386" s="128"/>
    </row>
    <row r="387" spans="7:8">
      <c r="G387" s="127"/>
      <c r="H387" s="128"/>
    </row>
    <row r="388" spans="7:8">
      <c r="G388" s="127"/>
      <c r="H388" s="128"/>
    </row>
    <row r="389" spans="7:8">
      <c r="G389" s="127"/>
      <c r="H389" s="128"/>
    </row>
    <row r="390" spans="7:8">
      <c r="G390" s="127"/>
      <c r="H390" s="128"/>
    </row>
    <row r="391" spans="7:8">
      <c r="G391" s="127"/>
      <c r="H391" s="128"/>
    </row>
    <row r="392" spans="7:8">
      <c r="G392" s="127"/>
      <c r="H392" s="128"/>
    </row>
    <row r="393" spans="7:8">
      <c r="G393" s="127"/>
      <c r="H393" s="128"/>
    </row>
    <row r="394" spans="7:8">
      <c r="G394" s="127"/>
      <c r="H394" s="128"/>
    </row>
    <row r="395" spans="7:8">
      <c r="G395" s="127"/>
      <c r="H395" s="128"/>
    </row>
    <row r="396" spans="7:8">
      <c r="G396" s="127"/>
      <c r="H396" s="128"/>
    </row>
    <row r="397" spans="7:8">
      <c r="G397" s="127"/>
      <c r="H397" s="128"/>
    </row>
    <row r="398" spans="7:8">
      <c r="G398" s="127"/>
      <c r="H398" s="128"/>
    </row>
    <row r="399" spans="7:8">
      <c r="G399" s="127"/>
      <c r="H399" s="128"/>
    </row>
    <row r="400" spans="7:8">
      <c r="G400" s="127"/>
      <c r="H400" s="128"/>
    </row>
    <row r="401" spans="7:8">
      <c r="G401" s="127"/>
      <c r="H401" s="128"/>
    </row>
    <row r="402" spans="7:8">
      <c r="G402" s="127"/>
      <c r="H402" s="128"/>
    </row>
    <row r="403" spans="7:8">
      <c r="G403" s="127"/>
      <c r="H403" s="128"/>
    </row>
    <row r="404" spans="7:8">
      <c r="G404" s="127"/>
      <c r="H404" s="128"/>
    </row>
    <row r="405" spans="7:8">
      <c r="G405" s="127"/>
      <c r="H405" s="128"/>
    </row>
    <row r="406" spans="7:8">
      <c r="G406" s="127"/>
      <c r="H406" s="128"/>
    </row>
    <row r="407" spans="7:8">
      <c r="G407" s="127"/>
      <c r="H407" s="128"/>
    </row>
    <row r="408" spans="7:8">
      <c r="G408" s="127"/>
      <c r="H408" s="128"/>
    </row>
    <row r="409" spans="7:8">
      <c r="G409" s="127"/>
      <c r="H409" s="128"/>
    </row>
    <row r="410" spans="7:8">
      <c r="G410" s="127"/>
      <c r="H410" s="128"/>
    </row>
    <row r="411" spans="7:8">
      <c r="G411" s="127"/>
      <c r="H411" s="128"/>
    </row>
    <row r="412" spans="7:8">
      <c r="G412" s="127"/>
      <c r="H412" s="128"/>
    </row>
    <row r="413" spans="7:8">
      <c r="G413" s="127"/>
      <c r="H413" s="128"/>
    </row>
    <row r="414" spans="7:8">
      <c r="G414" s="127"/>
      <c r="H414" s="128"/>
    </row>
    <row r="415" spans="7:8">
      <c r="G415" s="127"/>
      <c r="H415" s="128"/>
    </row>
    <row r="416" spans="7:8">
      <c r="G416" s="127"/>
      <c r="H416" s="128"/>
    </row>
    <row r="417" spans="7:8">
      <c r="G417" s="127"/>
      <c r="H417" s="128"/>
    </row>
    <row r="418" spans="7:8">
      <c r="G418" s="127"/>
      <c r="H418" s="128"/>
    </row>
    <row r="419" spans="7:8">
      <c r="G419" s="127"/>
      <c r="H419" s="128"/>
    </row>
    <row r="420" spans="7:8">
      <c r="G420" s="127"/>
      <c r="H420" s="128"/>
    </row>
    <row r="421" spans="7:8">
      <c r="G421" s="127"/>
      <c r="H421" s="128"/>
    </row>
    <row r="422" spans="7:8">
      <c r="G422" s="127"/>
      <c r="H422" s="128"/>
    </row>
    <row r="423" spans="7:8">
      <c r="G423" s="127"/>
      <c r="H423" s="128"/>
    </row>
    <row r="424" spans="7:8">
      <c r="G424" s="127"/>
      <c r="H424" s="128"/>
    </row>
    <row r="425" spans="7:8">
      <c r="G425" s="127"/>
      <c r="H425" s="128"/>
    </row>
    <row r="426" spans="7:8">
      <c r="G426" s="127"/>
      <c r="H426" s="128"/>
    </row>
    <row r="427" spans="7:8">
      <c r="G427" s="127"/>
      <c r="H427" s="128"/>
    </row>
    <row r="428" spans="7:8">
      <c r="G428" s="127"/>
      <c r="H428" s="128"/>
    </row>
    <row r="429" spans="7:8">
      <c r="G429" s="127"/>
      <c r="H429" s="128"/>
    </row>
    <row r="430" spans="7:8">
      <c r="G430" s="127"/>
      <c r="H430" s="128"/>
    </row>
    <row r="431" spans="7:8">
      <c r="G431" s="127"/>
      <c r="H431" s="128"/>
    </row>
    <row r="432" spans="7:8">
      <c r="G432" s="127"/>
      <c r="H432" s="128"/>
    </row>
    <row r="433" spans="7:8">
      <c r="G433" s="127"/>
      <c r="H433" s="128"/>
    </row>
    <row r="434" spans="7:8">
      <c r="G434" s="127"/>
      <c r="H434" s="128"/>
    </row>
    <row r="435" spans="7:8">
      <c r="G435" s="127"/>
      <c r="H435" s="128"/>
    </row>
    <row r="436" spans="7:8">
      <c r="G436" s="127"/>
      <c r="H436" s="128"/>
    </row>
    <row r="437" spans="7:8">
      <c r="G437" s="127"/>
      <c r="H437" s="128"/>
    </row>
    <row r="438" spans="7:8">
      <c r="G438" s="127"/>
      <c r="H438" s="128"/>
    </row>
    <row r="439" spans="7:8">
      <c r="G439" s="127"/>
      <c r="H439" s="128"/>
    </row>
    <row r="440" spans="7:8">
      <c r="G440" s="127"/>
      <c r="H440" s="128"/>
    </row>
    <row r="441" spans="7:8">
      <c r="G441" s="127"/>
      <c r="H441" s="128"/>
    </row>
    <row r="442" spans="7:8">
      <c r="G442" s="127"/>
      <c r="H442" s="128"/>
    </row>
    <row r="443" spans="7:8">
      <c r="G443" s="127"/>
      <c r="H443" s="128"/>
    </row>
    <row r="444" spans="7:8">
      <c r="G444" s="127"/>
      <c r="H444" s="128"/>
    </row>
    <row r="445" spans="7:8">
      <c r="G445" s="127"/>
      <c r="H445" s="128"/>
    </row>
    <row r="446" spans="7:8">
      <c r="G446" s="127"/>
      <c r="H446" s="128"/>
    </row>
    <row r="447" spans="7:8">
      <c r="G447" s="127"/>
      <c r="H447" s="128"/>
    </row>
    <row r="448" spans="7:8">
      <c r="G448" s="127"/>
      <c r="H448" s="128"/>
    </row>
    <row r="449" spans="7:8">
      <c r="G449" s="127"/>
      <c r="H449" s="128"/>
    </row>
    <row r="450" spans="7:8">
      <c r="G450" s="127"/>
      <c r="H450" s="128"/>
    </row>
    <row r="451" spans="7:8">
      <c r="G451" s="127"/>
      <c r="H451" s="128"/>
    </row>
    <row r="452" spans="7:8">
      <c r="G452" s="127"/>
      <c r="H452" s="128"/>
    </row>
    <row r="453" spans="7:8">
      <c r="G453" s="127"/>
      <c r="H453" s="128"/>
    </row>
    <row r="454" spans="7:8">
      <c r="G454" s="127"/>
      <c r="H454" s="128"/>
    </row>
    <row r="455" spans="7:8">
      <c r="G455" s="127"/>
      <c r="H455" s="128"/>
    </row>
    <row r="456" spans="7:8">
      <c r="G456" s="127"/>
      <c r="H456" s="128"/>
    </row>
    <row r="457" spans="7:8">
      <c r="G457" s="127"/>
      <c r="H457" s="128"/>
    </row>
    <row r="458" spans="7:8">
      <c r="G458" s="127"/>
      <c r="H458" s="128"/>
    </row>
    <row r="459" spans="7:8">
      <c r="G459" s="127"/>
      <c r="H459" s="128"/>
    </row>
    <row r="460" spans="7:8">
      <c r="G460" s="127"/>
      <c r="H460" s="128"/>
    </row>
    <row r="461" spans="7:8">
      <c r="G461" s="127"/>
      <c r="H461" s="128"/>
    </row>
    <row r="462" spans="7:8">
      <c r="G462" s="127"/>
      <c r="H462" s="128"/>
    </row>
    <row r="463" spans="7:8">
      <c r="G463" s="127"/>
      <c r="H463" s="128"/>
    </row>
    <row r="464" spans="7:8">
      <c r="G464" s="127"/>
      <c r="H464" s="128"/>
    </row>
    <row r="465" spans="7:8">
      <c r="G465" s="127"/>
      <c r="H465" s="128"/>
    </row>
    <row r="466" spans="7:8">
      <c r="G466" s="127"/>
      <c r="H466" s="128"/>
    </row>
    <row r="467" spans="7:8">
      <c r="G467" s="127"/>
      <c r="H467" s="128"/>
    </row>
    <row r="468" spans="7:8">
      <c r="G468" s="127"/>
      <c r="H468" s="128"/>
    </row>
    <row r="469" spans="7:8">
      <c r="G469" s="127"/>
      <c r="H469" s="128"/>
    </row>
    <row r="470" spans="7:8">
      <c r="G470" s="127"/>
      <c r="H470" s="128"/>
    </row>
    <row r="471" spans="7:8">
      <c r="G471" s="127"/>
      <c r="H471" s="128"/>
    </row>
    <row r="472" spans="7:8">
      <c r="G472" s="127"/>
      <c r="H472" s="128"/>
    </row>
    <row r="473" spans="7:8">
      <c r="G473" s="127"/>
      <c r="H473" s="128"/>
    </row>
    <row r="474" spans="7:8">
      <c r="G474" s="127"/>
      <c r="H474" s="128"/>
    </row>
    <row r="475" spans="7:8">
      <c r="G475" s="127"/>
      <c r="H475" s="128"/>
    </row>
    <row r="476" spans="7:8">
      <c r="G476" s="127"/>
      <c r="H476" s="128"/>
    </row>
    <row r="477" spans="7:8">
      <c r="G477" s="127"/>
      <c r="H477" s="128"/>
    </row>
    <row r="478" spans="7:8">
      <c r="G478" s="127"/>
      <c r="H478" s="128"/>
    </row>
    <row r="479" spans="7:8">
      <c r="G479" s="127"/>
      <c r="H479" s="128"/>
    </row>
    <row r="480" spans="7:8">
      <c r="G480" s="127"/>
      <c r="H480" s="128"/>
    </row>
    <row r="481" spans="7:8">
      <c r="G481" s="127"/>
      <c r="H481" s="128"/>
    </row>
    <row r="482" spans="7:8">
      <c r="G482" s="127"/>
      <c r="H482" s="128"/>
    </row>
    <row r="483" spans="7:8">
      <c r="G483" s="127"/>
      <c r="H483" s="128"/>
    </row>
    <row r="484" spans="7:8">
      <c r="G484" s="127"/>
      <c r="H484" s="128"/>
    </row>
    <row r="485" spans="7:8">
      <c r="G485" s="127"/>
      <c r="H485" s="128"/>
    </row>
    <row r="486" spans="7:8">
      <c r="G486" s="127"/>
      <c r="H486" s="128"/>
    </row>
    <row r="487" spans="7:8">
      <c r="G487" s="127"/>
      <c r="H487" s="128"/>
    </row>
    <row r="488" spans="7:8">
      <c r="G488" s="127"/>
      <c r="H488" s="128"/>
    </row>
    <row r="489" spans="7:8">
      <c r="G489" s="127"/>
      <c r="H489" s="128"/>
    </row>
    <row r="490" spans="7:8">
      <c r="G490" s="127"/>
      <c r="H490" s="128"/>
    </row>
    <row r="491" spans="7:8">
      <c r="G491" s="127"/>
      <c r="H491" s="128"/>
    </row>
    <row r="492" spans="7:8">
      <c r="G492" s="127"/>
      <c r="H492" s="128"/>
    </row>
    <row r="493" spans="7:8">
      <c r="G493" s="127"/>
      <c r="H493" s="128"/>
    </row>
    <row r="494" spans="7:8">
      <c r="G494" s="127"/>
      <c r="H494" s="128"/>
    </row>
    <row r="495" spans="7:8">
      <c r="G495" s="127"/>
      <c r="H495" s="128"/>
    </row>
    <row r="496" spans="7:8">
      <c r="G496" s="127"/>
      <c r="H496" s="128"/>
    </row>
    <row r="497" spans="7:8">
      <c r="G497" s="127"/>
      <c r="H497" s="128"/>
    </row>
    <row r="498" spans="7:8">
      <c r="G498" s="127"/>
      <c r="H498" s="128"/>
    </row>
    <row r="499" spans="7:8">
      <c r="G499" s="127"/>
      <c r="H499" s="128"/>
    </row>
    <row r="500" spans="7:8">
      <c r="G500" s="127"/>
      <c r="H500" s="128"/>
    </row>
    <row r="501" spans="7:8">
      <c r="G501" s="127"/>
      <c r="H501" s="128"/>
    </row>
    <row r="502" spans="7:8">
      <c r="G502" s="127"/>
      <c r="H502" s="128"/>
    </row>
    <row r="503" spans="7:8">
      <c r="G503" s="127"/>
      <c r="H503" s="128"/>
    </row>
    <row r="504" spans="7:8">
      <c r="G504" s="127"/>
      <c r="H504" s="128"/>
    </row>
    <row r="505" spans="7:8">
      <c r="G505" s="127"/>
      <c r="H505" s="128"/>
    </row>
    <row r="506" spans="7:8">
      <c r="G506" s="127"/>
      <c r="H506" s="128"/>
    </row>
    <row r="507" spans="7:8">
      <c r="G507" s="127"/>
      <c r="H507" s="128"/>
    </row>
    <row r="508" spans="7:8">
      <c r="G508" s="127"/>
      <c r="H508" s="128"/>
    </row>
    <row r="509" spans="7:8">
      <c r="G509" s="127"/>
      <c r="H509" s="128"/>
    </row>
    <row r="510" spans="7:8">
      <c r="G510" s="127"/>
      <c r="H510" s="128"/>
    </row>
    <row r="511" spans="7:8">
      <c r="G511" s="127"/>
      <c r="H511" s="128"/>
    </row>
    <row r="512" spans="7:8">
      <c r="G512" s="127"/>
      <c r="H512" s="128"/>
    </row>
    <row r="513" spans="7:8">
      <c r="G513" s="127"/>
      <c r="H513" s="128"/>
    </row>
    <row r="514" spans="7:8">
      <c r="G514" s="127"/>
      <c r="H514" s="128"/>
    </row>
    <row r="515" spans="7:8">
      <c r="G515" s="127"/>
      <c r="H515" s="128"/>
    </row>
    <row r="516" spans="7:8">
      <c r="G516" s="127"/>
      <c r="H516" s="128"/>
    </row>
    <row r="517" spans="7:8">
      <c r="G517" s="127"/>
      <c r="H517" s="128"/>
    </row>
    <row r="518" spans="7:8">
      <c r="G518" s="127"/>
      <c r="H518" s="128"/>
    </row>
    <row r="519" spans="7:8">
      <c r="G519" s="127"/>
      <c r="H519" s="128"/>
    </row>
    <row r="520" spans="7:8">
      <c r="G520" s="127"/>
      <c r="H520" s="128"/>
    </row>
    <row r="521" spans="7:8">
      <c r="G521" s="127"/>
      <c r="H521" s="128"/>
    </row>
    <row r="522" spans="7:8">
      <c r="G522" s="127"/>
      <c r="H522" s="128"/>
    </row>
    <row r="523" spans="7:8">
      <c r="G523" s="127"/>
      <c r="H523" s="128"/>
    </row>
    <row r="524" spans="7:8">
      <c r="G524" s="127"/>
      <c r="H524" s="128"/>
    </row>
    <row r="525" spans="7:8">
      <c r="G525" s="127"/>
      <c r="H525" s="128"/>
    </row>
    <row r="526" spans="7:8">
      <c r="G526" s="127"/>
      <c r="H526" s="128"/>
    </row>
    <row r="527" spans="7:8">
      <c r="G527" s="127"/>
      <c r="H527" s="128"/>
    </row>
    <row r="528" spans="7:8">
      <c r="G528" s="127"/>
      <c r="H528" s="128"/>
    </row>
    <row r="529" spans="7:8">
      <c r="G529" s="127"/>
      <c r="H529" s="128"/>
    </row>
    <row r="530" spans="7:8">
      <c r="G530" s="127"/>
      <c r="H530" s="128"/>
    </row>
    <row r="531" spans="7:8">
      <c r="G531" s="127"/>
      <c r="H531" s="128"/>
    </row>
    <row r="532" spans="7:8">
      <c r="G532" s="127"/>
      <c r="H532" s="128"/>
    </row>
    <row r="533" spans="7:8">
      <c r="G533" s="127"/>
      <c r="H533" s="128"/>
    </row>
    <row r="534" spans="7:8">
      <c r="G534" s="127"/>
      <c r="H534" s="128"/>
    </row>
    <row r="535" spans="7:8">
      <c r="G535" s="127"/>
      <c r="H535" s="128"/>
    </row>
    <row r="536" spans="7:8">
      <c r="G536" s="127"/>
      <c r="H536" s="128"/>
    </row>
    <row r="537" spans="7:8">
      <c r="G537" s="127"/>
      <c r="H537" s="128"/>
    </row>
    <row r="538" spans="7:8">
      <c r="G538" s="127"/>
      <c r="H538" s="128"/>
    </row>
    <row r="539" spans="7:8">
      <c r="G539" s="127"/>
      <c r="H539" s="128"/>
    </row>
    <row r="540" spans="7:8">
      <c r="G540" s="127"/>
      <c r="H540" s="128"/>
    </row>
    <row r="541" spans="7:8">
      <c r="G541" s="127"/>
      <c r="H541" s="128"/>
    </row>
    <row r="542" spans="7:8">
      <c r="G542" s="127"/>
      <c r="H542" s="128"/>
    </row>
    <row r="543" spans="7:8">
      <c r="G543" s="127"/>
      <c r="H543" s="128"/>
    </row>
    <row r="544" spans="7:8">
      <c r="G544" s="127"/>
      <c r="H544" s="128"/>
    </row>
    <row r="545" spans="7:8">
      <c r="G545" s="127"/>
      <c r="H545" s="128"/>
    </row>
    <row r="546" spans="7:8">
      <c r="G546" s="127"/>
      <c r="H546" s="128"/>
    </row>
    <row r="547" spans="7:8">
      <c r="G547" s="127"/>
      <c r="H547" s="128"/>
    </row>
    <row r="548" spans="7:8">
      <c r="G548" s="127"/>
      <c r="H548" s="128"/>
    </row>
    <row r="549" spans="7:8">
      <c r="G549" s="127"/>
      <c r="H549" s="128"/>
    </row>
    <row r="550" spans="7:8">
      <c r="G550" s="127"/>
      <c r="H550" s="128"/>
    </row>
    <row r="551" spans="7:8">
      <c r="G551" s="127"/>
      <c r="H551" s="128"/>
    </row>
    <row r="552" spans="7:8">
      <c r="G552" s="127"/>
      <c r="H552" s="128"/>
    </row>
    <row r="553" spans="7:8">
      <c r="G553" s="127"/>
      <c r="H553" s="128"/>
    </row>
    <row r="554" spans="7:8">
      <c r="G554" s="127"/>
      <c r="H554" s="128"/>
    </row>
    <row r="555" spans="7:8">
      <c r="G555" s="127"/>
      <c r="H555" s="128"/>
    </row>
    <row r="556" spans="7:8">
      <c r="G556" s="127"/>
      <c r="H556" s="128"/>
    </row>
    <row r="557" spans="7:8">
      <c r="G557" s="127"/>
      <c r="H557" s="128"/>
    </row>
    <row r="558" spans="7:8">
      <c r="G558" s="127"/>
      <c r="H558" s="128"/>
    </row>
    <row r="559" spans="7:8">
      <c r="G559" s="127"/>
      <c r="H559" s="128"/>
    </row>
    <row r="560" spans="7:8">
      <c r="G560" s="127"/>
      <c r="H560" s="128"/>
    </row>
    <row r="561" spans="7:8">
      <c r="G561" s="127"/>
      <c r="H561" s="128"/>
    </row>
    <row r="562" spans="7:8">
      <c r="G562" s="127"/>
      <c r="H562" s="128"/>
    </row>
    <row r="563" spans="7:8">
      <c r="G563" s="127"/>
      <c r="H563" s="128"/>
    </row>
    <row r="564" spans="7:8">
      <c r="G564" s="127"/>
      <c r="H564" s="128"/>
    </row>
    <row r="565" spans="7:8">
      <c r="G565" s="127"/>
      <c r="H565" s="128"/>
    </row>
    <row r="566" spans="7:8">
      <c r="G566" s="127"/>
      <c r="H566" s="128"/>
    </row>
    <row r="567" spans="7:8">
      <c r="G567" s="127"/>
      <c r="H567" s="128"/>
    </row>
    <row r="568" spans="7:8">
      <c r="G568" s="127"/>
      <c r="H568" s="128"/>
    </row>
    <row r="569" spans="7:8">
      <c r="G569" s="127"/>
      <c r="H569" s="128"/>
    </row>
    <row r="570" spans="7:8">
      <c r="G570" s="127"/>
      <c r="H570" s="128"/>
    </row>
    <row r="571" spans="7:8">
      <c r="G571" s="127"/>
      <c r="H571" s="128"/>
    </row>
    <row r="572" spans="7:8">
      <c r="G572" s="127"/>
      <c r="H572" s="128"/>
    </row>
    <row r="573" spans="7:8">
      <c r="G573" s="127"/>
      <c r="H573" s="128"/>
    </row>
    <row r="574" spans="7:8">
      <c r="G574" s="127"/>
      <c r="H574" s="128"/>
    </row>
    <row r="575" spans="7:8">
      <c r="G575" s="127"/>
      <c r="H575" s="128"/>
    </row>
    <row r="576" spans="7:8">
      <c r="G576" s="127"/>
      <c r="H576" s="128"/>
    </row>
    <row r="577" spans="7:8">
      <c r="G577" s="127"/>
      <c r="H577" s="128"/>
    </row>
    <row r="578" spans="7:8">
      <c r="G578" s="127"/>
      <c r="H578" s="128"/>
    </row>
    <row r="579" spans="7:8">
      <c r="G579" s="127"/>
      <c r="H579" s="128"/>
    </row>
    <row r="580" spans="7:8">
      <c r="G580" s="127"/>
      <c r="H580" s="128"/>
    </row>
    <row r="581" spans="7:8">
      <c r="G581" s="127"/>
      <c r="H581" s="128"/>
    </row>
    <row r="582" spans="7:8">
      <c r="G582" s="127"/>
      <c r="H582" s="128"/>
    </row>
    <row r="583" spans="7:8">
      <c r="G583" s="127"/>
      <c r="H583" s="128"/>
    </row>
    <row r="584" spans="7:8">
      <c r="G584" s="127"/>
      <c r="H584" s="128"/>
    </row>
    <row r="585" spans="7:8">
      <c r="G585" s="127"/>
      <c r="H585" s="128"/>
    </row>
    <row r="586" spans="7:8">
      <c r="G586" s="127"/>
      <c r="H586" s="128"/>
    </row>
    <row r="587" spans="7:8">
      <c r="G587" s="127"/>
      <c r="H587" s="128"/>
    </row>
    <row r="588" spans="7:8">
      <c r="G588" s="127"/>
      <c r="H588" s="128"/>
    </row>
    <row r="589" spans="7:8">
      <c r="G589" s="127"/>
      <c r="H589" s="128"/>
    </row>
    <row r="590" spans="7:8">
      <c r="G590" s="127"/>
      <c r="H590" s="128"/>
    </row>
    <row r="591" spans="7:8">
      <c r="G591" s="127"/>
      <c r="H591" s="128"/>
    </row>
    <row r="592" spans="7:8">
      <c r="G592" s="127"/>
      <c r="H592" s="128"/>
    </row>
    <row r="593" spans="7:8">
      <c r="G593" s="127"/>
      <c r="H593" s="128"/>
    </row>
    <row r="594" spans="7:8">
      <c r="G594" s="127"/>
      <c r="H594" s="128"/>
    </row>
    <row r="595" spans="7:8">
      <c r="G595" s="127"/>
      <c r="H595" s="128"/>
    </row>
    <row r="596" spans="7:8">
      <c r="G596" s="127"/>
      <c r="H596" s="128"/>
    </row>
    <row r="597" spans="7:8">
      <c r="G597" s="127"/>
      <c r="H597" s="128"/>
    </row>
    <row r="598" spans="7:8">
      <c r="G598" s="127"/>
      <c r="H598" s="128"/>
    </row>
    <row r="599" spans="7:8">
      <c r="G599" s="127"/>
      <c r="H599" s="128"/>
    </row>
    <row r="600" spans="7:8">
      <c r="G600" s="127"/>
      <c r="H600" s="128"/>
    </row>
    <row r="601" spans="7:8">
      <c r="G601" s="127"/>
      <c r="H601" s="128"/>
    </row>
    <row r="602" spans="7:8">
      <c r="G602" s="127"/>
      <c r="H602" s="128"/>
    </row>
    <row r="603" spans="7:8">
      <c r="G603" s="127"/>
      <c r="H603" s="128"/>
    </row>
    <row r="604" spans="7:8">
      <c r="G604" s="127"/>
      <c r="H604" s="128"/>
    </row>
    <row r="605" spans="7:8">
      <c r="G605" s="127"/>
      <c r="H605" s="128"/>
    </row>
    <row r="606" spans="7:8">
      <c r="G606" s="127"/>
      <c r="H606" s="128"/>
    </row>
    <row r="607" spans="7:8">
      <c r="G607" s="127"/>
      <c r="H607" s="128"/>
    </row>
    <row r="608" spans="7:8">
      <c r="G608" s="127"/>
      <c r="H608" s="128"/>
    </row>
    <row r="609" spans="7:8">
      <c r="G609" s="127"/>
      <c r="H609" s="128"/>
    </row>
    <row r="610" spans="7:8">
      <c r="G610" s="127"/>
      <c r="H610" s="128"/>
    </row>
    <row r="611" spans="7:8">
      <c r="G611" s="127"/>
      <c r="H611" s="128"/>
    </row>
    <row r="612" spans="7:8">
      <c r="G612" s="127"/>
      <c r="H612" s="128"/>
    </row>
    <row r="613" spans="7:8">
      <c r="G613" s="127"/>
      <c r="H613" s="128"/>
    </row>
    <row r="614" spans="7:8">
      <c r="G614" s="127"/>
      <c r="H614" s="128"/>
    </row>
    <row r="615" spans="7:8">
      <c r="G615" s="127"/>
      <c r="H615" s="128"/>
    </row>
    <row r="616" spans="7:8">
      <c r="G616" s="127"/>
      <c r="H616" s="128"/>
    </row>
    <row r="617" spans="7:8">
      <c r="G617" s="127"/>
      <c r="H617" s="128"/>
    </row>
    <row r="618" spans="7:8">
      <c r="G618" s="127"/>
      <c r="H618" s="128"/>
    </row>
    <row r="619" spans="7:8">
      <c r="G619" s="127"/>
      <c r="H619" s="128"/>
    </row>
    <row r="620" spans="7:8">
      <c r="G620" s="127"/>
      <c r="H620" s="128"/>
    </row>
    <row r="621" spans="7:8">
      <c r="G621" s="127"/>
      <c r="H621" s="128"/>
    </row>
    <row r="622" spans="7:8">
      <c r="G622" s="127"/>
      <c r="H622" s="128"/>
    </row>
    <row r="623" spans="7:8">
      <c r="G623" s="127"/>
      <c r="H623" s="128"/>
    </row>
    <row r="624" spans="7:8">
      <c r="G624" s="127"/>
      <c r="H624" s="128"/>
    </row>
    <row r="625" spans="7:8">
      <c r="G625" s="127"/>
      <c r="H625" s="128"/>
    </row>
    <row r="626" spans="7:8">
      <c r="G626" s="127"/>
      <c r="H626" s="128"/>
    </row>
    <row r="627" spans="7:8">
      <c r="G627" s="127"/>
      <c r="H627" s="128"/>
    </row>
    <row r="628" spans="7:8">
      <c r="G628" s="127"/>
      <c r="H628" s="128"/>
    </row>
    <row r="629" spans="7:8">
      <c r="G629" s="127"/>
      <c r="H629" s="128"/>
    </row>
    <row r="630" spans="7:8">
      <c r="G630" s="127"/>
      <c r="H630" s="128"/>
    </row>
    <row r="631" spans="7:8">
      <c r="G631" s="127"/>
      <c r="H631" s="128"/>
    </row>
    <row r="632" spans="7:8">
      <c r="G632" s="127"/>
      <c r="H632" s="128"/>
    </row>
    <row r="633" spans="7:8">
      <c r="G633" s="127"/>
      <c r="H633" s="128"/>
    </row>
    <row r="634" spans="7:8">
      <c r="G634" s="127"/>
      <c r="H634" s="128"/>
    </row>
    <row r="635" spans="7:8">
      <c r="G635" s="127"/>
      <c r="H635" s="128"/>
    </row>
    <row r="636" spans="7:8">
      <c r="G636" s="127"/>
      <c r="H636" s="128"/>
    </row>
    <row r="637" spans="7:8">
      <c r="G637" s="127"/>
      <c r="H637" s="128"/>
    </row>
    <row r="638" spans="7:8">
      <c r="G638" s="127"/>
      <c r="H638" s="128"/>
    </row>
    <row r="639" spans="7:8">
      <c r="G639" s="127"/>
      <c r="H639" s="128"/>
    </row>
    <row r="640" spans="7:8">
      <c r="G640" s="127"/>
      <c r="H640" s="128"/>
    </row>
    <row r="641" spans="7:8">
      <c r="G641" s="127"/>
      <c r="H641" s="128"/>
    </row>
    <row r="642" spans="7:8">
      <c r="G642" s="127"/>
      <c r="H642" s="128"/>
    </row>
    <row r="643" spans="7:8">
      <c r="G643" s="127"/>
      <c r="H643" s="128"/>
    </row>
    <row r="644" spans="7:8">
      <c r="G644" s="127"/>
      <c r="H644" s="128"/>
    </row>
    <row r="645" spans="7:8">
      <c r="G645" s="127"/>
      <c r="H645" s="128"/>
    </row>
    <row r="646" spans="7:8">
      <c r="G646" s="127"/>
      <c r="H646" s="128"/>
    </row>
    <row r="647" spans="7:8">
      <c r="G647" s="127"/>
      <c r="H647" s="128"/>
    </row>
    <row r="648" spans="7:8">
      <c r="G648" s="127"/>
      <c r="H648" s="128"/>
    </row>
    <row r="649" spans="7:8">
      <c r="G649" s="127"/>
      <c r="H649" s="128"/>
    </row>
    <row r="650" spans="7:8">
      <c r="G650" s="127"/>
      <c r="H650" s="128"/>
    </row>
    <row r="651" spans="7:8">
      <c r="G651" s="127"/>
      <c r="H651" s="128"/>
    </row>
    <row r="652" spans="7:8">
      <c r="G652" s="127"/>
      <c r="H652" s="128"/>
    </row>
    <row r="653" spans="7:8">
      <c r="G653" s="127"/>
      <c r="H653" s="128"/>
    </row>
    <row r="654" spans="7:8">
      <c r="G654" s="127"/>
      <c r="H654" s="128"/>
    </row>
    <row r="655" spans="7:8">
      <c r="G655" s="127"/>
      <c r="H655" s="128"/>
    </row>
    <row r="656" spans="7:8">
      <c r="G656" s="127"/>
      <c r="H656" s="128"/>
    </row>
    <row r="657" spans="7:8">
      <c r="G657" s="127"/>
      <c r="H657" s="128"/>
    </row>
    <row r="658" spans="7:8">
      <c r="G658" s="127"/>
      <c r="H658" s="128"/>
    </row>
    <row r="659" spans="7:8">
      <c r="G659" s="127"/>
      <c r="H659" s="128"/>
    </row>
    <row r="660" spans="7:8">
      <c r="G660" s="127"/>
      <c r="H660" s="128"/>
    </row>
    <row r="661" spans="7:8">
      <c r="G661" s="127"/>
      <c r="H661" s="128"/>
    </row>
    <row r="662" spans="7:8">
      <c r="G662" s="127"/>
      <c r="H662" s="128"/>
    </row>
    <row r="663" spans="7:8">
      <c r="G663" s="127"/>
      <c r="H663" s="128"/>
    </row>
    <row r="664" spans="7:8">
      <c r="G664" s="127"/>
      <c r="H664" s="128"/>
    </row>
    <row r="665" spans="7:8">
      <c r="G665" s="127"/>
      <c r="H665" s="128"/>
    </row>
    <row r="666" spans="7:8">
      <c r="G666" s="127"/>
      <c r="H666" s="128"/>
    </row>
    <row r="667" spans="7:8">
      <c r="G667" s="127"/>
      <c r="H667" s="128"/>
    </row>
    <row r="668" spans="7:8">
      <c r="G668" s="127"/>
      <c r="H668" s="128"/>
    </row>
    <row r="669" spans="7:8">
      <c r="G669" s="127"/>
      <c r="H669" s="128"/>
    </row>
    <row r="670" spans="7:8">
      <c r="G670" s="127"/>
      <c r="H670" s="128"/>
    </row>
    <row r="671" spans="7:8">
      <c r="G671" s="127"/>
      <c r="H671" s="128"/>
    </row>
    <row r="672" spans="7:8">
      <c r="G672" s="127"/>
      <c r="H672" s="128"/>
    </row>
    <row r="673" spans="7:8">
      <c r="G673" s="127"/>
      <c r="H673" s="128"/>
    </row>
    <row r="674" spans="7:8">
      <c r="G674" s="127"/>
      <c r="H674" s="128"/>
    </row>
    <row r="675" spans="7:8">
      <c r="G675" s="127"/>
      <c r="H675" s="128"/>
    </row>
    <row r="676" spans="7:8">
      <c r="G676" s="127"/>
      <c r="H676" s="128"/>
    </row>
    <row r="677" spans="7:8">
      <c r="G677" s="127"/>
      <c r="H677" s="128"/>
    </row>
    <row r="678" spans="7:8">
      <c r="G678" s="127"/>
      <c r="H678" s="128"/>
    </row>
    <row r="679" spans="7:8">
      <c r="G679" s="127"/>
      <c r="H679" s="128"/>
    </row>
    <row r="680" spans="7:8">
      <c r="G680" s="127"/>
      <c r="H680" s="128"/>
    </row>
    <row r="681" spans="7:8">
      <c r="G681" s="127"/>
      <c r="H681" s="128"/>
    </row>
    <row r="682" spans="7:8">
      <c r="G682" s="127"/>
      <c r="H682" s="128"/>
    </row>
    <row r="683" spans="7:8">
      <c r="G683" s="127"/>
      <c r="H683" s="128"/>
    </row>
    <row r="684" spans="7:8">
      <c r="G684" s="127"/>
      <c r="H684" s="128"/>
    </row>
    <row r="685" spans="7:8">
      <c r="G685" s="127"/>
      <c r="H685" s="128"/>
    </row>
    <row r="686" spans="7:8">
      <c r="G686" s="127"/>
      <c r="H686" s="128"/>
    </row>
    <row r="687" spans="7:8">
      <c r="G687" s="127"/>
      <c r="H687" s="128"/>
    </row>
    <row r="688" spans="7:8">
      <c r="G688" s="127"/>
      <c r="H688" s="128"/>
    </row>
    <row r="689" spans="7:8">
      <c r="G689" s="127"/>
      <c r="H689" s="128"/>
    </row>
    <row r="690" spans="7:8">
      <c r="G690" s="127"/>
      <c r="H690" s="128"/>
    </row>
    <row r="691" spans="7:8">
      <c r="G691" s="127"/>
      <c r="H691" s="128"/>
    </row>
    <row r="692" spans="7:8">
      <c r="G692" s="127"/>
      <c r="H692" s="128"/>
    </row>
    <row r="693" spans="7:8">
      <c r="G693" s="127"/>
      <c r="H693" s="128"/>
    </row>
    <row r="694" spans="7:8">
      <c r="G694" s="127"/>
      <c r="H694" s="128"/>
    </row>
    <row r="695" spans="7:8">
      <c r="G695" s="127"/>
      <c r="H695" s="128"/>
    </row>
    <row r="696" spans="7:8">
      <c r="G696" s="127"/>
      <c r="H696" s="128"/>
    </row>
    <row r="697" spans="7:8">
      <c r="G697" s="127"/>
      <c r="H697" s="128"/>
    </row>
    <row r="698" spans="7:8">
      <c r="G698" s="127"/>
      <c r="H698" s="128"/>
    </row>
    <row r="699" spans="7:8">
      <c r="G699" s="127"/>
      <c r="H699" s="128"/>
    </row>
    <row r="700" spans="7:8">
      <c r="G700" s="127"/>
      <c r="H700" s="128"/>
    </row>
    <row r="701" spans="7:8">
      <c r="G701" s="127"/>
      <c r="H701" s="128"/>
    </row>
    <row r="702" spans="7:8">
      <c r="G702" s="127"/>
      <c r="H702" s="128"/>
    </row>
    <row r="703" spans="7:8">
      <c r="G703" s="127"/>
      <c r="H703" s="128"/>
    </row>
    <row r="704" spans="7:8">
      <c r="G704" s="127"/>
      <c r="H704" s="128"/>
    </row>
    <row r="705" spans="7:8">
      <c r="G705" s="127"/>
      <c r="H705" s="128"/>
    </row>
    <row r="706" spans="7:8">
      <c r="G706" s="127"/>
      <c r="H706" s="128"/>
    </row>
    <row r="707" spans="7:8">
      <c r="G707" s="127"/>
      <c r="H707" s="128"/>
    </row>
    <row r="708" spans="7:8">
      <c r="G708" s="127"/>
      <c r="H708" s="128"/>
    </row>
    <row r="709" spans="7:8">
      <c r="G709" s="127"/>
      <c r="H709" s="128"/>
    </row>
    <row r="710" spans="7:8">
      <c r="G710" s="127"/>
      <c r="H710" s="128"/>
    </row>
    <row r="711" spans="7:8">
      <c r="G711" s="127"/>
      <c r="H711" s="128"/>
    </row>
    <row r="712" spans="7:8">
      <c r="G712" s="127"/>
      <c r="H712" s="128"/>
    </row>
    <row r="713" spans="7:8">
      <c r="G713" s="127"/>
      <c r="H713" s="128"/>
    </row>
    <row r="714" spans="7:8">
      <c r="G714" s="127"/>
      <c r="H714" s="128"/>
    </row>
    <row r="715" spans="7:8">
      <c r="G715" s="127"/>
      <c r="H715" s="128"/>
    </row>
    <row r="716" spans="7:8">
      <c r="G716" s="127"/>
      <c r="H716" s="128"/>
    </row>
    <row r="717" spans="7:8">
      <c r="G717" s="127"/>
      <c r="H717" s="128"/>
    </row>
    <row r="718" spans="7:8">
      <c r="G718" s="127"/>
      <c r="H718" s="128"/>
    </row>
    <row r="719" spans="7:8">
      <c r="G719" s="127"/>
      <c r="H719" s="128"/>
    </row>
    <row r="720" spans="7:8">
      <c r="G720" s="127"/>
      <c r="H720" s="128"/>
    </row>
    <row r="721" spans="7:8">
      <c r="G721" s="127"/>
      <c r="H721" s="128"/>
    </row>
    <row r="722" spans="7:8">
      <c r="G722" s="127"/>
      <c r="H722" s="128"/>
    </row>
    <row r="723" spans="7:8">
      <c r="G723" s="127"/>
      <c r="H723" s="128"/>
    </row>
    <row r="724" spans="7:8">
      <c r="G724" s="127"/>
      <c r="H724" s="128"/>
    </row>
    <row r="725" spans="7:8">
      <c r="G725" s="127"/>
      <c r="H725" s="128"/>
    </row>
    <row r="726" spans="7:8">
      <c r="G726" s="127"/>
      <c r="H726" s="128"/>
    </row>
    <row r="727" spans="7:8">
      <c r="G727" s="127"/>
      <c r="H727" s="128"/>
    </row>
    <row r="728" spans="7:8">
      <c r="G728" s="127"/>
      <c r="H728" s="128"/>
    </row>
    <row r="729" spans="7:8">
      <c r="G729" s="127"/>
      <c r="H729" s="128"/>
    </row>
    <row r="730" spans="7:8">
      <c r="G730" s="127"/>
      <c r="H730" s="128"/>
    </row>
    <row r="731" spans="7:8">
      <c r="G731" s="127"/>
      <c r="H731" s="128"/>
    </row>
    <row r="732" spans="7:8">
      <c r="G732" s="127"/>
      <c r="H732" s="128"/>
    </row>
    <row r="733" spans="7:8">
      <c r="G733" s="127"/>
      <c r="H733" s="128"/>
    </row>
    <row r="734" spans="7:8">
      <c r="G734" s="127"/>
      <c r="H734" s="128"/>
    </row>
    <row r="735" spans="7:8">
      <c r="G735" s="127"/>
      <c r="H735" s="128"/>
    </row>
    <row r="736" spans="7:8">
      <c r="G736" s="127"/>
      <c r="H736" s="128"/>
    </row>
    <row r="737" spans="7:8">
      <c r="G737" s="127"/>
      <c r="H737" s="128"/>
    </row>
    <row r="738" spans="7:8">
      <c r="G738" s="127"/>
      <c r="H738" s="128"/>
    </row>
    <row r="739" spans="7:8">
      <c r="G739" s="127"/>
      <c r="H739" s="128"/>
    </row>
    <row r="740" spans="7:8">
      <c r="G740" s="127"/>
      <c r="H740" s="128"/>
    </row>
    <row r="741" spans="7:8">
      <c r="G741" s="127"/>
      <c r="H741" s="128"/>
    </row>
    <row r="742" spans="7:8">
      <c r="G742" s="127"/>
      <c r="H742" s="128"/>
    </row>
    <row r="743" spans="7:8">
      <c r="G743" s="127"/>
      <c r="H743" s="128"/>
    </row>
    <row r="744" spans="7:8">
      <c r="G744" s="127"/>
      <c r="H744" s="128"/>
    </row>
    <row r="745" spans="7:8">
      <c r="G745" s="127"/>
      <c r="H745" s="128"/>
    </row>
    <row r="746" spans="7:8">
      <c r="G746" s="127"/>
      <c r="H746" s="128"/>
    </row>
    <row r="747" spans="7:8">
      <c r="G747" s="127"/>
      <c r="H747" s="128"/>
    </row>
    <row r="748" spans="7:8">
      <c r="G748" s="127"/>
      <c r="H748" s="128"/>
    </row>
    <row r="749" spans="7:8">
      <c r="G749" s="127"/>
      <c r="H749" s="128"/>
    </row>
    <row r="750" spans="7:8">
      <c r="G750" s="127"/>
      <c r="H750" s="128"/>
    </row>
    <row r="751" spans="7:8">
      <c r="G751" s="127"/>
      <c r="H751" s="128"/>
    </row>
    <row r="752" spans="7:8">
      <c r="G752" s="127"/>
      <c r="H752" s="128"/>
    </row>
    <row r="753" spans="7:8">
      <c r="G753" s="127"/>
      <c r="H753" s="128"/>
    </row>
    <row r="754" spans="7:8">
      <c r="G754" s="127"/>
      <c r="H754" s="128"/>
    </row>
    <row r="755" spans="7:8">
      <c r="G755" s="127"/>
      <c r="H755" s="128"/>
    </row>
    <row r="756" spans="7:8">
      <c r="G756" s="127"/>
      <c r="H756" s="128"/>
    </row>
    <row r="757" spans="7:8">
      <c r="G757" s="127"/>
      <c r="H757" s="128"/>
    </row>
    <row r="758" spans="7:8">
      <c r="G758" s="127"/>
      <c r="H758" s="128"/>
    </row>
    <row r="759" spans="7:8">
      <c r="G759" s="127"/>
      <c r="H759" s="128"/>
    </row>
    <row r="760" spans="7:8">
      <c r="G760" s="127"/>
      <c r="H760" s="128"/>
    </row>
    <row r="761" spans="7:8">
      <c r="G761" s="127"/>
      <c r="H761" s="128"/>
    </row>
    <row r="762" spans="7:8">
      <c r="G762" s="127"/>
      <c r="H762" s="128"/>
    </row>
    <row r="763" spans="7:8">
      <c r="G763" s="127"/>
      <c r="H763" s="128"/>
    </row>
    <row r="764" spans="7:8">
      <c r="G764" s="127"/>
      <c r="H764" s="128"/>
    </row>
    <row r="765" spans="7:8">
      <c r="G765" s="127"/>
      <c r="H765" s="128"/>
    </row>
    <row r="766" spans="7:8">
      <c r="G766" s="127"/>
      <c r="H766" s="128"/>
    </row>
    <row r="767" spans="7:8">
      <c r="G767" s="127"/>
      <c r="H767" s="128"/>
    </row>
    <row r="768" spans="7:8">
      <c r="G768" s="127"/>
      <c r="H768" s="128"/>
    </row>
    <row r="769" spans="7:8">
      <c r="G769" s="127"/>
      <c r="H769" s="128"/>
    </row>
    <row r="770" spans="7:8">
      <c r="G770" s="127"/>
      <c r="H770" s="128"/>
    </row>
    <row r="771" spans="7:8">
      <c r="G771" s="127"/>
      <c r="H771" s="128"/>
    </row>
    <row r="772" spans="7:8">
      <c r="G772" s="127"/>
      <c r="H772" s="128"/>
    </row>
    <row r="773" spans="7:8">
      <c r="G773" s="127"/>
      <c r="H773" s="128"/>
    </row>
    <row r="774" spans="7:8">
      <c r="G774" s="127"/>
      <c r="H774" s="128"/>
    </row>
    <row r="775" spans="7:8">
      <c r="G775" s="127"/>
      <c r="H775" s="128"/>
    </row>
    <row r="776" spans="7:8">
      <c r="G776" s="127"/>
      <c r="H776" s="128"/>
    </row>
    <row r="777" spans="7:8">
      <c r="G777" s="127"/>
      <c r="H777" s="128"/>
    </row>
    <row r="778" spans="7:8">
      <c r="G778" s="127"/>
      <c r="H778" s="128"/>
    </row>
    <row r="779" spans="7:8">
      <c r="G779" s="127"/>
      <c r="H779" s="128"/>
    </row>
    <row r="780" spans="7:8">
      <c r="G780" s="127"/>
      <c r="H780" s="128"/>
    </row>
    <row r="781" spans="7:8">
      <c r="G781" s="127"/>
      <c r="H781" s="128"/>
    </row>
    <row r="782" spans="7:8">
      <c r="G782" s="127"/>
      <c r="H782" s="128"/>
    </row>
    <row r="783" spans="7:8">
      <c r="G783" s="127"/>
      <c r="H783" s="128"/>
    </row>
    <row r="784" spans="7:8">
      <c r="G784" s="127"/>
      <c r="H784" s="128"/>
    </row>
    <row r="785" spans="7:8">
      <c r="G785" s="127"/>
      <c r="H785" s="128"/>
    </row>
    <row r="786" spans="7:8">
      <c r="G786" s="127"/>
      <c r="H786" s="128"/>
    </row>
    <row r="787" spans="7:8">
      <c r="G787" s="127"/>
      <c r="H787" s="128"/>
    </row>
    <row r="788" spans="7:8">
      <c r="G788" s="127"/>
      <c r="H788" s="128"/>
    </row>
    <row r="789" spans="7:8">
      <c r="G789" s="127"/>
      <c r="H789" s="128"/>
    </row>
    <row r="790" spans="7:8">
      <c r="G790" s="127"/>
      <c r="H790" s="128"/>
    </row>
    <row r="791" spans="7:8">
      <c r="G791" s="127"/>
      <c r="H791" s="128"/>
    </row>
    <row r="792" spans="7:8">
      <c r="G792" s="127"/>
      <c r="H792" s="128"/>
    </row>
    <row r="793" spans="7:8">
      <c r="G793" s="127"/>
      <c r="H793" s="128"/>
    </row>
    <row r="794" spans="7:8">
      <c r="G794" s="127"/>
      <c r="H794" s="128"/>
    </row>
    <row r="795" spans="7:8">
      <c r="G795" s="127"/>
      <c r="H795" s="128"/>
    </row>
    <row r="796" spans="7:8">
      <c r="G796" s="127"/>
      <c r="H796" s="128"/>
    </row>
    <row r="797" spans="7:8">
      <c r="G797" s="127"/>
      <c r="H797" s="128"/>
    </row>
    <row r="798" spans="7:8">
      <c r="G798" s="127"/>
      <c r="H798" s="128"/>
    </row>
    <row r="799" spans="7:8">
      <c r="G799" s="127"/>
      <c r="H799" s="128"/>
    </row>
    <row r="800" spans="7:8">
      <c r="G800" s="127"/>
      <c r="H800" s="128"/>
    </row>
    <row r="801" spans="7:8">
      <c r="G801" s="127"/>
      <c r="H801" s="128"/>
    </row>
    <row r="802" spans="7:8">
      <c r="G802" s="127"/>
      <c r="H802" s="128"/>
    </row>
    <row r="803" spans="7:8">
      <c r="G803" s="127"/>
      <c r="H803" s="128"/>
    </row>
    <row r="804" spans="7:8">
      <c r="G804" s="127"/>
      <c r="H804" s="128"/>
    </row>
    <row r="805" spans="7:8">
      <c r="G805" s="127"/>
      <c r="H805" s="128"/>
    </row>
    <row r="806" spans="7:8">
      <c r="G806" s="127"/>
      <c r="H806" s="128"/>
    </row>
    <row r="807" spans="7:8">
      <c r="G807" s="127"/>
      <c r="H807" s="128"/>
    </row>
    <row r="808" spans="7:8">
      <c r="G808" s="127"/>
      <c r="H808" s="128"/>
    </row>
    <row r="809" spans="7:8">
      <c r="G809" s="127"/>
      <c r="H809" s="128"/>
    </row>
    <row r="810" spans="7:8">
      <c r="G810" s="127"/>
      <c r="H810" s="128"/>
    </row>
    <row r="811" spans="7:8">
      <c r="G811" s="127"/>
      <c r="H811" s="128"/>
    </row>
    <row r="812" spans="7:8">
      <c r="G812" s="127"/>
      <c r="H812" s="128"/>
    </row>
    <row r="813" spans="7:8">
      <c r="G813" s="127"/>
      <c r="H813" s="128"/>
    </row>
    <row r="814" spans="7:8">
      <c r="G814" s="127"/>
      <c r="H814" s="128"/>
    </row>
    <row r="815" spans="7:8">
      <c r="G815" s="127"/>
      <c r="H815" s="128"/>
    </row>
    <row r="816" spans="7:8">
      <c r="G816" s="127"/>
      <c r="H816" s="128"/>
    </row>
    <row r="817" spans="7:8">
      <c r="G817" s="127"/>
      <c r="H817" s="128"/>
    </row>
    <row r="818" spans="7:8">
      <c r="G818" s="127"/>
      <c r="H818" s="128"/>
    </row>
    <row r="819" spans="7:8">
      <c r="G819" s="127"/>
      <c r="H819" s="128"/>
    </row>
    <row r="820" spans="7:8">
      <c r="G820" s="127"/>
      <c r="H820" s="128"/>
    </row>
    <row r="821" spans="7:8">
      <c r="G821" s="127"/>
      <c r="H821" s="128"/>
    </row>
    <row r="822" spans="7:8">
      <c r="G822" s="127"/>
      <c r="H822" s="128"/>
    </row>
    <row r="823" spans="7:8">
      <c r="G823" s="127"/>
      <c r="H823" s="128"/>
    </row>
    <row r="824" spans="7:8">
      <c r="G824" s="127"/>
      <c r="H824" s="128"/>
    </row>
    <row r="825" spans="7:8">
      <c r="G825" s="127"/>
      <c r="H825" s="128"/>
    </row>
    <row r="826" spans="7:8">
      <c r="G826" s="127"/>
      <c r="H826" s="128"/>
    </row>
    <row r="827" spans="7:8">
      <c r="G827" s="127"/>
      <c r="H827" s="128"/>
    </row>
    <row r="828" spans="7:8">
      <c r="G828" s="127"/>
      <c r="H828" s="128"/>
    </row>
    <row r="829" spans="7:8">
      <c r="G829" s="127"/>
      <c r="H829" s="128"/>
    </row>
    <row r="830" spans="7:8">
      <c r="G830" s="127"/>
      <c r="H830" s="128"/>
    </row>
    <row r="831" spans="7:8">
      <c r="G831" s="127"/>
      <c r="H831" s="128"/>
    </row>
    <row r="832" spans="7:8">
      <c r="G832" s="127"/>
      <c r="H832" s="128"/>
    </row>
    <row r="833" spans="7:8">
      <c r="G833" s="127"/>
      <c r="H833" s="128"/>
    </row>
    <row r="834" spans="7:8">
      <c r="G834" s="127"/>
      <c r="H834" s="128"/>
    </row>
    <row r="835" spans="7:8">
      <c r="G835" s="127"/>
      <c r="H835" s="128"/>
    </row>
    <row r="836" spans="7:8">
      <c r="G836" s="127"/>
      <c r="H836" s="128"/>
    </row>
    <row r="837" spans="7:8">
      <c r="G837" s="127"/>
      <c r="H837" s="128"/>
    </row>
    <row r="838" spans="7:8">
      <c r="G838" s="127"/>
      <c r="H838" s="128"/>
    </row>
    <row r="839" spans="7:8">
      <c r="G839" s="127"/>
      <c r="H839" s="128"/>
    </row>
    <row r="840" spans="7:8">
      <c r="G840" s="127"/>
      <c r="H840" s="128"/>
    </row>
    <row r="841" spans="7:8">
      <c r="G841" s="127"/>
      <c r="H841" s="128"/>
    </row>
    <row r="842" spans="7:8">
      <c r="G842" s="127"/>
      <c r="H842" s="128"/>
    </row>
    <row r="843" spans="7:8">
      <c r="G843" s="127"/>
      <c r="H843" s="128"/>
    </row>
    <row r="844" spans="7:8">
      <c r="G844" s="127"/>
      <c r="H844" s="128"/>
    </row>
    <row r="845" spans="7:8">
      <c r="G845" s="127"/>
      <c r="H845" s="128"/>
    </row>
    <row r="846" spans="7:8">
      <c r="G846" s="127"/>
      <c r="H846" s="128"/>
    </row>
    <row r="847" spans="7:8">
      <c r="G847" s="127"/>
      <c r="H847" s="128"/>
    </row>
    <row r="848" spans="7:8">
      <c r="G848" s="127"/>
      <c r="H848" s="128"/>
    </row>
    <row r="849" spans="7:8">
      <c r="G849" s="127"/>
      <c r="H849" s="128"/>
    </row>
    <row r="850" spans="7:8">
      <c r="G850" s="127"/>
      <c r="H850" s="128"/>
    </row>
    <row r="851" spans="7:8">
      <c r="G851" s="127"/>
      <c r="H851" s="128"/>
    </row>
    <row r="852" spans="7:8">
      <c r="G852" s="127"/>
      <c r="H852" s="128"/>
    </row>
    <row r="853" spans="7:8">
      <c r="G853" s="127"/>
      <c r="H853" s="128"/>
    </row>
    <row r="854" spans="7:8">
      <c r="G854" s="127"/>
      <c r="H854" s="128"/>
    </row>
    <row r="855" spans="7:8">
      <c r="G855" s="127"/>
      <c r="H855" s="128"/>
    </row>
    <row r="856" spans="7:8">
      <c r="G856" s="127"/>
      <c r="H856" s="128"/>
    </row>
    <row r="857" spans="7:8">
      <c r="G857" s="127"/>
      <c r="H857" s="128"/>
    </row>
    <row r="858" spans="7:8">
      <c r="G858" s="127"/>
      <c r="H858" s="128"/>
    </row>
    <row r="859" spans="7:8">
      <c r="G859" s="127"/>
      <c r="H859" s="128"/>
    </row>
    <row r="860" spans="7:8">
      <c r="G860" s="127"/>
      <c r="H860" s="128"/>
    </row>
    <row r="861" spans="7:8">
      <c r="G861" s="127"/>
      <c r="H861" s="128"/>
    </row>
    <row r="862" spans="7:8">
      <c r="G862" s="127"/>
      <c r="H862" s="128"/>
    </row>
    <row r="863" spans="7:8">
      <c r="G863" s="127"/>
      <c r="H863" s="128"/>
    </row>
    <row r="864" spans="7:8">
      <c r="G864" s="127"/>
      <c r="H864" s="128"/>
    </row>
    <row r="865" spans="7:8">
      <c r="G865" s="127"/>
      <c r="H865" s="128"/>
    </row>
    <row r="866" spans="7:8">
      <c r="G866" s="127"/>
      <c r="H866" s="128"/>
    </row>
    <row r="867" spans="7:8">
      <c r="G867" s="127"/>
      <c r="H867" s="128"/>
    </row>
    <row r="868" spans="7:8">
      <c r="G868" s="127"/>
      <c r="H868" s="128"/>
    </row>
    <row r="869" spans="7:8">
      <c r="G869" s="127"/>
      <c r="H869" s="128"/>
    </row>
    <row r="870" spans="7:8">
      <c r="G870" s="127"/>
      <c r="H870" s="128"/>
    </row>
    <row r="871" spans="7:8">
      <c r="G871" s="127"/>
      <c r="H871" s="128"/>
    </row>
    <row r="872" spans="7:8">
      <c r="G872" s="127"/>
      <c r="H872" s="128"/>
    </row>
    <row r="873" spans="7:8">
      <c r="G873" s="127"/>
      <c r="H873" s="128"/>
    </row>
    <row r="874" spans="7:8">
      <c r="G874" s="127"/>
      <c r="H874" s="128"/>
    </row>
    <row r="875" spans="7:8">
      <c r="G875" s="127"/>
      <c r="H875" s="128"/>
    </row>
    <row r="876" spans="7:8">
      <c r="G876" s="127"/>
      <c r="H876" s="128"/>
    </row>
    <row r="877" spans="7:8">
      <c r="G877" s="127"/>
      <c r="H877" s="128"/>
    </row>
    <row r="878" spans="7:8">
      <c r="G878" s="127"/>
      <c r="H878" s="128"/>
    </row>
    <row r="879" spans="7:8">
      <c r="G879" s="127"/>
      <c r="H879" s="128"/>
    </row>
    <row r="880" spans="7:8">
      <c r="G880" s="127"/>
      <c r="H880" s="128"/>
    </row>
    <row r="881" spans="7:8">
      <c r="G881" s="127"/>
      <c r="H881" s="128"/>
    </row>
    <row r="882" spans="7:8">
      <c r="G882" s="127"/>
      <c r="H882" s="128"/>
    </row>
    <row r="883" spans="7:8">
      <c r="G883" s="127"/>
      <c r="H883" s="128"/>
    </row>
    <row r="884" spans="7:8">
      <c r="G884" s="127"/>
      <c r="H884" s="128"/>
    </row>
    <row r="885" spans="7:8">
      <c r="G885" s="127"/>
      <c r="H885" s="128"/>
    </row>
    <row r="886" spans="7:8">
      <c r="G886" s="127"/>
      <c r="H886" s="128"/>
    </row>
    <row r="887" spans="7:8">
      <c r="G887" s="127"/>
      <c r="H887" s="128"/>
    </row>
    <row r="888" spans="7:8">
      <c r="G888" s="127"/>
      <c r="H888" s="128"/>
    </row>
    <row r="889" spans="7:8">
      <c r="G889" s="127"/>
      <c r="H889" s="128"/>
    </row>
    <row r="890" spans="7:8">
      <c r="G890" s="127"/>
      <c r="H890" s="128"/>
    </row>
    <row r="891" spans="7:8">
      <c r="G891" s="127"/>
      <c r="H891" s="128"/>
    </row>
    <row r="892" spans="7:8">
      <c r="G892" s="127"/>
      <c r="H892" s="128"/>
    </row>
    <row r="893" spans="7:8">
      <c r="G893" s="127"/>
      <c r="H893" s="128"/>
    </row>
    <row r="894" spans="7:8">
      <c r="G894" s="127"/>
      <c r="H894" s="128"/>
    </row>
    <row r="895" spans="7:8">
      <c r="G895" s="127"/>
      <c r="H895" s="128"/>
    </row>
    <row r="896" spans="7:8">
      <c r="G896" s="127"/>
      <c r="H896" s="128"/>
    </row>
    <row r="897" spans="7:8">
      <c r="G897" s="127"/>
      <c r="H897" s="128"/>
    </row>
    <row r="898" spans="7:8">
      <c r="G898" s="127"/>
      <c r="H898" s="128"/>
    </row>
    <row r="899" spans="7:8">
      <c r="G899" s="127"/>
      <c r="H899" s="128"/>
    </row>
    <row r="900" spans="7:8">
      <c r="G900" s="127"/>
      <c r="H900" s="128"/>
    </row>
    <row r="901" spans="7:8">
      <c r="G901" s="127"/>
      <c r="H901" s="128"/>
    </row>
    <row r="902" spans="7:8">
      <c r="G902" s="127"/>
      <c r="H902" s="128"/>
    </row>
    <row r="903" spans="7:8">
      <c r="G903" s="127"/>
      <c r="H903" s="128"/>
    </row>
    <row r="904" spans="7:8">
      <c r="G904" s="127"/>
      <c r="H904" s="128"/>
    </row>
    <row r="905" spans="7:8">
      <c r="G905" s="127"/>
      <c r="H905" s="128"/>
    </row>
    <row r="906" spans="7:8">
      <c r="G906" s="127"/>
      <c r="H906" s="128"/>
    </row>
    <row r="907" spans="7:8">
      <c r="G907" s="127"/>
      <c r="H907" s="128"/>
    </row>
    <row r="908" spans="7:8">
      <c r="G908" s="127"/>
      <c r="H908" s="128"/>
    </row>
    <row r="909" spans="7:8">
      <c r="G909" s="127"/>
      <c r="H909" s="128"/>
    </row>
    <row r="910" spans="7:8">
      <c r="G910" s="127"/>
      <c r="H910" s="128"/>
    </row>
    <row r="911" spans="7:8">
      <c r="G911" s="127"/>
      <c r="H911" s="128"/>
    </row>
    <row r="912" spans="7:8">
      <c r="G912" s="127"/>
      <c r="H912" s="128"/>
    </row>
    <row r="913" spans="7:8">
      <c r="G913" s="127"/>
      <c r="H913" s="128"/>
    </row>
    <row r="914" spans="7:8">
      <c r="G914" s="127"/>
      <c r="H914" s="128"/>
    </row>
    <row r="915" spans="7:8">
      <c r="G915" s="127"/>
      <c r="H915" s="128"/>
    </row>
    <row r="916" spans="7:8">
      <c r="G916" s="127"/>
      <c r="H916" s="128"/>
    </row>
    <row r="917" spans="7:8">
      <c r="G917" s="127"/>
      <c r="H917" s="128"/>
    </row>
    <row r="918" spans="7:8">
      <c r="G918" s="127"/>
      <c r="H918" s="128"/>
    </row>
    <row r="919" spans="7:8">
      <c r="G919" s="127"/>
      <c r="H919" s="128"/>
    </row>
    <row r="920" spans="7:8">
      <c r="G920" s="127"/>
      <c r="H920" s="128"/>
    </row>
    <row r="921" spans="7:8">
      <c r="G921" s="127"/>
      <c r="H921" s="128"/>
    </row>
    <row r="922" spans="7:8">
      <c r="G922" s="127"/>
      <c r="H922" s="128"/>
    </row>
    <row r="923" spans="7:8">
      <c r="G923" s="127"/>
      <c r="H923" s="128"/>
    </row>
    <row r="924" spans="7:8">
      <c r="G924" s="127"/>
      <c r="H924" s="128"/>
    </row>
    <row r="925" spans="7:8">
      <c r="G925" s="127"/>
      <c r="H925" s="128"/>
    </row>
    <row r="926" spans="7:8">
      <c r="G926" s="127"/>
      <c r="H926" s="128"/>
    </row>
    <row r="927" spans="7:8">
      <c r="G927" s="127"/>
      <c r="H927" s="128"/>
    </row>
    <row r="928" spans="7:8">
      <c r="G928" s="127"/>
      <c r="H928" s="128"/>
    </row>
    <row r="929" spans="7:8">
      <c r="G929" s="127"/>
      <c r="H929" s="128"/>
    </row>
    <row r="930" spans="7:8">
      <c r="G930" s="127"/>
      <c r="H930" s="128"/>
    </row>
    <row r="931" spans="7:8">
      <c r="G931" s="127"/>
      <c r="H931" s="128"/>
    </row>
    <row r="932" spans="7:8">
      <c r="G932" s="127"/>
      <c r="H932" s="128"/>
    </row>
    <row r="933" spans="7:8">
      <c r="G933" s="127"/>
      <c r="H933" s="128"/>
    </row>
    <row r="934" spans="7:8">
      <c r="G934" s="127"/>
      <c r="H934" s="128"/>
    </row>
    <row r="935" spans="7:8">
      <c r="G935" s="127"/>
      <c r="H935" s="128"/>
    </row>
    <row r="936" spans="7:8">
      <c r="G936" s="127"/>
      <c r="H936" s="128"/>
    </row>
    <row r="937" spans="7:8">
      <c r="G937" s="127"/>
      <c r="H937" s="128"/>
    </row>
    <row r="938" spans="7:8">
      <c r="G938" s="127"/>
      <c r="H938" s="128"/>
    </row>
    <row r="939" spans="7:8">
      <c r="G939" s="127"/>
      <c r="H939" s="128"/>
    </row>
    <row r="940" spans="7:8">
      <c r="G940" s="127"/>
      <c r="H940" s="128"/>
    </row>
    <row r="941" spans="7:8">
      <c r="G941" s="127"/>
      <c r="H941" s="128"/>
    </row>
    <row r="942" spans="7:8">
      <c r="G942" s="127"/>
      <c r="H942" s="128"/>
    </row>
    <row r="943" spans="7:8">
      <c r="G943" s="127"/>
      <c r="H943" s="128"/>
    </row>
    <row r="944" spans="7:8">
      <c r="G944" s="127"/>
      <c r="H944" s="128"/>
    </row>
    <row r="945" spans="7:8">
      <c r="G945" s="127"/>
      <c r="H945" s="128"/>
    </row>
    <row r="946" spans="7:8">
      <c r="G946" s="127"/>
      <c r="H946" s="128"/>
    </row>
    <row r="947" spans="7:8">
      <c r="G947" s="127"/>
      <c r="H947" s="128"/>
    </row>
    <row r="948" spans="7:8">
      <c r="G948" s="127"/>
      <c r="H948" s="128"/>
    </row>
    <row r="949" spans="7:8">
      <c r="G949" s="127"/>
      <c r="H949" s="128"/>
    </row>
    <row r="950" spans="7:8">
      <c r="G950" s="127"/>
      <c r="H950" s="128"/>
    </row>
    <row r="951" spans="7:8">
      <c r="G951" s="127"/>
      <c r="H951" s="128"/>
    </row>
    <row r="952" spans="7:8">
      <c r="G952" s="127"/>
      <c r="H952" s="128"/>
    </row>
    <row r="953" spans="7:8">
      <c r="G953" s="127"/>
      <c r="H953" s="128"/>
    </row>
    <row r="954" spans="7:8">
      <c r="G954" s="127"/>
      <c r="H954" s="128"/>
    </row>
    <row r="955" spans="7:8">
      <c r="G955" s="127"/>
      <c r="H955" s="128"/>
    </row>
    <row r="956" spans="7:8">
      <c r="G956" s="127"/>
      <c r="H956" s="128"/>
    </row>
    <row r="957" spans="7:8">
      <c r="G957" s="127"/>
      <c r="H957" s="128"/>
    </row>
    <row r="958" spans="7:8">
      <c r="G958" s="127"/>
      <c r="H958" s="128"/>
    </row>
    <row r="959" spans="7:8">
      <c r="G959" s="127"/>
      <c r="H959" s="128"/>
    </row>
    <row r="960" spans="7:8">
      <c r="G960" s="127"/>
      <c r="H960" s="128"/>
    </row>
    <row r="961" spans="7:8">
      <c r="G961" s="127"/>
      <c r="H961" s="128"/>
    </row>
    <row r="962" spans="7:8">
      <c r="G962" s="127"/>
      <c r="H962" s="128"/>
    </row>
    <row r="963" spans="7:8">
      <c r="G963" s="127"/>
      <c r="H963" s="128"/>
    </row>
    <row r="964" spans="7:8">
      <c r="G964" s="127"/>
      <c r="H964" s="128"/>
    </row>
    <row r="965" spans="7:8">
      <c r="G965" s="127"/>
      <c r="H965" s="128"/>
    </row>
    <row r="966" spans="7:8">
      <c r="G966" s="127"/>
      <c r="H966" s="128"/>
    </row>
    <row r="967" spans="7:8">
      <c r="G967" s="127"/>
      <c r="H967" s="128"/>
    </row>
    <row r="968" spans="7:8">
      <c r="G968" s="127"/>
      <c r="H968" s="128"/>
    </row>
    <row r="969" spans="7:8">
      <c r="G969" s="127"/>
      <c r="H969" s="128"/>
    </row>
    <row r="970" spans="7:8">
      <c r="G970" s="127"/>
      <c r="H970" s="128"/>
    </row>
    <row r="971" spans="7:8">
      <c r="G971" s="127"/>
      <c r="H971" s="128"/>
    </row>
    <row r="972" spans="7:8">
      <c r="G972" s="127"/>
      <c r="H972" s="128"/>
    </row>
    <row r="973" spans="7:8">
      <c r="G973" s="127"/>
      <c r="H973" s="128"/>
    </row>
    <row r="974" spans="7:8">
      <c r="G974" s="127"/>
      <c r="H974" s="128"/>
    </row>
    <row r="975" spans="7:8">
      <c r="G975" s="127"/>
      <c r="H975" s="128"/>
    </row>
    <row r="976" spans="7:8">
      <c r="G976" s="127"/>
      <c r="H976" s="128"/>
    </row>
    <row r="977" spans="7:8">
      <c r="G977" s="127"/>
      <c r="H977" s="128"/>
    </row>
    <row r="978" spans="7:8">
      <c r="G978" s="127"/>
      <c r="H978" s="128"/>
    </row>
    <row r="979" spans="7:8">
      <c r="G979" s="127"/>
      <c r="H979" s="128"/>
    </row>
    <row r="980" spans="7:8">
      <c r="G980" s="127"/>
      <c r="H980" s="128"/>
    </row>
    <row r="981" spans="7:8">
      <c r="G981" s="127"/>
      <c r="H981" s="128"/>
    </row>
    <row r="982" spans="7:8">
      <c r="G982" s="127"/>
      <c r="H982" s="128"/>
    </row>
    <row r="983" spans="7:8">
      <c r="G983" s="127"/>
      <c r="H983" s="128"/>
    </row>
    <row r="984" spans="7:8">
      <c r="G984" s="127"/>
      <c r="H984" s="128"/>
    </row>
    <row r="985" spans="7:8">
      <c r="G985" s="127"/>
      <c r="H985" s="128"/>
    </row>
    <row r="986" spans="7:8">
      <c r="G986" s="127"/>
      <c r="H986" s="128"/>
    </row>
    <row r="987" spans="7:8">
      <c r="G987" s="127"/>
      <c r="H987" s="128"/>
    </row>
    <row r="988" spans="7:8">
      <c r="G988" s="127"/>
      <c r="H988" s="128"/>
    </row>
    <row r="989" spans="7:8">
      <c r="G989" s="127"/>
      <c r="H989" s="128"/>
    </row>
    <row r="990" spans="7:8">
      <c r="G990" s="127"/>
      <c r="H990" s="128"/>
    </row>
    <row r="991" spans="7:8">
      <c r="G991" s="127"/>
      <c r="H991" s="128"/>
    </row>
    <row r="992" spans="7:8">
      <c r="G992" s="127"/>
      <c r="H992" s="128"/>
    </row>
    <row r="993" spans="7:8">
      <c r="G993" s="127"/>
      <c r="H993" s="128"/>
    </row>
    <row r="994" spans="7:8">
      <c r="G994" s="127"/>
      <c r="H994" s="128"/>
    </row>
    <row r="995" spans="7:8">
      <c r="G995" s="127"/>
      <c r="H995" s="128"/>
    </row>
    <row r="996" spans="7:8">
      <c r="G996" s="127"/>
      <c r="H996" s="128"/>
    </row>
    <row r="997" spans="7:8">
      <c r="G997" s="127"/>
      <c r="H997" s="128"/>
    </row>
    <row r="998" spans="7:8">
      <c r="G998" s="127"/>
      <c r="H998" s="128"/>
    </row>
    <row r="999" spans="7:8">
      <c r="G999" s="127"/>
      <c r="H999" s="128"/>
    </row>
    <row r="1000" spans="7:8">
      <c r="G1000" s="127"/>
      <c r="H1000" s="128"/>
    </row>
    <row r="1001" spans="7:8">
      <c r="G1001" s="127"/>
      <c r="H1001" s="128"/>
    </row>
    <row r="1002" spans="7:8">
      <c r="G1002" s="127"/>
      <c r="H1002" s="128"/>
    </row>
    <row r="1003" spans="7:8">
      <c r="G1003" s="127"/>
      <c r="H1003" s="128"/>
    </row>
    <row r="1004" spans="7:8">
      <c r="G1004" s="127"/>
      <c r="H1004" s="128"/>
    </row>
    <row r="1005" spans="7:8">
      <c r="G1005" s="127"/>
      <c r="H1005" s="128"/>
    </row>
    <row r="1006" spans="7:8">
      <c r="G1006" s="127"/>
      <c r="H1006" s="128"/>
    </row>
    <row r="1007" spans="7:8">
      <c r="G1007" s="127"/>
      <c r="H1007" s="128"/>
    </row>
    <row r="1008" spans="7:8">
      <c r="G1008" s="127"/>
      <c r="H1008" s="128"/>
    </row>
    <row r="1009" spans="7:8">
      <c r="G1009" s="127"/>
      <c r="H1009" s="128"/>
    </row>
    <row r="1010" spans="7:8">
      <c r="G1010" s="127"/>
      <c r="H1010" s="128"/>
    </row>
    <row r="1011" spans="7:8">
      <c r="G1011" s="127"/>
      <c r="H1011" s="128"/>
    </row>
    <row r="1012" spans="7:8">
      <c r="G1012" s="127"/>
      <c r="H1012" s="128"/>
    </row>
    <row r="1013" spans="7:8">
      <c r="G1013" s="127"/>
      <c r="H1013" s="128"/>
    </row>
    <row r="1014" spans="7:8">
      <c r="G1014" s="127"/>
      <c r="H1014" s="128"/>
    </row>
    <row r="1015" spans="7:8">
      <c r="G1015" s="127"/>
      <c r="H1015" s="128"/>
    </row>
    <row r="1016" spans="7:8">
      <c r="G1016" s="127"/>
      <c r="H1016" s="128"/>
    </row>
    <row r="1017" spans="7:8">
      <c r="G1017" s="127"/>
      <c r="H1017" s="128"/>
    </row>
    <row r="1018" spans="7:8">
      <c r="G1018" s="127"/>
      <c r="H1018" s="128"/>
    </row>
    <row r="1019" spans="7:8">
      <c r="G1019" s="127"/>
      <c r="H1019" s="128"/>
    </row>
    <row r="1020" spans="7:8">
      <c r="G1020" s="127"/>
      <c r="H1020" s="128"/>
    </row>
    <row r="1021" spans="7:8">
      <c r="G1021" s="127"/>
      <c r="H1021" s="128"/>
    </row>
    <row r="1022" spans="7:8">
      <c r="G1022" s="127"/>
      <c r="H1022" s="128"/>
    </row>
    <row r="1023" spans="7:8">
      <c r="G1023" s="127"/>
      <c r="H1023" s="128"/>
    </row>
    <row r="1024" spans="7:8">
      <c r="G1024" s="127"/>
      <c r="H1024" s="128"/>
    </row>
    <row r="1025" spans="7:8">
      <c r="G1025" s="127"/>
      <c r="H1025" s="128"/>
    </row>
    <row r="1026" spans="7:8">
      <c r="G1026" s="127"/>
      <c r="H1026" s="128"/>
    </row>
    <row r="1027" spans="7:8">
      <c r="G1027" s="127"/>
      <c r="H1027" s="128"/>
    </row>
    <row r="1028" spans="7:8">
      <c r="G1028" s="127"/>
      <c r="H1028" s="128"/>
    </row>
    <row r="1029" spans="7:8">
      <c r="G1029" s="127"/>
      <c r="H1029" s="128"/>
    </row>
    <row r="1030" spans="7:8">
      <c r="G1030" s="127"/>
      <c r="H1030" s="128"/>
    </row>
    <row r="1031" spans="7:8">
      <c r="G1031" s="127"/>
      <c r="H1031" s="128"/>
    </row>
    <row r="1032" spans="7:8">
      <c r="G1032" s="127"/>
      <c r="H1032" s="128"/>
    </row>
    <row r="1033" spans="7:8">
      <c r="G1033" s="127"/>
      <c r="H1033" s="128"/>
    </row>
    <row r="1034" spans="7:8">
      <c r="G1034" s="127"/>
      <c r="H1034" s="128"/>
    </row>
    <row r="1035" spans="7:8">
      <c r="G1035" s="127"/>
      <c r="H1035" s="128"/>
    </row>
    <row r="1036" spans="7:8">
      <c r="G1036" s="127"/>
      <c r="H1036" s="128"/>
    </row>
    <row r="1037" spans="7:8">
      <c r="G1037" s="127"/>
      <c r="H1037" s="128"/>
    </row>
    <row r="1038" spans="7:8">
      <c r="G1038" s="127"/>
      <c r="H1038" s="128"/>
    </row>
    <row r="1039" spans="7:8">
      <c r="G1039" s="127"/>
      <c r="H1039" s="128"/>
    </row>
    <row r="1040" spans="7:8">
      <c r="G1040" s="127"/>
      <c r="H1040" s="128"/>
    </row>
    <row r="1041" spans="7:8">
      <c r="G1041" s="127"/>
      <c r="H1041" s="128"/>
    </row>
    <row r="1042" spans="7:8">
      <c r="G1042" s="127"/>
      <c r="H1042" s="128"/>
    </row>
    <row r="1043" spans="7:8">
      <c r="G1043" s="127"/>
      <c r="H1043" s="128"/>
    </row>
    <row r="1044" spans="7:8">
      <c r="G1044" s="127"/>
      <c r="H1044" s="128"/>
    </row>
    <row r="1045" spans="7:8">
      <c r="G1045" s="127"/>
      <c r="H1045" s="128"/>
    </row>
    <row r="1046" spans="7:8">
      <c r="G1046" s="127"/>
      <c r="H1046" s="128"/>
    </row>
    <row r="1047" spans="7:8">
      <c r="G1047" s="127"/>
      <c r="H1047" s="128"/>
    </row>
    <row r="1048" spans="7:8">
      <c r="G1048" s="127"/>
      <c r="H1048" s="128"/>
    </row>
    <row r="1049" spans="7:8">
      <c r="G1049" s="127"/>
      <c r="H1049" s="128"/>
    </row>
    <row r="1050" spans="7:8">
      <c r="G1050" s="127"/>
      <c r="H1050" s="128"/>
    </row>
    <row r="1051" spans="7:8">
      <c r="G1051" s="127"/>
      <c r="H1051" s="128"/>
    </row>
    <row r="1052" spans="7:8">
      <c r="G1052" s="127"/>
      <c r="H1052" s="128"/>
    </row>
    <row r="1053" spans="7:8">
      <c r="G1053" s="127"/>
      <c r="H1053" s="128"/>
    </row>
    <row r="1054" spans="7:8">
      <c r="G1054" s="127"/>
      <c r="H1054" s="128"/>
    </row>
    <row r="1055" spans="7:8">
      <c r="G1055" s="127"/>
      <c r="H1055" s="128"/>
    </row>
    <row r="1056" spans="7:8">
      <c r="G1056" s="127"/>
      <c r="H1056" s="128"/>
    </row>
    <row r="1057" spans="7:8">
      <c r="G1057" s="127"/>
      <c r="H1057" s="128"/>
    </row>
    <row r="1058" spans="7:8">
      <c r="G1058" s="127"/>
      <c r="H1058" s="128"/>
    </row>
    <row r="1059" spans="7:8">
      <c r="G1059" s="127"/>
      <c r="H1059" s="128"/>
    </row>
    <row r="1060" spans="7:8">
      <c r="G1060" s="127"/>
      <c r="H1060" s="128"/>
    </row>
    <row r="1061" spans="7:8">
      <c r="G1061" s="127"/>
      <c r="H1061" s="128"/>
    </row>
    <row r="1062" spans="7:8">
      <c r="G1062" s="127"/>
      <c r="H1062" s="128"/>
    </row>
    <row r="1063" spans="7:8">
      <c r="G1063" s="127"/>
      <c r="H1063" s="128"/>
    </row>
    <row r="1064" spans="7:8">
      <c r="G1064" s="127"/>
      <c r="H1064" s="128"/>
    </row>
    <row r="1065" spans="7:8">
      <c r="G1065" s="127"/>
      <c r="H1065" s="128"/>
    </row>
    <row r="1066" spans="7:8">
      <c r="G1066" s="127"/>
      <c r="H1066" s="128"/>
    </row>
    <row r="1067" spans="7:8">
      <c r="G1067" s="127"/>
      <c r="H1067" s="128"/>
    </row>
    <row r="1068" spans="7:8">
      <c r="G1068" s="127"/>
      <c r="H1068" s="128"/>
    </row>
    <row r="1069" spans="7:8">
      <c r="G1069" s="127"/>
      <c r="H1069" s="128"/>
    </row>
    <row r="1070" spans="7:8">
      <c r="G1070" s="127"/>
      <c r="H1070" s="128"/>
    </row>
    <row r="1071" spans="7:8">
      <c r="G1071" s="127"/>
      <c r="H1071" s="128"/>
    </row>
    <row r="1072" spans="7:8">
      <c r="G1072" s="127"/>
      <c r="H1072" s="128"/>
    </row>
    <row r="1073" spans="7:8">
      <c r="G1073" s="127"/>
      <c r="H1073" s="128"/>
    </row>
    <row r="1074" spans="7:8">
      <c r="G1074" s="127"/>
      <c r="H1074" s="128"/>
    </row>
    <row r="1075" spans="7:8">
      <c r="G1075" s="127"/>
      <c r="H1075" s="128"/>
    </row>
    <row r="1076" spans="7:8">
      <c r="G1076" s="127"/>
      <c r="H1076" s="128"/>
    </row>
    <row r="1077" spans="7:8">
      <c r="G1077" s="127"/>
      <c r="H1077" s="128"/>
    </row>
    <row r="1078" spans="7:8">
      <c r="G1078" s="127"/>
      <c r="H1078" s="128"/>
    </row>
    <row r="1079" spans="7:8">
      <c r="G1079" s="127"/>
      <c r="H1079" s="128"/>
    </row>
    <row r="1080" spans="7:8">
      <c r="G1080" s="127"/>
      <c r="H1080" s="128"/>
    </row>
    <row r="1081" spans="7:8">
      <c r="G1081" s="127"/>
      <c r="H1081" s="128"/>
    </row>
    <row r="1082" spans="7:8">
      <c r="G1082" s="127"/>
      <c r="H1082" s="128"/>
    </row>
    <row r="1083" spans="7:8">
      <c r="G1083" s="127"/>
      <c r="H1083" s="128"/>
    </row>
    <row r="1084" spans="7:8">
      <c r="G1084" s="127"/>
      <c r="H1084" s="128"/>
    </row>
    <row r="1085" spans="7:8">
      <c r="G1085" s="127"/>
      <c r="H1085" s="128"/>
    </row>
    <row r="1086" spans="7:8">
      <c r="G1086" s="127"/>
      <c r="H1086" s="128"/>
    </row>
    <row r="1087" spans="7:8">
      <c r="G1087" s="127"/>
      <c r="H1087" s="128"/>
    </row>
    <row r="1088" spans="7:8">
      <c r="G1088" s="127"/>
      <c r="H1088" s="128"/>
    </row>
    <row r="1089" spans="7:8">
      <c r="G1089" s="127"/>
      <c r="H1089" s="128"/>
    </row>
    <row r="1090" spans="7:8">
      <c r="G1090" s="127"/>
      <c r="H1090" s="128"/>
    </row>
    <row r="1091" spans="7:8">
      <c r="G1091" s="127"/>
      <c r="H1091" s="128"/>
    </row>
    <row r="1092" spans="7:8">
      <c r="G1092" s="127"/>
      <c r="H1092" s="128"/>
    </row>
    <row r="1093" spans="7:8">
      <c r="G1093" s="127"/>
      <c r="H1093" s="128"/>
    </row>
    <row r="1094" spans="7:8">
      <c r="G1094" s="127"/>
      <c r="H1094" s="128"/>
    </row>
    <row r="1095" spans="7:8">
      <c r="G1095" s="127"/>
      <c r="H1095" s="128"/>
    </row>
    <row r="1096" spans="7:8">
      <c r="G1096" s="127"/>
      <c r="H1096" s="128"/>
    </row>
    <row r="1097" spans="7:8">
      <c r="G1097" s="127"/>
      <c r="H1097" s="128"/>
    </row>
    <row r="1098" spans="7:8">
      <c r="G1098" s="127"/>
      <c r="H1098" s="128"/>
    </row>
    <row r="1099" spans="7:8">
      <c r="G1099" s="127"/>
      <c r="H1099" s="128"/>
    </row>
    <row r="1100" spans="7:8">
      <c r="G1100" s="127"/>
      <c r="H1100" s="128"/>
    </row>
    <row r="1101" spans="7:8">
      <c r="G1101" s="127"/>
      <c r="H1101" s="128"/>
    </row>
    <row r="1102" spans="7:8">
      <c r="G1102" s="127"/>
      <c r="H1102" s="128"/>
    </row>
    <row r="1103" spans="7:8">
      <c r="G1103" s="127"/>
      <c r="H1103" s="128"/>
    </row>
    <row r="1104" spans="7:8">
      <c r="G1104" s="127"/>
      <c r="H1104" s="128"/>
    </row>
    <row r="1105" spans="7:8">
      <c r="G1105" s="127"/>
      <c r="H1105" s="128"/>
    </row>
    <row r="1106" spans="7:8">
      <c r="G1106" s="127"/>
      <c r="H1106" s="128"/>
    </row>
    <row r="1107" spans="7:8">
      <c r="G1107" s="127"/>
      <c r="H1107" s="128"/>
    </row>
    <row r="1108" spans="7:8">
      <c r="G1108" s="127"/>
      <c r="H1108" s="128"/>
    </row>
    <row r="1109" spans="7:8">
      <c r="G1109" s="127"/>
      <c r="H1109" s="128"/>
    </row>
    <row r="1110" spans="7:8">
      <c r="G1110" s="127"/>
      <c r="H1110" s="128"/>
    </row>
    <row r="1111" spans="7:8">
      <c r="G1111" s="127"/>
      <c r="H1111" s="128"/>
    </row>
    <row r="1112" spans="7:8">
      <c r="G1112" s="127"/>
      <c r="H1112" s="128"/>
    </row>
    <row r="1113" spans="7:8">
      <c r="G1113" s="127"/>
      <c r="H1113" s="128"/>
    </row>
    <row r="1114" spans="7:8">
      <c r="G1114" s="127"/>
      <c r="H1114" s="128"/>
    </row>
    <row r="1115" spans="7:8">
      <c r="G1115" s="127"/>
      <c r="H1115" s="128"/>
    </row>
    <row r="1116" spans="7:8">
      <c r="G1116" s="127"/>
      <c r="H1116" s="128"/>
    </row>
    <row r="1117" spans="7:8">
      <c r="G1117" s="127"/>
      <c r="H1117" s="128"/>
    </row>
    <row r="1118" spans="7:8">
      <c r="G1118" s="127"/>
      <c r="H1118" s="128"/>
    </row>
    <row r="1119" spans="7:8">
      <c r="G1119" s="127"/>
      <c r="H1119" s="128"/>
    </row>
    <row r="1120" spans="7:8">
      <c r="G1120" s="127"/>
      <c r="H1120" s="128"/>
    </row>
    <row r="1121" spans="7:8">
      <c r="G1121" s="127"/>
      <c r="H1121" s="128"/>
    </row>
    <row r="1122" spans="7:8">
      <c r="G1122" s="127"/>
      <c r="H1122" s="128"/>
    </row>
    <row r="1123" spans="7:8">
      <c r="G1123" s="127"/>
      <c r="H1123" s="128"/>
    </row>
    <row r="1124" spans="7:8">
      <c r="G1124" s="127"/>
      <c r="H1124" s="128"/>
    </row>
    <row r="1125" spans="7:8">
      <c r="G1125" s="127"/>
      <c r="H1125" s="128"/>
    </row>
    <row r="1126" spans="7:8">
      <c r="G1126" s="127"/>
      <c r="H1126" s="128"/>
    </row>
    <row r="1127" spans="7:8">
      <c r="G1127" s="127"/>
      <c r="H1127" s="128"/>
    </row>
    <row r="1128" spans="7:8">
      <c r="G1128" s="127"/>
      <c r="H1128" s="128"/>
    </row>
    <row r="1129" spans="7:8">
      <c r="G1129" s="127"/>
      <c r="H1129" s="128"/>
    </row>
    <row r="1130" spans="7:8">
      <c r="G1130" s="127"/>
      <c r="H1130" s="128"/>
    </row>
    <row r="1131" spans="7:8">
      <c r="G1131" s="127"/>
      <c r="H1131" s="128"/>
    </row>
    <row r="1132" spans="7:8">
      <c r="G1132" s="127"/>
      <c r="H1132" s="128"/>
    </row>
    <row r="1133" spans="7:8">
      <c r="G1133" s="127"/>
      <c r="H1133" s="128"/>
    </row>
    <row r="1134" spans="7:8">
      <c r="G1134" s="127"/>
      <c r="H1134" s="128"/>
    </row>
    <row r="1135" spans="7:8">
      <c r="G1135" s="127"/>
      <c r="H1135" s="128"/>
    </row>
    <row r="1136" spans="7:8">
      <c r="G1136" s="127"/>
      <c r="H1136" s="128"/>
    </row>
    <row r="1137" spans="7:8">
      <c r="G1137" s="127"/>
      <c r="H1137" s="128"/>
    </row>
    <row r="1138" spans="7:8">
      <c r="G1138" s="127"/>
      <c r="H1138" s="128"/>
    </row>
    <row r="1139" spans="7:8">
      <c r="G1139" s="127"/>
      <c r="H1139" s="128"/>
    </row>
    <row r="1140" spans="7:8">
      <c r="G1140" s="127"/>
      <c r="H1140" s="128"/>
    </row>
    <row r="1141" spans="7:8">
      <c r="G1141" s="127"/>
      <c r="H1141" s="128"/>
    </row>
    <row r="1142" spans="7:8">
      <c r="G1142" s="127"/>
      <c r="H1142" s="128"/>
    </row>
    <row r="1143" spans="7:8">
      <c r="G1143" s="127"/>
      <c r="H1143" s="128"/>
    </row>
    <row r="1144" spans="7:8">
      <c r="G1144" s="127"/>
      <c r="H1144" s="128"/>
    </row>
    <row r="1145" spans="7:8">
      <c r="G1145" s="127"/>
      <c r="H1145" s="128"/>
    </row>
    <row r="1146" spans="7:8">
      <c r="G1146" s="127"/>
      <c r="H1146" s="128"/>
    </row>
    <row r="1147" spans="7:8">
      <c r="G1147" s="127"/>
      <c r="H1147" s="128"/>
    </row>
    <row r="1148" spans="7:8">
      <c r="G1148" s="127"/>
      <c r="H1148" s="128"/>
    </row>
    <row r="1149" spans="7:8">
      <c r="G1149" s="127"/>
      <c r="H1149" s="128"/>
    </row>
    <row r="1150" spans="7:8">
      <c r="G1150" s="127"/>
      <c r="H1150" s="128"/>
    </row>
    <row r="1151" spans="7:8">
      <c r="G1151" s="127"/>
      <c r="H1151" s="128"/>
    </row>
    <row r="1152" spans="7:8">
      <c r="G1152" s="127"/>
      <c r="H1152" s="128"/>
    </row>
    <row r="1153" spans="7:8">
      <c r="G1153" s="127"/>
      <c r="H1153" s="128"/>
    </row>
    <row r="1154" spans="7:8">
      <c r="G1154" s="127"/>
      <c r="H1154" s="128"/>
    </row>
    <row r="1155" spans="7:8">
      <c r="G1155" s="127"/>
      <c r="H1155" s="128"/>
    </row>
    <row r="1156" spans="7:8">
      <c r="G1156" s="127"/>
      <c r="H1156" s="128"/>
    </row>
    <row r="1157" spans="7:8">
      <c r="G1157" s="127"/>
      <c r="H1157" s="128"/>
    </row>
    <row r="1158" spans="7:8">
      <c r="G1158" s="127"/>
      <c r="H1158" s="128"/>
    </row>
    <row r="1159" spans="7:8">
      <c r="G1159" s="127"/>
      <c r="H1159" s="128"/>
    </row>
    <row r="1160" spans="7:8">
      <c r="G1160" s="127"/>
      <c r="H1160" s="128"/>
    </row>
    <row r="1161" spans="7:8">
      <c r="G1161" s="127"/>
      <c r="H1161" s="128"/>
    </row>
    <row r="1162" spans="7:8">
      <c r="G1162" s="127"/>
      <c r="H1162" s="128"/>
    </row>
    <row r="1163" spans="7:8">
      <c r="G1163" s="127"/>
      <c r="H1163" s="128"/>
    </row>
    <row r="1164" spans="7:8">
      <c r="G1164" s="127"/>
      <c r="H1164" s="128"/>
    </row>
    <row r="1165" spans="7:8">
      <c r="G1165" s="127"/>
      <c r="H1165" s="128"/>
    </row>
    <row r="1166" spans="7:8">
      <c r="G1166" s="127"/>
      <c r="H1166" s="128"/>
    </row>
    <row r="1167" spans="7:8">
      <c r="G1167" s="127"/>
      <c r="H1167" s="128"/>
    </row>
    <row r="1168" spans="7:8">
      <c r="G1168" s="127"/>
      <c r="H1168" s="128"/>
    </row>
    <row r="1169" spans="7:8">
      <c r="G1169" s="127"/>
      <c r="H1169" s="128"/>
    </row>
    <row r="1170" spans="7:8">
      <c r="G1170" s="127"/>
      <c r="H1170" s="128"/>
    </row>
    <row r="1171" spans="7:8">
      <c r="G1171" s="127"/>
      <c r="H1171" s="128"/>
    </row>
    <row r="1172" spans="7:8">
      <c r="G1172" s="127"/>
      <c r="H1172" s="128"/>
    </row>
    <row r="1173" spans="7:8">
      <c r="G1173" s="127"/>
      <c r="H1173" s="128"/>
    </row>
    <row r="1174" spans="7:8">
      <c r="G1174" s="127"/>
      <c r="H1174" s="128"/>
    </row>
    <row r="1175" spans="7:8">
      <c r="G1175" s="127"/>
      <c r="H1175" s="128"/>
    </row>
    <row r="1176" spans="7:8">
      <c r="G1176" s="127"/>
      <c r="H1176" s="128"/>
    </row>
    <row r="1177" spans="7:8">
      <c r="G1177" s="127"/>
      <c r="H1177" s="128"/>
    </row>
    <row r="1178" spans="7:8">
      <c r="G1178" s="127"/>
      <c r="H1178" s="128"/>
    </row>
    <row r="1179" spans="7:8">
      <c r="G1179" s="127"/>
      <c r="H1179" s="128"/>
    </row>
    <row r="1180" spans="7:8">
      <c r="G1180" s="127"/>
      <c r="H1180" s="128"/>
    </row>
    <row r="1181" spans="7:8">
      <c r="G1181" s="127"/>
      <c r="H1181" s="128"/>
    </row>
    <row r="1182" spans="7:8">
      <c r="G1182" s="127"/>
      <c r="H1182" s="128"/>
    </row>
    <row r="1183" spans="7:8">
      <c r="G1183" s="127"/>
      <c r="H1183" s="128"/>
    </row>
    <row r="1184" spans="7:8">
      <c r="G1184" s="127"/>
      <c r="H1184" s="128"/>
    </row>
    <row r="1185" spans="7:8">
      <c r="G1185" s="127"/>
      <c r="H1185" s="128"/>
    </row>
    <row r="1186" spans="7:8">
      <c r="G1186" s="127"/>
      <c r="H1186" s="128"/>
    </row>
    <row r="1187" spans="7:8">
      <c r="G1187" s="127"/>
      <c r="H1187" s="128"/>
    </row>
    <row r="1188" spans="7:8">
      <c r="G1188" s="127"/>
      <c r="H1188" s="128"/>
    </row>
    <row r="1189" spans="7:8">
      <c r="G1189" s="127"/>
      <c r="H1189" s="128"/>
    </row>
    <row r="1190" spans="7:8">
      <c r="G1190" s="127"/>
      <c r="H1190" s="128"/>
    </row>
    <row r="1191" spans="7:8">
      <c r="G1191" s="127"/>
      <c r="H1191" s="128"/>
    </row>
    <row r="1192" spans="7:8">
      <c r="G1192" s="127"/>
      <c r="H1192" s="128"/>
    </row>
    <row r="1193" spans="7:8">
      <c r="G1193" s="127"/>
      <c r="H1193" s="128"/>
    </row>
    <row r="1194" spans="7:8">
      <c r="G1194" s="127"/>
      <c r="H1194" s="128"/>
    </row>
    <row r="1195" spans="7:8">
      <c r="G1195" s="127"/>
      <c r="H1195" s="128"/>
    </row>
    <row r="1196" spans="7:8">
      <c r="G1196" s="127"/>
      <c r="H1196" s="128"/>
    </row>
    <row r="1197" spans="7:8">
      <c r="G1197" s="127"/>
      <c r="H1197" s="128"/>
    </row>
    <row r="1198" spans="7:8">
      <c r="G1198" s="127"/>
      <c r="H1198" s="128"/>
    </row>
    <row r="1199" spans="7:8">
      <c r="G1199" s="127"/>
      <c r="H1199" s="128"/>
    </row>
    <row r="1200" spans="7:8">
      <c r="G1200" s="127"/>
      <c r="H1200" s="128"/>
    </row>
    <row r="1201" spans="7:8">
      <c r="G1201" s="127"/>
      <c r="H1201" s="128"/>
    </row>
    <row r="1202" spans="7:8">
      <c r="G1202" s="127"/>
      <c r="H1202" s="128"/>
    </row>
    <row r="1203" spans="7:8">
      <c r="G1203" s="127"/>
      <c r="H1203" s="128"/>
    </row>
    <row r="1204" spans="7:8">
      <c r="G1204" s="127"/>
      <c r="H1204" s="128"/>
    </row>
    <row r="1205" spans="7:8">
      <c r="G1205" s="127"/>
      <c r="H1205" s="128"/>
    </row>
    <row r="1206" spans="7:8">
      <c r="G1206" s="127"/>
      <c r="H1206" s="128"/>
    </row>
    <row r="1207" spans="7:8">
      <c r="G1207" s="127"/>
      <c r="H1207" s="128"/>
    </row>
    <row r="1208" spans="7:8">
      <c r="G1208" s="127"/>
      <c r="H1208" s="128"/>
    </row>
    <row r="1209" spans="7:8">
      <c r="G1209" s="127"/>
      <c r="H1209" s="128"/>
    </row>
    <row r="1210" spans="7:8">
      <c r="G1210" s="127"/>
      <c r="H1210" s="128"/>
    </row>
    <row r="1211" spans="7:8">
      <c r="G1211" s="127"/>
      <c r="H1211" s="128"/>
    </row>
    <row r="1212" spans="7:8">
      <c r="G1212" s="127"/>
      <c r="H1212" s="128"/>
    </row>
    <row r="1213" spans="7:8">
      <c r="G1213" s="127"/>
      <c r="H1213" s="128"/>
    </row>
    <row r="1214" spans="7:8">
      <c r="G1214" s="127"/>
      <c r="H1214" s="128"/>
    </row>
    <row r="1215" spans="7:8">
      <c r="G1215" s="127"/>
      <c r="H1215" s="128"/>
    </row>
    <row r="1216" spans="7:8">
      <c r="G1216" s="127"/>
      <c r="H1216" s="128"/>
    </row>
    <row r="1217" spans="7:8">
      <c r="G1217" s="127"/>
      <c r="H1217" s="128"/>
    </row>
    <row r="1218" spans="7:8">
      <c r="G1218" s="127"/>
      <c r="H1218" s="128"/>
    </row>
    <row r="1219" spans="7:8">
      <c r="G1219" s="127"/>
      <c r="H1219" s="128"/>
    </row>
    <row r="1220" spans="7:8">
      <c r="G1220" s="127"/>
      <c r="H1220" s="128"/>
    </row>
    <row r="1221" spans="7:8">
      <c r="G1221" s="127"/>
      <c r="H1221" s="128"/>
    </row>
    <row r="1222" spans="7:8">
      <c r="G1222" s="127"/>
      <c r="H1222" s="128"/>
    </row>
    <row r="1223" spans="7:8">
      <c r="G1223" s="127"/>
      <c r="H1223" s="128"/>
    </row>
    <row r="1224" spans="7:8">
      <c r="G1224" s="127"/>
      <c r="H1224" s="128"/>
    </row>
    <row r="1225" spans="7:8">
      <c r="G1225" s="127"/>
      <c r="H1225" s="128"/>
    </row>
    <row r="1226" spans="7:8">
      <c r="G1226" s="127"/>
      <c r="H1226" s="128"/>
    </row>
    <row r="1227" spans="7:8">
      <c r="G1227" s="127"/>
      <c r="H1227" s="128"/>
    </row>
    <row r="1228" spans="7:8">
      <c r="G1228" s="127"/>
      <c r="H1228" s="128"/>
    </row>
    <row r="1229" spans="7:8">
      <c r="G1229" s="127"/>
      <c r="H1229" s="128"/>
    </row>
    <row r="1230" spans="7:8">
      <c r="G1230" s="127"/>
      <c r="H1230" s="128"/>
    </row>
    <row r="1231" spans="7:8">
      <c r="G1231" s="127"/>
      <c r="H1231" s="128"/>
    </row>
    <row r="1232" spans="7:8">
      <c r="G1232" s="127"/>
      <c r="H1232" s="128"/>
    </row>
    <row r="1233" spans="7:8">
      <c r="G1233" s="127"/>
      <c r="H1233" s="128"/>
    </row>
    <row r="1234" spans="7:8">
      <c r="G1234" s="127"/>
      <c r="H1234" s="128"/>
    </row>
    <row r="1235" spans="7:8">
      <c r="G1235" s="127"/>
      <c r="H1235" s="128"/>
    </row>
    <row r="1236" spans="7:8">
      <c r="G1236" s="127"/>
      <c r="H1236" s="128"/>
    </row>
    <row r="1237" spans="7:8">
      <c r="G1237" s="127"/>
      <c r="H1237" s="128"/>
    </row>
    <row r="1238" spans="7:8">
      <c r="G1238" s="127"/>
      <c r="H1238" s="128"/>
    </row>
    <row r="1239" spans="7:8">
      <c r="G1239" s="127"/>
      <c r="H1239" s="128"/>
    </row>
    <row r="1240" spans="7:8">
      <c r="G1240" s="127"/>
      <c r="H1240" s="128"/>
    </row>
    <row r="1241" spans="7:8">
      <c r="G1241" s="127"/>
      <c r="H1241" s="128"/>
    </row>
    <row r="1242" spans="7:8">
      <c r="G1242" s="127"/>
      <c r="H1242" s="128"/>
    </row>
    <row r="1243" spans="7:8">
      <c r="G1243" s="127"/>
      <c r="H1243" s="128"/>
    </row>
    <row r="1244" spans="7:8">
      <c r="G1244" s="127"/>
      <c r="H1244" s="128"/>
    </row>
    <row r="1245" spans="7:8">
      <c r="G1245" s="127"/>
      <c r="H1245" s="128"/>
    </row>
    <row r="1246" spans="7:8">
      <c r="G1246" s="127"/>
      <c r="H1246" s="128"/>
    </row>
    <row r="1247" spans="7:8">
      <c r="G1247" s="127"/>
      <c r="H1247" s="128"/>
    </row>
    <row r="1248" spans="7:8">
      <c r="G1248" s="127"/>
      <c r="H1248" s="128"/>
    </row>
    <row r="1249" spans="7:8">
      <c r="G1249" s="127"/>
      <c r="H1249" s="128"/>
    </row>
    <row r="1250" spans="7:8">
      <c r="G1250" s="127"/>
      <c r="H1250" s="128"/>
    </row>
    <row r="1251" spans="7:8">
      <c r="G1251" s="127"/>
      <c r="H1251" s="128"/>
    </row>
    <row r="1252" spans="7:8">
      <c r="G1252" s="127"/>
      <c r="H1252" s="128"/>
    </row>
    <row r="1253" spans="7:8">
      <c r="G1253" s="127"/>
      <c r="H1253" s="128"/>
    </row>
    <row r="1254" spans="7:8">
      <c r="G1254" s="127"/>
      <c r="H1254" s="128"/>
    </row>
    <row r="1255" spans="7:8">
      <c r="G1255" s="127"/>
      <c r="H1255" s="128"/>
    </row>
    <row r="1256" spans="7:8">
      <c r="G1256" s="127"/>
      <c r="H1256" s="128"/>
    </row>
    <row r="1257" spans="7:8">
      <c r="G1257" s="127"/>
      <c r="H1257" s="128"/>
    </row>
    <row r="1258" spans="7:8">
      <c r="G1258" s="127"/>
      <c r="H1258" s="128"/>
    </row>
    <row r="1259" spans="7:8">
      <c r="G1259" s="127"/>
      <c r="H1259" s="128"/>
    </row>
    <row r="1260" spans="7:8">
      <c r="G1260" s="127"/>
      <c r="H1260" s="128"/>
    </row>
    <row r="1261" spans="7:8">
      <c r="G1261" s="127"/>
      <c r="H1261" s="128"/>
    </row>
    <row r="1262" spans="7:8">
      <c r="G1262" s="127"/>
      <c r="H1262" s="128"/>
    </row>
    <row r="1263" spans="7:8">
      <c r="G1263" s="127"/>
      <c r="H1263" s="128"/>
    </row>
    <row r="1264" spans="7:8">
      <c r="G1264" s="127"/>
      <c r="H1264" s="128"/>
    </row>
    <row r="1265" spans="7:8">
      <c r="G1265" s="127"/>
      <c r="H1265" s="128"/>
    </row>
    <row r="1266" spans="7:8">
      <c r="G1266" s="127"/>
      <c r="H1266" s="128"/>
    </row>
    <row r="1267" spans="7:8">
      <c r="G1267" s="127"/>
      <c r="H1267" s="128"/>
    </row>
    <row r="1268" spans="7:8">
      <c r="G1268" s="127"/>
      <c r="H1268" s="128"/>
    </row>
    <row r="1269" spans="7:8">
      <c r="G1269" s="127"/>
      <c r="H1269" s="128"/>
    </row>
    <row r="1270" spans="7:8">
      <c r="G1270" s="127"/>
      <c r="H1270" s="128"/>
    </row>
    <row r="1271" spans="7:8">
      <c r="G1271" s="127"/>
      <c r="H1271" s="128"/>
    </row>
    <row r="1272" spans="7:8">
      <c r="G1272" s="127"/>
      <c r="H1272" s="128"/>
    </row>
    <row r="1273" spans="7:8">
      <c r="G1273" s="127"/>
      <c r="H1273" s="128"/>
    </row>
    <row r="1274" spans="7:8">
      <c r="G1274" s="127"/>
      <c r="H1274" s="128"/>
    </row>
    <row r="1275" spans="7:8">
      <c r="G1275" s="127"/>
      <c r="H1275" s="128"/>
    </row>
    <row r="1276" spans="7:8">
      <c r="G1276" s="127"/>
      <c r="H1276" s="128"/>
    </row>
    <row r="1277" spans="7:8">
      <c r="G1277" s="127"/>
      <c r="H1277" s="128"/>
    </row>
    <row r="1278" spans="7:8">
      <c r="G1278" s="127"/>
      <c r="H1278" s="128"/>
    </row>
    <row r="1279" spans="7:8">
      <c r="G1279" s="127"/>
      <c r="H1279" s="128"/>
    </row>
    <row r="1280" spans="7:8">
      <c r="G1280" s="127"/>
      <c r="H1280" s="128"/>
    </row>
    <row r="1281" spans="7:8">
      <c r="G1281" s="127"/>
      <c r="H1281" s="128"/>
    </row>
    <row r="1282" spans="7:8">
      <c r="G1282" s="127"/>
      <c r="H1282" s="128"/>
    </row>
    <row r="1283" spans="7:8">
      <c r="G1283" s="127"/>
      <c r="H1283" s="128"/>
    </row>
    <row r="1284" spans="7:8">
      <c r="G1284" s="127"/>
      <c r="H1284" s="128"/>
    </row>
    <row r="1285" spans="7:8">
      <c r="G1285" s="127"/>
      <c r="H1285" s="128"/>
    </row>
    <row r="1286" spans="7:8">
      <c r="G1286" s="127"/>
      <c r="H1286" s="128"/>
    </row>
    <row r="1287" spans="7:8">
      <c r="G1287" s="127"/>
      <c r="H1287" s="128"/>
    </row>
    <row r="1288" spans="7:8">
      <c r="G1288" s="127"/>
      <c r="H1288" s="128"/>
    </row>
    <row r="1289" spans="7:8">
      <c r="G1289" s="127"/>
      <c r="H1289" s="128"/>
    </row>
    <row r="1290" spans="7:8">
      <c r="G1290" s="127"/>
      <c r="H1290" s="128"/>
    </row>
    <row r="1291" spans="7:8">
      <c r="G1291" s="127"/>
      <c r="H1291" s="128"/>
    </row>
    <row r="1292" spans="7:8">
      <c r="G1292" s="127"/>
      <c r="H1292" s="128"/>
    </row>
    <row r="1293" spans="7:8">
      <c r="G1293" s="127"/>
      <c r="H1293" s="128"/>
    </row>
    <row r="1294" spans="7:8">
      <c r="G1294" s="127"/>
      <c r="H1294" s="128"/>
    </row>
    <row r="1295" spans="7:8">
      <c r="G1295" s="127"/>
      <c r="H1295" s="128"/>
    </row>
    <row r="1296" spans="7:8">
      <c r="G1296" s="127"/>
      <c r="H1296" s="128"/>
    </row>
    <row r="1297" spans="7:8">
      <c r="G1297" s="127"/>
      <c r="H1297" s="128"/>
    </row>
    <row r="1298" spans="7:8">
      <c r="G1298" s="127"/>
      <c r="H1298" s="128"/>
    </row>
    <row r="1299" spans="7:8">
      <c r="G1299" s="127"/>
      <c r="H1299" s="128"/>
    </row>
    <row r="1300" spans="7:8">
      <c r="G1300" s="127"/>
      <c r="H1300" s="128"/>
    </row>
    <row r="1301" spans="7:8">
      <c r="G1301" s="127"/>
      <c r="H1301" s="128"/>
    </row>
    <row r="1302" spans="7:8">
      <c r="G1302" s="127"/>
      <c r="H1302" s="128"/>
    </row>
    <row r="1303" spans="7:8">
      <c r="G1303" s="127"/>
      <c r="H1303" s="128"/>
    </row>
    <row r="1304" spans="7:8">
      <c r="G1304" s="127"/>
      <c r="H1304" s="128"/>
    </row>
    <row r="1305" spans="7:8">
      <c r="G1305" s="127"/>
      <c r="H1305" s="128"/>
    </row>
    <row r="1306" spans="7:8">
      <c r="G1306" s="127"/>
      <c r="H1306" s="128"/>
    </row>
    <row r="1307" spans="7:8">
      <c r="G1307" s="127"/>
      <c r="H1307" s="128"/>
    </row>
    <row r="1308" spans="7:8">
      <c r="G1308" s="127"/>
      <c r="H1308" s="128"/>
    </row>
    <row r="1309" spans="7:8">
      <c r="G1309" s="127"/>
      <c r="H1309" s="128"/>
    </row>
    <row r="1310" spans="7:8">
      <c r="G1310" s="127"/>
      <c r="H1310" s="128"/>
    </row>
    <row r="1311" spans="7:8">
      <c r="G1311" s="127"/>
      <c r="H1311" s="128"/>
    </row>
    <row r="1312" spans="7:8">
      <c r="G1312" s="127"/>
      <c r="H1312" s="128"/>
    </row>
    <row r="1313" spans="7:8">
      <c r="G1313" s="127"/>
      <c r="H1313" s="128"/>
    </row>
    <row r="1314" spans="7:8">
      <c r="G1314" s="127"/>
      <c r="H1314" s="128"/>
    </row>
    <row r="1315" spans="7:8">
      <c r="G1315" s="127"/>
      <c r="H1315" s="128"/>
    </row>
    <row r="1316" spans="7:8">
      <c r="G1316" s="127"/>
      <c r="H1316" s="128"/>
    </row>
    <row r="1317" spans="7:8">
      <c r="G1317" s="127"/>
      <c r="H1317" s="128"/>
    </row>
    <row r="1318" spans="7:8">
      <c r="G1318" s="127"/>
      <c r="H1318" s="128"/>
    </row>
    <row r="1319" spans="7:8">
      <c r="G1319" s="127"/>
      <c r="H1319" s="128"/>
    </row>
    <row r="1320" spans="7:8">
      <c r="G1320" s="127"/>
      <c r="H1320" s="128"/>
    </row>
    <row r="1321" spans="7:8">
      <c r="G1321" s="127"/>
      <c r="H1321" s="128"/>
    </row>
    <row r="1322" spans="7:8">
      <c r="G1322" s="127"/>
      <c r="H1322" s="128"/>
    </row>
    <row r="1323" spans="7:8">
      <c r="G1323" s="127"/>
      <c r="H1323" s="128"/>
    </row>
    <row r="1324" spans="7:8">
      <c r="G1324" s="127"/>
      <c r="H1324" s="128"/>
    </row>
    <row r="1325" spans="7:8">
      <c r="G1325" s="127"/>
      <c r="H1325" s="128"/>
    </row>
    <row r="1326" spans="7:8">
      <c r="G1326" s="127"/>
      <c r="H1326" s="128"/>
    </row>
    <row r="1327" spans="7:8">
      <c r="G1327" s="127"/>
      <c r="H1327" s="128"/>
    </row>
    <row r="1328" spans="7:8">
      <c r="G1328" s="127"/>
      <c r="H1328" s="128"/>
    </row>
    <row r="1329" spans="7:8">
      <c r="G1329" s="127"/>
      <c r="H1329" s="128"/>
    </row>
    <row r="1330" spans="7:8">
      <c r="G1330" s="127"/>
      <c r="H1330" s="128"/>
    </row>
    <row r="1331" spans="7:8">
      <c r="G1331" s="127"/>
      <c r="H1331" s="128"/>
    </row>
    <row r="1332" spans="7:8">
      <c r="G1332" s="127"/>
      <c r="H1332" s="128"/>
    </row>
    <row r="1333" spans="7:8">
      <c r="G1333" s="127"/>
      <c r="H1333" s="128"/>
    </row>
    <row r="1334" spans="7:8">
      <c r="G1334" s="127"/>
      <c r="H1334" s="128"/>
    </row>
    <row r="1335" spans="7:8">
      <c r="G1335" s="127"/>
      <c r="H1335" s="128"/>
    </row>
    <row r="1336" spans="7:8">
      <c r="G1336" s="127"/>
      <c r="H1336" s="128"/>
    </row>
    <row r="1337" spans="7:8">
      <c r="G1337" s="127"/>
      <c r="H1337" s="128"/>
    </row>
    <row r="1338" spans="7:8">
      <c r="G1338" s="127"/>
      <c r="H1338" s="128"/>
    </row>
    <row r="1339" spans="7:8">
      <c r="G1339" s="127"/>
      <c r="H1339" s="128"/>
    </row>
    <row r="1340" spans="7:8">
      <c r="G1340" s="127"/>
      <c r="H1340" s="128"/>
    </row>
    <row r="1341" spans="7:8">
      <c r="G1341" s="127"/>
      <c r="H1341" s="128"/>
    </row>
    <row r="1342" spans="7:8">
      <c r="G1342" s="127"/>
      <c r="H1342" s="128"/>
    </row>
    <row r="1343" spans="7:8">
      <c r="G1343" s="127"/>
      <c r="H1343" s="128"/>
    </row>
    <row r="1344" spans="7:8">
      <c r="G1344" s="127"/>
      <c r="H1344" s="128"/>
    </row>
    <row r="1345" spans="7:8">
      <c r="G1345" s="127"/>
      <c r="H1345" s="128"/>
    </row>
    <row r="1346" spans="7:8">
      <c r="G1346" s="127"/>
      <c r="H1346" s="128"/>
    </row>
    <row r="1347" spans="7:8">
      <c r="G1347" s="127"/>
      <c r="H1347" s="128"/>
    </row>
    <row r="1348" spans="7:8">
      <c r="G1348" s="127"/>
      <c r="H1348" s="128"/>
    </row>
    <row r="1349" spans="7:8">
      <c r="G1349" s="127"/>
      <c r="H1349" s="128"/>
    </row>
    <row r="1350" spans="7:8">
      <c r="G1350" s="127"/>
      <c r="H1350" s="128"/>
    </row>
    <row r="1351" spans="7:8">
      <c r="G1351" s="127"/>
      <c r="H1351" s="128"/>
    </row>
    <row r="1352" spans="7:8">
      <c r="G1352" s="127"/>
      <c r="H1352" s="128"/>
    </row>
    <row r="1353" spans="7:8">
      <c r="G1353" s="127"/>
      <c r="H1353" s="128"/>
    </row>
    <row r="1354" spans="7:8">
      <c r="G1354" s="127"/>
      <c r="H1354" s="128"/>
    </row>
    <row r="1355" spans="7:8">
      <c r="G1355" s="127"/>
      <c r="H1355" s="128"/>
    </row>
    <row r="1356" spans="7:8">
      <c r="G1356" s="127"/>
      <c r="H1356" s="128"/>
    </row>
    <row r="1357" spans="7:8">
      <c r="G1357" s="127"/>
      <c r="H1357" s="128"/>
    </row>
    <row r="1358" spans="7:8">
      <c r="G1358" s="127"/>
      <c r="H1358" s="128"/>
    </row>
    <row r="1359" spans="7:8">
      <c r="G1359" s="127"/>
      <c r="H1359" s="128"/>
    </row>
    <row r="1360" spans="7:8">
      <c r="G1360" s="127"/>
      <c r="H1360" s="128"/>
    </row>
    <row r="1361" spans="7:8">
      <c r="G1361" s="127"/>
      <c r="H1361" s="128"/>
    </row>
    <row r="1362" spans="7:8">
      <c r="G1362" s="127"/>
      <c r="H1362" s="128"/>
    </row>
    <row r="1363" spans="7:8">
      <c r="G1363" s="127"/>
      <c r="H1363" s="128"/>
    </row>
    <row r="1364" spans="7:8">
      <c r="G1364" s="127"/>
      <c r="H1364" s="128"/>
    </row>
    <row r="1365" spans="7:8">
      <c r="G1365" s="127"/>
      <c r="H1365" s="128"/>
    </row>
    <row r="1366" spans="7:8">
      <c r="G1366" s="127"/>
      <c r="H1366" s="128"/>
    </row>
    <row r="1367" spans="7:8">
      <c r="G1367" s="127"/>
      <c r="H1367" s="128"/>
    </row>
    <row r="1368" spans="7:8">
      <c r="G1368" s="127"/>
      <c r="H1368" s="128"/>
    </row>
    <row r="1369" spans="7:8">
      <c r="G1369" s="127"/>
      <c r="H1369" s="128"/>
    </row>
    <row r="1370" spans="7:8">
      <c r="G1370" s="127"/>
      <c r="H1370" s="128"/>
    </row>
    <row r="1371" spans="7:8">
      <c r="G1371" s="127"/>
      <c r="H1371" s="128"/>
    </row>
    <row r="1372" spans="7:8">
      <c r="G1372" s="127"/>
      <c r="H1372" s="128"/>
    </row>
    <row r="1373" spans="7:8">
      <c r="G1373" s="127"/>
      <c r="H1373" s="128"/>
    </row>
    <row r="1374" spans="7:8">
      <c r="G1374" s="127"/>
      <c r="H1374" s="128"/>
    </row>
    <row r="1375" spans="7:8">
      <c r="G1375" s="127"/>
      <c r="H1375" s="128"/>
    </row>
    <row r="1376" spans="7:8">
      <c r="G1376" s="127"/>
      <c r="H1376" s="128"/>
    </row>
    <row r="1377" spans="7:8">
      <c r="G1377" s="127"/>
      <c r="H1377" s="128"/>
    </row>
    <row r="1378" spans="7:8">
      <c r="G1378" s="127"/>
      <c r="H1378" s="128"/>
    </row>
    <row r="1379" spans="7:8">
      <c r="G1379" s="127"/>
      <c r="H1379" s="128"/>
    </row>
    <row r="1380" spans="7:8">
      <c r="G1380" s="127"/>
      <c r="H1380" s="128"/>
    </row>
    <row r="1381" spans="7:8">
      <c r="G1381" s="127"/>
      <c r="H1381" s="128"/>
    </row>
    <row r="1382" spans="7:8">
      <c r="G1382" s="127"/>
      <c r="H1382" s="128"/>
    </row>
    <row r="1383" spans="7:8">
      <c r="G1383" s="127"/>
      <c r="H1383" s="128"/>
    </row>
    <row r="1384" spans="7:8">
      <c r="G1384" s="127"/>
      <c r="H1384" s="128"/>
    </row>
    <row r="1385" spans="7:8">
      <c r="G1385" s="127"/>
      <c r="H1385" s="128"/>
    </row>
    <row r="1386" spans="7:8">
      <c r="G1386" s="127"/>
      <c r="H1386" s="128"/>
    </row>
    <row r="1387" spans="7:8">
      <c r="G1387" s="127"/>
      <c r="H1387" s="128"/>
    </row>
    <row r="1388" spans="7:8">
      <c r="G1388" s="127"/>
      <c r="H1388" s="128"/>
    </row>
    <row r="1389" spans="7:8">
      <c r="G1389" s="127"/>
      <c r="H1389" s="128"/>
    </row>
    <row r="1390" spans="7:8">
      <c r="G1390" s="127"/>
      <c r="H1390" s="128"/>
    </row>
    <row r="1391" spans="7:8">
      <c r="G1391" s="127"/>
      <c r="H1391" s="128"/>
    </row>
    <row r="1392" spans="7:8">
      <c r="G1392" s="127"/>
      <c r="H1392" s="128"/>
    </row>
    <row r="1393" spans="7:8">
      <c r="G1393" s="127"/>
      <c r="H1393" s="128"/>
    </row>
    <row r="1394" spans="7:8">
      <c r="G1394" s="127"/>
      <c r="H1394" s="128"/>
    </row>
    <row r="1395" spans="7:8">
      <c r="G1395" s="127"/>
      <c r="H1395" s="128"/>
    </row>
    <row r="1396" spans="7:8">
      <c r="G1396" s="127"/>
      <c r="H1396" s="128"/>
    </row>
    <row r="1397" spans="7:8">
      <c r="G1397" s="127"/>
      <c r="H1397" s="128"/>
    </row>
    <row r="1398" spans="7:8">
      <c r="G1398" s="127"/>
      <c r="H1398" s="128"/>
    </row>
    <row r="1399" spans="7:8">
      <c r="G1399" s="127"/>
      <c r="H1399" s="128"/>
    </row>
    <row r="1400" spans="7:8">
      <c r="G1400" s="127"/>
      <c r="H1400" s="128"/>
    </row>
    <row r="1401" spans="7:8">
      <c r="G1401" s="127"/>
      <c r="H1401" s="128"/>
    </row>
    <row r="1402" spans="7:8">
      <c r="G1402" s="127"/>
      <c r="H1402" s="128"/>
    </row>
    <row r="1403" spans="7:8">
      <c r="G1403" s="127"/>
      <c r="H1403" s="128"/>
    </row>
    <row r="1404" spans="7:8">
      <c r="G1404" s="127"/>
      <c r="H1404" s="128"/>
    </row>
    <row r="1405" spans="7:8">
      <c r="G1405" s="127"/>
      <c r="H1405" s="128"/>
    </row>
    <row r="1406" spans="7:8">
      <c r="G1406" s="127"/>
      <c r="H1406" s="128"/>
    </row>
    <row r="1407" spans="7:8">
      <c r="G1407" s="127"/>
      <c r="H1407" s="128"/>
    </row>
    <row r="1408" spans="7:8">
      <c r="G1408" s="127"/>
      <c r="H1408" s="128"/>
    </row>
    <row r="1409" spans="7:8">
      <c r="G1409" s="127"/>
      <c r="H1409" s="128"/>
    </row>
    <row r="1410" spans="7:8">
      <c r="G1410" s="127"/>
      <c r="H1410" s="128"/>
    </row>
    <row r="1411" spans="7:8">
      <c r="G1411" s="127"/>
      <c r="H1411" s="128"/>
    </row>
    <row r="1412" spans="7:8">
      <c r="G1412" s="127"/>
      <c r="H1412" s="128"/>
    </row>
    <row r="1413" spans="7:8">
      <c r="G1413" s="127"/>
      <c r="H1413" s="128"/>
    </row>
    <row r="1414" spans="7:8">
      <c r="G1414" s="127"/>
      <c r="H1414" s="128"/>
    </row>
    <row r="1415" spans="7:8">
      <c r="G1415" s="127"/>
      <c r="H1415" s="128"/>
    </row>
    <row r="1416" spans="7:8">
      <c r="G1416" s="127"/>
      <c r="H1416" s="128"/>
    </row>
    <row r="1417" spans="7:8">
      <c r="G1417" s="127"/>
      <c r="H1417" s="128"/>
    </row>
    <row r="1418" spans="7:8">
      <c r="G1418" s="127"/>
      <c r="H1418" s="128"/>
    </row>
    <row r="1419" spans="7:8">
      <c r="G1419" s="127"/>
      <c r="H1419" s="128"/>
    </row>
    <row r="1420" spans="7:8">
      <c r="G1420" s="127"/>
      <c r="H1420" s="128"/>
    </row>
    <row r="1421" spans="7:8">
      <c r="G1421" s="127"/>
      <c r="H1421" s="128"/>
    </row>
    <row r="1422" spans="7:8">
      <c r="G1422" s="127"/>
      <c r="H1422" s="128"/>
    </row>
    <row r="1423" spans="7:8">
      <c r="G1423" s="127"/>
      <c r="H1423" s="128"/>
    </row>
    <row r="1424" spans="7:8">
      <c r="G1424" s="127"/>
      <c r="H1424" s="128"/>
    </row>
    <row r="1425" spans="7:8">
      <c r="G1425" s="127"/>
      <c r="H1425" s="128"/>
    </row>
    <row r="1426" spans="7:8">
      <c r="G1426" s="127"/>
      <c r="H1426" s="128"/>
    </row>
    <row r="1427" spans="7:8">
      <c r="G1427" s="127"/>
      <c r="H1427" s="128"/>
    </row>
    <row r="1428" spans="7:8">
      <c r="G1428" s="127"/>
      <c r="H1428" s="128"/>
    </row>
    <row r="1429" spans="7:8">
      <c r="G1429" s="127"/>
      <c r="H1429" s="128"/>
    </row>
    <row r="1430" spans="7:8">
      <c r="G1430" s="127"/>
      <c r="H1430" s="128"/>
    </row>
    <row r="1431" spans="7:8">
      <c r="G1431" s="127"/>
      <c r="H1431" s="128"/>
    </row>
    <row r="1432" spans="7:8">
      <c r="G1432" s="127"/>
      <c r="H1432" s="128"/>
    </row>
    <row r="1433" spans="7:8">
      <c r="G1433" s="127"/>
      <c r="H1433" s="128"/>
    </row>
    <row r="1434" spans="7:8">
      <c r="G1434" s="127"/>
      <c r="H1434" s="128"/>
    </row>
    <row r="1435" spans="7:8">
      <c r="G1435" s="127"/>
      <c r="H1435" s="128"/>
    </row>
    <row r="1436" spans="7:8">
      <c r="G1436" s="127"/>
      <c r="H1436" s="128"/>
    </row>
    <row r="1437" spans="7:8">
      <c r="G1437" s="127"/>
      <c r="H1437" s="128"/>
    </row>
    <row r="1438" spans="7:8">
      <c r="G1438" s="127"/>
      <c r="H1438" s="128"/>
    </row>
    <row r="1439" spans="7:8">
      <c r="G1439" s="127"/>
      <c r="H1439" s="128"/>
    </row>
    <row r="1440" spans="7:8">
      <c r="G1440" s="127"/>
      <c r="H1440" s="128"/>
    </row>
    <row r="1441" spans="7:8">
      <c r="G1441" s="127"/>
      <c r="H1441" s="128"/>
    </row>
    <row r="1442" spans="7:8">
      <c r="G1442" s="127"/>
      <c r="H1442" s="128"/>
    </row>
    <row r="1443" spans="7:8">
      <c r="G1443" s="127"/>
      <c r="H1443" s="128"/>
    </row>
    <row r="1444" spans="7:8">
      <c r="G1444" s="127"/>
      <c r="H1444" s="128"/>
    </row>
    <row r="1445" spans="7:8">
      <c r="G1445" s="127"/>
      <c r="H1445" s="128"/>
    </row>
    <row r="1446" spans="7:8">
      <c r="G1446" s="127"/>
      <c r="H1446" s="128"/>
    </row>
    <row r="1447" spans="7:8">
      <c r="G1447" s="127"/>
      <c r="H1447" s="128"/>
    </row>
    <row r="1448" spans="7:8">
      <c r="G1448" s="127"/>
      <c r="H1448" s="128"/>
    </row>
    <row r="1449" spans="7:8">
      <c r="G1449" s="127"/>
      <c r="H1449" s="128"/>
    </row>
    <row r="1450" spans="7:8">
      <c r="G1450" s="127"/>
      <c r="H1450" s="128"/>
    </row>
    <row r="1451" spans="7:8">
      <c r="G1451" s="127"/>
      <c r="H1451" s="128"/>
    </row>
    <row r="1452" spans="7:8">
      <c r="G1452" s="127"/>
      <c r="H1452" s="128"/>
    </row>
    <row r="1453" spans="7:8">
      <c r="G1453" s="127"/>
      <c r="H1453" s="128"/>
    </row>
    <row r="1454" spans="7:8">
      <c r="G1454" s="127"/>
      <c r="H1454" s="128"/>
    </row>
    <row r="1455" spans="7:8">
      <c r="G1455" s="127"/>
      <c r="H1455" s="128"/>
    </row>
    <row r="1456" spans="7:8">
      <c r="G1456" s="127"/>
      <c r="H1456" s="128"/>
    </row>
    <row r="1457" spans="7:8">
      <c r="G1457" s="127"/>
      <c r="H1457" s="128"/>
    </row>
    <row r="1458" spans="7:8">
      <c r="G1458" s="127"/>
      <c r="H1458" s="128"/>
    </row>
    <row r="1459" spans="7:8">
      <c r="G1459" s="127"/>
      <c r="H1459" s="128"/>
    </row>
    <row r="1460" spans="7:8">
      <c r="G1460" s="127"/>
      <c r="H1460" s="128"/>
    </row>
    <row r="1461" spans="7:8">
      <c r="G1461" s="127"/>
      <c r="H1461" s="128"/>
    </row>
    <row r="1462" spans="7:8">
      <c r="G1462" s="127"/>
      <c r="H1462" s="128"/>
    </row>
    <row r="1463" spans="7:8">
      <c r="G1463" s="127"/>
      <c r="H1463" s="128"/>
    </row>
    <row r="1464" spans="7:8">
      <c r="G1464" s="127"/>
      <c r="H1464" s="128"/>
    </row>
    <row r="1465" spans="7:8">
      <c r="G1465" s="127"/>
      <c r="H1465" s="128"/>
    </row>
    <row r="1466" spans="7:8">
      <c r="G1466" s="127"/>
      <c r="H1466" s="128"/>
    </row>
    <row r="1467" spans="7:8">
      <c r="G1467" s="127"/>
      <c r="H1467" s="128"/>
    </row>
    <row r="1468" spans="7:8">
      <c r="G1468" s="127"/>
      <c r="H1468" s="128"/>
    </row>
    <row r="1469" spans="7:8">
      <c r="G1469" s="127"/>
      <c r="H1469" s="128"/>
    </row>
    <row r="1470" spans="7:8">
      <c r="G1470" s="127"/>
      <c r="H1470" s="128"/>
    </row>
    <row r="1471" spans="7:8">
      <c r="G1471" s="127"/>
      <c r="H1471" s="128"/>
    </row>
    <row r="1472" spans="7:8">
      <c r="G1472" s="127"/>
      <c r="H1472" s="128"/>
    </row>
    <row r="1473" spans="7:8">
      <c r="G1473" s="127"/>
      <c r="H1473" s="128"/>
    </row>
    <row r="1474" spans="7:8">
      <c r="G1474" s="127"/>
      <c r="H1474" s="128"/>
    </row>
    <row r="1475" spans="7:8">
      <c r="G1475" s="127"/>
      <c r="H1475" s="128"/>
    </row>
    <row r="1476" spans="7:8">
      <c r="G1476" s="127"/>
      <c r="H1476" s="128"/>
    </row>
    <row r="1477" spans="7:8">
      <c r="G1477" s="127"/>
      <c r="H1477" s="128"/>
    </row>
    <row r="1478" spans="7:8">
      <c r="G1478" s="127"/>
      <c r="H1478" s="128"/>
    </row>
    <row r="1479" spans="7:8">
      <c r="G1479" s="127"/>
      <c r="H1479" s="128"/>
    </row>
    <row r="1480" spans="7:8">
      <c r="G1480" s="127"/>
      <c r="H1480" s="128"/>
    </row>
    <row r="1481" spans="7:8">
      <c r="G1481" s="127"/>
      <c r="H1481" s="128"/>
    </row>
    <row r="1482" spans="7:8">
      <c r="G1482" s="127"/>
      <c r="H1482" s="128"/>
    </row>
    <row r="1483" spans="7:8">
      <c r="G1483" s="127"/>
      <c r="H1483" s="128"/>
    </row>
    <row r="1484" spans="7:8">
      <c r="G1484" s="127"/>
      <c r="H1484" s="128"/>
    </row>
    <row r="1485" spans="7:8">
      <c r="G1485" s="127"/>
      <c r="H1485" s="128"/>
    </row>
    <row r="1486" spans="7:8">
      <c r="G1486" s="127"/>
      <c r="H1486" s="128"/>
    </row>
    <row r="1487" spans="7:8">
      <c r="G1487" s="127"/>
      <c r="H1487" s="128"/>
    </row>
    <row r="1488" spans="7:8">
      <c r="G1488" s="127"/>
      <c r="H1488" s="128"/>
    </row>
    <row r="1489" spans="7:8">
      <c r="G1489" s="127"/>
      <c r="H1489" s="128"/>
    </row>
    <row r="1490" spans="7:8">
      <c r="G1490" s="127"/>
      <c r="H1490" s="128"/>
    </row>
    <row r="1491" spans="7:8">
      <c r="G1491" s="127"/>
      <c r="H1491" s="128"/>
    </row>
    <row r="1492" spans="7:8">
      <c r="G1492" s="127"/>
      <c r="H1492" s="128"/>
    </row>
    <row r="1493" spans="7:8">
      <c r="G1493" s="127"/>
      <c r="H1493" s="128"/>
    </row>
    <row r="1494" spans="7:8">
      <c r="G1494" s="127"/>
      <c r="H1494" s="128"/>
    </row>
    <row r="1495" spans="7:8">
      <c r="G1495" s="127"/>
      <c r="H1495" s="128"/>
    </row>
    <row r="1496" spans="7:8">
      <c r="G1496" s="127"/>
      <c r="H1496" s="128"/>
    </row>
    <row r="1497" spans="7:8">
      <c r="G1497" s="127"/>
      <c r="H1497" s="128"/>
    </row>
    <row r="1498" spans="7:8">
      <c r="G1498" s="127"/>
      <c r="H1498" s="128"/>
    </row>
    <row r="1499" spans="7:8">
      <c r="G1499" s="127"/>
      <c r="H1499" s="128"/>
    </row>
    <row r="1500" spans="7:8">
      <c r="G1500" s="127"/>
      <c r="H1500" s="128"/>
    </row>
    <row r="1501" spans="7:8">
      <c r="G1501" s="127"/>
      <c r="H1501" s="128"/>
    </row>
    <row r="1502" spans="7:8">
      <c r="G1502" s="127"/>
      <c r="H1502" s="128"/>
    </row>
    <row r="1503" spans="7:8">
      <c r="G1503" s="127"/>
      <c r="H1503" s="128"/>
    </row>
    <row r="1504" spans="7:8">
      <c r="G1504" s="127"/>
      <c r="H1504" s="128"/>
    </row>
    <row r="1505" spans="7:8">
      <c r="G1505" s="127"/>
      <c r="H1505" s="128"/>
    </row>
    <row r="1506" spans="7:8">
      <c r="G1506" s="127"/>
      <c r="H1506" s="128"/>
    </row>
    <row r="1507" spans="7:8">
      <c r="G1507" s="127"/>
      <c r="H1507" s="128"/>
    </row>
    <row r="1508" spans="7:8">
      <c r="G1508" s="127"/>
      <c r="H1508" s="128"/>
    </row>
    <row r="1509" spans="7:8">
      <c r="G1509" s="127"/>
      <c r="H1509" s="128"/>
    </row>
    <row r="1510" spans="7:8">
      <c r="G1510" s="127"/>
      <c r="H1510" s="128"/>
    </row>
    <row r="1511" spans="7:8">
      <c r="G1511" s="127"/>
      <c r="H1511" s="128"/>
    </row>
    <row r="1512" spans="7:8">
      <c r="G1512" s="127"/>
      <c r="H1512" s="128"/>
    </row>
    <row r="1513" spans="7:8">
      <c r="G1513" s="127"/>
      <c r="H1513" s="128"/>
    </row>
    <row r="1514" spans="7:8">
      <c r="G1514" s="127"/>
      <c r="H1514" s="128"/>
    </row>
    <row r="1515" spans="7:8">
      <c r="G1515" s="127"/>
      <c r="H1515" s="128"/>
    </row>
    <row r="1516" spans="7:8">
      <c r="G1516" s="127"/>
      <c r="H1516" s="128"/>
    </row>
    <row r="1517" spans="7:8">
      <c r="G1517" s="127"/>
      <c r="H1517" s="128"/>
    </row>
    <row r="1518" spans="7:8">
      <c r="G1518" s="127"/>
      <c r="H1518" s="128"/>
    </row>
    <row r="1519" spans="7:8">
      <c r="G1519" s="127"/>
      <c r="H1519" s="128"/>
    </row>
    <row r="1520" spans="7:8">
      <c r="G1520" s="127"/>
      <c r="H1520" s="128"/>
    </row>
    <row r="1521" spans="7:8">
      <c r="G1521" s="127"/>
      <c r="H1521" s="128"/>
    </row>
    <row r="1522" spans="7:8">
      <c r="G1522" s="127"/>
      <c r="H1522" s="128"/>
    </row>
    <row r="1523" spans="7:8">
      <c r="G1523" s="127"/>
      <c r="H1523" s="128"/>
    </row>
    <row r="1524" spans="7:8">
      <c r="G1524" s="127"/>
      <c r="H1524" s="128"/>
    </row>
    <row r="1525" spans="7:8">
      <c r="G1525" s="127"/>
      <c r="H1525" s="128"/>
    </row>
    <row r="1526" spans="7:8">
      <c r="G1526" s="127"/>
      <c r="H1526" s="128"/>
    </row>
    <row r="1527" spans="7:8">
      <c r="G1527" s="127"/>
      <c r="H1527" s="128"/>
    </row>
    <row r="1528" spans="7:8">
      <c r="G1528" s="127"/>
      <c r="H1528" s="128"/>
    </row>
    <row r="1529" spans="7:8">
      <c r="G1529" s="127"/>
      <c r="H1529" s="128"/>
    </row>
    <row r="1530" spans="7:8">
      <c r="G1530" s="127"/>
      <c r="H1530" s="128"/>
    </row>
    <row r="1531" spans="7:8">
      <c r="G1531" s="127"/>
      <c r="H1531" s="128"/>
    </row>
    <row r="1532" spans="7:8">
      <c r="G1532" s="127"/>
      <c r="H1532" s="128"/>
    </row>
    <row r="1533" spans="7:8">
      <c r="G1533" s="127"/>
      <c r="H1533" s="128"/>
    </row>
    <row r="1534" spans="7:8">
      <c r="G1534" s="127"/>
      <c r="H1534" s="128"/>
    </row>
    <row r="1535" spans="7:8">
      <c r="G1535" s="127"/>
      <c r="H1535" s="128"/>
    </row>
    <row r="1536" spans="7:8">
      <c r="G1536" s="127"/>
      <c r="H1536" s="128"/>
    </row>
    <row r="1537" spans="7:8">
      <c r="G1537" s="127"/>
      <c r="H1537" s="128"/>
    </row>
    <row r="1538" spans="7:8">
      <c r="G1538" s="127"/>
      <c r="H1538" s="128"/>
    </row>
    <row r="1539" spans="7:8">
      <c r="G1539" s="127"/>
      <c r="H1539" s="128"/>
    </row>
    <row r="1540" spans="7:8">
      <c r="G1540" s="127"/>
      <c r="H1540" s="128"/>
    </row>
    <row r="1541" spans="7:8">
      <c r="G1541" s="127"/>
      <c r="H1541" s="128"/>
    </row>
    <row r="1542" spans="7:8">
      <c r="G1542" s="127"/>
      <c r="H1542" s="128"/>
    </row>
    <row r="1543" spans="7:8">
      <c r="G1543" s="127"/>
      <c r="H1543" s="128"/>
    </row>
    <row r="1544" spans="7:8">
      <c r="G1544" s="127"/>
      <c r="H1544" s="128"/>
    </row>
    <row r="1545" spans="7:8">
      <c r="G1545" s="127"/>
      <c r="H1545" s="128"/>
    </row>
    <row r="1546" spans="7:8">
      <c r="G1546" s="127"/>
      <c r="H1546" s="128"/>
    </row>
    <row r="1547" spans="7:8">
      <c r="G1547" s="127"/>
      <c r="H1547" s="128"/>
    </row>
    <row r="1548" spans="7:8">
      <c r="G1548" s="127"/>
      <c r="H1548" s="128"/>
    </row>
    <row r="1549" spans="7:8">
      <c r="G1549" s="127"/>
      <c r="H1549" s="128"/>
    </row>
    <row r="1550" spans="7:8">
      <c r="G1550" s="127"/>
      <c r="H1550" s="128"/>
    </row>
    <row r="1551" spans="7:8">
      <c r="G1551" s="127"/>
      <c r="H1551" s="128"/>
    </row>
    <row r="1552" spans="7:8">
      <c r="G1552" s="127"/>
      <c r="H1552" s="128"/>
    </row>
    <row r="1553" spans="7:8">
      <c r="G1553" s="127"/>
      <c r="H1553" s="128"/>
    </row>
    <row r="1554" spans="7:8">
      <c r="G1554" s="127"/>
      <c r="H1554" s="128"/>
    </row>
    <row r="1555" spans="7:8">
      <c r="G1555" s="127"/>
      <c r="H1555" s="128"/>
    </row>
    <row r="1556" spans="7:8">
      <c r="G1556" s="127"/>
      <c r="H1556" s="128"/>
    </row>
    <row r="1557" spans="7:8">
      <c r="G1557" s="127"/>
      <c r="H1557" s="128"/>
    </row>
    <row r="1558" spans="7:8">
      <c r="G1558" s="127"/>
      <c r="H1558" s="128"/>
    </row>
    <row r="1559" spans="7:8">
      <c r="G1559" s="127"/>
      <c r="H1559" s="128"/>
    </row>
    <row r="1560" spans="7:8">
      <c r="G1560" s="127"/>
      <c r="H1560" s="128"/>
    </row>
    <row r="1561" spans="7:8">
      <c r="G1561" s="127"/>
      <c r="H1561" s="128"/>
    </row>
    <row r="1562" spans="7:8">
      <c r="G1562" s="127"/>
      <c r="H1562" s="128"/>
    </row>
    <row r="1563" spans="7:8">
      <c r="G1563" s="127"/>
      <c r="H1563" s="128"/>
    </row>
    <row r="1564" spans="7:8">
      <c r="G1564" s="127"/>
      <c r="H1564" s="128"/>
    </row>
    <row r="1565" spans="7:8">
      <c r="G1565" s="127"/>
      <c r="H1565" s="128"/>
    </row>
    <row r="1566" spans="7:8">
      <c r="G1566" s="127"/>
      <c r="H1566" s="128"/>
    </row>
    <row r="1567" spans="7:8">
      <c r="G1567" s="127"/>
      <c r="H1567" s="128"/>
    </row>
    <row r="1568" spans="7:8">
      <c r="G1568" s="127"/>
      <c r="H1568" s="128"/>
    </row>
    <row r="1569" spans="7:8">
      <c r="G1569" s="127"/>
      <c r="H1569" s="128"/>
    </row>
    <row r="1570" spans="7:8">
      <c r="G1570" s="127"/>
      <c r="H1570" s="128"/>
    </row>
    <row r="1571" spans="7:8">
      <c r="G1571" s="127"/>
      <c r="H1571" s="128"/>
    </row>
    <row r="1572" spans="7:8">
      <c r="G1572" s="127"/>
      <c r="H1572" s="128"/>
    </row>
    <row r="1573" spans="7:8">
      <c r="G1573" s="127"/>
      <c r="H1573" s="128"/>
    </row>
    <row r="1574" spans="7:8">
      <c r="G1574" s="127"/>
      <c r="H1574" s="128"/>
    </row>
    <row r="1575" spans="7:8">
      <c r="G1575" s="127"/>
      <c r="H1575" s="128"/>
    </row>
    <row r="1576" spans="7:8">
      <c r="G1576" s="127"/>
      <c r="H1576" s="128"/>
    </row>
    <row r="1577" spans="7:8">
      <c r="G1577" s="127"/>
      <c r="H1577" s="128"/>
    </row>
    <row r="1578" spans="7:8">
      <c r="G1578" s="127"/>
      <c r="H1578" s="128"/>
    </row>
    <row r="1579" spans="7:8">
      <c r="G1579" s="127"/>
      <c r="H1579" s="128"/>
    </row>
    <row r="1580" spans="7:8">
      <c r="G1580" s="127"/>
      <c r="H1580" s="128"/>
    </row>
    <row r="1581" spans="7:8">
      <c r="G1581" s="127"/>
      <c r="H1581" s="128"/>
    </row>
    <row r="1582" spans="7:8">
      <c r="G1582" s="127"/>
      <c r="H1582" s="128"/>
    </row>
    <row r="1583" spans="7:8">
      <c r="G1583" s="127"/>
      <c r="H1583" s="128"/>
    </row>
    <row r="1584" spans="7:8">
      <c r="G1584" s="127"/>
      <c r="H1584" s="128"/>
    </row>
    <row r="1585" spans="7:8">
      <c r="G1585" s="127"/>
      <c r="H1585" s="128"/>
    </row>
    <row r="1586" spans="7:8">
      <c r="G1586" s="127"/>
      <c r="H1586" s="128"/>
    </row>
    <row r="1587" spans="7:8">
      <c r="G1587" s="127"/>
      <c r="H1587" s="128"/>
    </row>
    <row r="1588" spans="7:8">
      <c r="G1588" s="127"/>
      <c r="H1588" s="128"/>
    </row>
    <row r="1589" spans="7:8">
      <c r="G1589" s="127"/>
      <c r="H1589" s="128"/>
    </row>
    <row r="1590" spans="7:8">
      <c r="G1590" s="127"/>
      <c r="H1590" s="128"/>
    </row>
    <row r="1591" spans="7:8">
      <c r="G1591" s="127"/>
      <c r="H1591" s="128"/>
    </row>
    <row r="1592" spans="7:8">
      <c r="G1592" s="127"/>
      <c r="H1592" s="128"/>
    </row>
    <row r="1593" spans="7:8">
      <c r="G1593" s="127"/>
      <c r="H1593" s="128"/>
    </row>
    <row r="1594" spans="7:8">
      <c r="G1594" s="127"/>
      <c r="H1594" s="128"/>
    </row>
    <row r="1595" spans="7:8">
      <c r="G1595" s="127"/>
      <c r="H1595" s="128"/>
    </row>
    <row r="1596" spans="7:8">
      <c r="G1596" s="127"/>
      <c r="H1596" s="128"/>
    </row>
    <row r="1597" spans="7:8">
      <c r="G1597" s="127"/>
      <c r="H1597" s="128"/>
    </row>
    <row r="1598" spans="7:8">
      <c r="G1598" s="127"/>
      <c r="H1598" s="128"/>
    </row>
    <row r="1599" spans="7:8">
      <c r="G1599" s="127"/>
      <c r="H1599" s="128"/>
    </row>
    <row r="1600" spans="7:8">
      <c r="G1600" s="127"/>
      <c r="H1600" s="128"/>
    </row>
    <row r="1601" spans="7:8">
      <c r="G1601" s="127"/>
      <c r="H1601" s="128"/>
    </row>
    <row r="1602" spans="7:8">
      <c r="G1602" s="127"/>
      <c r="H1602" s="128"/>
    </row>
    <row r="1603" spans="7:8">
      <c r="G1603" s="127"/>
      <c r="H1603" s="128"/>
    </row>
    <row r="1604" spans="7:8">
      <c r="G1604" s="127"/>
      <c r="H1604" s="128"/>
    </row>
    <row r="1605" spans="7:8">
      <c r="G1605" s="127"/>
      <c r="H1605" s="128"/>
    </row>
    <row r="1606" spans="7:8">
      <c r="G1606" s="127"/>
      <c r="H1606" s="128"/>
    </row>
    <row r="1607" spans="7:8">
      <c r="G1607" s="127"/>
      <c r="H1607" s="128"/>
    </row>
    <row r="1608" spans="7:8">
      <c r="G1608" s="127"/>
      <c r="H1608" s="128"/>
    </row>
    <row r="1609" spans="7:8">
      <c r="G1609" s="127"/>
      <c r="H1609" s="128"/>
    </row>
    <row r="1610" spans="7:8">
      <c r="G1610" s="127"/>
      <c r="H1610" s="128"/>
    </row>
    <row r="1611" spans="7:8">
      <c r="G1611" s="127"/>
      <c r="H1611" s="128"/>
    </row>
    <row r="1612" spans="7:8">
      <c r="G1612" s="127"/>
      <c r="H1612" s="128"/>
    </row>
    <row r="1613" spans="7:8">
      <c r="G1613" s="127"/>
      <c r="H1613" s="128"/>
    </row>
    <row r="1614" spans="7:8">
      <c r="G1614" s="127"/>
      <c r="H1614" s="128"/>
    </row>
    <row r="1615" spans="7:8">
      <c r="G1615" s="127"/>
      <c r="H1615" s="128"/>
    </row>
    <row r="1616" spans="7:8">
      <c r="G1616" s="127"/>
      <c r="H1616" s="128"/>
    </row>
    <row r="1617" spans="7:8">
      <c r="G1617" s="127"/>
      <c r="H1617" s="128"/>
    </row>
    <row r="1618" spans="7:8">
      <c r="G1618" s="127"/>
      <c r="H1618" s="128"/>
    </row>
    <row r="1619" spans="7:8">
      <c r="G1619" s="127"/>
      <c r="H1619" s="128"/>
    </row>
    <row r="1620" spans="7:8">
      <c r="G1620" s="127"/>
      <c r="H1620" s="128"/>
    </row>
    <row r="1621" spans="7:8">
      <c r="G1621" s="127"/>
      <c r="H1621" s="128"/>
    </row>
    <row r="1622" spans="7:8">
      <c r="G1622" s="127"/>
      <c r="H1622" s="128"/>
    </row>
    <row r="1623" spans="7:8">
      <c r="G1623" s="127"/>
      <c r="H1623" s="128"/>
    </row>
    <row r="1624" spans="7:8">
      <c r="G1624" s="127"/>
      <c r="H1624" s="128"/>
    </row>
    <row r="1625" spans="7:8">
      <c r="G1625" s="127"/>
      <c r="H1625" s="128"/>
    </row>
    <row r="1626" spans="7:8">
      <c r="G1626" s="127"/>
      <c r="H1626" s="128"/>
    </row>
    <row r="1627" spans="7:8">
      <c r="G1627" s="127"/>
      <c r="H1627" s="128"/>
    </row>
    <row r="1628" spans="7:8">
      <c r="G1628" s="127"/>
      <c r="H1628" s="128"/>
    </row>
    <row r="1629" spans="7:8">
      <c r="G1629" s="127"/>
      <c r="H1629" s="128"/>
    </row>
    <row r="1630" spans="7:8">
      <c r="G1630" s="127"/>
      <c r="H1630" s="128"/>
    </row>
    <row r="1631" spans="7:8">
      <c r="G1631" s="127"/>
      <c r="H1631" s="128"/>
    </row>
    <row r="1632" spans="7:8">
      <c r="G1632" s="127"/>
      <c r="H1632" s="128"/>
    </row>
    <row r="1633" spans="7:8">
      <c r="G1633" s="127"/>
      <c r="H1633" s="128"/>
    </row>
    <row r="1634" spans="7:8">
      <c r="G1634" s="127"/>
      <c r="H1634" s="128"/>
    </row>
    <row r="1635" spans="7:8">
      <c r="G1635" s="127"/>
      <c r="H1635" s="128"/>
    </row>
    <row r="1636" spans="7:8">
      <c r="G1636" s="127"/>
      <c r="H1636" s="128"/>
    </row>
    <row r="1637" spans="7:8">
      <c r="G1637" s="127"/>
      <c r="H1637" s="128"/>
    </row>
    <row r="1638" spans="7:8">
      <c r="G1638" s="127"/>
      <c r="H1638" s="128"/>
    </row>
    <row r="1639" spans="7:8">
      <c r="G1639" s="127"/>
      <c r="H1639" s="128"/>
    </row>
    <row r="1640" spans="7:8">
      <c r="G1640" s="127"/>
      <c r="H1640" s="128"/>
    </row>
    <row r="1641" spans="7:8">
      <c r="G1641" s="127"/>
      <c r="H1641" s="128"/>
    </row>
    <row r="1642" spans="7:8">
      <c r="G1642" s="127"/>
      <c r="H1642" s="128"/>
    </row>
    <row r="1643" spans="7:8">
      <c r="G1643" s="127"/>
      <c r="H1643" s="128"/>
    </row>
    <row r="1644" spans="7:8">
      <c r="G1644" s="127"/>
      <c r="H1644" s="128"/>
    </row>
    <row r="1645" spans="7:8">
      <c r="G1645" s="127"/>
      <c r="H1645" s="128"/>
    </row>
    <row r="1646" spans="7:8">
      <c r="G1646" s="127"/>
      <c r="H1646" s="128"/>
    </row>
    <row r="1647" spans="7:8">
      <c r="G1647" s="127"/>
      <c r="H1647" s="128"/>
    </row>
    <row r="1648" spans="7:8">
      <c r="G1648" s="127"/>
      <c r="H1648" s="128"/>
    </row>
    <row r="1649" spans="7:8">
      <c r="G1649" s="127"/>
      <c r="H1649" s="128"/>
    </row>
    <row r="1650" spans="7:8">
      <c r="G1650" s="127"/>
      <c r="H1650" s="128"/>
    </row>
    <row r="1651" spans="7:8">
      <c r="G1651" s="127"/>
      <c r="H1651" s="128"/>
    </row>
    <row r="1652" spans="7:8">
      <c r="G1652" s="127"/>
      <c r="H1652" s="128"/>
    </row>
    <row r="1653" spans="7:8">
      <c r="G1653" s="127"/>
      <c r="H1653" s="128"/>
    </row>
    <row r="1654" spans="7:8">
      <c r="G1654" s="127"/>
      <c r="H1654" s="128"/>
    </row>
    <row r="1655" spans="7:8">
      <c r="G1655" s="127"/>
      <c r="H1655" s="128"/>
    </row>
    <row r="1656" spans="7:8">
      <c r="G1656" s="127"/>
      <c r="H1656" s="128"/>
    </row>
    <row r="1657" spans="7:8">
      <c r="G1657" s="127"/>
      <c r="H1657" s="128"/>
    </row>
    <row r="1658" spans="7:8">
      <c r="G1658" s="127"/>
      <c r="H1658" s="128"/>
    </row>
    <row r="1659" spans="7:8">
      <c r="G1659" s="127"/>
      <c r="H1659" s="128"/>
    </row>
    <row r="1660" spans="7:8">
      <c r="G1660" s="127"/>
      <c r="H1660" s="128"/>
    </row>
    <row r="1661" spans="7:8">
      <c r="G1661" s="127"/>
      <c r="H1661" s="128"/>
    </row>
    <row r="1662" spans="7:8">
      <c r="G1662" s="127"/>
      <c r="H1662" s="128"/>
    </row>
    <row r="1663" spans="7:8">
      <c r="G1663" s="127"/>
      <c r="H1663" s="128"/>
    </row>
    <row r="1664" spans="7:8">
      <c r="G1664" s="127"/>
      <c r="H1664" s="128"/>
    </row>
    <row r="1665" spans="7:8">
      <c r="G1665" s="127"/>
      <c r="H1665" s="128"/>
    </row>
    <row r="1666" spans="7:8">
      <c r="G1666" s="127"/>
      <c r="H1666" s="128"/>
    </row>
    <row r="1667" spans="7:8">
      <c r="G1667" s="127"/>
      <c r="H1667" s="128"/>
    </row>
    <row r="1668" spans="7:8">
      <c r="G1668" s="127"/>
      <c r="H1668" s="128"/>
    </row>
    <row r="1669" spans="7:8">
      <c r="G1669" s="127"/>
      <c r="H1669" s="128"/>
    </row>
    <row r="1670" spans="7:8">
      <c r="G1670" s="127"/>
      <c r="H1670" s="128"/>
    </row>
    <row r="1671" spans="7:8">
      <c r="G1671" s="127"/>
      <c r="H1671" s="128"/>
    </row>
    <row r="1672" spans="7:8">
      <c r="G1672" s="127"/>
      <c r="H1672" s="128"/>
    </row>
    <row r="1673" spans="7:8">
      <c r="G1673" s="127"/>
      <c r="H1673" s="128"/>
    </row>
    <row r="1674" spans="7:8">
      <c r="G1674" s="127"/>
      <c r="H1674" s="128"/>
    </row>
    <row r="1675" spans="7:8">
      <c r="G1675" s="127"/>
      <c r="H1675" s="128"/>
    </row>
    <row r="1676" spans="7:8">
      <c r="G1676" s="127"/>
      <c r="H1676" s="128"/>
    </row>
    <row r="1677" spans="7:8">
      <c r="G1677" s="127"/>
      <c r="H1677" s="128"/>
    </row>
    <row r="1678" spans="7:8">
      <c r="G1678" s="127"/>
      <c r="H1678" s="128"/>
    </row>
    <row r="1679" spans="7:8">
      <c r="G1679" s="127"/>
      <c r="H1679" s="128"/>
    </row>
    <row r="1680" spans="7:8">
      <c r="G1680" s="127"/>
      <c r="H1680" s="128"/>
    </row>
    <row r="1681" spans="7:8">
      <c r="G1681" s="127"/>
      <c r="H1681" s="128"/>
    </row>
    <row r="1682" spans="7:8">
      <c r="G1682" s="127"/>
      <c r="H1682" s="128"/>
    </row>
    <row r="1683" spans="7:8">
      <c r="G1683" s="127"/>
      <c r="H1683" s="128"/>
    </row>
    <row r="1684" spans="7:8">
      <c r="G1684" s="127"/>
      <c r="H1684" s="128"/>
    </row>
    <row r="1685" spans="7:8">
      <c r="G1685" s="127"/>
      <c r="H1685" s="128"/>
    </row>
    <row r="1686" spans="7:8">
      <c r="G1686" s="127"/>
      <c r="H1686" s="128"/>
    </row>
    <row r="1687" spans="7:8">
      <c r="G1687" s="127"/>
      <c r="H1687" s="128"/>
    </row>
    <row r="1688" spans="7:8">
      <c r="G1688" s="127"/>
      <c r="H1688" s="128"/>
    </row>
    <row r="1689" spans="7:8">
      <c r="G1689" s="127"/>
      <c r="H1689" s="128"/>
    </row>
    <row r="1690" spans="7:8">
      <c r="G1690" s="127"/>
      <c r="H1690" s="128"/>
    </row>
    <row r="1691" spans="7:8">
      <c r="G1691" s="127"/>
      <c r="H1691" s="128"/>
    </row>
    <row r="1692" spans="7:8">
      <c r="G1692" s="127"/>
      <c r="H1692" s="128"/>
    </row>
    <row r="1693" spans="7:8">
      <c r="G1693" s="127"/>
      <c r="H1693" s="128"/>
    </row>
    <row r="1694" spans="7:8">
      <c r="G1694" s="127"/>
      <c r="H1694" s="128"/>
    </row>
    <row r="1695" spans="7:8">
      <c r="G1695" s="127"/>
      <c r="H1695" s="128"/>
    </row>
    <row r="1696" spans="7:8">
      <c r="G1696" s="127"/>
      <c r="H1696" s="128"/>
    </row>
    <row r="1697" spans="7:8">
      <c r="G1697" s="127"/>
      <c r="H1697" s="128"/>
    </row>
    <row r="1698" spans="7:8">
      <c r="G1698" s="127"/>
      <c r="H1698" s="128"/>
    </row>
    <row r="1699" spans="7:8">
      <c r="G1699" s="127"/>
      <c r="H1699" s="128"/>
    </row>
    <row r="1700" spans="7:8">
      <c r="G1700" s="127"/>
      <c r="H1700" s="128"/>
    </row>
    <row r="1701" spans="7:8">
      <c r="G1701" s="127"/>
      <c r="H1701" s="128"/>
    </row>
    <row r="1702" spans="7:8">
      <c r="G1702" s="127"/>
      <c r="H1702" s="128"/>
    </row>
    <row r="1703" spans="7:8">
      <c r="G1703" s="127"/>
      <c r="H1703" s="128"/>
    </row>
    <row r="1704" spans="7:8">
      <c r="G1704" s="127"/>
      <c r="H1704" s="128"/>
    </row>
    <row r="1705" spans="7:8">
      <c r="G1705" s="127"/>
      <c r="H1705" s="128"/>
    </row>
    <row r="1706" spans="7:8">
      <c r="G1706" s="127"/>
      <c r="H1706" s="128"/>
    </row>
    <row r="1707" spans="7:8">
      <c r="G1707" s="127"/>
      <c r="H1707" s="128"/>
    </row>
    <row r="1708" spans="7:8">
      <c r="G1708" s="127"/>
      <c r="H1708" s="128"/>
    </row>
    <row r="1709" spans="7:8">
      <c r="G1709" s="127"/>
      <c r="H1709" s="128"/>
    </row>
    <row r="1710" spans="7:8">
      <c r="G1710" s="127"/>
      <c r="H1710" s="128"/>
    </row>
    <row r="1711" spans="7:8">
      <c r="G1711" s="127"/>
      <c r="H1711" s="128"/>
    </row>
    <row r="1712" spans="7:8">
      <c r="G1712" s="127"/>
      <c r="H1712" s="128"/>
    </row>
    <row r="1713" spans="7:8">
      <c r="G1713" s="127"/>
      <c r="H1713" s="128"/>
    </row>
    <row r="1714" spans="7:8">
      <c r="G1714" s="127"/>
      <c r="H1714" s="128"/>
    </row>
    <row r="1715" spans="7:8">
      <c r="G1715" s="127"/>
      <c r="H1715" s="128"/>
    </row>
    <row r="1716" spans="7:8">
      <c r="G1716" s="127"/>
      <c r="H1716" s="128"/>
    </row>
    <row r="1717" spans="7:8">
      <c r="G1717" s="127"/>
      <c r="H1717" s="128"/>
    </row>
    <row r="1718" spans="7:8">
      <c r="G1718" s="127"/>
      <c r="H1718" s="128"/>
    </row>
    <row r="1719" spans="7:8">
      <c r="G1719" s="127"/>
      <c r="H1719" s="128"/>
    </row>
    <row r="1720" spans="7:8">
      <c r="G1720" s="127"/>
      <c r="H1720" s="128"/>
    </row>
    <row r="1721" spans="7:8">
      <c r="G1721" s="127"/>
      <c r="H1721" s="128"/>
    </row>
    <row r="1722" spans="7:8">
      <c r="G1722" s="127"/>
      <c r="H1722" s="128"/>
    </row>
    <row r="1723" spans="7:8">
      <c r="G1723" s="127"/>
      <c r="H1723" s="128"/>
    </row>
    <row r="1724" spans="7:8">
      <c r="G1724" s="127"/>
      <c r="H1724" s="128"/>
    </row>
    <row r="1725" spans="7:8">
      <c r="G1725" s="127"/>
      <c r="H1725" s="128"/>
    </row>
    <row r="1726" spans="7:8">
      <c r="G1726" s="127"/>
      <c r="H1726" s="128"/>
    </row>
    <row r="1727" spans="7:8">
      <c r="G1727" s="127"/>
      <c r="H1727" s="128"/>
    </row>
    <row r="1728" spans="7:8">
      <c r="G1728" s="127"/>
      <c r="H1728" s="128"/>
    </row>
    <row r="1729" spans="7:8">
      <c r="G1729" s="127"/>
      <c r="H1729" s="128"/>
    </row>
    <row r="1730" spans="7:8">
      <c r="G1730" s="127"/>
      <c r="H1730" s="128"/>
    </row>
    <row r="1731" spans="7:8">
      <c r="G1731" s="127"/>
      <c r="H1731" s="128"/>
    </row>
    <row r="1732" spans="7:8">
      <c r="G1732" s="127"/>
      <c r="H1732" s="128"/>
    </row>
    <row r="1733" spans="7:8">
      <c r="G1733" s="127"/>
      <c r="H1733" s="128"/>
    </row>
    <row r="1734" spans="7:8">
      <c r="G1734" s="127"/>
      <c r="H1734" s="128"/>
    </row>
    <row r="1735" spans="7:8">
      <c r="G1735" s="127"/>
      <c r="H1735" s="128"/>
    </row>
    <row r="1736" spans="7:8">
      <c r="G1736" s="127"/>
      <c r="H1736" s="128"/>
    </row>
    <row r="1737" spans="7:8">
      <c r="G1737" s="127"/>
      <c r="H1737" s="128"/>
    </row>
    <row r="1738" spans="7:8">
      <c r="G1738" s="127"/>
      <c r="H1738" s="128"/>
    </row>
    <row r="1739" spans="7:8">
      <c r="G1739" s="127"/>
      <c r="H1739" s="128"/>
    </row>
    <row r="1740" spans="7:8">
      <c r="G1740" s="127"/>
      <c r="H1740" s="128"/>
    </row>
    <row r="1741" spans="7:8">
      <c r="G1741" s="127"/>
      <c r="H1741" s="128"/>
    </row>
    <row r="1742" spans="7:8">
      <c r="G1742" s="127"/>
      <c r="H1742" s="128"/>
    </row>
    <row r="1743" spans="7:8">
      <c r="G1743" s="127"/>
      <c r="H1743" s="128"/>
    </row>
    <row r="1744" spans="7:8">
      <c r="G1744" s="127"/>
      <c r="H1744" s="128"/>
    </row>
    <row r="1745" spans="7:8">
      <c r="G1745" s="127"/>
      <c r="H1745" s="128"/>
    </row>
    <row r="1746" spans="7:8">
      <c r="G1746" s="127"/>
      <c r="H1746" s="128"/>
    </row>
    <row r="1747" spans="7:8">
      <c r="G1747" s="127"/>
      <c r="H1747" s="128"/>
    </row>
    <row r="1748" spans="7:8">
      <c r="G1748" s="127"/>
      <c r="H1748" s="128"/>
    </row>
    <row r="1749" spans="7:8">
      <c r="G1749" s="127"/>
      <c r="H1749" s="128"/>
    </row>
    <row r="1750" spans="7:8">
      <c r="G1750" s="127"/>
      <c r="H1750" s="128"/>
    </row>
    <row r="1751" spans="7:8">
      <c r="G1751" s="127"/>
      <c r="H1751" s="128"/>
    </row>
    <row r="1752" spans="7:8">
      <c r="G1752" s="127"/>
      <c r="H1752" s="128"/>
    </row>
    <row r="1753" spans="7:8">
      <c r="G1753" s="127"/>
      <c r="H1753" s="128"/>
    </row>
    <row r="1754" spans="7:8">
      <c r="G1754" s="127"/>
      <c r="H1754" s="128"/>
    </row>
    <row r="1755" spans="7:8">
      <c r="G1755" s="127"/>
      <c r="H1755" s="128"/>
    </row>
    <row r="1756" spans="7:8">
      <c r="G1756" s="127"/>
      <c r="H1756" s="128"/>
    </row>
    <row r="1757" spans="7:8">
      <c r="G1757" s="127"/>
      <c r="H1757" s="128"/>
    </row>
    <row r="1758" spans="7:8">
      <c r="G1758" s="127"/>
      <c r="H1758" s="128"/>
    </row>
    <row r="1759" spans="7:8">
      <c r="G1759" s="127"/>
      <c r="H1759" s="128"/>
    </row>
    <row r="1760" spans="7:8">
      <c r="G1760" s="127"/>
      <c r="H1760" s="128"/>
    </row>
    <row r="1761" spans="7:8">
      <c r="G1761" s="127"/>
      <c r="H1761" s="128"/>
    </row>
    <row r="1762" spans="7:8">
      <c r="G1762" s="127"/>
      <c r="H1762" s="128"/>
    </row>
    <row r="1763" spans="7:8">
      <c r="G1763" s="127"/>
      <c r="H1763" s="128"/>
    </row>
    <row r="1764" spans="7:8">
      <c r="G1764" s="127"/>
      <c r="H1764" s="128"/>
    </row>
    <row r="1765" spans="7:8">
      <c r="G1765" s="127"/>
      <c r="H1765" s="128"/>
    </row>
    <row r="1766" spans="7:8">
      <c r="G1766" s="127"/>
      <c r="H1766" s="128"/>
    </row>
    <row r="1767" spans="7:8">
      <c r="G1767" s="127"/>
      <c r="H1767" s="128"/>
    </row>
    <row r="1768" spans="7:8">
      <c r="G1768" s="127"/>
      <c r="H1768" s="128"/>
    </row>
    <row r="1769" spans="7:8">
      <c r="G1769" s="127"/>
      <c r="H1769" s="128"/>
    </row>
    <row r="1770" spans="7:8">
      <c r="G1770" s="127"/>
      <c r="H1770" s="128"/>
    </row>
    <row r="1771" spans="7:8">
      <c r="G1771" s="127"/>
      <c r="H1771" s="128"/>
    </row>
    <row r="1772" spans="7:8">
      <c r="G1772" s="127"/>
      <c r="H1772" s="128"/>
    </row>
    <row r="1773" spans="7:8">
      <c r="G1773" s="127"/>
      <c r="H1773" s="128"/>
    </row>
    <row r="1774" spans="7:8">
      <c r="G1774" s="127"/>
      <c r="H1774" s="128"/>
    </row>
    <row r="1775" spans="7:8">
      <c r="G1775" s="127"/>
      <c r="H1775" s="128"/>
    </row>
    <row r="1776" spans="7:8">
      <c r="G1776" s="127"/>
      <c r="H1776" s="128"/>
    </row>
    <row r="1777" spans="7:8">
      <c r="G1777" s="127"/>
      <c r="H1777" s="128"/>
    </row>
    <row r="1778" spans="7:8">
      <c r="G1778" s="127"/>
      <c r="H1778" s="128"/>
    </row>
    <row r="1779" spans="7:8">
      <c r="G1779" s="127"/>
      <c r="H1779" s="128"/>
    </row>
    <row r="1780" spans="7:8">
      <c r="G1780" s="127"/>
      <c r="H1780" s="128"/>
    </row>
    <row r="1781" spans="7:8">
      <c r="G1781" s="127"/>
      <c r="H1781" s="128"/>
    </row>
    <row r="1782" spans="7:8">
      <c r="G1782" s="127"/>
      <c r="H1782" s="128"/>
    </row>
    <row r="1783" spans="7:8">
      <c r="G1783" s="127"/>
      <c r="H1783" s="128"/>
    </row>
    <row r="1784" spans="7:8">
      <c r="G1784" s="127"/>
      <c r="H1784" s="128"/>
    </row>
    <row r="1785" spans="7:8">
      <c r="G1785" s="127"/>
      <c r="H1785" s="128"/>
    </row>
    <row r="1786" spans="7:8">
      <c r="G1786" s="127"/>
      <c r="H1786" s="128"/>
    </row>
    <row r="1787" spans="7:8">
      <c r="G1787" s="127"/>
      <c r="H1787" s="128"/>
    </row>
    <row r="1788" spans="7:8">
      <c r="G1788" s="127"/>
      <c r="H1788" s="128"/>
    </row>
    <row r="1789" spans="7:8">
      <c r="G1789" s="127"/>
      <c r="H1789" s="128"/>
    </row>
    <row r="1790" spans="7:8">
      <c r="G1790" s="127"/>
      <c r="H1790" s="128"/>
    </row>
    <row r="1791" spans="7:8">
      <c r="G1791" s="127"/>
      <c r="H1791" s="128"/>
    </row>
    <row r="1792" spans="7:8">
      <c r="G1792" s="127"/>
      <c r="H1792" s="128"/>
    </row>
    <row r="1793" spans="7:8">
      <c r="G1793" s="127"/>
      <c r="H1793" s="128"/>
    </row>
    <row r="1794" spans="7:8">
      <c r="G1794" s="127"/>
      <c r="H1794" s="128"/>
    </row>
    <row r="1795" spans="7:8">
      <c r="G1795" s="127"/>
      <c r="H1795" s="128"/>
    </row>
    <row r="1796" spans="7:8">
      <c r="G1796" s="127"/>
      <c r="H1796" s="128"/>
    </row>
    <row r="1797" spans="7:8">
      <c r="G1797" s="127"/>
      <c r="H1797" s="128"/>
    </row>
    <row r="1798" spans="7:8">
      <c r="G1798" s="127"/>
      <c r="H1798" s="128"/>
    </row>
    <row r="1799" spans="7:8">
      <c r="G1799" s="127"/>
      <c r="H1799" s="128"/>
    </row>
    <row r="1800" spans="7:8">
      <c r="G1800" s="127"/>
      <c r="H1800" s="128"/>
    </row>
    <row r="1801" spans="7:8">
      <c r="G1801" s="127"/>
      <c r="H1801" s="128"/>
    </row>
    <row r="1802" spans="7:8">
      <c r="G1802" s="127"/>
      <c r="H1802" s="128"/>
    </row>
    <row r="1803" spans="7:8">
      <c r="G1803" s="127"/>
      <c r="H1803" s="128"/>
    </row>
    <row r="1804" spans="7:8">
      <c r="G1804" s="127"/>
      <c r="H1804" s="128"/>
    </row>
    <row r="1805" spans="7:8">
      <c r="G1805" s="127"/>
      <c r="H1805" s="128"/>
    </row>
    <row r="1806" spans="7:8">
      <c r="G1806" s="127"/>
      <c r="H1806" s="128"/>
    </row>
    <row r="1807" spans="7:8">
      <c r="G1807" s="127"/>
      <c r="H1807" s="128"/>
    </row>
    <row r="1808" spans="7:8">
      <c r="G1808" s="127"/>
      <c r="H1808" s="128"/>
    </row>
    <row r="1809" spans="7:8">
      <c r="G1809" s="127"/>
      <c r="H1809" s="128"/>
    </row>
    <row r="1810" spans="7:8">
      <c r="G1810" s="127"/>
      <c r="H1810" s="128"/>
    </row>
    <row r="1811" spans="7:8">
      <c r="G1811" s="127"/>
      <c r="H1811" s="128"/>
    </row>
    <row r="1812" spans="7:8">
      <c r="G1812" s="127"/>
      <c r="H1812" s="128"/>
    </row>
    <row r="1813" spans="7:8">
      <c r="G1813" s="127"/>
      <c r="H1813" s="128"/>
    </row>
    <row r="1814" spans="7:8">
      <c r="G1814" s="127"/>
      <c r="H1814" s="128"/>
    </row>
    <row r="1815" spans="7:8">
      <c r="G1815" s="127"/>
      <c r="H1815" s="128"/>
    </row>
    <row r="1816" spans="7:8">
      <c r="G1816" s="127"/>
      <c r="H1816" s="128"/>
    </row>
    <row r="1817" spans="7:8">
      <c r="G1817" s="127"/>
      <c r="H1817" s="128"/>
    </row>
    <row r="1818" spans="7:8">
      <c r="G1818" s="127"/>
      <c r="H1818" s="128"/>
    </row>
    <row r="1819" spans="7:8">
      <c r="G1819" s="127"/>
      <c r="H1819" s="128"/>
    </row>
    <row r="1820" spans="7:8">
      <c r="G1820" s="127"/>
      <c r="H1820" s="128"/>
    </row>
    <row r="1821" spans="7:8">
      <c r="G1821" s="127"/>
      <c r="H1821" s="128"/>
    </row>
    <row r="1822" spans="7:8">
      <c r="G1822" s="127"/>
      <c r="H1822" s="128"/>
    </row>
    <row r="1823" spans="7:8">
      <c r="G1823" s="127"/>
      <c r="H1823" s="128"/>
    </row>
    <row r="1824" spans="7:8">
      <c r="G1824" s="127"/>
      <c r="H1824" s="128"/>
    </row>
    <row r="1825" spans="7:8">
      <c r="G1825" s="127"/>
      <c r="H1825" s="128"/>
    </row>
    <row r="1826" spans="7:8">
      <c r="G1826" s="127"/>
      <c r="H1826" s="128"/>
    </row>
    <row r="1827" spans="7:8">
      <c r="G1827" s="127"/>
      <c r="H1827" s="128"/>
    </row>
    <row r="1828" spans="7:8">
      <c r="G1828" s="127"/>
      <c r="H1828" s="128"/>
    </row>
    <row r="1829" spans="7:8">
      <c r="G1829" s="127"/>
      <c r="H1829" s="128"/>
    </row>
    <row r="1830" spans="7:8">
      <c r="G1830" s="127"/>
      <c r="H1830" s="128"/>
    </row>
    <row r="1831" spans="7:8">
      <c r="G1831" s="127"/>
      <c r="H1831" s="128"/>
    </row>
    <row r="1832" spans="7:8">
      <c r="G1832" s="127"/>
      <c r="H1832" s="128"/>
    </row>
    <row r="1833" spans="7:8">
      <c r="G1833" s="127"/>
      <c r="H1833" s="128"/>
    </row>
    <row r="1834" spans="7:8">
      <c r="G1834" s="127"/>
      <c r="H1834" s="128"/>
    </row>
    <row r="1835" spans="7:8">
      <c r="G1835" s="127"/>
      <c r="H1835" s="128"/>
    </row>
    <row r="1836" spans="7:8">
      <c r="G1836" s="127"/>
      <c r="H1836" s="128"/>
    </row>
    <row r="1837" spans="7:8">
      <c r="G1837" s="127"/>
      <c r="H1837" s="128"/>
    </row>
    <row r="1838" spans="7:8">
      <c r="G1838" s="127"/>
      <c r="H1838" s="128"/>
    </row>
    <row r="1839" spans="7:8">
      <c r="G1839" s="127"/>
      <c r="H1839" s="128"/>
    </row>
    <row r="1840" spans="7:8">
      <c r="G1840" s="127"/>
      <c r="H1840" s="128"/>
    </row>
    <row r="1841" spans="7:8">
      <c r="G1841" s="127"/>
      <c r="H1841" s="128"/>
    </row>
    <row r="1842" spans="7:8">
      <c r="G1842" s="127"/>
      <c r="H1842" s="128"/>
    </row>
    <row r="1843" spans="7:8">
      <c r="G1843" s="127"/>
      <c r="H1843" s="128"/>
    </row>
    <row r="1844" spans="7:8">
      <c r="G1844" s="127"/>
      <c r="H1844" s="128"/>
    </row>
    <row r="1845" spans="7:8">
      <c r="G1845" s="127"/>
      <c r="H1845" s="128"/>
    </row>
    <row r="1846" spans="7:8">
      <c r="G1846" s="127"/>
      <c r="H1846" s="128"/>
    </row>
    <row r="1847" spans="7:8">
      <c r="G1847" s="127"/>
      <c r="H1847" s="128"/>
    </row>
    <row r="1848" spans="7:8">
      <c r="G1848" s="127"/>
      <c r="H1848" s="128"/>
    </row>
    <row r="1849" spans="7:8">
      <c r="G1849" s="127"/>
      <c r="H1849" s="128"/>
    </row>
    <row r="1850" spans="7:8">
      <c r="G1850" s="127"/>
      <c r="H1850" s="128"/>
    </row>
    <row r="1851" spans="7:8">
      <c r="G1851" s="127"/>
      <c r="H1851" s="128"/>
    </row>
    <row r="1852" spans="7:8">
      <c r="G1852" s="127"/>
      <c r="H1852" s="128"/>
    </row>
    <row r="1853" spans="7:8">
      <c r="G1853" s="127"/>
      <c r="H1853" s="128"/>
    </row>
    <row r="1854" spans="7:8">
      <c r="G1854" s="127"/>
      <c r="H1854" s="128"/>
    </row>
    <row r="1855" spans="7:8">
      <c r="G1855" s="127"/>
      <c r="H1855" s="128"/>
    </row>
    <row r="1856" spans="7:8">
      <c r="G1856" s="127"/>
      <c r="H1856" s="128"/>
    </row>
    <row r="1857" spans="7:8">
      <c r="G1857" s="127"/>
      <c r="H1857" s="128"/>
    </row>
    <row r="1858" spans="7:8">
      <c r="G1858" s="127"/>
      <c r="H1858" s="128"/>
    </row>
    <row r="1859" spans="7:8">
      <c r="G1859" s="127"/>
      <c r="H1859" s="128"/>
    </row>
    <row r="1860" spans="7:8">
      <c r="G1860" s="127"/>
      <c r="H1860" s="128"/>
    </row>
    <row r="1861" spans="7:8">
      <c r="G1861" s="127"/>
      <c r="H1861" s="128"/>
    </row>
    <row r="1862" spans="7:8">
      <c r="G1862" s="127"/>
      <c r="H1862" s="128"/>
    </row>
    <row r="1863" spans="7:8">
      <c r="G1863" s="127"/>
      <c r="H1863" s="128"/>
    </row>
    <row r="1864" spans="7:8">
      <c r="G1864" s="127"/>
      <c r="H1864" s="128"/>
    </row>
    <row r="1865" spans="7:8">
      <c r="G1865" s="127"/>
      <c r="H1865" s="128"/>
    </row>
    <row r="1866" spans="7:8">
      <c r="G1866" s="127"/>
      <c r="H1866" s="128"/>
    </row>
    <row r="1867" spans="7:8">
      <c r="G1867" s="127"/>
      <c r="H1867" s="128"/>
    </row>
    <row r="1868" spans="7:8">
      <c r="G1868" s="127"/>
      <c r="H1868" s="128"/>
    </row>
    <row r="1869" spans="7:8">
      <c r="G1869" s="127"/>
      <c r="H1869" s="128"/>
    </row>
    <row r="1870" spans="7:8">
      <c r="G1870" s="127"/>
      <c r="H1870" s="128"/>
    </row>
    <row r="1871" spans="7:8">
      <c r="G1871" s="127"/>
      <c r="H1871" s="128"/>
    </row>
    <row r="1872" spans="7:8">
      <c r="G1872" s="127"/>
      <c r="H1872" s="128"/>
    </row>
    <row r="1873" spans="7:8">
      <c r="G1873" s="127"/>
      <c r="H1873" s="128"/>
    </row>
    <row r="1874" spans="7:8">
      <c r="G1874" s="127"/>
      <c r="H1874" s="128"/>
    </row>
    <row r="1875" spans="7:8">
      <c r="G1875" s="127"/>
      <c r="H1875" s="128"/>
    </row>
    <row r="1876" spans="7:8">
      <c r="G1876" s="127"/>
      <c r="H1876" s="128"/>
    </row>
    <row r="1877" spans="7:8">
      <c r="G1877" s="127"/>
      <c r="H1877" s="128"/>
    </row>
    <row r="1878" spans="7:8">
      <c r="G1878" s="127"/>
      <c r="H1878" s="128"/>
    </row>
    <row r="1879" spans="7:8">
      <c r="G1879" s="127"/>
      <c r="H1879" s="128"/>
    </row>
    <row r="1880" spans="7:8">
      <c r="G1880" s="127"/>
      <c r="H1880" s="128"/>
    </row>
    <row r="1881" spans="7:8">
      <c r="G1881" s="127"/>
      <c r="H1881" s="128"/>
    </row>
    <row r="1882" spans="7:8">
      <c r="G1882" s="127"/>
      <c r="H1882" s="128"/>
    </row>
    <row r="1883" spans="7:8">
      <c r="G1883" s="127"/>
      <c r="H1883" s="128"/>
    </row>
    <row r="1884" spans="7:8">
      <c r="G1884" s="127"/>
      <c r="H1884" s="128"/>
    </row>
    <row r="1885" spans="7:8">
      <c r="G1885" s="127"/>
      <c r="H1885" s="128"/>
    </row>
    <row r="1886" spans="7:8">
      <c r="G1886" s="127"/>
      <c r="H1886" s="128"/>
    </row>
    <row r="1887" spans="7:8">
      <c r="G1887" s="127"/>
      <c r="H1887" s="128"/>
    </row>
    <row r="1888" spans="7:8">
      <c r="G1888" s="127"/>
      <c r="H1888" s="128"/>
    </row>
    <row r="1889" spans="7:8">
      <c r="G1889" s="127"/>
      <c r="H1889" s="128"/>
    </row>
    <row r="1890" spans="7:8">
      <c r="G1890" s="127"/>
      <c r="H1890" s="128"/>
    </row>
    <row r="1891" spans="7:8">
      <c r="G1891" s="127"/>
      <c r="H1891" s="128"/>
    </row>
    <row r="1892" spans="7:8">
      <c r="G1892" s="127"/>
      <c r="H1892" s="128"/>
    </row>
    <row r="1893" spans="7:8">
      <c r="G1893" s="127"/>
      <c r="H1893" s="128"/>
    </row>
    <row r="1894" spans="7:8">
      <c r="G1894" s="127"/>
      <c r="H1894" s="128"/>
    </row>
    <row r="1895" spans="7:8">
      <c r="G1895" s="127"/>
      <c r="H1895" s="128"/>
    </row>
    <row r="1896" spans="7:8">
      <c r="G1896" s="127"/>
      <c r="H1896" s="128"/>
    </row>
    <row r="1897" spans="7:8">
      <c r="G1897" s="127"/>
      <c r="H1897" s="128"/>
    </row>
    <row r="1898" spans="7:8">
      <c r="G1898" s="127"/>
      <c r="H1898" s="128"/>
    </row>
    <row r="1899" spans="7:8">
      <c r="G1899" s="127"/>
      <c r="H1899" s="128"/>
    </row>
    <row r="1900" spans="7:8">
      <c r="G1900" s="127"/>
      <c r="H1900" s="128"/>
    </row>
    <row r="1901" spans="7:8">
      <c r="G1901" s="127"/>
      <c r="H1901" s="128"/>
    </row>
    <row r="1902" spans="7:8">
      <c r="G1902" s="127"/>
      <c r="H1902" s="128"/>
    </row>
    <row r="1903" spans="7:8">
      <c r="G1903" s="127"/>
      <c r="H1903" s="128"/>
    </row>
    <row r="1904" spans="7:8">
      <c r="G1904" s="127"/>
      <c r="H1904" s="128"/>
    </row>
    <row r="1905" spans="7:8">
      <c r="G1905" s="127"/>
      <c r="H1905" s="128"/>
    </row>
    <row r="1906" spans="7:8">
      <c r="G1906" s="127"/>
      <c r="H1906" s="128"/>
    </row>
    <row r="1907" spans="7:8">
      <c r="G1907" s="127"/>
      <c r="H1907" s="128"/>
    </row>
    <row r="1908" spans="7:8">
      <c r="G1908" s="127"/>
      <c r="H1908" s="128"/>
    </row>
    <row r="1909" spans="7:8">
      <c r="G1909" s="127"/>
      <c r="H1909" s="128"/>
    </row>
    <row r="1910" spans="7:8">
      <c r="G1910" s="127"/>
      <c r="H1910" s="128"/>
    </row>
    <row r="1911" spans="7:8">
      <c r="G1911" s="127"/>
      <c r="H1911" s="128"/>
    </row>
    <row r="1912" spans="7:8">
      <c r="G1912" s="127"/>
      <c r="H1912" s="128"/>
    </row>
    <row r="1913" spans="7:8">
      <c r="G1913" s="127"/>
      <c r="H1913" s="128"/>
    </row>
    <row r="1914" spans="7:8">
      <c r="G1914" s="127"/>
      <c r="H1914" s="128"/>
    </row>
    <row r="1915" spans="7:8">
      <c r="G1915" s="127"/>
      <c r="H1915" s="128"/>
    </row>
    <row r="1916" spans="7:8">
      <c r="G1916" s="127"/>
      <c r="H1916" s="128"/>
    </row>
    <row r="1917" spans="7:8">
      <c r="G1917" s="127"/>
      <c r="H1917" s="128"/>
    </row>
    <row r="1918" spans="7:8">
      <c r="G1918" s="127"/>
      <c r="H1918" s="128"/>
    </row>
    <row r="1919" spans="7:8">
      <c r="G1919" s="127"/>
      <c r="H1919" s="128"/>
    </row>
    <row r="1920" spans="7:8">
      <c r="G1920" s="127"/>
      <c r="H1920" s="128"/>
    </row>
    <row r="1921" spans="7:8">
      <c r="G1921" s="127"/>
      <c r="H1921" s="128"/>
    </row>
    <row r="1922" spans="7:8">
      <c r="G1922" s="127"/>
      <c r="H1922" s="128"/>
    </row>
    <row r="1923" spans="7:8">
      <c r="G1923" s="127"/>
      <c r="H1923" s="128"/>
    </row>
    <row r="1924" spans="7:8">
      <c r="G1924" s="127"/>
      <c r="H1924" s="128"/>
    </row>
    <row r="1925" spans="7:8">
      <c r="G1925" s="127"/>
      <c r="H1925" s="128"/>
    </row>
    <row r="1926" spans="7:8">
      <c r="G1926" s="127"/>
      <c r="H1926" s="128"/>
    </row>
    <row r="1927" spans="7:8">
      <c r="G1927" s="127"/>
      <c r="H1927" s="128"/>
    </row>
    <row r="1928" spans="7:8">
      <c r="G1928" s="127"/>
      <c r="H1928" s="128"/>
    </row>
    <row r="1929" spans="7:8">
      <c r="G1929" s="127"/>
      <c r="H1929" s="128"/>
    </row>
    <row r="1930" spans="7:8">
      <c r="G1930" s="127"/>
      <c r="H1930" s="128"/>
    </row>
    <row r="1931" spans="7:8">
      <c r="G1931" s="127"/>
      <c r="H1931" s="128"/>
    </row>
    <row r="1932" spans="7:8">
      <c r="G1932" s="127"/>
      <c r="H1932" s="128"/>
    </row>
    <row r="1933" spans="7:8">
      <c r="G1933" s="127"/>
      <c r="H1933" s="128"/>
    </row>
    <row r="1934" spans="7:8">
      <c r="G1934" s="127"/>
      <c r="H1934" s="128"/>
    </row>
    <row r="1935" spans="7:8">
      <c r="G1935" s="127"/>
      <c r="H1935" s="128"/>
    </row>
    <row r="1936" spans="7:8">
      <c r="G1936" s="127"/>
      <c r="H1936" s="128"/>
    </row>
    <row r="1937" spans="7:8">
      <c r="G1937" s="127"/>
      <c r="H1937" s="128"/>
    </row>
    <row r="1938" spans="7:8">
      <c r="G1938" s="127"/>
      <c r="H1938" s="128"/>
    </row>
    <row r="1939" spans="7:8">
      <c r="G1939" s="127"/>
      <c r="H1939" s="128"/>
    </row>
    <row r="1940" spans="7:8">
      <c r="G1940" s="127"/>
      <c r="H1940" s="128"/>
    </row>
    <row r="1941" spans="7:8">
      <c r="G1941" s="127"/>
      <c r="H1941" s="128"/>
    </row>
    <row r="1942" spans="7:8">
      <c r="G1942" s="127"/>
      <c r="H1942" s="128"/>
    </row>
    <row r="1943" spans="7:8">
      <c r="G1943" s="127"/>
      <c r="H1943" s="128"/>
    </row>
    <row r="1944" spans="7:8">
      <c r="G1944" s="127"/>
      <c r="H1944" s="128"/>
    </row>
    <row r="1945" spans="7:8">
      <c r="G1945" s="127"/>
      <c r="H1945" s="128"/>
    </row>
    <row r="1946" spans="7:8">
      <c r="G1946" s="127"/>
      <c r="H1946" s="128"/>
    </row>
    <row r="1947" spans="7:8">
      <c r="G1947" s="127"/>
      <c r="H1947" s="128"/>
    </row>
    <row r="1948" spans="7:8">
      <c r="G1948" s="127"/>
      <c r="H1948" s="128"/>
    </row>
    <row r="1949" spans="7:8">
      <c r="G1949" s="127"/>
      <c r="H1949" s="128"/>
    </row>
    <row r="1950" spans="7:8">
      <c r="G1950" s="127"/>
      <c r="H1950" s="128"/>
    </row>
    <row r="1951" spans="7:8">
      <c r="G1951" s="127"/>
      <c r="H1951" s="128"/>
    </row>
    <row r="1952" spans="7:8">
      <c r="G1952" s="127"/>
      <c r="H1952" s="128"/>
    </row>
    <row r="1953" spans="7:8">
      <c r="G1953" s="127"/>
      <c r="H1953" s="128"/>
    </row>
    <row r="1954" spans="7:8">
      <c r="G1954" s="127"/>
      <c r="H1954" s="128"/>
    </row>
    <row r="1955" spans="7:8">
      <c r="G1955" s="127"/>
      <c r="H1955" s="128"/>
    </row>
    <row r="1956" spans="7:8">
      <c r="G1956" s="127"/>
      <c r="H1956" s="128"/>
    </row>
    <row r="1957" spans="7:8">
      <c r="G1957" s="127"/>
      <c r="H1957" s="128"/>
    </row>
    <row r="1958" spans="7:8">
      <c r="G1958" s="127"/>
      <c r="H1958" s="128"/>
    </row>
    <row r="1959" spans="7:8">
      <c r="G1959" s="127"/>
      <c r="H1959" s="128"/>
    </row>
    <row r="1960" spans="7:8">
      <c r="G1960" s="127"/>
      <c r="H1960" s="128"/>
    </row>
    <row r="1961" spans="7:8">
      <c r="G1961" s="127"/>
      <c r="H1961" s="128"/>
    </row>
    <row r="1962" spans="7:8">
      <c r="G1962" s="127"/>
      <c r="H1962" s="128"/>
    </row>
    <row r="1963" spans="7:8">
      <c r="G1963" s="127"/>
      <c r="H1963" s="128"/>
    </row>
    <row r="1964" spans="7:8">
      <c r="G1964" s="127"/>
      <c r="H1964" s="128"/>
    </row>
    <row r="1965" spans="7:8">
      <c r="G1965" s="127"/>
      <c r="H1965" s="128"/>
    </row>
    <row r="1966" spans="7:8">
      <c r="G1966" s="127"/>
      <c r="H1966" s="128"/>
    </row>
    <row r="1967" spans="7:8">
      <c r="G1967" s="127"/>
      <c r="H1967" s="128"/>
    </row>
    <row r="1968" spans="7:8">
      <c r="G1968" s="127"/>
      <c r="H1968" s="128"/>
    </row>
    <row r="1969" spans="7:8">
      <c r="G1969" s="127"/>
      <c r="H1969" s="128"/>
    </row>
    <row r="1970" spans="7:8">
      <c r="G1970" s="127"/>
      <c r="H1970" s="128"/>
    </row>
    <row r="1971" spans="7:8">
      <c r="G1971" s="127"/>
      <c r="H1971" s="128"/>
    </row>
    <row r="1972" spans="7:8">
      <c r="G1972" s="127"/>
      <c r="H1972" s="128"/>
    </row>
    <row r="1973" spans="7:8">
      <c r="G1973" s="127"/>
      <c r="H1973" s="128"/>
    </row>
    <row r="1974" spans="7:8">
      <c r="G1974" s="127"/>
      <c r="H1974" s="128"/>
    </row>
    <row r="1975" spans="7:8">
      <c r="G1975" s="127"/>
      <c r="H1975" s="128"/>
    </row>
    <row r="1976" spans="7:8">
      <c r="G1976" s="127"/>
      <c r="H1976" s="128"/>
    </row>
    <row r="1977" spans="7:8">
      <c r="G1977" s="127"/>
      <c r="H1977" s="128"/>
    </row>
    <row r="1978" spans="7:8">
      <c r="G1978" s="127"/>
      <c r="H1978" s="128"/>
    </row>
    <row r="1979" spans="7:8">
      <c r="G1979" s="127"/>
      <c r="H1979" s="128"/>
    </row>
    <row r="1980" spans="7:8">
      <c r="G1980" s="127"/>
      <c r="H1980" s="128"/>
    </row>
    <row r="1981" spans="7:8">
      <c r="G1981" s="127"/>
      <c r="H1981" s="128"/>
    </row>
    <row r="1982" spans="7:8">
      <c r="G1982" s="127"/>
      <c r="H1982" s="128"/>
    </row>
    <row r="1983" spans="7:8">
      <c r="G1983" s="127"/>
      <c r="H1983" s="128"/>
    </row>
    <row r="1984" spans="7:8">
      <c r="G1984" s="127"/>
      <c r="H1984" s="128"/>
    </row>
    <row r="1985" spans="7:8">
      <c r="G1985" s="127"/>
      <c r="H1985" s="128"/>
    </row>
    <row r="1986" spans="7:8">
      <c r="G1986" s="127"/>
      <c r="H1986" s="128"/>
    </row>
    <row r="1987" spans="7:8">
      <c r="G1987" s="127"/>
      <c r="H1987" s="128"/>
    </row>
    <row r="1988" spans="7:8">
      <c r="G1988" s="127"/>
      <c r="H1988" s="128"/>
    </row>
    <row r="1989" spans="7:8">
      <c r="G1989" s="127"/>
      <c r="H1989" s="128"/>
    </row>
    <row r="1990" spans="7:8">
      <c r="G1990" s="127"/>
      <c r="H1990" s="128"/>
    </row>
    <row r="1991" spans="7:8">
      <c r="G1991" s="127"/>
      <c r="H1991" s="128"/>
    </row>
    <row r="1992" spans="7:8">
      <c r="G1992" s="127"/>
      <c r="H1992" s="128"/>
    </row>
    <row r="1993" spans="7:8">
      <c r="G1993" s="127"/>
      <c r="H1993" s="128"/>
    </row>
    <row r="1994" spans="7:8">
      <c r="G1994" s="127"/>
      <c r="H1994" s="128"/>
    </row>
    <row r="1995" spans="7:8">
      <c r="G1995" s="127"/>
      <c r="H1995" s="128"/>
    </row>
    <row r="1996" spans="7:8">
      <c r="G1996" s="127"/>
      <c r="H1996" s="128"/>
    </row>
    <row r="1997" spans="7:8">
      <c r="G1997" s="127"/>
      <c r="H1997" s="128"/>
    </row>
    <row r="1998" spans="7:8">
      <c r="G1998" s="127"/>
      <c r="H1998" s="128"/>
    </row>
    <row r="1999" spans="7:8">
      <c r="G1999" s="127"/>
      <c r="H1999" s="128"/>
    </row>
    <row r="2000" spans="7:8">
      <c r="G2000" s="127"/>
      <c r="H2000" s="128"/>
    </row>
    <row r="2001" spans="7:8">
      <c r="G2001" s="127"/>
      <c r="H2001" s="128"/>
    </row>
    <row r="2002" spans="7:8">
      <c r="G2002" s="127"/>
      <c r="H2002" s="128"/>
    </row>
    <row r="2003" spans="7:8">
      <c r="G2003" s="127"/>
      <c r="H2003" s="128"/>
    </row>
    <row r="2004" spans="7:8">
      <c r="G2004" s="127"/>
      <c r="H2004" s="128"/>
    </row>
    <row r="2005" spans="7:8">
      <c r="G2005" s="127"/>
      <c r="H2005" s="128"/>
    </row>
    <row r="2006" spans="7:8">
      <c r="G2006" s="127"/>
      <c r="H2006" s="128"/>
    </row>
    <row r="2007" spans="7:8">
      <c r="G2007" s="127"/>
      <c r="H2007" s="128"/>
    </row>
    <row r="2008" spans="7:8">
      <c r="G2008" s="127"/>
      <c r="H2008" s="128"/>
    </row>
    <row r="2009" spans="7:8">
      <c r="G2009" s="127"/>
      <c r="H2009" s="128"/>
    </row>
    <row r="2010" spans="7:8">
      <c r="G2010" s="127"/>
      <c r="H2010" s="128"/>
    </row>
    <row r="2011" spans="7:8">
      <c r="G2011" s="127"/>
      <c r="H2011" s="128"/>
    </row>
    <row r="2012" spans="7:8">
      <c r="G2012" s="127"/>
      <c r="H2012" s="128"/>
    </row>
    <row r="2013" spans="7:8">
      <c r="G2013" s="127"/>
      <c r="H2013" s="128"/>
    </row>
    <row r="2014" spans="7:8">
      <c r="G2014" s="127"/>
      <c r="H2014" s="128"/>
    </row>
    <row r="2015" spans="7:8">
      <c r="G2015" s="127"/>
      <c r="H2015" s="128"/>
    </row>
    <row r="2016" spans="7:8">
      <c r="G2016" s="127"/>
      <c r="H2016" s="128"/>
    </row>
    <row r="2017" spans="7:8">
      <c r="G2017" s="127"/>
      <c r="H2017" s="128"/>
    </row>
    <row r="2018" spans="7:8">
      <c r="G2018" s="127"/>
      <c r="H2018" s="128"/>
    </row>
    <row r="2019" spans="7:8">
      <c r="G2019" s="127"/>
      <c r="H2019" s="128"/>
    </row>
    <row r="2020" spans="7:8">
      <c r="G2020" s="127"/>
      <c r="H2020" s="128"/>
    </row>
    <row r="2021" spans="7:8">
      <c r="G2021" s="127"/>
      <c r="H2021" s="128"/>
    </row>
    <row r="2022" spans="7:8">
      <c r="G2022" s="127"/>
      <c r="H2022" s="128"/>
    </row>
    <row r="2023" spans="7:8">
      <c r="G2023" s="127"/>
      <c r="H2023" s="128"/>
    </row>
    <row r="2024" spans="7:8">
      <c r="G2024" s="127"/>
      <c r="H2024" s="128"/>
    </row>
    <row r="2025" spans="7:8">
      <c r="G2025" s="127"/>
      <c r="H2025" s="128"/>
    </row>
    <row r="2026" spans="7:8">
      <c r="G2026" s="127"/>
      <c r="H2026" s="128"/>
    </row>
    <row r="2027" spans="7:8">
      <c r="G2027" s="127"/>
      <c r="H2027" s="128"/>
    </row>
    <row r="2028" spans="7:8">
      <c r="G2028" s="127"/>
      <c r="H2028" s="128"/>
    </row>
    <row r="2029" spans="7:8">
      <c r="G2029" s="127"/>
      <c r="H2029" s="128"/>
    </row>
    <row r="2030" spans="7:8">
      <c r="G2030" s="127"/>
      <c r="H2030" s="128"/>
    </row>
    <row r="2031" spans="7:8">
      <c r="G2031" s="127"/>
      <c r="H2031" s="128"/>
    </row>
    <row r="2032" spans="7:8">
      <c r="G2032" s="127"/>
      <c r="H2032" s="128"/>
    </row>
    <row r="2033" spans="7:8">
      <c r="G2033" s="127"/>
      <c r="H2033" s="128"/>
    </row>
    <row r="2034" spans="7:8">
      <c r="G2034" s="127"/>
      <c r="H2034" s="128"/>
    </row>
    <row r="2035" spans="7:8">
      <c r="G2035" s="127"/>
      <c r="H2035" s="128"/>
    </row>
    <row r="2036" spans="7:8">
      <c r="G2036" s="127"/>
      <c r="H2036" s="128"/>
    </row>
    <row r="2037" spans="7:8">
      <c r="G2037" s="127"/>
      <c r="H2037" s="128"/>
    </row>
    <row r="2038" spans="7:8">
      <c r="G2038" s="127"/>
      <c r="H2038" s="128"/>
    </row>
    <row r="2039" spans="7:8">
      <c r="G2039" s="127"/>
      <c r="H2039" s="128"/>
    </row>
    <row r="2040" spans="7:8">
      <c r="G2040" s="127"/>
      <c r="H2040" s="128"/>
    </row>
    <row r="2041" spans="7:8">
      <c r="G2041" s="127"/>
      <c r="H2041" s="128"/>
    </row>
    <row r="2042" spans="7:8">
      <c r="G2042" s="127"/>
      <c r="H2042" s="128"/>
    </row>
    <row r="2043" spans="7:8">
      <c r="G2043" s="127"/>
      <c r="H2043" s="128"/>
    </row>
    <row r="2044" spans="7:8">
      <c r="G2044" s="127"/>
      <c r="H2044" s="128"/>
    </row>
    <row r="2045" spans="7:8">
      <c r="G2045" s="127"/>
      <c r="H2045" s="128"/>
    </row>
    <row r="2046" spans="7:8">
      <c r="G2046" s="127"/>
      <c r="H2046" s="128"/>
    </row>
    <row r="2047" spans="7:8">
      <c r="G2047" s="127"/>
      <c r="H2047" s="128"/>
    </row>
    <row r="2048" spans="7:8">
      <c r="G2048" s="127"/>
      <c r="H2048" s="128"/>
    </row>
    <row r="2049" spans="7:8">
      <c r="G2049" s="127"/>
      <c r="H2049" s="128"/>
    </row>
    <row r="2050" spans="7:8">
      <c r="G2050" s="127"/>
      <c r="H2050" s="128"/>
    </row>
    <row r="2051" spans="7:8">
      <c r="G2051" s="127"/>
      <c r="H2051" s="128"/>
    </row>
    <row r="2052" spans="7:8">
      <c r="G2052" s="127"/>
      <c r="H2052" s="128"/>
    </row>
    <row r="2053" spans="7:8">
      <c r="G2053" s="127"/>
      <c r="H2053" s="128"/>
    </row>
    <row r="2054" spans="7:8">
      <c r="G2054" s="127"/>
      <c r="H2054" s="128"/>
    </row>
    <row r="2055" spans="7:8">
      <c r="G2055" s="127"/>
      <c r="H2055" s="128"/>
    </row>
    <row r="2056" spans="7:8">
      <c r="G2056" s="127"/>
      <c r="H2056" s="128"/>
    </row>
    <row r="2057" spans="7:8">
      <c r="G2057" s="127"/>
      <c r="H2057" s="128"/>
    </row>
    <row r="2058" spans="7:8">
      <c r="G2058" s="127"/>
      <c r="H2058" s="128"/>
    </row>
    <row r="2059" spans="7:8">
      <c r="G2059" s="127"/>
      <c r="H2059" s="128"/>
    </row>
    <row r="2060" spans="7:8">
      <c r="G2060" s="127"/>
      <c r="H2060" s="128"/>
    </row>
    <row r="2061" spans="7:8">
      <c r="G2061" s="127"/>
      <c r="H2061" s="128"/>
    </row>
    <row r="2062" spans="7:8">
      <c r="G2062" s="127"/>
      <c r="H2062" s="128"/>
    </row>
    <row r="2063" spans="7:8">
      <c r="G2063" s="127"/>
      <c r="H2063" s="128"/>
    </row>
    <row r="2064" spans="7:8">
      <c r="G2064" s="127"/>
      <c r="H2064" s="128"/>
    </row>
    <row r="2065" spans="7:8">
      <c r="G2065" s="127"/>
      <c r="H2065" s="128"/>
    </row>
    <row r="2066" spans="7:8">
      <c r="G2066" s="127"/>
      <c r="H2066" s="128"/>
    </row>
    <row r="2067" spans="7:8">
      <c r="G2067" s="127"/>
      <c r="H2067" s="128"/>
    </row>
    <row r="2068" spans="7:8">
      <c r="G2068" s="127"/>
      <c r="H2068" s="128"/>
    </row>
    <row r="2069" spans="7:8">
      <c r="G2069" s="127"/>
      <c r="H2069" s="128"/>
    </row>
    <row r="2070" spans="7:8">
      <c r="G2070" s="127"/>
      <c r="H2070" s="128"/>
    </row>
    <row r="2071" spans="7:8">
      <c r="G2071" s="127"/>
      <c r="H2071" s="128"/>
    </row>
    <row r="2072" spans="7:8">
      <c r="G2072" s="127"/>
      <c r="H2072" s="128"/>
    </row>
    <row r="2073" spans="7:8">
      <c r="G2073" s="127"/>
      <c r="H2073" s="128"/>
    </row>
    <row r="2074" spans="7:8">
      <c r="G2074" s="127"/>
      <c r="H2074" s="128"/>
    </row>
    <row r="2075" spans="7:8">
      <c r="G2075" s="127"/>
      <c r="H2075" s="128"/>
    </row>
    <row r="2076" spans="7:8">
      <c r="G2076" s="127"/>
      <c r="H2076" s="128"/>
    </row>
    <row r="2077" spans="7:8">
      <c r="G2077" s="127"/>
      <c r="H2077" s="128"/>
    </row>
    <row r="2078" spans="7:8">
      <c r="G2078" s="127"/>
      <c r="H2078" s="128"/>
    </row>
    <row r="2079" spans="7:8">
      <c r="G2079" s="127"/>
      <c r="H2079" s="128"/>
    </row>
    <row r="2080" spans="7:8">
      <c r="G2080" s="127"/>
      <c r="H2080" s="128"/>
    </row>
    <row r="2081" spans="7:8">
      <c r="G2081" s="127"/>
      <c r="H2081" s="128"/>
    </row>
    <row r="2082" spans="7:8">
      <c r="G2082" s="127"/>
      <c r="H2082" s="128"/>
    </row>
    <row r="2083" spans="7:8">
      <c r="G2083" s="127"/>
      <c r="H2083" s="128"/>
    </row>
    <row r="2084" spans="7:8">
      <c r="G2084" s="127"/>
      <c r="H2084" s="128"/>
    </row>
    <row r="2085" spans="7:8">
      <c r="G2085" s="127"/>
      <c r="H2085" s="128"/>
    </row>
    <row r="2086" spans="7:8">
      <c r="G2086" s="127"/>
      <c r="H2086" s="128"/>
    </row>
    <row r="2087" spans="7:8">
      <c r="G2087" s="127"/>
      <c r="H2087" s="128"/>
    </row>
    <row r="2088" spans="7:8">
      <c r="G2088" s="127"/>
      <c r="H2088" s="128"/>
    </row>
    <row r="2089" spans="7:8">
      <c r="G2089" s="127"/>
      <c r="H2089" s="128"/>
    </row>
    <row r="2090" spans="7:8">
      <c r="G2090" s="127"/>
      <c r="H2090" s="128"/>
    </row>
    <row r="2091" spans="7:8">
      <c r="G2091" s="127"/>
      <c r="H2091" s="128"/>
    </row>
    <row r="2092" spans="7:8">
      <c r="G2092" s="127"/>
      <c r="H2092" s="128"/>
    </row>
    <row r="2093" spans="7:8">
      <c r="G2093" s="127"/>
      <c r="H2093" s="128"/>
    </row>
    <row r="2094" spans="7:8">
      <c r="G2094" s="127"/>
      <c r="H2094" s="128"/>
    </row>
    <row r="2095" spans="7:8">
      <c r="G2095" s="127"/>
      <c r="H2095" s="128"/>
    </row>
    <row r="2096" spans="7:8">
      <c r="G2096" s="127"/>
      <c r="H2096" s="128"/>
    </row>
    <row r="2097" spans="7:8">
      <c r="G2097" s="127"/>
      <c r="H2097" s="128"/>
    </row>
    <row r="2098" spans="7:8">
      <c r="G2098" s="127"/>
      <c r="H2098" s="128"/>
    </row>
    <row r="2099" spans="7:8">
      <c r="G2099" s="127"/>
      <c r="H2099" s="128"/>
    </row>
    <row r="2100" spans="7:8">
      <c r="G2100" s="127"/>
      <c r="H2100" s="128"/>
    </row>
    <row r="2101" spans="7:8">
      <c r="G2101" s="127"/>
      <c r="H2101" s="128"/>
    </row>
    <row r="2102" spans="7:8">
      <c r="G2102" s="127"/>
      <c r="H2102" s="128"/>
    </row>
    <row r="2103" spans="7:8">
      <c r="G2103" s="127"/>
      <c r="H2103" s="128"/>
    </row>
    <row r="2104" spans="7:8">
      <c r="G2104" s="127"/>
      <c r="H2104" s="128"/>
    </row>
    <row r="2105" spans="7:8">
      <c r="G2105" s="127"/>
      <c r="H2105" s="128"/>
    </row>
    <row r="2106" spans="7:8">
      <c r="G2106" s="127"/>
      <c r="H2106" s="128"/>
    </row>
    <row r="2107" spans="7:8">
      <c r="G2107" s="127"/>
      <c r="H2107" s="128"/>
    </row>
    <row r="2108" spans="7:8">
      <c r="G2108" s="127"/>
      <c r="H2108" s="128"/>
    </row>
    <row r="2109" spans="7:8">
      <c r="G2109" s="127"/>
      <c r="H2109" s="128"/>
    </row>
    <row r="2110" spans="7:8">
      <c r="G2110" s="127"/>
      <c r="H2110" s="128"/>
    </row>
    <row r="2111" spans="7:8">
      <c r="G2111" s="127"/>
      <c r="H2111" s="128"/>
    </row>
    <row r="2112" spans="7:8">
      <c r="G2112" s="127"/>
      <c r="H2112" s="128"/>
    </row>
    <row r="2113" spans="7:8">
      <c r="G2113" s="127"/>
      <c r="H2113" s="128"/>
    </row>
    <row r="2114" spans="7:8">
      <c r="G2114" s="127"/>
      <c r="H2114" s="128"/>
    </row>
    <row r="2115" spans="7:8">
      <c r="G2115" s="127"/>
      <c r="H2115" s="128"/>
    </row>
    <row r="2116" spans="7:8">
      <c r="G2116" s="127"/>
      <c r="H2116" s="128"/>
    </row>
    <row r="2117" spans="7:8">
      <c r="G2117" s="127"/>
      <c r="H2117" s="128"/>
    </row>
    <row r="2118" spans="7:8">
      <c r="G2118" s="127"/>
      <c r="H2118" s="128"/>
    </row>
    <row r="2119" spans="7:8">
      <c r="G2119" s="127"/>
      <c r="H2119" s="128"/>
    </row>
    <row r="2120" spans="7:8">
      <c r="G2120" s="127"/>
      <c r="H2120" s="128"/>
    </row>
    <row r="2121" spans="7:8">
      <c r="G2121" s="127"/>
      <c r="H2121" s="128"/>
    </row>
    <row r="2122" spans="7:8">
      <c r="G2122" s="127"/>
      <c r="H2122" s="128"/>
    </row>
    <row r="2123" spans="7:8">
      <c r="G2123" s="127"/>
      <c r="H2123" s="128"/>
    </row>
    <row r="2124" spans="7:8">
      <c r="G2124" s="127"/>
      <c r="H2124" s="128"/>
    </row>
    <row r="2125" spans="7:8">
      <c r="G2125" s="127"/>
      <c r="H2125" s="128"/>
    </row>
    <row r="2126" spans="7:8">
      <c r="G2126" s="127"/>
      <c r="H2126" s="128"/>
    </row>
    <row r="2127" spans="7:8">
      <c r="G2127" s="127"/>
      <c r="H2127" s="128"/>
    </row>
    <row r="2128" spans="7:8">
      <c r="G2128" s="127"/>
      <c r="H2128" s="128"/>
    </row>
    <row r="2129" spans="7:8">
      <c r="G2129" s="127"/>
      <c r="H2129" s="128"/>
    </row>
    <row r="2130" spans="7:8">
      <c r="G2130" s="127"/>
      <c r="H2130" s="128"/>
    </row>
    <row r="2131" spans="7:8">
      <c r="G2131" s="127"/>
      <c r="H2131" s="128"/>
    </row>
    <row r="2132" spans="7:8">
      <c r="G2132" s="127"/>
      <c r="H2132" s="128"/>
    </row>
    <row r="2133" spans="7:8">
      <c r="G2133" s="127"/>
      <c r="H2133" s="128"/>
    </row>
    <row r="2134" spans="7:8">
      <c r="G2134" s="127"/>
      <c r="H2134" s="128"/>
    </row>
    <row r="2135" spans="7:8">
      <c r="G2135" s="127"/>
      <c r="H2135" s="128"/>
    </row>
    <row r="2136" spans="7:8">
      <c r="G2136" s="127"/>
      <c r="H2136" s="128"/>
    </row>
    <row r="2137" spans="7:8">
      <c r="G2137" s="127"/>
      <c r="H2137" s="128"/>
    </row>
    <row r="2138" spans="7:8">
      <c r="G2138" s="127"/>
      <c r="H2138" s="128"/>
    </row>
    <row r="2139" spans="7:8">
      <c r="G2139" s="127"/>
      <c r="H2139" s="128"/>
    </row>
    <row r="2140" spans="7:8">
      <c r="G2140" s="127"/>
      <c r="H2140" s="128"/>
    </row>
    <row r="2141" spans="7:8">
      <c r="G2141" s="127"/>
      <c r="H2141" s="128"/>
    </row>
    <row r="2142" spans="7:8">
      <c r="G2142" s="127"/>
      <c r="H2142" s="128"/>
    </row>
    <row r="2143" spans="7:8">
      <c r="G2143" s="127"/>
      <c r="H2143" s="128"/>
    </row>
    <row r="2144" spans="7:8">
      <c r="G2144" s="127"/>
      <c r="H2144" s="128"/>
    </row>
    <row r="2145" spans="7:8">
      <c r="G2145" s="127"/>
      <c r="H2145" s="128"/>
    </row>
    <row r="2146" spans="7:8">
      <c r="G2146" s="127"/>
      <c r="H2146" s="128"/>
    </row>
    <row r="2147" spans="7:8">
      <c r="G2147" s="127"/>
      <c r="H2147" s="128"/>
    </row>
    <row r="2148" spans="7:8">
      <c r="G2148" s="127"/>
      <c r="H2148" s="128"/>
    </row>
    <row r="2149" spans="7:8">
      <c r="G2149" s="127"/>
      <c r="H2149" s="128"/>
    </row>
    <row r="2150" spans="7:8">
      <c r="G2150" s="127"/>
      <c r="H2150" s="128"/>
    </row>
    <row r="2151" spans="7:8">
      <c r="G2151" s="127"/>
      <c r="H2151" s="128"/>
    </row>
    <row r="2152" spans="7:8">
      <c r="G2152" s="127"/>
      <c r="H2152" s="128"/>
    </row>
    <row r="2153" spans="7:8">
      <c r="G2153" s="127"/>
      <c r="H2153" s="128"/>
    </row>
    <row r="2154" spans="7:8">
      <c r="G2154" s="127"/>
      <c r="H2154" s="128"/>
    </row>
    <row r="2155" spans="7:8">
      <c r="G2155" s="127"/>
      <c r="H2155" s="128"/>
    </row>
    <row r="2156" spans="7:8">
      <c r="G2156" s="127"/>
      <c r="H2156" s="128"/>
    </row>
    <row r="2157" spans="7:8">
      <c r="G2157" s="127"/>
      <c r="H2157" s="128"/>
    </row>
    <row r="2158" spans="7:8">
      <c r="G2158" s="127"/>
      <c r="H2158" s="128"/>
    </row>
    <row r="2159" spans="7:8">
      <c r="G2159" s="127"/>
      <c r="H2159" s="128"/>
    </row>
    <row r="2160" spans="7:8">
      <c r="G2160" s="127"/>
      <c r="H2160" s="128"/>
    </row>
    <row r="2161" spans="7:8">
      <c r="G2161" s="127"/>
      <c r="H2161" s="128"/>
    </row>
    <row r="2162" spans="7:8">
      <c r="G2162" s="127"/>
      <c r="H2162" s="128"/>
    </row>
    <row r="2163" spans="7:8">
      <c r="G2163" s="127"/>
      <c r="H2163" s="128"/>
    </row>
    <row r="2164" spans="7:8">
      <c r="G2164" s="127"/>
      <c r="H2164" s="128"/>
    </row>
    <row r="2165" spans="7:8">
      <c r="G2165" s="127"/>
      <c r="H2165" s="128"/>
    </row>
    <row r="2166" spans="7:8">
      <c r="G2166" s="127"/>
      <c r="H2166" s="128"/>
    </row>
    <row r="2167" spans="7:8">
      <c r="G2167" s="127"/>
      <c r="H2167" s="128"/>
    </row>
    <row r="2168" spans="7:8">
      <c r="G2168" s="127"/>
      <c r="H2168" s="128"/>
    </row>
    <row r="2169" spans="7:8">
      <c r="G2169" s="127"/>
      <c r="H2169" s="128"/>
    </row>
    <row r="2170" spans="7:8">
      <c r="G2170" s="127"/>
      <c r="H2170" s="128"/>
    </row>
    <row r="2171" spans="7:8">
      <c r="G2171" s="127"/>
      <c r="H2171" s="128"/>
    </row>
    <row r="2172" spans="7:8">
      <c r="G2172" s="127"/>
      <c r="H2172" s="128"/>
    </row>
    <row r="2173" spans="7:8">
      <c r="G2173" s="127"/>
      <c r="H2173" s="128"/>
    </row>
    <row r="2174" spans="7:8">
      <c r="G2174" s="127"/>
      <c r="H2174" s="128"/>
    </row>
    <row r="2175" spans="7:8">
      <c r="G2175" s="127"/>
      <c r="H2175" s="128"/>
    </row>
    <row r="2176" spans="7:8">
      <c r="G2176" s="127"/>
      <c r="H2176" s="128"/>
    </row>
    <row r="2177" spans="7:8">
      <c r="G2177" s="127"/>
      <c r="H2177" s="128"/>
    </row>
    <row r="2178" spans="7:8">
      <c r="G2178" s="127"/>
      <c r="H2178" s="128"/>
    </row>
    <row r="2179" spans="7:8">
      <c r="G2179" s="127"/>
      <c r="H2179" s="128"/>
    </row>
    <row r="2180" spans="7:8">
      <c r="G2180" s="127"/>
      <c r="H2180" s="128"/>
    </row>
    <row r="2181" spans="7:8">
      <c r="G2181" s="127"/>
      <c r="H2181" s="128"/>
    </row>
    <row r="2182" spans="7:8">
      <c r="G2182" s="127"/>
      <c r="H2182" s="128"/>
    </row>
    <row r="2183" spans="7:8">
      <c r="G2183" s="127"/>
      <c r="H2183" s="128"/>
    </row>
    <row r="2184" spans="7:8">
      <c r="G2184" s="127"/>
      <c r="H2184" s="128"/>
    </row>
    <row r="2185" spans="7:8">
      <c r="G2185" s="127"/>
      <c r="H2185" s="128"/>
    </row>
    <row r="2186" spans="7:8">
      <c r="G2186" s="127"/>
      <c r="H2186" s="128"/>
    </row>
    <row r="2187" spans="7:8">
      <c r="G2187" s="127"/>
      <c r="H2187" s="128"/>
    </row>
    <row r="2188" spans="7:8">
      <c r="G2188" s="127"/>
      <c r="H2188" s="128"/>
    </row>
    <row r="2189" spans="7:8">
      <c r="G2189" s="127"/>
      <c r="H2189" s="128"/>
    </row>
    <row r="2190" spans="7:8">
      <c r="G2190" s="127"/>
      <c r="H2190" s="128"/>
    </row>
    <row r="2191" spans="7:8">
      <c r="G2191" s="127"/>
      <c r="H2191" s="128"/>
    </row>
    <row r="2192" spans="7:8">
      <c r="G2192" s="127"/>
      <c r="H2192" s="128"/>
    </row>
    <row r="2193" spans="7:8">
      <c r="G2193" s="127"/>
      <c r="H2193" s="128"/>
    </row>
    <row r="2194" spans="7:8">
      <c r="G2194" s="127"/>
      <c r="H2194" s="128"/>
    </row>
    <row r="2195" spans="7:8">
      <c r="G2195" s="127"/>
      <c r="H2195" s="128"/>
    </row>
    <row r="2196" spans="7:8">
      <c r="G2196" s="127"/>
      <c r="H2196" s="128"/>
    </row>
    <row r="2197" spans="7:8">
      <c r="G2197" s="127"/>
      <c r="H2197" s="128"/>
    </row>
    <row r="2198" spans="7:8">
      <c r="G2198" s="127"/>
      <c r="H2198" s="128"/>
    </row>
    <row r="2199" spans="7:8">
      <c r="G2199" s="127"/>
      <c r="H2199" s="128"/>
    </row>
    <row r="2200" spans="7:8">
      <c r="G2200" s="127"/>
      <c r="H2200" s="128"/>
    </row>
    <row r="2201" spans="7:8">
      <c r="G2201" s="127"/>
      <c r="H2201" s="128"/>
    </row>
    <row r="2202" spans="7:8">
      <c r="G2202" s="127"/>
      <c r="H2202" s="128"/>
    </row>
    <row r="2203" spans="7:8">
      <c r="G2203" s="127"/>
      <c r="H2203" s="128"/>
    </row>
    <row r="2204" spans="7:8">
      <c r="G2204" s="127"/>
      <c r="H2204" s="128"/>
    </row>
    <row r="2205" spans="7:8">
      <c r="G2205" s="127"/>
      <c r="H2205" s="128"/>
    </row>
    <row r="2206" spans="7:8">
      <c r="G2206" s="127"/>
      <c r="H2206" s="128"/>
    </row>
    <row r="2207" spans="7:8">
      <c r="G2207" s="127"/>
      <c r="H2207" s="128"/>
    </row>
    <row r="2208" spans="7:8">
      <c r="G2208" s="127"/>
      <c r="H2208" s="128"/>
    </row>
    <row r="2209" spans="7:8">
      <c r="G2209" s="127"/>
      <c r="H2209" s="128"/>
    </row>
    <row r="2210" spans="7:8">
      <c r="G2210" s="127"/>
      <c r="H2210" s="128"/>
    </row>
    <row r="2211" spans="7:8">
      <c r="G2211" s="127"/>
      <c r="H2211" s="128"/>
    </row>
    <row r="2212" spans="7:8">
      <c r="G2212" s="127"/>
      <c r="H2212" s="128"/>
    </row>
    <row r="2213" spans="7:8">
      <c r="G2213" s="127"/>
      <c r="H2213" s="128"/>
    </row>
    <row r="2214" spans="7:8">
      <c r="G2214" s="127"/>
      <c r="H2214" s="128"/>
    </row>
    <row r="2215" spans="7:8">
      <c r="G2215" s="127"/>
      <c r="H2215" s="128"/>
    </row>
    <row r="2216" spans="7:8">
      <c r="G2216" s="127"/>
      <c r="H2216" s="128"/>
    </row>
    <row r="2217" spans="7:8">
      <c r="G2217" s="127"/>
      <c r="H2217" s="128"/>
    </row>
    <row r="2218" spans="7:8">
      <c r="G2218" s="127"/>
      <c r="H2218" s="128"/>
    </row>
    <row r="2219" spans="7:8">
      <c r="G2219" s="127"/>
      <c r="H2219" s="128"/>
    </row>
    <row r="2220" spans="7:8">
      <c r="G2220" s="127"/>
      <c r="H2220" s="128"/>
    </row>
    <row r="2221" spans="7:8">
      <c r="G2221" s="127"/>
      <c r="H2221" s="128"/>
    </row>
    <row r="2222" spans="7:8">
      <c r="G2222" s="127"/>
      <c r="H2222" s="128"/>
    </row>
    <row r="2223" spans="7:8">
      <c r="G2223" s="127"/>
      <c r="H2223" s="128"/>
    </row>
    <row r="2224" spans="7:8">
      <c r="G2224" s="127"/>
      <c r="H2224" s="128"/>
    </row>
    <row r="2225" spans="7:8">
      <c r="G2225" s="127"/>
      <c r="H2225" s="128"/>
    </row>
    <row r="2226" spans="7:8">
      <c r="G2226" s="127"/>
      <c r="H2226" s="128"/>
    </row>
    <row r="2227" spans="7:8">
      <c r="G2227" s="127"/>
      <c r="H2227" s="128"/>
    </row>
    <row r="2228" spans="7:8">
      <c r="G2228" s="127"/>
      <c r="H2228" s="128"/>
    </row>
    <row r="2229" spans="7:8">
      <c r="G2229" s="127"/>
      <c r="H2229" s="128"/>
    </row>
    <row r="2230" spans="7:8">
      <c r="G2230" s="127"/>
      <c r="H2230" s="128"/>
    </row>
    <row r="2231" spans="7:8">
      <c r="G2231" s="127"/>
      <c r="H2231" s="128"/>
    </row>
    <row r="2232" spans="7:8">
      <c r="G2232" s="127"/>
      <c r="H2232" s="128"/>
    </row>
    <row r="2233" spans="7:8">
      <c r="G2233" s="127"/>
      <c r="H2233" s="128"/>
    </row>
    <row r="2234" spans="7:8">
      <c r="G2234" s="127"/>
      <c r="H2234" s="128"/>
    </row>
    <row r="2235" spans="7:8">
      <c r="G2235" s="127"/>
      <c r="H2235" s="128"/>
    </row>
    <row r="2236" spans="7:8">
      <c r="G2236" s="127"/>
      <c r="H2236" s="128"/>
    </row>
    <row r="2237" spans="7:8">
      <c r="G2237" s="127"/>
      <c r="H2237" s="128"/>
    </row>
    <row r="2238" spans="7:8">
      <c r="G2238" s="127"/>
      <c r="H2238" s="128"/>
    </row>
    <row r="2239" spans="7:8">
      <c r="G2239" s="127"/>
      <c r="H2239" s="128"/>
    </row>
    <row r="2240" spans="7:8">
      <c r="G2240" s="127"/>
      <c r="H2240" s="128"/>
    </row>
    <row r="2241" spans="7:8">
      <c r="G2241" s="127"/>
      <c r="H2241" s="128"/>
    </row>
    <row r="2242" spans="7:8">
      <c r="G2242" s="127"/>
      <c r="H2242" s="128"/>
    </row>
    <row r="2243" spans="7:8">
      <c r="G2243" s="127"/>
      <c r="H2243" s="128"/>
    </row>
    <row r="2244" spans="7:8">
      <c r="G2244" s="127"/>
      <c r="H2244" s="128"/>
    </row>
    <row r="2245" spans="7:8">
      <c r="G2245" s="127"/>
      <c r="H2245" s="128"/>
    </row>
    <row r="2246" spans="7:8">
      <c r="G2246" s="127"/>
      <c r="H2246" s="128"/>
    </row>
    <row r="2247" spans="7:8">
      <c r="G2247" s="127"/>
      <c r="H2247" s="128"/>
    </row>
    <row r="2248" spans="7:8">
      <c r="G2248" s="127"/>
      <c r="H2248" s="128"/>
    </row>
    <row r="2249" spans="7:8">
      <c r="G2249" s="127"/>
      <c r="H2249" s="128"/>
    </row>
    <row r="2250" spans="7:8">
      <c r="G2250" s="127"/>
      <c r="H2250" s="128"/>
    </row>
    <row r="2251" spans="7:8">
      <c r="G2251" s="127"/>
      <c r="H2251" s="128"/>
    </row>
    <row r="2252" spans="7:8">
      <c r="G2252" s="127"/>
      <c r="H2252" s="128"/>
    </row>
    <row r="2253" spans="7:8">
      <c r="G2253" s="127"/>
      <c r="H2253" s="128"/>
    </row>
    <row r="2254" spans="7:8">
      <c r="G2254" s="127"/>
      <c r="H2254" s="128"/>
    </row>
    <row r="2255" spans="7:8">
      <c r="G2255" s="127"/>
      <c r="H2255" s="128"/>
    </row>
    <row r="2256" spans="7:8">
      <c r="G2256" s="127"/>
      <c r="H2256" s="128"/>
    </row>
    <row r="2257" spans="7:8">
      <c r="G2257" s="127"/>
      <c r="H2257" s="128"/>
    </row>
    <row r="2258" spans="7:8">
      <c r="G2258" s="127"/>
      <c r="H2258" s="128"/>
    </row>
    <row r="2259" spans="7:8">
      <c r="G2259" s="127"/>
      <c r="H2259" s="128"/>
    </row>
    <row r="2260" spans="7:8">
      <c r="G2260" s="127"/>
      <c r="H2260" s="128"/>
    </row>
    <row r="2261" spans="7:8">
      <c r="G2261" s="127"/>
      <c r="H2261" s="128"/>
    </row>
    <row r="2262" spans="7:8">
      <c r="G2262" s="127"/>
      <c r="H2262" s="128"/>
    </row>
    <row r="2263" spans="7:8">
      <c r="G2263" s="127"/>
      <c r="H2263" s="128"/>
    </row>
    <row r="2264" spans="7:8">
      <c r="G2264" s="127"/>
      <c r="H2264" s="128"/>
    </row>
    <row r="2265" spans="7:8">
      <c r="G2265" s="127"/>
      <c r="H2265" s="128"/>
    </row>
    <row r="2266" spans="7:8">
      <c r="G2266" s="127"/>
      <c r="H2266" s="128"/>
    </row>
    <row r="2267" spans="7:8">
      <c r="G2267" s="127"/>
      <c r="H2267" s="128"/>
    </row>
    <row r="2268" spans="7:8">
      <c r="G2268" s="127"/>
      <c r="H2268" s="128"/>
    </row>
    <row r="2269" spans="7:8">
      <c r="G2269" s="127"/>
      <c r="H2269" s="128"/>
    </row>
    <row r="2270" spans="7:8">
      <c r="G2270" s="127"/>
      <c r="H2270" s="128"/>
    </row>
    <row r="2271" spans="7:8">
      <c r="G2271" s="127"/>
      <c r="H2271" s="128"/>
    </row>
    <row r="2272" spans="7:8">
      <c r="G2272" s="127"/>
      <c r="H2272" s="128"/>
    </row>
    <row r="2273" spans="7:8">
      <c r="G2273" s="127"/>
      <c r="H2273" s="128"/>
    </row>
    <row r="2274" spans="7:8">
      <c r="G2274" s="127"/>
      <c r="H2274" s="128"/>
    </row>
    <row r="2275" spans="7:8">
      <c r="G2275" s="127"/>
      <c r="H2275" s="128"/>
    </row>
    <row r="2276" spans="7:8">
      <c r="G2276" s="127"/>
      <c r="H2276" s="128"/>
    </row>
    <row r="2277" spans="7:8">
      <c r="G2277" s="127"/>
      <c r="H2277" s="128"/>
    </row>
    <row r="2278" spans="7:8">
      <c r="G2278" s="127"/>
      <c r="H2278" s="128"/>
    </row>
    <row r="2279" spans="7:8">
      <c r="G2279" s="127"/>
      <c r="H2279" s="128"/>
    </row>
    <row r="2280" spans="7:8">
      <c r="G2280" s="127"/>
      <c r="H2280" s="128"/>
    </row>
    <row r="2281" spans="7:8">
      <c r="G2281" s="127"/>
      <c r="H2281" s="128"/>
    </row>
    <row r="2282" spans="7:8">
      <c r="G2282" s="127"/>
      <c r="H2282" s="128"/>
    </row>
    <row r="2283" spans="7:8">
      <c r="G2283" s="127"/>
      <c r="H2283" s="128"/>
    </row>
    <row r="2284" spans="7:8">
      <c r="G2284" s="127"/>
      <c r="H2284" s="128"/>
    </row>
    <row r="2285" spans="7:8">
      <c r="G2285" s="127"/>
      <c r="H2285" s="128"/>
    </row>
    <row r="2286" spans="7:8">
      <c r="G2286" s="127"/>
      <c r="H2286" s="128"/>
    </row>
    <row r="2287" spans="7:8">
      <c r="G2287" s="127"/>
      <c r="H2287" s="128"/>
    </row>
    <row r="2288" spans="7:8">
      <c r="G2288" s="127"/>
      <c r="H2288" s="128"/>
    </row>
    <row r="2289" spans="7:8">
      <c r="G2289" s="127"/>
      <c r="H2289" s="128"/>
    </row>
    <row r="2290" spans="7:8">
      <c r="G2290" s="127"/>
      <c r="H2290" s="128"/>
    </row>
    <row r="2291" spans="7:8">
      <c r="G2291" s="127"/>
      <c r="H2291" s="128"/>
    </row>
    <row r="2292" spans="7:8">
      <c r="G2292" s="127"/>
      <c r="H2292" s="128"/>
    </row>
    <row r="2293" spans="7:8">
      <c r="G2293" s="127"/>
      <c r="H2293" s="128"/>
    </row>
    <row r="2294" spans="7:8">
      <c r="G2294" s="127"/>
      <c r="H2294" s="128"/>
    </row>
    <row r="2295" spans="7:8">
      <c r="G2295" s="127"/>
      <c r="H2295" s="128"/>
    </row>
    <row r="2296" spans="7:8">
      <c r="G2296" s="127"/>
      <c r="H2296" s="128"/>
    </row>
    <row r="2297" spans="7:8">
      <c r="G2297" s="127"/>
      <c r="H2297" s="128"/>
    </row>
    <row r="2298" spans="7:8">
      <c r="G2298" s="127"/>
      <c r="H2298" s="128"/>
    </row>
    <row r="2299" spans="7:8">
      <c r="G2299" s="127"/>
      <c r="H2299" s="128"/>
    </row>
    <row r="2300" spans="7:8">
      <c r="G2300" s="127"/>
      <c r="H2300" s="128"/>
    </row>
    <row r="2301" spans="7:8">
      <c r="G2301" s="127"/>
      <c r="H2301" s="128"/>
    </row>
    <row r="2302" spans="7:8">
      <c r="G2302" s="127"/>
      <c r="H2302" s="128"/>
    </row>
    <row r="2303" spans="7:8">
      <c r="G2303" s="127"/>
      <c r="H2303" s="128"/>
    </row>
    <row r="2304" spans="7:8">
      <c r="G2304" s="127"/>
      <c r="H2304" s="128"/>
    </row>
    <row r="2305" spans="7:8">
      <c r="G2305" s="127"/>
      <c r="H2305" s="128"/>
    </row>
    <row r="2306" spans="7:8">
      <c r="G2306" s="127"/>
      <c r="H2306" s="128"/>
    </row>
    <row r="2307" spans="7:8">
      <c r="G2307" s="127"/>
      <c r="H2307" s="128"/>
    </row>
    <row r="2308" spans="7:8">
      <c r="G2308" s="127"/>
      <c r="H2308" s="128"/>
    </row>
    <row r="2309" spans="7:8">
      <c r="G2309" s="127"/>
      <c r="H2309" s="128"/>
    </row>
    <row r="2310" spans="7:8">
      <c r="G2310" s="127"/>
      <c r="H2310" s="128"/>
    </row>
    <row r="2311" spans="7:8">
      <c r="G2311" s="127"/>
      <c r="H2311" s="128"/>
    </row>
    <row r="2312" spans="7:8">
      <c r="G2312" s="127"/>
      <c r="H2312" s="128"/>
    </row>
    <row r="2313" spans="7:8">
      <c r="G2313" s="127"/>
      <c r="H2313" s="128"/>
    </row>
    <row r="2314" spans="7:8">
      <c r="G2314" s="127"/>
      <c r="H2314" s="128"/>
    </row>
    <row r="2315" spans="7:8">
      <c r="G2315" s="127"/>
      <c r="H2315" s="128"/>
    </row>
    <row r="2316" spans="7:8">
      <c r="G2316" s="127"/>
      <c r="H2316" s="128"/>
    </row>
    <row r="2317" spans="7:8">
      <c r="G2317" s="127"/>
      <c r="H2317" s="128"/>
    </row>
    <row r="2318" spans="7:8">
      <c r="G2318" s="127"/>
      <c r="H2318" s="128"/>
    </row>
    <row r="2319" spans="7:8">
      <c r="G2319" s="127"/>
      <c r="H2319" s="128"/>
    </row>
    <row r="2320" spans="7:8">
      <c r="G2320" s="127"/>
      <c r="H2320" s="128"/>
    </row>
    <row r="2321" spans="7:8">
      <c r="G2321" s="127"/>
      <c r="H2321" s="128"/>
    </row>
    <row r="2322" spans="7:8">
      <c r="G2322" s="127"/>
      <c r="H2322" s="128"/>
    </row>
    <row r="2323" spans="7:8">
      <c r="G2323" s="127"/>
      <c r="H2323" s="128"/>
    </row>
    <row r="2324" spans="7:8">
      <c r="G2324" s="127"/>
      <c r="H2324" s="128"/>
    </row>
    <row r="2325" spans="7:8">
      <c r="G2325" s="127"/>
      <c r="H2325" s="128"/>
    </row>
    <row r="2326" spans="7:8">
      <c r="G2326" s="127"/>
      <c r="H2326" s="128"/>
    </row>
    <row r="2327" spans="7:8">
      <c r="G2327" s="127"/>
      <c r="H2327" s="128"/>
    </row>
    <row r="2328" spans="7:8">
      <c r="G2328" s="127"/>
      <c r="H2328" s="128"/>
    </row>
    <row r="2329" spans="7:8">
      <c r="G2329" s="127"/>
      <c r="H2329" s="128"/>
    </row>
    <row r="2330" spans="7:8">
      <c r="G2330" s="127"/>
      <c r="H2330" s="128"/>
    </row>
    <row r="2331" spans="7:8">
      <c r="G2331" s="127"/>
      <c r="H2331" s="128"/>
    </row>
    <row r="2332" spans="7:8">
      <c r="G2332" s="127"/>
      <c r="H2332" s="128"/>
    </row>
    <row r="2333" spans="7:8">
      <c r="G2333" s="127"/>
      <c r="H2333" s="128"/>
    </row>
    <row r="2334" spans="7:8">
      <c r="G2334" s="127"/>
      <c r="H2334" s="128"/>
    </row>
    <row r="2335" spans="7:8">
      <c r="G2335" s="127"/>
      <c r="H2335" s="128"/>
    </row>
    <row r="2336" spans="7:8">
      <c r="G2336" s="127"/>
      <c r="H2336" s="128"/>
    </row>
    <row r="2337" spans="7:8">
      <c r="G2337" s="127"/>
      <c r="H2337" s="128"/>
    </row>
    <row r="2338" spans="7:8">
      <c r="G2338" s="127"/>
      <c r="H2338" s="128"/>
    </row>
    <row r="2339" spans="7:8">
      <c r="G2339" s="127"/>
      <c r="H2339" s="128"/>
    </row>
    <row r="2340" spans="7:8">
      <c r="G2340" s="127"/>
      <c r="H2340" s="128"/>
    </row>
    <row r="2341" spans="7:8">
      <c r="G2341" s="127"/>
      <c r="H2341" s="128"/>
    </row>
    <row r="2342" spans="7:8">
      <c r="G2342" s="127"/>
      <c r="H2342" s="128"/>
    </row>
    <row r="2343" spans="7:8">
      <c r="G2343" s="127"/>
      <c r="H2343" s="128"/>
    </row>
    <row r="2344" spans="7:8">
      <c r="G2344" s="127"/>
      <c r="H2344" s="128"/>
    </row>
    <row r="2345" spans="7:8">
      <c r="G2345" s="127"/>
      <c r="H2345" s="128"/>
    </row>
    <row r="2346" spans="7:8">
      <c r="G2346" s="127"/>
      <c r="H2346" s="128"/>
    </row>
    <row r="2347" spans="7:8">
      <c r="G2347" s="127"/>
      <c r="H2347" s="128"/>
    </row>
    <row r="2348" spans="7:8">
      <c r="G2348" s="127"/>
      <c r="H2348" s="128"/>
    </row>
    <row r="2349" spans="7:8">
      <c r="G2349" s="127"/>
      <c r="H2349" s="128"/>
    </row>
    <row r="2350" spans="7:8">
      <c r="G2350" s="127"/>
      <c r="H2350" s="128"/>
    </row>
    <row r="2351" spans="7:8">
      <c r="G2351" s="127"/>
      <c r="H2351" s="128"/>
    </row>
    <row r="2352" spans="7:8">
      <c r="G2352" s="127"/>
      <c r="H2352" s="128"/>
    </row>
    <row r="2353" spans="7:8">
      <c r="G2353" s="127"/>
      <c r="H2353" s="128"/>
    </row>
    <row r="2354" spans="7:8">
      <c r="G2354" s="127"/>
      <c r="H2354" s="128"/>
    </row>
    <row r="2355" spans="7:8">
      <c r="G2355" s="127"/>
      <c r="H2355" s="128"/>
    </row>
    <row r="2356" spans="7:8">
      <c r="G2356" s="127"/>
      <c r="H2356" s="128"/>
    </row>
    <row r="2357" spans="7:8">
      <c r="G2357" s="127"/>
      <c r="H2357" s="128"/>
    </row>
    <row r="2358" spans="7:8">
      <c r="G2358" s="127"/>
      <c r="H2358" s="128"/>
    </row>
    <row r="2359" spans="7:8">
      <c r="G2359" s="127"/>
      <c r="H2359" s="128"/>
    </row>
    <row r="2360" spans="7:8">
      <c r="G2360" s="127"/>
      <c r="H2360" s="128"/>
    </row>
    <row r="2361" spans="7:8">
      <c r="G2361" s="127"/>
      <c r="H2361" s="128"/>
    </row>
    <row r="2362" spans="7:8">
      <c r="G2362" s="127"/>
      <c r="H2362" s="128"/>
    </row>
    <row r="2363" spans="7:8">
      <c r="G2363" s="127"/>
      <c r="H2363" s="128"/>
    </row>
    <row r="2364" spans="7:8">
      <c r="G2364" s="127"/>
      <c r="H2364" s="128"/>
    </row>
    <row r="2365" spans="7:8">
      <c r="G2365" s="127"/>
      <c r="H2365" s="128"/>
    </row>
    <row r="2366" spans="7:8">
      <c r="G2366" s="127"/>
      <c r="H2366" s="128"/>
    </row>
    <row r="2367" spans="7:8">
      <c r="G2367" s="127"/>
      <c r="H2367" s="128"/>
    </row>
    <row r="2368" spans="7:8">
      <c r="G2368" s="127"/>
      <c r="H2368" s="128"/>
    </row>
    <row r="2369" spans="7:8">
      <c r="G2369" s="127"/>
      <c r="H2369" s="128"/>
    </row>
    <row r="2370" spans="7:8">
      <c r="G2370" s="127"/>
      <c r="H2370" s="128"/>
    </row>
    <row r="2371" spans="7:8">
      <c r="G2371" s="127"/>
      <c r="H2371" s="128"/>
    </row>
    <row r="2372" spans="7:8">
      <c r="G2372" s="127"/>
      <c r="H2372" s="128"/>
    </row>
    <row r="2373" spans="7:8">
      <c r="G2373" s="127"/>
      <c r="H2373" s="128"/>
    </row>
    <row r="2374" spans="7:8">
      <c r="G2374" s="127"/>
      <c r="H2374" s="128"/>
    </row>
    <row r="2375" spans="7:8">
      <c r="G2375" s="127"/>
      <c r="H2375" s="128"/>
    </row>
    <row r="2376" spans="7:8">
      <c r="G2376" s="127"/>
      <c r="H2376" s="128"/>
    </row>
    <row r="2377" spans="7:8">
      <c r="G2377" s="127"/>
      <c r="H2377" s="128"/>
    </row>
    <row r="2378" spans="7:8">
      <c r="G2378" s="127"/>
      <c r="H2378" s="128"/>
    </row>
    <row r="2379" spans="7:8">
      <c r="G2379" s="127"/>
      <c r="H2379" s="128"/>
    </row>
    <row r="2380" spans="7:8">
      <c r="G2380" s="127"/>
      <c r="H2380" s="128"/>
    </row>
    <row r="2381" spans="7:8">
      <c r="G2381" s="127"/>
      <c r="H2381" s="128"/>
    </row>
    <row r="2382" spans="7:8">
      <c r="G2382" s="127"/>
      <c r="H2382" s="128"/>
    </row>
    <row r="2383" spans="7:8">
      <c r="G2383" s="127"/>
      <c r="H2383" s="128"/>
    </row>
    <row r="2384" spans="7:8">
      <c r="G2384" s="127"/>
      <c r="H2384" s="128"/>
    </row>
    <row r="2385" spans="7:8">
      <c r="G2385" s="127"/>
      <c r="H2385" s="128"/>
    </row>
    <row r="2386" spans="7:8">
      <c r="G2386" s="127"/>
      <c r="H2386" s="128"/>
    </row>
    <row r="2387" spans="7:8">
      <c r="G2387" s="127"/>
      <c r="H2387" s="128"/>
    </row>
    <row r="2388" spans="7:8">
      <c r="G2388" s="127"/>
      <c r="H2388" s="128"/>
    </row>
    <row r="2389" spans="7:8">
      <c r="G2389" s="127"/>
      <c r="H2389" s="128"/>
    </row>
    <row r="2390" spans="7:8">
      <c r="G2390" s="127"/>
      <c r="H2390" s="128"/>
    </row>
    <row r="2391" spans="7:8">
      <c r="G2391" s="127"/>
      <c r="H2391" s="128"/>
    </row>
    <row r="2392" spans="7:8">
      <c r="G2392" s="127"/>
      <c r="H2392" s="128"/>
    </row>
    <row r="2393" spans="7:8">
      <c r="G2393" s="127"/>
      <c r="H2393" s="128"/>
    </row>
    <row r="2394" spans="7:8">
      <c r="G2394" s="127"/>
      <c r="H2394" s="128"/>
    </row>
    <row r="2395" spans="7:8">
      <c r="G2395" s="127"/>
      <c r="H2395" s="128"/>
    </row>
    <row r="2396" spans="7:8">
      <c r="G2396" s="127"/>
      <c r="H2396" s="128"/>
    </row>
    <row r="2397" spans="7:8">
      <c r="G2397" s="127"/>
      <c r="H2397" s="128"/>
    </row>
    <row r="2398" spans="7:8">
      <c r="G2398" s="127"/>
      <c r="H2398" s="128"/>
    </row>
    <row r="2399" spans="7:8">
      <c r="G2399" s="127"/>
      <c r="H2399" s="128"/>
    </row>
    <row r="2400" spans="7:8">
      <c r="G2400" s="127"/>
      <c r="H2400" s="128"/>
    </row>
    <row r="2401" spans="7:8">
      <c r="G2401" s="127"/>
      <c r="H2401" s="128"/>
    </row>
    <row r="2402" spans="7:8">
      <c r="G2402" s="127"/>
      <c r="H2402" s="128"/>
    </row>
    <row r="2403" spans="7:8">
      <c r="G2403" s="127"/>
      <c r="H2403" s="128"/>
    </row>
    <row r="2404" spans="7:8">
      <c r="G2404" s="127"/>
      <c r="H2404" s="128"/>
    </row>
    <row r="2405" spans="7:8">
      <c r="G2405" s="127"/>
      <c r="H2405" s="128"/>
    </row>
    <row r="2406" spans="7:8">
      <c r="G2406" s="127"/>
      <c r="H2406" s="128"/>
    </row>
    <row r="2407" spans="7:8">
      <c r="G2407" s="127"/>
      <c r="H2407" s="128"/>
    </row>
    <row r="2408" spans="7:8">
      <c r="G2408" s="127"/>
      <c r="H2408" s="128"/>
    </row>
    <row r="2409" spans="7:8">
      <c r="G2409" s="127"/>
      <c r="H2409" s="128"/>
    </row>
    <row r="2410" spans="7:8">
      <c r="G2410" s="127"/>
      <c r="H2410" s="128"/>
    </row>
    <row r="2411" spans="7:8">
      <c r="G2411" s="127"/>
      <c r="H2411" s="128"/>
    </row>
    <row r="2412" spans="7:8">
      <c r="G2412" s="127"/>
      <c r="H2412" s="128"/>
    </row>
    <row r="2413" spans="7:8">
      <c r="G2413" s="127"/>
      <c r="H2413" s="128"/>
    </row>
    <row r="2414" spans="7:8">
      <c r="G2414" s="127"/>
      <c r="H2414" s="128"/>
    </row>
    <row r="2415" spans="7:8">
      <c r="G2415" s="127"/>
      <c r="H2415" s="128"/>
    </row>
    <row r="2416" spans="7:8">
      <c r="G2416" s="127"/>
      <c r="H2416" s="128"/>
    </row>
    <row r="2417" spans="7:8">
      <c r="G2417" s="127"/>
      <c r="H2417" s="128"/>
    </row>
    <row r="2418" spans="7:8">
      <c r="G2418" s="127"/>
      <c r="H2418" s="128"/>
    </row>
    <row r="2419" spans="7:8">
      <c r="G2419" s="127"/>
      <c r="H2419" s="128"/>
    </row>
    <row r="2420" spans="7:8">
      <c r="G2420" s="127"/>
      <c r="H2420" s="128"/>
    </row>
    <row r="2421" spans="7:8">
      <c r="G2421" s="127"/>
      <c r="H2421" s="128"/>
    </row>
    <row r="2422" spans="7:8">
      <c r="G2422" s="127"/>
      <c r="H2422" s="128"/>
    </row>
    <row r="2423" spans="7:8">
      <c r="G2423" s="127"/>
      <c r="H2423" s="128"/>
    </row>
    <row r="2424" spans="7:8">
      <c r="G2424" s="127"/>
      <c r="H2424" s="128"/>
    </row>
    <row r="2425" spans="7:8">
      <c r="G2425" s="127"/>
      <c r="H2425" s="128"/>
    </row>
    <row r="2426" spans="7:8">
      <c r="G2426" s="127"/>
      <c r="H2426" s="128"/>
    </row>
    <row r="2427" spans="7:8">
      <c r="G2427" s="127"/>
      <c r="H2427" s="128"/>
    </row>
    <row r="2428" spans="7:8">
      <c r="G2428" s="127"/>
      <c r="H2428" s="128"/>
    </row>
    <row r="2429" spans="7:8">
      <c r="G2429" s="127"/>
      <c r="H2429" s="128"/>
    </row>
    <row r="2430" spans="7:8">
      <c r="G2430" s="127"/>
      <c r="H2430" s="128"/>
    </row>
    <row r="2431" spans="7:8">
      <c r="G2431" s="127"/>
      <c r="H2431" s="128"/>
    </row>
    <row r="2432" spans="7:8">
      <c r="G2432" s="127"/>
      <c r="H2432" s="128"/>
    </row>
    <row r="2433" spans="7:8">
      <c r="G2433" s="127"/>
      <c r="H2433" s="128"/>
    </row>
    <row r="2434" spans="7:8">
      <c r="G2434" s="127"/>
      <c r="H2434" s="128"/>
    </row>
    <row r="2435" spans="7:8">
      <c r="G2435" s="127"/>
      <c r="H2435" s="128"/>
    </row>
    <row r="2436" spans="7:8">
      <c r="G2436" s="127"/>
      <c r="H2436" s="128"/>
    </row>
    <row r="2437" spans="7:8">
      <c r="G2437" s="127"/>
      <c r="H2437" s="128"/>
    </row>
    <row r="2438" spans="7:8">
      <c r="G2438" s="127"/>
      <c r="H2438" s="128"/>
    </row>
    <row r="2439" spans="7:8">
      <c r="G2439" s="127"/>
      <c r="H2439" s="128"/>
    </row>
    <row r="2440" spans="7:8">
      <c r="G2440" s="127"/>
      <c r="H2440" s="128"/>
    </row>
    <row r="2441" spans="7:8">
      <c r="G2441" s="127"/>
      <c r="H2441" s="128"/>
    </row>
    <row r="2442" spans="7:8">
      <c r="G2442" s="127"/>
      <c r="H2442" s="128"/>
    </row>
    <row r="2443" spans="7:8">
      <c r="G2443" s="127"/>
      <c r="H2443" s="128"/>
    </row>
    <row r="2444" spans="7:8">
      <c r="G2444" s="127"/>
      <c r="H2444" s="128"/>
    </row>
    <row r="2445" spans="7:8">
      <c r="G2445" s="127"/>
      <c r="H2445" s="128"/>
    </row>
    <row r="2446" spans="7:8">
      <c r="G2446" s="127"/>
      <c r="H2446" s="128"/>
    </row>
    <row r="2447" spans="7:8">
      <c r="G2447" s="127"/>
      <c r="H2447" s="128"/>
    </row>
    <row r="2448" spans="7:8">
      <c r="G2448" s="127"/>
      <c r="H2448" s="128"/>
    </row>
    <row r="2449" spans="7:8">
      <c r="G2449" s="127"/>
      <c r="H2449" s="128"/>
    </row>
    <row r="2450" spans="7:8">
      <c r="G2450" s="127"/>
      <c r="H2450" s="128"/>
    </row>
    <row r="2451" spans="7:8">
      <c r="G2451" s="127"/>
      <c r="H2451" s="128"/>
    </row>
    <row r="2452" spans="7:8">
      <c r="G2452" s="127"/>
      <c r="H2452" s="128"/>
    </row>
    <row r="2453" spans="7:8">
      <c r="G2453" s="127"/>
      <c r="H2453" s="128"/>
    </row>
    <row r="2454" spans="7:8">
      <c r="G2454" s="127"/>
      <c r="H2454" s="128"/>
    </row>
    <row r="2455" spans="7:8">
      <c r="G2455" s="127"/>
      <c r="H2455" s="128"/>
    </row>
    <row r="2456" spans="7:8">
      <c r="G2456" s="127"/>
      <c r="H2456" s="128"/>
    </row>
    <row r="2457" spans="7:8">
      <c r="G2457" s="127"/>
      <c r="H2457" s="128"/>
    </row>
    <row r="2458" spans="7:8">
      <c r="G2458" s="127"/>
      <c r="H2458" s="128"/>
    </row>
    <row r="2459" spans="7:8">
      <c r="G2459" s="127"/>
      <c r="H2459" s="128"/>
    </row>
    <row r="2460" spans="7:8">
      <c r="G2460" s="127"/>
      <c r="H2460" s="128"/>
    </row>
    <row r="2461" spans="7:8">
      <c r="G2461" s="127"/>
      <c r="H2461" s="128"/>
    </row>
    <row r="2462" spans="7:8">
      <c r="G2462" s="127"/>
      <c r="H2462" s="128"/>
    </row>
    <row r="2463" spans="7:8">
      <c r="G2463" s="127"/>
      <c r="H2463" s="128"/>
    </row>
    <row r="2464" spans="7:8">
      <c r="G2464" s="127"/>
      <c r="H2464" s="128"/>
    </row>
    <row r="2465" spans="7:8">
      <c r="G2465" s="127"/>
      <c r="H2465" s="128"/>
    </row>
    <row r="2466" spans="7:8">
      <c r="G2466" s="127"/>
      <c r="H2466" s="128"/>
    </row>
    <row r="2467" spans="7:8">
      <c r="G2467" s="127"/>
      <c r="H2467" s="128"/>
    </row>
    <row r="2468" spans="7:8">
      <c r="G2468" s="127"/>
      <c r="H2468" s="128"/>
    </row>
    <row r="2469" spans="7:8">
      <c r="G2469" s="127"/>
      <c r="H2469" s="128"/>
    </row>
    <row r="2470" spans="7:8">
      <c r="G2470" s="127"/>
      <c r="H2470" s="128"/>
    </row>
    <row r="2471" spans="7:8">
      <c r="G2471" s="127"/>
      <c r="H2471" s="128"/>
    </row>
    <row r="2472" spans="7:8">
      <c r="G2472" s="127"/>
      <c r="H2472" s="128"/>
    </row>
    <row r="2473" spans="7:8">
      <c r="G2473" s="127"/>
      <c r="H2473" s="128"/>
    </row>
    <row r="2474" spans="7:8">
      <c r="G2474" s="127"/>
      <c r="H2474" s="128"/>
    </row>
    <row r="2475" spans="7:8">
      <c r="G2475" s="127"/>
      <c r="H2475" s="128"/>
    </row>
    <row r="2476" spans="7:8">
      <c r="G2476" s="127"/>
      <c r="H2476" s="128"/>
    </row>
    <row r="2477" spans="7:8">
      <c r="G2477" s="127"/>
      <c r="H2477" s="128"/>
    </row>
    <row r="2478" spans="7:8">
      <c r="G2478" s="127"/>
      <c r="H2478" s="128"/>
    </row>
    <row r="2479" spans="7:8">
      <c r="G2479" s="127"/>
      <c r="H2479" s="128"/>
    </row>
    <row r="2480" spans="7:8">
      <c r="G2480" s="127"/>
      <c r="H2480" s="128"/>
    </row>
    <row r="2481" spans="7:8">
      <c r="G2481" s="127"/>
      <c r="H2481" s="128"/>
    </row>
    <row r="2482" spans="7:8">
      <c r="G2482" s="127"/>
      <c r="H2482" s="128"/>
    </row>
    <row r="2483" spans="7:8">
      <c r="G2483" s="127"/>
      <c r="H2483" s="128"/>
    </row>
    <row r="2484" spans="7:8">
      <c r="G2484" s="127"/>
      <c r="H2484" s="128"/>
    </row>
    <row r="2485" spans="7:8">
      <c r="G2485" s="127"/>
      <c r="H2485" s="128"/>
    </row>
    <row r="2486" spans="7:8">
      <c r="G2486" s="127"/>
      <c r="H2486" s="128"/>
    </row>
    <row r="2487" spans="7:8">
      <c r="G2487" s="127"/>
      <c r="H2487" s="128"/>
    </row>
    <row r="2488" spans="7:8">
      <c r="G2488" s="127"/>
      <c r="H2488" s="128"/>
    </row>
    <row r="2489" spans="7:8">
      <c r="G2489" s="127"/>
      <c r="H2489" s="128"/>
    </row>
    <row r="2490" spans="7:8">
      <c r="G2490" s="127"/>
      <c r="H2490" s="128"/>
    </row>
    <row r="2491" spans="7:8">
      <c r="G2491" s="127"/>
      <c r="H2491" s="128"/>
    </row>
    <row r="2492" spans="7:8">
      <c r="G2492" s="127"/>
      <c r="H2492" s="128"/>
    </row>
    <row r="2493" spans="7:8">
      <c r="G2493" s="127"/>
      <c r="H2493" s="128"/>
    </row>
    <row r="2494" spans="7:8">
      <c r="G2494" s="127"/>
      <c r="H2494" s="128"/>
    </row>
    <row r="2495" spans="7:8">
      <c r="G2495" s="127"/>
      <c r="H2495" s="128"/>
    </row>
    <row r="2496" spans="7:8">
      <c r="G2496" s="127"/>
      <c r="H2496" s="128"/>
    </row>
    <row r="2497" spans="7:8">
      <c r="G2497" s="127"/>
      <c r="H2497" s="128"/>
    </row>
    <row r="2498" spans="7:8">
      <c r="G2498" s="127"/>
      <c r="H2498" s="128"/>
    </row>
    <row r="2499" spans="7:8">
      <c r="G2499" s="127"/>
      <c r="H2499" s="128"/>
    </row>
    <row r="2500" spans="7:8">
      <c r="G2500" s="127"/>
      <c r="H2500" s="128"/>
    </row>
    <row r="2501" spans="7:8">
      <c r="G2501" s="127"/>
      <c r="H2501" s="128"/>
    </row>
    <row r="2502" spans="7:8">
      <c r="G2502" s="127"/>
      <c r="H2502" s="128"/>
    </row>
    <row r="2503" spans="7:8">
      <c r="G2503" s="127"/>
      <c r="H2503" s="128"/>
    </row>
    <row r="2504" spans="7:8">
      <c r="G2504" s="127"/>
      <c r="H2504" s="128"/>
    </row>
    <row r="2505" spans="7:8">
      <c r="G2505" s="127"/>
      <c r="H2505" s="128"/>
    </row>
    <row r="2506" spans="7:8">
      <c r="G2506" s="127"/>
      <c r="H2506" s="128"/>
    </row>
    <row r="2507" spans="7:8">
      <c r="G2507" s="127"/>
      <c r="H2507" s="128"/>
    </row>
    <row r="2508" spans="7:8">
      <c r="G2508" s="127"/>
      <c r="H2508" s="128"/>
    </row>
    <row r="2509" spans="7:8">
      <c r="G2509" s="127"/>
      <c r="H2509" s="128"/>
    </row>
    <row r="2510" spans="7:8">
      <c r="G2510" s="127"/>
      <c r="H2510" s="128"/>
    </row>
    <row r="2511" spans="7:8">
      <c r="G2511" s="127"/>
      <c r="H2511" s="128"/>
    </row>
    <row r="2512" spans="7:8">
      <c r="G2512" s="127"/>
      <c r="H2512" s="128"/>
    </row>
    <row r="2513" spans="7:8">
      <c r="G2513" s="127"/>
      <c r="H2513" s="128"/>
    </row>
    <row r="2514" spans="7:8">
      <c r="G2514" s="127"/>
      <c r="H2514" s="128"/>
    </row>
    <row r="2515" spans="7:8">
      <c r="G2515" s="127"/>
      <c r="H2515" s="128"/>
    </row>
    <row r="2516" spans="7:8">
      <c r="G2516" s="127"/>
      <c r="H2516" s="128"/>
    </row>
    <row r="2517" spans="7:8">
      <c r="G2517" s="127"/>
      <c r="H2517" s="128"/>
    </row>
    <row r="2518" spans="7:8">
      <c r="G2518" s="127"/>
      <c r="H2518" s="128"/>
    </row>
    <row r="2519" spans="7:8">
      <c r="G2519" s="127"/>
      <c r="H2519" s="128"/>
    </row>
    <row r="2520" spans="7:8">
      <c r="G2520" s="127"/>
      <c r="H2520" s="128"/>
    </row>
    <row r="2521" spans="7:8">
      <c r="G2521" s="127"/>
      <c r="H2521" s="128"/>
    </row>
    <row r="2522" spans="7:8">
      <c r="G2522" s="127"/>
      <c r="H2522" s="128"/>
    </row>
    <row r="2523" spans="7:8">
      <c r="G2523" s="127"/>
      <c r="H2523" s="128"/>
    </row>
    <row r="2524" spans="7:8">
      <c r="G2524" s="127"/>
      <c r="H2524" s="128"/>
    </row>
    <row r="2525" spans="7:8">
      <c r="G2525" s="127"/>
      <c r="H2525" s="128"/>
    </row>
    <row r="2526" spans="7:8">
      <c r="G2526" s="127"/>
      <c r="H2526" s="128"/>
    </row>
    <row r="2527" spans="7:8">
      <c r="G2527" s="127"/>
      <c r="H2527" s="128"/>
    </row>
    <row r="2528" spans="7:8">
      <c r="G2528" s="127"/>
      <c r="H2528" s="128"/>
    </row>
    <row r="2529" spans="7:8">
      <c r="G2529" s="127"/>
      <c r="H2529" s="128"/>
    </row>
    <row r="2530" spans="7:8">
      <c r="G2530" s="127"/>
      <c r="H2530" s="128"/>
    </row>
    <row r="2531" spans="7:8">
      <c r="G2531" s="127"/>
      <c r="H2531" s="128"/>
    </row>
    <row r="2532" spans="7:8">
      <c r="G2532" s="127"/>
      <c r="H2532" s="128"/>
    </row>
    <row r="2533" spans="7:8">
      <c r="G2533" s="127"/>
      <c r="H2533" s="128"/>
    </row>
    <row r="2534" spans="7:8">
      <c r="G2534" s="127"/>
      <c r="H2534" s="128"/>
    </row>
    <row r="2535" spans="7:8">
      <c r="G2535" s="127"/>
      <c r="H2535" s="128"/>
    </row>
    <row r="2536" spans="7:8">
      <c r="G2536" s="127"/>
      <c r="H2536" s="128"/>
    </row>
    <row r="2537" spans="7:8">
      <c r="G2537" s="127"/>
      <c r="H2537" s="128"/>
    </row>
    <row r="2538" spans="7:8">
      <c r="G2538" s="127"/>
      <c r="H2538" s="128"/>
    </row>
    <row r="2539" spans="7:8">
      <c r="G2539" s="127"/>
      <c r="H2539" s="128"/>
    </row>
    <row r="2540" spans="7:8">
      <c r="G2540" s="127"/>
      <c r="H2540" s="128"/>
    </row>
    <row r="2541" spans="7:8">
      <c r="G2541" s="127"/>
      <c r="H2541" s="128"/>
    </row>
    <row r="2542" spans="7:8">
      <c r="G2542" s="127"/>
      <c r="H2542" s="128"/>
    </row>
    <row r="2543" spans="7:8">
      <c r="G2543" s="127"/>
      <c r="H2543" s="128"/>
    </row>
    <row r="2544" spans="7:8">
      <c r="G2544" s="127"/>
      <c r="H2544" s="128"/>
    </row>
    <row r="2545" spans="7:8">
      <c r="G2545" s="127"/>
      <c r="H2545" s="128"/>
    </row>
    <row r="2546" spans="7:8">
      <c r="G2546" s="127"/>
      <c r="H2546" s="128"/>
    </row>
    <row r="2547" spans="7:8">
      <c r="G2547" s="127"/>
      <c r="H2547" s="128"/>
    </row>
    <row r="2548" spans="7:8">
      <c r="G2548" s="127"/>
      <c r="H2548" s="128"/>
    </row>
    <row r="2549" spans="7:8">
      <c r="G2549" s="127"/>
      <c r="H2549" s="128"/>
    </row>
    <row r="2550" spans="7:8">
      <c r="G2550" s="127"/>
      <c r="H2550" s="128"/>
    </row>
    <row r="2551" spans="7:8">
      <c r="G2551" s="127"/>
      <c r="H2551" s="128"/>
    </row>
    <row r="2552" spans="7:8">
      <c r="G2552" s="127"/>
      <c r="H2552" s="128"/>
    </row>
    <row r="2553" spans="7:8">
      <c r="G2553" s="127"/>
      <c r="H2553" s="128"/>
    </row>
    <row r="2554" spans="7:8">
      <c r="G2554" s="127"/>
      <c r="H2554" s="128"/>
    </row>
    <row r="2555" spans="7:8">
      <c r="G2555" s="127"/>
      <c r="H2555" s="128"/>
    </row>
    <row r="2556" spans="7:8">
      <c r="G2556" s="127"/>
      <c r="H2556" s="128"/>
    </row>
    <row r="2557" spans="7:8">
      <c r="G2557" s="127"/>
      <c r="H2557" s="128"/>
    </row>
    <row r="2558" spans="7:8">
      <c r="G2558" s="127"/>
      <c r="H2558" s="128"/>
    </row>
    <row r="2559" spans="7:8">
      <c r="G2559" s="127"/>
      <c r="H2559" s="128"/>
    </row>
    <row r="2560" spans="7:8">
      <c r="G2560" s="127"/>
      <c r="H2560" s="128"/>
    </row>
    <row r="2561" spans="7:8">
      <c r="G2561" s="127"/>
      <c r="H2561" s="128"/>
    </row>
    <row r="2562" spans="7:8">
      <c r="G2562" s="127"/>
      <c r="H2562" s="128"/>
    </row>
    <row r="2563" spans="7:8">
      <c r="G2563" s="127"/>
      <c r="H2563" s="128"/>
    </row>
    <row r="2564" spans="7:8">
      <c r="G2564" s="127"/>
      <c r="H2564" s="128"/>
    </row>
    <row r="2565" spans="7:8">
      <c r="G2565" s="127"/>
      <c r="H2565" s="128"/>
    </row>
    <row r="2566" spans="7:8">
      <c r="G2566" s="127"/>
      <c r="H2566" s="128"/>
    </row>
    <row r="2567" spans="7:8">
      <c r="G2567" s="127"/>
      <c r="H2567" s="128"/>
    </row>
    <row r="2568" spans="7:8">
      <c r="G2568" s="127"/>
      <c r="H2568" s="128"/>
    </row>
    <row r="2569" spans="7:8">
      <c r="G2569" s="127"/>
      <c r="H2569" s="128"/>
    </row>
    <row r="2570" spans="7:8">
      <c r="G2570" s="127"/>
      <c r="H2570" s="128"/>
    </row>
    <row r="2571" spans="7:8">
      <c r="G2571" s="127"/>
      <c r="H2571" s="128"/>
    </row>
    <row r="2572" spans="7:8">
      <c r="G2572" s="127"/>
      <c r="H2572" s="128"/>
    </row>
    <row r="2573" spans="7:8">
      <c r="G2573" s="127"/>
      <c r="H2573" s="128"/>
    </row>
    <row r="2574" spans="7:8">
      <c r="G2574" s="127"/>
      <c r="H2574" s="128"/>
    </row>
    <row r="2575" spans="7:8">
      <c r="G2575" s="127"/>
      <c r="H2575" s="128"/>
    </row>
    <row r="2576" spans="7:8">
      <c r="G2576" s="127"/>
      <c r="H2576" s="128"/>
    </row>
    <row r="2577" spans="7:8">
      <c r="G2577" s="127"/>
      <c r="H2577" s="128"/>
    </row>
    <row r="2578" spans="7:8">
      <c r="G2578" s="127"/>
      <c r="H2578" s="128"/>
    </row>
    <row r="2579" spans="7:8">
      <c r="G2579" s="127"/>
      <c r="H2579" s="128"/>
    </row>
    <row r="2580" spans="7:8">
      <c r="G2580" s="127"/>
      <c r="H2580" s="128"/>
    </row>
    <row r="2581" spans="7:8">
      <c r="G2581" s="127"/>
      <c r="H2581" s="128"/>
    </row>
    <row r="2582" spans="7:8">
      <c r="G2582" s="127"/>
      <c r="H2582" s="128"/>
    </row>
    <row r="2583" spans="7:8">
      <c r="G2583" s="127"/>
      <c r="H2583" s="128"/>
    </row>
    <row r="2584" spans="7:8">
      <c r="G2584" s="127"/>
      <c r="H2584" s="128"/>
    </row>
    <row r="2585" spans="7:8">
      <c r="G2585" s="127"/>
      <c r="H2585" s="128"/>
    </row>
    <row r="2586" spans="7:8">
      <c r="G2586" s="127"/>
      <c r="H2586" s="128"/>
    </row>
    <row r="2587" spans="7:8">
      <c r="G2587" s="127"/>
      <c r="H2587" s="128"/>
    </row>
    <row r="2588" spans="7:8">
      <c r="G2588" s="127"/>
      <c r="H2588" s="128"/>
    </row>
    <row r="2589" spans="7:8">
      <c r="G2589" s="127"/>
      <c r="H2589" s="128"/>
    </row>
    <row r="2590" spans="7:8">
      <c r="G2590" s="127"/>
      <c r="H2590" s="128"/>
    </row>
    <row r="2591" spans="7:8">
      <c r="G2591" s="127"/>
      <c r="H2591" s="128"/>
    </row>
    <row r="2592" spans="7:8">
      <c r="G2592" s="127"/>
      <c r="H2592" s="128"/>
    </row>
    <row r="2593" spans="7:8">
      <c r="G2593" s="127"/>
      <c r="H2593" s="128"/>
    </row>
    <row r="2594" spans="7:8">
      <c r="G2594" s="127"/>
      <c r="H2594" s="128"/>
    </row>
    <row r="2595" spans="7:8">
      <c r="G2595" s="127"/>
      <c r="H2595" s="128"/>
    </row>
    <row r="2596" spans="7:8">
      <c r="G2596" s="127"/>
      <c r="H2596" s="128"/>
    </row>
    <row r="2597" spans="7:8">
      <c r="G2597" s="127"/>
      <c r="H2597" s="128"/>
    </row>
    <row r="2598" spans="7:8">
      <c r="G2598" s="127"/>
      <c r="H2598" s="128"/>
    </row>
    <row r="2599" spans="7:8">
      <c r="G2599" s="127"/>
      <c r="H2599" s="128"/>
    </row>
    <row r="2600" spans="7:8">
      <c r="G2600" s="127"/>
      <c r="H2600" s="128"/>
    </row>
    <row r="2601" spans="7:8">
      <c r="G2601" s="127"/>
      <c r="H2601" s="128"/>
    </row>
    <row r="2602" spans="7:8">
      <c r="G2602" s="127"/>
      <c r="H2602" s="128"/>
    </row>
    <row r="2603" spans="7:8">
      <c r="G2603" s="127"/>
      <c r="H2603" s="128"/>
    </row>
    <row r="2604" spans="7:8">
      <c r="G2604" s="127"/>
      <c r="H2604" s="128"/>
    </row>
    <row r="2605" spans="7:8">
      <c r="G2605" s="127"/>
      <c r="H2605" s="128"/>
    </row>
    <row r="2606" spans="7:8">
      <c r="G2606" s="127"/>
      <c r="H2606" s="128"/>
    </row>
    <row r="2607" spans="7:8">
      <c r="G2607" s="127"/>
      <c r="H2607" s="128"/>
    </row>
    <row r="2608" spans="7:8">
      <c r="G2608" s="127"/>
      <c r="H2608" s="128"/>
    </row>
    <row r="2609" spans="7:8">
      <c r="G2609" s="127"/>
      <c r="H2609" s="128"/>
    </row>
    <row r="2610" spans="7:8">
      <c r="G2610" s="127"/>
      <c r="H2610" s="128"/>
    </row>
    <row r="2611" spans="7:8">
      <c r="G2611" s="127"/>
      <c r="H2611" s="128"/>
    </row>
    <row r="2612" spans="7:8">
      <c r="G2612" s="127"/>
      <c r="H2612" s="128"/>
    </row>
    <row r="2613" spans="7:8">
      <c r="G2613" s="127"/>
      <c r="H2613" s="128"/>
    </row>
    <row r="2614" spans="7:8">
      <c r="G2614" s="127"/>
      <c r="H2614" s="128"/>
    </row>
    <row r="2615" spans="7:8">
      <c r="G2615" s="127"/>
      <c r="H2615" s="128"/>
    </row>
    <row r="2616" spans="7:8">
      <c r="G2616" s="127"/>
      <c r="H2616" s="128"/>
    </row>
    <row r="2617" spans="7:8">
      <c r="G2617" s="127"/>
      <c r="H2617" s="128"/>
    </row>
    <row r="2618" spans="7:8">
      <c r="G2618" s="127"/>
      <c r="H2618" s="128"/>
    </row>
    <row r="2619" spans="7:8">
      <c r="G2619" s="127"/>
      <c r="H2619" s="128"/>
    </row>
    <row r="2620" spans="7:8">
      <c r="G2620" s="127"/>
      <c r="H2620" s="128"/>
    </row>
    <row r="2621" spans="7:8">
      <c r="G2621" s="127"/>
      <c r="H2621" s="128"/>
    </row>
    <row r="2622" spans="7:8">
      <c r="G2622" s="127"/>
      <c r="H2622" s="128"/>
    </row>
    <row r="2623" spans="7:8">
      <c r="G2623" s="127"/>
      <c r="H2623" s="128"/>
    </row>
    <row r="2624" spans="7:8">
      <c r="G2624" s="127"/>
      <c r="H2624" s="128"/>
    </row>
    <row r="2625" spans="7:8">
      <c r="G2625" s="127"/>
      <c r="H2625" s="128"/>
    </row>
    <row r="2626" spans="7:8">
      <c r="G2626" s="127"/>
      <c r="H2626" s="128"/>
    </row>
    <row r="2627" spans="7:8">
      <c r="G2627" s="127"/>
      <c r="H2627" s="128"/>
    </row>
    <row r="2628" spans="7:8">
      <c r="G2628" s="127"/>
      <c r="H2628" s="128"/>
    </row>
    <row r="2629" spans="7:8">
      <c r="G2629" s="127"/>
      <c r="H2629" s="128"/>
    </row>
    <row r="2630" spans="7:8">
      <c r="G2630" s="127"/>
      <c r="H2630" s="128"/>
    </row>
    <row r="2631" spans="7:8">
      <c r="G2631" s="127"/>
      <c r="H2631" s="128"/>
    </row>
    <row r="2632" spans="7:8">
      <c r="G2632" s="127"/>
      <c r="H2632" s="128"/>
    </row>
    <row r="2633" spans="7:8">
      <c r="G2633" s="127"/>
      <c r="H2633" s="128"/>
    </row>
    <row r="2634" spans="7:8">
      <c r="G2634" s="127"/>
      <c r="H2634" s="128"/>
    </row>
    <row r="2635" spans="7:8">
      <c r="G2635" s="127"/>
      <c r="H2635" s="128"/>
    </row>
    <row r="2636" spans="7:8">
      <c r="G2636" s="127"/>
      <c r="H2636" s="128"/>
    </row>
    <row r="2637" spans="7:8">
      <c r="G2637" s="127"/>
      <c r="H2637" s="128"/>
    </row>
    <row r="2638" spans="7:8">
      <c r="G2638" s="127"/>
      <c r="H2638" s="128"/>
    </row>
    <row r="2639" spans="7:8">
      <c r="G2639" s="127"/>
      <c r="H2639" s="128"/>
    </row>
    <row r="2640" spans="7:8">
      <c r="G2640" s="127"/>
      <c r="H2640" s="128"/>
    </row>
    <row r="2641" spans="7:8">
      <c r="G2641" s="127"/>
      <c r="H2641" s="128"/>
    </row>
    <row r="2642" spans="7:8">
      <c r="G2642" s="127"/>
      <c r="H2642" s="128"/>
    </row>
    <row r="2643" spans="7:8">
      <c r="G2643" s="127"/>
      <c r="H2643" s="128"/>
    </row>
    <row r="2644" spans="7:8">
      <c r="G2644" s="127"/>
      <c r="H2644" s="128"/>
    </row>
    <row r="2645" spans="7:8">
      <c r="G2645" s="127"/>
      <c r="H2645" s="128"/>
    </row>
    <row r="2646" spans="7:8">
      <c r="G2646" s="127"/>
      <c r="H2646" s="128"/>
    </row>
    <row r="2647" spans="7:8">
      <c r="G2647" s="127"/>
      <c r="H2647" s="128"/>
    </row>
    <row r="2648" spans="7:8">
      <c r="G2648" s="127"/>
      <c r="H2648" s="128"/>
    </row>
    <row r="2649" spans="7:8">
      <c r="G2649" s="127"/>
      <c r="H2649" s="128"/>
    </row>
    <row r="2650" spans="7:8">
      <c r="G2650" s="127"/>
      <c r="H2650" s="128"/>
    </row>
    <row r="2651" spans="7:8">
      <c r="G2651" s="127"/>
      <c r="H2651" s="128"/>
    </row>
    <row r="2652" spans="7:8">
      <c r="G2652" s="127"/>
      <c r="H2652" s="128"/>
    </row>
    <row r="2653" spans="7:8">
      <c r="G2653" s="127"/>
      <c r="H2653" s="128"/>
    </row>
    <row r="2654" spans="7:8">
      <c r="G2654" s="127"/>
      <c r="H2654" s="128"/>
    </row>
    <row r="2655" spans="7:8">
      <c r="G2655" s="127"/>
      <c r="H2655" s="128"/>
    </row>
    <row r="2656" spans="7:8">
      <c r="G2656" s="127"/>
      <c r="H2656" s="128"/>
    </row>
    <row r="2657" spans="7:8">
      <c r="G2657" s="127"/>
      <c r="H2657" s="128"/>
    </row>
    <row r="2658" spans="7:8">
      <c r="G2658" s="127"/>
      <c r="H2658" s="128"/>
    </row>
    <row r="2659" spans="7:8">
      <c r="G2659" s="127"/>
      <c r="H2659" s="128"/>
    </row>
    <row r="2660" spans="7:8">
      <c r="G2660" s="127"/>
      <c r="H2660" s="128"/>
    </row>
    <row r="2661" spans="7:8">
      <c r="G2661" s="127"/>
      <c r="H2661" s="128"/>
    </row>
    <row r="2662" spans="7:8">
      <c r="G2662" s="127"/>
      <c r="H2662" s="128"/>
    </row>
    <row r="2663" spans="7:8">
      <c r="G2663" s="127"/>
      <c r="H2663" s="128"/>
    </row>
    <row r="2664" spans="7:8">
      <c r="G2664" s="127"/>
      <c r="H2664" s="128"/>
    </row>
    <row r="2665" spans="7:8">
      <c r="G2665" s="127"/>
      <c r="H2665" s="128"/>
    </row>
    <row r="2666" spans="7:8">
      <c r="G2666" s="127"/>
      <c r="H2666" s="128"/>
    </row>
    <row r="2667" spans="7:8">
      <c r="G2667" s="127"/>
      <c r="H2667" s="128"/>
    </row>
    <row r="2668" spans="7:8">
      <c r="G2668" s="127"/>
      <c r="H2668" s="128"/>
    </row>
    <row r="2669" spans="7:8">
      <c r="G2669" s="127"/>
      <c r="H2669" s="128"/>
    </row>
    <row r="2670" spans="7:8">
      <c r="G2670" s="127"/>
      <c r="H2670" s="128"/>
    </row>
    <row r="2671" spans="7:8">
      <c r="G2671" s="127"/>
      <c r="H2671" s="128"/>
    </row>
    <row r="2672" spans="7:8">
      <c r="G2672" s="127"/>
      <c r="H2672" s="128"/>
    </row>
    <row r="2673" spans="7:8">
      <c r="G2673" s="127"/>
      <c r="H2673" s="128"/>
    </row>
    <row r="2674" spans="7:8">
      <c r="G2674" s="127"/>
      <c r="H2674" s="128"/>
    </row>
    <row r="2675" spans="7:8">
      <c r="G2675" s="127"/>
      <c r="H2675" s="128"/>
    </row>
    <row r="2676" spans="7:8">
      <c r="G2676" s="127"/>
      <c r="H2676" s="128"/>
    </row>
    <row r="2677" spans="7:8">
      <c r="G2677" s="127"/>
      <c r="H2677" s="128"/>
    </row>
    <row r="2678" spans="7:8">
      <c r="G2678" s="127"/>
      <c r="H2678" s="128"/>
    </row>
    <row r="2679" spans="7:8">
      <c r="G2679" s="127"/>
      <c r="H2679" s="128"/>
    </row>
    <row r="2680" spans="7:8">
      <c r="G2680" s="127"/>
      <c r="H2680" s="128"/>
    </row>
    <row r="2681" spans="7:8">
      <c r="G2681" s="127"/>
      <c r="H2681" s="128"/>
    </row>
    <row r="2682" spans="7:8">
      <c r="G2682" s="127"/>
      <c r="H2682" s="128"/>
    </row>
    <row r="2683" spans="7:8">
      <c r="G2683" s="127"/>
      <c r="H2683" s="128"/>
    </row>
    <row r="2684" spans="7:8">
      <c r="G2684" s="127"/>
      <c r="H2684" s="128"/>
    </row>
    <row r="2685" spans="7:8">
      <c r="G2685" s="127"/>
      <c r="H2685" s="128"/>
    </row>
    <row r="2686" spans="7:8">
      <c r="G2686" s="127"/>
      <c r="H2686" s="128"/>
    </row>
    <row r="2687" spans="7:8">
      <c r="G2687" s="127"/>
      <c r="H2687" s="128"/>
    </row>
    <row r="2688" spans="7:8">
      <c r="G2688" s="127"/>
      <c r="H2688" s="128"/>
    </row>
    <row r="2689" spans="7:8">
      <c r="G2689" s="127"/>
      <c r="H2689" s="128"/>
    </row>
    <row r="2690" spans="7:8">
      <c r="G2690" s="127"/>
      <c r="H2690" s="128"/>
    </row>
    <row r="2691" spans="7:8">
      <c r="G2691" s="127"/>
      <c r="H2691" s="128"/>
    </row>
    <row r="2692" spans="7:8">
      <c r="G2692" s="127"/>
      <c r="H2692" s="128"/>
    </row>
    <row r="2693" spans="7:8">
      <c r="G2693" s="127"/>
      <c r="H2693" s="128"/>
    </row>
    <row r="2694" spans="7:8">
      <c r="G2694" s="127"/>
      <c r="H2694" s="128"/>
    </row>
    <row r="2695" spans="7:8">
      <c r="G2695" s="127"/>
      <c r="H2695" s="128"/>
    </row>
    <row r="2696" spans="7:8">
      <c r="G2696" s="127"/>
      <c r="H2696" s="128"/>
    </row>
    <row r="2697" spans="7:8">
      <c r="G2697" s="127"/>
      <c r="H2697" s="128"/>
    </row>
    <row r="2698" spans="7:8">
      <c r="G2698" s="127"/>
      <c r="H2698" s="128"/>
    </row>
    <row r="2699" spans="7:8">
      <c r="G2699" s="127"/>
      <c r="H2699" s="128"/>
    </row>
    <row r="2700" spans="7:8">
      <c r="G2700" s="127"/>
      <c r="H2700" s="128"/>
    </row>
    <row r="2701" spans="7:8">
      <c r="G2701" s="127"/>
      <c r="H2701" s="128"/>
    </row>
    <row r="2702" spans="7:8">
      <c r="G2702" s="127"/>
      <c r="H2702" s="128"/>
    </row>
    <row r="2703" spans="7:8">
      <c r="G2703" s="127"/>
      <c r="H2703" s="128"/>
    </row>
    <row r="2704" spans="7:8">
      <c r="G2704" s="127"/>
      <c r="H2704" s="128"/>
    </row>
    <row r="2705" spans="7:8">
      <c r="G2705" s="127"/>
      <c r="H2705" s="128"/>
    </row>
    <row r="2706" spans="7:8">
      <c r="G2706" s="127"/>
      <c r="H2706" s="128"/>
    </row>
    <row r="2707" spans="7:8">
      <c r="G2707" s="127"/>
      <c r="H2707" s="128"/>
    </row>
    <row r="2708" spans="7:8">
      <c r="G2708" s="127"/>
      <c r="H2708" s="128"/>
    </row>
    <row r="2709" spans="7:8">
      <c r="G2709" s="127"/>
      <c r="H2709" s="128"/>
    </row>
    <row r="2710" spans="7:8">
      <c r="G2710" s="127"/>
      <c r="H2710" s="128"/>
    </row>
    <row r="2711" spans="7:8">
      <c r="G2711" s="127"/>
      <c r="H2711" s="128"/>
    </row>
    <row r="2712" spans="7:8">
      <c r="G2712" s="127"/>
      <c r="H2712" s="128"/>
    </row>
    <row r="2713" spans="7:8">
      <c r="G2713" s="127"/>
      <c r="H2713" s="128"/>
    </row>
    <row r="2714" spans="7:8">
      <c r="G2714" s="127"/>
      <c r="H2714" s="128"/>
    </row>
    <row r="2715" spans="7:8">
      <c r="G2715" s="127"/>
      <c r="H2715" s="128"/>
    </row>
    <row r="2716" spans="7:8">
      <c r="G2716" s="127"/>
      <c r="H2716" s="128"/>
    </row>
    <row r="2717" spans="7:8">
      <c r="G2717" s="127"/>
      <c r="H2717" s="128"/>
    </row>
    <row r="2718" spans="7:8">
      <c r="G2718" s="127"/>
      <c r="H2718" s="128"/>
    </row>
    <row r="2719" spans="7:8">
      <c r="G2719" s="127"/>
      <c r="H2719" s="128"/>
    </row>
    <row r="2720" spans="7:8">
      <c r="G2720" s="127"/>
      <c r="H2720" s="128"/>
    </row>
    <row r="2721" spans="7:8">
      <c r="G2721" s="127"/>
      <c r="H2721" s="128"/>
    </row>
    <row r="2722" spans="7:8">
      <c r="G2722" s="127"/>
      <c r="H2722" s="128"/>
    </row>
    <row r="2723" spans="7:8">
      <c r="G2723" s="127"/>
      <c r="H2723" s="128"/>
    </row>
    <row r="2724" spans="7:8">
      <c r="G2724" s="127"/>
      <c r="H2724" s="128"/>
    </row>
    <row r="2725" spans="7:8">
      <c r="G2725" s="127"/>
      <c r="H2725" s="128"/>
    </row>
    <row r="2726" spans="7:8">
      <c r="G2726" s="127"/>
      <c r="H2726" s="128"/>
    </row>
    <row r="2727" spans="7:8">
      <c r="G2727" s="127"/>
      <c r="H2727" s="128"/>
    </row>
    <row r="2728" spans="7:8">
      <c r="G2728" s="127"/>
      <c r="H2728" s="128"/>
    </row>
    <row r="2729" spans="7:8">
      <c r="G2729" s="127"/>
      <c r="H2729" s="128"/>
    </row>
    <row r="2730" spans="7:8">
      <c r="G2730" s="127"/>
      <c r="H2730" s="128"/>
    </row>
    <row r="2731" spans="7:8">
      <c r="G2731" s="127"/>
      <c r="H2731" s="128"/>
    </row>
    <row r="2732" spans="7:8">
      <c r="G2732" s="127"/>
      <c r="H2732" s="128"/>
    </row>
    <row r="2733" spans="7:8">
      <c r="G2733" s="127"/>
      <c r="H2733" s="128"/>
    </row>
    <row r="2734" spans="7:8">
      <c r="G2734" s="127"/>
      <c r="H2734" s="128"/>
    </row>
    <row r="2735" spans="7:8">
      <c r="G2735" s="127"/>
      <c r="H2735" s="128"/>
    </row>
    <row r="2736" spans="7:8">
      <c r="G2736" s="127"/>
      <c r="H2736" s="128"/>
    </row>
    <row r="2737" spans="7:8">
      <c r="G2737" s="127"/>
      <c r="H2737" s="128"/>
    </row>
    <row r="2738" spans="7:8">
      <c r="G2738" s="127"/>
      <c r="H2738" s="128"/>
    </row>
    <row r="2739" spans="7:8">
      <c r="G2739" s="127"/>
      <c r="H2739" s="128"/>
    </row>
    <row r="2740" spans="7:8">
      <c r="G2740" s="127"/>
      <c r="H2740" s="128"/>
    </row>
    <row r="2741" spans="7:8">
      <c r="G2741" s="127"/>
      <c r="H2741" s="128"/>
    </row>
    <row r="2742" spans="7:8">
      <c r="G2742" s="127"/>
      <c r="H2742" s="128"/>
    </row>
    <row r="2743" spans="7:8">
      <c r="G2743" s="127"/>
      <c r="H2743" s="128"/>
    </row>
    <row r="2744" spans="7:8">
      <c r="G2744" s="127"/>
      <c r="H2744" s="128"/>
    </row>
    <row r="2745" spans="7:8">
      <c r="G2745" s="127"/>
      <c r="H2745" s="128"/>
    </row>
    <row r="2746" spans="7:8">
      <c r="G2746" s="127"/>
      <c r="H2746" s="128"/>
    </row>
    <row r="2747" spans="7:8">
      <c r="G2747" s="127"/>
      <c r="H2747" s="128"/>
    </row>
    <row r="2748" spans="7:8">
      <c r="G2748" s="127"/>
      <c r="H2748" s="128"/>
    </row>
    <row r="2749" spans="7:8">
      <c r="G2749" s="127"/>
      <c r="H2749" s="128"/>
    </row>
    <row r="2750" spans="7:8">
      <c r="G2750" s="127"/>
      <c r="H2750" s="128"/>
    </row>
    <row r="2751" spans="7:8">
      <c r="G2751" s="127"/>
      <c r="H2751" s="128"/>
    </row>
    <row r="2752" spans="7:8">
      <c r="G2752" s="127"/>
      <c r="H2752" s="128"/>
    </row>
    <row r="2753" spans="7:8">
      <c r="G2753" s="127"/>
      <c r="H2753" s="128"/>
    </row>
    <row r="2754" spans="7:8">
      <c r="G2754" s="127"/>
      <c r="H2754" s="128"/>
    </row>
    <row r="2755" spans="7:8">
      <c r="G2755" s="127"/>
      <c r="H2755" s="128"/>
    </row>
    <row r="2756" spans="7:8">
      <c r="G2756" s="127"/>
      <c r="H2756" s="128"/>
    </row>
    <row r="2757" spans="7:8">
      <c r="G2757" s="127"/>
      <c r="H2757" s="128"/>
    </row>
    <row r="2758" spans="7:8">
      <c r="G2758" s="127"/>
      <c r="H2758" s="128"/>
    </row>
    <row r="2759" spans="7:8">
      <c r="G2759" s="127"/>
      <c r="H2759" s="128"/>
    </row>
    <row r="2760" spans="7:8">
      <c r="G2760" s="127"/>
      <c r="H2760" s="128"/>
    </row>
    <row r="2761" spans="7:8">
      <c r="G2761" s="127"/>
      <c r="H2761" s="128"/>
    </row>
    <row r="2762" spans="7:8">
      <c r="G2762" s="127"/>
      <c r="H2762" s="128"/>
    </row>
    <row r="2763" spans="7:8">
      <c r="G2763" s="127"/>
      <c r="H2763" s="128"/>
    </row>
    <row r="2764" spans="7:8">
      <c r="G2764" s="127"/>
      <c r="H2764" s="128"/>
    </row>
    <row r="2765" spans="7:8">
      <c r="G2765" s="127"/>
      <c r="H2765" s="128"/>
    </row>
    <row r="2766" spans="7:8">
      <c r="G2766" s="127"/>
      <c r="H2766" s="128"/>
    </row>
    <row r="2767" spans="7:8">
      <c r="G2767" s="127"/>
      <c r="H2767" s="128"/>
    </row>
    <row r="2768" spans="7:8">
      <c r="G2768" s="127"/>
      <c r="H2768" s="128"/>
    </row>
    <row r="2769" spans="7:8">
      <c r="G2769" s="127"/>
      <c r="H2769" s="128"/>
    </row>
    <row r="2770" spans="7:8">
      <c r="G2770" s="127"/>
      <c r="H2770" s="128"/>
    </row>
    <row r="2771" spans="7:8">
      <c r="G2771" s="127"/>
      <c r="H2771" s="128"/>
    </row>
    <row r="2772" spans="7:8">
      <c r="G2772" s="127"/>
      <c r="H2772" s="128"/>
    </row>
    <row r="2773" spans="7:8">
      <c r="G2773" s="127"/>
      <c r="H2773" s="128"/>
    </row>
    <row r="2774" spans="7:8">
      <c r="G2774" s="127"/>
      <c r="H2774" s="128"/>
    </row>
    <row r="2775" spans="7:8">
      <c r="G2775" s="127"/>
      <c r="H2775" s="128"/>
    </row>
    <row r="2776" spans="7:8">
      <c r="G2776" s="127"/>
      <c r="H2776" s="128"/>
    </row>
    <row r="2777" spans="7:8">
      <c r="G2777" s="127"/>
      <c r="H2777" s="128"/>
    </row>
    <row r="2778" spans="7:8">
      <c r="G2778" s="127"/>
      <c r="H2778" s="128"/>
    </row>
    <row r="2779" spans="7:8">
      <c r="G2779" s="127"/>
      <c r="H2779" s="128"/>
    </row>
    <row r="2780" spans="7:8">
      <c r="G2780" s="127"/>
      <c r="H2780" s="128"/>
    </row>
    <row r="2781" spans="7:8">
      <c r="G2781" s="127"/>
      <c r="H2781" s="128"/>
    </row>
    <row r="2782" spans="7:8">
      <c r="G2782" s="127"/>
      <c r="H2782" s="128"/>
    </row>
    <row r="2783" spans="7:8">
      <c r="G2783" s="127"/>
      <c r="H2783" s="128"/>
    </row>
    <row r="2784" spans="7:8">
      <c r="G2784" s="127"/>
      <c r="H2784" s="128"/>
    </row>
    <row r="2785" spans="7:8">
      <c r="G2785" s="127"/>
      <c r="H2785" s="128"/>
    </row>
    <row r="2786" spans="7:8">
      <c r="G2786" s="127"/>
      <c r="H2786" s="128"/>
    </row>
    <row r="2787" spans="7:8">
      <c r="G2787" s="127"/>
      <c r="H2787" s="128"/>
    </row>
    <row r="2788" spans="7:8">
      <c r="G2788" s="127"/>
      <c r="H2788" s="128"/>
    </row>
    <row r="2789" spans="7:8">
      <c r="G2789" s="127"/>
      <c r="H2789" s="128"/>
    </row>
    <row r="2790" spans="7:8">
      <c r="G2790" s="127"/>
      <c r="H2790" s="128"/>
    </row>
    <row r="2791" spans="7:8">
      <c r="G2791" s="127"/>
      <c r="H2791" s="128"/>
    </row>
    <row r="2792" spans="7:8">
      <c r="G2792" s="127"/>
      <c r="H2792" s="128"/>
    </row>
    <row r="2793" spans="7:8">
      <c r="G2793" s="127"/>
      <c r="H2793" s="128"/>
    </row>
    <row r="2794" spans="7:8">
      <c r="G2794" s="127"/>
      <c r="H2794" s="128"/>
    </row>
    <row r="2795" spans="7:8">
      <c r="G2795" s="127"/>
      <c r="H2795" s="128"/>
    </row>
    <row r="2796" spans="7:8">
      <c r="G2796" s="127"/>
      <c r="H2796" s="128"/>
    </row>
    <row r="2797" spans="7:8">
      <c r="G2797" s="127"/>
      <c r="H2797" s="128"/>
    </row>
    <row r="2798" spans="7:8">
      <c r="G2798" s="127"/>
      <c r="H2798" s="128"/>
    </row>
    <row r="2799" spans="7:8">
      <c r="G2799" s="127"/>
      <c r="H2799" s="128"/>
    </row>
    <row r="2800" spans="7:8">
      <c r="G2800" s="127"/>
      <c r="H2800" s="128"/>
    </row>
    <row r="2801" spans="7:8">
      <c r="G2801" s="127"/>
      <c r="H2801" s="128"/>
    </row>
    <row r="2802" spans="7:8">
      <c r="G2802" s="127"/>
      <c r="H2802" s="128"/>
    </row>
    <row r="2803" spans="7:8">
      <c r="G2803" s="127"/>
      <c r="H2803" s="128"/>
    </row>
    <row r="2804" spans="7:8">
      <c r="G2804" s="127"/>
      <c r="H2804" s="128"/>
    </row>
    <row r="2805" spans="7:8">
      <c r="G2805" s="127"/>
      <c r="H2805" s="128"/>
    </row>
    <row r="2806" spans="7:8">
      <c r="G2806" s="127"/>
      <c r="H2806" s="128"/>
    </row>
    <row r="2807" spans="7:8">
      <c r="G2807" s="127"/>
      <c r="H2807" s="128"/>
    </row>
    <row r="2808" spans="7:8">
      <c r="G2808" s="127"/>
      <c r="H2808" s="128"/>
    </row>
    <row r="2809" spans="7:8">
      <c r="G2809" s="127"/>
      <c r="H2809" s="128"/>
    </row>
    <row r="2810" spans="7:8">
      <c r="G2810" s="127"/>
      <c r="H2810" s="128"/>
    </row>
    <row r="2811" spans="7:8">
      <c r="G2811" s="127"/>
      <c r="H2811" s="128"/>
    </row>
    <row r="2812" spans="7:8">
      <c r="G2812" s="127"/>
      <c r="H2812" s="128"/>
    </row>
    <row r="2813" spans="7:8">
      <c r="G2813" s="127"/>
      <c r="H2813" s="128"/>
    </row>
    <row r="2814" spans="7:8">
      <c r="G2814" s="127"/>
      <c r="H2814" s="128"/>
    </row>
    <row r="2815" spans="7:8">
      <c r="G2815" s="127"/>
      <c r="H2815" s="128"/>
    </row>
    <row r="2816" spans="7:8">
      <c r="G2816" s="127"/>
      <c r="H2816" s="128"/>
    </row>
    <row r="2817" spans="7:8">
      <c r="G2817" s="127"/>
      <c r="H2817" s="128"/>
    </row>
    <row r="2818" spans="7:8">
      <c r="G2818" s="127"/>
      <c r="H2818" s="128"/>
    </row>
    <row r="2819" spans="7:8">
      <c r="G2819" s="127"/>
      <c r="H2819" s="128"/>
    </row>
    <row r="2820" spans="7:8">
      <c r="G2820" s="127"/>
      <c r="H2820" s="128"/>
    </row>
    <row r="2821" spans="7:8">
      <c r="G2821" s="127"/>
      <c r="H2821" s="128"/>
    </row>
    <row r="2822" spans="7:8">
      <c r="G2822" s="127"/>
      <c r="H2822" s="128"/>
    </row>
    <row r="2823" spans="7:8">
      <c r="G2823" s="127"/>
      <c r="H2823" s="128"/>
    </row>
    <row r="2824" spans="7:8">
      <c r="G2824" s="127"/>
      <c r="H2824" s="128"/>
    </row>
    <row r="2825" spans="7:8">
      <c r="G2825" s="127"/>
      <c r="H2825" s="128"/>
    </row>
    <row r="2826" spans="7:8">
      <c r="G2826" s="127"/>
      <c r="H2826" s="128"/>
    </row>
    <row r="2827" spans="7:8">
      <c r="G2827" s="127"/>
      <c r="H2827" s="128"/>
    </row>
    <row r="2828" spans="7:8">
      <c r="G2828" s="127"/>
      <c r="H2828" s="128"/>
    </row>
    <row r="2829" spans="7:8">
      <c r="G2829" s="127"/>
      <c r="H2829" s="128"/>
    </row>
    <row r="2830" spans="7:8">
      <c r="G2830" s="127"/>
      <c r="H2830" s="128"/>
    </row>
    <row r="2831" spans="7:8">
      <c r="G2831" s="127"/>
      <c r="H2831" s="128"/>
    </row>
    <row r="2832" spans="7:8">
      <c r="G2832" s="127"/>
      <c r="H2832" s="128"/>
    </row>
    <row r="2833" spans="7:8">
      <c r="G2833" s="127"/>
      <c r="H2833" s="128"/>
    </row>
    <row r="2834" spans="7:8">
      <c r="G2834" s="127"/>
      <c r="H2834" s="128"/>
    </row>
    <row r="2835" spans="7:8">
      <c r="G2835" s="127"/>
      <c r="H2835" s="128"/>
    </row>
    <row r="2836" spans="7:8">
      <c r="G2836" s="127"/>
      <c r="H2836" s="128"/>
    </row>
    <row r="2837" spans="7:8">
      <c r="G2837" s="127"/>
      <c r="H2837" s="128"/>
    </row>
    <row r="2838" spans="7:8">
      <c r="G2838" s="127"/>
      <c r="H2838" s="128"/>
    </row>
    <row r="2839" spans="7:8">
      <c r="G2839" s="127"/>
      <c r="H2839" s="128"/>
    </row>
    <row r="2840" spans="7:8">
      <c r="G2840" s="127"/>
      <c r="H2840" s="128"/>
    </row>
    <row r="2841" spans="7:8">
      <c r="G2841" s="127"/>
      <c r="H2841" s="128"/>
    </row>
    <row r="2842" spans="7:8">
      <c r="G2842" s="127"/>
      <c r="H2842" s="128"/>
    </row>
    <row r="2843" spans="7:8">
      <c r="G2843" s="127"/>
      <c r="H2843" s="128"/>
    </row>
    <row r="2844" spans="7:8">
      <c r="G2844" s="127"/>
      <c r="H2844" s="128"/>
    </row>
    <row r="2845" spans="7:8">
      <c r="G2845" s="127"/>
      <c r="H2845" s="128"/>
    </row>
    <row r="2846" spans="7:8">
      <c r="G2846" s="127"/>
      <c r="H2846" s="128"/>
    </row>
    <row r="2847" spans="7:8">
      <c r="G2847" s="127"/>
      <c r="H2847" s="128"/>
    </row>
    <row r="2848" spans="7:8">
      <c r="G2848" s="127"/>
      <c r="H2848" s="128"/>
    </row>
    <row r="2849" spans="7:8">
      <c r="G2849" s="127"/>
      <c r="H2849" s="128"/>
    </row>
    <row r="2850" spans="7:8">
      <c r="G2850" s="127"/>
      <c r="H2850" s="128"/>
    </row>
    <row r="2851" spans="7:8">
      <c r="G2851" s="127"/>
      <c r="H2851" s="128"/>
    </row>
    <row r="2852" spans="7:8">
      <c r="G2852" s="127"/>
      <c r="H2852" s="128"/>
    </row>
    <row r="2853" spans="7:8">
      <c r="G2853" s="127"/>
      <c r="H2853" s="128"/>
    </row>
    <row r="2854" spans="7:8">
      <c r="G2854" s="127"/>
      <c r="H2854" s="128"/>
    </row>
    <row r="2855" spans="7:8">
      <c r="G2855" s="127"/>
      <c r="H2855" s="128"/>
    </row>
    <row r="2856" spans="7:8">
      <c r="G2856" s="127"/>
      <c r="H2856" s="128"/>
    </row>
    <row r="2857" spans="7:8">
      <c r="G2857" s="127"/>
      <c r="H2857" s="128"/>
    </row>
    <row r="2858" spans="7:8">
      <c r="G2858" s="127"/>
      <c r="H2858" s="128"/>
    </row>
    <row r="2859" spans="7:8">
      <c r="G2859" s="127"/>
      <c r="H2859" s="128"/>
    </row>
    <row r="2860" spans="7:8">
      <c r="G2860" s="127"/>
      <c r="H2860" s="128"/>
    </row>
    <row r="2861" spans="7:8">
      <c r="G2861" s="127"/>
      <c r="H2861" s="128"/>
    </row>
    <row r="2862" spans="7:8">
      <c r="G2862" s="127"/>
      <c r="H2862" s="128"/>
    </row>
    <row r="2863" spans="7:8">
      <c r="G2863" s="127"/>
      <c r="H2863" s="128"/>
    </row>
    <row r="2864" spans="7:8">
      <c r="G2864" s="127"/>
      <c r="H2864" s="128"/>
    </row>
    <row r="2865" spans="7:8">
      <c r="G2865" s="127"/>
      <c r="H2865" s="128"/>
    </row>
    <row r="2866" spans="7:8">
      <c r="G2866" s="127"/>
      <c r="H2866" s="128"/>
    </row>
    <row r="2867" spans="7:8">
      <c r="G2867" s="127"/>
      <c r="H2867" s="128"/>
    </row>
    <row r="2868" spans="7:8">
      <c r="G2868" s="127"/>
      <c r="H2868" s="128"/>
    </row>
    <row r="2869" spans="7:8">
      <c r="G2869" s="127"/>
      <c r="H2869" s="128"/>
    </row>
    <row r="2870" spans="7:8">
      <c r="G2870" s="127"/>
      <c r="H2870" s="128"/>
    </row>
    <row r="2871" spans="7:8">
      <c r="G2871" s="127"/>
      <c r="H2871" s="128"/>
    </row>
    <row r="2872" spans="7:8">
      <c r="G2872" s="127"/>
      <c r="H2872" s="128"/>
    </row>
    <row r="2873" spans="7:8">
      <c r="G2873" s="127"/>
      <c r="H2873" s="128"/>
    </row>
    <row r="2874" spans="7:8">
      <c r="G2874" s="127"/>
      <c r="H2874" s="128"/>
    </row>
    <row r="2875" spans="7:8">
      <c r="G2875" s="127"/>
      <c r="H2875" s="128"/>
    </row>
    <row r="2876" spans="7:8">
      <c r="G2876" s="127"/>
      <c r="H2876" s="128"/>
    </row>
    <row r="2877" spans="7:8">
      <c r="G2877" s="127"/>
      <c r="H2877" s="128"/>
    </row>
    <row r="2878" spans="7:8">
      <c r="G2878" s="127"/>
      <c r="H2878" s="128"/>
    </row>
    <row r="2879" spans="7:8">
      <c r="G2879" s="127"/>
      <c r="H2879" s="128"/>
    </row>
    <row r="2880" spans="7:8">
      <c r="G2880" s="127"/>
      <c r="H2880" s="128"/>
    </row>
    <row r="2881" spans="7:8">
      <c r="G2881" s="127"/>
      <c r="H2881" s="128"/>
    </row>
    <row r="2882" spans="7:8">
      <c r="G2882" s="127"/>
      <c r="H2882" s="128"/>
    </row>
    <row r="2883" spans="7:8">
      <c r="G2883" s="127"/>
      <c r="H2883" s="128"/>
    </row>
    <row r="2884" spans="7:8">
      <c r="G2884" s="127"/>
      <c r="H2884" s="128"/>
    </row>
    <row r="2885" spans="7:8">
      <c r="G2885" s="127"/>
      <c r="H2885" s="128"/>
    </row>
    <row r="2886" spans="7:8">
      <c r="G2886" s="127"/>
      <c r="H2886" s="128"/>
    </row>
    <row r="2887" spans="7:8">
      <c r="G2887" s="127"/>
      <c r="H2887" s="128"/>
    </row>
    <row r="2888" spans="7:8">
      <c r="G2888" s="127"/>
      <c r="H2888" s="128"/>
    </row>
    <row r="2889" spans="7:8">
      <c r="G2889" s="127"/>
      <c r="H2889" s="128"/>
    </row>
    <row r="2890" spans="7:8">
      <c r="G2890" s="127"/>
      <c r="H2890" s="128"/>
    </row>
    <row r="2891" spans="7:8">
      <c r="G2891" s="127"/>
      <c r="H2891" s="128"/>
    </row>
    <row r="2892" spans="7:8">
      <c r="G2892" s="127"/>
      <c r="H2892" s="128"/>
    </row>
    <row r="2893" spans="7:8">
      <c r="G2893" s="127"/>
      <c r="H2893" s="128"/>
    </row>
    <row r="2894" spans="7:8">
      <c r="G2894" s="127"/>
      <c r="H2894" s="128"/>
    </row>
    <row r="2895" spans="7:8">
      <c r="G2895" s="127"/>
      <c r="H2895" s="128"/>
    </row>
    <row r="2896" spans="7:8">
      <c r="G2896" s="127"/>
      <c r="H2896" s="128"/>
    </row>
    <row r="2897" spans="7:8">
      <c r="G2897" s="127"/>
      <c r="H2897" s="128"/>
    </row>
    <row r="2898" spans="7:8">
      <c r="G2898" s="127"/>
      <c r="H2898" s="128"/>
    </row>
    <row r="2899" spans="7:8">
      <c r="G2899" s="127"/>
      <c r="H2899" s="128"/>
    </row>
    <row r="2900" spans="7:8">
      <c r="G2900" s="127"/>
      <c r="H2900" s="128"/>
    </row>
    <row r="2901" spans="7:8">
      <c r="G2901" s="127"/>
      <c r="H2901" s="128"/>
    </row>
    <row r="2902" spans="7:8">
      <c r="G2902" s="127"/>
      <c r="H2902" s="128"/>
    </row>
    <row r="2903" spans="7:8">
      <c r="G2903" s="127"/>
      <c r="H2903" s="128"/>
    </row>
    <row r="2904" spans="7:8">
      <c r="G2904" s="127"/>
      <c r="H2904" s="128"/>
    </row>
    <row r="2905" spans="7:8">
      <c r="G2905" s="127"/>
      <c r="H2905" s="128"/>
    </row>
    <row r="2906" spans="7:8">
      <c r="G2906" s="127"/>
      <c r="H2906" s="128"/>
    </row>
    <row r="2907" spans="7:8">
      <c r="G2907" s="127"/>
      <c r="H2907" s="128"/>
    </row>
    <row r="2908" spans="7:8">
      <c r="G2908" s="127"/>
      <c r="H2908" s="128"/>
    </row>
    <row r="2909" spans="7:8">
      <c r="G2909" s="127"/>
      <c r="H2909" s="128"/>
    </row>
    <row r="2910" spans="7:8">
      <c r="G2910" s="127"/>
      <c r="H2910" s="128"/>
    </row>
    <row r="2911" spans="7:8">
      <c r="G2911" s="127"/>
      <c r="H2911" s="128"/>
    </row>
    <row r="2912" spans="7:8">
      <c r="G2912" s="127"/>
      <c r="H2912" s="128"/>
    </row>
    <row r="2913" spans="7:8">
      <c r="G2913" s="127"/>
      <c r="H2913" s="128"/>
    </row>
    <row r="2914" spans="7:8">
      <c r="G2914" s="127"/>
      <c r="H2914" s="128"/>
    </row>
    <row r="2915" spans="7:8">
      <c r="G2915" s="127"/>
      <c r="H2915" s="128"/>
    </row>
    <row r="2916" spans="7:8">
      <c r="G2916" s="127"/>
      <c r="H2916" s="128"/>
    </row>
    <row r="2917" spans="7:8">
      <c r="G2917" s="127"/>
      <c r="H2917" s="128"/>
    </row>
    <row r="2918" spans="7:8">
      <c r="G2918" s="127"/>
      <c r="H2918" s="128"/>
    </row>
    <row r="2919" spans="7:8">
      <c r="G2919" s="127"/>
      <c r="H2919" s="128"/>
    </row>
    <row r="2920" spans="7:8">
      <c r="G2920" s="127"/>
      <c r="H2920" s="128"/>
    </row>
    <row r="2921" spans="7:8">
      <c r="G2921" s="127"/>
      <c r="H2921" s="128"/>
    </row>
    <row r="2922" spans="7:8">
      <c r="G2922" s="127"/>
      <c r="H2922" s="128"/>
    </row>
    <row r="2923" spans="7:8">
      <c r="G2923" s="127"/>
      <c r="H2923" s="128"/>
    </row>
    <row r="2924" spans="7:8">
      <c r="G2924" s="127"/>
      <c r="H2924" s="128"/>
    </row>
    <row r="2925" spans="7:8">
      <c r="G2925" s="127"/>
      <c r="H2925" s="128"/>
    </row>
    <row r="2926" spans="7:8">
      <c r="G2926" s="127"/>
      <c r="H2926" s="128"/>
    </row>
    <row r="2927" spans="7:8">
      <c r="G2927" s="127"/>
      <c r="H2927" s="128"/>
    </row>
    <row r="2928" spans="7:8">
      <c r="G2928" s="127"/>
      <c r="H2928" s="128"/>
    </row>
    <row r="2929" spans="7:8">
      <c r="G2929" s="127"/>
      <c r="H2929" s="128"/>
    </row>
    <row r="2930" spans="7:8">
      <c r="G2930" s="127"/>
      <c r="H2930" s="128"/>
    </row>
    <row r="2931" spans="7:8">
      <c r="G2931" s="127"/>
      <c r="H2931" s="128"/>
    </row>
    <row r="2932" spans="7:8">
      <c r="G2932" s="127"/>
      <c r="H2932" s="128"/>
    </row>
    <row r="2933" spans="7:8">
      <c r="G2933" s="127"/>
      <c r="H2933" s="128"/>
    </row>
    <row r="2934" spans="7:8">
      <c r="G2934" s="127"/>
      <c r="H2934" s="128"/>
    </row>
    <row r="2935" spans="7:8">
      <c r="G2935" s="127"/>
      <c r="H2935" s="128"/>
    </row>
    <row r="2936" spans="7:8">
      <c r="G2936" s="127"/>
      <c r="H2936" s="128"/>
    </row>
    <row r="2937" spans="7:8">
      <c r="G2937" s="127"/>
      <c r="H2937" s="128"/>
    </row>
    <row r="2938" spans="7:8">
      <c r="G2938" s="127"/>
      <c r="H2938" s="128"/>
    </row>
    <row r="2939" spans="7:8">
      <c r="G2939" s="127"/>
      <c r="H2939" s="128"/>
    </row>
    <row r="2940" spans="7:8">
      <c r="G2940" s="127"/>
      <c r="H2940" s="128"/>
    </row>
    <row r="2941" spans="7:8">
      <c r="G2941" s="127"/>
      <c r="H2941" s="128"/>
    </row>
    <row r="2942" spans="7:8">
      <c r="G2942" s="127"/>
      <c r="H2942" s="128"/>
    </row>
    <row r="2943" spans="7:8">
      <c r="G2943" s="127"/>
      <c r="H2943" s="128"/>
    </row>
    <row r="2944" spans="7:8">
      <c r="G2944" s="127"/>
      <c r="H2944" s="128"/>
    </row>
    <row r="2945" spans="7:8">
      <c r="G2945" s="127"/>
      <c r="H2945" s="128"/>
    </row>
    <row r="2946" spans="7:8">
      <c r="G2946" s="127"/>
      <c r="H2946" s="128"/>
    </row>
    <row r="2947" spans="7:8">
      <c r="G2947" s="127"/>
      <c r="H2947" s="128"/>
    </row>
    <row r="2948" spans="7:8">
      <c r="G2948" s="127"/>
      <c r="H2948" s="128"/>
    </row>
    <row r="2949" spans="7:8">
      <c r="G2949" s="127"/>
      <c r="H2949" s="128"/>
    </row>
    <row r="2950" spans="7:8">
      <c r="G2950" s="127"/>
      <c r="H2950" s="128"/>
    </row>
    <row r="2951" spans="7:8">
      <c r="G2951" s="127"/>
      <c r="H2951" s="128"/>
    </row>
    <row r="2952" spans="7:8">
      <c r="G2952" s="127"/>
      <c r="H2952" s="128"/>
    </row>
    <row r="2953" spans="7:8">
      <c r="G2953" s="127"/>
      <c r="H2953" s="128"/>
    </row>
    <row r="2954" spans="7:8">
      <c r="G2954" s="127"/>
      <c r="H2954" s="128"/>
    </row>
    <row r="2955" spans="7:8">
      <c r="G2955" s="127"/>
      <c r="H2955" s="128"/>
    </row>
    <row r="2956" spans="7:8">
      <c r="G2956" s="127"/>
      <c r="H2956" s="128"/>
    </row>
    <row r="2957" spans="7:8">
      <c r="G2957" s="127"/>
      <c r="H2957" s="128"/>
    </row>
    <row r="2958" spans="7:8">
      <c r="G2958" s="127"/>
      <c r="H2958" s="128"/>
    </row>
    <row r="2959" spans="7:8">
      <c r="G2959" s="127"/>
      <c r="H2959" s="128"/>
    </row>
    <row r="2960" spans="7:8">
      <c r="G2960" s="127"/>
      <c r="H2960" s="128"/>
    </row>
    <row r="2961" spans="7:8">
      <c r="G2961" s="127"/>
      <c r="H2961" s="128"/>
    </row>
    <row r="2962" spans="7:8">
      <c r="G2962" s="127"/>
      <c r="H2962" s="128"/>
    </row>
    <row r="2963" spans="7:8">
      <c r="G2963" s="127"/>
      <c r="H2963" s="128"/>
    </row>
    <row r="2964" spans="7:8">
      <c r="G2964" s="127"/>
      <c r="H2964" s="128"/>
    </row>
    <row r="2965" spans="7:8">
      <c r="G2965" s="127"/>
      <c r="H2965" s="128"/>
    </row>
    <row r="2966" spans="7:8">
      <c r="G2966" s="127"/>
      <c r="H2966" s="128"/>
    </row>
    <row r="2967" spans="7:8">
      <c r="G2967" s="127"/>
      <c r="H2967" s="128"/>
    </row>
    <row r="2968" spans="7:8">
      <c r="G2968" s="127"/>
      <c r="H2968" s="128"/>
    </row>
    <row r="2969" spans="7:8">
      <c r="G2969" s="127"/>
      <c r="H2969" s="128"/>
    </row>
    <row r="2970" spans="7:8">
      <c r="G2970" s="127"/>
      <c r="H2970" s="128"/>
    </row>
    <row r="2971" spans="7:8">
      <c r="G2971" s="127"/>
      <c r="H2971" s="128"/>
    </row>
    <row r="2972" spans="7:8">
      <c r="G2972" s="127"/>
      <c r="H2972" s="128"/>
    </row>
    <row r="2973" spans="7:8">
      <c r="G2973" s="127"/>
      <c r="H2973" s="128"/>
    </row>
    <row r="2974" spans="7:8">
      <c r="G2974" s="127"/>
      <c r="H2974" s="128"/>
    </row>
    <row r="2975" spans="7:8">
      <c r="G2975" s="127"/>
      <c r="H2975" s="128"/>
    </row>
    <row r="2976" spans="7:8">
      <c r="G2976" s="127"/>
      <c r="H2976" s="128"/>
    </row>
    <row r="2977" spans="7:8">
      <c r="G2977" s="127"/>
      <c r="H2977" s="128"/>
    </row>
    <row r="2978" spans="7:8">
      <c r="G2978" s="127"/>
      <c r="H2978" s="128"/>
    </row>
    <row r="2979" spans="7:8">
      <c r="G2979" s="127"/>
      <c r="H2979" s="128"/>
    </row>
    <row r="2980" spans="7:8">
      <c r="G2980" s="127"/>
      <c r="H2980" s="128"/>
    </row>
    <row r="2981" spans="7:8">
      <c r="G2981" s="127"/>
      <c r="H2981" s="128"/>
    </row>
    <row r="2982" spans="7:8">
      <c r="G2982" s="127"/>
      <c r="H2982" s="128"/>
    </row>
    <row r="2983" spans="7:8">
      <c r="G2983" s="127"/>
      <c r="H2983" s="128"/>
    </row>
    <row r="2984" spans="7:8">
      <c r="G2984" s="127"/>
      <c r="H2984" s="128"/>
    </row>
    <row r="2985" spans="7:8">
      <c r="G2985" s="127"/>
      <c r="H2985" s="128"/>
    </row>
    <row r="2986" spans="7:8">
      <c r="G2986" s="127"/>
      <c r="H2986" s="128"/>
    </row>
    <row r="2987" spans="7:8">
      <c r="G2987" s="127"/>
      <c r="H2987" s="128"/>
    </row>
    <row r="2988" spans="7:8">
      <c r="G2988" s="127"/>
      <c r="H2988" s="128"/>
    </row>
    <row r="2989" spans="7:8">
      <c r="G2989" s="127"/>
      <c r="H2989" s="128"/>
    </row>
    <row r="2990" spans="7:8">
      <c r="G2990" s="127"/>
      <c r="H2990" s="128"/>
    </row>
    <row r="2991" spans="7:8">
      <c r="G2991" s="127"/>
      <c r="H2991" s="128"/>
    </row>
    <row r="2992" spans="7:8">
      <c r="G2992" s="127"/>
      <c r="H2992" s="128"/>
    </row>
    <row r="2993" spans="7:8">
      <c r="G2993" s="127"/>
      <c r="H2993" s="128"/>
    </row>
    <row r="2994" spans="7:8">
      <c r="G2994" s="127"/>
      <c r="H2994" s="128"/>
    </row>
    <row r="2995" spans="7:8">
      <c r="G2995" s="127"/>
      <c r="H2995" s="128"/>
    </row>
    <row r="2996" spans="7:8">
      <c r="G2996" s="127"/>
      <c r="H2996" s="128"/>
    </row>
    <row r="2997" spans="7:8">
      <c r="G2997" s="127"/>
      <c r="H2997" s="128"/>
    </row>
    <row r="2998" spans="7:8">
      <c r="G2998" s="127"/>
      <c r="H2998" s="128"/>
    </row>
    <row r="2999" spans="7:8">
      <c r="G2999" s="127"/>
      <c r="H2999" s="128"/>
    </row>
    <row r="3000" spans="7:8">
      <c r="G3000" s="127"/>
      <c r="H3000" s="128"/>
    </row>
    <row r="3001" spans="7:8">
      <c r="G3001" s="127"/>
      <c r="H3001" s="128"/>
    </row>
    <row r="3002" spans="7:8">
      <c r="G3002" s="127"/>
      <c r="H3002" s="128"/>
    </row>
    <row r="3003" spans="7:8">
      <c r="G3003" s="127"/>
      <c r="H3003" s="128"/>
    </row>
    <row r="3004" spans="7:8">
      <c r="G3004" s="127"/>
      <c r="H3004" s="128"/>
    </row>
    <row r="3005" spans="7:8">
      <c r="G3005" s="127"/>
      <c r="H3005" s="128"/>
    </row>
    <row r="3006" spans="7:8">
      <c r="G3006" s="127"/>
      <c r="H3006" s="128"/>
    </row>
    <row r="3007" spans="7:8">
      <c r="G3007" s="127"/>
      <c r="H3007" s="128"/>
    </row>
    <row r="3008" spans="7:8">
      <c r="G3008" s="127"/>
      <c r="H3008" s="128"/>
    </row>
    <row r="3009" spans="7:8">
      <c r="G3009" s="127"/>
      <c r="H3009" s="128"/>
    </row>
    <row r="3010" spans="7:8">
      <c r="G3010" s="127"/>
      <c r="H3010" s="128"/>
    </row>
    <row r="3011" spans="7:8">
      <c r="G3011" s="127"/>
      <c r="H3011" s="128"/>
    </row>
    <row r="3012" spans="7:8">
      <c r="G3012" s="127"/>
      <c r="H3012" s="128"/>
    </row>
    <row r="3013" spans="7:8">
      <c r="G3013" s="127"/>
      <c r="H3013" s="128"/>
    </row>
    <row r="3014" spans="7:8">
      <c r="G3014" s="127"/>
      <c r="H3014" s="128"/>
    </row>
    <row r="3015" spans="7:8">
      <c r="G3015" s="127"/>
      <c r="H3015" s="128"/>
    </row>
    <row r="3016" spans="7:8">
      <c r="G3016" s="127"/>
      <c r="H3016" s="128"/>
    </row>
    <row r="3017" spans="7:8">
      <c r="G3017" s="127"/>
      <c r="H3017" s="128"/>
    </row>
    <row r="3018" spans="7:8">
      <c r="G3018" s="127"/>
      <c r="H3018" s="128"/>
    </row>
    <row r="3019" spans="7:8">
      <c r="G3019" s="127"/>
      <c r="H3019" s="128"/>
    </row>
    <row r="3020" spans="7:8">
      <c r="G3020" s="127"/>
      <c r="H3020" s="128"/>
    </row>
    <row r="3021" spans="7:8">
      <c r="G3021" s="127"/>
      <c r="H3021" s="128"/>
    </row>
    <row r="3022" spans="7:8">
      <c r="G3022" s="127"/>
      <c r="H3022" s="128"/>
    </row>
    <row r="3023" spans="7:8">
      <c r="G3023" s="127"/>
      <c r="H3023" s="128"/>
    </row>
    <row r="3024" spans="7:8">
      <c r="G3024" s="127"/>
      <c r="H3024" s="128"/>
    </row>
    <row r="3025" spans="7:8">
      <c r="G3025" s="127"/>
      <c r="H3025" s="128"/>
    </row>
    <row r="3026" spans="7:8">
      <c r="G3026" s="127"/>
      <c r="H3026" s="128"/>
    </row>
    <row r="3027" spans="7:8">
      <c r="G3027" s="127"/>
      <c r="H3027" s="128"/>
    </row>
    <row r="3028" spans="7:8">
      <c r="G3028" s="127"/>
      <c r="H3028" s="128"/>
    </row>
    <row r="3029" spans="7:8">
      <c r="G3029" s="127"/>
      <c r="H3029" s="128"/>
    </row>
    <row r="3030" spans="7:8">
      <c r="G3030" s="127"/>
      <c r="H3030" s="128"/>
    </row>
    <row r="3031" spans="7:8">
      <c r="G3031" s="127"/>
      <c r="H3031" s="128"/>
    </row>
    <row r="3032" spans="7:8">
      <c r="G3032" s="127"/>
      <c r="H3032" s="128"/>
    </row>
    <row r="3033" spans="7:8">
      <c r="G3033" s="127"/>
      <c r="H3033" s="128"/>
    </row>
    <row r="3034" spans="7:8">
      <c r="G3034" s="127"/>
      <c r="H3034" s="128"/>
    </row>
    <row r="3035" spans="7:8">
      <c r="G3035" s="127"/>
      <c r="H3035" s="128"/>
    </row>
    <row r="3036" spans="7:8">
      <c r="G3036" s="127"/>
      <c r="H3036" s="128"/>
    </row>
    <row r="3037" spans="7:8">
      <c r="G3037" s="127"/>
      <c r="H3037" s="128"/>
    </row>
    <row r="3038" spans="7:8">
      <c r="G3038" s="127"/>
      <c r="H3038" s="128"/>
    </row>
    <row r="3039" spans="7:8">
      <c r="G3039" s="127"/>
      <c r="H3039" s="128"/>
    </row>
    <row r="3040" spans="7:8">
      <c r="G3040" s="127"/>
      <c r="H3040" s="128"/>
    </row>
    <row r="3041" spans="7:8">
      <c r="G3041" s="127"/>
      <c r="H3041" s="128"/>
    </row>
    <row r="3042" spans="7:8">
      <c r="G3042" s="127"/>
      <c r="H3042" s="128"/>
    </row>
    <row r="3043" spans="7:8">
      <c r="G3043" s="127"/>
      <c r="H3043" s="128"/>
    </row>
    <row r="3044" spans="7:8">
      <c r="G3044" s="127"/>
      <c r="H3044" s="128"/>
    </row>
    <row r="3045" spans="7:8">
      <c r="G3045" s="127"/>
      <c r="H3045" s="128"/>
    </row>
    <row r="3046" spans="7:8">
      <c r="G3046" s="127"/>
      <c r="H3046" s="128"/>
    </row>
    <row r="3047" spans="7:8">
      <c r="G3047" s="127"/>
      <c r="H3047" s="128"/>
    </row>
    <row r="3048" spans="7:8">
      <c r="G3048" s="127"/>
      <c r="H3048" s="128"/>
    </row>
    <row r="3049" spans="7:8">
      <c r="G3049" s="127"/>
      <c r="H3049" s="128"/>
    </row>
    <row r="3050" spans="7:8">
      <c r="G3050" s="127"/>
      <c r="H3050" s="128"/>
    </row>
    <row r="3051" spans="7:8">
      <c r="G3051" s="127"/>
      <c r="H3051" s="128"/>
    </row>
    <row r="3052" spans="7:8">
      <c r="G3052" s="127"/>
      <c r="H3052" s="128"/>
    </row>
    <row r="3053" spans="7:8">
      <c r="G3053" s="127"/>
      <c r="H3053" s="128"/>
    </row>
    <row r="3054" spans="7:8">
      <c r="G3054" s="127"/>
      <c r="H3054" s="128"/>
    </row>
    <row r="3055" spans="7:8">
      <c r="G3055" s="127"/>
      <c r="H3055" s="128"/>
    </row>
    <row r="3056" spans="7:8">
      <c r="G3056" s="127"/>
      <c r="H3056" s="128"/>
    </row>
    <row r="3057" spans="7:8">
      <c r="G3057" s="127"/>
      <c r="H3057" s="128"/>
    </row>
    <row r="3058" spans="7:8">
      <c r="G3058" s="127"/>
      <c r="H3058" s="128"/>
    </row>
    <row r="3059" spans="7:8">
      <c r="G3059" s="127"/>
      <c r="H3059" s="128"/>
    </row>
    <row r="3060" spans="7:8">
      <c r="G3060" s="127"/>
      <c r="H3060" s="128"/>
    </row>
    <row r="3061" spans="7:8">
      <c r="G3061" s="127"/>
      <c r="H3061" s="128"/>
    </row>
    <row r="3062" spans="7:8">
      <c r="G3062" s="127"/>
      <c r="H3062" s="128"/>
    </row>
    <row r="3063" spans="7:8">
      <c r="G3063" s="127"/>
      <c r="H3063" s="128"/>
    </row>
    <row r="3064" spans="7:8">
      <c r="G3064" s="127"/>
      <c r="H3064" s="128"/>
    </row>
    <row r="3065" spans="7:8">
      <c r="G3065" s="127"/>
      <c r="H3065" s="128"/>
    </row>
    <row r="3066" spans="7:8">
      <c r="G3066" s="127"/>
      <c r="H3066" s="128"/>
    </row>
    <row r="3067" spans="7:8">
      <c r="G3067" s="127"/>
      <c r="H3067" s="128"/>
    </row>
    <row r="3068" spans="7:8">
      <c r="G3068" s="127"/>
      <c r="H3068" s="128"/>
    </row>
    <row r="3069" spans="7:8">
      <c r="G3069" s="127"/>
      <c r="H3069" s="128"/>
    </row>
    <row r="3070" spans="7:8">
      <c r="G3070" s="127"/>
      <c r="H3070" s="128"/>
    </row>
    <row r="3071" spans="7:8">
      <c r="G3071" s="127"/>
      <c r="H3071" s="128"/>
    </row>
    <row r="3072" spans="7:8">
      <c r="G3072" s="127"/>
      <c r="H3072" s="128"/>
    </row>
    <row r="3073" spans="7:8">
      <c r="G3073" s="127"/>
      <c r="H3073" s="128"/>
    </row>
    <row r="3074" spans="7:8">
      <c r="G3074" s="127"/>
      <c r="H3074" s="128"/>
    </row>
    <row r="3075" spans="7:8">
      <c r="G3075" s="127"/>
      <c r="H3075" s="128"/>
    </row>
    <row r="3076" spans="7:8">
      <c r="G3076" s="127"/>
      <c r="H3076" s="128"/>
    </row>
    <row r="3077" spans="7:8">
      <c r="G3077" s="127"/>
      <c r="H3077" s="128"/>
    </row>
    <row r="3078" spans="7:8">
      <c r="G3078" s="127"/>
      <c r="H3078" s="128"/>
    </row>
    <row r="3079" spans="7:8">
      <c r="G3079" s="127"/>
      <c r="H3079" s="128"/>
    </row>
    <row r="3080" spans="7:8">
      <c r="G3080" s="127"/>
      <c r="H3080" s="128"/>
    </row>
    <row r="3081" spans="7:8">
      <c r="G3081" s="127"/>
      <c r="H3081" s="128"/>
    </row>
    <row r="3082" spans="7:8">
      <c r="G3082" s="127"/>
      <c r="H3082" s="128"/>
    </row>
    <row r="3083" spans="7:8">
      <c r="G3083" s="127"/>
      <c r="H3083" s="128"/>
    </row>
    <row r="3084" spans="7:8">
      <c r="G3084" s="127"/>
      <c r="H3084" s="128"/>
    </row>
    <row r="3085" spans="7:8">
      <c r="G3085" s="127"/>
      <c r="H3085" s="128"/>
    </row>
    <row r="3086" spans="7:8">
      <c r="G3086" s="127"/>
      <c r="H3086" s="128"/>
    </row>
    <row r="3087" spans="7:8">
      <c r="G3087" s="127"/>
      <c r="H3087" s="128"/>
    </row>
    <row r="3088" spans="7:8">
      <c r="G3088" s="127"/>
      <c r="H3088" s="128"/>
    </row>
    <row r="3089" spans="7:8">
      <c r="G3089" s="127"/>
      <c r="H3089" s="128"/>
    </row>
    <row r="3090" spans="7:8">
      <c r="G3090" s="127"/>
      <c r="H3090" s="128"/>
    </row>
    <row r="3091" spans="7:8">
      <c r="G3091" s="127"/>
      <c r="H3091" s="128"/>
    </row>
    <row r="3092" spans="7:8">
      <c r="G3092" s="127"/>
      <c r="H3092" s="128"/>
    </row>
    <row r="3093" spans="7:8">
      <c r="G3093" s="127"/>
      <c r="H3093" s="128"/>
    </row>
    <row r="3094" spans="7:8">
      <c r="G3094" s="127"/>
      <c r="H3094" s="128"/>
    </row>
    <row r="3095" spans="7:8">
      <c r="G3095" s="127"/>
      <c r="H3095" s="128"/>
    </row>
    <row r="3096" spans="7:8">
      <c r="G3096" s="127"/>
      <c r="H3096" s="128"/>
    </row>
    <row r="3097" spans="7:8">
      <c r="G3097" s="127"/>
      <c r="H3097" s="128"/>
    </row>
    <row r="3098" spans="7:8">
      <c r="G3098" s="127"/>
      <c r="H3098" s="128"/>
    </row>
    <row r="3099" spans="7:8">
      <c r="G3099" s="127"/>
      <c r="H3099" s="128"/>
    </row>
    <row r="3100" spans="7:8">
      <c r="G3100" s="127"/>
      <c r="H3100" s="128"/>
    </row>
    <row r="3101" spans="7:8">
      <c r="G3101" s="127"/>
      <c r="H3101" s="128"/>
    </row>
    <row r="3102" spans="7:8">
      <c r="G3102" s="127"/>
      <c r="H3102" s="128"/>
    </row>
    <row r="3103" spans="7:8">
      <c r="G3103" s="127"/>
      <c r="H3103" s="128"/>
    </row>
    <row r="3104" spans="7:8">
      <c r="G3104" s="127"/>
      <c r="H3104" s="128"/>
    </row>
    <row r="3105" spans="7:8">
      <c r="G3105" s="127"/>
      <c r="H3105" s="128"/>
    </row>
    <row r="3106" spans="7:8">
      <c r="G3106" s="127"/>
      <c r="H3106" s="128"/>
    </row>
    <row r="3107" spans="7:8">
      <c r="G3107" s="127"/>
      <c r="H3107" s="128"/>
    </row>
    <row r="3108" spans="7:8">
      <c r="G3108" s="127"/>
      <c r="H3108" s="128"/>
    </row>
    <row r="3109" spans="7:8">
      <c r="G3109" s="127"/>
      <c r="H3109" s="128"/>
    </row>
    <row r="3110" spans="7:8">
      <c r="G3110" s="127"/>
      <c r="H3110" s="128"/>
    </row>
    <row r="3111" spans="7:8">
      <c r="G3111" s="127"/>
      <c r="H3111" s="128"/>
    </row>
    <row r="3112" spans="7:8">
      <c r="G3112" s="127"/>
      <c r="H3112" s="128"/>
    </row>
    <row r="3113" spans="7:8">
      <c r="G3113" s="127"/>
      <c r="H3113" s="128"/>
    </row>
    <row r="3114" spans="7:8">
      <c r="G3114" s="127"/>
      <c r="H3114" s="128"/>
    </row>
    <row r="3115" spans="7:8">
      <c r="G3115" s="127"/>
      <c r="H3115" s="128"/>
    </row>
    <row r="3116" spans="7:8">
      <c r="G3116" s="127"/>
      <c r="H3116" s="128"/>
    </row>
    <row r="3117" spans="7:8">
      <c r="G3117" s="127"/>
      <c r="H3117" s="128"/>
    </row>
    <row r="3118" spans="7:8">
      <c r="G3118" s="127"/>
      <c r="H3118" s="128"/>
    </row>
    <row r="3119" spans="7:8">
      <c r="G3119" s="127"/>
      <c r="H3119" s="128"/>
    </row>
    <row r="3120" spans="7:8">
      <c r="G3120" s="127"/>
      <c r="H3120" s="128"/>
    </row>
    <row r="3121" spans="7:8">
      <c r="G3121" s="127"/>
      <c r="H3121" s="128"/>
    </row>
    <row r="3122" spans="7:8">
      <c r="G3122" s="127"/>
      <c r="H3122" s="128"/>
    </row>
    <row r="3123" spans="7:8">
      <c r="G3123" s="127"/>
      <c r="H3123" s="128"/>
    </row>
    <row r="3124" spans="7:8">
      <c r="G3124" s="127"/>
      <c r="H3124" s="128"/>
    </row>
    <row r="3125" spans="7:8">
      <c r="G3125" s="127"/>
      <c r="H3125" s="128"/>
    </row>
    <row r="3126" spans="7:8">
      <c r="G3126" s="127"/>
      <c r="H3126" s="128"/>
    </row>
    <row r="3127" spans="7:8">
      <c r="G3127" s="127"/>
      <c r="H3127" s="128"/>
    </row>
    <row r="3128" spans="7:8">
      <c r="G3128" s="127"/>
      <c r="H3128" s="128"/>
    </row>
    <row r="3129" spans="7:8">
      <c r="G3129" s="127"/>
      <c r="H3129" s="128"/>
    </row>
    <row r="3130" spans="7:8">
      <c r="G3130" s="127"/>
      <c r="H3130" s="128"/>
    </row>
    <row r="3131" spans="7:8">
      <c r="G3131" s="127"/>
      <c r="H3131" s="128"/>
    </row>
    <row r="3132" spans="7:8">
      <c r="G3132" s="127"/>
      <c r="H3132" s="128"/>
    </row>
    <row r="3133" spans="7:8">
      <c r="G3133" s="127"/>
      <c r="H3133" s="128"/>
    </row>
    <row r="3134" spans="7:8">
      <c r="G3134" s="127"/>
      <c r="H3134" s="128"/>
    </row>
    <row r="3135" spans="7:8">
      <c r="G3135" s="127"/>
      <c r="H3135" s="128"/>
    </row>
    <row r="3136" spans="7:8">
      <c r="G3136" s="127"/>
      <c r="H3136" s="128"/>
    </row>
    <row r="3137" spans="7:8">
      <c r="G3137" s="127"/>
      <c r="H3137" s="128"/>
    </row>
    <row r="3138" spans="7:8">
      <c r="G3138" s="127"/>
      <c r="H3138" s="128"/>
    </row>
    <row r="3139" spans="7:8">
      <c r="G3139" s="127"/>
      <c r="H3139" s="128"/>
    </row>
    <row r="3140" spans="7:8">
      <c r="G3140" s="127"/>
      <c r="H3140" s="128"/>
    </row>
    <row r="3141" spans="7:8">
      <c r="G3141" s="127"/>
      <c r="H3141" s="128"/>
    </row>
    <row r="3142" spans="7:8">
      <c r="G3142" s="127"/>
      <c r="H3142" s="128"/>
    </row>
    <row r="3143" spans="7:8">
      <c r="G3143" s="127"/>
      <c r="H3143" s="128"/>
    </row>
    <row r="3144" spans="7:8">
      <c r="G3144" s="127"/>
      <c r="H3144" s="128"/>
    </row>
    <row r="3145" spans="7:8">
      <c r="G3145" s="127"/>
      <c r="H3145" s="128"/>
    </row>
    <row r="3146" spans="7:8">
      <c r="G3146" s="127"/>
      <c r="H3146" s="128"/>
    </row>
    <row r="3147" spans="7:8">
      <c r="G3147" s="127"/>
      <c r="H3147" s="128"/>
    </row>
    <row r="3148" spans="7:8">
      <c r="G3148" s="127"/>
      <c r="H3148" s="128"/>
    </row>
    <row r="3149" spans="7:8">
      <c r="G3149" s="127"/>
      <c r="H3149" s="128"/>
    </row>
    <row r="3150" spans="7:8">
      <c r="G3150" s="127"/>
      <c r="H3150" s="128"/>
    </row>
    <row r="3151" spans="7:8">
      <c r="G3151" s="127"/>
      <c r="H3151" s="128"/>
    </row>
    <row r="3152" spans="7:8">
      <c r="G3152" s="127"/>
      <c r="H3152" s="128"/>
    </row>
    <row r="3153" spans="7:8">
      <c r="G3153" s="127"/>
      <c r="H3153" s="128"/>
    </row>
    <row r="3154" spans="7:8">
      <c r="G3154" s="127"/>
      <c r="H3154" s="128"/>
    </row>
    <row r="3155" spans="7:8">
      <c r="G3155" s="127"/>
      <c r="H3155" s="128"/>
    </row>
    <row r="3156" spans="7:8">
      <c r="G3156" s="127"/>
      <c r="H3156" s="128"/>
    </row>
    <row r="3157" spans="7:8">
      <c r="G3157" s="127"/>
      <c r="H3157" s="128"/>
    </row>
    <row r="3158" spans="7:8">
      <c r="G3158" s="127"/>
      <c r="H3158" s="128"/>
    </row>
    <row r="3159" spans="7:8">
      <c r="G3159" s="127"/>
      <c r="H3159" s="128"/>
    </row>
    <row r="3160" spans="7:8">
      <c r="G3160" s="127"/>
      <c r="H3160" s="128"/>
    </row>
    <row r="3161" spans="7:8">
      <c r="G3161" s="127"/>
      <c r="H3161" s="128"/>
    </row>
    <row r="3162" spans="7:8">
      <c r="G3162" s="127"/>
      <c r="H3162" s="128"/>
    </row>
    <row r="3163" spans="7:8">
      <c r="G3163" s="127"/>
      <c r="H3163" s="128"/>
    </row>
    <row r="3164" spans="7:8">
      <c r="G3164" s="127"/>
      <c r="H3164" s="128"/>
    </row>
    <row r="3165" spans="7:8">
      <c r="G3165" s="127"/>
      <c r="H3165" s="128"/>
    </row>
    <row r="3166" spans="7:8">
      <c r="G3166" s="127"/>
      <c r="H3166" s="128"/>
    </row>
    <row r="3167" spans="7:8">
      <c r="G3167" s="127"/>
      <c r="H3167" s="128"/>
    </row>
    <row r="3168" spans="7:8">
      <c r="G3168" s="127"/>
      <c r="H3168" s="128"/>
    </row>
    <row r="3169" spans="7:8">
      <c r="G3169" s="127"/>
      <c r="H3169" s="128"/>
    </row>
    <row r="3170" spans="7:8">
      <c r="G3170" s="127"/>
      <c r="H3170" s="128"/>
    </row>
    <row r="3171" spans="7:8">
      <c r="G3171" s="127"/>
      <c r="H3171" s="128"/>
    </row>
    <row r="3172" spans="7:8">
      <c r="G3172" s="127"/>
      <c r="H3172" s="128"/>
    </row>
    <row r="3173" spans="7:8">
      <c r="G3173" s="127"/>
      <c r="H3173" s="128"/>
    </row>
    <row r="3174" spans="7:8">
      <c r="G3174" s="127"/>
      <c r="H3174" s="128"/>
    </row>
    <row r="3175" spans="7:8">
      <c r="G3175" s="127"/>
      <c r="H3175" s="128"/>
    </row>
    <row r="3176" spans="7:8">
      <c r="G3176" s="127"/>
      <c r="H3176" s="128"/>
    </row>
    <row r="3177" spans="7:8">
      <c r="G3177" s="127"/>
      <c r="H3177" s="128"/>
    </row>
    <row r="3178" spans="7:8">
      <c r="G3178" s="127"/>
      <c r="H3178" s="128"/>
    </row>
    <row r="3179" spans="7:8">
      <c r="G3179" s="127"/>
      <c r="H3179" s="128"/>
    </row>
    <row r="3180" spans="7:8">
      <c r="G3180" s="127"/>
      <c r="H3180" s="128"/>
    </row>
    <row r="3181" spans="7:8">
      <c r="G3181" s="127"/>
      <c r="H3181" s="128"/>
    </row>
    <row r="3182" spans="7:8">
      <c r="G3182" s="127"/>
      <c r="H3182" s="128"/>
    </row>
    <row r="3183" spans="7:8">
      <c r="G3183" s="127"/>
      <c r="H3183" s="128"/>
    </row>
    <row r="3184" spans="7:8">
      <c r="G3184" s="127"/>
      <c r="H3184" s="128"/>
    </row>
    <row r="3185" spans="7:8">
      <c r="G3185" s="127"/>
      <c r="H3185" s="128"/>
    </row>
    <row r="3186" spans="7:8">
      <c r="G3186" s="127"/>
      <c r="H3186" s="128"/>
    </row>
    <row r="3187" spans="7:8">
      <c r="G3187" s="127"/>
      <c r="H3187" s="128"/>
    </row>
    <row r="3188" spans="7:8">
      <c r="G3188" s="127"/>
      <c r="H3188" s="128"/>
    </row>
    <row r="3189" spans="7:8">
      <c r="G3189" s="127"/>
      <c r="H3189" s="128"/>
    </row>
    <row r="3190" spans="7:8">
      <c r="G3190" s="127"/>
      <c r="H3190" s="128"/>
    </row>
    <row r="3191" spans="7:8">
      <c r="G3191" s="127"/>
      <c r="H3191" s="128"/>
    </row>
    <row r="3192" spans="7:8">
      <c r="G3192" s="127"/>
      <c r="H3192" s="128"/>
    </row>
    <row r="3193" spans="7:8">
      <c r="G3193" s="127"/>
      <c r="H3193" s="128"/>
    </row>
    <row r="3194" spans="7:8">
      <c r="G3194" s="127"/>
      <c r="H3194" s="128"/>
    </row>
    <row r="3195" spans="7:8">
      <c r="G3195" s="127"/>
      <c r="H3195" s="128"/>
    </row>
    <row r="3196" spans="7:8">
      <c r="G3196" s="127"/>
      <c r="H3196" s="128"/>
    </row>
    <row r="3197" spans="7:8">
      <c r="G3197" s="127"/>
      <c r="H3197" s="128"/>
    </row>
    <row r="3198" spans="7:8">
      <c r="G3198" s="127"/>
      <c r="H3198" s="128"/>
    </row>
    <row r="3199" spans="7:8">
      <c r="G3199" s="127"/>
      <c r="H3199" s="128"/>
    </row>
    <row r="3200" spans="7:8">
      <c r="G3200" s="127"/>
      <c r="H3200" s="128"/>
    </row>
    <row r="3201" spans="7:8">
      <c r="G3201" s="127"/>
      <c r="H3201" s="128"/>
    </row>
    <row r="3202" spans="7:8">
      <c r="G3202" s="127"/>
      <c r="H3202" s="128"/>
    </row>
    <row r="3203" spans="7:8">
      <c r="G3203" s="127"/>
      <c r="H3203" s="128"/>
    </row>
    <row r="3204" spans="7:8">
      <c r="G3204" s="127"/>
      <c r="H3204" s="128"/>
    </row>
    <row r="3205" spans="7:8">
      <c r="G3205" s="127"/>
      <c r="H3205" s="128"/>
    </row>
    <row r="3206" spans="7:8">
      <c r="G3206" s="127"/>
      <c r="H3206" s="128"/>
    </row>
    <row r="3207" spans="7:8">
      <c r="G3207" s="127"/>
      <c r="H3207" s="128"/>
    </row>
    <row r="3208" spans="7:8">
      <c r="G3208" s="127"/>
      <c r="H3208" s="128"/>
    </row>
    <row r="3209" spans="7:8">
      <c r="G3209" s="127"/>
      <c r="H3209" s="128"/>
    </row>
    <row r="3210" spans="7:8">
      <c r="G3210" s="127"/>
      <c r="H3210" s="128"/>
    </row>
    <row r="3211" spans="7:8">
      <c r="G3211" s="127"/>
      <c r="H3211" s="128"/>
    </row>
    <row r="3212" spans="7:8">
      <c r="G3212" s="127"/>
      <c r="H3212" s="128"/>
    </row>
    <row r="3213" spans="7:8">
      <c r="G3213" s="127"/>
      <c r="H3213" s="128"/>
    </row>
    <row r="3214" spans="7:8">
      <c r="G3214" s="127"/>
      <c r="H3214" s="128"/>
    </row>
    <row r="3215" spans="7:8">
      <c r="G3215" s="127"/>
      <c r="H3215" s="128"/>
    </row>
    <row r="3216" spans="7:8">
      <c r="G3216" s="127"/>
      <c r="H3216" s="128"/>
    </row>
    <row r="3217" spans="7:8">
      <c r="G3217" s="127"/>
      <c r="H3217" s="128"/>
    </row>
    <row r="3218" spans="7:8">
      <c r="G3218" s="127"/>
      <c r="H3218" s="128"/>
    </row>
    <row r="3219" spans="7:8">
      <c r="G3219" s="127"/>
      <c r="H3219" s="128"/>
    </row>
    <row r="3220" spans="7:8">
      <c r="G3220" s="127"/>
      <c r="H3220" s="128"/>
    </row>
    <row r="3221" spans="7:8">
      <c r="G3221" s="127"/>
      <c r="H3221" s="128"/>
    </row>
    <row r="3222" spans="7:8">
      <c r="G3222" s="127"/>
      <c r="H3222" s="128"/>
    </row>
    <row r="3223" spans="7:8">
      <c r="G3223" s="127"/>
      <c r="H3223" s="128"/>
    </row>
    <row r="3224" spans="7:8">
      <c r="G3224" s="127"/>
      <c r="H3224" s="128"/>
    </row>
    <row r="3225" spans="7:8">
      <c r="G3225" s="127"/>
      <c r="H3225" s="128"/>
    </row>
    <row r="3226" spans="7:8">
      <c r="G3226" s="127"/>
      <c r="H3226" s="128"/>
    </row>
    <row r="3227" spans="7:8">
      <c r="G3227" s="127"/>
      <c r="H3227" s="128"/>
    </row>
    <row r="3228" spans="7:8">
      <c r="G3228" s="127"/>
      <c r="H3228" s="128"/>
    </row>
    <row r="3229" spans="7:8">
      <c r="G3229" s="127"/>
      <c r="H3229" s="128"/>
    </row>
    <row r="3230" spans="7:8">
      <c r="G3230" s="127"/>
      <c r="H3230" s="128"/>
    </row>
    <row r="3231" spans="7:8">
      <c r="G3231" s="127"/>
      <c r="H3231" s="128"/>
    </row>
    <row r="3232" spans="7:8">
      <c r="G3232" s="127"/>
      <c r="H3232" s="128"/>
    </row>
    <row r="3233" spans="7:8">
      <c r="G3233" s="127"/>
      <c r="H3233" s="128"/>
    </row>
    <row r="3234" spans="7:8">
      <c r="G3234" s="127"/>
      <c r="H3234" s="128"/>
    </row>
    <row r="3235" spans="7:8">
      <c r="G3235" s="127"/>
      <c r="H3235" s="128"/>
    </row>
    <row r="3236" spans="7:8">
      <c r="G3236" s="127"/>
      <c r="H3236" s="128"/>
    </row>
    <row r="3237" spans="7:8">
      <c r="G3237" s="127"/>
      <c r="H3237" s="128"/>
    </row>
    <row r="3238" spans="7:8">
      <c r="G3238" s="127"/>
      <c r="H3238" s="128"/>
    </row>
    <row r="3239" spans="7:8">
      <c r="G3239" s="127"/>
      <c r="H3239" s="128"/>
    </row>
    <row r="3240" spans="7:8">
      <c r="G3240" s="127"/>
      <c r="H3240" s="128"/>
    </row>
    <row r="3241" spans="7:8">
      <c r="G3241" s="127"/>
      <c r="H3241" s="128"/>
    </row>
    <row r="3242" spans="7:8">
      <c r="G3242" s="127"/>
      <c r="H3242" s="128"/>
    </row>
    <row r="3243" spans="7:8">
      <c r="G3243" s="127"/>
      <c r="H3243" s="128"/>
    </row>
    <row r="3244" spans="7:8">
      <c r="G3244" s="127"/>
      <c r="H3244" s="128"/>
    </row>
    <row r="3245" spans="7:8">
      <c r="G3245" s="127"/>
      <c r="H3245" s="128"/>
    </row>
    <row r="3246" spans="7:8">
      <c r="G3246" s="127"/>
      <c r="H3246" s="128"/>
    </row>
    <row r="3247" spans="7:8">
      <c r="G3247" s="127"/>
      <c r="H3247" s="128"/>
    </row>
    <row r="3248" spans="7:8">
      <c r="G3248" s="127"/>
      <c r="H3248" s="128"/>
    </row>
    <row r="3249" spans="7:8">
      <c r="G3249" s="127"/>
      <c r="H3249" s="128"/>
    </row>
    <row r="3250" spans="7:8">
      <c r="G3250" s="127"/>
      <c r="H3250" s="128"/>
    </row>
    <row r="3251" spans="7:8">
      <c r="G3251" s="127"/>
      <c r="H3251" s="128"/>
    </row>
    <row r="3252" spans="7:8">
      <c r="G3252" s="127"/>
      <c r="H3252" s="128"/>
    </row>
    <row r="3253" spans="7:8">
      <c r="G3253" s="127"/>
      <c r="H3253" s="128"/>
    </row>
    <row r="3254" spans="7:8">
      <c r="G3254" s="127"/>
      <c r="H3254" s="128"/>
    </row>
    <row r="3255" spans="7:8">
      <c r="G3255" s="127"/>
      <c r="H3255" s="128"/>
    </row>
    <row r="3256" spans="7:8">
      <c r="G3256" s="127"/>
      <c r="H3256" s="128"/>
    </row>
    <row r="3257" spans="7:8">
      <c r="G3257" s="127"/>
      <c r="H3257" s="128"/>
    </row>
    <row r="3258" spans="7:8">
      <c r="G3258" s="127"/>
      <c r="H3258" s="128"/>
    </row>
    <row r="3259" spans="7:8">
      <c r="G3259" s="127"/>
      <c r="H3259" s="128"/>
    </row>
    <row r="3260" spans="7:8">
      <c r="G3260" s="127"/>
      <c r="H3260" s="128"/>
    </row>
    <row r="3261" spans="7:8">
      <c r="G3261" s="127"/>
      <c r="H3261" s="128"/>
    </row>
    <row r="3262" spans="7:8">
      <c r="G3262" s="127"/>
      <c r="H3262" s="128"/>
    </row>
    <row r="3263" spans="7:8">
      <c r="G3263" s="127"/>
      <c r="H3263" s="128"/>
    </row>
    <row r="3264" spans="7:8">
      <c r="G3264" s="127"/>
      <c r="H3264" s="128"/>
    </row>
    <row r="3265" spans="7:8">
      <c r="G3265" s="127"/>
      <c r="H3265" s="128"/>
    </row>
    <row r="3266" spans="7:8">
      <c r="G3266" s="127"/>
      <c r="H3266" s="128"/>
    </row>
    <row r="3267" spans="7:8">
      <c r="G3267" s="127"/>
      <c r="H3267" s="128"/>
    </row>
    <row r="3268" spans="7:8">
      <c r="G3268" s="127"/>
      <c r="H3268" s="128"/>
    </row>
    <row r="3269" spans="7:8">
      <c r="G3269" s="127"/>
      <c r="H3269" s="128"/>
    </row>
    <row r="3270" spans="7:8">
      <c r="G3270" s="127"/>
      <c r="H3270" s="128"/>
    </row>
    <row r="3271" spans="7:8">
      <c r="G3271" s="127"/>
      <c r="H3271" s="128"/>
    </row>
    <row r="3272" spans="7:8">
      <c r="G3272" s="127"/>
      <c r="H3272" s="128"/>
    </row>
    <row r="3273" spans="7:8">
      <c r="G3273" s="127"/>
      <c r="H3273" s="128"/>
    </row>
    <row r="3274" spans="7:8">
      <c r="G3274" s="127"/>
      <c r="H3274" s="128"/>
    </row>
    <row r="3275" spans="7:8">
      <c r="G3275" s="127"/>
      <c r="H3275" s="128"/>
    </row>
    <row r="3276" spans="7:8">
      <c r="G3276" s="127"/>
      <c r="H3276" s="128"/>
    </row>
    <row r="3277" spans="7:8">
      <c r="G3277" s="127"/>
      <c r="H3277" s="128"/>
    </row>
    <row r="3278" spans="7:8">
      <c r="G3278" s="127"/>
      <c r="H3278" s="128"/>
    </row>
    <row r="3279" spans="7:8">
      <c r="G3279" s="127"/>
      <c r="H3279" s="128"/>
    </row>
    <row r="3280" spans="7:8">
      <c r="G3280" s="127"/>
      <c r="H3280" s="128"/>
    </row>
    <row r="3281" spans="7:8">
      <c r="G3281" s="127"/>
      <c r="H3281" s="128"/>
    </row>
    <row r="3282" spans="7:8">
      <c r="G3282" s="127"/>
      <c r="H3282" s="128"/>
    </row>
    <row r="3283" spans="7:8">
      <c r="G3283" s="127"/>
      <c r="H3283" s="128"/>
    </row>
    <row r="3284" spans="7:8">
      <c r="G3284" s="127"/>
      <c r="H3284" s="128"/>
    </row>
    <row r="3285" spans="7:8">
      <c r="G3285" s="127"/>
      <c r="H3285" s="128"/>
    </row>
    <row r="3286" spans="7:8">
      <c r="G3286" s="127"/>
      <c r="H3286" s="128"/>
    </row>
    <row r="3287" spans="7:8">
      <c r="G3287" s="127"/>
      <c r="H3287" s="128"/>
    </row>
    <row r="3288" spans="7:8">
      <c r="G3288" s="127"/>
      <c r="H3288" s="128"/>
    </row>
    <row r="3289" spans="7:8">
      <c r="G3289" s="127"/>
      <c r="H3289" s="128"/>
    </row>
    <row r="3290" spans="7:8">
      <c r="G3290" s="127"/>
      <c r="H3290" s="128"/>
    </row>
    <row r="3291" spans="7:8">
      <c r="G3291" s="127"/>
      <c r="H3291" s="128"/>
    </row>
    <row r="3292" spans="7:8">
      <c r="G3292" s="127"/>
      <c r="H3292" s="128"/>
    </row>
    <row r="3293" spans="7:8">
      <c r="G3293" s="127"/>
      <c r="H3293" s="128"/>
    </row>
    <row r="3294" spans="7:8">
      <c r="G3294" s="127"/>
      <c r="H3294" s="128"/>
    </row>
    <row r="3295" spans="7:8">
      <c r="G3295" s="127"/>
      <c r="H3295" s="128"/>
    </row>
    <row r="3296" spans="7:8">
      <c r="G3296" s="127"/>
      <c r="H3296" s="128"/>
    </row>
    <row r="3297" spans="7:8">
      <c r="G3297" s="127"/>
      <c r="H3297" s="128"/>
    </row>
    <row r="3298" spans="7:8">
      <c r="G3298" s="127"/>
      <c r="H3298" s="128"/>
    </row>
    <row r="3299" spans="7:8">
      <c r="G3299" s="127"/>
      <c r="H3299" s="128"/>
    </row>
    <row r="3300" spans="7:8">
      <c r="G3300" s="127"/>
      <c r="H3300" s="128"/>
    </row>
    <row r="3301" spans="7:8">
      <c r="G3301" s="127"/>
      <c r="H3301" s="128"/>
    </row>
    <row r="3302" spans="7:8">
      <c r="G3302" s="127"/>
      <c r="H3302" s="128"/>
    </row>
    <row r="3303" spans="7:8">
      <c r="G3303" s="127"/>
      <c r="H3303" s="128"/>
    </row>
    <row r="3304" spans="7:8">
      <c r="G3304" s="127"/>
      <c r="H3304" s="128"/>
    </row>
    <row r="3305" spans="7:8">
      <c r="G3305" s="127"/>
      <c r="H3305" s="128"/>
    </row>
    <row r="3306" spans="7:8">
      <c r="G3306" s="127"/>
      <c r="H3306" s="128"/>
    </row>
    <row r="3307" spans="7:8">
      <c r="G3307" s="127"/>
      <c r="H3307" s="128"/>
    </row>
    <row r="3308" spans="7:8">
      <c r="G3308" s="127"/>
      <c r="H3308" s="128"/>
    </row>
    <row r="3309" spans="7:8">
      <c r="G3309" s="127"/>
      <c r="H3309" s="128"/>
    </row>
    <row r="3310" spans="7:8">
      <c r="G3310" s="127"/>
      <c r="H3310" s="128"/>
    </row>
    <row r="3311" spans="7:8">
      <c r="G3311" s="127"/>
      <c r="H3311" s="128"/>
    </row>
    <row r="3312" spans="7:8">
      <c r="G3312" s="127"/>
      <c r="H3312" s="128"/>
    </row>
    <row r="3313" spans="7:8">
      <c r="G3313" s="127"/>
      <c r="H3313" s="128"/>
    </row>
    <row r="3314" spans="7:8">
      <c r="G3314" s="127"/>
      <c r="H3314" s="128"/>
    </row>
    <row r="3315" spans="7:8">
      <c r="G3315" s="127"/>
      <c r="H3315" s="128"/>
    </row>
    <row r="3316" spans="7:8">
      <c r="G3316" s="127"/>
      <c r="H3316" s="128"/>
    </row>
    <row r="3317" spans="7:8">
      <c r="G3317" s="127"/>
      <c r="H3317" s="128"/>
    </row>
    <row r="3318" spans="7:8">
      <c r="G3318" s="127"/>
      <c r="H3318" s="128"/>
    </row>
    <row r="3319" spans="7:8">
      <c r="G3319" s="127"/>
      <c r="H3319" s="128"/>
    </row>
    <row r="3320" spans="7:8">
      <c r="G3320" s="127"/>
      <c r="H3320" s="128"/>
    </row>
    <row r="3321" spans="7:8">
      <c r="G3321" s="127"/>
      <c r="H3321" s="128"/>
    </row>
    <row r="3322" spans="7:8">
      <c r="G3322" s="127"/>
      <c r="H3322" s="128"/>
    </row>
    <row r="3323" spans="7:8">
      <c r="G3323" s="127"/>
      <c r="H3323" s="128"/>
    </row>
    <row r="3324" spans="7:8">
      <c r="G3324" s="127"/>
      <c r="H3324" s="128"/>
    </row>
    <row r="3325" spans="7:8">
      <c r="G3325" s="127"/>
      <c r="H3325" s="128"/>
    </row>
    <row r="3326" spans="7:8">
      <c r="G3326" s="127"/>
      <c r="H3326" s="128"/>
    </row>
    <row r="3327" spans="7:8">
      <c r="G3327" s="127"/>
      <c r="H3327" s="128"/>
    </row>
    <row r="3328" spans="7:8">
      <c r="G3328" s="127"/>
      <c r="H3328" s="128"/>
    </row>
    <row r="3329" spans="7:8">
      <c r="G3329" s="127"/>
      <c r="H3329" s="128"/>
    </row>
    <row r="3330" spans="7:8">
      <c r="G3330" s="127"/>
      <c r="H3330" s="128"/>
    </row>
    <row r="3331" spans="7:8">
      <c r="G3331" s="127"/>
      <c r="H3331" s="128"/>
    </row>
    <row r="3332" spans="7:8">
      <c r="G3332" s="127"/>
      <c r="H3332" s="128"/>
    </row>
    <row r="3333" spans="7:8">
      <c r="G3333" s="127"/>
      <c r="H3333" s="128"/>
    </row>
    <row r="3334" spans="7:8">
      <c r="G3334" s="127"/>
      <c r="H3334" s="128"/>
    </row>
    <row r="3335" spans="7:8">
      <c r="G3335" s="127"/>
      <c r="H3335" s="128"/>
    </row>
    <row r="3336" spans="7:8">
      <c r="G3336" s="127"/>
      <c r="H3336" s="128"/>
    </row>
    <row r="3337" spans="7:8">
      <c r="G3337" s="127"/>
      <c r="H3337" s="128"/>
    </row>
    <row r="3338" spans="7:8">
      <c r="G3338" s="127"/>
      <c r="H3338" s="128"/>
    </row>
    <row r="3339" spans="7:8">
      <c r="G3339" s="127"/>
      <c r="H3339" s="128"/>
    </row>
    <row r="3340" spans="7:8">
      <c r="G3340" s="127"/>
      <c r="H3340" s="128"/>
    </row>
    <row r="3341" spans="7:8">
      <c r="G3341" s="127"/>
      <c r="H3341" s="128"/>
    </row>
    <row r="3342" spans="7:8">
      <c r="G3342" s="127"/>
      <c r="H3342" s="128"/>
    </row>
    <row r="3343" spans="7:8">
      <c r="G3343" s="127"/>
      <c r="H3343" s="128"/>
    </row>
    <row r="3344" spans="7:8">
      <c r="G3344" s="127"/>
      <c r="H3344" s="128"/>
    </row>
    <row r="3345" spans="7:8">
      <c r="G3345" s="127"/>
      <c r="H3345" s="128"/>
    </row>
    <row r="3346" spans="7:8">
      <c r="G3346" s="127"/>
      <c r="H3346" s="128"/>
    </row>
    <row r="3347" spans="7:8">
      <c r="G3347" s="127"/>
      <c r="H3347" s="128"/>
    </row>
    <row r="3348" spans="7:8">
      <c r="G3348" s="127"/>
      <c r="H3348" s="128"/>
    </row>
    <row r="3349" spans="7:8">
      <c r="G3349" s="127"/>
      <c r="H3349" s="128"/>
    </row>
    <row r="3350" spans="7:8">
      <c r="G3350" s="127"/>
      <c r="H3350" s="128"/>
    </row>
    <row r="3351" spans="7:8">
      <c r="G3351" s="127"/>
      <c r="H3351" s="128"/>
    </row>
    <row r="3352" spans="7:8">
      <c r="G3352" s="127"/>
      <c r="H3352" s="128"/>
    </row>
    <row r="3353" spans="7:8">
      <c r="G3353" s="127"/>
      <c r="H3353" s="128"/>
    </row>
    <row r="3354" spans="7:8">
      <c r="G3354" s="127"/>
      <c r="H3354" s="128"/>
    </row>
    <row r="3355" spans="7:8">
      <c r="G3355" s="127"/>
      <c r="H3355" s="128"/>
    </row>
    <row r="3356" spans="7:8">
      <c r="G3356" s="127"/>
      <c r="H3356" s="128"/>
    </row>
    <row r="3357" spans="7:8">
      <c r="G3357" s="127"/>
      <c r="H3357" s="128"/>
    </row>
    <row r="3358" spans="7:8">
      <c r="G3358" s="127"/>
      <c r="H3358" s="128"/>
    </row>
    <row r="3359" spans="7:8">
      <c r="G3359" s="127"/>
      <c r="H3359" s="128"/>
    </row>
    <row r="3360" spans="7:8">
      <c r="G3360" s="127"/>
      <c r="H3360" s="128"/>
    </row>
    <row r="3361" spans="7:8">
      <c r="G3361" s="127"/>
      <c r="H3361" s="128"/>
    </row>
    <row r="3362" spans="7:8">
      <c r="G3362" s="127"/>
      <c r="H3362" s="128"/>
    </row>
    <row r="3363" spans="7:8">
      <c r="G3363" s="127"/>
      <c r="H3363" s="128"/>
    </row>
    <row r="3364" spans="7:8">
      <c r="G3364" s="127"/>
      <c r="H3364" s="128"/>
    </row>
    <row r="3365" spans="7:8">
      <c r="G3365" s="127"/>
      <c r="H3365" s="128"/>
    </row>
    <row r="3366" spans="7:8">
      <c r="G3366" s="127"/>
      <c r="H3366" s="128"/>
    </row>
    <row r="3367" spans="7:8">
      <c r="G3367" s="127"/>
      <c r="H3367" s="128"/>
    </row>
    <row r="3368" spans="7:8">
      <c r="G3368" s="127"/>
      <c r="H3368" s="128"/>
    </row>
    <row r="3369" spans="7:8">
      <c r="G3369" s="127"/>
      <c r="H3369" s="128"/>
    </row>
    <row r="3370" spans="7:8">
      <c r="G3370" s="127"/>
      <c r="H3370" s="128"/>
    </row>
    <row r="3371" spans="7:8">
      <c r="G3371" s="127"/>
      <c r="H3371" s="128"/>
    </row>
    <row r="3372" spans="7:8">
      <c r="G3372" s="127"/>
      <c r="H3372" s="128"/>
    </row>
    <row r="3373" spans="7:8">
      <c r="G3373" s="127"/>
      <c r="H3373" s="128"/>
    </row>
    <row r="3374" spans="7:8">
      <c r="G3374" s="127"/>
      <c r="H3374" s="128"/>
    </row>
    <row r="3375" spans="7:8">
      <c r="G3375" s="127"/>
      <c r="H3375" s="128"/>
    </row>
    <row r="3376" spans="7:8">
      <c r="G3376" s="127"/>
      <c r="H3376" s="128"/>
    </row>
    <row r="3377" spans="7:8">
      <c r="G3377" s="127"/>
      <c r="H3377" s="128"/>
    </row>
    <row r="3378" spans="7:8">
      <c r="G3378" s="127"/>
      <c r="H3378" s="128"/>
    </row>
    <row r="3379" spans="7:8">
      <c r="G3379" s="127"/>
      <c r="H3379" s="128"/>
    </row>
    <row r="3380" spans="7:8">
      <c r="G3380" s="127"/>
      <c r="H3380" s="128"/>
    </row>
    <row r="3381" spans="7:8">
      <c r="G3381" s="127"/>
      <c r="H3381" s="128"/>
    </row>
    <row r="3382" spans="7:8">
      <c r="G3382" s="127"/>
      <c r="H3382" s="128"/>
    </row>
    <row r="3383" spans="7:8">
      <c r="G3383" s="127"/>
      <c r="H3383" s="128"/>
    </row>
    <row r="3384" spans="7:8">
      <c r="G3384" s="127"/>
      <c r="H3384" s="128"/>
    </row>
    <row r="3385" spans="7:8">
      <c r="G3385" s="127"/>
      <c r="H3385" s="128"/>
    </row>
    <row r="3386" spans="7:8">
      <c r="G3386" s="127"/>
      <c r="H3386" s="128"/>
    </row>
    <row r="3387" spans="7:8">
      <c r="G3387" s="127"/>
      <c r="H3387" s="128"/>
    </row>
    <row r="3388" spans="7:8">
      <c r="G3388" s="127"/>
      <c r="H3388" s="128"/>
    </row>
    <row r="3389" spans="7:8">
      <c r="G3389" s="127"/>
      <c r="H3389" s="128"/>
    </row>
    <row r="3390" spans="7:8">
      <c r="G3390" s="127"/>
      <c r="H3390" s="128"/>
    </row>
    <row r="3391" spans="7:8">
      <c r="G3391" s="127"/>
      <c r="H3391" s="128"/>
    </row>
    <row r="3392" spans="7:8">
      <c r="G3392" s="127"/>
      <c r="H3392" s="128"/>
    </row>
    <row r="3393" spans="7:8">
      <c r="G3393" s="127"/>
      <c r="H3393" s="128"/>
    </row>
    <row r="3394" spans="7:8">
      <c r="G3394" s="127"/>
      <c r="H3394" s="128"/>
    </row>
    <row r="3395" spans="7:8">
      <c r="G3395" s="127"/>
      <c r="H3395" s="128"/>
    </row>
    <row r="3396" spans="7:8">
      <c r="G3396" s="127"/>
      <c r="H3396" s="128"/>
    </row>
    <row r="3397" spans="7:8">
      <c r="G3397" s="127"/>
      <c r="H3397" s="128"/>
    </row>
    <row r="3398" spans="7:8">
      <c r="G3398" s="127"/>
      <c r="H3398" s="128"/>
    </row>
    <row r="3399" spans="7:8">
      <c r="G3399" s="127"/>
      <c r="H3399" s="128"/>
    </row>
    <row r="3400" spans="7:8">
      <c r="G3400" s="127"/>
      <c r="H3400" s="128"/>
    </row>
    <row r="3401" spans="7:8">
      <c r="G3401" s="127"/>
      <c r="H3401" s="128"/>
    </row>
    <row r="3402" spans="7:8">
      <c r="G3402" s="127"/>
      <c r="H3402" s="128"/>
    </row>
    <row r="3403" spans="7:8">
      <c r="G3403" s="127"/>
      <c r="H3403" s="128"/>
    </row>
    <row r="3404" spans="7:8">
      <c r="G3404" s="127"/>
      <c r="H3404" s="128"/>
    </row>
    <row r="3405" spans="7:8">
      <c r="G3405" s="127"/>
      <c r="H3405" s="128"/>
    </row>
    <row r="3406" spans="7:8">
      <c r="G3406" s="127"/>
      <c r="H3406" s="128"/>
    </row>
    <row r="3407" spans="7:8">
      <c r="G3407" s="127"/>
      <c r="H3407" s="128"/>
    </row>
    <row r="3408" spans="7:8">
      <c r="G3408" s="127"/>
      <c r="H3408" s="128"/>
    </row>
    <row r="3409" spans="7:8">
      <c r="G3409" s="127"/>
      <c r="H3409" s="128"/>
    </row>
    <row r="3410" spans="7:8">
      <c r="G3410" s="127"/>
      <c r="H3410" s="128"/>
    </row>
    <row r="3411" spans="7:8">
      <c r="G3411" s="127"/>
      <c r="H3411" s="128"/>
    </row>
    <row r="3412" spans="7:8">
      <c r="G3412" s="127"/>
      <c r="H3412" s="128"/>
    </row>
    <row r="3413" spans="7:8">
      <c r="G3413" s="127"/>
      <c r="H3413" s="128"/>
    </row>
    <row r="3414" spans="7:8">
      <c r="G3414" s="127"/>
      <c r="H3414" s="128"/>
    </row>
    <row r="3415" spans="7:8">
      <c r="G3415" s="127"/>
      <c r="H3415" s="128"/>
    </row>
    <row r="3416" spans="7:8">
      <c r="G3416" s="127"/>
      <c r="H3416" s="128"/>
    </row>
    <row r="3417" spans="7:8">
      <c r="G3417" s="127"/>
      <c r="H3417" s="128"/>
    </row>
    <row r="3418" spans="7:8">
      <c r="G3418" s="127"/>
      <c r="H3418" s="128"/>
    </row>
    <row r="3419" spans="7:8">
      <c r="G3419" s="127"/>
      <c r="H3419" s="128"/>
    </row>
    <row r="3420" spans="7:8">
      <c r="G3420" s="127"/>
      <c r="H3420" s="128"/>
    </row>
    <row r="3421" spans="7:8">
      <c r="G3421" s="127"/>
      <c r="H3421" s="128"/>
    </row>
    <row r="3422" spans="7:8">
      <c r="G3422" s="127"/>
      <c r="H3422" s="128"/>
    </row>
    <row r="3423" spans="7:8">
      <c r="G3423" s="127"/>
      <c r="H3423" s="128"/>
    </row>
    <row r="3424" spans="7:8">
      <c r="G3424" s="127"/>
      <c r="H3424" s="128"/>
    </row>
    <row r="3425" spans="7:8">
      <c r="G3425" s="127"/>
      <c r="H3425" s="128"/>
    </row>
    <row r="3426" spans="7:8">
      <c r="G3426" s="127"/>
      <c r="H3426" s="128"/>
    </row>
    <row r="3427" spans="7:8">
      <c r="G3427" s="127"/>
      <c r="H3427" s="128"/>
    </row>
    <row r="3428" spans="7:8">
      <c r="G3428" s="127"/>
      <c r="H3428" s="128"/>
    </row>
    <row r="3429" spans="7:8">
      <c r="G3429" s="127"/>
      <c r="H3429" s="128"/>
    </row>
    <row r="3430" spans="7:8">
      <c r="G3430" s="127"/>
      <c r="H3430" s="128"/>
    </row>
    <row r="3431" spans="7:8">
      <c r="G3431" s="127"/>
      <c r="H3431" s="128"/>
    </row>
    <row r="3432" spans="7:8">
      <c r="G3432" s="127"/>
      <c r="H3432" s="128"/>
    </row>
    <row r="3433" spans="7:8">
      <c r="G3433" s="127"/>
      <c r="H3433" s="128"/>
    </row>
    <row r="3434" spans="7:8">
      <c r="G3434" s="127"/>
      <c r="H3434" s="128"/>
    </row>
    <row r="3435" spans="7:8">
      <c r="G3435" s="127"/>
      <c r="H3435" s="128"/>
    </row>
    <row r="3436" spans="7:8">
      <c r="G3436" s="127"/>
      <c r="H3436" s="128"/>
    </row>
    <row r="3437" spans="7:8">
      <c r="G3437" s="127"/>
      <c r="H3437" s="128"/>
    </row>
    <row r="3438" spans="7:8">
      <c r="G3438" s="127"/>
      <c r="H3438" s="128"/>
    </row>
    <row r="3439" spans="7:8">
      <c r="G3439" s="127"/>
      <c r="H3439" s="128"/>
    </row>
    <row r="3440" spans="7:8">
      <c r="G3440" s="127"/>
      <c r="H3440" s="128"/>
    </row>
    <row r="3441" spans="7:8">
      <c r="G3441" s="127"/>
      <c r="H3441" s="128"/>
    </row>
    <row r="3442" spans="7:8">
      <c r="G3442" s="127"/>
      <c r="H3442" s="128"/>
    </row>
    <row r="3443" spans="7:8">
      <c r="G3443" s="127"/>
      <c r="H3443" s="128"/>
    </row>
    <row r="3444" spans="7:8">
      <c r="G3444" s="127"/>
      <c r="H3444" s="128"/>
    </row>
    <row r="3445" spans="7:8">
      <c r="G3445" s="127"/>
      <c r="H3445" s="128"/>
    </row>
    <row r="3446" spans="7:8">
      <c r="G3446" s="127"/>
      <c r="H3446" s="128"/>
    </row>
    <row r="3447" spans="7:8">
      <c r="G3447" s="127"/>
      <c r="H3447" s="128"/>
    </row>
    <row r="3448" spans="7:8">
      <c r="G3448" s="127"/>
      <c r="H3448" s="128"/>
    </row>
    <row r="3449" spans="7:8">
      <c r="G3449" s="127"/>
      <c r="H3449" s="128"/>
    </row>
    <row r="3450" spans="7:8">
      <c r="G3450" s="127"/>
      <c r="H3450" s="128"/>
    </row>
    <row r="3451" spans="7:8">
      <c r="G3451" s="127"/>
      <c r="H3451" s="128"/>
    </row>
    <row r="3452" spans="7:8">
      <c r="G3452" s="127"/>
      <c r="H3452" s="128"/>
    </row>
    <row r="3453" spans="7:8">
      <c r="G3453" s="127"/>
      <c r="H3453" s="128"/>
    </row>
    <row r="3454" spans="7:8">
      <c r="G3454" s="127"/>
      <c r="H3454" s="128"/>
    </row>
    <row r="3455" spans="7:8">
      <c r="G3455" s="127"/>
      <c r="H3455" s="128"/>
    </row>
    <row r="3456" spans="7:8">
      <c r="G3456" s="127"/>
      <c r="H3456" s="128"/>
    </row>
    <row r="3457" spans="7:8">
      <c r="G3457" s="127"/>
      <c r="H3457" s="128"/>
    </row>
    <row r="3458" spans="7:8">
      <c r="G3458" s="127"/>
      <c r="H3458" s="128"/>
    </row>
    <row r="3459" spans="7:8">
      <c r="G3459" s="127"/>
      <c r="H3459" s="128"/>
    </row>
    <row r="3460" spans="7:8">
      <c r="G3460" s="127"/>
      <c r="H3460" s="128"/>
    </row>
    <row r="3461" spans="7:8">
      <c r="G3461" s="127"/>
      <c r="H3461" s="128"/>
    </row>
    <row r="3462" spans="7:8">
      <c r="G3462" s="127"/>
      <c r="H3462" s="128"/>
    </row>
    <row r="3463" spans="7:8">
      <c r="G3463" s="127"/>
      <c r="H3463" s="128"/>
    </row>
    <row r="3464" spans="7:8">
      <c r="G3464" s="127"/>
      <c r="H3464" s="128"/>
    </row>
    <row r="3465" spans="7:8">
      <c r="G3465" s="127"/>
      <c r="H3465" s="128"/>
    </row>
    <row r="3466" spans="7:8">
      <c r="G3466" s="127"/>
      <c r="H3466" s="128"/>
    </row>
    <row r="3467" spans="7:8">
      <c r="G3467" s="127"/>
      <c r="H3467" s="128"/>
    </row>
    <row r="3468" spans="7:8">
      <c r="G3468" s="127"/>
      <c r="H3468" s="128"/>
    </row>
    <row r="3469" spans="7:8">
      <c r="G3469" s="127"/>
      <c r="H3469" s="128"/>
    </row>
    <row r="3470" spans="7:8">
      <c r="G3470" s="127"/>
      <c r="H3470" s="128"/>
    </row>
    <row r="3471" spans="7:8">
      <c r="G3471" s="127"/>
      <c r="H3471" s="128"/>
    </row>
    <row r="3472" spans="7:8">
      <c r="G3472" s="127"/>
      <c r="H3472" s="128"/>
    </row>
    <row r="3473" spans="7:8">
      <c r="G3473" s="127"/>
      <c r="H3473" s="128"/>
    </row>
    <row r="3474" spans="7:8">
      <c r="G3474" s="127"/>
      <c r="H3474" s="128"/>
    </row>
    <row r="3475" spans="7:8">
      <c r="G3475" s="127"/>
      <c r="H3475" s="128"/>
    </row>
    <row r="3476" spans="7:8">
      <c r="G3476" s="127"/>
      <c r="H3476" s="128"/>
    </row>
    <row r="3477" spans="7:8">
      <c r="G3477" s="127"/>
      <c r="H3477" s="128"/>
    </row>
    <row r="3478" spans="7:8">
      <c r="G3478" s="127"/>
      <c r="H3478" s="128"/>
    </row>
    <row r="3479" spans="7:8">
      <c r="G3479" s="127"/>
      <c r="H3479" s="128"/>
    </row>
    <row r="3480" spans="7:8">
      <c r="G3480" s="127"/>
      <c r="H3480" s="128"/>
    </row>
    <row r="3481" spans="7:8">
      <c r="G3481" s="127"/>
      <c r="H3481" s="128"/>
    </row>
    <row r="3482" spans="7:8">
      <c r="G3482" s="127"/>
      <c r="H3482" s="128"/>
    </row>
    <row r="3483" spans="7:8">
      <c r="G3483" s="127"/>
      <c r="H3483" s="128"/>
    </row>
    <row r="3484" spans="7:8">
      <c r="G3484" s="127"/>
      <c r="H3484" s="128"/>
    </row>
    <row r="3485" spans="7:8">
      <c r="G3485" s="127"/>
      <c r="H3485" s="128"/>
    </row>
    <row r="3486" spans="7:8">
      <c r="G3486" s="127"/>
      <c r="H3486" s="128"/>
    </row>
    <row r="3487" spans="7:8">
      <c r="G3487" s="127"/>
      <c r="H3487" s="128"/>
    </row>
    <row r="3488" spans="7:8">
      <c r="G3488" s="127"/>
      <c r="H3488" s="128"/>
    </row>
    <row r="3489" spans="7:8">
      <c r="G3489" s="127"/>
      <c r="H3489" s="128"/>
    </row>
    <row r="3490" spans="7:8">
      <c r="G3490" s="127"/>
      <c r="H3490" s="128"/>
    </row>
    <row r="3491" spans="7:8">
      <c r="G3491" s="127"/>
      <c r="H3491" s="128"/>
    </row>
    <row r="3492" spans="7:8">
      <c r="G3492" s="127"/>
      <c r="H3492" s="128"/>
    </row>
    <row r="3493" spans="7:8">
      <c r="G3493" s="127"/>
      <c r="H3493" s="128"/>
    </row>
    <row r="3494" spans="7:8">
      <c r="G3494" s="127"/>
      <c r="H3494" s="128"/>
    </row>
    <row r="3495" spans="7:8">
      <c r="G3495" s="127"/>
      <c r="H3495" s="128"/>
    </row>
    <row r="3496" spans="7:8">
      <c r="G3496" s="127"/>
      <c r="H3496" s="128"/>
    </row>
    <row r="3497" spans="7:8">
      <c r="G3497" s="127"/>
      <c r="H3497" s="128"/>
    </row>
    <row r="3498" spans="7:8">
      <c r="G3498" s="127"/>
      <c r="H3498" s="128"/>
    </row>
    <row r="3499" spans="7:8">
      <c r="G3499" s="127"/>
      <c r="H3499" s="128"/>
    </row>
    <row r="3500" spans="7:8">
      <c r="G3500" s="127"/>
      <c r="H3500" s="128"/>
    </row>
    <row r="3501" spans="7:8">
      <c r="G3501" s="127"/>
      <c r="H3501" s="128"/>
    </row>
    <row r="3502" spans="7:8">
      <c r="G3502" s="127"/>
      <c r="H3502" s="128"/>
    </row>
    <row r="3503" spans="7:8">
      <c r="G3503" s="127"/>
      <c r="H3503" s="128"/>
    </row>
    <row r="3504" spans="7:8">
      <c r="G3504" s="127"/>
      <c r="H3504" s="128"/>
    </row>
    <row r="3505" spans="7:8">
      <c r="G3505" s="127"/>
      <c r="H3505" s="128"/>
    </row>
    <row r="3506" spans="7:8">
      <c r="G3506" s="127"/>
      <c r="H3506" s="128"/>
    </row>
    <row r="3507" spans="7:8">
      <c r="G3507" s="127"/>
      <c r="H3507" s="128"/>
    </row>
    <row r="3508" spans="7:8">
      <c r="G3508" s="127"/>
      <c r="H3508" s="128"/>
    </row>
    <row r="3509" spans="7:8">
      <c r="G3509" s="127"/>
      <c r="H3509" s="128"/>
    </row>
    <row r="3510" spans="7:8">
      <c r="G3510" s="127"/>
      <c r="H3510" s="128"/>
    </row>
    <row r="3511" spans="7:8">
      <c r="G3511" s="127"/>
      <c r="H3511" s="128"/>
    </row>
    <row r="3512" spans="7:8">
      <c r="G3512" s="127"/>
      <c r="H3512" s="128"/>
    </row>
    <row r="3513" spans="7:8">
      <c r="G3513" s="127"/>
      <c r="H3513" s="128"/>
    </row>
    <row r="3514" spans="7:8">
      <c r="G3514" s="127"/>
      <c r="H3514" s="128"/>
    </row>
    <row r="3515" spans="7:8">
      <c r="G3515" s="127"/>
      <c r="H3515" s="128"/>
    </row>
    <row r="3516" spans="7:8">
      <c r="G3516" s="127"/>
      <c r="H3516" s="128"/>
    </row>
    <row r="3517" spans="7:8">
      <c r="G3517" s="127"/>
      <c r="H3517" s="128"/>
    </row>
    <row r="3518" spans="7:8">
      <c r="G3518" s="127"/>
      <c r="H3518" s="128"/>
    </row>
    <row r="3519" spans="7:8">
      <c r="G3519" s="127"/>
      <c r="H3519" s="128"/>
    </row>
    <row r="3520" spans="7:8">
      <c r="G3520" s="127"/>
      <c r="H3520" s="128"/>
    </row>
    <row r="3521" spans="7:8">
      <c r="G3521" s="127"/>
      <c r="H3521" s="128"/>
    </row>
    <row r="3522" spans="7:8">
      <c r="G3522" s="127"/>
      <c r="H3522" s="128"/>
    </row>
    <row r="3523" spans="7:8">
      <c r="G3523" s="127"/>
      <c r="H3523" s="128"/>
    </row>
    <row r="3524" spans="7:8">
      <c r="G3524" s="127"/>
      <c r="H3524" s="128"/>
    </row>
    <row r="3525" spans="7:8">
      <c r="G3525" s="127"/>
      <c r="H3525" s="128"/>
    </row>
    <row r="3526" spans="7:8">
      <c r="G3526" s="127"/>
      <c r="H3526" s="128"/>
    </row>
    <row r="3527" spans="7:8">
      <c r="G3527" s="127"/>
      <c r="H3527" s="128"/>
    </row>
    <row r="3528" spans="7:8">
      <c r="G3528" s="127"/>
      <c r="H3528" s="128"/>
    </row>
    <row r="3529" spans="7:8">
      <c r="G3529" s="127"/>
      <c r="H3529" s="128"/>
    </row>
    <row r="3530" spans="7:8">
      <c r="G3530" s="127"/>
      <c r="H3530" s="128"/>
    </row>
    <row r="3531" spans="7:8">
      <c r="G3531" s="127"/>
      <c r="H3531" s="128"/>
    </row>
    <row r="3532" spans="7:8">
      <c r="G3532" s="127"/>
      <c r="H3532" s="128"/>
    </row>
    <row r="3533" spans="7:8">
      <c r="G3533" s="127"/>
      <c r="H3533" s="128"/>
    </row>
    <row r="3534" spans="7:8">
      <c r="G3534" s="127"/>
      <c r="H3534" s="128"/>
    </row>
    <row r="3535" spans="7:8">
      <c r="G3535" s="127"/>
      <c r="H3535" s="128"/>
    </row>
    <row r="3536" spans="7:8">
      <c r="G3536" s="127"/>
      <c r="H3536" s="128"/>
    </row>
    <row r="3537" spans="7:8">
      <c r="G3537" s="127"/>
      <c r="H3537" s="128"/>
    </row>
    <row r="3538" spans="7:8">
      <c r="G3538" s="127"/>
      <c r="H3538" s="128"/>
    </row>
    <row r="3539" spans="7:8">
      <c r="G3539" s="127"/>
      <c r="H3539" s="128"/>
    </row>
    <row r="3540" spans="7:8">
      <c r="G3540" s="127"/>
      <c r="H3540" s="128"/>
    </row>
    <row r="3541" spans="7:8">
      <c r="G3541" s="127"/>
      <c r="H3541" s="128"/>
    </row>
    <row r="3542" spans="7:8">
      <c r="G3542" s="127"/>
      <c r="H3542" s="128"/>
    </row>
    <row r="3543" spans="7:8">
      <c r="G3543" s="127"/>
      <c r="H3543" s="128"/>
    </row>
    <row r="3544" spans="7:8">
      <c r="G3544" s="127"/>
      <c r="H3544" s="128"/>
    </row>
    <row r="3545" spans="7:8">
      <c r="G3545" s="127"/>
      <c r="H3545" s="128"/>
    </row>
    <row r="3546" spans="7:8">
      <c r="G3546" s="127"/>
      <c r="H3546" s="128"/>
    </row>
    <row r="3547" spans="7:8">
      <c r="G3547" s="127"/>
      <c r="H3547" s="128"/>
    </row>
    <row r="3548" spans="7:8">
      <c r="G3548" s="127"/>
      <c r="H3548" s="128"/>
    </row>
    <row r="3549" spans="7:8">
      <c r="G3549" s="127"/>
      <c r="H3549" s="128"/>
    </row>
    <row r="3550" spans="7:8">
      <c r="G3550" s="127"/>
      <c r="H3550" s="128"/>
    </row>
    <row r="3551" spans="7:8">
      <c r="G3551" s="127"/>
      <c r="H3551" s="128"/>
    </row>
    <row r="3552" spans="7:8">
      <c r="G3552" s="127"/>
      <c r="H3552" s="128"/>
    </row>
    <row r="3553" spans="7:8">
      <c r="G3553" s="127"/>
      <c r="H3553" s="128"/>
    </row>
    <row r="3554" spans="7:8">
      <c r="G3554" s="127"/>
      <c r="H3554" s="128"/>
    </row>
    <row r="3555" spans="7:8">
      <c r="G3555" s="127"/>
      <c r="H3555" s="128"/>
    </row>
    <row r="3556" spans="7:8">
      <c r="G3556" s="127"/>
      <c r="H3556" s="128"/>
    </row>
    <row r="3557" spans="7:8">
      <c r="G3557" s="127"/>
      <c r="H3557" s="128"/>
    </row>
    <row r="3558" spans="7:8">
      <c r="G3558" s="127"/>
      <c r="H3558" s="128"/>
    </row>
    <row r="3559" spans="7:8">
      <c r="G3559" s="127"/>
      <c r="H3559" s="128"/>
    </row>
    <row r="3560" spans="7:8">
      <c r="G3560" s="127"/>
      <c r="H3560" s="128"/>
    </row>
    <row r="3561" spans="7:8">
      <c r="G3561" s="127"/>
      <c r="H3561" s="128"/>
    </row>
    <row r="3562" spans="7:8">
      <c r="G3562" s="127"/>
      <c r="H3562" s="128"/>
    </row>
    <row r="3563" spans="7:8">
      <c r="G3563" s="127"/>
      <c r="H3563" s="128"/>
    </row>
    <row r="3564" spans="7:8">
      <c r="G3564" s="127"/>
      <c r="H3564" s="128"/>
    </row>
    <row r="3565" spans="7:8">
      <c r="G3565" s="127"/>
      <c r="H3565" s="128"/>
    </row>
    <row r="3566" spans="7:8">
      <c r="G3566" s="127"/>
      <c r="H3566" s="128"/>
    </row>
    <row r="3567" spans="7:8">
      <c r="G3567" s="127"/>
      <c r="H3567" s="128"/>
    </row>
    <row r="3568" spans="7:8">
      <c r="G3568" s="127"/>
      <c r="H3568" s="128"/>
    </row>
    <row r="3569" spans="7:8">
      <c r="G3569" s="127"/>
      <c r="H3569" s="128"/>
    </row>
    <row r="3570" spans="7:8">
      <c r="G3570" s="127"/>
      <c r="H3570" s="128"/>
    </row>
    <row r="3571" spans="7:8">
      <c r="G3571" s="127"/>
      <c r="H3571" s="128"/>
    </row>
    <row r="3572" spans="7:8">
      <c r="G3572" s="127"/>
      <c r="H3572" s="128"/>
    </row>
    <row r="3573" spans="7:8">
      <c r="G3573" s="127"/>
      <c r="H3573" s="128"/>
    </row>
    <row r="3574" spans="7:8">
      <c r="G3574" s="127"/>
      <c r="H3574" s="128"/>
    </row>
    <row r="3575" spans="7:8">
      <c r="G3575" s="127"/>
      <c r="H3575" s="128"/>
    </row>
    <row r="3576" spans="7:8">
      <c r="G3576" s="127"/>
      <c r="H3576" s="128"/>
    </row>
    <row r="3577" spans="7:8">
      <c r="G3577" s="127"/>
      <c r="H3577" s="128"/>
    </row>
    <row r="3578" spans="7:8">
      <c r="G3578" s="127"/>
      <c r="H3578" s="128"/>
    </row>
    <row r="3579" spans="7:8">
      <c r="G3579" s="127"/>
      <c r="H3579" s="128"/>
    </row>
    <row r="3580" spans="7:8">
      <c r="G3580" s="127"/>
      <c r="H3580" s="128"/>
    </row>
    <row r="3581" spans="7:8">
      <c r="G3581" s="127"/>
      <c r="H3581" s="128"/>
    </row>
    <row r="3582" spans="7:8">
      <c r="G3582" s="127"/>
      <c r="H3582" s="128"/>
    </row>
    <row r="3583" spans="7:8">
      <c r="G3583" s="127"/>
      <c r="H3583" s="128"/>
    </row>
    <row r="3584" spans="7:8">
      <c r="G3584" s="127"/>
      <c r="H3584" s="128"/>
    </row>
    <row r="3585" spans="7:8">
      <c r="G3585" s="127"/>
      <c r="H3585" s="128"/>
    </row>
    <row r="3586" spans="7:8">
      <c r="G3586" s="127"/>
      <c r="H3586" s="128"/>
    </row>
    <row r="3587" spans="7:8">
      <c r="G3587" s="127"/>
      <c r="H3587" s="128"/>
    </row>
    <row r="3588" spans="7:8">
      <c r="G3588" s="127"/>
      <c r="H3588" s="128"/>
    </row>
    <row r="3589" spans="7:8">
      <c r="G3589" s="127"/>
      <c r="H3589" s="128"/>
    </row>
    <row r="3590" spans="7:8">
      <c r="G3590" s="127"/>
      <c r="H3590" s="128"/>
    </row>
    <row r="3591" spans="7:8">
      <c r="G3591" s="127"/>
      <c r="H3591" s="128"/>
    </row>
    <row r="3592" spans="7:8">
      <c r="G3592" s="127"/>
      <c r="H3592" s="128"/>
    </row>
    <row r="3593" spans="7:8">
      <c r="G3593" s="127"/>
      <c r="H3593" s="128"/>
    </row>
    <row r="3594" spans="7:8">
      <c r="G3594" s="127"/>
      <c r="H3594" s="128"/>
    </row>
    <row r="3595" spans="7:8">
      <c r="G3595" s="127"/>
      <c r="H3595" s="128"/>
    </row>
    <row r="3596" spans="7:8">
      <c r="G3596" s="127"/>
      <c r="H3596" s="128"/>
    </row>
    <row r="3597" spans="7:8">
      <c r="G3597" s="127"/>
      <c r="H3597" s="128"/>
    </row>
    <row r="3598" spans="7:8">
      <c r="G3598" s="127"/>
      <c r="H3598" s="128"/>
    </row>
    <row r="3599" spans="7:8">
      <c r="G3599" s="127"/>
      <c r="H3599" s="128"/>
    </row>
    <row r="3600" spans="7:8">
      <c r="G3600" s="127"/>
      <c r="H3600" s="128"/>
    </row>
    <row r="3601" spans="7:8">
      <c r="G3601" s="127"/>
      <c r="H3601" s="128"/>
    </row>
    <row r="3602" spans="7:8">
      <c r="G3602" s="127"/>
      <c r="H3602" s="128"/>
    </row>
    <row r="3603" spans="7:8">
      <c r="G3603" s="127"/>
      <c r="H3603" s="128"/>
    </row>
    <row r="3604" spans="7:8">
      <c r="G3604" s="127"/>
      <c r="H3604" s="128"/>
    </row>
    <row r="3605" spans="7:8">
      <c r="G3605" s="127"/>
      <c r="H3605" s="128"/>
    </row>
    <row r="3606" spans="7:8">
      <c r="G3606" s="127"/>
      <c r="H3606" s="128"/>
    </row>
    <row r="3607" spans="7:8">
      <c r="G3607" s="127"/>
      <c r="H3607" s="128"/>
    </row>
    <row r="3608" spans="7:8">
      <c r="G3608" s="127"/>
      <c r="H3608" s="128"/>
    </row>
    <row r="3609" spans="7:8">
      <c r="G3609" s="127"/>
      <c r="H3609" s="128"/>
    </row>
    <row r="3610" spans="7:8">
      <c r="G3610" s="127"/>
      <c r="H3610" s="128"/>
    </row>
    <row r="3611" spans="7:8">
      <c r="G3611" s="127"/>
      <c r="H3611" s="128"/>
    </row>
    <row r="3612" spans="7:8">
      <c r="G3612" s="127"/>
      <c r="H3612" s="128"/>
    </row>
    <row r="3613" spans="7:8">
      <c r="G3613" s="127"/>
      <c r="H3613" s="128"/>
    </row>
    <row r="3614" spans="7:8">
      <c r="G3614" s="127"/>
      <c r="H3614" s="128"/>
    </row>
    <row r="3615" spans="7:8">
      <c r="G3615" s="127"/>
      <c r="H3615" s="128"/>
    </row>
    <row r="3616" spans="7:8">
      <c r="G3616" s="127"/>
      <c r="H3616" s="128"/>
    </row>
    <row r="3617" spans="7:8">
      <c r="G3617" s="127"/>
      <c r="H3617" s="128"/>
    </row>
    <row r="3618" spans="7:8">
      <c r="G3618" s="127"/>
      <c r="H3618" s="128"/>
    </row>
    <row r="3619" spans="7:8">
      <c r="G3619" s="127"/>
      <c r="H3619" s="128"/>
    </row>
    <row r="3620" spans="7:8">
      <c r="G3620" s="127"/>
      <c r="H3620" s="128"/>
    </row>
    <row r="3621" spans="7:8">
      <c r="G3621" s="127"/>
      <c r="H3621" s="128"/>
    </row>
    <row r="3622" spans="7:8">
      <c r="G3622" s="127"/>
      <c r="H3622" s="128"/>
    </row>
    <row r="3623" spans="7:8">
      <c r="G3623" s="127"/>
      <c r="H3623" s="128"/>
    </row>
    <row r="3624" spans="7:8">
      <c r="G3624" s="127"/>
      <c r="H3624" s="128"/>
    </row>
    <row r="3625" spans="7:8">
      <c r="G3625" s="127"/>
      <c r="H3625" s="128"/>
    </row>
    <row r="3626" spans="7:8">
      <c r="G3626" s="127"/>
      <c r="H3626" s="128"/>
    </row>
    <row r="3627" spans="7:8">
      <c r="G3627" s="127"/>
      <c r="H3627" s="128"/>
    </row>
    <row r="3628" spans="7:8">
      <c r="G3628" s="127"/>
      <c r="H3628" s="128"/>
    </row>
    <row r="3629" spans="7:8">
      <c r="G3629" s="127"/>
      <c r="H3629" s="128"/>
    </row>
    <row r="3630" spans="7:8">
      <c r="G3630" s="127"/>
      <c r="H3630" s="128"/>
    </row>
    <row r="3631" spans="7:8">
      <c r="G3631" s="127"/>
      <c r="H3631" s="128"/>
    </row>
    <row r="3632" spans="7:8">
      <c r="G3632" s="127"/>
      <c r="H3632" s="128"/>
    </row>
    <row r="3633" spans="7:8">
      <c r="G3633" s="127"/>
      <c r="H3633" s="128"/>
    </row>
    <row r="3634" spans="7:8">
      <c r="G3634" s="127"/>
      <c r="H3634" s="128"/>
    </row>
    <row r="3635" spans="7:8">
      <c r="G3635" s="127"/>
      <c r="H3635" s="128"/>
    </row>
    <row r="3636" spans="7:8">
      <c r="G3636" s="127"/>
      <c r="H3636" s="128"/>
    </row>
    <row r="3637" spans="7:8">
      <c r="G3637" s="127"/>
      <c r="H3637" s="128"/>
    </row>
    <row r="3638" spans="7:8">
      <c r="G3638" s="127"/>
      <c r="H3638" s="128"/>
    </row>
    <row r="3639" spans="7:8">
      <c r="G3639" s="127"/>
      <c r="H3639" s="128"/>
    </row>
    <row r="3640" spans="7:8">
      <c r="G3640" s="127"/>
      <c r="H3640" s="128"/>
    </row>
    <row r="3641" spans="7:8">
      <c r="G3641" s="127"/>
      <c r="H3641" s="128"/>
    </row>
    <row r="3642" spans="7:8">
      <c r="G3642" s="127"/>
      <c r="H3642" s="128"/>
    </row>
    <row r="3643" spans="7:8">
      <c r="G3643" s="127"/>
      <c r="H3643" s="128"/>
    </row>
    <row r="3644" spans="7:8">
      <c r="G3644" s="127"/>
      <c r="H3644" s="128"/>
    </row>
    <row r="3645" spans="7:8">
      <c r="G3645" s="127"/>
      <c r="H3645" s="128"/>
    </row>
    <row r="3646" spans="7:8">
      <c r="G3646" s="127"/>
      <c r="H3646" s="128"/>
    </row>
    <row r="3647" spans="7:8">
      <c r="G3647" s="127"/>
      <c r="H3647" s="128"/>
    </row>
    <row r="3648" spans="7:8">
      <c r="G3648" s="127"/>
      <c r="H3648" s="128"/>
    </row>
    <row r="3649" spans="7:8">
      <c r="G3649" s="127"/>
      <c r="H3649" s="128"/>
    </row>
    <row r="3650" spans="7:8">
      <c r="G3650" s="127"/>
      <c r="H3650" s="128"/>
    </row>
    <row r="3651" spans="7:8">
      <c r="G3651" s="127"/>
      <c r="H3651" s="128"/>
    </row>
    <row r="3652" spans="7:8">
      <c r="G3652" s="127"/>
      <c r="H3652" s="128"/>
    </row>
    <row r="3653" spans="7:8">
      <c r="G3653" s="127"/>
      <c r="H3653" s="128"/>
    </row>
    <row r="3654" spans="7:8">
      <c r="G3654" s="127"/>
      <c r="H3654" s="128"/>
    </row>
    <row r="3655" spans="7:8">
      <c r="G3655" s="127"/>
      <c r="H3655" s="128"/>
    </row>
    <row r="3656" spans="7:8">
      <c r="G3656" s="127"/>
      <c r="H3656" s="128"/>
    </row>
    <row r="3657" spans="7:8">
      <c r="G3657" s="127"/>
      <c r="H3657" s="128"/>
    </row>
    <row r="3658" spans="7:8">
      <c r="G3658" s="127"/>
      <c r="H3658" s="128"/>
    </row>
    <row r="3659" spans="7:8">
      <c r="G3659" s="127"/>
      <c r="H3659" s="128"/>
    </row>
    <row r="3660" spans="7:8">
      <c r="G3660" s="127"/>
      <c r="H3660" s="128"/>
    </row>
    <row r="3661" spans="7:8">
      <c r="G3661" s="127"/>
      <c r="H3661" s="128"/>
    </row>
    <row r="3662" spans="7:8">
      <c r="G3662" s="127"/>
      <c r="H3662" s="128"/>
    </row>
    <row r="3663" spans="7:8">
      <c r="G3663" s="127"/>
      <c r="H3663" s="128"/>
    </row>
    <row r="3664" spans="7:8">
      <c r="G3664" s="127"/>
      <c r="H3664" s="128"/>
    </row>
    <row r="3665" spans="7:8">
      <c r="G3665" s="127"/>
      <c r="H3665" s="128"/>
    </row>
    <row r="3666" spans="7:8">
      <c r="G3666" s="127"/>
      <c r="H3666" s="128"/>
    </row>
    <row r="3667" spans="7:8">
      <c r="G3667" s="127"/>
      <c r="H3667" s="128"/>
    </row>
    <row r="3668" spans="7:8">
      <c r="G3668" s="127"/>
      <c r="H3668" s="128"/>
    </row>
    <row r="3669" spans="7:8">
      <c r="G3669" s="127"/>
      <c r="H3669" s="128"/>
    </row>
    <row r="3670" spans="7:8">
      <c r="G3670" s="127"/>
      <c r="H3670" s="128"/>
    </row>
    <row r="3671" spans="7:8">
      <c r="G3671" s="127"/>
      <c r="H3671" s="128"/>
    </row>
    <row r="3672" spans="7:8">
      <c r="G3672" s="127"/>
      <c r="H3672" s="128"/>
    </row>
    <row r="3673" spans="7:8">
      <c r="G3673" s="127"/>
      <c r="H3673" s="128"/>
    </row>
    <row r="3674" spans="7:8">
      <c r="G3674" s="127"/>
      <c r="H3674" s="128"/>
    </row>
    <row r="3675" spans="7:8">
      <c r="G3675" s="127"/>
      <c r="H3675" s="128"/>
    </row>
    <row r="3676" spans="7:8">
      <c r="G3676" s="127"/>
      <c r="H3676" s="128"/>
    </row>
    <row r="3677" spans="7:8">
      <c r="G3677" s="127"/>
      <c r="H3677" s="128"/>
    </row>
    <row r="3678" spans="7:8">
      <c r="G3678" s="127"/>
      <c r="H3678" s="128"/>
    </row>
    <row r="3679" spans="7:8">
      <c r="G3679" s="127"/>
      <c r="H3679" s="128"/>
    </row>
    <row r="3680" spans="7:8">
      <c r="G3680" s="127"/>
      <c r="H3680" s="128"/>
    </row>
    <row r="3681" spans="7:8">
      <c r="G3681" s="127"/>
      <c r="H3681" s="128"/>
    </row>
    <row r="3682" spans="7:8">
      <c r="G3682" s="127"/>
      <c r="H3682" s="128"/>
    </row>
    <row r="3683" spans="7:8">
      <c r="G3683" s="127"/>
      <c r="H3683" s="128"/>
    </row>
    <row r="3684" spans="7:8">
      <c r="G3684" s="127"/>
      <c r="H3684" s="128"/>
    </row>
    <row r="3685" spans="7:8">
      <c r="G3685" s="127"/>
      <c r="H3685" s="128"/>
    </row>
    <row r="3686" spans="7:8">
      <c r="G3686" s="127"/>
      <c r="H3686" s="128"/>
    </row>
    <row r="3687" spans="7:8">
      <c r="G3687" s="127"/>
      <c r="H3687" s="128"/>
    </row>
    <row r="3688" spans="7:8">
      <c r="G3688" s="127"/>
      <c r="H3688" s="128"/>
    </row>
    <row r="3689" spans="7:8">
      <c r="G3689" s="127"/>
      <c r="H3689" s="128"/>
    </row>
    <row r="3690" spans="7:8">
      <c r="G3690" s="127"/>
      <c r="H3690" s="128"/>
    </row>
    <row r="3691" spans="7:8">
      <c r="G3691" s="127"/>
      <c r="H3691" s="128"/>
    </row>
    <row r="3692" spans="7:8">
      <c r="G3692" s="127"/>
      <c r="H3692" s="128"/>
    </row>
    <row r="3693" spans="7:8">
      <c r="G3693" s="127"/>
      <c r="H3693" s="128"/>
    </row>
    <row r="3694" spans="7:8">
      <c r="G3694" s="127"/>
      <c r="H3694" s="128"/>
    </row>
    <row r="3695" spans="7:8">
      <c r="G3695" s="127"/>
      <c r="H3695" s="128"/>
    </row>
    <row r="3696" spans="7:8">
      <c r="G3696" s="127"/>
      <c r="H3696" s="128"/>
    </row>
    <row r="3697" spans="7:8">
      <c r="G3697" s="127"/>
      <c r="H3697" s="128"/>
    </row>
    <row r="3698" spans="7:8">
      <c r="G3698" s="127"/>
      <c r="H3698" s="128"/>
    </row>
    <row r="3699" spans="7:8">
      <c r="G3699" s="127"/>
      <c r="H3699" s="128"/>
    </row>
    <row r="3700" spans="7:8">
      <c r="G3700" s="127"/>
      <c r="H3700" s="128"/>
    </row>
    <row r="3701" spans="7:8">
      <c r="G3701" s="127"/>
      <c r="H3701" s="128"/>
    </row>
    <row r="3702" spans="7:8">
      <c r="G3702" s="127"/>
      <c r="H3702" s="128"/>
    </row>
    <row r="3703" spans="7:8">
      <c r="G3703" s="127"/>
      <c r="H3703" s="128"/>
    </row>
    <row r="3704" spans="7:8">
      <c r="G3704" s="127"/>
      <c r="H3704" s="128"/>
    </row>
    <row r="3705" spans="7:8">
      <c r="G3705" s="127"/>
      <c r="H3705" s="128"/>
    </row>
    <row r="3706" spans="7:8">
      <c r="G3706" s="127"/>
      <c r="H3706" s="128"/>
    </row>
    <row r="3707" spans="7:8">
      <c r="G3707" s="127"/>
      <c r="H3707" s="128"/>
    </row>
    <row r="3708" spans="7:8">
      <c r="G3708" s="127"/>
      <c r="H3708" s="128"/>
    </row>
    <row r="3709" spans="7:8">
      <c r="G3709" s="127"/>
      <c r="H3709" s="128"/>
    </row>
    <row r="3710" spans="7:8">
      <c r="G3710" s="127"/>
      <c r="H3710" s="128"/>
    </row>
    <row r="3711" spans="7:8">
      <c r="G3711" s="127"/>
      <c r="H3711" s="128"/>
    </row>
    <row r="3712" spans="7:8">
      <c r="G3712" s="127"/>
      <c r="H3712" s="128"/>
    </row>
    <row r="3713" spans="7:8">
      <c r="G3713" s="127"/>
      <c r="H3713" s="128"/>
    </row>
    <row r="3714" spans="7:8">
      <c r="G3714" s="127"/>
      <c r="H3714" s="128"/>
    </row>
    <row r="3715" spans="7:8">
      <c r="G3715" s="127"/>
      <c r="H3715" s="128"/>
    </row>
    <row r="3716" spans="7:8">
      <c r="G3716" s="127"/>
      <c r="H3716" s="128"/>
    </row>
    <row r="3717" spans="7:8">
      <c r="G3717" s="127"/>
      <c r="H3717" s="128"/>
    </row>
    <row r="3718" spans="7:8">
      <c r="G3718" s="127"/>
      <c r="H3718" s="128"/>
    </row>
    <row r="3719" spans="7:8">
      <c r="G3719" s="127"/>
      <c r="H3719" s="128"/>
    </row>
    <row r="3720" spans="7:8">
      <c r="G3720" s="127"/>
      <c r="H3720" s="128"/>
    </row>
    <row r="3721" spans="7:8">
      <c r="G3721" s="127"/>
      <c r="H3721" s="128"/>
    </row>
    <row r="3722" spans="7:8">
      <c r="G3722" s="127"/>
      <c r="H3722" s="128"/>
    </row>
    <row r="3723" spans="7:8">
      <c r="G3723" s="127"/>
      <c r="H3723" s="128"/>
    </row>
    <row r="3724" spans="7:8">
      <c r="G3724" s="127"/>
      <c r="H3724" s="128"/>
    </row>
    <row r="3725" spans="7:8">
      <c r="G3725" s="127"/>
      <c r="H3725" s="128"/>
    </row>
    <row r="3726" spans="7:8">
      <c r="G3726" s="127"/>
      <c r="H3726" s="128"/>
    </row>
    <row r="3727" spans="7:8">
      <c r="G3727" s="127"/>
      <c r="H3727" s="128"/>
    </row>
    <row r="3728" spans="7:8">
      <c r="G3728" s="127"/>
      <c r="H3728" s="128"/>
    </row>
    <row r="3729" spans="7:8">
      <c r="G3729" s="127"/>
      <c r="H3729" s="128"/>
    </row>
    <row r="3730" spans="7:8">
      <c r="G3730" s="127"/>
      <c r="H3730" s="128"/>
    </row>
    <row r="3731" spans="7:8">
      <c r="G3731" s="127"/>
      <c r="H3731" s="128"/>
    </row>
    <row r="3732" spans="7:8">
      <c r="G3732" s="127"/>
      <c r="H3732" s="128"/>
    </row>
    <row r="3733" spans="7:8">
      <c r="G3733" s="127"/>
      <c r="H3733" s="128"/>
    </row>
    <row r="3734" spans="7:8">
      <c r="G3734" s="127"/>
      <c r="H3734" s="128"/>
    </row>
    <row r="3735" spans="7:8">
      <c r="G3735" s="127"/>
      <c r="H3735" s="128"/>
    </row>
    <row r="3736" spans="7:8">
      <c r="G3736" s="127"/>
      <c r="H3736" s="128"/>
    </row>
    <row r="3737" spans="7:8">
      <c r="G3737" s="127"/>
      <c r="H3737" s="128"/>
    </row>
    <row r="3738" spans="7:8">
      <c r="G3738" s="127"/>
      <c r="H3738" s="128"/>
    </row>
    <row r="3739" spans="7:8">
      <c r="G3739" s="127"/>
      <c r="H3739" s="128"/>
    </row>
    <row r="3740" spans="7:8">
      <c r="G3740" s="127"/>
      <c r="H3740" s="128"/>
    </row>
    <row r="3741" spans="7:8">
      <c r="G3741" s="127"/>
      <c r="H3741" s="128"/>
    </row>
    <row r="3742" spans="7:8">
      <c r="G3742" s="127"/>
      <c r="H3742" s="128"/>
    </row>
    <row r="3743" spans="7:8">
      <c r="G3743" s="127"/>
      <c r="H3743" s="128"/>
    </row>
    <row r="3744" spans="7:8">
      <c r="G3744" s="127"/>
      <c r="H3744" s="128"/>
    </row>
    <row r="3745" spans="7:8">
      <c r="G3745" s="127"/>
      <c r="H3745" s="128"/>
    </row>
    <row r="3746" spans="7:8">
      <c r="G3746" s="127"/>
      <c r="H3746" s="128"/>
    </row>
    <row r="3747" spans="7:8">
      <c r="G3747" s="127"/>
      <c r="H3747" s="128"/>
    </row>
    <row r="3748" spans="7:8">
      <c r="G3748" s="127"/>
      <c r="H3748" s="128"/>
    </row>
    <row r="3749" spans="7:8">
      <c r="G3749" s="127"/>
      <c r="H3749" s="128"/>
    </row>
    <row r="3750" spans="7:8">
      <c r="G3750" s="127"/>
      <c r="H3750" s="128"/>
    </row>
    <row r="3751" spans="7:8">
      <c r="G3751" s="127"/>
      <c r="H3751" s="128"/>
    </row>
    <row r="3752" spans="7:8">
      <c r="G3752" s="127"/>
      <c r="H3752" s="128"/>
    </row>
    <row r="3753" spans="7:8">
      <c r="G3753" s="127"/>
      <c r="H3753" s="128"/>
    </row>
    <row r="3754" spans="7:8">
      <c r="G3754" s="127"/>
      <c r="H3754" s="128"/>
    </row>
    <row r="3755" spans="7:8">
      <c r="G3755" s="127"/>
      <c r="H3755" s="128"/>
    </row>
    <row r="3756" spans="7:8">
      <c r="G3756" s="127"/>
      <c r="H3756" s="128"/>
    </row>
    <row r="3757" spans="7:8">
      <c r="G3757" s="127"/>
      <c r="H3757" s="128"/>
    </row>
    <row r="3758" spans="7:8">
      <c r="G3758" s="127"/>
      <c r="H3758" s="128"/>
    </row>
    <row r="3759" spans="7:8">
      <c r="G3759" s="127"/>
      <c r="H3759" s="128"/>
    </row>
    <row r="3760" spans="7:8">
      <c r="G3760" s="127"/>
      <c r="H3760" s="128"/>
    </row>
    <row r="3761" spans="7:8">
      <c r="G3761" s="127"/>
      <c r="H3761" s="128"/>
    </row>
    <row r="3762" spans="7:8">
      <c r="G3762" s="127"/>
      <c r="H3762" s="128"/>
    </row>
    <row r="3763" spans="7:8">
      <c r="G3763" s="127"/>
      <c r="H3763" s="128"/>
    </row>
    <row r="3764" spans="7:8">
      <c r="G3764" s="127"/>
      <c r="H3764" s="128"/>
    </row>
    <row r="3765" spans="7:8">
      <c r="G3765" s="127"/>
      <c r="H3765" s="128"/>
    </row>
    <row r="3766" spans="7:8">
      <c r="G3766" s="127"/>
      <c r="H3766" s="128"/>
    </row>
    <row r="3767" spans="7:8">
      <c r="G3767" s="127"/>
      <c r="H3767" s="128"/>
    </row>
    <row r="3768" spans="7:8">
      <c r="G3768" s="127"/>
      <c r="H3768" s="128"/>
    </row>
    <row r="3769" spans="7:8">
      <c r="G3769" s="127"/>
      <c r="H3769" s="128"/>
    </row>
    <row r="3770" spans="7:8">
      <c r="G3770" s="127"/>
      <c r="H3770" s="128"/>
    </row>
    <row r="3771" spans="7:8">
      <c r="G3771" s="127"/>
      <c r="H3771" s="128"/>
    </row>
    <row r="3772" spans="7:8">
      <c r="G3772" s="127"/>
      <c r="H3772" s="128"/>
    </row>
    <row r="3773" spans="7:8">
      <c r="G3773" s="127"/>
      <c r="H3773" s="128"/>
    </row>
    <row r="3774" spans="7:8">
      <c r="G3774" s="127"/>
      <c r="H3774" s="128"/>
    </row>
    <row r="3775" spans="7:8">
      <c r="G3775" s="127"/>
      <c r="H3775" s="128"/>
    </row>
    <row r="3776" spans="7:8">
      <c r="G3776" s="127"/>
      <c r="H3776" s="128"/>
    </row>
    <row r="3777" spans="7:8">
      <c r="G3777" s="127"/>
      <c r="H3777" s="128"/>
    </row>
    <row r="3778" spans="7:8">
      <c r="G3778" s="127"/>
      <c r="H3778" s="128"/>
    </row>
    <row r="3779" spans="7:8">
      <c r="G3779" s="127"/>
      <c r="H3779" s="128"/>
    </row>
    <row r="3780" spans="7:8">
      <c r="G3780" s="127"/>
      <c r="H3780" s="128"/>
    </row>
    <row r="3781" spans="7:8">
      <c r="G3781" s="127"/>
      <c r="H3781" s="128"/>
    </row>
    <row r="3782" spans="7:8">
      <c r="G3782" s="127"/>
      <c r="H3782" s="128"/>
    </row>
    <row r="3783" spans="7:8">
      <c r="G3783" s="127"/>
      <c r="H3783" s="128"/>
    </row>
    <row r="3784" spans="7:8">
      <c r="G3784" s="127"/>
      <c r="H3784" s="128"/>
    </row>
    <row r="3785" spans="7:8">
      <c r="G3785" s="127"/>
      <c r="H3785" s="128"/>
    </row>
    <row r="3786" spans="7:8">
      <c r="G3786" s="127"/>
      <c r="H3786" s="128"/>
    </row>
    <row r="3787" spans="7:8">
      <c r="G3787" s="127"/>
      <c r="H3787" s="128"/>
    </row>
    <row r="3788" spans="7:8">
      <c r="G3788" s="127"/>
      <c r="H3788" s="128"/>
    </row>
    <row r="3789" spans="7:8">
      <c r="G3789" s="127"/>
      <c r="H3789" s="128"/>
    </row>
    <row r="3790" spans="7:8">
      <c r="G3790" s="127"/>
      <c r="H3790" s="128"/>
    </row>
    <row r="3791" spans="7:8">
      <c r="G3791" s="127"/>
      <c r="H3791" s="128"/>
    </row>
    <row r="3792" spans="7:8">
      <c r="G3792" s="127"/>
      <c r="H3792" s="128"/>
    </row>
    <row r="3793" spans="7:8">
      <c r="G3793" s="127"/>
      <c r="H3793" s="128"/>
    </row>
    <row r="3794" spans="7:8">
      <c r="G3794" s="127"/>
      <c r="H3794" s="128"/>
    </row>
    <row r="3795" spans="7:8">
      <c r="G3795" s="127"/>
      <c r="H3795" s="128"/>
    </row>
    <row r="3796" spans="7:8">
      <c r="G3796" s="127"/>
      <c r="H3796" s="128"/>
    </row>
    <row r="3797" spans="7:8">
      <c r="G3797" s="127"/>
      <c r="H3797" s="128"/>
    </row>
    <row r="3798" spans="7:8">
      <c r="G3798" s="127"/>
      <c r="H3798" s="128"/>
    </row>
    <row r="3799" spans="7:8">
      <c r="G3799" s="127"/>
      <c r="H3799" s="128"/>
    </row>
    <row r="3800" spans="7:8">
      <c r="G3800" s="127"/>
      <c r="H3800" s="128"/>
    </row>
    <row r="3801" spans="7:8">
      <c r="G3801" s="127"/>
      <c r="H3801" s="128"/>
    </row>
    <row r="3802" spans="7:8">
      <c r="G3802" s="127"/>
      <c r="H3802" s="128"/>
    </row>
    <row r="3803" spans="7:8">
      <c r="G3803" s="127"/>
      <c r="H3803" s="128"/>
    </row>
    <row r="3804" spans="7:8">
      <c r="G3804" s="127"/>
      <c r="H3804" s="128"/>
    </row>
    <row r="3805" spans="7:8">
      <c r="G3805" s="127"/>
      <c r="H3805" s="128"/>
    </row>
    <row r="3806" spans="7:8">
      <c r="G3806" s="127"/>
      <c r="H3806" s="128"/>
    </row>
    <row r="3807" spans="7:8">
      <c r="G3807" s="127"/>
      <c r="H3807" s="128"/>
    </row>
    <row r="3808" spans="7:8">
      <c r="G3808" s="127"/>
      <c r="H3808" s="128"/>
    </row>
    <row r="3809" spans="7:8">
      <c r="G3809" s="127"/>
      <c r="H3809" s="128"/>
    </row>
    <row r="3810" spans="7:8">
      <c r="G3810" s="127"/>
      <c r="H3810" s="128"/>
    </row>
    <row r="3811" spans="7:8">
      <c r="G3811" s="127"/>
      <c r="H3811" s="128"/>
    </row>
    <row r="3812" spans="7:8">
      <c r="G3812" s="127"/>
      <c r="H3812" s="128"/>
    </row>
    <row r="3813" spans="7:8">
      <c r="G3813" s="127"/>
      <c r="H3813" s="128"/>
    </row>
    <row r="3814" spans="7:8">
      <c r="G3814" s="127"/>
      <c r="H3814" s="128"/>
    </row>
    <row r="3815" spans="7:8">
      <c r="G3815" s="127"/>
      <c r="H3815" s="128"/>
    </row>
    <row r="3816" spans="7:8">
      <c r="G3816" s="127"/>
      <c r="H3816" s="128"/>
    </row>
    <row r="3817" spans="7:8">
      <c r="G3817" s="127"/>
      <c r="H3817" s="128"/>
    </row>
    <row r="3818" spans="7:8">
      <c r="G3818" s="127"/>
      <c r="H3818" s="128"/>
    </row>
    <row r="3819" spans="7:8">
      <c r="G3819" s="127"/>
      <c r="H3819" s="128"/>
    </row>
    <row r="3820" spans="7:8">
      <c r="G3820" s="127"/>
      <c r="H3820" s="128"/>
    </row>
    <row r="3821" spans="7:8">
      <c r="G3821" s="127"/>
      <c r="H3821" s="128"/>
    </row>
    <row r="3822" spans="7:8">
      <c r="G3822" s="127"/>
      <c r="H3822" s="128"/>
    </row>
    <row r="3823" spans="7:8">
      <c r="G3823" s="127"/>
      <c r="H3823" s="128"/>
    </row>
    <row r="3824" spans="7:8">
      <c r="G3824" s="127"/>
      <c r="H3824" s="128"/>
    </row>
    <row r="3825" spans="7:8">
      <c r="G3825" s="127"/>
      <c r="H3825" s="128"/>
    </row>
    <row r="3826" spans="7:8">
      <c r="G3826" s="127"/>
      <c r="H3826" s="128"/>
    </row>
    <row r="3827" spans="7:8">
      <c r="G3827" s="127"/>
      <c r="H3827" s="128"/>
    </row>
    <row r="3828" spans="7:8">
      <c r="G3828" s="127"/>
      <c r="H3828" s="128"/>
    </row>
    <row r="3829" spans="7:8">
      <c r="G3829" s="127"/>
      <c r="H3829" s="128"/>
    </row>
    <row r="3830" spans="7:8">
      <c r="G3830" s="127"/>
      <c r="H3830" s="128"/>
    </row>
    <row r="3831" spans="7:8">
      <c r="G3831" s="127"/>
      <c r="H3831" s="128"/>
    </row>
    <row r="3832" spans="7:8">
      <c r="G3832" s="127"/>
      <c r="H3832" s="128"/>
    </row>
    <row r="3833" spans="7:8">
      <c r="G3833" s="127"/>
      <c r="H3833" s="128"/>
    </row>
    <row r="3834" spans="7:8">
      <c r="G3834" s="127"/>
      <c r="H3834" s="128"/>
    </row>
    <row r="3835" spans="7:8">
      <c r="G3835" s="127"/>
      <c r="H3835" s="128"/>
    </row>
    <row r="3836" spans="7:8">
      <c r="G3836" s="127"/>
      <c r="H3836" s="128"/>
    </row>
    <row r="3837" spans="7:8">
      <c r="G3837" s="127"/>
      <c r="H3837" s="128"/>
    </row>
    <row r="3838" spans="7:8">
      <c r="G3838" s="127"/>
      <c r="H3838" s="128"/>
    </row>
    <row r="3839" spans="7:8">
      <c r="G3839" s="127"/>
      <c r="H3839" s="128"/>
    </row>
    <row r="3840" spans="7:8">
      <c r="G3840" s="127"/>
      <c r="H3840" s="128"/>
    </row>
    <row r="3841" spans="7:8">
      <c r="G3841" s="127"/>
      <c r="H3841" s="128"/>
    </row>
    <row r="3842" spans="7:8">
      <c r="G3842" s="127"/>
      <c r="H3842" s="128"/>
    </row>
    <row r="3843" spans="7:8">
      <c r="G3843" s="127"/>
      <c r="H3843" s="128"/>
    </row>
    <row r="3844" spans="7:8">
      <c r="G3844" s="127"/>
      <c r="H3844" s="128"/>
    </row>
    <row r="3845" spans="7:8">
      <c r="G3845" s="127"/>
      <c r="H3845" s="128"/>
    </row>
    <row r="3846" spans="7:8">
      <c r="G3846" s="127"/>
      <c r="H3846" s="128"/>
    </row>
    <row r="3847" spans="7:8">
      <c r="G3847" s="127"/>
      <c r="H3847" s="128"/>
    </row>
    <row r="3848" spans="7:8">
      <c r="G3848" s="127"/>
      <c r="H3848" s="128"/>
    </row>
    <row r="3849" spans="7:8">
      <c r="G3849" s="127"/>
      <c r="H3849" s="128"/>
    </row>
    <row r="3850" spans="7:8">
      <c r="G3850" s="127"/>
      <c r="H3850" s="128"/>
    </row>
    <row r="3851" spans="7:8">
      <c r="G3851" s="127"/>
      <c r="H3851" s="128"/>
    </row>
    <row r="3852" spans="7:8">
      <c r="G3852" s="127"/>
      <c r="H3852" s="128"/>
    </row>
    <row r="3853" spans="7:8">
      <c r="G3853" s="127"/>
      <c r="H3853" s="128"/>
    </row>
    <row r="3854" spans="7:8">
      <c r="G3854" s="127"/>
      <c r="H3854" s="128"/>
    </row>
    <row r="3855" spans="7:8">
      <c r="G3855" s="127"/>
      <c r="H3855" s="128"/>
    </row>
    <row r="3856" spans="7:8">
      <c r="G3856" s="127"/>
      <c r="H3856" s="128"/>
    </row>
    <row r="3857" spans="7:8">
      <c r="G3857" s="127"/>
      <c r="H3857" s="128"/>
    </row>
    <row r="3858" spans="7:8">
      <c r="G3858" s="127"/>
      <c r="H3858" s="128"/>
    </row>
    <row r="3859" spans="7:8">
      <c r="G3859" s="127"/>
      <c r="H3859" s="128"/>
    </row>
    <row r="3860" spans="7:8">
      <c r="G3860" s="127"/>
      <c r="H3860" s="128"/>
    </row>
    <row r="3861" spans="7:8">
      <c r="G3861" s="127"/>
      <c r="H3861" s="128"/>
    </row>
    <row r="3862" spans="7:8">
      <c r="G3862" s="127"/>
      <c r="H3862" s="128"/>
    </row>
    <row r="3863" spans="7:8">
      <c r="G3863" s="127"/>
      <c r="H3863" s="128"/>
    </row>
    <row r="3864" spans="7:8">
      <c r="G3864" s="127"/>
      <c r="H3864" s="128"/>
    </row>
    <row r="3865" spans="7:8">
      <c r="G3865" s="127"/>
      <c r="H3865" s="128"/>
    </row>
    <row r="3866" spans="7:8">
      <c r="G3866" s="127"/>
      <c r="H3866" s="128"/>
    </row>
    <row r="3867" spans="7:8">
      <c r="G3867" s="127"/>
      <c r="H3867" s="128"/>
    </row>
    <row r="3868" spans="7:8">
      <c r="G3868" s="127"/>
      <c r="H3868" s="128"/>
    </row>
    <row r="3869" spans="7:8">
      <c r="G3869" s="127"/>
      <c r="H3869" s="128"/>
    </row>
    <row r="3870" spans="7:8">
      <c r="G3870" s="127"/>
      <c r="H3870" s="128"/>
    </row>
    <row r="3871" spans="7:8">
      <c r="G3871" s="127"/>
      <c r="H3871" s="128"/>
    </row>
    <row r="3872" spans="7:8">
      <c r="G3872" s="127"/>
      <c r="H3872" s="128"/>
    </row>
    <row r="3873" spans="7:8">
      <c r="G3873" s="127"/>
      <c r="H3873" s="128"/>
    </row>
    <row r="3874" spans="7:8">
      <c r="G3874" s="127"/>
      <c r="H3874" s="128"/>
    </row>
    <row r="3875" spans="7:8">
      <c r="G3875" s="127"/>
      <c r="H3875" s="128"/>
    </row>
    <row r="3876" spans="7:8">
      <c r="G3876" s="127"/>
      <c r="H3876" s="128"/>
    </row>
    <row r="3877" spans="7:8">
      <c r="G3877" s="127"/>
      <c r="H3877" s="128"/>
    </row>
    <row r="3878" spans="7:8">
      <c r="G3878" s="127"/>
      <c r="H3878" s="128"/>
    </row>
    <row r="3879" spans="7:8">
      <c r="G3879" s="127"/>
      <c r="H3879" s="128"/>
    </row>
    <row r="3880" spans="7:8">
      <c r="G3880" s="127"/>
      <c r="H3880" s="128"/>
    </row>
    <row r="3881" spans="7:8">
      <c r="G3881" s="127"/>
      <c r="H3881" s="128"/>
    </row>
    <row r="3882" spans="7:8">
      <c r="G3882" s="127"/>
      <c r="H3882" s="128"/>
    </row>
    <row r="3883" spans="7:8">
      <c r="G3883" s="127"/>
      <c r="H3883" s="128"/>
    </row>
    <row r="3884" spans="7:8">
      <c r="G3884" s="127"/>
      <c r="H3884" s="128"/>
    </row>
    <row r="3885" spans="7:8">
      <c r="G3885" s="127"/>
      <c r="H3885" s="128"/>
    </row>
    <row r="3886" spans="7:8">
      <c r="G3886" s="127"/>
      <c r="H3886" s="128"/>
    </row>
    <row r="3887" spans="7:8">
      <c r="G3887" s="127"/>
      <c r="H3887" s="128"/>
    </row>
    <row r="3888" spans="7:8">
      <c r="G3888" s="127"/>
      <c r="H3888" s="128"/>
    </row>
    <row r="3889" spans="7:8">
      <c r="G3889" s="127"/>
      <c r="H3889" s="128"/>
    </row>
    <row r="3890" spans="7:8">
      <c r="G3890" s="127"/>
      <c r="H3890" s="128"/>
    </row>
    <row r="3891" spans="7:8">
      <c r="G3891" s="127"/>
      <c r="H3891" s="128"/>
    </row>
    <row r="3892" spans="7:8">
      <c r="G3892" s="127"/>
      <c r="H3892" s="128"/>
    </row>
    <row r="3893" spans="7:8">
      <c r="G3893" s="127"/>
      <c r="H3893" s="128"/>
    </row>
    <row r="3894" spans="7:8">
      <c r="G3894" s="127"/>
      <c r="H3894" s="128"/>
    </row>
    <row r="3895" spans="7:8">
      <c r="G3895" s="127"/>
      <c r="H3895" s="128"/>
    </row>
    <row r="3896" spans="7:8">
      <c r="G3896" s="127"/>
      <c r="H3896" s="128"/>
    </row>
    <row r="3897" spans="7:8">
      <c r="G3897" s="127"/>
      <c r="H3897" s="128"/>
    </row>
    <row r="3898" spans="7:8">
      <c r="G3898" s="127"/>
      <c r="H3898" s="128"/>
    </row>
    <row r="3899" spans="7:8">
      <c r="G3899" s="127"/>
      <c r="H3899" s="128"/>
    </row>
    <row r="3900" spans="7:8">
      <c r="G3900" s="127"/>
      <c r="H3900" s="128"/>
    </row>
    <row r="3901" spans="7:8">
      <c r="G3901" s="127"/>
      <c r="H3901" s="128"/>
    </row>
    <row r="3902" spans="7:8">
      <c r="G3902" s="127"/>
      <c r="H3902" s="128"/>
    </row>
    <row r="3903" spans="7:8">
      <c r="G3903" s="127"/>
      <c r="H3903" s="128"/>
    </row>
    <row r="3904" spans="7:8">
      <c r="G3904" s="127"/>
      <c r="H3904" s="128"/>
    </row>
    <row r="3905" spans="7:8">
      <c r="G3905" s="127"/>
      <c r="H3905" s="128"/>
    </row>
    <row r="3906" spans="7:8">
      <c r="G3906" s="127"/>
      <c r="H3906" s="128"/>
    </row>
    <row r="3907" spans="7:8">
      <c r="G3907" s="127"/>
      <c r="H3907" s="128"/>
    </row>
    <row r="3908" spans="7:8">
      <c r="G3908" s="127"/>
      <c r="H3908" s="128"/>
    </row>
    <row r="3909" spans="7:8">
      <c r="G3909" s="127"/>
      <c r="H3909" s="128"/>
    </row>
    <row r="3910" spans="7:8">
      <c r="G3910" s="127"/>
      <c r="H3910" s="128"/>
    </row>
    <row r="3911" spans="7:8">
      <c r="G3911" s="127"/>
      <c r="H3911" s="128"/>
    </row>
    <row r="3912" spans="7:8">
      <c r="G3912" s="127"/>
      <c r="H3912" s="128"/>
    </row>
    <row r="3913" spans="7:8">
      <c r="G3913" s="127"/>
      <c r="H3913" s="128"/>
    </row>
    <row r="3914" spans="7:8">
      <c r="G3914" s="127"/>
      <c r="H3914" s="128"/>
    </row>
    <row r="3915" spans="7:8">
      <c r="G3915" s="127"/>
      <c r="H3915" s="128"/>
    </row>
    <row r="3916" spans="7:8">
      <c r="G3916" s="127"/>
      <c r="H3916" s="128"/>
    </row>
    <row r="3917" spans="7:8">
      <c r="G3917" s="127"/>
      <c r="H3917" s="128"/>
    </row>
    <row r="3918" spans="7:8">
      <c r="G3918" s="127"/>
      <c r="H3918" s="128"/>
    </row>
    <row r="3919" spans="7:8">
      <c r="G3919" s="127"/>
      <c r="H3919" s="128"/>
    </row>
    <row r="3920" spans="7:8">
      <c r="G3920" s="127"/>
      <c r="H3920" s="128"/>
    </row>
    <row r="3921" spans="7:8">
      <c r="G3921" s="127"/>
      <c r="H3921" s="128"/>
    </row>
    <row r="3922" spans="7:8">
      <c r="G3922" s="127"/>
      <c r="H3922" s="128"/>
    </row>
    <row r="3923" spans="7:8">
      <c r="G3923" s="127"/>
      <c r="H3923" s="128"/>
    </row>
    <row r="3924" spans="7:8">
      <c r="G3924" s="127"/>
      <c r="H3924" s="128"/>
    </row>
    <row r="3925" spans="7:8">
      <c r="G3925" s="127"/>
      <c r="H3925" s="128"/>
    </row>
    <row r="3926" spans="7:8">
      <c r="G3926" s="127"/>
      <c r="H3926" s="128"/>
    </row>
    <row r="3927" spans="7:8">
      <c r="G3927" s="127"/>
      <c r="H3927" s="128"/>
    </row>
    <row r="3928" spans="7:8">
      <c r="G3928" s="127"/>
      <c r="H3928" s="128"/>
    </row>
    <row r="3929" spans="7:8">
      <c r="G3929" s="127"/>
      <c r="H3929" s="128"/>
    </row>
    <row r="3930" spans="7:8">
      <c r="G3930" s="127"/>
      <c r="H3930" s="128"/>
    </row>
    <row r="3931" spans="7:8">
      <c r="G3931" s="127"/>
      <c r="H3931" s="128"/>
    </row>
    <row r="3932" spans="7:8">
      <c r="G3932" s="127"/>
      <c r="H3932" s="128"/>
    </row>
    <row r="3933" spans="7:8">
      <c r="G3933" s="127"/>
      <c r="H3933" s="128"/>
    </row>
    <row r="3934" spans="7:8">
      <c r="G3934" s="127"/>
      <c r="H3934" s="128"/>
    </row>
    <row r="3935" spans="7:8">
      <c r="G3935" s="127"/>
      <c r="H3935" s="128"/>
    </row>
    <row r="3936" spans="7:8">
      <c r="G3936" s="127"/>
      <c r="H3936" s="128"/>
    </row>
    <row r="3937" spans="7:8">
      <c r="G3937" s="127"/>
      <c r="H3937" s="128"/>
    </row>
    <row r="3938" spans="7:8">
      <c r="G3938" s="127"/>
      <c r="H3938" s="128"/>
    </row>
    <row r="3939" spans="7:8">
      <c r="G3939" s="127"/>
      <c r="H3939" s="128"/>
    </row>
    <row r="3940" spans="7:8">
      <c r="G3940" s="127"/>
      <c r="H3940" s="128"/>
    </row>
    <row r="3941" spans="7:8">
      <c r="G3941" s="127"/>
      <c r="H3941" s="128"/>
    </row>
    <row r="3942" spans="7:8">
      <c r="G3942" s="127"/>
      <c r="H3942" s="128"/>
    </row>
    <row r="3943" spans="7:8">
      <c r="G3943" s="127"/>
      <c r="H3943" s="128"/>
    </row>
    <row r="3944" spans="7:8">
      <c r="G3944" s="127"/>
      <c r="H3944" s="128"/>
    </row>
    <row r="3945" spans="7:8">
      <c r="G3945" s="127"/>
      <c r="H3945" s="128"/>
    </row>
    <row r="3946" spans="7:8">
      <c r="G3946" s="127"/>
      <c r="H3946" s="128"/>
    </row>
    <row r="3947" spans="7:8">
      <c r="G3947" s="127"/>
      <c r="H3947" s="128"/>
    </row>
    <row r="3948" spans="7:8">
      <c r="G3948" s="127"/>
      <c r="H3948" s="128"/>
    </row>
    <row r="3949" spans="7:8">
      <c r="G3949" s="127"/>
      <c r="H3949" s="128"/>
    </row>
    <row r="3950" spans="7:8">
      <c r="G3950" s="127"/>
      <c r="H3950" s="128"/>
    </row>
    <row r="3951" spans="7:8">
      <c r="G3951" s="127"/>
      <c r="H3951" s="128"/>
    </row>
    <row r="3952" spans="7:8">
      <c r="G3952" s="127"/>
      <c r="H3952" s="128"/>
    </row>
    <row r="3953" spans="7:8">
      <c r="G3953" s="127"/>
      <c r="H3953" s="128"/>
    </row>
    <row r="3954" spans="7:8">
      <c r="G3954" s="127"/>
      <c r="H3954" s="128"/>
    </row>
    <row r="3955" spans="7:8">
      <c r="G3955" s="127"/>
      <c r="H3955" s="128"/>
    </row>
    <row r="3956" spans="7:8">
      <c r="G3956" s="127"/>
      <c r="H3956" s="128"/>
    </row>
    <row r="3957" spans="7:8">
      <c r="G3957" s="127"/>
      <c r="H3957" s="128"/>
    </row>
    <row r="3958" spans="7:8">
      <c r="G3958" s="127"/>
      <c r="H3958" s="128"/>
    </row>
    <row r="3959" spans="7:8">
      <c r="G3959" s="127"/>
      <c r="H3959" s="128"/>
    </row>
    <row r="3960" spans="7:8">
      <c r="G3960" s="127"/>
      <c r="H3960" s="128"/>
    </row>
    <row r="3961" spans="7:8">
      <c r="G3961" s="127"/>
      <c r="H3961" s="128"/>
    </row>
    <row r="3962" spans="7:8">
      <c r="G3962" s="127"/>
      <c r="H3962" s="128"/>
    </row>
    <row r="3963" spans="7:8">
      <c r="G3963" s="127"/>
      <c r="H3963" s="128"/>
    </row>
    <row r="3964" spans="7:8">
      <c r="G3964" s="127"/>
      <c r="H3964" s="128"/>
    </row>
    <row r="3965" spans="7:8">
      <c r="G3965" s="127"/>
      <c r="H3965" s="128"/>
    </row>
    <row r="3966" spans="7:8">
      <c r="G3966" s="127"/>
      <c r="H3966" s="128"/>
    </row>
    <row r="3967" spans="7:8">
      <c r="G3967" s="127"/>
      <c r="H3967" s="128"/>
    </row>
    <row r="3968" spans="7:8">
      <c r="G3968" s="127"/>
      <c r="H3968" s="128"/>
    </row>
    <row r="3969" spans="7:8">
      <c r="G3969" s="127"/>
      <c r="H3969" s="128"/>
    </row>
    <row r="3970" spans="7:8">
      <c r="G3970" s="127"/>
      <c r="H3970" s="128"/>
    </row>
    <row r="3971" spans="7:8">
      <c r="G3971" s="127"/>
      <c r="H3971" s="128"/>
    </row>
    <row r="3972" spans="7:8">
      <c r="G3972" s="127"/>
      <c r="H3972" s="128"/>
    </row>
    <row r="3973" spans="7:8">
      <c r="G3973" s="127"/>
      <c r="H3973" s="128"/>
    </row>
    <row r="3974" spans="7:8">
      <c r="G3974" s="127"/>
      <c r="H3974" s="128"/>
    </row>
    <row r="3975" spans="7:8">
      <c r="G3975" s="127"/>
      <c r="H3975" s="128"/>
    </row>
    <row r="3976" spans="7:8">
      <c r="G3976" s="127"/>
      <c r="H3976" s="128"/>
    </row>
    <row r="3977" spans="7:8">
      <c r="G3977" s="127"/>
      <c r="H3977" s="128"/>
    </row>
    <row r="3978" spans="7:8">
      <c r="G3978" s="127"/>
      <c r="H3978" s="128"/>
    </row>
    <row r="3979" spans="7:8">
      <c r="G3979" s="127"/>
      <c r="H3979" s="128"/>
    </row>
    <row r="3980" spans="7:8">
      <c r="G3980" s="127"/>
      <c r="H3980" s="128"/>
    </row>
    <row r="3981" spans="7:8">
      <c r="G3981" s="127"/>
      <c r="H3981" s="128"/>
    </row>
    <row r="3982" spans="7:8">
      <c r="G3982" s="127"/>
      <c r="H3982" s="128"/>
    </row>
    <row r="3983" spans="7:8">
      <c r="G3983" s="127"/>
      <c r="H3983" s="128"/>
    </row>
    <row r="3984" spans="7:8">
      <c r="G3984" s="127"/>
      <c r="H3984" s="128"/>
    </row>
    <row r="3985" spans="7:8">
      <c r="G3985" s="127"/>
      <c r="H3985" s="128"/>
    </row>
    <row r="3986" spans="7:8">
      <c r="G3986" s="127"/>
      <c r="H3986" s="128"/>
    </row>
    <row r="3987" spans="7:8">
      <c r="G3987" s="127"/>
      <c r="H3987" s="128"/>
    </row>
    <row r="3988" spans="7:8">
      <c r="G3988" s="127"/>
      <c r="H3988" s="128"/>
    </row>
    <row r="3989" spans="7:8">
      <c r="G3989" s="127"/>
      <c r="H3989" s="128"/>
    </row>
    <row r="3990" spans="7:8">
      <c r="G3990" s="127"/>
      <c r="H3990" s="128"/>
    </row>
    <row r="3991" spans="7:8">
      <c r="G3991" s="127"/>
      <c r="H3991" s="128"/>
    </row>
    <row r="3992" spans="7:8">
      <c r="G3992" s="127"/>
      <c r="H3992" s="128"/>
    </row>
    <row r="3993" spans="7:8">
      <c r="G3993" s="127"/>
      <c r="H3993" s="128"/>
    </row>
    <row r="3994" spans="7:8">
      <c r="G3994" s="127"/>
      <c r="H3994" s="128"/>
    </row>
    <row r="3995" spans="7:8">
      <c r="G3995" s="127"/>
      <c r="H3995" s="128"/>
    </row>
    <row r="3996" spans="7:8">
      <c r="G3996" s="127"/>
      <c r="H3996" s="128"/>
    </row>
    <row r="3997" spans="7:8">
      <c r="G3997" s="127"/>
      <c r="H3997" s="128"/>
    </row>
    <row r="3998" spans="7:8">
      <c r="G3998" s="127"/>
      <c r="H3998" s="128"/>
    </row>
    <row r="3999" spans="7:8">
      <c r="G3999" s="127"/>
      <c r="H3999" s="128"/>
    </row>
    <row r="4000" spans="7:8">
      <c r="G4000" s="127"/>
      <c r="H4000" s="128"/>
    </row>
    <row r="4001" spans="7:8">
      <c r="G4001" s="127"/>
      <c r="H4001" s="128"/>
    </row>
    <row r="4002" spans="7:8">
      <c r="G4002" s="127"/>
      <c r="H4002" s="128"/>
    </row>
    <row r="4003" spans="7:8">
      <c r="G4003" s="127"/>
      <c r="H4003" s="128"/>
    </row>
    <row r="4004" spans="7:8">
      <c r="G4004" s="127"/>
      <c r="H4004" s="128"/>
    </row>
    <row r="4005" spans="7:8">
      <c r="G4005" s="127"/>
      <c r="H4005" s="128"/>
    </row>
    <row r="4006" spans="7:8">
      <c r="G4006" s="127"/>
      <c r="H4006" s="128"/>
    </row>
    <row r="4007" spans="7:8">
      <c r="G4007" s="127"/>
      <c r="H4007" s="128"/>
    </row>
    <row r="4008" spans="7:8">
      <c r="G4008" s="127"/>
      <c r="H4008" s="128"/>
    </row>
    <row r="4009" spans="7:8">
      <c r="G4009" s="127"/>
      <c r="H4009" s="128"/>
    </row>
    <row r="4010" spans="7:8">
      <c r="G4010" s="127"/>
      <c r="H4010" s="128"/>
    </row>
    <row r="4011" spans="7:8">
      <c r="G4011" s="127"/>
      <c r="H4011" s="128"/>
    </row>
    <row r="4012" spans="7:8">
      <c r="G4012" s="127"/>
      <c r="H4012" s="128"/>
    </row>
    <row r="4013" spans="7:8">
      <c r="G4013" s="127"/>
      <c r="H4013" s="128"/>
    </row>
    <row r="4014" spans="7:8">
      <c r="G4014" s="127"/>
      <c r="H4014" s="128"/>
    </row>
    <row r="4015" spans="7:8">
      <c r="G4015" s="127"/>
      <c r="H4015" s="128"/>
    </row>
    <row r="4016" spans="7:8">
      <c r="G4016" s="127"/>
      <c r="H4016" s="128"/>
    </row>
    <row r="4017" spans="7:8">
      <c r="G4017" s="127"/>
      <c r="H4017" s="128"/>
    </row>
    <row r="4018" spans="7:8">
      <c r="G4018" s="127"/>
      <c r="H4018" s="128"/>
    </row>
    <row r="4019" spans="7:8">
      <c r="G4019" s="127"/>
      <c r="H4019" s="128"/>
    </row>
    <row r="4020" spans="7:8">
      <c r="G4020" s="127"/>
      <c r="H4020" s="128"/>
    </row>
    <row r="4021" spans="7:8">
      <c r="G4021" s="127"/>
      <c r="H4021" s="128"/>
    </row>
    <row r="4022" spans="7:8">
      <c r="G4022" s="127"/>
      <c r="H4022" s="128"/>
    </row>
    <row r="4023" spans="7:8">
      <c r="G4023" s="127"/>
      <c r="H4023" s="128"/>
    </row>
    <row r="4024" spans="7:8">
      <c r="G4024" s="127"/>
      <c r="H4024" s="128"/>
    </row>
    <row r="4025" spans="7:8">
      <c r="G4025" s="127"/>
      <c r="H4025" s="128"/>
    </row>
    <row r="4026" spans="7:8">
      <c r="G4026" s="127"/>
      <c r="H4026" s="128"/>
    </row>
    <row r="4027" spans="7:8">
      <c r="G4027" s="127"/>
      <c r="H4027" s="128"/>
    </row>
    <row r="4028" spans="7:8">
      <c r="G4028" s="127"/>
      <c r="H4028" s="128"/>
    </row>
    <row r="4029" spans="7:8">
      <c r="G4029" s="127"/>
      <c r="H4029" s="128"/>
    </row>
    <row r="4030" spans="7:8">
      <c r="G4030" s="127"/>
      <c r="H4030" s="128"/>
    </row>
    <row r="4031" spans="7:8">
      <c r="G4031" s="127"/>
      <c r="H4031" s="128"/>
    </row>
    <row r="4032" spans="7:8">
      <c r="G4032" s="127"/>
      <c r="H4032" s="128"/>
    </row>
    <row r="4033" spans="7:8">
      <c r="G4033" s="127"/>
      <c r="H4033" s="128"/>
    </row>
    <row r="4034" spans="7:8">
      <c r="G4034" s="127"/>
      <c r="H4034" s="128"/>
    </row>
    <row r="4035" spans="7:8">
      <c r="G4035" s="127"/>
      <c r="H4035" s="128"/>
    </row>
    <row r="4036" spans="7:8">
      <c r="G4036" s="127"/>
      <c r="H4036" s="128"/>
    </row>
    <row r="4037" spans="7:8">
      <c r="G4037" s="127"/>
      <c r="H4037" s="128"/>
    </row>
    <row r="4038" spans="7:8">
      <c r="G4038" s="127"/>
      <c r="H4038" s="128"/>
    </row>
    <row r="4039" spans="7:8">
      <c r="G4039" s="127"/>
      <c r="H4039" s="128"/>
    </row>
    <row r="4040" spans="7:8">
      <c r="G4040" s="127"/>
      <c r="H4040" s="128"/>
    </row>
    <row r="4041" spans="7:8">
      <c r="G4041" s="127"/>
      <c r="H4041" s="128"/>
    </row>
    <row r="4042" spans="7:8">
      <c r="G4042" s="127"/>
      <c r="H4042" s="128"/>
    </row>
    <row r="4043" spans="7:8">
      <c r="G4043" s="127"/>
      <c r="H4043" s="128"/>
    </row>
    <row r="4044" spans="7:8">
      <c r="G4044" s="127"/>
      <c r="H4044" s="128"/>
    </row>
    <row r="4045" spans="7:8">
      <c r="G4045" s="127"/>
      <c r="H4045" s="128"/>
    </row>
    <row r="4046" spans="7:8">
      <c r="G4046" s="127"/>
      <c r="H4046" s="128"/>
    </row>
    <row r="4047" spans="7:8">
      <c r="G4047" s="127"/>
      <c r="H4047" s="128"/>
    </row>
    <row r="4048" spans="7:8">
      <c r="G4048" s="127"/>
      <c r="H4048" s="128"/>
    </row>
    <row r="4049" spans="7:8">
      <c r="G4049" s="127"/>
      <c r="H4049" s="128"/>
    </row>
    <row r="4050" spans="7:8">
      <c r="G4050" s="127"/>
      <c r="H4050" s="128"/>
    </row>
    <row r="4051" spans="7:8">
      <c r="G4051" s="127"/>
      <c r="H4051" s="128"/>
    </row>
    <row r="4052" spans="7:8">
      <c r="G4052" s="127"/>
      <c r="H4052" s="128"/>
    </row>
    <row r="4053" spans="7:8">
      <c r="G4053" s="127"/>
      <c r="H4053" s="128"/>
    </row>
    <row r="4054" spans="7:8">
      <c r="G4054" s="127"/>
      <c r="H4054" s="128"/>
    </row>
    <row r="4055" spans="7:8">
      <c r="G4055" s="127"/>
      <c r="H4055" s="128"/>
    </row>
    <row r="4056" spans="7:8">
      <c r="G4056" s="127"/>
      <c r="H4056" s="128"/>
    </row>
    <row r="4057" spans="7:8">
      <c r="G4057" s="127"/>
      <c r="H4057" s="128"/>
    </row>
    <row r="4058" spans="7:8">
      <c r="G4058" s="127"/>
      <c r="H4058" s="128"/>
    </row>
    <row r="4059" spans="7:8">
      <c r="G4059" s="127"/>
      <c r="H4059" s="128"/>
    </row>
    <row r="4060" spans="7:8">
      <c r="G4060" s="127"/>
      <c r="H4060" s="128"/>
    </row>
    <row r="4061" spans="7:8">
      <c r="G4061" s="127"/>
      <c r="H4061" s="128"/>
    </row>
    <row r="4062" spans="7:8">
      <c r="G4062" s="127"/>
      <c r="H4062" s="128"/>
    </row>
    <row r="4063" spans="7:8">
      <c r="G4063" s="127"/>
      <c r="H4063" s="128"/>
    </row>
    <row r="4064" spans="7:8">
      <c r="G4064" s="127"/>
      <c r="H4064" s="128"/>
    </row>
    <row r="4065" spans="7:8">
      <c r="G4065" s="127"/>
      <c r="H4065" s="128"/>
    </row>
    <row r="4066" spans="7:8">
      <c r="G4066" s="127"/>
      <c r="H4066" s="128"/>
    </row>
    <row r="4067" spans="7:8">
      <c r="G4067" s="127"/>
      <c r="H4067" s="128"/>
    </row>
    <row r="4068" spans="7:8">
      <c r="G4068" s="127"/>
      <c r="H4068" s="128"/>
    </row>
    <row r="4069" spans="7:8">
      <c r="G4069" s="127"/>
      <c r="H4069" s="128"/>
    </row>
    <row r="4070" spans="7:8">
      <c r="G4070" s="127"/>
      <c r="H4070" s="128"/>
    </row>
    <row r="4071" spans="7:8">
      <c r="G4071" s="127"/>
      <c r="H4071" s="128"/>
    </row>
    <row r="4072" spans="7:8">
      <c r="G4072" s="127"/>
      <c r="H4072" s="128"/>
    </row>
    <row r="4073" spans="7:8">
      <c r="G4073" s="127"/>
      <c r="H4073" s="128"/>
    </row>
    <row r="4074" spans="7:8">
      <c r="G4074" s="127"/>
      <c r="H4074" s="128"/>
    </row>
    <row r="4075" spans="7:8">
      <c r="G4075" s="127"/>
      <c r="H4075" s="128"/>
    </row>
    <row r="4076" spans="7:8">
      <c r="G4076" s="127"/>
      <c r="H4076" s="128"/>
    </row>
    <row r="4077" spans="7:8">
      <c r="G4077" s="127"/>
      <c r="H4077" s="128"/>
    </row>
    <row r="4078" spans="7:8">
      <c r="G4078" s="127"/>
      <c r="H4078" s="128"/>
    </row>
    <row r="4079" spans="7:8">
      <c r="G4079" s="127"/>
      <c r="H4079" s="128"/>
    </row>
    <row r="4080" spans="7:8">
      <c r="G4080" s="127"/>
      <c r="H4080" s="128"/>
    </row>
    <row r="4081" spans="7:8">
      <c r="G4081" s="127"/>
      <c r="H4081" s="128"/>
    </row>
    <row r="4082" spans="7:8">
      <c r="G4082" s="127"/>
      <c r="H4082" s="128"/>
    </row>
    <row r="4083" spans="7:8">
      <c r="G4083" s="127"/>
      <c r="H4083" s="128"/>
    </row>
    <row r="4084" spans="7:8">
      <c r="G4084" s="127"/>
      <c r="H4084" s="128"/>
    </row>
    <row r="4085" spans="7:8">
      <c r="G4085" s="127"/>
      <c r="H4085" s="128"/>
    </row>
    <row r="4086" spans="7:8">
      <c r="G4086" s="127"/>
      <c r="H4086" s="128"/>
    </row>
    <row r="4087" spans="7:8">
      <c r="G4087" s="127"/>
      <c r="H4087" s="128"/>
    </row>
    <row r="4088" spans="7:8">
      <c r="G4088" s="127"/>
      <c r="H4088" s="128"/>
    </row>
    <row r="4089" spans="7:8">
      <c r="G4089" s="127"/>
      <c r="H4089" s="128"/>
    </row>
    <row r="4090" spans="7:8">
      <c r="G4090" s="127"/>
      <c r="H4090" s="128"/>
    </row>
    <row r="4091" spans="7:8">
      <c r="G4091" s="127"/>
      <c r="H4091" s="128"/>
    </row>
    <row r="4092" spans="7:8">
      <c r="G4092" s="127"/>
      <c r="H4092" s="128"/>
    </row>
    <row r="4093" spans="7:8">
      <c r="G4093" s="127"/>
      <c r="H4093" s="128"/>
    </row>
    <row r="4094" spans="7:8">
      <c r="G4094" s="127"/>
      <c r="H4094" s="128"/>
    </row>
    <row r="4095" spans="7:8">
      <c r="G4095" s="127"/>
      <c r="H4095" s="128"/>
    </row>
    <row r="4096" spans="7:8">
      <c r="G4096" s="127"/>
      <c r="H4096" s="128"/>
    </row>
    <row r="4097" spans="7:8">
      <c r="G4097" s="127"/>
      <c r="H4097" s="128"/>
    </row>
    <row r="4098" spans="7:8">
      <c r="G4098" s="127"/>
      <c r="H4098" s="128"/>
    </row>
    <row r="4099" spans="7:8">
      <c r="G4099" s="127"/>
      <c r="H4099" s="128"/>
    </row>
    <row r="4100" spans="7:8">
      <c r="G4100" s="127"/>
      <c r="H4100" s="128"/>
    </row>
    <row r="4101" spans="7:8">
      <c r="G4101" s="127"/>
      <c r="H4101" s="128"/>
    </row>
    <row r="4102" spans="7:8">
      <c r="G4102" s="127"/>
      <c r="H4102" s="128"/>
    </row>
    <row r="4103" spans="7:8">
      <c r="G4103" s="127"/>
      <c r="H4103" s="128"/>
    </row>
    <row r="4104" spans="7:8">
      <c r="G4104" s="127"/>
      <c r="H4104" s="128"/>
    </row>
    <row r="4105" spans="7:8">
      <c r="G4105" s="127"/>
      <c r="H4105" s="128"/>
    </row>
    <row r="4106" spans="7:8">
      <c r="G4106" s="127"/>
      <c r="H4106" s="128"/>
    </row>
    <row r="4107" spans="7:8">
      <c r="G4107" s="127"/>
      <c r="H4107" s="128"/>
    </row>
    <row r="4108" spans="7:8">
      <c r="G4108" s="127"/>
      <c r="H4108" s="128"/>
    </row>
    <row r="4109" spans="7:8">
      <c r="G4109" s="127"/>
      <c r="H4109" s="128"/>
    </row>
    <row r="4110" spans="7:8">
      <c r="G4110" s="127"/>
      <c r="H4110" s="128"/>
    </row>
    <row r="4111" spans="7:8">
      <c r="G4111" s="127"/>
      <c r="H4111" s="128"/>
    </row>
    <row r="4112" spans="7:8">
      <c r="G4112" s="127"/>
      <c r="H4112" s="128"/>
    </row>
    <row r="4113" spans="7:8">
      <c r="G4113" s="127"/>
      <c r="H4113" s="128"/>
    </row>
    <row r="4114" spans="7:8">
      <c r="G4114" s="127"/>
      <c r="H4114" s="128"/>
    </row>
    <row r="4115" spans="7:8">
      <c r="G4115" s="127"/>
      <c r="H4115" s="128"/>
    </row>
    <row r="4116" spans="7:8">
      <c r="G4116" s="127"/>
      <c r="H4116" s="128"/>
    </row>
    <row r="4117" spans="7:8">
      <c r="G4117" s="127"/>
      <c r="H4117" s="128"/>
    </row>
    <row r="4118" spans="7:8">
      <c r="G4118" s="127"/>
      <c r="H4118" s="128"/>
    </row>
    <row r="4119" spans="7:8">
      <c r="G4119" s="127"/>
      <c r="H4119" s="128"/>
    </row>
    <row r="4120" spans="7:8">
      <c r="G4120" s="127"/>
      <c r="H4120" s="128"/>
    </row>
    <row r="4121" spans="7:8">
      <c r="G4121" s="127"/>
      <c r="H4121" s="128"/>
    </row>
    <row r="4122" spans="7:8">
      <c r="G4122" s="127"/>
      <c r="H4122" s="128"/>
    </row>
    <row r="4123" spans="7:8">
      <c r="G4123" s="127"/>
      <c r="H4123" s="128"/>
    </row>
    <row r="4124" spans="7:8">
      <c r="G4124" s="127"/>
      <c r="H4124" s="128"/>
    </row>
    <row r="4125" spans="7:8">
      <c r="G4125" s="127"/>
      <c r="H4125" s="128"/>
    </row>
    <row r="4126" spans="7:8">
      <c r="G4126" s="127"/>
      <c r="H4126" s="128"/>
    </row>
    <row r="4127" spans="7:8">
      <c r="G4127" s="127"/>
      <c r="H4127" s="128"/>
    </row>
    <row r="4128" spans="7:8">
      <c r="G4128" s="127"/>
      <c r="H4128" s="128"/>
    </row>
    <row r="4129" spans="7:8">
      <c r="G4129" s="127"/>
      <c r="H4129" s="128"/>
    </row>
    <row r="4130" spans="7:8">
      <c r="G4130" s="127"/>
      <c r="H4130" s="128"/>
    </row>
    <row r="4131" spans="7:8">
      <c r="G4131" s="127"/>
      <c r="H4131" s="128"/>
    </row>
    <row r="4132" spans="7:8">
      <c r="G4132" s="127"/>
      <c r="H4132" s="128"/>
    </row>
    <row r="4133" spans="7:8">
      <c r="G4133" s="127"/>
      <c r="H4133" s="128"/>
    </row>
    <row r="4134" spans="7:8">
      <c r="G4134" s="127"/>
      <c r="H4134" s="128"/>
    </row>
    <row r="4135" spans="7:8">
      <c r="G4135" s="127"/>
      <c r="H4135" s="128"/>
    </row>
    <row r="4136" spans="7:8">
      <c r="G4136" s="127"/>
      <c r="H4136" s="128"/>
    </row>
    <row r="4137" spans="7:8">
      <c r="G4137" s="127"/>
      <c r="H4137" s="128"/>
    </row>
    <row r="4138" spans="7:8">
      <c r="G4138" s="127"/>
      <c r="H4138" s="128"/>
    </row>
    <row r="4139" spans="7:8">
      <c r="G4139" s="127"/>
      <c r="H4139" s="128"/>
    </row>
    <row r="4140" spans="7:8">
      <c r="G4140" s="127"/>
      <c r="H4140" s="128"/>
    </row>
    <row r="4141" spans="7:8">
      <c r="G4141" s="127"/>
      <c r="H4141" s="128"/>
    </row>
    <row r="4142" spans="7:8">
      <c r="G4142" s="127"/>
      <c r="H4142" s="128"/>
    </row>
    <row r="4143" spans="7:8">
      <c r="G4143" s="127"/>
      <c r="H4143" s="128"/>
    </row>
    <row r="4144" spans="7:8">
      <c r="G4144" s="127"/>
      <c r="H4144" s="128"/>
    </row>
    <row r="4145" spans="7:8">
      <c r="G4145" s="127"/>
      <c r="H4145" s="128"/>
    </row>
    <row r="4146" spans="7:8">
      <c r="G4146" s="127"/>
      <c r="H4146" s="128"/>
    </row>
    <row r="4147" spans="7:8">
      <c r="G4147" s="127"/>
      <c r="H4147" s="128"/>
    </row>
    <row r="4148" spans="7:8">
      <c r="G4148" s="127"/>
      <c r="H4148" s="128"/>
    </row>
    <row r="4149" spans="7:8">
      <c r="G4149" s="127"/>
      <c r="H4149" s="128"/>
    </row>
    <row r="4150" spans="7:8">
      <c r="G4150" s="127"/>
      <c r="H4150" s="128"/>
    </row>
    <row r="4151" spans="7:8">
      <c r="G4151" s="127"/>
      <c r="H4151" s="128"/>
    </row>
    <row r="4152" spans="7:8">
      <c r="G4152" s="127"/>
      <c r="H4152" s="128"/>
    </row>
    <row r="4153" spans="7:8">
      <c r="G4153" s="127"/>
      <c r="H4153" s="128"/>
    </row>
    <row r="4154" spans="7:8">
      <c r="G4154" s="127"/>
      <c r="H4154" s="128"/>
    </row>
    <row r="4155" spans="7:8">
      <c r="G4155" s="127"/>
      <c r="H4155" s="128"/>
    </row>
    <row r="4156" spans="7:8">
      <c r="G4156" s="127"/>
      <c r="H4156" s="128"/>
    </row>
    <row r="4157" spans="7:8">
      <c r="G4157" s="127"/>
      <c r="H4157" s="128"/>
    </row>
    <row r="4158" spans="7:8">
      <c r="G4158" s="127"/>
      <c r="H4158" s="128"/>
    </row>
    <row r="4159" spans="7:8">
      <c r="G4159" s="127"/>
      <c r="H4159" s="128"/>
    </row>
    <row r="4160" spans="7:8">
      <c r="G4160" s="127"/>
      <c r="H4160" s="128"/>
    </row>
    <row r="4161" spans="7:8">
      <c r="G4161" s="127"/>
      <c r="H4161" s="128"/>
    </row>
    <row r="4162" spans="7:8">
      <c r="G4162" s="127"/>
      <c r="H4162" s="128"/>
    </row>
    <row r="4163" spans="7:8">
      <c r="G4163" s="127"/>
      <c r="H4163" s="128"/>
    </row>
    <row r="4164" spans="7:8">
      <c r="G4164" s="127"/>
      <c r="H4164" s="128"/>
    </row>
    <row r="4165" spans="7:8">
      <c r="G4165" s="127"/>
      <c r="H4165" s="128"/>
    </row>
    <row r="4166" spans="7:8">
      <c r="G4166" s="127"/>
      <c r="H4166" s="128"/>
    </row>
    <row r="4167" spans="7:8">
      <c r="G4167" s="127"/>
      <c r="H4167" s="128"/>
    </row>
    <row r="4168" spans="7:8">
      <c r="G4168" s="127"/>
      <c r="H4168" s="128"/>
    </row>
    <row r="4169" spans="7:8">
      <c r="G4169" s="127"/>
      <c r="H4169" s="128"/>
    </row>
    <row r="4170" spans="7:8">
      <c r="G4170" s="127"/>
      <c r="H4170" s="128"/>
    </row>
    <row r="4171" spans="7:8">
      <c r="G4171" s="127"/>
      <c r="H4171" s="128"/>
    </row>
    <row r="4172" spans="7:8">
      <c r="G4172" s="127"/>
      <c r="H4172" s="128"/>
    </row>
    <row r="4173" spans="7:8">
      <c r="G4173" s="127"/>
      <c r="H4173" s="128"/>
    </row>
    <row r="4174" spans="7:8">
      <c r="G4174" s="127"/>
      <c r="H4174" s="128"/>
    </row>
    <row r="4175" spans="7:8">
      <c r="G4175" s="127"/>
      <c r="H4175" s="128"/>
    </row>
    <row r="4176" spans="7:8">
      <c r="G4176" s="127"/>
      <c r="H4176" s="128"/>
    </row>
    <row r="4177" spans="7:8">
      <c r="G4177" s="127"/>
      <c r="H4177" s="128"/>
    </row>
    <row r="4178" spans="7:8">
      <c r="G4178" s="127"/>
      <c r="H4178" s="128"/>
    </row>
    <row r="4179" spans="7:8">
      <c r="G4179" s="127"/>
      <c r="H4179" s="128"/>
    </row>
    <row r="4180" spans="7:8">
      <c r="G4180" s="127"/>
      <c r="H4180" s="128"/>
    </row>
    <row r="4181" spans="7:8">
      <c r="G4181" s="127"/>
      <c r="H4181" s="128"/>
    </row>
    <row r="4182" spans="7:8">
      <c r="G4182" s="127"/>
      <c r="H4182" s="128"/>
    </row>
    <row r="4183" spans="7:8">
      <c r="G4183" s="127"/>
      <c r="H4183" s="128"/>
    </row>
    <row r="4184" spans="7:8">
      <c r="G4184" s="127"/>
      <c r="H4184" s="128"/>
    </row>
    <row r="4185" spans="7:8">
      <c r="G4185" s="127"/>
      <c r="H4185" s="128"/>
    </row>
    <row r="4186" spans="7:8">
      <c r="G4186" s="127"/>
      <c r="H4186" s="128"/>
    </row>
    <row r="4187" spans="7:8">
      <c r="G4187" s="127"/>
      <c r="H4187" s="128"/>
    </row>
    <row r="4188" spans="7:8">
      <c r="G4188" s="127"/>
      <c r="H4188" s="128"/>
    </row>
    <row r="4189" spans="7:8">
      <c r="G4189" s="127"/>
      <c r="H4189" s="128"/>
    </row>
    <row r="4190" spans="7:8">
      <c r="G4190" s="127"/>
      <c r="H4190" s="128"/>
    </row>
    <row r="4191" spans="7:8">
      <c r="G4191" s="127"/>
      <c r="H4191" s="128"/>
    </row>
    <row r="4192" spans="7:8">
      <c r="G4192" s="127"/>
      <c r="H4192" s="128"/>
    </row>
    <row r="4193" spans="7:8">
      <c r="G4193" s="127"/>
      <c r="H4193" s="128"/>
    </row>
    <row r="4194" spans="7:8">
      <c r="G4194" s="127"/>
      <c r="H4194" s="128"/>
    </row>
    <row r="4195" spans="7:8">
      <c r="G4195" s="127"/>
      <c r="H4195" s="128"/>
    </row>
    <row r="4196" spans="7:8">
      <c r="G4196" s="127"/>
      <c r="H4196" s="128"/>
    </row>
    <row r="4197" spans="7:8">
      <c r="G4197" s="127"/>
      <c r="H4197" s="128"/>
    </row>
    <row r="4198" spans="7:8">
      <c r="G4198" s="127"/>
      <c r="H4198" s="128"/>
    </row>
    <row r="4199" spans="7:8">
      <c r="G4199" s="127"/>
      <c r="H4199" s="128"/>
    </row>
    <row r="4200" spans="7:8">
      <c r="G4200" s="127"/>
      <c r="H4200" s="128"/>
    </row>
    <row r="4201" spans="7:8">
      <c r="G4201" s="127"/>
      <c r="H4201" s="128"/>
    </row>
    <row r="4202" spans="7:8">
      <c r="G4202" s="127"/>
      <c r="H4202" s="128"/>
    </row>
    <row r="4203" spans="7:8">
      <c r="G4203" s="127"/>
      <c r="H4203" s="128"/>
    </row>
    <row r="4204" spans="7:8">
      <c r="G4204" s="127"/>
      <c r="H4204" s="128"/>
    </row>
    <row r="4205" spans="7:8">
      <c r="G4205" s="127"/>
      <c r="H4205" s="128"/>
    </row>
    <row r="4206" spans="7:8">
      <c r="G4206" s="127"/>
      <c r="H4206" s="128"/>
    </row>
    <row r="4207" spans="7:8">
      <c r="G4207" s="127"/>
      <c r="H4207" s="128"/>
    </row>
    <row r="4208" spans="7:8">
      <c r="G4208" s="127"/>
      <c r="H4208" s="128"/>
    </row>
    <row r="4209" spans="7:8">
      <c r="G4209" s="127"/>
      <c r="H4209" s="128"/>
    </row>
    <row r="4210" spans="7:8">
      <c r="G4210" s="127"/>
      <c r="H4210" s="128"/>
    </row>
    <row r="4211" spans="7:8">
      <c r="G4211" s="127"/>
      <c r="H4211" s="128"/>
    </row>
    <row r="4212" spans="7:8">
      <c r="G4212" s="127"/>
      <c r="H4212" s="128"/>
    </row>
    <row r="4213" spans="7:8">
      <c r="G4213" s="127"/>
      <c r="H4213" s="128"/>
    </row>
    <row r="4214" spans="7:8">
      <c r="G4214" s="127"/>
      <c r="H4214" s="128"/>
    </row>
    <row r="4215" spans="7:8">
      <c r="G4215" s="127"/>
      <c r="H4215" s="128"/>
    </row>
    <row r="4216" spans="7:8">
      <c r="G4216" s="127"/>
      <c r="H4216" s="128"/>
    </row>
    <row r="4217" spans="7:8">
      <c r="G4217" s="127"/>
      <c r="H4217" s="128"/>
    </row>
    <row r="4218" spans="7:8">
      <c r="G4218" s="127"/>
      <c r="H4218" s="128"/>
    </row>
    <row r="4219" spans="7:8">
      <c r="G4219" s="127"/>
      <c r="H4219" s="128"/>
    </row>
    <row r="4220" spans="7:8">
      <c r="G4220" s="127"/>
      <c r="H4220" s="128"/>
    </row>
    <row r="4221" spans="7:8">
      <c r="G4221" s="127"/>
      <c r="H4221" s="128"/>
    </row>
    <row r="4222" spans="7:8">
      <c r="G4222" s="127"/>
      <c r="H4222" s="128"/>
    </row>
    <row r="4223" spans="7:8">
      <c r="G4223" s="127"/>
      <c r="H4223" s="128"/>
    </row>
    <row r="4224" spans="7:8">
      <c r="G4224" s="127"/>
      <c r="H4224" s="128"/>
    </row>
    <row r="4225" spans="7:8">
      <c r="G4225" s="127"/>
      <c r="H4225" s="128"/>
    </row>
    <row r="4226" spans="7:8">
      <c r="G4226" s="127"/>
      <c r="H4226" s="128"/>
    </row>
    <row r="4227" spans="7:8">
      <c r="G4227" s="127"/>
      <c r="H4227" s="128"/>
    </row>
    <row r="4228" spans="7:8">
      <c r="G4228" s="127"/>
      <c r="H4228" s="128"/>
    </row>
    <row r="4229" spans="7:8">
      <c r="G4229" s="127"/>
      <c r="H4229" s="128"/>
    </row>
    <row r="4230" spans="7:8">
      <c r="G4230" s="127"/>
      <c r="H4230" s="128"/>
    </row>
    <row r="4231" spans="7:8">
      <c r="G4231" s="127"/>
      <c r="H4231" s="128"/>
    </row>
    <row r="4232" spans="7:8">
      <c r="G4232" s="127"/>
      <c r="H4232" s="128"/>
    </row>
    <row r="4233" spans="7:8">
      <c r="G4233" s="127"/>
      <c r="H4233" s="128"/>
    </row>
    <row r="4234" spans="7:8">
      <c r="G4234" s="127"/>
      <c r="H4234" s="128"/>
    </row>
    <row r="4235" spans="7:8">
      <c r="G4235" s="127"/>
      <c r="H4235" s="128"/>
    </row>
    <row r="4236" spans="7:8">
      <c r="G4236" s="127"/>
      <c r="H4236" s="128"/>
    </row>
    <row r="4237" spans="7:8">
      <c r="G4237" s="127"/>
      <c r="H4237" s="128"/>
    </row>
    <row r="4238" spans="7:8">
      <c r="G4238" s="127"/>
      <c r="H4238" s="128"/>
    </row>
    <row r="4239" spans="7:8">
      <c r="G4239" s="127"/>
      <c r="H4239" s="128"/>
    </row>
    <row r="4240" spans="7:8">
      <c r="G4240" s="127"/>
      <c r="H4240" s="128"/>
    </row>
    <row r="4241" spans="7:8">
      <c r="G4241" s="127"/>
      <c r="H4241" s="128"/>
    </row>
    <row r="4242" spans="7:8">
      <c r="G4242" s="127"/>
      <c r="H4242" s="128"/>
    </row>
    <row r="4243" spans="7:8">
      <c r="G4243" s="127"/>
      <c r="H4243" s="128"/>
    </row>
    <row r="4244" spans="7:8">
      <c r="G4244" s="127"/>
      <c r="H4244" s="128"/>
    </row>
    <row r="4245" spans="7:8">
      <c r="G4245" s="127"/>
      <c r="H4245" s="128"/>
    </row>
    <row r="4246" spans="7:8">
      <c r="G4246" s="127"/>
      <c r="H4246" s="128"/>
    </row>
    <row r="4247" spans="7:8">
      <c r="G4247" s="127"/>
      <c r="H4247" s="128"/>
    </row>
    <row r="4248" spans="7:8">
      <c r="G4248" s="127"/>
      <c r="H4248" s="128"/>
    </row>
    <row r="4249" spans="7:8">
      <c r="G4249" s="127"/>
      <c r="H4249" s="128"/>
    </row>
    <row r="4250" spans="7:8">
      <c r="G4250" s="127"/>
      <c r="H4250" s="128"/>
    </row>
    <row r="4251" spans="7:8">
      <c r="G4251" s="127"/>
      <c r="H4251" s="128"/>
    </row>
    <row r="4252" spans="7:8">
      <c r="G4252" s="127"/>
      <c r="H4252" s="128"/>
    </row>
    <row r="4253" spans="7:8">
      <c r="G4253" s="127"/>
      <c r="H4253" s="128"/>
    </row>
    <row r="4254" spans="7:8">
      <c r="G4254" s="127"/>
      <c r="H4254" s="128"/>
    </row>
    <row r="4255" spans="7:8">
      <c r="G4255" s="127"/>
      <c r="H4255" s="128"/>
    </row>
    <row r="4256" spans="7:8">
      <c r="G4256" s="127"/>
      <c r="H4256" s="128"/>
    </row>
    <row r="4257" spans="7:8">
      <c r="G4257" s="127"/>
      <c r="H4257" s="128"/>
    </row>
    <row r="4258" spans="7:8">
      <c r="G4258" s="127"/>
      <c r="H4258" s="128"/>
    </row>
    <row r="4259" spans="7:8">
      <c r="G4259" s="127"/>
      <c r="H4259" s="128"/>
    </row>
    <row r="4260" spans="7:8">
      <c r="G4260" s="127"/>
      <c r="H4260" s="128"/>
    </row>
    <row r="4261" spans="7:8">
      <c r="G4261" s="127"/>
      <c r="H4261" s="128"/>
    </row>
    <row r="4262" spans="7:8">
      <c r="G4262" s="127"/>
      <c r="H4262" s="128"/>
    </row>
    <row r="4263" spans="7:8">
      <c r="G4263" s="127"/>
      <c r="H4263" s="128"/>
    </row>
    <row r="4264" spans="7:8">
      <c r="G4264" s="127"/>
      <c r="H4264" s="128"/>
    </row>
    <row r="4265" spans="7:8">
      <c r="G4265" s="127"/>
      <c r="H4265" s="128"/>
    </row>
    <row r="4266" spans="7:8">
      <c r="G4266" s="127"/>
      <c r="H4266" s="128"/>
    </row>
    <row r="4267" spans="7:8">
      <c r="G4267" s="127"/>
      <c r="H4267" s="128"/>
    </row>
    <row r="4268" spans="7:8">
      <c r="G4268" s="127"/>
      <c r="H4268" s="128"/>
    </row>
    <row r="4269" spans="7:8">
      <c r="G4269" s="127"/>
      <c r="H4269" s="128"/>
    </row>
    <row r="4270" spans="7:8">
      <c r="G4270" s="127"/>
      <c r="H4270" s="128"/>
    </row>
    <row r="4271" spans="7:8">
      <c r="G4271" s="127"/>
      <c r="H4271" s="128"/>
    </row>
    <row r="4272" spans="7:8">
      <c r="G4272" s="127"/>
      <c r="H4272" s="128"/>
    </row>
    <row r="4273" spans="7:8">
      <c r="G4273" s="127"/>
      <c r="H4273" s="128"/>
    </row>
    <row r="4274" spans="7:8">
      <c r="G4274" s="127"/>
      <c r="H4274" s="128"/>
    </row>
    <row r="4275" spans="7:8">
      <c r="G4275" s="127"/>
      <c r="H4275" s="128"/>
    </row>
    <row r="4276" spans="7:8">
      <c r="G4276" s="127"/>
      <c r="H4276" s="128"/>
    </row>
    <row r="4277" spans="7:8">
      <c r="G4277" s="127"/>
      <c r="H4277" s="128"/>
    </row>
    <row r="4278" spans="7:8">
      <c r="G4278" s="127"/>
      <c r="H4278" s="128"/>
    </row>
    <row r="4279" spans="7:8">
      <c r="G4279" s="127"/>
      <c r="H4279" s="128"/>
    </row>
    <row r="4280" spans="7:8">
      <c r="G4280" s="127"/>
      <c r="H4280" s="128"/>
    </row>
    <row r="4281" spans="7:8">
      <c r="G4281" s="127"/>
      <c r="H4281" s="128"/>
    </row>
    <row r="4282" spans="7:8">
      <c r="G4282" s="127"/>
      <c r="H4282" s="128"/>
    </row>
    <row r="4283" spans="7:8">
      <c r="G4283" s="127"/>
      <c r="H4283" s="128"/>
    </row>
    <row r="4284" spans="7:8">
      <c r="G4284" s="127"/>
      <c r="H4284" s="128"/>
    </row>
    <row r="4285" spans="7:8">
      <c r="G4285" s="127"/>
      <c r="H4285" s="128"/>
    </row>
    <row r="4286" spans="7:8">
      <c r="G4286" s="127"/>
      <c r="H4286" s="128"/>
    </row>
    <row r="4287" spans="7:8">
      <c r="G4287" s="127"/>
      <c r="H4287" s="128"/>
    </row>
    <row r="4288" spans="7:8">
      <c r="G4288" s="127"/>
      <c r="H4288" s="128"/>
    </row>
    <row r="4289" spans="7:8">
      <c r="G4289" s="127"/>
      <c r="H4289" s="128"/>
    </row>
    <row r="4290" spans="7:8">
      <c r="G4290" s="127"/>
      <c r="H4290" s="128"/>
    </row>
    <row r="4291" spans="7:8">
      <c r="G4291" s="127"/>
      <c r="H4291" s="128"/>
    </row>
    <row r="4292" spans="7:8">
      <c r="G4292" s="127"/>
      <c r="H4292" s="128"/>
    </row>
    <row r="4293" spans="7:8">
      <c r="G4293" s="127"/>
      <c r="H4293" s="128"/>
    </row>
    <row r="4294" spans="7:8">
      <c r="G4294" s="127"/>
      <c r="H4294" s="128"/>
    </row>
    <row r="4295" spans="7:8">
      <c r="G4295" s="127"/>
      <c r="H4295" s="128"/>
    </row>
    <row r="4296" spans="7:8">
      <c r="G4296" s="127"/>
      <c r="H4296" s="128"/>
    </row>
    <row r="4297" spans="7:8">
      <c r="G4297" s="127"/>
      <c r="H4297" s="128"/>
    </row>
    <row r="4298" spans="7:8">
      <c r="G4298" s="127"/>
      <c r="H4298" s="128"/>
    </row>
    <row r="4299" spans="7:8">
      <c r="G4299" s="127"/>
      <c r="H4299" s="128"/>
    </row>
    <row r="4300" spans="7:8">
      <c r="G4300" s="127"/>
      <c r="H4300" s="128"/>
    </row>
    <row r="4301" spans="7:8">
      <c r="G4301" s="127"/>
      <c r="H4301" s="128"/>
    </row>
    <row r="4302" spans="7:8">
      <c r="G4302" s="127"/>
      <c r="H4302" s="128"/>
    </row>
    <row r="4303" spans="7:8">
      <c r="G4303" s="127"/>
      <c r="H4303" s="128"/>
    </row>
    <row r="4304" spans="7:8">
      <c r="G4304" s="127"/>
      <c r="H4304" s="128"/>
    </row>
    <row r="4305" spans="7:8">
      <c r="G4305" s="127"/>
      <c r="H4305" s="128"/>
    </row>
    <row r="4306" spans="7:8">
      <c r="G4306" s="127"/>
      <c r="H4306" s="128"/>
    </row>
    <row r="4307" spans="7:8">
      <c r="G4307" s="127"/>
      <c r="H4307" s="128"/>
    </row>
    <row r="4308" spans="7:8">
      <c r="G4308" s="127"/>
      <c r="H4308" s="128"/>
    </row>
    <row r="4309" spans="7:8">
      <c r="G4309" s="127"/>
      <c r="H4309" s="128"/>
    </row>
    <row r="4310" spans="7:8">
      <c r="G4310" s="127"/>
      <c r="H4310" s="128"/>
    </row>
    <row r="4311" spans="7:8">
      <c r="G4311" s="127"/>
      <c r="H4311" s="128"/>
    </row>
    <row r="4312" spans="7:8">
      <c r="G4312" s="127"/>
      <c r="H4312" s="128"/>
    </row>
    <row r="4313" spans="7:8">
      <c r="G4313" s="127"/>
      <c r="H4313" s="128"/>
    </row>
    <row r="4314" spans="7:8">
      <c r="G4314" s="127"/>
      <c r="H4314" s="128"/>
    </row>
    <row r="4315" spans="7:8">
      <c r="G4315" s="127"/>
      <c r="H4315" s="128"/>
    </row>
    <row r="4316" spans="7:8">
      <c r="G4316" s="127"/>
      <c r="H4316" s="128"/>
    </row>
    <row r="4317" spans="7:8">
      <c r="G4317" s="127"/>
      <c r="H4317" s="128"/>
    </row>
    <row r="4318" spans="7:8">
      <c r="G4318" s="127"/>
      <c r="H4318" s="128"/>
    </row>
    <row r="4319" spans="7:8">
      <c r="G4319" s="127"/>
      <c r="H4319" s="128"/>
    </row>
    <row r="4320" spans="7:8">
      <c r="G4320" s="127"/>
      <c r="H4320" s="128"/>
    </row>
    <row r="4321" spans="7:8">
      <c r="G4321" s="127"/>
      <c r="H4321" s="128"/>
    </row>
    <row r="4322" spans="7:8">
      <c r="G4322" s="127"/>
      <c r="H4322" s="128"/>
    </row>
    <row r="4323" spans="7:8">
      <c r="G4323" s="127"/>
      <c r="H4323" s="128"/>
    </row>
    <row r="4324" spans="7:8">
      <c r="G4324" s="127"/>
      <c r="H4324" s="128"/>
    </row>
    <row r="4325" spans="7:8">
      <c r="G4325" s="127"/>
      <c r="H4325" s="128"/>
    </row>
    <row r="4326" spans="7:8">
      <c r="G4326" s="127"/>
      <c r="H4326" s="128"/>
    </row>
    <row r="4327" spans="7:8">
      <c r="G4327" s="127"/>
      <c r="H4327" s="128"/>
    </row>
    <row r="4328" spans="7:8">
      <c r="G4328" s="127"/>
      <c r="H4328" s="128"/>
    </row>
    <row r="4329" spans="7:8">
      <c r="G4329" s="127"/>
      <c r="H4329" s="128"/>
    </row>
    <row r="4330" spans="7:8">
      <c r="G4330" s="127"/>
      <c r="H4330" s="128"/>
    </row>
    <row r="4331" spans="7:8">
      <c r="G4331" s="127"/>
      <c r="H4331" s="128"/>
    </row>
    <row r="4332" spans="7:8">
      <c r="G4332" s="127"/>
      <c r="H4332" s="128"/>
    </row>
    <row r="4333" spans="7:8">
      <c r="G4333" s="127"/>
      <c r="H4333" s="128"/>
    </row>
    <row r="4334" spans="7:8">
      <c r="G4334" s="127"/>
      <c r="H4334" s="128"/>
    </row>
    <row r="4335" spans="7:8">
      <c r="G4335" s="127"/>
      <c r="H4335" s="128"/>
    </row>
    <row r="4336" spans="7:8">
      <c r="G4336" s="127"/>
      <c r="H4336" s="128"/>
    </row>
    <row r="4337" spans="7:8">
      <c r="G4337" s="127"/>
      <c r="H4337" s="128"/>
    </row>
    <row r="4338" spans="7:8">
      <c r="G4338" s="127"/>
      <c r="H4338" s="128"/>
    </row>
    <row r="4339" spans="7:8">
      <c r="G4339" s="127"/>
      <c r="H4339" s="128"/>
    </row>
    <row r="4340" spans="7:8">
      <c r="G4340" s="127"/>
      <c r="H4340" s="128"/>
    </row>
    <row r="4341" spans="7:8">
      <c r="G4341" s="127"/>
      <c r="H4341" s="128"/>
    </row>
    <row r="4342" spans="7:8">
      <c r="G4342" s="127"/>
      <c r="H4342" s="128"/>
    </row>
    <row r="4343" spans="7:8">
      <c r="G4343" s="127"/>
      <c r="H4343" s="128"/>
    </row>
    <row r="4344" spans="7:8">
      <c r="G4344" s="127"/>
      <c r="H4344" s="128"/>
    </row>
    <row r="4345" spans="7:8">
      <c r="G4345" s="127"/>
      <c r="H4345" s="128"/>
    </row>
    <row r="4346" spans="7:8">
      <c r="G4346" s="127"/>
      <c r="H4346" s="128"/>
    </row>
    <row r="4347" spans="7:8">
      <c r="G4347" s="127"/>
      <c r="H4347" s="128"/>
    </row>
    <row r="4348" spans="7:8">
      <c r="G4348" s="127"/>
      <c r="H4348" s="128"/>
    </row>
    <row r="4349" spans="7:8">
      <c r="G4349" s="127"/>
      <c r="H4349" s="128"/>
    </row>
    <row r="4350" spans="7:8">
      <c r="G4350" s="127"/>
      <c r="H4350" s="128"/>
    </row>
    <row r="4351" spans="7:8">
      <c r="G4351" s="127"/>
      <c r="H4351" s="128"/>
    </row>
    <row r="4352" spans="7:8">
      <c r="G4352" s="127"/>
      <c r="H4352" s="128"/>
    </row>
    <row r="4353" spans="7:8">
      <c r="G4353" s="127"/>
      <c r="H4353" s="128"/>
    </row>
    <row r="4354" spans="7:8">
      <c r="G4354" s="127"/>
      <c r="H4354" s="128"/>
    </row>
    <row r="4355" spans="7:8">
      <c r="G4355" s="127"/>
      <c r="H4355" s="128"/>
    </row>
    <row r="4356" spans="7:8">
      <c r="G4356" s="127"/>
      <c r="H4356" s="128"/>
    </row>
    <row r="4357" spans="7:8">
      <c r="G4357" s="127"/>
      <c r="H4357" s="128"/>
    </row>
    <row r="4358" spans="7:8">
      <c r="G4358" s="127"/>
      <c r="H4358" s="128"/>
    </row>
    <row r="4359" spans="7:8">
      <c r="G4359" s="127"/>
      <c r="H4359" s="128"/>
    </row>
    <row r="4360" spans="7:8">
      <c r="G4360" s="127"/>
      <c r="H4360" s="128"/>
    </row>
    <row r="4361" spans="7:8">
      <c r="G4361" s="127"/>
      <c r="H4361" s="128"/>
    </row>
    <row r="4362" spans="7:8">
      <c r="G4362" s="127"/>
      <c r="H4362" s="128"/>
    </row>
    <row r="4363" spans="7:8">
      <c r="G4363" s="127"/>
      <c r="H4363" s="128"/>
    </row>
    <row r="4364" spans="7:8">
      <c r="G4364" s="127"/>
      <c r="H4364" s="128"/>
    </row>
    <row r="4365" spans="7:8">
      <c r="G4365" s="127"/>
      <c r="H4365" s="128"/>
    </row>
    <row r="4366" spans="7:8">
      <c r="G4366" s="127"/>
      <c r="H4366" s="128"/>
    </row>
    <row r="4367" spans="7:8">
      <c r="G4367" s="127"/>
      <c r="H4367" s="128"/>
    </row>
    <row r="4368" spans="7:8">
      <c r="G4368" s="127"/>
      <c r="H4368" s="128"/>
    </row>
    <row r="4369" spans="7:8">
      <c r="G4369" s="127"/>
      <c r="H4369" s="128"/>
    </row>
    <row r="4370" spans="7:8">
      <c r="G4370" s="127"/>
      <c r="H4370" s="128"/>
    </row>
    <row r="4371" spans="7:8">
      <c r="G4371" s="127"/>
      <c r="H4371" s="128"/>
    </row>
    <row r="4372" spans="7:8">
      <c r="G4372" s="127"/>
      <c r="H4372" s="128"/>
    </row>
    <row r="4373" spans="7:8">
      <c r="G4373" s="127"/>
      <c r="H4373" s="128"/>
    </row>
    <row r="4374" spans="7:8">
      <c r="G4374" s="127"/>
      <c r="H4374" s="128"/>
    </row>
    <row r="4375" spans="7:8">
      <c r="G4375" s="127"/>
      <c r="H4375" s="128"/>
    </row>
    <row r="4376" spans="7:8">
      <c r="G4376" s="127"/>
      <c r="H4376" s="128"/>
    </row>
    <row r="4377" spans="7:8">
      <c r="G4377" s="127"/>
      <c r="H4377" s="128"/>
    </row>
    <row r="4378" spans="7:8">
      <c r="G4378" s="127"/>
      <c r="H4378" s="128"/>
    </row>
    <row r="4379" spans="7:8">
      <c r="G4379" s="127"/>
      <c r="H4379" s="128"/>
    </row>
    <row r="4380" spans="7:8">
      <c r="G4380" s="127"/>
      <c r="H4380" s="128"/>
    </row>
    <row r="4381" spans="7:8">
      <c r="G4381" s="127"/>
      <c r="H4381" s="128"/>
    </row>
    <row r="4382" spans="7:8">
      <c r="G4382" s="127"/>
      <c r="H4382" s="128"/>
    </row>
    <row r="4383" spans="7:8">
      <c r="G4383" s="127"/>
      <c r="H4383" s="128"/>
    </row>
    <row r="4384" spans="7:8">
      <c r="G4384" s="127"/>
      <c r="H4384" s="128"/>
    </row>
    <row r="4385" spans="7:8">
      <c r="G4385" s="127"/>
      <c r="H4385" s="128"/>
    </row>
    <row r="4386" spans="7:8">
      <c r="G4386" s="127"/>
      <c r="H4386" s="128"/>
    </row>
    <row r="4387" spans="7:8">
      <c r="G4387" s="127"/>
      <c r="H4387" s="128"/>
    </row>
    <row r="4388" spans="7:8">
      <c r="G4388" s="127"/>
      <c r="H4388" s="128"/>
    </row>
    <row r="4389" spans="7:8">
      <c r="G4389" s="127"/>
      <c r="H4389" s="128"/>
    </row>
    <row r="4390" spans="7:8">
      <c r="G4390" s="127"/>
      <c r="H4390" s="128"/>
    </row>
    <row r="4391" spans="7:8">
      <c r="G4391" s="127"/>
      <c r="H4391" s="128"/>
    </row>
    <row r="4392" spans="7:8">
      <c r="G4392" s="127"/>
      <c r="H4392" s="128"/>
    </row>
    <row r="4393" spans="7:8">
      <c r="G4393" s="127"/>
      <c r="H4393" s="128"/>
    </row>
    <row r="4394" spans="7:8">
      <c r="G4394" s="127"/>
      <c r="H4394" s="128"/>
    </row>
    <row r="4395" spans="7:8">
      <c r="G4395" s="127"/>
      <c r="H4395" s="128"/>
    </row>
    <row r="4396" spans="7:8">
      <c r="G4396" s="127"/>
      <c r="H4396" s="128"/>
    </row>
    <row r="4397" spans="7:8">
      <c r="G4397" s="127"/>
      <c r="H4397" s="128"/>
    </row>
    <row r="4398" spans="7:8">
      <c r="G4398" s="127"/>
      <c r="H4398" s="128"/>
    </row>
    <row r="4399" spans="7:8">
      <c r="G4399" s="127"/>
      <c r="H4399" s="128"/>
    </row>
    <row r="4400" spans="7:8">
      <c r="G4400" s="127"/>
      <c r="H4400" s="128"/>
    </row>
    <row r="4401" spans="7:8">
      <c r="G4401" s="127"/>
      <c r="H4401" s="128"/>
    </row>
    <row r="4402" spans="7:8">
      <c r="G4402" s="127"/>
      <c r="H4402" s="128"/>
    </row>
    <row r="4403" spans="7:8">
      <c r="G4403" s="127"/>
      <c r="H4403" s="128"/>
    </row>
    <row r="4404" spans="7:8">
      <c r="G4404" s="127"/>
      <c r="H4404" s="128"/>
    </row>
    <row r="4405" spans="7:8">
      <c r="G4405" s="127"/>
      <c r="H4405" s="128"/>
    </row>
    <row r="4406" spans="7:8">
      <c r="G4406" s="127"/>
      <c r="H4406" s="128"/>
    </row>
    <row r="4407" spans="7:8">
      <c r="G4407" s="127"/>
      <c r="H4407" s="128"/>
    </row>
    <row r="4408" spans="7:8">
      <c r="G4408" s="127"/>
      <c r="H4408" s="128"/>
    </row>
    <row r="4409" spans="7:8">
      <c r="G4409" s="127"/>
      <c r="H4409" s="128"/>
    </row>
    <row r="4410" spans="7:8">
      <c r="G4410" s="127"/>
      <c r="H4410" s="128"/>
    </row>
    <row r="4411" spans="7:8">
      <c r="G4411" s="127"/>
      <c r="H4411" s="128"/>
    </row>
    <row r="4412" spans="7:8">
      <c r="G4412" s="127"/>
      <c r="H4412" s="128"/>
    </row>
    <row r="4413" spans="7:8">
      <c r="G4413" s="127"/>
      <c r="H4413" s="128"/>
    </row>
    <row r="4414" spans="7:8">
      <c r="G4414" s="127"/>
      <c r="H4414" s="128"/>
    </row>
    <row r="4415" spans="7:8">
      <c r="G4415" s="127"/>
      <c r="H4415" s="128"/>
    </row>
    <row r="4416" spans="7:8">
      <c r="G4416" s="127"/>
      <c r="H4416" s="128"/>
    </row>
    <row r="4417" spans="7:8">
      <c r="G4417" s="127"/>
      <c r="H4417" s="128"/>
    </row>
    <row r="4418" spans="7:8">
      <c r="G4418" s="127"/>
      <c r="H4418" s="128"/>
    </row>
    <row r="4419" spans="7:8">
      <c r="G4419" s="127"/>
      <c r="H4419" s="128"/>
    </row>
    <row r="4420" spans="7:8">
      <c r="G4420" s="127"/>
      <c r="H4420" s="128"/>
    </row>
    <row r="4421" spans="7:8">
      <c r="G4421" s="127"/>
      <c r="H4421" s="128"/>
    </row>
    <row r="4422" spans="7:8">
      <c r="G4422" s="127"/>
      <c r="H4422" s="128"/>
    </row>
    <row r="4423" spans="7:8">
      <c r="G4423" s="127"/>
      <c r="H4423" s="128"/>
    </row>
    <row r="4424" spans="7:8">
      <c r="G4424" s="127"/>
      <c r="H4424" s="128"/>
    </row>
    <row r="4425" spans="7:8">
      <c r="G4425" s="127"/>
      <c r="H4425" s="128"/>
    </row>
    <row r="4426" spans="7:8">
      <c r="G4426" s="127"/>
      <c r="H4426" s="128"/>
    </row>
    <row r="4427" spans="7:8">
      <c r="G4427" s="127"/>
      <c r="H4427" s="128"/>
    </row>
    <row r="4428" spans="7:8">
      <c r="G4428" s="127"/>
      <c r="H4428" s="128"/>
    </row>
    <row r="4429" spans="7:8">
      <c r="G4429" s="127"/>
      <c r="H4429" s="128"/>
    </row>
    <row r="4430" spans="7:8">
      <c r="G4430" s="127"/>
      <c r="H4430" s="128"/>
    </row>
    <row r="4431" spans="7:8">
      <c r="G4431" s="127"/>
      <c r="H4431" s="128"/>
    </row>
    <row r="4432" spans="7:8">
      <c r="G4432" s="127"/>
      <c r="H4432" s="128"/>
    </row>
    <row r="4433" spans="7:8">
      <c r="G4433" s="127"/>
      <c r="H4433" s="128"/>
    </row>
    <row r="4434" spans="7:8">
      <c r="G4434" s="127"/>
      <c r="H4434" s="128"/>
    </row>
    <row r="4435" spans="7:8">
      <c r="G4435" s="127"/>
      <c r="H4435" s="128"/>
    </row>
    <row r="4436" spans="7:8">
      <c r="G4436" s="127"/>
      <c r="H4436" s="128"/>
    </row>
    <row r="4437" spans="7:8">
      <c r="G4437" s="127"/>
      <c r="H4437" s="128"/>
    </row>
    <row r="4438" spans="7:8">
      <c r="G4438" s="127"/>
      <c r="H4438" s="128"/>
    </row>
    <row r="4439" spans="7:8">
      <c r="G4439" s="127"/>
      <c r="H4439" s="128"/>
    </row>
    <row r="4440" spans="7:8">
      <c r="G4440" s="127"/>
      <c r="H4440" s="128"/>
    </row>
    <row r="4441" spans="7:8">
      <c r="G4441" s="127"/>
      <c r="H4441" s="128"/>
    </row>
    <row r="4442" spans="7:8">
      <c r="G4442" s="127"/>
      <c r="H4442" s="128"/>
    </row>
    <row r="4443" spans="7:8">
      <c r="G4443" s="127"/>
      <c r="H4443" s="128"/>
    </row>
    <row r="4444" spans="7:8">
      <c r="G4444" s="127"/>
      <c r="H4444" s="128"/>
    </row>
    <row r="4445" spans="7:8">
      <c r="G4445" s="127"/>
      <c r="H4445" s="128"/>
    </row>
    <row r="4446" spans="7:8">
      <c r="G4446" s="127"/>
      <c r="H4446" s="128"/>
    </row>
    <row r="4447" spans="7:8">
      <c r="G4447" s="127"/>
      <c r="H4447" s="128"/>
    </row>
    <row r="4448" spans="7:8">
      <c r="G4448" s="127"/>
      <c r="H4448" s="128"/>
    </row>
    <row r="4449" spans="7:8">
      <c r="G4449" s="127"/>
      <c r="H4449" s="128"/>
    </row>
    <row r="4450" spans="7:8">
      <c r="G4450" s="127"/>
      <c r="H4450" s="128"/>
    </row>
    <row r="4451" spans="7:8">
      <c r="G4451" s="127"/>
      <c r="H4451" s="128"/>
    </row>
    <row r="4452" spans="7:8">
      <c r="G4452" s="127"/>
      <c r="H4452" s="128"/>
    </row>
    <row r="4453" spans="7:8">
      <c r="G4453" s="127"/>
      <c r="H4453" s="128"/>
    </row>
    <row r="4454" spans="7:8">
      <c r="G4454" s="127"/>
      <c r="H4454" s="128"/>
    </row>
    <row r="4455" spans="7:8">
      <c r="G4455" s="127"/>
      <c r="H4455" s="128"/>
    </row>
    <row r="4456" spans="7:8">
      <c r="G4456" s="127"/>
      <c r="H4456" s="128"/>
    </row>
    <row r="4457" spans="7:8">
      <c r="G4457" s="127"/>
      <c r="H4457" s="128"/>
    </row>
    <row r="4458" spans="7:8">
      <c r="G4458" s="127"/>
      <c r="H4458" s="128"/>
    </row>
    <row r="4459" spans="7:8">
      <c r="G4459" s="127"/>
      <c r="H4459" s="128"/>
    </row>
    <row r="4460" spans="7:8">
      <c r="G4460" s="127"/>
      <c r="H4460" s="128"/>
    </row>
    <row r="4461" spans="7:8">
      <c r="G4461" s="127"/>
      <c r="H4461" s="128"/>
    </row>
    <row r="4462" spans="7:8">
      <c r="G4462" s="127"/>
      <c r="H4462" s="128"/>
    </row>
    <row r="4463" spans="7:8">
      <c r="G4463" s="127"/>
      <c r="H4463" s="128"/>
    </row>
    <row r="4464" spans="7:8">
      <c r="G4464" s="127"/>
      <c r="H4464" s="128"/>
    </row>
    <row r="4465" spans="7:8">
      <c r="G4465" s="127"/>
      <c r="H4465" s="128"/>
    </row>
    <row r="4466" spans="7:8">
      <c r="G4466" s="127"/>
      <c r="H4466" s="128"/>
    </row>
    <row r="4467" spans="7:8">
      <c r="G4467" s="127"/>
      <c r="H4467" s="128"/>
    </row>
    <row r="4468" spans="7:8">
      <c r="G4468" s="127"/>
      <c r="H4468" s="128"/>
    </row>
    <row r="4469" spans="7:8">
      <c r="G4469" s="127"/>
      <c r="H4469" s="128"/>
    </row>
    <row r="4470" spans="7:8">
      <c r="G4470" s="127"/>
      <c r="H4470" s="128"/>
    </row>
    <row r="4471" spans="7:8">
      <c r="G4471" s="127"/>
      <c r="H4471" s="128"/>
    </row>
    <row r="4472" spans="7:8">
      <c r="G4472" s="127"/>
      <c r="H4472" s="128"/>
    </row>
    <row r="4473" spans="7:8">
      <c r="G4473" s="127"/>
      <c r="H4473" s="128"/>
    </row>
    <row r="4474" spans="7:8">
      <c r="G4474" s="127"/>
      <c r="H4474" s="128"/>
    </row>
    <row r="4475" spans="7:8">
      <c r="G4475" s="127"/>
      <c r="H4475" s="128"/>
    </row>
    <row r="4476" spans="7:8">
      <c r="G4476" s="127"/>
      <c r="H4476" s="128"/>
    </row>
    <row r="4477" spans="7:8">
      <c r="G4477" s="127"/>
      <c r="H4477" s="128"/>
    </row>
    <row r="4478" spans="7:8">
      <c r="G4478" s="127"/>
      <c r="H4478" s="128"/>
    </row>
    <row r="4479" spans="7:8">
      <c r="G4479" s="127"/>
      <c r="H4479" s="128"/>
    </row>
    <row r="4480" spans="7:8">
      <c r="G4480" s="127"/>
      <c r="H4480" s="128"/>
    </row>
    <row r="4481" spans="7:8">
      <c r="G4481" s="127"/>
      <c r="H4481" s="128"/>
    </row>
    <row r="4482" spans="7:8">
      <c r="G4482" s="127"/>
      <c r="H4482" s="128"/>
    </row>
    <row r="4483" spans="7:8">
      <c r="G4483" s="127"/>
      <c r="H4483" s="128"/>
    </row>
    <row r="4484" spans="7:8">
      <c r="G4484" s="127"/>
      <c r="H4484" s="128"/>
    </row>
    <row r="4485" spans="7:8">
      <c r="G4485" s="127"/>
      <c r="H4485" s="128"/>
    </row>
    <row r="4486" spans="7:8">
      <c r="G4486" s="127"/>
      <c r="H4486" s="128"/>
    </row>
    <row r="4487" spans="7:8">
      <c r="G4487" s="127"/>
      <c r="H4487" s="128"/>
    </row>
    <row r="4488" spans="7:8">
      <c r="G4488" s="127"/>
      <c r="H4488" s="128"/>
    </row>
    <row r="4489" spans="7:8">
      <c r="G4489" s="127"/>
      <c r="H4489" s="128"/>
    </row>
    <row r="4490" spans="7:8">
      <c r="G4490" s="127"/>
      <c r="H4490" s="128"/>
    </row>
    <row r="4491" spans="7:8">
      <c r="G4491" s="127"/>
      <c r="H4491" s="128"/>
    </row>
    <row r="4492" spans="7:8">
      <c r="G4492" s="127"/>
      <c r="H4492" s="128"/>
    </row>
    <row r="4493" spans="7:8">
      <c r="G4493" s="127"/>
      <c r="H4493" s="128"/>
    </row>
    <row r="4494" spans="7:8">
      <c r="G4494" s="127"/>
      <c r="H4494" s="128"/>
    </row>
    <row r="4495" spans="7:8">
      <c r="G4495" s="127"/>
      <c r="H4495" s="128"/>
    </row>
    <row r="4496" spans="7:8">
      <c r="G4496" s="127"/>
      <c r="H4496" s="128"/>
    </row>
    <row r="4497" spans="7:8">
      <c r="G4497" s="127"/>
      <c r="H4497" s="128"/>
    </row>
    <row r="4498" spans="7:8">
      <c r="G4498" s="127"/>
      <c r="H4498" s="128"/>
    </row>
    <row r="4499" spans="7:8">
      <c r="G4499" s="127"/>
      <c r="H4499" s="128"/>
    </row>
    <row r="4500" spans="7:8">
      <c r="G4500" s="127"/>
      <c r="H4500" s="128"/>
    </row>
    <row r="4501" spans="7:8">
      <c r="G4501" s="127"/>
      <c r="H4501" s="128"/>
    </row>
    <row r="4502" spans="7:8">
      <c r="G4502" s="127"/>
      <c r="H4502" s="128"/>
    </row>
    <row r="4503" spans="7:8">
      <c r="G4503" s="127"/>
      <c r="H4503" s="128"/>
    </row>
    <row r="4504" spans="7:8">
      <c r="G4504" s="127"/>
      <c r="H4504" s="128"/>
    </row>
    <row r="4505" spans="7:8">
      <c r="G4505" s="127"/>
      <c r="H4505" s="128"/>
    </row>
    <row r="4506" spans="7:8">
      <c r="G4506" s="127"/>
      <c r="H4506" s="128"/>
    </row>
    <row r="4507" spans="7:8">
      <c r="G4507" s="127"/>
      <c r="H4507" s="128"/>
    </row>
    <row r="4508" spans="7:8">
      <c r="G4508" s="127"/>
      <c r="H4508" s="128"/>
    </row>
    <row r="4509" spans="7:8">
      <c r="G4509" s="127"/>
      <c r="H4509" s="128"/>
    </row>
    <row r="4510" spans="7:8">
      <c r="G4510" s="127"/>
      <c r="H4510" s="128"/>
    </row>
    <row r="4511" spans="7:8">
      <c r="G4511" s="127"/>
      <c r="H4511" s="128"/>
    </row>
    <row r="4512" spans="7:8">
      <c r="G4512" s="127"/>
      <c r="H4512" s="128"/>
    </row>
    <row r="4513" spans="7:8">
      <c r="G4513" s="127"/>
      <c r="H4513" s="128"/>
    </row>
    <row r="4514" spans="7:8">
      <c r="G4514" s="127"/>
      <c r="H4514" s="128"/>
    </row>
    <row r="4515" spans="7:8">
      <c r="G4515" s="127"/>
      <c r="H4515" s="128"/>
    </row>
    <row r="4516" spans="7:8">
      <c r="G4516" s="127"/>
      <c r="H4516" s="128"/>
    </row>
    <row r="4517" spans="7:8">
      <c r="G4517" s="127"/>
      <c r="H4517" s="128"/>
    </row>
    <row r="4518" spans="7:8">
      <c r="G4518" s="127"/>
      <c r="H4518" s="128"/>
    </row>
    <row r="4519" spans="7:8">
      <c r="G4519" s="127"/>
      <c r="H4519" s="128"/>
    </row>
    <row r="4520" spans="7:8">
      <c r="G4520" s="127"/>
      <c r="H4520" s="128"/>
    </row>
    <row r="4521" spans="7:8">
      <c r="G4521" s="127"/>
      <c r="H4521" s="128"/>
    </row>
    <row r="4522" spans="7:8">
      <c r="G4522" s="127"/>
      <c r="H4522" s="128"/>
    </row>
    <row r="4523" spans="7:8">
      <c r="G4523" s="127"/>
      <c r="H4523" s="128"/>
    </row>
    <row r="4524" spans="7:8">
      <c r="G4524" s="127"/>
      <c r="H4524" s="128"/>
    </row>
    <row r="4525" spans="7:8">
      <c r="G4525" s="127"/>
      <c r="H4525" s="128"/>
    </row>
    <row r="4526" spans="7:8">
      <c r="G4526" s="127"/>
      <c r="H4526" s="128"/>
    </row>
    <row r="4527" spans="7:8">
      <c r="G4527" s="127"/>
      <c r="H4527" s="128"/>
    </row>
    <row r="4528" spans="7:8">
      <c r="G4528" s="127"/>
      <c r="H4528" s="128"/>
    </row>
    <row r="4529" spans="7:8">
      <c r="G4529" s="127"/>
      <c r="H4529" s="128"/>
    </row>
    <row r="4530" spans="7:8">
      <c r="G4530" s="127"/>
      <c r="H4530" s="128"/>
    </row>
    <row r="4531" spans="7:8">
      <c r="G4531" s="127"/>
      <c r="H4531" s="128"/>
    </row>
    <row r="4532" spans="7:8">
      <c r="G4532" s="127"/>
      <c r="H4532" s="128"/>
    </row>
    <row r="4533" spans="7:8">
      <c r="G4533" s="127"/>
      <c r="H4533" s="128"/>
    </row>
    <row r="4534" spans="7:8">
      <c r="G4534" s="127"/>
      <c r="H4534" s="128"/>
    </row>
    <row r="4535" spans="7:8">
      <c r="G4535" s="127"/>
      <c r="H4535" s="128"/>
    </row>
    <row r="4536" spans="7:8">
      <c r="G4536" s="127"/>
      <c r="H4536" s="128"/>
    </row>
    <row r="4537" spans="7:8">
      <c r="G4537" s="127"/>
      <c r="H4537" s="128"/>
    </row>
    <row r="4538" spans="7:8">
      <c r="G4538" s="127"/>
      <c r="H4538" s="128"/>
    </row>
    <row r="4539" spans="7:8">
      <c r="G4539" s="127"/>
      <c r="H4539" s="128"/>
    </row>
    <row r="4540" spans="7:8">
      <c r="G4540" s="127"/>
      <c r="H4540" s="128"/>
    </row>
    <row r="4541" spans="7:8">
      <c r="G4541" s="127"/>
      <c r="H4541" s="128"/>
    </row>
    <row r="4542" spans="7:8">
      <c r="G4542" s="127"/>
      <c r="H4542" s="128"/>
    </row>
    <row r="4543" spans="7:8">
      <c r="G4543" s="127"/>
      <c r="H4543" s="128"/>
    </row>
    <row r="4544" spans="7:8">
      <c r="G4544" s="127"/>
      <c r="H4544" s="128"/>
    </row>
    <row r="4545" spans="7:8">
      <c r="G4545" s="127"/>
      <c r="H4545" s="128"/>
    </row>
    <row r="4546" spans="7:8">
      <c r="G4546" s="127"/>
      <c r="H4546" s="128"/>
    </row>
    <row r="4547" spans="7:8">
      <c r="G4547" s="127"/>
      <c r="H4547" s="128"/>
    </row>
    <row r="4548" spans="7:8">
      <c r="G4548" s="127"/>
      <c r="H4548" s="128"/>
    </row>
    <row r="4549" spans="7:8">
      <c r="G4549" s="127"/>
      <c r="H4549" s="128"/>
    </row>
    <row r="4550" spans="7:8">
      <c r="G4550" s="127"/>
      <c r="H4550" s="128"/>
    </row>
    <row r="4551" spans="7:8">
      <c r="G4551" s="127"/>
      <c r="H4551" s="128"/>
    </row>
    <row r="4552" spans="7:8">
      <c r="G4552" s="127"/>
      <c r="H4552" s="128"/>
    </row>
    <row r="4553" spans="7:8">
      <c r="G4553" s="127"/>
      <c r="H4553" s="128"/>
    </row>
    <row r="4554" spans="7:8">
      <c r="G4554" s="127"/>
      <c r="H4554" s="128"/>
    </row>
    <row r="4555" spans="7:8">
      <c r="G4555" s="127"/>
      <c r="H4555" s="128"/>
    </row>
    <row r="4556" spans="7:8">
      <c r="G4556" s="127"/>
      <c r="H4556" s="128"/>
    </row>
    <row r="4557" spans="7:8">
      <c r="G4557" s="127"/>
      <c r="H4557" s="128"/>
    </row>
    <row r="4558" spans="7:8">
      <c r="G4558" s="127"/>
      <c r="H4558" s="128"/>
    </row>
    <row r="4559" spans="7:8">
      <c r="G4559" s="127"/>
      <c r="H4559" s="128"/>
    </row>
    <row r="4560" spans="7:8">
      <c r="G4560" s="127"/>
      <c r="H4560" s="128"/>
    </row>
    <row r="4561" spans="7:8">
      <c r="G4561" s="127"/>
      <c r="H4561" s="128"/>
    </row>
    <row r="4562" spans="7:8">
      <c r="G4562" s="127"/>
      <c r="H4562" s="128"/>
    </row>
    <row r="4563" spans="7:8">
      <c r="G4563" s="127"/>
      <c r="H4563" s="128"/>
    </row>
    <row r="4564" spans="7:8">
      <c r="G4564" s="127"/>
      <c r="H4564" s="128"/>
    </row>
    <row r="4565" spans="7:8">
      <c r="G4565" s="127"/>
      <c r="H4565" s="128"/>
    </row>
    <row r="4566" spans="7:8">
      <c r="G4566" s="127"/>
      <c r="H4566" s="128"/>
    </row>
    <row r="4567" spans="7:8">
      <c r="G4567" s="127"/>
      <c r="H4567" s="128"/>
    </row>
    <row r="4568" spans="7:8">
      <c r="G4568" s="127"/>
      <c r="H4568" s="128"/>
    </row>
    <row r="4569" spans="7:8">
      <c r="G4569" s="127"/>
      <c r="H4569" s="128"/>
    </row>
    <row r="4570" spans="7:8">
      <c r="G4570" s="127"/>
      <c r="H4570" s="128"/>
    </row>
    <row r="4571" spans="7:8">
      <c r="G4571" s="127"/>
      <c r="H4571" s="128"/>
    </row>
    <row r="4572" spans="7:8">
      <c r="G4572" s="127"/>
      <c r="H4572" s="128"/>
    </row>
    <row r="4573" spans="7:8">
      <c r="G4573" s="127"/>
      <c r="H4573" s="128"/>
    </row>
    <row r="4574" spans="7:8">
      <c r="G4574" s="127"/>
      <c r="H4574" s="128"/>
    </row>
    <row r="4575" spans="7:8">
      <c r="G4575" s="127"/>
      <c r="H4575" s="128"/>
    </row>
    <row r="4576" spans="7:8">
      <c r="G4576" s="127"/>
      <c r="H4576" s="128"/>
    </row>
    <row r="4577" spans="7:8">
      <c r="G4577" s="127"/>
      <c r="H4577" s="128"/>
    </row>
    <row r="4578" spans="7:8">
      <c r="G4578" s="127"/>
      <c r="H4578" s="128"/>
    </row>
    <row r="4579" spans="7:8">
      <c r="G4579" s="127"/>
      <c r="H4579" s="128"/>
    </row>
    <row r="4580" spans="7:8">
      <c r="G4580" s="127"/>
      <c r="H4580" s="128"/>
    </row>
    <row r="4581" spans="7:8">
      <c r="G4581" s="127"/>
      <c r="H4581" s="128"/>
    </row>
    <row r="4582" spans="7:8">
      <c r="G4582" s="127"/>
      <c r="H4582" s="128"/>
    </row>
    <row r="4583" spans="7:8">
      <c r="G4583" s="127"/>
      <c r="H4583" s="128"/>
    </row>
    <row r="4584" spans="7:8">
      <c r="G4584" s="127"/>
      <c r="H4584" s="128"/>
    </row>
    <row r="4585" spans="7:8">
      <c r="G4585" s="127"/>
      <c r="H4585" s="128"/>
    </row>
    <row r="4586" spans="7:8">
      <c r="G4586" s="127"/>
      <c r="H4586" s="128"/>
    </row>
    <row r="4587" spans="7:8">
      <c r="G4587" s="127"/>
      <c r="H4587" s="128"/>
    </row>
    <row r="4588" spans="7:8">
      <c r="G4588" s="127"/>
      <c r="H4588" s="128"/>
    </row>
    <row r="4589" spans="7:8">
      <c r="G4589" s="127"/>
      <c r="H4589" s="128"/>
    </row>
    <row r="4590" spans="7:8">
      <c r="G4590" s="127"/>
      <c r="H4590" s="128"/>
    </row>
    <row r="4591" spans="7:8">
      <c r="G4591" s="127"/>
      <c r="H4591" s="128"/>
    </row>
    <row r="4592" spans="7:8">
      <c r="G4592" s="127"/>
      <c r="H4592" s="128"/>
    </row>
    <row r="4593" spans="7:8">
      <c r="G4593" s="127"/>
      <c r="H4593" s="128"/>
    </row>
    <row r="4594" spans="7:8">
      <c r="G4594" s="127"/>
      <c r="H4594" s="128"/>
    </row>
    <row r="4595" spans="7:8">
      <c r="G4595" s="127"/>
      <c r="H4595" s="128"/>
    </row>
    <row r="4596" spans="7:8">
      <c r="G4596" s="127"/>
      <c r="H4596" s="128"/>
    </row>
    <row r="4597" spans="7:8">
      <c r="G4597" s="127"/>
      <c r="H4597" s="128"/>
    </row>
    <row r="4598" spans="7:8">
      <c r="G4598" s="127"/>
      <c r="H4598" s="128"/>
    </row>
    <row r="4599" spans="7:8">
      <c r="G4599" s="127"/>
      <c r="H4599" s="128"/>
    </row>
    <row r="4600" spans="7:8">
      <c r="G4600" s="127"/>
      <c r="H4600" s="128"/>
    </row>
    <row r="4601" spans="7:8">
      <c r="G4601" s="127"/>
      <c r="H4601" s="128"/>
    </row>
    <row r="4602" spans="7:8">
      <c r="G4602" s="127"/>
      <c r="H4602" s="128"/>
    </row>
    <row r="4603" spans="7:8">
      <c r="G4603" s="127"/>
      <c r="H4603" s="128"/>
    </row>
    <row r="4604" spans="7:8">
      <c r="G4604" s="127"/>
      <c r="H4604" s="128"/>
    </row>
    <row r="4605" spans="7:8">
      <c r="G4605" s="127"/>
      <c r="H4605" s="128"/>
    </row>
    <row r="4606" spans="7:8">
      <c r="G4606" s="127"/>
      <c r="H4606" s="128"/>
    </row>
    <row r="4607" spans="7:8">
      <c r="G4607" s="127"/>
      <c r="H4607" s="128"/>
    </row>
    <row r="4608" spans="7:8">
      <c r="G4608" s="127"/>
      <c r="H4608" s="128"/>
    </row>
    <row r="4609" spans="7:8">
      <c r="G4609" s="127"/>
      <c r="H4609" s="128"/>
    </row>
    <row r="4610" spans="7:8">
      <c r="G4610" s="127"/>
      <c r="H4610" s="128"/>
    </row>
    <row r="4611" spans="7:8">
      <c r="G4611" s="127"/>
      <c r="H4611" s="128"/>
    </row>
    <row r="4612" spans="7:8">
      <c r="G4612" s="127"/>
      <c r="H4612" s="128"/>
    </row>
    <row r="4613" spans="7:8">
      <c r="G4613" s="127"/>
      <c r="H4613" s="128"/>
    </row>
    <row r="4614" spans="7:8">
      <c r="G4614" s="127"/>
      <c r="H4614" s="128"/>
    </row>
    <row r="4615" spans="7:8">
      <c r="G4615" s="127"/>
      <c r="H4615" s="128"/>
    </row>
    <row r="4616" spans="7:8">
      <c r="G4616" s="127"/>
      <c r="H4616" s="128"/>
    </row>
    <row r="4617" spans="7:8">
      <c r="G4617" s="127"/>
      <c r="H4617" s="128"/>
    </row>
    <row r="4618" spans="7:8">
      <c r="G4618" s="127"/>
      <c r="H4618" s="128"/>
    </row>
    <row r="4619" spans="7:8">
      <c r="G4619" s="127"/>
      <c r="H4619" s="128"/>
    </row>
    <row r="4620" spans="7:8">
      <c r="G4620" s="127"/>
      <c r="H4620" s="128"/>
    </row>
    <row r="4621" spans="7:8">
      <c r="G4621" s="127"/>
      <c r="H4621" s="128"/>
    </row>
    <row r="4622" spans="7:8">
      <c r="G4622" s="127"/>
      <c r="H4622" s="128"/>
    </row>
    <row r="4623" spans="7:8">
      <c r="G4623" s="127"/>
      <c r="H4623" s="128"/>
    </row>
    <row r="4624" spans="7:8">
      <c r="G4624" s="127"/>
      <c r="H4624" s="128"/>
    </row>
    <row r="4625" spans="7:8">
      <c r="G4625" s="127"/>
      <c r="H4625" s="128"/>
    </row>
    <row r="4626" spans="7:8">
      <c r="G4626" s="127"/>
      <c r="H4626" s="128"/>
    </row>
    <row r="4627" spans="7:8">
      <c r="G4627" s="127"/>
      <c r="H4627" s="128"/>
    </row>
    <row r="4628" spans="7:8">
      <c r="G4628" s="127"/>
      <c r="H4628" s="128"/>
    </row>
    <row r="4629" spans="7:8">
      <c r="G4629" s="127"/>
      <c r="H4629" s="128"/>
    </row>
    <row r="4630" spans="7:8">
      <c r="G4630" s="127"/>
      <c r="H4630" s="128"/>
    </row>
    <row r="4631" spans="7:8">
      <c r="G4631" s="127"/>
      <c r="H4631" s="128"/>
    </row>
    <row r="4632" spans="7:8">
      <c r="G4632" s="127"/>
      <c r="H4632" s="128"/>
    </row>
    <row r="4633" spans="7:8">
      <c r="G4633" s="127"/>
      <c r="H4633" s="128"/>
    </row>
    <row r="4634" spans="7:8">
      <c r="G4634" s="127"/>
      <c r="H4634" s="128"/>
    </row>
    <row r="4635" spans="7:8">
      <c r="G4635" s="127"/>
      <c r="H4635" s="128"/>
    </row>
    <row r="4636" spans="7:8">
      <c r="G4636" s="127"/>
      <c r="H4636" s="128"/>
    </row>
    <row r="4637" spans="7:8">
      <c r="G4637" s="127"/>
      <c r="H4637" s="128"/>
    </row>
    <row r="4638" spans="7:8">
      <c r="G4638" s="127"/>
      <c r="H4638" s="128"/>
    </row>
    <row r="4639" spans="7:8">
      <c r="G4639" s="127"/>
      <c r="H4639" s="128"/>
    </row>
    <row r="4640" spans="7:8">
      <c r="G4640" s="127"/>
      <c r="H4640" s="128"/>
    </row>
    <row r="4641" spans="7:8">
      <c r="G4641" s="127"/>
      <c r="H4641" s="128"/>
    </row>
    <row r="4642" spans="7:8">
      <c r="G4642" s="127"/>
      <c r="H4642" s="128"/>
    </row>
    <row r="4643" spans="7:8">
      <c r="G4643" s="127"/>
      <c r="H4643" s="128"/>
    </row>
    <row r="4644" spans="7:8">
      <c r="G4644" s="127"/>
      <c r="H4644" s="128"/>
    </row>
    <row r="4645" spans="7:8">
      <c r="G4645" s="127"/>
      <c r="H4645" s="128"/>
    </row>
    <row r="4646" spans="7:8">
      <c r="G4646" s="127"/>
      <c r="H4646" s="128"/>
    </row>
    <row r="4647" spans="7:8">
      <c r="G4647" s="127"/>
      <c r="H4647" s="128"/>
    </row>
    <row r="4648" spans="7:8">
      <c r="G4648" s="127"/>
      <c r="H4648" s="128"/>
    </row>
    <row r="4649" spans="7:8">
      <c r="G4649" s="127"/>
      <c r="H4649" s="128"/>
    </row>
    <row r="4650" spans="7:8">
      <c r="G4650" s="127"/>
      <c r="H4650" s="128"/>
    </row>
    <row r="4651" spans="7:8">
      <c r="G4651" s="127"/>
      <c r="H4651" s="128"/>
    </row>
    <row r="4652" spans="7:8">
      <c r="G4652" s="127"/>
      <c r="H4652" s="128"/>
    </row>
    <row r="4653" spans="7:8">
      <c r="G4653" s="127"/>
      <c r="H4653" s="128"/>
    </row>
    <row r="4654" spans="7:8">
      <c r="G4654" s="127"/>
      <c r="H4654" s="128"/>
    </row>
    <row r="4655" spans="7:8">
      <c r="G4655" s="127"/>
      <c r="H4655" s="128"/>
    </row>
    <row r="4656" spans="7:8">
      <c r="G4656" s="127"/>
      <c r="H4656" s="128"/>
    </row>
    <row r="4657" spans="7:8">
      <c r="G4657" s="127"/>
      <c r="H4657" s="128"/>
    </row>
    <row r="4658" spans="7:8">
      <c r="G4658" s="127"/>
      <c r="H4658" s="128"/>
    </row>
    <row r="4659" spans="7:8">
      <c r="G4659" s="127"/>
      <c r="H4659" s="128"/>
    </row>
    <row r="4660" spans="7:8">
      <c r="G4660" s="127"/>
      <c r="H4660" s="128"/>
    </row>
    <row r="4661" spans="7:8">
      <c r="G4661" s="127"/>
      <c r="H4661" s="128"/>
    </row>
    <row r="4662" spans="7:8">
      <c r="G4662" s="127"/>
      <c r="H4662" s="128"/>
    </row>
    <row r="4663" spans="7:8">
      <c r="G4663" s="127"/>
      <c r="H4663" s="128"/>
    </row>
    <row r="4664" spans="7:8">
      <c r="G4664" s="127"/>
      <c r="H4664" s="128"/>
    </row>
    <row r="4665" spans="7:8">
      <c r="G4665" s="127"/>
      <c r="H4665" s="128"/>
    </row>
    <row r="4666" spans="7:8">
      <c r="G4666" s="127"/>
      <c r="H4666" s="128"/>
    </row>
    <row r="4667" spans="7:8">
      <c r="G4667" s="127"/>
      <c r="H4667" s="128"/>
    </row>
    <row r="4668" spans="7:8">
      <c r="G4668" s="127"/>
      <c r="H4668" s="128"/>
    </row>
    <row r="4669" spans="7:8">
      <c r="G4669" s="127"/>
      <c r="H4669" s="128"/>
    </row>
    <row r="4670" spans="7:8">
      <c r="G4670" s="127"/>
      <c r="H4670" s="128"/>
    </row>
    <row r="4671" spans="7:8">
      <c r="G4671" s="127"/>
      <c r="H4671" s="128"/>
    </row>
    <row r="4672" spans="7:8">
      <c r="G4672" s="127"/>
      <c r="H4672" s="128"/>
    </row>
    <row r="4673" spans="7:8">
      <c r="G4673" s="127"/>
      <c r="H4673" s="128"/>
    </row>
    <row r="4674" spans="7:8">
      <c r="G4674" s="127"/>
      <c r="H4674" s="128"/>
    </row>
    <row r="4675" spans="7:8">
      <c r="G4675" s="127"/>
      <c r="H4675" s="128"/>
    </row>
    <row r="4676" spans="7:8">
      <c r="G4676" s="127"/>
      <c r="H4676" s="128"/>
    </row>
    <row r="4677" spans="7:8">
      <c r="G4677" s="127"/>
      <c r="H4677" s="128"/>
    </row>
    <row r="4678" spans="7:8">
      <c r="G4678" s="127"/>
      <c r="H4678" s="128"/>
    </row>
    <row r="4679" spans="7:8">
      <c r="G4679" s="127"/>
      <c r="H4679" s="128"/>
    </row>
    <row r="4680" spans="7:8">
      <c r="G4680" s="127"/>
      <c r="H4680" s="128"/>
    </row>
    <row r="4681" spans="7:8">
      <c r="G4681" s="127"/>
      <c r="H4681" s="128"/>
    </row>
    <row r="4682" spans="7:8">
      <c r="G4682" s="127"/>
      <c r="H4682" s="128"/>
    </row>
    <row r="4683" spans="7:8">
      <c r="G4683" s="127"/>
      <c r="H4683" s="128"/>
    </row>
    <row r="4684" spans="7:8">
      <c r="G4684" s="127"/>
      <c r="H4684" s="128"/>
    </row>
    <row r="4685" spans="7:8">
      <c r="G4685" s="127"/>
      <c r="H4685" s="128"/>
    </row>
    <row r="4686" spans="7:8">
      <c r="G4686" s="127"/>
      <c r="H4686" s="128"/>
    </row>
    <row r="4687" spans="7:8">
      <c r="G4687" s="127"/>
      <c r="H4687" s="128"/>
    </row>
    <row r="4688" spans="7:8">
      <c r="G4688" s="127"/>
      <c r="H4688" s="128"/>
    </row>
    <row r="4689" spans="7:8">
      <c r="G4689" s="127"/>
      <c r="H4689" s="128"/>
    </row>
    <row r="4690" spans="7:8">
      <c r="G4690" s="127"/>
      <c r="H4690" s="128"/>
    </row>
    <row r="4691" spans="7:8">
      <c r="G4691" s="127"/>
      <c r="H4691" s="128"/>
    </row>
    <row r="4692" spans="7:8">
      <c r="G4692" s="127"/>
      <c r="H4692" s="128"/>
    </row>
    <row r="4693" spans="7:8">
      <c r="G4693" s="127"/>
      <c r="H4693" s="128"/>
    </row>
    <row r="4694" spans="7:8">
      <c r="G4694" s="127"/>
      <c r="H4694" s="128"/>
    </row>
    <row r="4695" spans="7:8">
      <c r="G4695" s="127"/>
      <c r="H4695" s="128"/>
    </row>
    <row r="4696" spans="7:8">
      <c r="G4696" s="127"/>
      <c r="H4696" s="128"/>
    </row>
    <row r="4697" spans="7:8">
      <c r="G4697" s="127"/>
      <c r="H4697" s="128"/>
    </row>
    <row r="4698" spans="7:8">
      <c r="G4698" s="127"/>
      <c r="H4698" s="128"/>
    </row>
    <row r="4699" spans="7:8">
      <c r="G4699" s="127"/>
      <c r="H4699" s="128"/>
    </row>
    <row r="4700" spans="7:8">
      <c r="G4700" s="127"/>
      <c r="H4700" s="128"/>
    </row>
    <row r="4701" spans="7:8">
      <c r="G4701" s="127"/>
      <c r="H4701" s="128"/>
    </row>
    <row r="4702" spans="7:8">
      <c r="G4702" s="127"/>
      <c r="H4702" s="128"/>
    </row>
    <row r="4703" spans="7:8">
      <c r="G4703" s="127"/>
      <c r="H4703" s="128"/>
    </row>
    <row r="4704" spans="7:8">
      <c r="G4704" s="127"/>
      <c r="H4704" s="128"/>
    </row>
    <row r="4705" spans="7:8">
      <c r="G4705" s="127"/>
      <c r="H4705" s="128"/>
    </row>
    <row r="4706" spans="7:8">
      <c r="G4706" s="127"/>
      <c r="H4706" s="128"/>
    </row>
    <row r="4707" spans="7:8">
      <c r="G4707" s="127"/>
      <c r="H4707" s="128"/>
    </row>
    <row r="4708" spans="7:8">
      <c r="G4708" s="127"/>
      <c r="H4708" s="128"/>
    </row>
    <row r="4709" spans="7:8">
      <c r="G4709" s="127"/>
      <c r="H4709" s="128"/>
    </row>
    <row r="4710" spans="7:8">
      <c r="G4710" s="127"/>
      <c r="H4710" s="128"/>
    </row>
    <row r="4711" spans="7:8">
      <c r="G4711" s="127"/>
      <c r="H4711" s="128"/>
    </row>
    <row r="4712" spans="7:8">
      <c r="G4712" s="127"/>
      <c r="H4712" s="128"/>
    </row>
    <row r="4713" spans="7:8">
      <c r="G4713" s="127"/>
      <c r="H4713" s="128"/>
    </row>
    <row r="4714" spans="7:8">
      <c r="G4714" s="127"/>
      <c r="H4714" s="128"/>
    </row>
    <row r="4715" spans="7:8">
      <c r="G4715" s="127"/>
      <c r="H4715" s="128"/>
    </row>
    <row r="4716" spans="7:8">
      <c r="G4716" s="127"/>
      <c r="H4716" s="128"/>
    </row>
    <row r="4717" spans="7:8">
      <c r="G4717" s="127"/>
      <c r="H4717" s="128"/>
    </row>
    <row r="4718" spans="7:8">
      <c r="G4718" s="127"/>
      <c r="H4718" s="128"/>
    </row>
    <row r="4719" spans="7:8">
      <c r="G4719" s="127"/>
      <c r="H4719" s="128"/>
    </row>
    <row r="4720" spans="7:8">
      <c r="G4720" s="127"/>
      <c r="H4720" s="128"/>
    </row>
    <row r="4721" spans="7:8">
      <c r="G4721" s="127"/>
      <c r="H4721" s="128"/>
    </row>
    <row r="4722" spans="7:8">
      <c r="G4722" s="127"/>
      <c r="H4722" s="128"/>
    </row>
    <row r="4723" spans="7:8">
      <c r="G4723" s="127"/>
      <c r="H4723" s="128"/>
    </row>
    <row r="4724" spans="7:8">
      <c r="G4724" s="127"/>
      <c r="H4724" s="128"/>
    </row>
    <row r="4725" spans="7:8">
      <c r="G4725" s="127"/>
      <c r="H4725" s="128"/>
    </row>
    <row r="4726" spans="7:8">
      <c r="G4726" s="127"/>
      <c r="H4726" s="128"/>
    </row>
    <row r="4727" spans="7:8">
      <c r="G4727" s="127"/>
      <c r="H4727" s="128"/>
    </row>
    <row r="4728" spans="7:8">
      <c r="G4728" s="127"/>
      <c r="H4728" s="128"/>
    </row>
    <row r="4729" spans="7:8">
      <c r="G4729" s="127"/>
      <c r="H4729" s="128"/>
    </row>
    <row r="4730" spans="7:8">
      <c r="G4730" s="127"/>
      <c r="H4730" s="128"/>
    </row>
    <row r="4731" spans="7:8">
      <c r="G4731" s="127"/>
      <c r="H4731" s="128"/>
    </row>
    <row r="4732" spans="7:8">
      <c r="G4732" s="127"/>
      <c r="H4732" s="128"/>
    </row>
    <row r="4733" spans="7:8">
      <c r="G4733" s="127"/>
      <c r="H4733" s="128"/>
    </row>
    <row r="4734" spans="7:8">
      <c r="G4734" s="127"/>
      <c r="H4734" s="128"/>
    </row>
    <row r="4735" spans="7:8">
      <c r="G4735" s="127"/>
      <c r="H4735" s="128"/>
    </row>
    <row r="4736" spans="7:8">
      <c r="G4736" s="127"/>
      <c r="H4736" s="128"/>
    </row>
    <row r="4737" spans="7:8">
      <c r="G4737" s="127"/>
      <c r="H4737" s="128"/>
    </row>
    <row r="4738" spans="7:8">
      <c r="G4738" s="127"/>
      <c r="H4738" s="128"/>
    </row>
    <row r="4739" spans="7:8">
      <c r="G4739" s="127"/>
      <c r="H4739" s="128"/>
    </row>
    <row r="4740" spans="7:8">
      <c r="G4740" s="127"/>
      <c r="H4740" s="128"/>
    </row>
    <row r="4741" spans="7:8">
      <c r="G4741" s="127"/>
      <c r="H4741" s="128"/>
    </row>
    <row r="4742" spans="7:8">
      <c r="G4742" s="127"/>
      <c r="H4742" s="128"/>
    </row>
    <row r="4743" spans="7:8">
      <c r="G4743" s="127"/>
      <c r="H4743" s="128"/>
    </row>
    <row r="4744" spans="7:8">
      <c r="G4744" s="127"/>
      <c r="H4744" s="128"/>
    </row>
    <row r="4745" spans="7:8">
      <c r="G4745" s="127"/>
      <c r="H4745" s="128"/>
    </row>
    <row r="4746" spans="7:8">
      <c r="G4746" s="127"/>
      <c r="H4746" s="128"/>
    </row>
    <row r="4747" spans="7:8">
      <c r="G4747" s="127"/>
      <c r="H4747" s="128"/>
    </row>
    <row r="4748" spans="7:8">
      <c r="G4748" s="127"/>
      <c r="H4748" s="128"/>
    </row>
    <row r="4749" spans="7:8">
      <c r="G4749" s="127"/>
      <c r="H4749" s="128"/>
    </row>
    <row r="4750" spans="7:8">
      <c r="G4750" s="127"/>
      <c r="H4750" s="128"/>
    </row>
    <row r="4751" spans="7:8">
      <c r="G4751" s="127"/>
      <c r="H4751" s="128"/>
    </row>
    <row r="4752" spans="7:8">
      <c r="G4752" s="127"/>
      <c r="H4752" s="128"/>
    </row>
    <row r="4753" spans="7:8">
      <c r="G4753" s="127"/>
      <c r="H4753" s="128"/>
    </row>
    <row r="4754" spans="7:8">
      <c r="G4754" s="127"/>
      <c r="H4754" s="128"/>
    </row>
    <row r="4755" spans="7:8">
      <c r="G4755" s="127"/>
      <c r="H4755" s="128"/>
    </row>
    <row r="4756" spans="7:8">
      <c r="G4756" s="127"/>
      <c r="H4756" s="128"/>
    </row>
    <row r="4757" spans="7:8">
      <c r="G4757" s="127"/>
      <c r="H4757" s="128"/>
    </row>
    <row r="4758" spans="7:8">
      <c r="G4758" s="127"/>
      <c r="H4758" s="128"/>
    </row>
    <row r="4759" spans="7:8">
      <c r="G4759" s="127"/>
      <c r="H4759" s="128"/>
    </row>
    <row r="4760" spans="7:8">
      <c r="G4760" s="127"/>
      <c r="H4760" s="128"/>
    </row>
    <row r="4761" spans="7:8">
      <c r="G4761" s="127"/>
      <c r="H4761" s="128"/>
    </row>
    <row r="4762" spans="7:8">
      <c r="G4762" s="127"/>
      <c r="H4762" s="128"/>
    </row>
    <row r="4763" spans="7:8">
      <c r="G4763" s="127"/>
      <c r="H4763" s="128"/>
    </row>
    <row r="4764" spans="7:8">
      <c r="G4764" s="127"/>
      <c r="H4764" s="128"/>
    </row>
    <row r="4765" spans="7:8">
      <c r="G4765" s="127"/>
      <c r="H4765" s="128"/>
    </row>
    <row r="4766" spans="7:8">
      <c r="G4766" s="127"/>
      <c r="H4766" s="128"/>
    </row>
    <row r="4767" spans="7:8">
      <c r="G4767" s="127"/>
      <c r="H4767" s="128"/>
    </row>
    <row r="4768" spans="7:8">
      <c r="G4768" s="127"/>
      <c r="H4768" s="128"/>
    </row>
    <row r="4769" spans="7:8">
      <c r="G4769" s="127"/>
      <c r="H4769" s="128"/>
    </row>
    <row r="4770" spans="7:8">
      <c r="G4770" s="127"/>
      <c r="H4770" s="128"/>
    </row>
    <row r="4771" spans="7:8">
      <c r="G4771" s="127"/>
      <c r="H4771" s="128"/>
    </row>
    <row r="4772" spans="7:8">
      <c r="G4772" s="127"/>
      <c r="H4772" s="128"/>
    </row>
    <row r="4773" spans="7:8">
      <c r="G4773" s="127"/>
      <c r="H4773" s="128"/>
    </row>
    <row r="4774" spans="7:8">
      <c r="G4774" s="127"/>
      <c r="H4774" s="128"/>
    </row>
    <row r="4775" spans="7:8">
      <c r="G4775" s="127"/>
      <c r="H4775" s="128"/>
    </row>
    <row r="4776" spans="7:8">
      <c r="G4776" s="127"/>
      <c r="H4776" s="128"/>
    </row>
    <row r="4777" spans="7:8">
      <c r="G4777" s="127"/>
      <c r="H4777" s="128"/>
    </row>
    <row r="4778" spans="7:8">
      <c r="G4778" s="127"/>
      <c r="H4778" s="128"/>
    </row>
    <row r="4779" spans="7:8">
      <c r="G4779" s="127"/>
      <c r="H4779" s="128"/>
    </row>
    <row r="4780" spans="7:8">
      <c r="G4780" s="127"/>
      <c r="H4780" s="128"/>
    </row>
    <row r="4781" spans="7:8">
      <c r="G4781" s="127"/>
      <c r="H4781" s="128"/>
    </row>
    <row r="4782" spans="7:8">
      <c r="G4782" s="127"/>
      <c r="H4782" s="128"/>
    </row>
    <row r="4783" spans="7:8">
      <c r="G4783" s="127"/>
      <c r="H4783" s="128"/>
    </row>
    <row r="4784" spans="7:8">
      <c r="G4784" s="127"/>
      <c r="H4784" s="128"/>
    </row>
    <row r="4785" spans="7:8">
      <c r="G4785" s="127"/>
      <c r="H4785" s="128"/>
    </row>
    <row r="4786" spans="7:8">
      <c r="G4786" s="127"/>
      <c r="H4786" s="128"/>
    </row>
    <row r="4787" spans="7:8">
      <c r="G4787" s="127"/>
      <c r="H4787" s="128"/>
    </row>
    <row r="4788" spans="7:8">
      <c r="G4788" s="127"/>
      <c r="H4788" s="128"/>
    </row>
    <row r="4789" spans="7:8">
      <c r="G4789" s="127"/>
      <c r="H4789" s="128"/>
    </row>
    <row r="4790" spans="7:8">
      <c r="G4790" s="127"/>
      <c r="H4790" s="128"/>
    </row>
    <row r="4791" spans="7:8">
      <c r="G4791" s="127"/>
      <c r="H4791" s="128"/>
    </row>
    <row r="4792" spans="7:8">
      <c r="G4792" s="127"/>
      <c r="H4792" s="128"/>
    </row>
    <row r="4793" spans="7:8">
      <c r="G4793" s="127"/>
      <c r="H4793" s="128"/>
    </row>
    <row r="4794" spans="7:8">
      <c r="G4794" s="127"/>
      <c r="H4794" s="128"/>
    </row>
    <row r="4795" spans="7:8">
      <c r="G4795" s="127"/>
      <c r="H4795" s="128"/>
    </row>
    <row r="4796" spans="7:8">
      <c r="G4796" s="127"/>
      <c r="H4796" s="128"/>
    </row>
    <row r="4797" spans="7:8">
      <c r="G4797" s="127"/>
      <c r="H4797" s="128"/>
    </row>
    <row r="4798" spans="7:8">
      <c r="G4798" s="127"/>
      <c r="H4798" s="128"/>
    </row>
    <row r="4799" spans="7:8">
      <c r="G4799" s="127"/>
      <c r="H4799" s="128"/>
    </row>
    <row r="4800" spans="7:8">
      <c r="G4800" s="127"/>
      <c r="H4800" s="128"/>
    </row>
    <row r="4801" spans="7:8">
      <c r="G4801" s="127"/>
      <c r="H4801" s="128"/>
    </row>
    <row r="4802" spans="7:8">
      <c r="G4802" s="127"/>
      <c r="H4802" s="128"/>
    </row>
    <row r="4803" spans="7:8">
      <c r="G4803" s="127"/>
      <c r="H4803" s="128"/>
    </row>
    <row r="4804" spans="7:8">
      <c r="G4804" s="127"/>
      <c r="H4804" s="128"/>
    </row>
    <row r="4805" spans="7:8">
      <c r="G4805" s="127"/>
      <c r="H4805" s="128"/>
    </row>
    <row r="4806" spans="7:8">
      <c r="G4806" s="127"/>
      <c r="H4806" s="128"/>
    </row>
    <row r="4807" spans="7:8">
      <c r="G4807" s="127"/>
      <c r="H4807" s="128"/>
    </row>
    <row r="4808" spans="7:8">
      <c r="G4808" s="127"/>
      <c r="H4808" s="128"/>
    </row>
    <row r="4809" spans="7:8">
      <c r="G4809" s="127"/>
      <c r="H4809" s="128"/>
    </row>
    <row r="4810" spans="7:8">
      <c r="G4810" s="127"/>
      <c r="H4810" s="128"/>
    </row>
    <row r="4811" spans="7:8">
      <c r="G4811" s="127"/>
      <c r="H4811" s="128"/>
    </row>
    <row r="4812" spans="7:8">
      <c r="G4812" s="127"/>
      <c r="H4812" s="128"/>
    </row>
    <row r="4813" spans="7:8">
      <c r="G4813" s="127"/>
      <c r="H4813" s="128"/>
    </row>
    <row r="4814" spans="7:8">
      <c r="G4814" s="127"/>
      <c r="H4814" s="128"/>
    </row>
    <row r="4815" spans="7:8">
      <c r="G4815" s="127"/>
      <c r="H4815" s="128"/>
    </row>
    <row r="4816" spans="7:8">
      <c r="G4816" s="127"/>
      <c r="H4816" s="128"/>
    </row>
    <row r="4817" spans="7:8">
      <c r="G4817" s="127"/>
      <c r="H4817" s="128"/>
    </row>
    <row r="4818" spans="7:8">
      <c r="G4818" s="127"/>
      <c r="H4818" s="128"/>
    </row>
    <row r="4819" spans="7:8">
      <c r="G4819" s="127"/>
      <c r="H4819" s="128"/>
    </row>
    <row r="4820" spans="7:8">
      <c r="G4820" s="127"/>
      <c r="H4820" s="128"/>
    </row>
    <row r="4821" spans="7:8">
      <c r="G4821" s="127"/>
      <c r="H4821" s="128"/>
    </row>
    <row r="4822" spans="7:8">
      <c r="G4822" s="127"/>
      <c r="H4822" s="128"/>
    </row>
    <row r="4823" spans="7:8">
      <c r="G4823" s="127"/>
      <c r="H4823" s="128"/>
    </row>
    <row r="4824" spans="7:8">
      <c r="G4824" s="127"/>
      <c r="H4824" s="128"/>
    </row>
    <row r="4825" spans="7:8">
      <c r="G4825" s="127"/>
      <c r="H4825" s="128"/>
    </row>
    <row r="4826" spans="7:8">
      <c r="G4826" s="127"/>
      <c r="H4826" s="128"/>
    </row>
    <row r="4827" spans="7:8">
      <c r="G4827" s="127"/>
      <c r="H4827" s="128"/>
    </row>
    <row r="4828" spans="7:8">
      <c r="G4828" s="127"/>
      <c r="H4828" s="128"/>
    </row>
    <row r="4829" spans="7:8">
      <c r="G4829" s="127"/>
      <c r="H4829" s="128"/>
    </row>
    <row r="4830" spans="7:8">
      <c r="G4830" s="127"/>
      <c r="H4830" s="128"/>
    </row>
    <row r="4831" spans="7:8">
      <c r="G4831" s="127"/>
      <c r="H4831" s="128"/>
    </row>
    <row r="4832" spans="7:8">
      <c r="G4832" s="127"/>
      <c r="H4832" s="128"/>
    </row>
    <row r="4833" spans="7:8">
      <c r="G4833" s="127"/>
      <c r="H4833" s="128"/>
    </row>
    <row r="4834" spans="7:8">
      <c r="G4834" s="127"/>
      <c r="H4834" s="128"/>
    </row>
    <row r="4835" spans="7:8">
      <c r="G4835" s="127"/>
      <c r="H4835" s="128"/>
    </row>
    <row r="4836" spans="7:8">
      <c r="G4836" s="127"/>
      <c r="H4836" s="128"/>
    </row>
    <row r="4837" spans="7:8">
      <c r="G4837" s="127"/>
      <c r="H4837" s="128"/>
    </row>
    <row r="4838" spans="7:8">
      <c r="G4838" s="127"/>
      <c r="H4838" s="128"/>
    </row>
    <row r="4839" spans="7:8">
      <c r="G4839" s="127"/>
      <c r="H4839" s="128"/>
    </row>
    <row r="4840" spans="7:8">
      <c r="G4840" s="127"/>
      <c r="H4840" s="128"/>
    </row>
    <row r="4841" spans="7:8">
      <c r="G4841" s="127"/>
      <c r="H4841" s="128"/>
    </row>
    <row r="4842" spans="7:8">
      <c r="G4842" s="127"/>
      <c r="H4842" s="128"/>
    </row>
    <row r="4843" spans="7:8">
      <c r="G4843" s="127"/>
      <c r="H4843" s="128"/>
    </row>
    <row r="4844" spans="7:8">
      <c r="G4844" s="127"/>
      <c r="H4844" s="128"/>
    </row>
    <row r="4845" spans="7:8">
      <c r="G4845" s="127"/>
      <c r="H4845" s="128"/>
    </row>
    <row r="4846" spans="7:8">
      <c r="G4846" s="127"/>
      <c r="H4846" s="128"/>
    </row>
    <row r="4847" spans="7:8">
      <c r="G4847" s="127"/>
      <c r="H4847" s="128"/>
    </row>
    <row r="4848" spans="7:8">
      <c r="G4848" s="127"/>
      <c r="H4848" s="128"/>
    </row>
    <row r="4849" spans="7:8">
      <c r="G4849" s="127"/>
      <c r="H4849" s="128"/>
    </row>
    <row r="4850" spans="7:8">
      <c r="G4850" s="127"/>
      <c r="H4850" s="128"/>
    </row>
    <row r="4851" spans="7:8">
      <c r="G4851" s="127"/>
      <c r="H4851" s="128"/>
    </row>
    <row r="4852" spans="7:8">
      <c r="G4852" s="127"/>
      <c r="H4852" s="128"/>
    </row>
    <row r="4853" spans="7:8">
      <c r="G4853" s="127"/>
      <c r="H4853" s="128"/>
    </row>
    <row r="4854" spans="7:8">
      <c r="G4854" s="127"/>
      <c r="H4854" s="128"/>
    </row>
    <row r="4855" spans="7:8">
      <c r="G4855" s="127"/>
      <c r="H4855" s="128"/>
    </row>
    <row r="4856" spans="7:8">
      <c r="G4856" s="127"/>
      <c r="H4856" s="128"/>
    </row>
    <row r="4857" spans="7:8">
      <c r="G4857" s="127"/>
      <c r="H4857" s="128"/>
    </row>
    <row r="4858" spans="7:8">
      <c r="G4858" s="127"/>
      <c r="H4858" s="128"/>
    </row>
    <row r="4859" spans="7:8">
      <c r="G4859" s="127"/>
      <c r="H4859" s="128"/>
    </row>
    <row r="4860" spans="7:8">
      <c r="G4860" s="127"/>
      <c r="H4860" s="128"/>
    </row>
    <row r="4861" spans="7:8">
      <c r="G4861" s="127"/>
      <c r="H4861" s="128"/>
    </row>
    <row r="4862" spans="7:8">
      <c r="G4862" s="127"/>
      <c r="H4862" s="128"/>
    </row>
    <row r="4863" spans="7:8">
      <c r="G4863" s="127"/>
      <c r="H4863" s="128"/>
    </row>
    <row r="4864" spans="7:8">
      <c r="G4864" s="127"/>
      <c r="H4864" s="128"/>
    </row>
    <row r="4865" spans="7:8">
      <c r="G4865" s="127"/>
      <c r="H4865" s="128"/>
    </row>
    <row r="4866" spans="7:8">
      <c r="G4866" s="127"/>
      <c r="H4866" s="128"/>
    </row>
    <row r="4867" spans="7:8">
      <c r="G4867" s="127"/>
      <c r="H4867" s="128"/>
    </row>
    <row r="4868" spans="7:8">
      <c r="G4868" s="127"/>
      <c r="H4868" s="128"/>
    </row>
    <row r="4869" spans="7:8">
      <c r="G4869" s="127"/>
      <c r="H4869" s="128"/>
    </row>
    <row r="4870" spans="7:8">
      <c r="G4870" s="127"/>
      <c r="H4870" s="128"/>
    </row>
    <row r="4871" spans="7:8">
      <c r="G4871" s="127"/>
      <c r="H4871" s="128"/>
    </row>
    <row r="4872" spans="7:8">
      <c r="G4872" s="127"/>
      <c r="H4872" s="128"/>
    </row>
    <row r="4873" spans="7:8">
      <c r="G4873" s="127"/>
      <c r="H4873" s="128"/>
    </row>
    <row r="4874" spans="7:8">
      <c r="G4874" s="127"/>
      <c r="H4874" s="128"/>
    </row>
    <row r="4875" spans="7:8">
      <c r="G4875" s="127"/>
      <c r="H4875" s="128"/>
    </row>
    <row r="4876" spans="7:8">
      <c r="G4876" s="127"/>
      <c r="H4876" s="128"/>
    </row>
    <row r="4877" spans="7:8">
      <c r="G4877" s="127"/>
      <c r="H4877" s="128"/>
    </row>
    <row r="4878" spans="7:8">
      <c r="G4878" s="127"/>
      <c r="H4878" s="128"/>
    </row>
    <row r="4879" spans="7:8">
      <c r="G4879" s="127"/>
      <c r="H4879" s="128"/>
    </row>
    <row r="4880" spans="7:8">
      <c r="G4880" s="127"/>
      <c r="H4880" s="128"/>
    </row>
    <row r="4881" spans="7:8">
      <c r="G4881" s="127"/>
      <c r="H4881" s="128"/>
    </row>
    <row r="4882" spans="7:8">
      <c r="G4882" s="127"/>
      <c r="H4882" s="128"/>
    </row>
    <row r="4883" spans="7:8">
      <c r="G4883" s="127"/>
      <c r="H4883" s="128"/>
    </row>
    <row r="4884" spans="7:8">
      <c r="G4884" s="127"/>
      <c r="H4884" s="128"/>
    </row>
    <row r="4885" spans="7:8">
      <c r="G4885" s="127"/>
      <c r="H4885" s="128"/>
    </row>
    <row r="4886" spans="7:8">
      <c r="G4886" s="127"/>
      <c r="H4886" s="128"/>
    </row>
    <row r="4887" spans="7:8">
      <c r="G4887" s="127"/>
      <c r="H4887" s="128"/>
    </row>
    <row r="4888" spans="7:8">
      <c r="G4888" s="127"/>
      <c r="H4888" s="128"/>
    </row>
    <row r="4889" spans="7:8">
      <c r="G4889" s="127"/>
      <c r="H4889" s="128"/>
    </row>
    <row r="4890" spans="7:8">
      <c r="G4890" s="127"/>
      <c r="H4890" s="128"/>
    </row>
    <row r="4891" spans="7:8">
      <c r="G4891" s="127"/>
      <c r="H4891" s="128"/>
    </row>
    <row r="4892" spans="7:8">
      <c r="G4892" s="127"/>
      <c r="H4892" s="128"/>
    </row>
    <row r="4893" spans="7:8">
      <c r="G4893" s="127"/>
      <c r="H4893" s="128"/>
    </row>
    <row r="4894" spans="7:8">
      <c r="G4894" s="127"/>
      <c r="H4894" s="128"/>
    </row>
    <row r="4895" spans="7:8">
      <c r="G4895" s="127"/>
      <c r="H4895" s="128"/>
    </row>
    <row r="4896" spans="7:8">
      <c r="G4896" s="127"/>
      <c r="H4896" s="128"/>
    </row>
    <row r="4897" spans="7:8">
      <c r="G4897" s="127"/>
      <c r="H4897" s="128"/>
    </row>
    <row r="4898" spans="7:8">
      <c r="G4898" s="127"/>
      <c r="H4898" s="128"/>
    </row>
    <row r="4899" spans="7:8">
      <c r="G4899" s="127"/>
      <c r="H4899" s="128"/>
    </row>
    <row r="4900" spans="7:8">
      <c r="G4900" s="127"/>
      <c r="H4900" s="128"/>
    </row>
    <row r="4901" spans="7:8">
      <c r="G4901" s="127"/>
      <c r="H4901" s="128"/>
    </row>
    <row r="4902" spans="7:8">
      <c r="G4902" s="127"/>
      <c r="H4902" s="128"/>
    </row>
    <row r="4903" spans="7:8">
      <c r="G4903" s="127"/>
      <c r="H4903" s="128"/>
    </row>
    <row r="4904" spans="7:8">
      <c r="G4904" s="127"/>
      <c r="H4904" s="128"/>
    </row>
    <row r="4905" spans="7:8">
      <c r="G4905" s="127"/>
      <c r="H4905" s="128"/>
    </row>
    <row r="4906" spans="7:8">
      <c r="G4906" s="127"/>
      <c r="H4906" s="128"/>
    </row>
    <row r="4907" spans="7:8">
      <c r="G4907" s="127"/>
      <c r="H4907" s="128"/>
    </row>
    <row r="4908" spans="7:8">
      <c r="G4908" s="127"/>
      <c r="H4908" s="128"/>
    </row>
    <row r="4909" spans="7:8">
      <c r="G4909" s="127"/>
      <c r="H4909" s="128"/>
    </row>
    <row r="4910" spans="7:8">
      <c r="G4910" s="127"/>
      <c r="H4910" s="128"/>
    </row>
    <row r="4911" spans="7:8">
      <c r="G4911" s="127"/>
      <c r="H4911" s="128"/>
    </row>
    <row r="4912" spans="7:8">
      <c r="G4912" s="127"/>
      <c r="H4912" s="128"/>
    </row>
    <row r="4913" spans="7:8">
      <c r="G4913" s="127"/>
      <c r="H4913" s="128"/>
    </row>
    <row r="4914" spans="7:8">
      <c r="G4914" s="127"/>
      <c r="H4914" s="128"/>
    </row>
    <row r="4915" spans="7:8">
      <c r="G4915" s="127"/>
      <c r="H4915" s="128"/>
    </row>
    <row r="4916" spans="7:8">
      <c r="G4916" s="127"/>
      <c r="H4916" s="128"/>
    </row>
    <row r="4917" spans="7:8">
      <c r="G4917" s="127"/>
      <c r="H4917" s="128"/>
    </row>
    <row r="4918" spans="7:8">
      <c r="G4918" s="127"/>
      <c r="H4918" s="128"/>
    </row>
    <row r="4919" spans="7:8">
      <c r="G4919" s="127"/>
      <c r="H4919" s="128"/>
    </row>
    <row r="4920" spans="7:8">
      <c r="G4920" s="127"/>
      <c r="H4920" s="128"/>
    </row>
    <row r="4921" spans="7:8">
      <c r="G4921" s="127"/>
      <c r="H4921" s="128"/>
    </row>
    <row r="4922" spans="7:8">
      <c r="G4922" s="127"/>
      <c r="H4922" s="128"/>
    </row>
    <row r="4923" spans="7:8">
      <c r="G4923" s="127"/>
      <c r="H4923" s="128"/>
    </row>
    <row r="4924" spans="7:8">
      <c r="G4924" s="127"/>
      <c r="H4924" s="128"/>
    </row>
    <row r="4925" spans="7:8">
      <c r="G4925" s="127"/>
      <c r="H4925" s="128"/>
    </row>
    <row r="4926" spans="7:8">
      <c r="G4926" s="127"/>
      <c r="H4926" s="128"/>
    </row>
    <row r="4927" spans="7:8">
      <c r="G4927" s="127"/>
      <c r="H4927" s="128"/>
    </row>
    <row r="4928" spans="7:8">
      <c r="G4928" s="127"/>
      <c r="H4928" s="128"/>
    </row>
    <row r="4929" spans="7:8">
      <c r="G4929" s="127"/>
      <c r="H4929" s="128"/>
    </row>
    <row r="4930" spans="7:8">
      <c r="G4930" s="127"/>
      <c r="H4930" s="128"/>
    </row>
    <row r="4931" spans="7:8">
      <c r="G4931" s="127"/>
      <c r="H4931" s="128"/>
    </row>
    <row r="4932" spans="7:8">
      <c r="G4932" s="127"/>
      <c r="H4932" s="128"/>
    </row>
    <row r="4933" spans="7:8">
      <c r="G4933" s="127"/>
      <c r="H4933" s="128"/>
    </row>
    <row r="4934" spans="7:8">
      <c r="G4934" s="127"/>
      <c r="H4934" s="128"/>
    </row>
    <row r="4935" spans="7:8">
      <c r="G4935" s="127"/>
      <c r="H4935" s="128"/>
    </row>
    <row r="4936" spans="7:8">
      <c r="G4936" s="127"/>
      <c r="H4936" s="128"/>
    </row>
    <row r="4937" spans="7:8">
      <c r="G4937" s="127"/>
      <c r="H4937" s="128"/>
    </row>
    <row r="4938" spans="7:8">
      <c r="G4938" s="127"/>
      <c r="H4938" s="128"/>
    </row>
    <row r="4939" spans="7:8">
      <c r="G4939" s="127"/>
      <c r="H4939" s="128"/>
    </row>
    <row r="4940" spans="7:8">
      <c r="G4940" s="127"/>
      <c r="H4940" s="128"/>
    </row>
    <row r="4941" spans="7:8">
      <c r="G4941" s="127"/>
      <c r="H4941" s="128"/>
    </row>
    <row r="4942" spans="7:8">
      <c r="G4942" s="127"/>
      <c r="H4942" s="128"/>
    </row>
    <row r="4943" spans="7:8">
      <c r="G4943" s="127"/>
      <c r="H4943" s="128"/>
    </row>
    <row r="4944" spans="7:8">
      <c r="G4944" s="127"/>
      <c r="H4944" s="128"/>
    </row>
    <row r="4945" spans="7:8">
      <c r="G4945" s="127"/>
      <c r="H4945" s="128"/>
    </row>
    <row r="4946" spans="7:8">
      <c r="G4946" s="127"/>
      <c r="H4946" s="128"/>
    </row>
    <row r="4947" spans="7:8">
      <c r="G4947" s="127"/>
      <c r="H4947" s="128"/>
    </row>
    <row r="4948" spans="7:8">
      <c r="G4948" s="127"/>
      <c r="H4948" s="128"/>
    </row>
    <row r="4949" spans="7:8">
      <c r="G4949" s="127"/>
      <c r="H4949" s="128"/>
    </row>
    <row r="4950" spans="7:8">
      <c r="G4950" s="127"/>
      <c r="H4950" s="128"/>
    </row>
    <row r="4951" spans="7:8">
      <c r="G4951" s="127"/>
      <c r="H4951" s="128"/>
    </row>
    <row r="4952" spans="7:8">
      <c r="G4952" s="127"/>
      <c r="H4952" s="128"/>
    </row>
    <row r="4953" spans="7:8">
      <c r="G4953" s="127"/>
      <c r="H4953" s="128"/>
    </row>
    <row r="4954" spans="7:8">
      <c r="G4954" s="127"/>
      <c r="H4954" s="128"/>
    </row>
    <row r="4955" spans="7:8">
      <c r="G4955" s="127"/>
      <c r="H4955" s="128"/>
    </row>
    <row r="4956" spans="7:8">
      <c r="G4956" s="127"/>
      <c r="H4956" s="128"/>
    </row>
    <row r="4957" spans="7:8">
      <c r="G4957" s="127"/>
      <c r="H4957" s="128"/>
    </row>
    <row r="4958" spans="7:8">
      <c r="G4958" s="127"/>
      <c r="H4958" s="128"/>
    </row>
    <row r="4959" spans="7:8">
      <c r="G4959" s="127"/>
      <c r="H4959" s="128"/>
    </row>
    <row r="4960" spans="7:8">
      <c r="G4960" s="127"/>
      <c r="H4960" s="128"/>
    </row>
    <row r="4961" spans="7:8">
      <c r="G4961" s="127"/>
      <c r="H4961" s="128"/>
    </row>
    <row r="4962" spans="7:8">
      <c r="G4962" s="127"/>
      <c r="H4962" s="128"/>
    </row>
    <row r="4963" spans="7:8">
      <c r="G4963" s="127"/>
      <c r="H4963" s="128"/>
    </row>
    <row r="4964" spans="7:8">
      <c r="G4964" s="127"/>
      <c r="H4964" s="128"/>
    </row>
    <row r="4965" spans="7:8">
      <c r="G4965" s="127"/>
      <c r="H4965" s="128"/>
    </row>
    <row r="4966" spans="7:8">
      <c r="G4966" s="127"/>
      <c r="H4966" s="128"/>
    </row>
    <row r="4967" spans="7:8">
      <c r="G4967" s="127"/>
      <c r="H4967" s="128"/>
    </row>
    <row r="4968" spans="7:8">
      <c r="G4968" s="127"/>
      <c r="H4968" s="128"/>
    </row>
    <row r="4969" spans="7:8">
      <c r="G4969" s="127"/>
      <c r="H4969" s="128"/>
    </row>
    <row r="4970" spans="7:8">
      <c r="G4970" s="127"/>
      <c r="H4970" s="128"/>
    </row>
    <row r="4971" spans="7:8">
      <c r="G4971" s="127"/>
      <c r="H4971" s="128"/>
    </row>
    <row r="4972" spans="7:8">
      <c r="G4972" s="127"/>
      <c r="H4972" s="128"/>
    </row>
    <row r="4973" spans="7:8">
      <c r="G4973" s="127"/>
      <c r="H4973" s="128"/>
    </row>
    <row r="4974" spans="7:8">
      <c r="G4974" s="127"/>
      <c r="H4974" s="128"/>
    </row>
    <row r="4975" spans="7:8">
      <c r="G4975" s="127"/>
      <c r="H4975" s="128"/>
    </row>
    <row r="4976" spans="7:8">
      <c r="G4976" s="127"/>
      <c r="H4976" s="128"/>
    </row>
    <row r="4977" spans="7:8">
      <c r="G4977" s="127"/>
      <c r="H4977" s="128"/>
    </row>
    <row r="4978" spans="7:8">
      <c r="G4978" s="127"/>
      <c r="H4978" s="128"/>
    </row>
    <row r="4979" spans="7:8">
      <c r="G4979" s="127"/>
      <c r="H4979" s="128"/>
    </row>
    <row r="4980" spans="7:8">
      <c r="G4980" s="127"/>
      <c r="H4980" s="128"/>
    </row>
    <row r="4981" spans="7:8">
      <c r="G4981" s="127"/>
      <c r="H4981" s="128"/>
    </row>
    <row r="4982" spans="7:8">
      <c r="G4982" s="127"/>
      <c r="H4982" s="128"/>
    </row>
    <row r="4983" spans="7:8">
      <c r="G4983" s="127"/>
      <c r="H4983" s="128"/>
    </row>
    <row r="4984" spans="7:8">
      <c r="G4984" s="127"/>
      <c r="H4984" s="128"/>
    </row>
    <row r="4985" spans="7:8">
      <c r="G4985" s="127"/>
      <c r="H4985" s="128"/>
    </row>
    <row r="4986" spans="7:8">
      <c r="G4986" s="127"/>
      <c r="H4986" s="128"/>
    </row>
    <row r="4987" spans="7:8">
      <c r="G4987" s="127"/>
      <c r="H4987" s="128"/>
    </row>
    <row r="4988" spans="7:8">
      <c r="G4988" s="127"/>
      <c r="H4988" s="128"/>
    </row>
    <row r="4989" spans="7:8">
      <c r="G4989" s="127"/>
      <c r="H4989" s="128"/>
    </row>
    <row r="4990" spans="7:8">
      <c r="G4990" s="127"/>
      <c r="H4990" s="128"/>
    </row>
    <row r="4991" spans="7:8">
      <c r="G4991" s="127"/>
      <c r="H4991" s="128"/>
    </row>
    <row r="4992" spans="7:8">
      <c r="G4992" s="127"/>
      <c r="H4992" s="128"/>
    </row>
    <row r="4993" spans="7:8">
      <c r="G4993" s="127"/>
      <c r="H4993" s="128"/>
    </row>
    <row r="4994" spans="7:8">
      <c r="G4994" s="127"/>
      <c r="H4994" s="128"/>
    </row>
    <row r="4995" spans="7:8">
      <c r="G4995" s="127"/>
      <c r="H4995" s="128"/>
    </row>
    <row r="4996" spans="7:8">
      <c r="G4996" s="127"/>
      <c r="H4996" s="128"/>
    </row>
    <row r="4997" spans="7:8">
      <c r="G4997" s="127"/>
      <c r="H4997" s="128"/>
    </row>
    <row r="4998" spans="7:8">
      <c r="G4998" s="127"/>
      <c r="H4998" s="128"/>
    </row>
    <row r="4999" spans="7:8">
      <c r="G4999" s="127"/>
      <c r="H4999" s="128"/>
    </row>
    <row r="5000" spans="7:8">
      <c r="G5000" s="127"/>
      <c r="H5000" s="128"/>
    </row>
    <row r="5001" spans="7:8">
      <c r="G5001" s="127"/>
      <c r="H5001" s="128"/>
    </row>
    <row r="5002" spans="7:8">
      <c r="G5002" s="127"/>
      <c r="H5002" s="128"/>
    </row>
    <row r="5003" spans="7:8">
      <c r="G5003" s="127"/>
      <c r="H5003" s="128"/>
    </row>
    <row r="5004" spans="7:8">
      <c r="G5004" s="127"/>
      <c r="H5004" s="128"/>
    </row>
    <row r="5005" spans="7:8">
      <c r="G5005" s="127"/>
      <c r="H5005" s="128"/>
    </row>
    <row r="5006" spans="7:8">
      <c r="G5006" s="127"/>
      <c r="H5006" s="128"/>
    </row>
    <row r="5007" spans="7:8">
      <c r="G5007" s="127"/>
      <c r="H5007" s="128"/>
    </row>
    <row r="5008" spans="7:8">
      <c r="G5008" s="127"/>
      <c r="H5008" s="128"/>
    </row>
    <row r="5009" spans="7:8">
      <c r="G5009" s="127"/>
      <c r="H5009" s="128"/>
    </row>
    <row r="5010" spans="7:8">
      <c r="G5010" s="127"/>
      <c r="H5010" s="128"/>
    </row>
    <row r="5011" spans="7:8">
      <c r="G5011" s="127"/>
      <c r="H5011" s="128"/>
    </row>
    <row r="5012" spans="7:8">
      <c r="G5012" s="127"/>
      <c r="H5012" s="128"/>
    </row>
    <row r="5013" spans="7:8">
      <c r="G5013" s="127"/>
      <c r="H5013" s="128"/>
    </row>
    <row r="5014" spans="7:8">
      <c r="G5014" s="127"/>
      <c r="H5014" s="128"/>
    </row>
    <row r="5015" spans="7:8">
      <c r="G5015" s="127"/>
      <c r="H5015" s="128"/>
    </row>
    <row r="5016" spans="7:8">
      <c r="G5016" s="127"/>
      <c r="H5016" s="128"/>
    </row>
    <row r="5017" spans="7:8">
      <c r="G5017" s="127"/>
      <c r="H5017" s="128"/>
    </row>
    <row r="5018" spans="7:8">
      <c r="G5018" s="127"/>
      <c r="H5018" s="128"/>
    </row>
    <row r="5019" spans="7:8">
      <c r="G5019" s="127"/>
      <c r="H5019" s="128"/>
    </row>
    <row r="5020" spans="7:8">
      <c r="G5020" s="127"/>
      <c r="H5020" s="128"/>
    </row>
    <row r="5021" spans="7:8">
      <c r="G5021" s="127"/>
      <c r="H5021" s="128"/>
    </row>
    <row r="5022" spans="7:8">
      <c r="G5022" s="127"/>
      <c r="H5022" s="128"/>
    </row>
    <row r="5023" spans="7:8">
      <c r="G5023" s="127"/>
      <c r="H5023" s="128"/>
    </row>
    <row r="5024" spans="7:8">
      <c r="G5024" s="127"/>
      <c r="H5024" s="128"/>
    </row>
    <row r="5025" spans="7:8">
      <c r="G5025" s="127"/>
      <c r="H5025" s="128"/>
    </row>
    <row r="5026" spans="7:8">
      <c r="G5026" s="127"/>
      <c r="H5026" s="128"/>
    </row>
    <row r="5027" spans="7:8">
      <c r="G5027" s="127"/>
      <c r="H5027" s="128"/>
    </row>
    <row r="5028" spans="7:8">
      <c r="G5028" s="127"/>
      <c r="H5028" s="128"/>
    </row>
    <row r="5029" spans="7:8">
      <c r="G5029" s="127"/>
      <c r="H5029" s="128"/>
    </row>
    <row r="5030" spans="7:8">
      <c r="G5030" s="127"/>
      <c r="H5030" s="128"/>
    </row>
    <row r="5031" spans="7:8">
      <c r="G5031" s="127"/>
      <c r="H5031" s="128"/>
    </row>
    <row r="5032" spans="7:8">
      <c r="G5032" s="127"/>
      <c r="H5032" s="128"/>
    </row>
    <row r="5033" spans="7:8">
      <c r="G5033" s="127"/>
      <c r="H5033" s="128"/>
    </row>
    <row r="5034" spans="7:8">
      <c r="G5034" s="127"/>
      <c r="H5034" s="128"/>
    </row>
    <row r="5035" spans="7:8">
      <c r="G5035" s="127"/>
      <c r="H5035" s="128"/>
    </row>
    <row r="5036" spans="7:8">
      <c r="G5036" s="127"/>
      <c r="H5036" s="128"/>
    </row>
    <row r="5037" spans="7:8">
      <c r="G5037" s="127"/>
      <c r="H5037" s="128"/>
    </row>
    <row r="5038" spans="7:8">
      <c r="G5038" s="127"/>
      <c r="H5038" s="128"/>
    </row>
    <row r="5039" spans="7:8">
      <c r="G5039" s="127"/>
      <c r="H5039" s="128"/>
    </row>
    <row r="5040" spans="7:8">
      <c r="G5040" s="127"/>
      <c r="H5040" s="128"/>
    </row>
    <row r="5041" spans="7:8">
      <c r="G5041" s="127"/>
      <c r="H5041" s="128"/>
    </row>
    <row r="5042" spans="7:8">
      <c r="G5042" s="127"/>
      <c r="H5042" s="128"/>
    </row>
    <row r="5043" spans="7:8">
      <c r="G5043" s="127"/>
      <c r="H5043" s="128"/>
    </row>
    <row r="5044" spans="7:8">
      <c r="G5044" s="127"/>
      <c r="H5044" s="128"/>
    </row>
    <row r="5045" spans="7:8">
      <c r="G5045" s="127"/>
      <c r="H5045" s="128"/>
    </row>
    <row r="5046" spans="7:8">
      <c r="G5046" s="127"/>
      <c r="H5046" s="128"/>
    </row>
    <row r="5047" spans="7:8">
      <c r="G5047" s="127"/>
      <c r="H5047" s="128"/>
    </row>
    <row r="5048" spans="7:8">
      <c r="G5048" s="127"/>
      <c r="H5048" s="128"/>
    </row>
    <row r="5049" spans="7:8">
      <c r="G5049" s="127"/>
      <c r="H5049" s="128"/>
    </row>
    <row r="5050" spans="7:8">
      <c r="G5050" s="127"/>
      <c r="H5050" s="128"/>
    </row>
    <row r="5051" spans="7:8">
      <c r="G5051" s="127"/>
      <c r="H5051" s="128"/>
    </row>
    <row r="5052" spans="7:8">
      <c r="G5052" s="127"/>
      <c r="H5052" s="128"/>
    </row>
    <row r="5053" spans="7:8">
      <c r="G5053" s="127"/>
      <c r="H5053" s="128"/>
    </row>
    <row r="5054" spans="7:8">
      <c r="G5054" s="127"/>
      <c r="H5054" s="128"/>
    </row>
    <row r="5055" spans="7:8">
      <c r="G5055" s="127"/>
      <c r="H5055" s="128"/>
    </row>
    <row r="5056" spans="7:8">
      <c r="G5056" s="127"/>
      <c r="H5056" s="128"/>
    </row>
    <row r="5057" spans="7:8">
      <c r="G5057" s="127"/>
      <c r="H5057" s="128"/>
    </row>
    <row r="5058" spans="7:8">
      <c r="G5058" s="127"/>
      <c r="H5058" s="128"/>
    </row>
    <row r="5059" spans="7:8">
      <c r="G5059" s="127"/>
      <c r="H5059" s="128"/>
    </row>
    <row r="5060" spans="7:8">
      <c r="G5060" s="127"/>
      <c r="H5060" s="128"/>
    </row>
    <row r="5061" spans="7:8">
      <c r="G5061" s="127"/>
      <c r="H5061" s="128"/>
    </row>
    <row r="5062" spans="7:8">
      <c r="G5062" s="127"/>
      <c r="H5062" s="128"/>
    </row>
    <row r="5063" spans="7:8">
      <c r="G5063" s="127"/>
      <c r="H5063" s="128"/>
    </row>
    <row r="5064" spans="7:8">
      <c r="G5064" s="127"/>
      <c r="H5064" s="128"/>
    </row>
    <row r="5065" spans="7:8">
      <c r="G5065" s="127"/>
      <c r="H5065" s="128"/>
    </row>
    <row r="5066" spans="7:8">
      <c r="G5066" s="127"/>
      <c r="H5066" s="128"/>
    </row>
    <row r="5067" spans="7:8">
      <c r="G5067" s="127"/>
      <c r="H5067" s="128"/>
    </row>
    <row r="5068" spans="7:8">
      <c r="G5068" s="127"/>
      <c r="H5068" s="128"/>
    </row>
    <row r="5069" spans="7:8">
      <c r="G5069" s="127"/>
      <c r="H5069" s="128"/>
    </row>
    <row r="5070" spans="7:8">
      <c r="G5070" s="127"/>
      <c r="H5070" s="128"/>
    </row>
    <row r="5071" spans="7:8">
      <c r="G5071" s="127"/>
      <c r="H5071" s="128"/>
    </row>
    <row r="5072" spans="7:8">
      <c r="G5072" s="127"/>
      <c r="H5072" s="128"/>
    </row>
    <row r="5073" spans="7:8">
      <c r="G5073" s="127"/>
      <c r="H5073" s="128"/>
    </row>
    <row r="5074" spans="7:8">
      <c r="G5074" s="127"/>
      <c r="H5074" s="128"/>
    </row>
    <row r="5075" spans="7:8">
      <c r="G5075" s="127"/>
      <c r="H5075" s="128"/>
    </row>
    <row r="5076" spans="7:8">
      <c r="G5076" s="127"/>
      <c r="H5076" s="128"/>
    </row>
    <row r="5077" spans="7:8">
      <c r="G5077" s="127"/>
      <c r="H5077" s="128"/>
    </row>
    <row r="5078" spans="7:8">
      <c r="G5078" s="127"/>
      <c r="H5078" s="128"/>
    </row>
    <row r="5079" spans="7:8">
      <c r="G5079" s="127"/>
      <c r="H5079" s="128"/>
    </row>
    <row r="5080" spans="7:8">
      <c r="G5080" s="127"/>
      <c r="H5080" s="128"/>
    </row>
    <row r="5081" spans="7:8">
      <c r="G5081" s="127"/>
      <c r="H5081" s="128"/>
    </row>
    <row r="5082" spans="7:8">
      <c r="G5082" s="127"/>
      <c r="H5082" s="128"/>
    </row>
    <row r="5083" spans="7:8">
      <c r="G5083" s="127"/>
      <c r="H5083" s="128"/>
    </row>
    <row r="5084" spans="7:8">
      <c r="G5084" s="127"/>
      <c r="H5084" s="128"/>
    </row>
    <row r="5085" spans="7:8">
      <c r="G5085" s="127"/>
      <c r="H5085" s="128"/>
    </row>
    <row r="5086" spans="7:8">
      <c r="G5086" s="127"/>
      <c r="H5086" s="128"/>
    </row>
    <row r="5087" spans="7:8">
      <c r="G5087" s="127"/>
      <c r="H5087" s="128"/>
    </row>
    <row r="5088" spans="7:8">
      <c r="G5088" s="127"/>
      <c r="H5088" s="128"/>
    </row>
    <row r="5089" spans="7:8">
      <c r="G5089" s="127"/>
      <c r="H5089" s="128"/>
    </row>
    <row r="5090" spans="7:8">
      <c r="G5090" s="127"/>
      <c r="H5090" s="128"/>
    </row>
    <row r="5091" spans="7:8">
      <c r="G5091" s="127"/>
      <c r="H5091" s="128"/>
    </row>
    <row r="5092" spans="7:8">
      <c r="G5092" s="127"/>
      <c r="H5092" s="128"/>
    </row>
    <row r="5093" spans="7:8">
      <c r="G5093" s="127"/>
      <c r="H5093" s="128"/>
    </row>
    <row r="5094" spans="7:8">
      <c r="G5094" s="127"/>
      <c r="H5094" s="128"/>
    </row>
    <row r="5095" spans="7:8">
      <c r="G5095" s="127"/>
      <c r="H5095" s="128"/>
    </row>
    <row r="5096" spans="7:8">
      <c r="G5096" s="127"/>
      <c r="H5096" s="128"/>
    </row>
    <row r="5097" spans="7:8">
      <c r="G5097" s="127"/>
      <c r="H5097" s="128"/>
    </row>
    <row r="5098" spans="7:8">
      <c r="G5098" s="127"/>
      <c r="H5098" s="128"/>
    </row>
    <row r="5099" spans="7:8">
      <c r="G5099" s="127"/>
      <c r="H5099" s="128"/>
    </row>
    <row r="5100" spans="7:8">
      <c r="G5100" s="127"/>
      <c r="H5100" s="128"/>
    </row>
    <row r="5101" spans="7:8">
      <c r="G5101" s="127"/>
      <c r="H5101" s="128"/>
    </row>
    <row r="5102" spans="7:8">
      <c r="G5102" s="127"/>
      <c r="H5102" s="128"/>
    </row>
    <row r="5103" spans="7:8">
      <c r="G5103" s="127"/>
      <c r="H5103" s="128"/>
    </row>
    <row r="5104" spans="7:8">
      <c r="G5104" s="127"/>
      <c r="H5104" s="128"/>
    </row>
    <row r="5105" spans="7:8">
      <c r="G5105" s="127"/>
      <c r="H5105" s="128"/>
    </row>
    <row r="5106" spans="7:8">
      <c r="G5106" s="127"/>
      <c r="H5106" s="128"/>
    </row>
    <row r="5107" spans="7:8">
      <c r="G5107" s="127"/>
      <c r="H5107" s="128"/>
    </row>
    <row r="5108" spans="7:8">
      <c r="G5108" s="127"/>
      <c r="H5108" s="128"/>
    </row>
    <row r="5109" spans="7:8">
      <c r="G5109" s="127"/>
      <c r="H5109" s="128"/>
    </row>
    <row r="5110" spans="7:8">
      <c r="G5110" s="127"/>
      <c r="H5110" s="128"/>
    </row>
    <row r="5111" spans="7:8">
      <c r="G5111" s="127"/>
      <c r="H5111" s="128"/>
    </row>
    <row r="5112" spans="7:8">
      <c r="G5112" s="127"/>
      <c r="H5112" s="128"/>
    </row>
    <row r="5113" spans="7:8">
      <c r="G5113" s="127"/>
      <c r="H5113" s="128"/>
    </row>
    <row r="5114" spans="7:8">
      <c r="G5114" s="127"/>
      <c r="H5114" s="128"/>
    </row>
    <row r="5115" spans="7:8">
      <c r="G5115" s="127"/>
      <c r="H5115" s="128"/>
    </row>
    <row r="5116" spans="7:8">
      <c r="G5116" s="127"/>
      <c r="H5116" s="128"/>
    </row>
    <row r="5117" spans="7:8">
      <c r="G5117" s="127"/>
      <c r="H5117" s="128"/>
    </row>
    <row r="5118" spans="7:8">
      <c r="G5118" s="127"/>
      <c r="H5118" s="128"/>
    </row>
    <row r="5119" spans="7:8">
      <c r="G5119" s="127"/>
      <c r="H5119" s="128"/>
    </row>
    <row r="5120" spans="7:8">
      <c r="G5120" s="127"/>
      <c r="H5120" s="128"/>
    </row>
    <row r="5121" spans="7:8">
      <c r="G5121" s="127"/>
      <c r="H5121" s="128"/>
    </row>
    <row r="5122" spans="7:8">
      <c r="G5122" s="127"/>
      <c r="H5122" s="128"/>
    </row>
    <row r="5123" spans="7:8">
      <c r="G5123" s="127"/>
      <c r="H5123" s="128"/>
    </row>
    <row r="5124" spans="7:8">
      <c r="G5124" s="127"/>
      <c r="H5124" s="128"/>
    </row>
    <row r="5125" spans="7:8">
      <c r="G5125" s="127"/>
      <c r="H5125" s="128"/>
    </row>
    <row r="5126" spans="7:8">
      <c r="G5126" s="127"/>
      <c r="H5126" s="128"/>
    </row>
    <row r="5127" spans="7:8">
      <c r="G5127" s="127"/>
      <c r="H5127" s="128"/>
    </row>
    <row r="5128" spans="7:8">
      <c r="G5128" s="127"/>
      <c r="H5128" s="128"/>
    </row>
    <row r="5129" spans="7:8">
      <c r="G5129" s="127"/>
      <c r="H5129" s="128"/>
    </row>
    <row r="5130" spans="7:8">
      <c r="G5130" s="127"/>
      <c r="H5130" s="128"/>
    </row>
    <row r="5131" spans="7:8">
      <c r="G5131" s="127"/>
      <c r="H5131" s="128"/>
    </row>
    <row r="5132" spans="7:8">
      <c r="G5132" s="127"/>
      <c r="H5132" s="128"/>
    </row>
    <row r="5133" spans="7:8">
      <c r="G5133" s="127"/>
      <c r="H5133" s="128"/>
    </row>
    <row r="5134" spans="7:8">
      <c r="G5134" s="127"/>
      <c r="H5134" s="128"/>
    </row>
    <row r="5135" spans="7:8">
      <c r="G5135" s="127"/>
      <c r="H5135" s="128"/>
    </row>
    <row r="5136" spans="7:8">
      <c r="G5136" s="127"/>
      <c r="H5136" s="128"/>
    </row>
    <row r="5137" spans="7:8">
      <c r="G5137" s="127"/>
      <c r="H5137" s="128"/>
    </row>
    <row r="5138" spans="7:8">
      <c r="G5138" s="127"/>
      <c r="H5138" s="128"/>
    </row>
    <row r="5139" spans="7:8">
      <c r="G5139" s="127"/>
      <c r="H5139" s="128"/>
    </row>
    <row r="5140" spans="7:8">
      <c r="G5140" s="127"/>
      <c r="H5140" s="128"/>
    </row>
    <row r="5141" spans="7:8">
      <c r="G5141" s="127"/>
      <c r="H5141" s="128"/>
    </row>
    <row r="5142" spans="7:8">
      <c r="G5142" s="127"/>
      <c r="H5142" s="128"/>
    </row>
    <row r="5143" spans="7:8">
      <c r="G5143" s="127"/>
      <c r="H5143" s="128"/>
    </row>
    <row r="5144" spans="7:8">
      <c r="G5144" s="127"/>
      <c r="H5144" s="128"/>
    </row>
    <row r="5145" spans="7:8">
      <c r="G5145" s="127"/>
      <c r="H5145" s="128"/>
    </row>
    <row r="5146" spans="7:8">
      <c r="G5146" s="127"/>
      <c r="H5146" s="128"/>
    </row>
    <row r="5147" spans="7:8">
      <c r="G5147" s="127"/>
      <c r="H5147" s="128"/>
    </row>
    <row r="5148" spans="7:8">
      <c r="G5148" s="127"/>
      <c r="H5148" s="128"/>
    </row>
    <row r="5149" spans="7:8">
      <c r="G5149" s="127"/>
      <c r="H5149" s="128"/>
    </row>
    <row r="5150" spans="7:8">
      <c r="G5150" s="127"/>
      <c r="H5150" s="128"/>
    </row>
    <row r="5151" spans="7:8">
      <c r="G5151" s="127"/>
      <c r="H5151" s="128"/>
    </row>
    <row r="5152" spans="7:8">
      <c r="G5152" s="127"/>
      <c r="H5152" s="128"/>
    </row>
    <row r="5153" spans="7:8">
      <c r="G5153" s="127"/>
      <c r="H5153" s="128"/>
    </row>
    <row r="5154" spans="7:8">
      <c r="G5154" s="127"/>
      <c r="H5154" s="128"/>
    </row>
    <row r="5155" spans="7:8">
      <c r="G5155" s="127"/>
      <c r="H5155" s="128"/>
    </row>
    <row r="5156" spans="7:8">
      <c r="G5156" s="127"/>
      <c r="H5156" s="128"/>
    </row>
    <row r="5157" spans="7:8">
      <c r="G5157" s="127"/>
      <c r="H5157" s="128"/>
    </row>
    <row r="5158" spans="7:8">
      <c r="G5158" s="127"/>
      <c r="H5158" s="128"/>
    </row>
    <row r="5159" spans="7:8">
      <c r="G5159" s="127"/>
      <c r="H5159" s="128"/>
    </row>
    <row r="5160" spans="7:8">
      <c r="G5160" s="127"/>
      <c r="H5160" s="128"/>
    </row>
    <row r="5161" spans="7:8">
      <c r="G5161" s="127"/>
      <c r="H5161" s="128"/>
    </row>
    <row r="5162" spans="7:8">
      <c r="G5162" s="127"/>
      <c r="H5162" s="128"/>
    </row>
    <row r="5163" spans="7:8">
      <c r="G5163" s="127"/>
      <c r="H5163" s="128"/>
    </row>
    <row r="5164" spans="7:8">
      <c r="G5164" s="127"/>
      <c r="H5164" s="128"/>
    </row>
    <row r="5165" spans="7:8">
      <c r="G5165" s="127"/>
      <c r="H5165" s="128"/>
    </row>
    <row r="5166" spans="7:8">
      <c r="G5166" s="127"/>
      <c r="H5166" s="128"/>
    </row>
    <row r="5167" spans="7:8">
      <c r="G5167" s="127"/>
      <c r="H5167" s="128"/>
    </row>
    <row r="5168" spans="7:8">
      <c r="G5168" s="127"/>
      <c r="H5168" s="128"/>
    </row>
    <row r="5169" spans="7:8">
      <c r="G5169" s="127"/>
      <c r="H5169" s="128"/>
    </row>
    <row r="5170" spans="7:8">
      <c r="G5170" s="127"/>
      <c r="H5170" s="128"/>
    </row>
    <row r="5171" spans="7:8">
      <c r="G5171" s="127"/>
      <c r="H5171" s="128"/>
    </row>
    <row r="5172" spans="7:8">
      <c r="G5172" s="127"/>
      <c r="H5172" s="128"/>
    </row>
    <row r="5173" spans="7:8">
      <c r="G5173" s="127"/>
      <c r="H5173" s="128"/>
    </row>
    <row r="5174" spans="7:8">
      <c r="G5174" s="127"/>
      <c r="H5174" s="128"/>
    </row>
    <row r="5175" spans="7:8">
      <c r="G5175" s="127"/>
      <c r="H5175" s="128"/>
    </row>
    <row r="5176" spans="7:8">
      <c r="G5176" s="127"/>
      <c r="H5176" s="128"/>
    </row>
    <row r="5177" spans="7:8">
      <c r="G5177" s="127"/>
      <c r="H5177" s="128"/>
    </row>
    <row r="5178" spans="7:8">
      <c r="G5178" s="127"/>
      <c r="H5178" s="128"/>
    </row>
    <row r="5179" spans="7:8">
      <c r="G5179" s="127"/>
      <c r="H5179" s="128"/>
    </row>
    <row r="5180" spans="7:8">
      <c r="G5180" s="127"/>
      <c r="H5180" s="128"/>
    </row>
    <row r="5181" spans="7:8">
      <c r="G5181" s="127"/>
      <c r="H5181" s="128"/>
    </row>
    <row r="5182" spans="7:8">
      <c r="G5182" s="127"/>
      <c r="H5182" s="128"/>
    </row>
    <row r="5183" spans="7:8">
      <c r="G5183" s="127"/>
      <c r="H5183" s="128"/>
    </row>
    <row r="5184" spans="7:8">
      <c r="G5184" s="127"/>
      <c r="H5184" s="128"/>
    </row>
    <row r="5185" spans="7:8">
      <c r="G5185" s="127"/>
      <c r="H5185" s="128"/>
    </row>
    <row r="5186" spans="7:8">
      <c r="G5186" s="127"/>
      <c r="H5186" s="128"/>
    </row>
    <row r="5187" spans="7:8">
      <c r="G5187" s="127"/>
      <c r="H5187" s="128"/>
    </row>
    <row r="5188" spans="7:8">
      <c r="G5188" s="127"/>
      <c r="H5188" s="128"/>
    </row>
    <row r="5189" spans="7:8">
      <c r="G5189" s="127"/>
      <c r="H5189" s="128"/>
    </row>
    <row r="5190" spans="7:8">
      <c r="G5190" s="127"/>
      <c r="H5190" s="128"/>
    </row>
    <row r="5191" spans="7:8">
      <c r="G5191" s="127"/>
      <c r="H5191" s="128"/>
    </row>
    <row r="5192" spans="7:8">
      <c r="G5192" s="127"/>
      <c r="H5192" s="128"/>
    </row>
    <row r="5193" spans="7:8">
      <c r="G5193" s="127"/>
      <c r="H5193" s="128"/>
    </row>
    <row r="5194" spans="7:8">
      <c r="G5194" s="127"/>
      <c r="H5194" s="128"/>
    </row>
    <row r="5195" spans="7:8">
      <c r="G5195" s="127"/>
      <c r="H5195" s="128"/>
    </row>
    <row r="5196" spans="7:8">
      <c r="G5196" s="127"/>
      <c r="H5196" s="128"/>
    </row>
    <row r="5197" spans="7:8">
      <c r="G5197" s="127"/>
      <c r="H5197" s="128"/>
    </row>
    <row r="5198" spans="7:8">
      <c r="G5198" s="127"/>
      <c r="H5198" s="128"/>
    </row>
    <row r="5199" spans="7:8">
      <c r="G5199" s="127"/>
      <c r="H5199" s="128"/>
    </row>
    <row r="5200" spans="7:8">
      <c r="G5200" s="127"/>
      <c r="H5200" s="128"/>
    </row>
    <row r="5201" spans="7:8">
      <c r="G5201" s="127"/>
      <c r="H5201" s="128"/>
    </row>
    <row r="5202" spans="7:8">
      <c r="G5202" s="127"/>
      <c r="H5202" s="128"/>
    </row>
    <row r="5203" spans="7:8">
      <c r="G5203" s="127"/>
      <c r="H5203" s="128"/>
    </row>
    <row r="5204" spans="7:8">
      <c r="G5204" s="127"/>
      <c r="H5204" s="128"/>
    </row>
    <row r="5205" spans="7:8">
      <c r="G5205" s="127"/>
      <c r="H5205" s="128"/>
    </row>
    <row r="5206" spans="7:8">
      <c r="G5206" s="127"/>
      <c r="H5206" s="128"/>
    </row>
    <row r="5207" spans="7:8">
      <c r="G5207" s="127"/>
      <c r="H5207" s="128"/>
    </row>
    <row r="5208" spans="7:8">
      <c r="G5208" s="127"/>
      <c r="H5208" s="128"/>
    </row>
    <row r="5209" spans="7:8">
      <c r="G5209" s="127"/>
      <c r="H5209" s="128"/>
    </row>
    <row r="5210" spans="7:8">
      <c r="G5210" s="127"/>
      <c r="H5210" s="128"/>
    </row>
    <row r="5211" spans="7:8">
      <c r="G5211" s="127"/>
      <c r="H5211" s="128"/>
    </row>
    <row r="5212" spans="7:8">
      <c r="G5212" s="127"/>
      <c r="H5212" s="128"/>
    </row>
    <row r="5213" spans="7:8">
      <c r="G5213" s="127"/>
      <c r="H5213" s="128"/>
    </row>
    <row r="5214" spans="7:8">
      <c r="G5214" s="127"/>
      <c r="H5214" s="128"/>
    </row>
    <row r="5215" spans="7:8">
      <c r="G5215" s="127"/>
      <c r="H5215" s="128"/>
    </row>
    <row r="5216" spans="7:8">
      <c r="G5216" s="127"/>
      <c r="H5216" s="128"/>
    </row>
    <row r="5217" spans="7:8">
      <c r="G5217" s="127"/>
      <c r="H5217" s="128"/>
    </row>
    <row r="5218" spans="7:8">
      <c r="G5218" s="127"/>
      <c r="H5218" s="128"/>
    </row>
    <row r="5219" spans="7:8">
      <c r="G5219" s="127"/>
      <c r="H5219" s="128"/>
    </row>
    <row r="5220" spans="7:8">
      <c r="G5220" s="127"/>
      <c r="H5220" s="128"/>
    </row>
    <row r="5221" spans="7:8">
      <c r="G5221" s="127"/>
      <c r="H5221" s="128"/>
    </row>
    <row r="5222" spans="7:8">
      <c r="G5222" s="127"/>
      <c r="H5222" s="128"/>
    </row>
    <row r="5223" spans="7:8">
      <c r="G5223" s="127"/>
      <c r="H5223" s="128"/>
    </row>
    <row r="5224" spans="7:8">
      <c r="G5224" s="127"/>
      <c r="H5224" s="128"/>
    </row>
    <row r="5225" spans="7:8">
      <c r="G5225" s="127"/>
      <c r="H5225" s="128"/>
    </row>
    <row r="5226" spans="7:8">
      <c r="G5226" s="127"/>
      <c r="H5226" s="128"/>
    </row>
    <row r="5227" spans="7:8">
      <c r="G5227" s="127"/>
      <c r="H5227" s="128"/>
    </row>
    <row r="5228" spans="7:8">
      <c r="G5228" s="127"/>
      <c r="H5228" s="128"/>
    </row>
    <row r="5229" spans="7:8">
      <c r="G5229" s="127"/>
      <c r="H5229" s="128"/>
    </row>
    <row r="5230" spans="7:8">
      <c r="G5230" s="127"/>
      <c r="H5230" s="128"/>
    </row>
    <row r="5231" spans="7:8">
      <c r="G5231" s="127"/>
      <c r="H5231" s="128"/>
    </row>
    <row r="5232" spans="7:8">
      <c r="G5232" s="127"/>
      <c r="H5232" s="128"/>
    </row>
    <row r="5233" spans="7:8">
      <c r="G5233" s="127"/>
      <c r="H5233" s="128"/>
    </row>
    <row r="5234" spans="7:8">
      <c r="G5234" s="127"/>
      <c r="H5234" s="128"/>
    </row>
    <row r="5235" spans="7:8">
      <c r="G5235" s="127"/>
      <c r="H5235" s="128"/>
    </row>
    <row r="5236" spans="7:8">
      <c r="G5236" s="127"/>
      <c r="H5236" s="128"/>
    </row>
    <row r="5237" spans="7:8">
      <c r="G5237" s="127"/>
      <c r="H5237" s="128"/>
    </row>
    <row r="5238" spans="7:8">
      <c r="G5238" s="127"/>
      <c r="H5238" s="128"/>
    </row>
    <row r="5239" spans="7:8">
      <c r="G5239" s="127"/>
      <c r="H5239" s="128"/>
    </row>
    <row r="5240" spans="7:8">
      <c r="G5240" s="127"/>
      <c r="H5240" s="128"/>
    </row>
    <row r="5241" spans="7:8">
      <c r="G5241" s="127"/>
      <c r="H5241" s="128"/>
    </row>
    <row r="5242" spans="7:8">
      <c r="G5242" s="127"/>
      <c r="H5242" s="128"/>
    </row>
    <row r="5243" spans="7:8">
      <c r="G5243" s="127"/>
      <c r="H5243" s="128"/>
    </row>
    <row r="5244" spans="7:8">
      <c r="G5244" s="127"/>
      <c r="H5244" s="128"/>
    </row>
    <row r="5245" spans="7:8">
      <c r="G5245" s="127"/>
      <c r="H5245" s="128"/>
    </row>
    <row r="5246" spans="7:8">
      <c r="G5246" s="127"/>
      <c r="H5246" s="128"/>
    </row>
    <row r="5247" spans="7:8">
      <c r="G5247" s="127"/>
      <c r="H5247" s="128"/>
    </row>
    <row r="5248" spans="7:8">
      <c r="G5248" s="127"/>
      <c r="H5248" s="128"/>
    </row>
    <row r="5249" spans="7:8">
      <c r="G5249" s="127"/>
      <c r="H5249" s="128"/>
    </row>
    <row r="5250" spans="7:8">
      <c r="G5250" s="127"/>
      <c r="H5250" s="128"/>
    </row>
    <row r="5251" spans="7:8">
      <c r="G5251" s="127"/>
      <c r="H5251" s="128"/>
    </row>
    <row r="5252" spans="7:8">
      <c r="G5252" s="127"/>
      <c r="H5252" s="128"/>
    </row>
    <row r="5253" spans="7:8">
      <c r="G5253" s="127"/>
      <c r="H5253" s="128"/>
    </row>
    <row r="5254" spans="7:8">
      <c r="G5254" s="127"/>
      <c r="H5254" s="128"/>
    </row>
    <row r="5255" spans="7:8">
      <c r="G5255" s="127"/>
      <c r="H5255" s="128"/>
    </row>
    <row r="5256" spans="7:8">
      <c r="G5256" s="127"/>
      <c r="H5256" s="128"/>
    </row>
    <row r="5257" spans="7:8">
      <c r="G5257" s="127"/>
      <c r="H5257" s="128"/>
    </row>
    <row r="5258" spans="7:8">
      <c r="G5258" s="127"/>
      <c r="H5258" s="128"/>
    </row>
    <row r="5259" spans="7:8">
      <c r="G5259" s="127"/>
      <c r="H5259" s="128"/>
    </row>
    <row r="5260" spans="7:8">
      <c r="G5260" s="127"/>
      <c r="H5260" s="128"/>
    </row>
    <row r="5261" spans="7:8">
      <c r="G5261" s="127"/>
      <c r="H5261" s="128"/>
    </row>
    <row r="5262" spans="7:8">
      <c r="G5262" s="127"/>
      <c r="H5262" s="128"/>
    </row>
    <row r="5263" spans="7:8">
      <c r="G5263" s="127"/>
      <c r="H5263" s="128"/>
    </row>
    <row r="5264" spans="7:8">
      <c r="G5264" s="127"/>
      <c r="H5264" s="128"/>
    </row>
    <row r="5265" spans="7:8">
      <c r="G5265" s="127"/>
      <c r="H5265" s="128"/>
    </row>
    <row r="5266" spans="7:8">
      <c r="G5266" s="127"/>
      <c r="H5266" s="128"/>
    </row>
    <row r="5267" spans="7:8">
      <c r="G5267" s="127"/>
      <c r="H5267" s="128"/>
    </row>
    <row r="5268" spans="7:8">
      <c r="G5268" s="127"/>
      <c r="H5268" s="128"/>
    </row>
    <row r="5269" spans="7:8">
      <c r="G5269" s="127"/>
      <c r="H5269" s="128"/>
    </row>
    <row r="5270" spans="7:8">
      <c r="G5270" s="127"/>
      <c r="H5270" s="128"/>
    </row>
    <row r="5271" spans="7:8">
      <c r="G5271" s="127"/>
      <c r="H5271" s="128"/>
    </row>
    <row r="5272" spans="7:8">
      <c r="G5272" s="127"/>
      <c r="H5272" s="128"/>
    </row>
    <row r="5273" spans="7:8">
      <c r="G5273" s="127"/>
      <c r="H5273" s="128"/>
    </row>
    <row r="5274" spans="7:8">
      <c r="G5274" s="127"/>
      <c r="H5274" s="128"/>
    </row>
    <row r="5275" spans="7:8">
      <c r="G5275" s="127"/>
      <c r="H5275" s="128"/>
    </row>
    <row r="5276" spans="7:8">
      <c r="G5276" s="127"/>
      <c r="H5276" s="128"/>
    </row>
    <row r="5277" spans="7:8">
      <c r="G5277" s="127"/>
      <c r="H5277" s="128"/>
    </row>
    <row r="5278" spans="7:8">
      <c r="G5278" s="127"/>
      <c r="H5278" s="128"/>
    </row>
    <row r="5279" spans="7:8">
      <c r="G5279" s="127"/>
      <c r="H5279" s="128"/>
    </row>
    <row r="5280" spans="7:8">
      <c r="G5280" s="127"/>
      <c r="H5280" s="128"/>
    </row>
    <row r="5281" spans="7:8">
      <c r="G5281" s="127"/>
      <c r="H5281" s="128"/>
    </row>
    <row r="5282" spans="7:8">
      <c r="G5282" s="127"/>
      <c r="H5282" s="128"/>
    </row>
    <row r="5283" spans="7:8">
      <c r="G5283" s="127"/>
      <c r="H5283" s="128"/>
    </row>
    <row r="5284" spans="7:8">
      <c r="G5284" s="127"/>
      <c r="H5284" s="128"/>
    </row>
    <row r="5285" spans="7:8">
      <c r="G5285" s="127"/>
      <c r="H5285" s="128"/>
    </row>
    <row r="5286" spans="7:8">
      <c r="G5286" s="127"/>
      <c r="H5286" s="128"/>
    </row>
    <row r="5287" spans="7:8">
      <c r="G5287" s="127"/>
      <c r="H5287" s="128"/>
    </row>
    <row r="5288" spans="7:8">
      <c r="G5288" s="127"/>
      <c r="H5288" s="128"/>
    </row>
    <row r="5289" spans="7:8">
      <c r="G5289" s="127"/>
      <c r="H5289" s="128"/>
    </row>
    <row r="5290" spans="7:8">
      <c r="G5290" s="127"/>
      <c r="H5290" s="128"/>
    </row>
    <row r="5291" spans="7:8">
      <c r="G5291" s="127"/>
      <c r="H5291" s="128"/>
    </row>
    <row r="5292" spans="7:8">
      <c r="G5292" s="127"/>
      <c r="H5292" s="128"/>
    </row>
    <row r="5293" spans="7:8">
      <c r="G5293" s="127"/>
      <c r="H5293" s="128"/>
    </row>
    <row r="5294" spans="7:8">
      <c r="G5294" s="127"/>
      <c r="H5294" s="128"/>
    </row>
    <row r="5295" spans="7:8">
      <c r="G5295" s="127"/>
      <c r="H5295" s="128"/>
    </row>
    <row r="5296" spans="7:8">
      <c r="G5296" s="127"/>
      <c r="H5296" s="128"/>
    </row>
    <row r="5297" spans="7:8">
      <c r="G5297" s="127"/>
      <c r="H5297" s="128"/>
    </row>
    <row r="5298" spans="7:8">
      <c r="G5298" s="127"/>
      <c r="H5298" s="128"/>
    </row>
    <row r="5299" spans="7:8">
      <c r="G5299" s="127"/>
      <c r="H5299" s="128"/>
    </row>
    <row r="5300" spans="7:8">
      <c r="G5300" s="127"/>
      <c r="H5300" s="128"/>
    </row>
    <row r="5301" spans="7:8">
      <c r="G5301" s="127"/>
      <c r="H5301" s="128"/>
    </row>
    <row r="5302" spans="7:8">
      <c r="G5302" s="127"/>
      <c r="H5302" s="128"/>
    </row>
    <row r="5303" spans="7:8">
      <c r="G5303" s="127"/>
      <c r="H5303" s="128"/>
    </row>
    <row r="5304" spans="7:8">
      <c r="G5304" s="127"/>
      <c r="H5304" s="128"/>
    </row>
    <row r="5305" spans="7:8">
      <c r="G5305" s="127"/>
      <c r="H5305" s="128"/>
    </row>
    <row r="5306" spans="7:8">
      <c r="G5306" s="127"/>
      <c r="H5306" s="128"/>
    </row>
    <row r="5307" spans="7:8">
      <c r="G5307" s="127"/>
      <c r="H5307" s="128"/>
    </row>
    <row r="5308" spans="7:8">
      <c r="G5308" s="127"/>
      <c r="H5308" s="128"/>
    </row>
    <row r="5309" spans="7:8">
      <c r="G5309" s="127"/>
      <c r="H5309" s="128"/>
    </row>
    <row r="5310" spans="7:8">
      <c r="G5310" s="127"/>
      <c r="H5310" s="128"/>
    </row>
    <row r="5311" spans="7:8">
      <c r="G5311" s="127"/>
      <c r="H5311" s="128"/>
    </row>
    <row r="5312" spans="7:8">
      <c r="G5312" s="127"/>
      <c r="H5312" s="128"/>
    </row>
    <row r="5313" spans="7:8">
      <c r="G5313" s="127"/>
      <c r="H5313" s="128"/>
    </row>
    <row r="5314" spans="7:8">
      <c r="G5314" s="127"/>
      <c r="H5314" s="128"/>
    </row>
    <row r="5315" spans="7:8">
      <c r="G5315" s="127"/>
      <c r="H5315" s="128"/>
    </row>
    <row r="5316" spans="7:8">
      <c r="G5316" s="127"/>
      <c r="H5316" s="128"/>
    </row>
    <row r="5317" spans="7:8">
      <c r="G5317" s="127"/>
      <c r="H5317" s="128"/>
    </row>
    <row r="5318" spans="7:8">
      <c r="G5318" s="127"/>
      <c r="H5318" s="128"/>
    </row>
    <row r="5319" spans="7:8">
      <c r="G5319" s="127"/>
      <c r="H5319" s="128"/>
    </row>
    <row r="5320" spans="7:8">
      <c r="G5320" s="127"/>
      <c r="H5320" s="128"/>
    </row>
    <row r="5321" spans="7:8">
      <c r="G5321" s="127"/>
      <c r="H5321" s="128"/>
    </row>
    <row r="5322" spans="7:8">
      <c r="G5322" s="127"/>
      <c r="H5322" s="128"/>
    </row>
    <row r="5323" spans="7:8">
      <c r="G5323" s="127"/>
      <c r="H5323" s="128"/>
    </row>
    <row r="5324" spans="7:8">
      <c r="G5324" s="127"/>
      <c r="H5324" s="128"/>
    </row>
    <row r="5325" spans="7:8">
      <c r="G5325" s="127"/>
      <c r="H5325" s="128"/>
    </row>
    <row r="5326" spans="7:8">
      <c r="G5326" s="127"/>
      <c r="H5326" s="128"/>
    </row>
    <row r="5327" spans="7:8">
      <c r="G5327" s="127"/>
      <c r="H5327" s="128"/>
    </row>
    <row r="5328" spans="7:8">
      <c r="G5328" s="127"/>
      <c r="H5328" s="128"/>
    </row>
    <row r="5329" spans="7:8">
      <c r="G5329" s="127"/>
      <c r="H5329" s="128"/>
    </row>
    <row r="5330" spans="7:8">
      <c r="G5330" s="127"/>
      <c r="H5330" s="128"/>
    </row>
    <row r="5331" spans="7:8">
      <c r="G5331" s="127"/>
      <c r="H5331" s="128"/>
    </row>
    <row r="5332" spans="7:8">
      <c r="G5332" s="127"/>
      <c r="H5332" s="128"/>
    </row>
    <row r="5333" spans="7:8">
      <c r="G5333" s="127"/>
      <c r="H5333" s="128"/>
    </row>
    <row r="5334" spans="7:8">
      <c r="G5334" s="127"/>
      <c r="H5334" s="128"/>
    </row>
    <row r="5335" spans="7:8">
      <c r="G5335" s="127"/>
      <c r="H5335" s="128"/>
    </row>
    <row r="5336" spans="7:8">
      <c r="G5336" s="127"/>
      <c r="H5336" s="128"/>
    </row>
    <row r="5337" spans="7:8">
      <c r="G5337" s="127"/>
      <c r="H5337" s="128"/>
    </row>
    <row r="5338" spans="7:8">
      <c r="G5338" s="127"/>
      <c r="H5338" s="128"/>
    </row>
    <row r="5339" spans="7:8">
      <c r="G5339" s="127"/>
      <c r="H5339" s="128"/>
    </row>
    <row r="5340" spans="7:8">
      <c r="G5340" s="127"/>
      <c r="H5340" s="128"/>
    </row>
    <row r="5341" spans="7:8">
      <c r="G5341" s="127"/>
      <c r="H5341" s="128"/>
    </row>
    <row r="5342" spans="7:8">
      <c r="G5342" s="127"/>
      <c r="H5342" s="128"/>
    </row>
    <row r="5343" spans="7:8">
      <c r="G5343" s="127"/>
      <c r="H5343" s="128"/>
    </row>
    <row r="5344" spans="7:8">
      <c r="G5344" s="127"/>
      <c r="H5344" s="128"/>
    </row>
    <row r="5345" spans="7:8">
      <c r="G5345" s="127"/>
      <c r="H5345" s="128"/>
    </row>
    <row r="5346" spans="7:8">
      <c r="G5346" s="127"/>
      <c r="H5346" s="128"/>
    </row>
    <row r="5347" spans="7:8">
      <c r="G5347" s="127"/>
      <c r="H5347" s="128"/>
    </row>
    <row r="5348" spans="7:8">
      <c r="G5348" s="127"/>
      <c r="H5348" s="128"/>
    </row>
    <row r="5349" spans="7:8">
      <c r="G5349" s="127"/>
      <c r="H5349" s="128"/>
    </row>
    <row r="5350" spans="7:8">
      <c r="G5350" s="127"/>
      <c r="H5350" s="128"/>
    </row>
    <row r="5351" spans="7:8">
      <c r="G5351" s="127"/>
      <c r="H5351" s="128"/>
    </row>
    <row r="5352" spans="7:8">
      <c r="G5352" s="127"/>
      <c r="H5352" s="128"/>
    </row>
    <row r="5353" spans="7:8">
      <c r="G5353" s="127"/>
      <c r="H5353" s="128"/>
    </row>
    <row r="5354" spans="7:8">
      <c r="G5354" s="127"/>
      <c r="H5354" s="128"/>
    </row>
    <row r="5355" spans="7:8">
      <c r="G5355" s="127"/>
      <c r="H5355" s="128"/>
    </row>
    <row r="5356" spans="7:8">
      <c r="G5356" s="127"/>
      <c r="H5356" s="128"/>
    </row>
    <row r="5357" spans="7:8">
      <c r="G5357" s="127"/>
      <c r="H5357" s="128"/>
    </row>
    <row r="5358" spans="7:8">
      <c r="G5358" s="127"/>
      <c r="H5358" s="128"/>
    </row>
    <row r="5359" spans="7:8">
      <c r="G5359" s="127"/>
      <c r="H5359" s="128"/>
    </row>
    <row r="5360" spans="7:8">
      <c r="G5360" s="127"/>
      <c r="H5360" s="128"/>
    </row>
    <row r="5361" spans="7:8">
      <c r="G5361" s="127"/>
      <c r="H5361" s="128"/>
    </row>
    <row r="5362" spans="7:8">
      <c r="G5362" s="127"/>
      <c r="H5362" s="128"/>
    </row>
    <row r="5363" spans="7:8">
      <c r="G5363" s="127"/>
      <c r="H5363" s="128"/>
    </row>
    <row r="5364" spans="7:8">
      <c r="G5364" s="127"/>
      <c r="H5364" s="128"/>
    </row>
    <row r="5365" spans="7:8">
      <c r="G5365" s="127"/>
      <c r="H5365" s="128"/>
    </row>
    <row r="5366" spans="7:8">
      <c r="G5366" s="127"/>
      <c r="H5366" s="128"/>
    </row>
    <row r="5367" spans="7:8">
      <c r="G5367" s="127"/>
      <c r="H5367" s="128"/>
    </row>
    <row r="5368" spans="7:8">
      <c r="G5368" s="127"/>
      <c r="H5368" s="128"/>
    </row>
    <row r="5369" spans="7:8">
      <c r="G5369" s="127"/>
      <c r="H5369" s="128"/>
    </row>
    <row r="5370" spans="7:8">
      <c r="G5370" s="127"/>
      <c r="H5370" s="128"/>
    </row>
    <row r="5371" spans="7:8">
      <c r="G5371" s="127"/>
      <c r="H5371" s="128"/>
    </row>
    <row r="5372" spans="7:8">
      <c r="G5372" s="127"/>
      <c r="H5372" s="128"/>
    </row>
    <row r="5373" spans="7:8">
      <c r="G5373" s="127"/>
      <c r="H5373" s="128"/>
    </row>
    <row r="5374" spans="7:8">
      <c r="G5374" s="127"/>
      <c r="H5374" s="128"/>
    </row>
    <row r="5375" spans="7:8">
      <c r="G5375" s="127"/>
      <c r="H5375" s="128"/>
    </row>
    <row r="5376" spans="7:8">
      <c r="G5376" s="127"/>
      <c r="H5376" s="128"/>
    </row>
    <row r="5377" spans="7:8">
      <c r="G5377" s="127"/>
      <c r="H5377" s="128"/>
    </row>
    <row r="5378" spans="7:8">
      <c r="G5378" s="127"/>
      <c r="H5378" s="128"/>
    </row>
    <row r="5379" spans="7:8">
      <c r="G5379" s="127"/>
      <c r="H5379" s="128"/>
    </row>
    <row r="5380" spans="7:8">
      <c r="G5380" s="127"/>
      <c r="H5380" s="128"/>
    </row>
    <row r="5381" spans="7:8">
      <c r="G5381" s="127"/>
      <c r="H5381" s="128"/>
    </row>
    <row r="5382" spans="7:8">
      <c r="G5382" s="127"/>
      <c r="H5382" s="128"/>
    </row>
    <row r="5383" spans="7:8">
      <c r="G5383" s="127"/>
      <c r="H5383" s="128"/>
    </row>
    <row r="5384" spans="7:8">
      <c r="G5384" s="127"/>
      <c r="H5384" s="128"/>
    </row>
    <row r="5385" spans="7:8">
      <c r="G5385" s="127"/>
      <c r="H5385" s="128"/>
    </row>
    <row r="5386" spans="7:8">
      <c r="G5386" s="127"/>
      <c r="H5386" s="128"/>
    </row>
    <row r="5387" spans="7:8">
      <c r="G5387" s="127"/>
      <c r="H5387" s="128"/>
    </row>
    <row r="5388" spans="7:8">
      <c r="G5388" s="127"/>
      <c r="H5388" s="128"/>
    </row>
    <row r="5389" spans="7:8">
      <c r="G5389" s="127"/>
      <c r="H5389" s="128"/>
    </row>
    <row r="5390" spans="7:8">
      <c r="G5390" s="127"/>
      <c r="H5390" s="128"/>
    </row>
    <row r="5391" spans="7:8">
      <c r="G5391" s="127"/>
      <c r="H5391" s="128"/>
    </row>
    <row r="5392" spans="7:8">
      <c r="G5392" s="127"/>
      <c r="H5392" s="128"/>
    </row>
    <row r="5393" spans="7:8">
      <c r="G5393" s="127"/>
      <c r="H5393" s="128"/>
    </row>
    <row r="5394" spans="7:8">
      <c r="G5394" s="127"/>
      <c r="H5394" s="128"/>
    </row>
    <row r="5395" spans="7:8">
      <c r="G5395" s="127"/>
      <c r="H5395" s="128"/>
    </row>
    <row r="5396" spans="7:8">
      <c r="G5396" s="127"/>
      <c r="H5396" s="128"/>
    </row>
    <row r="5397" spans="7:8">
      <c r="G5397" s="127"/>
      <c r="H5397" s="128"/>
    </row>
    <row r="5398" spans="7:8">
      <c r="G5398" s="127"/>
      <c r="H5398" s="128"/>
    </row>
    <row r="5399" spans="7:8">
      <c r="G5399" s="127"/>
      <c r="H5399" s="128"/>
    </row>
    <row r="5400" spans="7:8">
      <c r="G5400" s="127"/>
      <c r="H5400" s="128"/>
    </row>
    <row r="5401" spans="7:8">
      <c r="G5401" s="127"/>
      <c r="H5401" s="128"/>
    </row>
    <row r="5402" spans="7:8">
      <c r="G5402" s="127"/>
      <c r="H5402" s="128"/>
    </row>
    <row r="5403" spans="7:8">
      <c r="G5403" s="127"/>
      <c r="H5403" s="128"/>
    </row>
    <row r="5404" spans="7:8">
      <c r="G5404" s="127"/>
      <c r="H5404" s="128"/>
    </row>
    <row r="5405" spans="7:8">
      <c r="G5405" s="127"/>
      <c r="H5405" s="128"/>
    </row>
    <row r="5406" spans="7:8">
      <c r="G5406" s="127"/>
      <c r="H5406" s="128"/>
    </row>
    <row r="5407" spans="7:8">
      <c r="G5407" s="127"/>
      <c r="H5407" s="128"/>
    </row>
    <row r="5408" spans="7:8">
      <c r="G5408" s="127"/>
      <c r="H5408" s="128"/>
    </row>
    <row r="5409" spans="7:8">
      <c r="G5409" s="127"/>
      <c r="H5409" s="128"/>
    </row>
    <row r="5410" spans="7:8">
      <c r="G5410" s="127"/>
      <c r="H5410" s="128"/>
    </row>
    <row r="5411" spans="7:8">
      <c r="G5411" s="127"/>
      <c r="H5411" s="128"/>
    </row>
    <row r="5412" spans="7:8">
      <c r="G5412" s="127"/>
      <c r="H5412" s="128"/>
    </row>
    <row r="5413" spans="7:8">
      <c r="G5413" s="127"/>
      <c r="H5413" s="128"/>
    </row>
    <row r="5414" spans="7:8">
      <c r="G5414" s="127"/>
      <c r="H5414" s="128"/>
    </row>
    <row r="5415" spans="7:8">
      <c r="G5415" s="127"/>
      <c r="H5415" s="128"/>
    </row>
    <row r="5416" spans="7:8">
      <c r="G5416" s="127"/>
      <c r="H5416" s="128"/>
    </row>
    <row r="5417" spans="7:8">
      <c r="G5417" s="127"/>
      <c r="H5417" s="128"/>
    </row>
    <row r="5418" spans="7:8">
      <c r="G5418" s="127"/>
      <c r="H5418" s="128"/>
    </row>
    <row r="5419" spans="7:8">
      <c r="G5419" s="127"/>
      <c r="H5419" s="128"/>
    </row>
    <row r="5420" spans="7:8">
      <c r="G5420" s="127"/>
      <c r="H5420" s="128"/>
    </row>
    <row r="5421" spans="7:8">
      <c r="G5421" s="127"/>
      <c r="H5421" s="128"/>
    </row>
    <row r="5422" spans="7:8">
      <c r="G5422" s="127"/>
      <c r="H5422" s="128"/>
    </row>
    <row r="5423" spans="7:8">
      <c r="G5423" s="127"/>
      <c r="H5423" s="128"/>
    </row>
    <row r="5424" spans="7:8">
      <c r="G5424" s="127"/>
      <c r="H5424" s="128"/>
    </row>
    <row r="5425" spans="7:8">
      <c r="G5425" s="127"/>
      <c r="H5425" s="128"/>
    </row>
    <row r="5426" spans="7:8">
      <c r="G5426" s="127"/>
      <c r="H5426" s="128"/>
    </row>
    <row r="5427" spans="7:8">
      <c r="G5427" s="127"/>
      <c r="H5427" s="128"/>
    </row>
    <row r="5428" spans="7:8">
      <c r="G5428" s="127"/>
      <c r="H5428" s="128"/>
    </row>
    <row r="5429" spans="7:8">
      <c r="G5429" s="127"/>
      <c r="H5429" s="128"/>
    </row>
    <row r="5430" spans="7:8">
      <c r="G5430" s="127"/>
      <c r="H5430" s="128"/>
    </row>
    <row r="5431" spans="7:8">
      <c r="G5431" s="127"/>
      <c r="H5431" s="128"/>
    </row>
    <row r="5432" spans="7:8">
      <c r="G5432" s="127"/>
      <c r="H5432" s="128"/>
    </row>
    <row r="5433" spans="7:8">
      <c r="G5433" s="127"/>
      <c r="H5433" s="128"/>
    </row>
    <row r="5434" spans="7:8">
      <c r="G5434" s="127"/>
      <c r="H5434" s="128"/>
    </row>
    <row r="5435" spans="7:8">
      <c r="G5435" s="127"/>
      <c r="H5435" s="128"/>
    </row>
    <row r="5436" spans="7:8">
      <c r="G5436" s="127"/>
      <c r="H5436" s="128"/>
    </row>
    <row r="5437" spans="7:8">
      <c r="G5437" s="127"/>
      <c r="H5437" s="128"/>
    </row>
    <row r="5438" spans="7:8">
      <c r="G5438" s="127"/>
      <c r="H5438" s="128"/>
    </row>
    <row r="5439" spans="7:8">
      <c r="G5439" s="127"/>
      <c r="H5439" s="128"/>
    </row>
    <row r="5440" spans="7:8">
      <c r="G5440" s="127"/>
      <c r="H5440" s="128"/>
    </row>
    <row r="5441" spans="7:8">
      <c r="G5441" s="127"/>
      <c r="H5441" s="128"/>
    </row>
    <row r="5442" spans="7:8">
      <c r="G5442" s="127"/>
      <c r="H5442" s="128"/>
    </row>
    <row r="5443" spans="7:8">
      <c r="G5443" s="127"/>
      <c r="H5443" s="128"/>
    </row>
    <row r="5444" spans="7:8">
      <c r="G5444" s="127"/>
      <c r="H5444" s="128"/>
    </row>
    <row r="5445" spans="7:8">
      <c r="G5445" s="127"/>
      <c r="H5445" s="128"/>
    </row>
    <row r="5446" spans="7:8">
      <c r="G5446" s="127"/>
      <c r="H5446" s="128"/>
    </row>
    <row r="5447" spans="7:8">
      <c r="G5447" s="127"/>
      <c r="H5447" s="128"/>
    </row>
    <row r="5448" spans="7:8">
      <c r="G5448" s="127"/>
      <c r="H5448" s="128"/>
    </row>
    <row r="5449" spans="7:8">
      <c r="G5449" s="127"/>
      <c r="H5449" s="128"/>
    </row>
    <row r="5450" spans="7:8">
      <c r="G5450" s="127"/>
      <c r="H5450" s="128"/>
    </row>
    <row r="5451" spans="7:8">
      <c r="G5451" s="127"/>
      <c r="H5451" s="128"/>
    </row>
    <row r="5452" spans="7:8">
      <c r="G5452" s="127"/>
      <c r="H5452" s="128"/>
    </row>
    <row r="5453" spans="7:8">
      <c r="G5453" s="127"/>
      <c r="H5453" s="128"/>
    </row>
    <row r="5454" spans="7:8">
      <c r="G5454" s="127"/>
      <c r="H5454" s="128"/>
    </row>
    <row r="5455" spans="7:8">
      <c r="G5455" s="127"/>
      <c r="H5455" s="128"/>
    </row>
    <row r="5456" spans="7:8">
      <c r="G5456" s="127"/>
      <c r="H5456" s="128"/>
    </row>
    <row r="5457" spans="7:8">
      <c r="G5457" s="127"/>
      <c r="H5457" s="128"/>
    </row>
    <row r="5458" spans="7:8">
      <c r="G5458" s="127"/>
      <c r="H5458" s="128"/>
    </row>
    <row r="5459" spans="7:8">
      <c r="G5459" s="127"/>
      <c r="H5459" s="128"/>
    </row>
    <row r="5460" spans="7:8">
      <c r="G5460" s="127"/>
      <c r="H5460" s="128"/>
    </row>
    <row r="5461" spans="7:8">
      <c r="G5461" s="127"/>
      <c r="H5461" s="128"/>
    </row>
    <row r="5462" spans="7:8">
      <c r="G5462" s="127"/>
      <c r="H5462" s="128"/>
    </row>
    <row r="5463" spans="7:8">
      <c r="G5463" s="127"/>
      <c r="H5463" s="128"/>
    </row>
    <row r="5464" spans="7:8">
      <c r="G5464" s="127"/>
      <c r="H5464" s="128"/>
    </row>
    <row r="5465" spans="7:8">
      <c r="G5465" s="127"/>
      <c r="H5465" s="128"/>
    </row>
    <row r="5466" spans="7:8">
      <c r="G5466" s="127"/>
      <c r="H5466" s="128"/>
    </row>
    <row r="5467" spans="7:8">
      <c r="G5467" s="127"/>
      <c r="H5467" s="128"/>
    </row>
    <row r="5468" spans="7:8">
      <c r="G5468" s="127"/>
      <c r="H5468" s="128"/>
    </row>
    <row r="5469" spans="7:8">
      <c r="G5469" s="127"/>
      <c r="H5469" s="128"/>
    </row>
    <row r="5470" spans="7:8">
      <c r="G5470" s="127"/>
      <c r="H5470" s="128"/>
    </row>
    <row r="5471" spans="7:8">
      <c r="G5471" s="127"/>
      <c r="H5471" s="128"/>
    </row>
    <row r="5472" spans="7:8">
      <c r="G5472" s="127"/>
      <c r="H5472" s="128"/>
    </row>
    <row r="5473" spans="7:8">
      <c r="G5473" s="127"/>
      <c r="H5473" s="128"/>
    </row>
    <row r="5474" spans="7:8">
      <c r="G5474" s="127"/>
      <c r="H5474" s="128"/>
    </row>
    <row r="5475" spans="7:8">
      <c r="G5475" s="127"/>
      <c r="H5475" s="128"/>
    </row>
    <row r="5476" spans="7:8">
      <c r="G5476" s="127"/>
      <c r="H5476" s="128"/>
    </row>
    <row r="5477" spans="7:8">
      <c r="G5477" s="127"/>
      <c r="H5477" s="128"/>
    </row>
    <row r="5478" spans="7:8">
      <c r="G5478" s="127"/>
      <c r="H5478" s="128"/>
    </row>
    <row r="5479" spans="7:8">
      <c r="G5479" s="127"/>
      <c r="H5479" s="128"/>
    </row>
    <row r="5480" spans="7:8">
      <c r="G5480" s="127"/>
      <c r="H5480" s="128"/>
    </row>
    <row r="5481" spans="7:8">
      <c r="G5481" s="127"/>
      <c r="H5481" s="128"/>
    </row>
    <row r="5482" spans="7:8">
      <c r="G5482" s="127"/>
      <c r="H5482" s="128"/>
    </row>
    <row r="5483" spans="7:8">
      <c r="G5483" s="127"/>
      <c r="H5483" s="128"/>
    </row>
    <row r="5484" spans="7:8">
      <c r="G5484" s="127"/>
      <c r="H5484" s="128"/>
    </row>
    <row r="5485" spans="7:8">
      <c r="G5485" s="127"/>
      <c r="H5485" s="128"/>
    </row>
    <row r="5486" spans="7:8">
      <c r="G5486" s="127"/>
      <c r="H5486" s="128"/>
    </row>
    <row r="5487" spans="7:8">
      <c r="G5487" s="127"/>
      <c r="H5487" s="128"/>
    </row>
    <row r="5488" spans="7:8">
      <c r="G5488" s="127"/>
      <c r="H5488" s="128"/>
    </row>
    <row r="5489" spans="7:8">
      <c r="G5489" s="127"/>
      <c r="H5489" s="128"/>
    </row>
    <row r="5490" spans="7:8">
      <c r="G5490" s="127"/>
      <c r="H5490" s="128"/>
    </row>
    <row r="5491" spans="7:8">
      <c r="G5491" s="127"/>
      <c r="H5491" s="128"/>
    </row>
    <row r="5492" spans="7:8">
      <c r="G5492" s="127"/>
      <c r="H5492" s="128"/>
    </row>
    <row r="5493" spans="7:8">
      <c r="G5493" s="127"/>
      <c r="H5493" s="128"/>
    </row>
    <row r="5494" spans="7:8">
      <c r="G5494" s="127"/>
      <c r="H5494" s="128"/>
    </row>
    <row r="5495" spans="7:8">
      <c r="G5495" s="127"/>
      <c r="H5495" s="128"/>
    </row>
    <row r="5496" spans="7:8">
      <c r="G5496" s="127"/>
      <c r="H5496" s="128"/>
    </row>
    <row r="5497" spans="7:8">
      <c r="G5497" s="127"/>
      <c r="H5497" s="128"/>
    </row>
    <row r="5498" spans="7:8">
      <c r="G5498" s="127"/>
      <c r="H5498" s="128"/>
    </row>
    <row r="5499" spans="7:8">
      <c r="G5499" s="127"/>
      <c r="H5499" s="128"/>
    </row>
    <row r="5500" spans="7:8">
      <c r="G5500" s="127"/>
      <c r="H5500" s="128"/>
    </row>
    <row r="5501" spans="7:8">
      <c r="G5501" s="127"/>
      <c r="H5501" s="128"/>
    </row>
    <row r="5502" spans="7:8">
      <c r="G5502" s="127"/>
      <c r="H5502" s="128"/>
    </row>
    <row r="5503" spans="7:8">
      <c r="G5503" s="127"/>
      <c r="H5503" s="128"/>
    </row>
    <row r="5504" spans="7:8">
      <c r="G5504" s="127"/>
      <c r="H5504" s="128"/>
    </row>
    <row r="5505" spans="7:8">
      <c r="G5505" s="127"/>
      <c r="H5505" s="128"/>
    </row>
    <row r="5506" spans="7:8">
      <c r="G5506" s="127"/>
      <c r="H5506" s="128"/>
    </row>
    <row r="5507" spans="7:8">
      <c r="G5507" s="127"/>
      <c r="H5507" s="128"/>
    </row>
    <row r="5508" spans="7:8">
      <c r="G5508" s="127"/>
      <c r="H5508" s="128"/>
    </row>
    <row r="5509" spans="7:8">
      <c r="G5509" s="127"/>
      <c r="H5509" s="128"/>
    </row>
    <row r="5510" spans="7:8">
      <c r="G5510" s="127"/>
      <c r="H5510" s="128"/>
    </row>
    <row r="5511" spans="7:8">
      <c r="G5511" s="127"/>
      <c r="H5511" s="128"/>
    </row>
    <row r="5512" spans="7:8">
      <c r="G5512" s="127"/>
      <c r="H5512" s="128"/>
    </row>
    <row r="5513" spans="7:8">
      <c r="G5513" s="127"/>
      <c r="H5513" s="128"/>
    </row>
    <row r="5514" spans="7:8">
      <c r="G5514" s="127"/>
      <c r="H5514" s="128"/>
    </row>
    <row r="5515" spans="7:8">
      <c r="G5515" s="127"/>
      <c r="H5515" s="128"/>
    </row>
    <row r="5516" spans="7:8">
      <c r="G5516" s="127"/>
      <c r="H5516" s="128"/>
    </row>
    <row r="5517" spans="7:8">
      <c r="G5517" s="127"/>
      <c r="H5517" s="128"/>
    </row>
    <row r="5518" spans="7:8">
      <c r="G5518" s="127"/>
      <c r="H5518" s="128"/>
    </row>
    <row r="5519" spans="7:8">
      <c r="G5519" s="127"/>
      <c r="H5519" s="128"/>
    </row>
    <row r="5520" spans="7:8">
      <c r="G5520" s="127"/>
      <c r="H5520" s="128"/>
    </row>
    <row r="5521" spans="7:8">
      <c r="G5521" s="127"/>
      <c r="H5521" s="128"/>
    </row>
    <row r="5522" spans="7:8">
      <c r="G5522" s="127"/>
      <c r="H5522" s="128"/>
    </row>
    <row r="5523" spans="7:8">
      <c r="G5523" s="127"/>
      <c r="H5523" s="128"/>
    </row>
    <row r="5524" spans="7:8">
      <c r="G5524" s="127"/>
      <c r="H5524" s="128"/>
    </row>
    <row r="5525" spans="7:8">
      <c r="G5525" s="127"/>
      <c r="H5525" s="128"/>
    </row>
    <row r="5526" spans="7:8">
      <c r="G5526" s="127"/>
      <c r="H5526" s="128"/>
    </row>
    <row r="5527" spans="7:8">
      <c r="G5527" s="127"/>
      <c r="H5527" s="128"/>
    </row>
    <row r="5528" spans="7:8">
      <c r="G5528" s="127"/>
      <c r="H5528" s="128"/>
    </row>
    <row r="5529" spans="7:8">
      <c r="G5529" s="127"/>
      <c r="H5529" s="128"/>
    </row>
    <row r="5530" spans="7:8">
      <c r="G5530" s="127"/>
      <c r="H5530" s="128"/>
    </row>
    <row r="5531" spans="7:8">
      <c r="G5531" s="127"/>
      <c r="H5531" s="128"/>
    </row>
    <row r="5532" spans="7:8">
      <c r="G5532" s="127"/>
      <c r="H5532" s="128"/>
    </row>
    <row r="5533" spans="7:8">
      <c r="G5533" s="127"/>
      <c r="H5533" s="128"/>
    </row>
    <row r="5534" spans="7:8">
      <c r="G5534" s="127"/>
      <c r="H5534" s="128"/>
    </row>
    <row r="5535" spans="7:8">
      <c r="G5535" s="127"/>
      <c r="H5535" s="128"/>
    </row>
    <row r="5536" spans="7:8">
      <c r="G5536" s="127"/>
      <c r="H5536" s="128"/>
    </row>
    <row r="5537" spans="7:8">
      <c r="G5537" s="127"/>
      <c r="H5537" s="128"/>
    </row>
    <row r="5538" spans="7:8">
      <c r="G5538" s="127"/>
      <c r="H5538" s="128"/>
    </row>
    <row r="5539" spans="7:8">
      <c r="G5539" s="127"/>
      <c r="H5539" s="128"/>
    </row>
    <row r="5540" spans="7:8">
      <c r="G5540" s="127"/>
      <c r="H5540" s="128"/>
    </row>
    <row r="5541" spans="7:8">
      <c r="G5541" s="127"/>
      <c r="H5541" s="128"/>
    </row>
    <row r="5542" spans="7:8">
      <c r="G5542" s="127"/>
      <c r="H5542" s="128"/>
    </row>
    <row r="5543" spans="7:8">
      <c r="G5543" s="127"/>
      <c r="H5543" s="128"/>
    </row>
    <row r="5544" spans="7:8">
      <c r="G5544" s="127"/>
      <c r="H5544" s="128"/>
    </row>
    <row r="5545" spans="7:8">
      <c r="G5545" s="127"/>
      <c r="H5545" s="128"/>
    </row>
    <row r="5546" spans="7:8">
      <c r="G5546" s="127"/>
      <c r="H5546" s="128"/>
    </row>
    <row r="5547" spans="7:8">
      <c r="G5547" s="127"/>
      <c r="H5547" s="128"/>
    </row>
    <row r="5548" spans="7:8">
      <c r="G5548" s="127"/>
      <c r="H5548" s="128"/>
    </row>
    <row r="5549" spans="7:8">
      <c r="G5549" s="127"/>
      <c r="H5549" s="128"/>
    </row>
    <row r="5550" spans="7:8">
      <c r="G5550" s="127"/>
      <c r="H5550" s="128"/>
    </row>
    <row r="5551" spans="7:8">
      <c r="G5551" s="127"/>
      <c r="H5551" s="128"/>
    </row>
    <row r="5552" spans="7:8">
      <c r="G5552" s="127"/>
      <c r="H5552" s="128"/>
    </row>
    <row r="5553" spans="7:8">
      <c r="G5553" s="127"/>
      <c r="H5553" s="128"/>
    </row>
    <row r="5554" spans="7:8">
      <c r="G5554" s="127"/>
      <c r="H5554" s="128"/>
    </row>
    <row r="5555" spans="7:8">
      <c r="G5555" s="127"/>
      <c r="H5555" s="128"/>
    </row>
    <row r="5556" spans="7:8">
      <c r="G5556" s="127"/>
      <c r="H5556" s="128"/>
    </row>
    <row r="5557" spans="7:8">
      <c r="G5557" s="127"/>
      <c r="H5557" s="128"/>
    </row>
    <row r="5558" spans="7:8">
      <c r="G5558" s="127"/>
      <c r="H5558" s="128"/>
    </row>
    <row r="5559" spans="7:8">
      <c r="G5559" s="127"/>
      <c r="H5559" s="128"/>
    </row>
    <row r="5560" spans="7:8">
      <c r="G5560" s="127"/>
      <c r="H5560" s="128"/>
    </row>
    <row r="5561" spans="7:8">
      <c r="G5561" s="127"/>
      <c r="H5561" s="128"/>
    </row>
    <row r="5562" spans="7:8">
      <c r="G5562" s="127"/>
      <c r="H5562" s="128"/>
    </row>
    <row r="5563" spans="7:8">
      <c r="G5563" s="127"/>
      <c r="H5563" s="128"/>
    </row>
    <row r="5564" spans="7:8">
      <c r="G5564" s="127"/>
      <c r="H5564" s="128"/>
    </row>
    <row r="5565" spans="7:8">
      <c r="G5565" s="127"/>
      <c r="H5565" s="128"/>
    </row>
    <row r="5566" spans="7:8">
      <c r="G5566" s="127"/>
      <c r="H5566" s="128"/>
    </row>
    <row r="5567" spans="7:8">
      <c r="G5567" s="127"/>
      <c r="H5567" s="128"/>
    </row>
    <row r="5568" spans="7:8">
      <c r="G5568" s="127"/>
      <c r="H5568" s="128"/>
    </row>
    <row r="5569" spans="7:8">
      <c r="G5569" s="127"/>
      <c r="H5569" s="128"/>
    </row>
    <row r="5570" spans="7:8">
      <c r="G5570" s="127"/>
      <c r="H5570" s="128"/>
    </row>
    <row r="5571" spans="7:8">
      <c r="G5571" s="127"/>
      <c r="H5571" s="128"/>
    </row>
    <row r="5572" spans="7:8">
      <c r="G5572" s="127"/>
      <c r="H5572" s="128"/>
    </row>
    <row r="5573" spans="7:8">
      <c r="G5573" s="127"/>
      <c r="H5573" s="128"/>
    </row>
    <row r="5574" spans="7:8">
      <c r="G5574" s="127"/>
      <c r="H5574" s="128"/>
    </row>
    <row r="5575" spans="7:8">
      <c r="G5575" s="127"/>
      <c r="H5575" s="128"/>
    </row>
    <row r="5576" spans="7:8">
      <c r="G5576" s="127"/>
      <c r="H5576" s="128"/>
    </row>
    <row r="5577" spans="7:8">
      <c r="G5577" s="127"/>
      <c r="H5577" s="128"/>
    </row>
    <row r="5578" spans="7:8">
      <c r="G5578" s="127"/>
      <c r="H5578" s="128"/>
    </row>
    <row r="5579" spans="7:8">
      <c r="G5579" s="127"/>
      <c r="H5579" s="128"/>
    </row>
    <row r="5580" spans="7:8">
      <c r="G5580" s="127"/>
      <c r="H5580" s="128"/>
    </row>
    <row r="5581" spans="7:8">
      <c r="G5581" s="127"/>
      <c r="H5581" s="128"/>
    </row>
    <row r="5582" spans="7:8">
      <c r="G5582" s="127"/>
      <c r="H5582" s="128"/>
    </row>
    <row r="5583" spans="7:8">
      <c r="G5583" s="127"/>
      <c r="H5583" s="128"/>
    </row>
    <row r="5584" spans="7:8">
      <c r="G5584" s="127"/>
      <c r="H5584" s="128"/>
    </row>
    <row r="5585" spans="7:8">
      <c r="G5585" s="127"/>
      <c r="H5585" s="128"/>
    </row>
    <row r="5586" spans="7:8">
      <c r="G5586" s="127"/>
      <c r="H5586" s="128"/>
    </row>
    <row r="5587" spans="7:8">
      <c r="G5587" s="127"/>
      <c r="H5587" s="128"/>
    </row>
    <row r="5588" spans="7:8">
      <c r="G5588" s="127"/>
      <c r="H5588" s="128"/>
    </row>
    <row r="5589" spans="7:8">
      <c r="G5589" s="127"/>
      <c r="H5589" s="128"/>
    </row>
    <row r="5590" spans="7:8">
      <c r="G5590" s="127"/>
      <c r="H5590" s="128"/>
    </row>
    <row r="5591" spans="7:8">
      <c r="G5591" s="127"/>
      <c r="H5591" s="128"/>
    </row>
    <row r="5592" spans="7:8">
      <c r="G5592" s="127"/>
      <c r="H5592" s="128"/>
    </row>
    <row r="5593" spans="7:8">
      <c r="G5593" s="127"/>
      <c r="H5593" s="128"/>
    </row>
    <row r="5594" spans="7:8">
      <c r="G5594" s="127"/>
      <c r="H5594" s="128"/>
    </row>
    <row r="5595" spans="7:8">
      <c r="G5595" s="127"/>
      <c r="H5595" s="128"/>
    </row>
    <row r="5596" spans="7:8">
      <c r="G5596" s="127"/>
      <c r="H5596" s="128"/>
    </row>
    <row r="5597" spans="7:8">
      <c r="G5597" s="127"/>
      <c r="H5597" s="128"/>
    </row>
    <row r="5598" spans="7:8">
      <c r="G5598" s="127"/>
      <c r="H5598" s="128"/>
    </row>
    <row r="5599" spans="7:8">
      <c r="G5599" s="127"/>
      <c r="H5599" s="128"/>
    </row>
    <row r="5600" spans="7:8">
      <c r="G5600" s="127"/>
      <c r="H5600" s="128"/>
    </row>
    <row r="5601" spans="7:8">
      <c r="G5601" s="127"/>
      <c r="H5601" s="128"/>
    </row>
    <row r="5602" spans="7:8">
      <c r="G5602" s="127"/>
      <c r="H5602" s="128"/>
    </row>
    <row r="5603" spans="7:8">
      <c r="G5603" s="127"/>
      <c r="H5603" s="128"/>
    </row>
    <row r="5604" spans="7:8">
      <c r="G5604" s="127"/>
      <c r="H5604" s="128"/>
    </row>
    <row r="5605" spans="7:8">
      <c r="G5605" s="127"/>
      <c r="H5605" s="128"/>
    </row>
    <row r="5606" spans="7:8">
      <c r="G5606" s="127"/>
      <c r="H5606" s="128"/>
    </row>
    <row r="5607" spans="7:8">
      <c r="G5607" s="127"/>
      <c r="H5607" s="128"/>
    </row>
    <row r="5608" spans="7:8">
      <c r="G5608" s="127"/>
      <c r="H5608" s="128"/>
    </row>
    <row r="5609" spans="7:8">
      <c r="G5609" s="127"/>
      <c r="H5609" s="128"/>
    </row>
    <row r="5610" spans="7:8">
      <c r="G5610" s="127"/>
      <c r="H5610" s="128"/>
    </row>
    <row r="5611" spans="7:8">
      <c r="G5611" s="127"/>
      <c r="H5611" s="128"/>
    </row>
    <row r="5612" spans="7:8">
      <c r="G5612" s="127"/>
      <c r="H5612" s="128"/>
    </row>
    <row r="5613" spans="7:8">
      <c r="G5613" s="127"/>
      <c r="H5613" s="128"/>
    </row>
    <row r="5614" spans="7:8">
      <c r="G5614" s="127"/>
      <c r="H5614" s="128"/>
    </row>
    <row r="5615" spans="7:8">
      <c r="G5615" s="127"/>
      <c r="H5615" s="128"/>
    </row>
    <row r="5616" spans="7:8">
      <c r="G5616" s="127"/>
      <c r="H5616" s="128"/>
    </row>
    <row r="5617" spans="7:8">
      <c r="G5617" s="127"/>
      <c r="H5617" s="128"/>
    </row>
    <row r="5618" spans="7:8">
      <c r="G5618" s="127"/>
      <c r="H5618" s="128"/>
    </row>
    <row r="5619" spans="7:8">
      <c r="G5619" s="127"/>
      <c r="H5619" s="128"/>
    </row>
    <row r="5620" spans="7:8">
      <c r="G5620" s="127"/>
      <c r="H5620" s="128"/>
    </row>
    <row r="5621" spans="7:8">
      <c r="G5621" s="127"/>
      <c r="H5621" s="128"/>
    </row>
    <row r="5622" spans="7:8">
      <c r="G5622" s="127"/>
      <c r="H5622" s="128"/>
    </row>
    <row r="5623" spans="7:8">
      <c r="G5623" s="127"/>
      <c r="H5623" s="128"/>
    </row>
    <row r="5624" spans="7:8">
      <c r="G5624" s="127"/>
      <c r="H5624" s="128"/>
    </row>
    <row r="5625" spans="7:8">
      <c r="G5625" s="127"/>
      <c r="H5625" s="128"/>
    </row>
    <row r="5626" spans="7:8">
      <c r="G5626" s="127"/>
      <c r="H5626" s="128"/>
    </row>
    <row r="5627" spans="7:8">
      <c r="G5627" s="127"/>
      <c r="H5627" s="128"/>
    </row>
    <row r="5628" spans="7:8">
      <c r="G5628" s="127"/>
      <c r="H5628" s="128"/>
    </row>
    <row r="5629" spans="7:8">
      <c r="G5629" s="127"/>
      <c r="H5629" s="128"/>
    </row>
    <row r="5630" spans="7:8">
      <c r="G5630" s="127"/>
      <c r="H5630" s="128"/>
    </row>
    <row r="5631" spans="7:8">
      <c r="G5631" s="127"/>
      <c r="H5631" s="128"/>
    </row>
    <row r="5632" spans="7:8">
      <c r="G5632" s="127"/>
      <c r="H5632" s="128"/>
    </row>
    <row r="5633" spans="7:8">
      <c r="G5633" s="127"/>
      <c r="H5633" s="128"/>
    </row>
    <row r="5634" spans="7:8">
      <c r="G5634" s="127"/>
      <c r="H5634" s="128"/>
    </row>
    <row r="5635" spans="7:8">
      <c r="G5635" s="127"/>
      <c r="H5635" s="128"/>
    </row>
    <row r="5636" spans="7:8">
      <c r="G5636" s="127"/>
      <c r="H5636" s="128"/>
    </row>
    <row r="5637" spans="7:8">
      <c r="G5637" s="127"/>
      <c r="H5637" s="128"/>
    </row>
    <row r="5638" spans="7:8">
      <c r="G5638" s="127"/>
      <c r="H5638" s="128"/>
    </row>
    <row r="5639" spans="7:8">
      <c r="G5639" s="127"/>
      <c r="H5639" s="128"/>
    </row>
    <row r="5640" spans="7:8">
      <c r="G5640" s="127"/>
      <c r="H5640" s="128"/>
    </row>
    <row r="5641" spans="7:8">
      <c r="G5641" s="127"/>
      <c r="H5641" s="128"/>
    </row>
    <row r="5642" spans="7:8">
      <c r="G5642" s="127"/>
      <c r="H5642" s="128"/>
    </row>
    <row r="5643" spans="7:8">
      <c r="G5643" s="127"/>
      <c r="H5643" s="128"/>
    </row>
    <row r="5644" spans="7:8">
      <c r="G5644" s="127"/>
      <c r="H5644" s="128"/>
    </row>
    <row r="5645" spans="7:8">
      <c r="G5645" s="127"/>
      <c r="H5645" s="128"/>
    </row>
    <row r="5646" spans="7:8">
      <c r="G5646" s="127"/>
      <c r="H5646" s="128"/>
    </row>
    <row r="5647" spans="7:8">
      <c r="G5647" s="127"/>
      <c r="H5647" s="128"/>
    </row>
    <row r="5648" spans="7:8">
      <c r="G5648" s="127"/>
      <c r="H5648" s="128"/>
    </row>
    <row r="5649" spans="7:8">
      <c r="G5649" s="127"/>
      <c r="H5649" s="128"/>
    </row>
    <row r="5650" spans="7:8">
      <c r="G5650" s="127"/>
      <c r="H5650" s="128"/>
    </row>
    <row r="5651" spans="7:8">
      <c r="G5651" s="127"/>
      <c r="H5651" s="128"/>
    </row>
    <row r="5652" spans="7:8">
      <c r="G5652" s="127"/>
      <c r="H5652" s="128"/>
    </row>
    <row r="5653" spans="7:8">
      <c r="G5653" s="127"/>
      <c r="H5653" s="128"/>
    </row>
    <row r="5654" spans="7:8">
      <c r="G5654" s="127"/>
      <c r="H5654" s="128"/>
    </row>
    <row r="5655" spans="7:8">
      <c r="G5655" s="127"/>
      <c r="H5655" s="128"/>
    </row>
    <row r="5656" spans="7:8">
      <c r="G5656" s="127"/>
      <c r="H5656" s="128"/>
    </row>
    <row r="5657" spans="7:8">
      <c r="G5657" s="127"/>
      <c r="H5657" s="128"/>
    </row>
    <row r="5658" spans="7:8">
      <c r="G5658" s="127"/>
      <c r="H5658" s="128"/>
    </row>
    <row r="5659" spans="7:8">
      <c r="G5659" s="127"/>
      <c r="H5659" s="128"/>
    </row>
    <row r="5660" spans="7:8">
      <c r="G5660" s="127"/>
      <c r="H5660" s="128"/>
    </row>
    <row r="5661" spans="7:8">
      <c r="G5661" s="127"/>
      <c r="H5661" s="128"/>
    </row>
    <row r="5662" spans="7:8">
      <c r="G5662" s="127"/>
      <c r="H5662" s="128"/>
    </row>
    <row r="5663" spans="7:8">
      <c r="G5663" s="127"/>
      <c r="H5663" s="128"/>
    </row>
    <row r="5664" spans="7:8">
      <c r="G5664" s="127"/>
      <c r="H5664" s="128"/>
    </row>
    <row r="5665" spans="7:8">
      <c r="G5665" s="127"/>
      <c r="H5665" s="128"/>
    </row>
    <row r="5666" spans="7:8">
      <c r="G5666" s="127"/>
      <c r="H5666" s="128"/>
    </row>
    <row r="5667" spans="7:8">
      <c r="G5667" s="127"/>
      <c r="H5667" s="128"/>
    </row>
    <row r="5668" spans="7:8">
      <c r="G5668" s="127"/>
      <c r="H5668" s="128"/>
    </row>
    <row r="5669" spans="7:8">
      <c r="G5669" s="127"/>
      <c r="H5669" s="128"/>
    </row>
    <row r="5670" spans="7:8">
      <c r="G5670" s="127"/>
      <c r="H5670" s="128"/>
    </row>
    <row r="5671" spans="7:8">
      <c r="G5671" s="127"/>
      <c r="H5671" s="128"/>
    </row>
    <row r="5672" spans="7:8">
      <c r="G5672" s="127"/>
      <c r="H5672" s="128"/>
    </row>
    <row r="5673" spans="7:8">
      <c r="G5673" s="127"/>
      <c r="H5673" s="128"/>
    </row>
    <row r="5674" spans="7:8">
      <c r="G5674" s="127"/>
      <c r="H5674" s="128"/>
    </row>
    <row r="5675" spans="7:8">
      <c r="G5675" s="127"/>
      <c r="H5675" s="128"/>
    </row>
    <row r="5676" spans="7:8">
      <c r="G5676" s="127"/>
      <c r="H5676" s="128"/>
    </row>
    <row r="5677" spans="7:8">
      <c r="G5677" s="127"/>
      <c r="H5677" s="128"/>
    </row>
    <row r="5678" spans="7:8">
      <c r="G5678" s="127"/>
      <c r="H5678" s="128"/>
    </row>
    <row r="5679" spans="7:8">
      <c r="G5679" s="127"/>
      <c r="H5679" s="128"/>
    </row>
    <row r="5680" spans="7:8">
      <c r="G5680" s="127"/>
      <c r="H5680" s="128"/>
    </row>
    <row r="5681" spans="7:8">
      <c r="G5681" s="127"/>
      <c r="H5681" s="128"/>
    </row>
    <row r="5682" spans="7:8">
      <c r="G5682" s="127"/>
      <c r="H5682" s="128"/>
    </row>
    <row r="5683" spans="7:8">
      <c r="G5683" s="127"/>
      <c r="H5683" s="128"/>
    </row>
    <row r="5684" spans="7:8">
      <c r="G5684" s="127"/>
      <c r="H5684" s="128"/>
    </row>
    <row r="5685" spans="7:8">
      <c r="G5685" s="127"/>
      <c r="H5685" s="128"/>
    </row>
    <row r="5686" spans="7:8">
      <c r="G5686" s="127"/>
      <c r="H5686" s="128"/>
    </row>
    <row r="5687" spans="7:8">
      <c r="G5687" s="127"/>
      <c r="H5687" s="128"/>
    </row>
    <row r="5688" spans="7:8">
      <c r="G5688" s="127"/>
      <c r="H5688" s="128"/>
    </row>
    <row r="5689" spans="7:8">
      <c r="G5689" s="127"/>
      <c r="H5689" s="128"/>
    </row>
    <row r="5690" spans="7:8">
      <c r="G5690" s="127"/>
      <c r="H5690" s="128"/>
    </row>
    <row r="5691" spans="7:8">
      <c r="G5691" s="127"/>
      <c r="H5691" s="128"/>
    </row>
    <row r="5692" spans="7:8">
      <c r="G5692" s="127"/>
      <c r="H5692" s="128"/>
    </row>
    <row r="5693" spans="7:8">
      <c r="G5693" s="127"/>
      <c r="H5693" s="128"/>
    </row>
    <row r="5694" spans="7:8">
      <c r="G5694" s="127"/>
      <c r="H5694" s="128"/>
    </row>
    <row r="5695" spans="7:8">
      <c r="G5695" s="127"/>
      <c r="H5695" s="128"/>
    </row>
    <row r="5696" spans="7:8">
      <c r="G5696" s="127"/>
      <c r="H5696" s="128"/>
    </row>
    <row r="5697" spans="7:8">
      <c r="G5697" s="127"/>
      <c r="H5697" s="128"/>
    </row>
    <row r="5698" spans="7:8">
      <c r="G5698" s="127"/>
      <c r="H5698" s="128"/>
    </row>
    <row r="5699" spans="7:8">
      <c r="G5699" s="127"/>
      <c r="H5699" s="128"/>
    </row>
    <row r="5700" spans="7:8">
      <c r="G5700" s="127"/>
      <c r="H5700" s="128"/>
    </row>
    <row r="5701" spans="7:8">
      <c r="G5701" s="127"/>
      <c r="H5701" s="128"/>
    </row>
    <row r="5702" spans="7:8">
      <c r="G5702" s="127"/>
      <c r="H5702" s="128"/>
    </row>
    <row r="5703" spans="7:8">
      <c r="G5703" s="127"/>
      <c r="H5703" s="128"/>
    </row>
    <row r="5704" spans="7:8">
      <c r="G5704" s="127"/>
      <c r="H5704" s="128"/>
    </row>
    <row r="5705" spans="7:8">
      <c r="G5705" s="127"/>
      <c r="H5705" s="128"/>
    </row>
    <row r="5706" spans="7:8">
      <c r="G5706" s="127"/>
      <c r="H5706" s="128"/>
    </row>
    <row r="5707" spans="7:8">
      <c r="G5707" s="127"/>
      <c r="H5707" s="128"/>
    </row>
    <row r="5708" spans="7:8">
      <c r="G5708" s="127"/>
      <c r="H5708" s="128"/>
    </row>
    <row r="5709" spans="7:8">
      <c r="G5709" s="127"/>
      <c r="H5709" s="128"/>
    </row>
    <row r="5710" spans="7:8">
      <c r="G5710" s="127"/>
      <c r="H5710" s="128"/>
    </row>
    <row r="5711" spans="7:8">
      <c r="G5711" s="127"/>
      <c r="H5711" s="128"/>
    </row>
    <row r="5712" spans="7:8">
      <c r="G5712" s="127"/>
      <c r="H5712" s="128"/>
    </row>
    <row r="5713" spans="7:8">
      <c r="G5713" s="127"/>
      <c r="H5713" s="128"/>
    </row>
    <row r="5714" spans="7:8">
      <c r="G5714" s="127"/>
      <c r="H5714" s="128"/>
    </row>
    <row r="5715" spans="7:8">
      <c r="G5715" s="127"/>
      <c r="H5715" s="128"/>
    </row>
    <row r="5716" spans="7:8">
      <c r="G5716" s="127"/>
      <c r="H5716" s="128"/>
    </row>
    <row r="5717" spans="7:8">
      <c r="G5717" s="127"/>
      <c r="H5717" s="128"/>
    </row>
    <row r="5718" spans="7:8">
      <c r="G5718" s="127"/>
      <c r="H5718" s="128"/>
    </row>
    <row r="5719" spans="7:8">
      <c r="G5719" s="127"/>
      <c r="H5719" s="128"/>
    </row>
    <row r="5720" spans="7:8">
      <c r="G5720" s="127"/>
      <c r="H5720" s="128"/>
    </row>
    <row r="5721" spans="7:8">
      <c r="G5721" s="127"/>
      <c r="H5721" s="128"/>
    </row>
    <row r="5722" spans="7:8">
      <c r="G5722" s="127"/>
      <c r="H5722" s="128"/>
    </row>
    <row r="5723" spans="7:8">
      <c r="G5723" s="127"/>
      <c r="H5723" s="128"/>
    </row>
    <row r="5724" spans="7:8">
      <c r="G5724" s="127"/>
      <c r="H5724" s="128"/>
    </row>
    <row r="5725" spans="7:8">
      <c r="G5725" s="127"/>
      <c r="H5725" s="128"/>
    </row>
    <row r="5726" spans="7:8">
      <c r="G5726" s="127"/>
      <c r="H5726" s="128"/>
    </row>
    <row r="5727" spans="7:8">
      <c r="G5727" s="127"/>
      <c r="H5727" s="128"/>
    </row>
    <row r="5728" spans="7:8">
      <c r="G5728" s="127"/>
      <c r="H5728" s="128"/>
    </row>
    <row r="5729" spans="7:8">
      <c r="G5729" s="127"/>
      <c r="H5729" s="128"/>
    </row>
    <row r="5730" spans="7:8">
      <c r="G5730" s="127"/>
      <c r="H5730" s="128"/>
    </row>
    <row r="5731" spans="7:8">
      <c r="G5731" s="127"/>
      <c r="H5731" s="128"/>
    </row>
    <row r="5732" spans="7:8">
      <c r="G5732" s="127"/>
      <c r="H5732" s="128"/>
    </row>
    <row r="5733" spans="7:8">
      <c r="G5733" s="127"/>
      <c r="H5733" s="128"/>
    </row>
    <row r="5734" spans="7:8">
      <c r="G5734" s="127"/>
      <c r="H5734" s="128"/>
    </row>
    <row r="5735" spans="7:8">
      <c r="G5735" s="127"/>
      <c r="H5735" s="128"/>
    </row>
    <row r="5736" spans="7:8">
      <c r="G5736" s="127"/>
      <c r="H5736" s="128"/>
    </row>
    <row r="5737" spans="7:8">
      <c r="G5737" s="127"/>
      <c r="H5737" s="128"/>
    </row>
    <row r="5738" spans="7:8">
      <c r="G5738" s="127"/>
      <c r="H5738" s="128"/>
    </row>
    <row r="5739" spans="7:8">
      <c r="G5739" s="127"/>
      <c r="H5739" s="128"/>
    </row>
    <row r="5740" spans="7:8">
      <c r="G5740" s="127"/>
      <c r="H5740" s="128"/>
    </row>
    <row r="5741" spans="7:8">
      <c r="G5741" s="127"/>
      <c r="H5741" s="128"/>
    </row>
    <row r="5742" spans="7:8">
      <c r="G5742" s="127"/>
      <c r="H5742" s="128"/>
    </row>
    <row r="5743" spans="7:8">
      <c r="G5743" s="127"/>
      <c r="H5743" s="128"/>
    </row>
    <row r="5744" spans="7:8">
      <c r="G5744" s="127"/>
      <c r="H5744" s="128"/>
    </row>
    <row r="5745" spans="7:8">
      <c r="G5745" s="127"/>
      <c r="H5745" s="128"/>
    </row>
    <row r="5746" spans="7:8">
      <c r="G5746" s="127"/>
      <c r="H5746" s="128"/>
    </row>
    <row r="5747" spans="7:8">
      <c r="G5747" s="127"/>
      <c r="H5747" s="128"/>
    </row>
    <row r="5748" spans="7:8">
      <c r="G5748" s="127"/>
      <c r="H5748" s="128"/>
    </row>
    <row r="5749" spans="7:8">
      <c r="G5749" s="127"/>
      <c r="H5749" s="128"/>
    </row>
    <row r="5750" spans="7:8">
      <c r="G5750" s="127"/>
      <c r="H5750" s="128"/>
    </row>
    <row r="5751" spans="7:8">
      <c r="G5751" s="127"/>
      <c r="H5751" s="128"/>
    </row>
    <row r="5752" spans="7:8">
      <c r="G5752" s="127"/>
      <c r="H5752" s="128"/>
    </row>
    <row r="5753" spans="7:8">
      <c r="G5753" s="127"/>
      <c r="H5753" s="128"/>
    </row>
    <row r="5754" spans="7:8">
      <c r="G5754" s="127"/>
      <c r="H5754" s="128"/>
    </row>
    <row r="5755" spans="7:8">
      <c r="G5755" s="127"/>
      <c r="H5755" s="128"/>
    </row>
    <row r="5756" spans="7:8">
      <c r="G5756" s="127"/>
      <c r="H5756" s="128"/>
    </row>
    <row r="5757" spans="7:8">
      <c r="G5757" s="127"/>
      <c r="H5757" s="128"/>
    </row>
    <row r="5758" spans="7:8">
      <c r="G5758" s="127"/>
      <c r="H5758" s="128"/>
    </row>
    <row r="5759" spans="7:8">
      <c r="G5759" s="127"/>
      <c r="H5759" s="128"/>
    </row>
    <row r="5760" spans="7:8">
      <c r="G5760" s="127"/>
      <c r="H5760" s="128"/>
    </row>
    <row r="5761" spans="7:8">
      <c r="G5761" s="127"/>
      <c r="H5761" s="128"/>
    </row>
    <row r="5762" spans="7:8">
      <c r="G5762" s="127"/>
      <c r="H5762" s="128"/>
    </row>
    <row r="5763" spans="7:8">
      <c r="G5763" s="127"/>
      <c r="H5763" s="128"/>
    </row>
    <row r="5764" spans="7:8">
      <c r="G5764" s="127"/>
      <c r="H5764" s="128"/>
    </row>
    <row r="5765" spans="7:8">
      <c r="G5765" s="127"/>
      <c r="H5765" s="128"/>
    </row>
    <row r="5766" spans="7:8">
      <c r="G5766" s="127"/>
      <c r="H5766" s="128"/>
    </row>
    <row r="5767" spans="7:8">
      <c r="G5767" s="127"/>
      <c r="H5767" s="128"/>
    </row>
    <row r="5768" spans="7:8">
      <c r="G5768" s="127"/>
      <c r="H5768" s="128"/>
    </row>
    <row r="5769" spans="7:8">
      <c r="G5769" s="127"/>
      <c r="H5769" s="128"/>
    </row>
    <row r="5770" spans="7:8">
      <c r="G5770" s="127"/>
      <c r="H5770" s="128"/>
    </row>
    <row r="5771" spans="7:8">
      <c r="G5771" s="127"/>
      <c r="H5771" s="128"/>
    </row>
    <row r="5772" spans="7:8">
      <c r="G5772" s="127"/>
      <c r="H5772" s="128"/>
    </row>
    <row r="5773" spans="7:8">
      <c r="G5773" s="127"/>
      <c r="H5773" s="128"/>
    </row>
    <row r="5774" spans="7:8">
      <c r="G5774" s="127"/>
      <c r="H5774" s="128"/>
    </row>
    <row r="5775" spans="7:8">
      <c r="G5775" s="127"/>
      <c r="H5775" s="128"/>
    </row>
    <row r="5776" spans="7:8">
      <c r="G5776" s="127"/>
      <c r="H5776" s="128"/>
    </row>
    <row r="5777" spans="7:8">
      <c r="G5777" s="127"/>
      <c r="H5777" s="128"/>
    </row>
    <row r="5778" spans="7:8">
      <c r="G5778" s="127"/>
      <c r="H5778" s="128"/>
    </row>
    <row r="5779" spans="7:8">
      <c r="G5779" s="127"/>
      <c r="H5779" s="128"/>
    </row>
    <row r="5780" spans="7:8">
      <c r="G5780" s="127"/>
      <c r="H5780" s="128"/>
    </row>
    <row r="5781" spans="7:8">
      <c r="G5781" s="127"/>
      <c r="H5781" s="128"/>
    </row>
    <row r="5782" spans="7:8">
      <c r="G5782" s="127"/>
      <c r="H5782" s="128"/>
    </row>
    <row r="5783" spans="7:8">
      <c r="G5783" s="127"/>
      <c r="H5783" s="128"/>
    </row>
    <row r="5784" spans="7:8">
      <c r="G5784" s="127"/>
      <c r="H5784" s="128"/>
    </row>
    <row r="5785" spans="7:8">
      <c r="G5785" s="127"/>
      <c r="H5785" s="128"/>
    </row>
    <row r="5786" spans="7:8">
      <c r="G5786" s="127"/>
      <c r="H5786" s="128"/>
    </row>
    <row r="5787" spans="7:8">
      <c r="G5787" s="127"/>
      <c r="H5787" s="128"/>
    </row>
    <row r="5788" spans="7:8">
      <c r="G5788" s="127"/>
      <c r="H5788" s="128"/>
    </row>
    <row r="5789" spans="7:8">
      <c r="G5789" s="127"/>
      <c r="H5789" s="128"/>
    </row>
    <row r="5790" spans="7:8">
      <c r="G5790" s="127"/>
      <c r="H5790" s="128"/>
    </row>
    <row r="5791" spans="7:8">
      <c r="G5791" s="127"/>
      <c r="H5791" s="128"/>
    </row>
    <row r="5792" spans="7:8">
      <c r="G5792" s="127"/>
      <c r="H5792" s="128"/>
    </row>
    <row r="5793" spans="7:8">
      <c r="G5793" s="127"/>
      <c r="H5793" s="128"/>
    </row>
    <row r="5794" spans="7:8">
      <c r="G5794" s="127"/>
      <c r="H5794" s="128"/>
    </row>
    <row r="5795" spans="7:8">
      <c r="G5795" s="127"/>
      <c r="H5795" s="128"/>
    </row>
    <row r="5796" spans="7:8">
      <c r="G5796" s="127"/>
      <c r="H5796" s="128"/>
    </row>
    <row r="5797" spans="7:8">
      <c r="G5797" s="127"/>
      <c r="H5797" s="128"/>
    </row>
    <row r="5798" spans="7:8">
      <c r="G5798" s="127"/>
      <c r="H5798" s="128"/>
    </row>
    <row r="5799" spans="7:8">
      <c r="G5799" s="127"/>
      <c r="H5799" s="128"/>
    </row>
    <row r="5800" spans="7:8">
      <c r="G5800" s="127"/>
      <c r="H5800" s="128"/>
    </row>
    <row r="5801" spans="7:8">
      <c r="G5801" s="127"/>
      <c r="H5801" s="128"/>
    </row>
    <row r="5802" spans="7:8">
      <c r="G5802" s="127"/>
      <c r="H5802" s="128"/>
    </row>
    <row r="5803" spans="7:8">
      <c r="G5803" s="127"/>
      <c r="H5803" s="128"/>
    </row>
    <row r="5804" spans="7:8">
      <c r="G5804" s="127"/>
      <c r="H5804" s="128"/>
    </row>
    <row r="5805" spans="7:8">
      <c r="G5805" s="127"/>
      <c r="H5805" s="128"/>
    </row>
    <row r="5806" spans="7:8">
      <c r="G5806" s="127"/>
      <c r="H5806" s="128"/>
    </row>
    <row r="5807" spans="7:8">
      <c r="G5807" s="127"/>
      <c r="H5807" s="128"/>
    </row>
    <row r="5808" spans="7:8">
      <c r="G5808" s="127"/>
      <c r="H5808" s="128"/>
    </row>
    <row r="5809" spans="7:8">
      <c r="G5809" s="127"/>
      <c r="H5809" s="128"/>
    </row>
    <row r="5810" spans="7:8">
      <c r="G5810" s="127"/>
      <c r="H5810" s="128"/>
    </row>
    <row r="5811" spans="7:8">
      <c r="G5811" s="127"/>
      <c r="H5811" s="128"/>
    </row>
    <row r="5812" spans="7:8">
      <c r="G5812" s="127"/>
      <c r="H5812" s="128"/>
    </row>
    <row r="5813" spans="7:8">
      <c r="G5813" s="127"/>
      <c r="H5813" s="128"/>
    </row>
    <row r="5814" spans="7:8">
      <c r="G5814" s="127"/>
      <c r="H5814" s="128"/>
    </row>
    <row r="5815" spans="7:8">
      <c r="G5815" s="127"/>
      <c r="H5815" s="128"/>
    </row>
    <row r="5816" spans="7:8">
      <c r="G5816" s="127"/>
      <c r="H5816" s="128"/>
    </row>
    <row r="5817" spans="7:8">
      <c r="G5817" s="127"/>
      <c r="H5817" s="128"/>
    </row>
    <row r="5818" spans="7:8">
      <c r="G5818" s="127"/>
      <c r="H5818" s="128"/>
    </row>
    <row r="5819" spans="7:8">
      <c r="G5819" s="127"/>
      <c r="H5819" s="128"/>
    </row>
    <row r="5820" spans="7:8">
      <c r="G5820" s="127"/>
      <c r="H5820" s="128"/>
    </row>
    <row r="5821" spans="7:8">
      <c r="G5821" s="127"/>
      <c r="H5821" s="128"/>
    </row>
    <row r="5822" spans="7:8">
      <c r="G5822" s="127"/>
      <c r="H5822" s="128"/>
    </row>
    <row r="5823" spans="7:8">
      <c r="G5823" s="127"/>
      <c r="H5823" s="128"/>
    </row>
    <row r="5824" spans="7:8">
      <c r="G5824" s="127"/>
      <c r="H5824" s="128"/>
    </row>
    <row r="5825" spans="7:8">
      <c r="G5825" s="127"/>
      <c r="H5825" s="128"/>
    </row>
    <row r="5826" spans="7:8">
      <c r="G5826" s="127"/>
      <c r="H5826" s="128"/>
    </row>
    <row r="5827" spans="7:8">
      <c r="G5827" s="127"/>
      <c r="H5827" s="128"/>
    </row>
    <row r="5828" spans="7:8">
      <c r="G5828" s="127"/>
      <c r="H5828" s="128"/>
    </row>
    <row r="5829" spans="7:8">
      <c r="G5829" s="127"/>
      <c r="H5829" s="128"/>
    </row>
    <row r="5830" spans="7:8">
      <c r="G5830" s="127"/>
      <c r="H5830" s="128"/>
    </row>
    <row r="5831" spans="7:8">
      <c r="G5831" s="127"/>
      <c r="H5831" s="128"/>
    </row>
    <row r="5832" spans="7:8">
      <c r="G5832" s="127"/>
      <c r="H5832" s="128"/>
    </row>
    <row r="5833" spans="7:8">
      <c r="G5833" s="127"/>
      <c r="H5833" s="128"/>
    </row>
    <row r="5834" spans="7:8">
      <c r="G5834" s="127"/>
      <c r="H5834" s="128"/>
    </row>
    <row r="5835" spans="7:8">
      <c r="G5835" s="127"/>
      <c r="H5835" s="128"/>
    </row>
    <row r="5836" spans="7:8">
      <c r="G5836" s="127"/>
      <c r="H5836" s="128"/>
    </row>
    <row r="5837" spans="7:8">
      <c r="G5837" s="127"/>
      <c r="H5837" s="128"/>
    </row>
    <row r="5838" spans="7:8">
      <c r="G5838" s="127"/>
      <c r="H5838" s="128"/>
    </row>
    <row r="5839" spans="7:8">
      <c r="G5839" s="127"/>
      <c r="H5839" s="128"/>
    </row>
    <row r="5840" spans="7:8">
      <c r="G5840" s="127"/>
      <c r="H5840" s="128"/>
    </row>
    <row r="5841" spans="7:8">
      <c r="G5841" s="127"/>
      <c r="H5841" s="128"/>
    </row>
    <row r="5842" spans="7:8">
      <c r="G5842" s="127"/>
      <c r="H5842" s="128"/>
    </row>
    <row r="5843" spans="7:8">
      <c r="G5843" s="127"/>
      <c r="H5843" s="128"/>
    </row>
    <row r="5844" spans="7:8">
      <c r="G5844" s="127"/>
      <c r="H5844" s="128"/>
    </row>
    <row r="5845" spans="7:8">
      <c r="G5845" s="127"/>
      <c r="H5845" s="128"/>
    </row>
    <row r="5846" spans="7:8">
      <c r="G5846" s="127"/>
      <c r="H5846" s="128"/>
    </row>
    <row r="5847" spans="7:8">
      <c r="G5847" s="127"/>
      <c r="H5847" s="128"/>
    </row>
    <row r="5848" spans="7:8">
      <c r="G5848" s="127"/>
      <c r="H5848" s="128"/>
    </row>
    <row r="5849" spans="7:8">
      <c r="G5849" s="127"/>
      <c r="H5849" s="128"/>
    </row>
    <row r="5850" spans="7:8">
      <c r="G5850" s="127"/>
      <c r="H5850" s="128"/>
    </row>
    <row r="5851" spans="7:8">
      <c r="G5851" s="127"/>
      <c r="H5851" s="128"/>
    </row>
    <row r="5852" spans="7:8">
      <c r="G5852" s="127"/>
      <c r="H5852" s="128"/>
    </row>
    <row r="5853" spans="7:8">
      <c r="G5853" s="127"/>
      <c r="H5853" s="128"/>
    </row>
    <row r="5854" spans="7:8">
      <c r="G5854" s="127"/>
      <c r="H5854" s="128"/>
    </row>
    <row r="5855" spans="7:8">
      <c r="G5855" s="127"/>
      <c r="H5855" s="128"/>
    </row>
    <row r="5856" spans="7:8">
      <c r="G5856" s="127"/>
      <c r="H5856" s="128"/>
    </row>
    <row r="5857" spans="7:8">
      <c r="G5857" s="127"/>
      <c r="H5857" s="128"/>
    </row>
    <row r="5858" spans="7:8">
      <c r="G5858" s="127"/>
      <c r="H5858" s="128"/>
    </row>
    <row r="5859" spans="7:8">
      <c r="G5859" s="127"/>
      <c r="H5859" s="128"/>
    </row>
    <row r="5860" spans="7:8">
      <c r="G5860" s="127"/>
      <c r="H5860" s="128"/>
    </row>
    <row r="5861" spans="7:8">
      <c r="G5861" s="127"/>
      <c r="H5861" s="128"/>
    </row>
    <row r="5862" spans="7:8">
      <c r="G5862" s="127"/>
      <c r="H5862" s="128"/>
    </row>
    <row r="5863" spans="7:8">
      <c r="G5863" s="127"/>
      <c r="H5863" s="128"/>
    </row>
    <row r="5864" spans="7:8">
      <c r="G5864" s="127"/>
      <c r="H5864" s="128"/>
    </row>
    <row r="5865" spans="7:8">
      <c r="G5865" s="127"/>
      <c r="H5865" s="128"/>
    </row>
    <row r="5866" spans="7:8">
      <c r="G5866" s="127"/>
      <c r="H5866" s="128"/>
    </row>
    <row r="5867" spans="7:8">
      <c r="G5867" s="127"/>
      <c r="H5867" s="128"/>
    </row>
    <row r="5868" spans="7:8">
      <c r="G5868" s="127"/>
      <c r="H5868" s="128"/>
    </row>
    <row r="5869" spans="7:8">
      <c r="G5869" s="127"/>
      <c r="H5869" s="128"/>
    </row>
    <row r="5870" spans="7:8">
      <c r="G5870" s="127"/>
      <c r="H5870" s="128"/>
    </row>
    <row r="5871" spans="7:8">
      <c r="G5871" s="127"/>
      <c r="H5871" s="128"/>
    </row>
    <row r="5872" spans="7:8">
      <c r="G5872" s="127"/>
      <c r="H5872" s="128"/>
    </row>
    <row r="5873" spans="7:8">
      <c r="G5873" s="127"/>
      <c r="H5873" s="128"/>
    </row>
    <row r="5874" spans="7:8">
      <c r="G5874" s="127"/>
      <c r="H5874" s="128"/>
    </row>
    <row r="5875" spans="7:8">
      <c r="G5875" s="127"/>
      <c r="H5875" s="128"/>
    </row>
    <row r="5876" spans="7:8">
      <c r="G5876" s="127"/>
      <c r="H5876" s="128"/>
    </row>
    <row r="5877" spans="7:8">
      <c r="G5877" s="127"/>
      <c r="H5877" s="128"/>
    </row>
    <row r="5878" spans="7:8">
      <c r="G5878" s="127"/>
      <c r="H5878" s="128"/>
    </row>
    <row r="5879" spans="7:8">
      <c r="G5879" s="127"/>
      <c r="H5879" s="128"/>
    </row>
    <row r="5880" spans="7:8">
      <c r="G5880" s="127"/>
      <c r="H5880" s="128"/>
    </row>
    <row r="5881" spans="7:8">
      <c r="G5881" s="127"/>
      <c r="H5881" s="128"/>
    </row>
    <row r="5882" spans="7:8">
      <c r="G5882" s="127"/>
      <c r="H5882" s="128"/>
    </row>
    <row r="5883" spans="7:8">
      <c r="G5883" s="127"/>
      <c r="H5883" s="128"/>
    </row>
    <row r="5884" spans="7:8">
      <c r="G5884" s="127"/>
      <c r="H5884" s="128"/>
    </row>
    <row r="5885" spans="7:8">
      <c r="G5885" s="127"/>
      <c r="H5885" s="128"/>
    </row>
    <row r="5886" spans="7:8">
      <c r="G5886" s="127"/>
      <c r="H5886" s="128"/>
    </row>
    <row r="5887" spans="7:8">
      <c r="G5887" s="127"/>
      <c r="H5887" s="128"/>
    </row>
    <row r="5888" spans="7:8">
      <c r="G5888" s="127"/>
      <c r="H5888" s="128"/>
    </row>
    <row r="5889" spans="7:8">
      <c r="G5889" s="127"/>
      <c r="H5889" s="128"/>
    </row>
    <row r="5890" spans="7:8">
      <c r="G5890" s="127"/>
      <c r="H5890" s="128"/>
    </row>
    <row r="5891" spans="7:8">
      <c r="G5891" s="127"/>
      <c r="H5891" s="128"/>
    </row>
    <row r="5892" spans="7:8">
      <c r="G5892" s="127"/>
      <c r="H5892" s="128"/>
    </row>
    <row r="5893" spans="7:8">
      <c r="G5893" s="127"/>
      <c r="H5893" s="128"/>
    </row>
    <row r="5894" spans="7:8">
      <c r="G5894" s="127"/>
      <c r="H5894" s="128"/>
    </row>
    <row r="5895" spans="7:8">
      <c r="G5895" s="127"/>
      <c r="H5895" s="128"/>
    </row>
    <row r="5896" spans="7:8">
      <c r="G5896" s="127"/>
      <c r="H5896" s="128"/>
    </row>
    <row r="5897" spans="7:8">
      <c r="G5897" s="127"/>
      <c r="H5897" s="128"/>
    </row>
    <row r="5898" spans="7:8">
      <c r="G5898" s="127"/>
      <c r="H5898" s="128"/>
    </row>
    <row r="5899" spans="7:8">
      <c r="G5899" s="127"/>
      <c r="H5899" s="128"/>
    </row>
    <row r="5900" spans="7:8">
      <c r="G5900" s="127"/>
      <c r="H5900" s="128"/>
    </row>
    <row r="5901" spans="7:8">
      <c r="G5901" s="127"/>
      <c r="H5901" s="128"/>
    </row>
    <row r="5902" spans="7:8">
      <c r="G5902" s="127"/>
      <c r="H5902" s="128"/>
    </row>
    <row r="5903" spans="7:8">
      <c r="G5903" s="127"/>
      <c r="H5903" s="128"/>
    </row>
    <row r="5904" spans="7:8">
      <c r="G5904" s="127"/>
      <c r="H5904" s="128"/>
    </row>
    <row r="5905" spans="7:8">
      <c r="G5905" s="127"/>
      <c r="H5905" s="128"/>
    </row>
    <row r="5906" spans="7:8">
      <c r="G5906" s="127"/>
      <c r="H5906" s="128"/>
    </row>
    <row r="5907" spans="7:8">
      <c r="G5907" s="127"/>
      <c r="H5907" s="128"/>
    </row>
    <row r="5908" spans="7:8">
      <c r="G5908" s="127"/>
      <c r="H5908" s="128"/>
    </row>
    <row r="5909" spans="7:8">
      <c r="G5909" s="127"/>
      <c r="H5909" s="128"/>
    </row>
    <row r="5910" spans="7:8">
      <c r="G5910" s="127"/>
      <c r="H5910" s="128"/>
    </row>
    <row r="5911" spans="7:8">
      <c r="G5911" s="127"/>
      <c r="H5911" s="128"/>
    </row>
    <row r="5912" spans="7:8">
      <c r="G5912" s="127"/>
      <c r="H5912" s="128"/>
    </row>
    <row r="5913" spans="7:8">
      <c r="G5913" s="127"/>
      <c r="H5913" s="128"/>
    </row>
    <row r="5914" spans="7:8">
      <c r="G5914" s="127"/>
      <c r="H5914" s="128"/>
    </row>
    <row r="5915" spans="7:8">
      <c r="G5915" s="127"/>
      <c r="H5915" s="128"/>
    </row>
    <row r="5916" spans="7:8">
      <c r="G5916" s="127"/>
      <c r="H5916" s="128"/>
    </row>
    <row r="5917" spans="7:8">
      <c r="G5917" s="127"/>
      <c r="H5917" s="128"/>
    </row>
    <row r="5918" spans="7:8">
      <c r="G5918" s="127"/>
      <c r="H5918" s="128"/>
    </row>
    <row r="5919" spans="7:8">
      <c r="G5919" s="127"/>
      <c r="H5919" s="128"/>
    </row>
    <row r="5920" spans="7:8">
      <c r="G5920" s="127"/>
      <c r="H5920" s="128"/>
    </row>
    <row r="5921" spans="7:8">
      <c r="G5921" s="127"/>
      <c r="H5921" s="128"/>
    </row>
    <row r="5922" spans="7:8">
      <c r="G5922" s="127"/>
      <c r="H5922" s="128"/>
    </row>
    <row r="5923" spans="7:8">
      <c r="G5923" s="127"/>
      <c r="H5923" s="128"/>
    </row>
    <row r="5924" spans="7:8">
      <c r="G5924" s="127"/>
      <c r="H5924" s="128"/>
    </row>
    <row r="5925" spans="7:8">
      <c r="G5925" s="127"/>
      <c r="H5925" s="128"/>
    </row>
    <row r="5926" spans="7:8">
      <c r="G5926" s="127"/>
      <c r="H5926" s="128"/>
    </row>
    <row r="5927" spans="7:8">
      <c r="G5927" s="127"/>
      <c r="H5927" s="128"/>
    </row>
    <row r="5928" spans="7:8">
      <c r="G5928" s="127"/>
      <c r="H5928" s="128"/>
    </row>
    <row r="5929" spans="7:8">
      <c r="G5929" s="127"/>
      <c r="H5929" s="128"/>
    </row>
    <row r="5930" spans="7:8">
      <c r="G5930" s="127"/>
      <c r="H5930" s="128"/>
    </row>
    <row r="5931" spans="7:8">
      <c r="G5931" s="127"/>
      <c r="H5931" s="128"/>
    </row>
    <row r="5932" spans="7:8">
      <c r="G5932" s="127"/>
      <c r="H5932" s="128"/>
    </row>
    <row r="5933" spans="7:8">
      <c r="G5933" s="127"/>
      <c r="H5933" s="128"/>
    </row>
    <row r="5934" spans="7:8">
      <c r="G5934" s="127"/>
      <c r="H5934" s="128"/>
    </row>
    <row r="5935" spans="7:8">
      <c r="G5935" s="127"/>
      <c r="H5935" s="128"/>
    </row>
    <row r="5936" spans="7:8">
      <c r="G5936" s="127"/>
      <c r="H5936" s="128"/>
    </row>
    <row r="5937" spans="7:8">
      <c r="G5937" s="127"/>
      <c r="H5937" s="128"/>
    </row>
    <row r="5938" spans="7:8">
      <c r="G5938" s="127"/>
      <c r="H5938" s="128"/>
    </row>
    <row r="5939" spans="7:8">
      <c r="G5939" s="127"/>
      <c r="H5939" s="128"/>
    </row>
    <row r="5940" spans="7:8">
      <c r="G5940" s="127"/>
      <c r="H5940" s="128"/>
    </row>
    <row r="5941" spans="7:8">
      <c r="G5941" s="127"/>
      <c r="H5941" s="128"/>
    </row>
    <row r="5942" spans="7:8">
      <c r="G5942" s="127"/>
      <c r="H5942" s="128"/>
    </row>
    <row r="5943" spans="7:8">
      <c r="G5943" s="127"/>
      <c r="H5943" s="128"/>
    </row>
    <row r="5944" spans="7:8">
      <c r="G5944" s="127"/>
      <c r="H5944" s="128"/>
    </row>
    <row r="5945" spans="7:8">
      <c r="G5945" s="127"/>
      <c r="H5945" s="128"/>
    </row>
    <row r="5946" spans="7:8">
      <c r="G5946" s="127"/>
      <c r="H5946" s="128"/>
    </row>
    <row r="5947" spans="7:8">
      <c r="G5947" s="127"/>
      <c r="H5947" s="128"/>
    </row>
    <row r="5948" spans="7:8">
      <c r="G5948" s="127"/>
      <c r="H5948" s="128"/>
    </row>
    <row r="5949" spans="7:8">
      <c r="G5949" s="127"/>
      <c r="H5949" s="128"/>
    </row>
    <row r="5950" spans="7:8">
      <c r="G5950" s="127"/>
      <c r="H5950" s="128"/>
    </row>
    <row r="5951" spans="7:8">
      <c r="G5951" s="127"/>
      <c r="H5951" s="128"/>
    </row>
    <row r="5952" spans="7:8">
      <c r="G5952" s="127"/>
      <c r="H5952" s="128"/>
    </row>
    <row r="5953" spans="7:8">
      <c r="G5953" s="127"/>
      <c r="H5953" s="128"/>
    </row>
    <row r="5954" spans="7:8">
      <c r="G5954" s="127"/>
      <c r="H5954" s="128"/>
    </row>
    <row r="5955" spans="7:8">
      <c r="G5955" s="127"/>
      <c r="H5955" s="128"/>
    </row>
    <row r="5956" spans="7:8">
      <c r="G5956" s="127"/>
      <c r="H5956" s="128"/>
    </row>
    <row r="5957" spans="7:8">
      <c r="G5957" s="127"/>
      <c r="H5957" s="128"/>
    </row>
    <row r="5958" spans="7:8">
      <c r="G5958" s="127"/>
      <c r="H5958" s="128"/>
    </row>
    <row r="5959" spans="7:8">
      <c r="G5959" s="127"/>
      <c r="H5959" s="128"/>
    </row>
    <row r="5960" spans="7:8">
      <c r="G5960" s="127"/>
      <c r="H5960" s="128"/>
    </row>
    <row r="5961" spans="7:8">
      <c r="G5961" s="127"/>
      <c r="H5961" s="128"/>
    </row>
    <row r="5962" spans="7:8">
      <c r="G5962" s="127"/>
      <c r="H5962" s="128"/>
    </row>
    <row r="5963" spans="7:8">
      <c r="G5963" s="127"/>
      <c r="H5963" s="128"/>
    </row>
    <row r="5964" spans="7:8">
      <c r="G5964" s="127"/>
      <c r="H5964" s="128"/>
    </row>
    <row r="5965" spans="7:8">
      <c r="G5965" s="127"/>
      <c r="H5965" s="128"/>
    </row>
    <row r="5966" spans="7:8">
      <c r="G5966" s="127"/>
      <c r="H5966" s="128"/>
    </row>
    <row r="5967" spans="7:8">
      <c r="G5967" s="127"/>
      <c r="H5967" s="128"/>
    </row>
    <row r="5968" spans="7:8">
      <c r="G5968" s="127"/>
      <c r="H5968" s="128"/>
    </row>
    <row r="5969" spans="7:8">
      <c r="G5969" s="127"/>
      <c r="H5969" s="128"/>
    </row>
    <row r="5970" spans="7:8">
      <c r="G5970" s="127"/>
      <c r="H5970" s="128"/>
    </row>
    <row r="5971" spans="7:8">
      <c r="G5971" s="127"/>
      <c r="H5971" s="128"/>
    </row>
    <row r="5972" spans="7:8">
      <c r="G5972" s="127"/>
      <c r="H5972" s="128"/>
    </row>
    <row r="5973" spans="7:8">
      <c r="G5973" s="127"/>
      <c r="H5973" s="128"/>
    </row>
    <row r="5974" spans="7:8">
      <c r="G5974" s="127"/>
      <c r="H5974" s="128"/>
    </row>
    <row r="5975" spans="7:8">
      <c r="G5975" s="127"/>
      <c r="H5975" s="128"/>
    </row>
    <row r="5976" spans="7:8">
      <c r="G5976" s="127"/>
      <c r="H5976" s="128"/>
    </row>
    <row r="5977" spans="7:8">
      <c r="G5977" s="127"/>
      <c r="H5977" s="128"/>
    </row>
    <row r="5978" spans="7:8">
      <c r="G5978" s="127"/>
      <c r="H5978" s="128"/>
    </row>
    <row r="5979" spans="7:8">
      <c r="G5979" s="127"/>
      <c r="H5979" s="128"/>
    </row>
    <row r="5980" spans="7:8">
      <c r="G5980" s="127"/>
      <c r="H5980" s="128"/>
    </row>
    <row r="5981" spans="7:8">
      <c r="G5981" s="127"/>
      <c r="H5981" s="128"/>
    </row>
    <row r="5982" spans="7:8">
      <c r="G5982" s="127"/>
      <c r="H5982" s="128"/>
    </row>
    <row r="5983" spans="7:8">
      <c r="G5983" s="127"/>
      <c r="H5983" s="128"/>
    </row>
    <row r="5984" spans="7:8">
      <c r="G5984" s="127"/>
      <c r="H5984" s="128"/>
    </row>
    <row r="5985" spans="7:8">
      <c r="G5985" s="127"/>
      <c r="H5985" s="128"/>
    </row>
    <row r="5986" spans="7:8">
      <c r="G5986" s="127"/>
      <c r="H5986" s="128"/>
    </row>
    <row r="5987" spans="7:8">
      <c r="G5987" s="127"/>
      <c r="H5987" s="128"/>
    </row>
    <row r="5988" spans="7:8">
      <c r="G5988" s="127"/>
      <c r="H5988" s="128"/>
    </row>
    <row r="5989" spans="7:8">
      <c r="G5989" s="127"/>
      <c r="H5989" s="128"/>
    </row>
    <row r="5990" spans="7:8">
      <c r="G5990" s="127"/>
      <c r="H5990" s="128"/>
    </row>
    <row r="5991" spans="7:8">
      <c r="G5991" s="127"/>
      <c r="H5991" s="128"/>
    </row>
    <row r="5992" spans="7:8">
      <c r="G5992" s="127"/>
      <c r="H5992" s="128"/>
    </row>
    <row r="5993" spans="7:8">
      <c r="G5993" s="127"/>
      <c r="H5993" s="128"/>
    </row>
    <row r="5994" spans="7:8">
      <c r="G5994" s="127"/>
      <c r="H5994" s="128"/>
    </row>
    <row r="5995" spans="7:8">
      <c r="G5995" s="127"/>
      <c r="H5995" s="128"/>
    </row>
    <row r="5996" spans="7:8">
      <c r="G5996" s="127"/>
      <c r="H5996" s="128"/>
    </row>
    <row r="5997" spans="7:8">
      <c r="G5997" s="127"/>
      <c r="H5997" s="128"/>
    </row>
    <row r="5998" spans="7:8">
      <c r="G5998" s="127"/>
      <c r="H5998" s="128"/>
    </row>
    <row r="5999" spans="7:8">
      <c r="G5999" s="127"/>
      <c r="H5999" s="128"/>
    </row>
    <row r="6000" spans="7:8">
      <c r="G6000" s="127"/>
      <c r="H6000" s="128"/>
    </row>
    <row r="6001" spans="7:8">
      <c r="G6001" s="127"/>
      <c r="H6001" s="128"/>
    </row>
    <row r="6002" spans="7:8">
      <c r="G6002" s="127"/>
      <c r="H6002" s="128"/>
    </row>
    <row r="6003" spans="7:8">
      <c r="G6003" s="127"/>
      <c r="H6003" s="128"/>
    </row>
    <row r="6004" spans="7:8">
      <c r="G6004" s="127"/>
      <c r="H6004" s="128"/>
    </row>
    <row r="6005" spans="7:8">
      <c r="G6005" s="127"/>
      <c r="H6005" s="128"/>
    </row>
    <row r="6006" spans="7:8">
      <c r="G6006" s="127"/>
      <c r="H6006" s="128"/>
    </row>
    <row r="6007" spans="7:8">
      <c r="G6007" s="127"/>
      <c r="H6007" s="128"/>
    </row>
    <row r="6008" spans="7:8">
      <c r="G6008" s="127"/>
      <c r="H6008" s="128"/>
    </row>
    <row r="6009" spans="7:8">
      <c r="G6009" s="127"/>
      <c r="H6009" s="128"/>
    </row>
    <row r="6010" spans="7:8">
      <c r="G6010" s="127"/>
      <c r="H6010" s="128"/>
    </row>
    <row r="6011" spans="7:8">
      <c r="G6011" s="127"/>
      <c r="H6011" s="128"/>
    </row>
    <row r="6012" spans="7:8">
      <c r="G6012" s="127"/>
      <c r="H6012" s="128"/>
    </row>
    <row r="6013" spans="7:8">
      <c r="G6013" s="127"/>
      <c r="H6013" s="128"/>
    </row>
    <row r="6014" spans="7:8">
      <c r="G6014" s="127"/>
      <c r="H6014" s="128"/>
    </row>
    <row r="6015" spans="7:8">
      <c r="G6015" s="127"/>
      <c r="H6015" s="128"/>
    </row>
    <row r="6016" spans="7:8">
      <c r="G6016" s="127"/>
      <c r="H6016" s="128"/>
    </row>
    <row r="6017" spans="7:8">
      <c r="G6017" s="127"/>
      <c r="H6017" s="128"/>
    </row>
    <row r="6018" spans="7:8">
      <c r="G6018" s="127"/>
      <c r="H6018" s="128"/>
    </row>
    <row r="6019" spans="7:8">
      <c r="G6019" s="127"/>
      <c r="H6019" s="128"/>
    </row>
    <row r="6020" spans="7:8">
      <c r="G6020" s="127"/>
      <c r="H6020" s="128"/>
    </row>
    <row r="6021" spans="7:8">
      <c r="G6021" s="127"/>
      <c r="H6021" s="128"/>
    </row>
    <row r="6022" spans="7:8">
      <c r="G6022" s="127"/>
      <c r="H6022" s="128"/>
    </row>
    <row r="6023" spans="7:8">
      <c r="G6023" s="127"/>
      <c r="H6023" s="128"/>
    </row>
    <row r="6024" spans="7:8">
      <c r="G6024" s="127"/>
      <c r="H6024" s="128"/>
    </row>
    <row r="6025" spans="7:8">
      <c r="G6025" s="127"/>
      <c r="H6025" s="128"/>
    </row>
    <row r="6026" spans="7:8">
      <c r="G6026" s="127"/>
      <c r="H6026" s="128"/>
    </row>
    <row r="6027" spans="7:8">
      <c r="G6027" s="127"/>
      <c r="H6027" s="128"/>
    </row>
    <row r="6028" spans="7:8">
      <c r="G6028" s="127"/>
      <c r="H6028" s="128"/>
    </row>
    <row r="6029" spans="7:8">
      <c r="G6029" s="127"/>
      <c r="H6029" s="128"/>
    </row>
    <row r="6030" spans="7:8">
      <c r="G6030" s="127"/>
      <c r="H6030" s="128"/>
    </row>
    <row r="6031" spans="7:8">
      <c r="G6031" s="127"/>
      <c r="H6031" s="128"/>
    </row>
    <row r="6032" spans="7:8">
      <c r="G6032" s="127"/>
      <c r="H6032" s="128"/>
    </row>
    <row r="6033" spans="7:8">
      <c r="G6033" s="127"/>
      <c r="H6033" s="128"/>
    </row>
    <row r="6034" spans="7:8">
      <c r="G6034" s="127"/>
      <c r="H6034" s="128"/>
    </row>
    <row r="6035" spans="7:8">
      <c r="G6035" s="127"/>
      <c r="H6035" s="128"/>
    </row>
    <row r="6036" spans="7:8">
      <c r="G6036" s="127"/>
      <c r="H6036" s="128"/>
    </row>
    <row r="6037" spans="7:8">
      <c r="G6037" s="127"/>
      <c r="H6037" s="128"/>
    </row>
    <row r="6038" spans="7:8">
      <c r="G6038" s="127"/>
      <c r="H6038" s="128"/>
    </row>
    <row r="6039" spans="7:8">
      <c r="G6039" s="127"/>
      <c r="H6039" s="128"/>
    </row>
    <row r="6040" spans="7:8">
      <c r="G6040" s="127"/>
      <c r="H6040" s="128"/>
    </row>
    <row r="6041" spans="7:8">
      <c r="G6041" s="127"/>
      <c r="H6041" s="128"/>
    </row>
    <row r="6042" spans="7:8">
      <c r="G6042" s="127"/>
      <c r="H6042" s="128"/>
    </row>
    <row r="6043" spans="7:8">
      <c r="G6043" s="127"/>
      <c r="H6043" s="128"/>
    </row>
    <row r="6044" spans="7:8">
      <c r="G6044" s="127"/>
      <c r="H6044" s="128"/>
    </row>
    <row r="6045" spans="7:8">
      <c r="G6045" s="127"/>
      <c r="H6045" s="128"/>
    </row>
    <row r="6046" spans="7:8">
      <c r="G6046" s="127"/>
      <c r="H6046" s="128"/>
    </row>
    <row r="6047" spans="7:8">
      <c r="G6047" s="127"/>
      <c r="H6047" s="128"/>
    </row>
    <row r="6048" spans="7:8">
      <c r="G6048" s="127"/>
      <c r="H6048" s="128"/>
    </row>
    <row r="6049" spans="7:8">
      <c r="G6049" s="127"/>
      <c r="H6049" s="128"/>
    </row>
    <row r="6050" spans="7:8">
      <c r="G6050" s="127"/>
      <c r="H6050" s="128"/>
    </row>
    <row r="6051" spans="7:8">
      <c r="G6051" s="127"/>
      <c r="H6051" s="128"/>
    </row>
    <row r="6052" spans="7:8">
      <c r="G6052" s="127"/>
      <c r="H6052" s="128"/>
    </row>
    <row r="6053" spans="7:8">
      <c r="G6053" s="127"/>
      <c r="H6053" s="128"/>
    </row>
    <row r="6054" spans="7:8">
      <c r="G6054" s="127"/>
      <c r="H6054" s="128"/>
    </row>
    <row r="6055" spans="7:8">
      <c r="G6055" s="127"/>
      <c r="H6055" s="128"/>
    </row>
    <row r="6056" spans="7:8">
      <c r="G6056" s="127"/>
      <c r="H6056" s="128"/>
    </row>
    <row r="6057" spans="7:8">
      <c r="G6057" s="127"/>
      <c r="H6057" s="128"/>
    </row>
    <row r="6058" spans="7:8">
      <c r="G6058" s="127"/>
      <c r="H6058" s="128"/>
    </row>
    <row r="6059" spans="7:8">
      <c r="G6059" s="127"/>
      <c r="H6059" s="128"/>
    </row>
    <row r="6060" spans="7:8">
      <c r="G6060" s="127"/>
      <c r="H6060" s="128"/>
    </row>
    <row r="6061" spans="7:8">
      <c r="G6061" s="127"/>
      <c r="H6061" s="128"/>
    </row>
    <row r="6062" spans="7:8">
      <c r="G6062" s="127"/>
      <c r="H6062" s="128"/>
    </row>
    <row r="6063" spans="7:8">
      <c r="G6063" s="127"/>
      <c r="H6063" s="128"/>
    </row>
    <row r="6064" spans="7:8">
      <c r="G6064" s="127"/>
      <c r="H6064" s="128"/>
    </row>
    <row r="6065" spans="7:8">
      <c r="G6065" s="127"/>
      <c r="H6065" s="128"/>
    </row>
    <row r="6066" spans="7:8">
      <c r="G6066" s="127"/>
      <c r="H6066" s="128"/>
    </row>
    <row r="6067" spans="7:8">
      <c r="G6067" s="127"/>
      <c r="H6067" s="128"/>
    </row>
    <row r="6068" spans="7:8">
      <c r="G6068" s="127"/>
      <c r="H6068" s="128"/>
    </row>
    <row r="6069" spans="7:8">
      <c r="G6069" s="127"/>
      <c r="H6069" s="128"/>
    </row>
    <row r="6070" spans="7:8">
      <c r="G6070" s="127"/>
      <c r="H6070" s="128"/>
    </row>
    <row r="6071" spans="7:8">
      <c r="G6071" s="127"/>
      <c r="H6071" s="128"/>
    </row>
    <row r="6072" spans="7:8">
      <c r="G6072" s="127"/>
      <c r="H6072" s="128"/>
    </row>
    <row r="6073" spans="7:8">
      <c r="G6073" s="127"/>
      <c r="H6073" s="128"/>
    </row>
    <row r="6074" spans="7:8">
      <c r="G6074" s="127"/>
      <c r="H6074" s="128"/>
    </row>
    <row r="6075" spans="7:8">
      <c r="G6075" s="127"/>
      <c r="H6075" s="128"/>
    </row>
    <row r="6076" spans="7:8">
      <c r="G6076" s="127"/>
      <c r="H6076" s="128"/>
    </row>
    <row r="6077" spans="7:8">
      <c r="G6077" s="127"/>
      <c r="H6077" s="128"/>
    </row>
    <row r="6078" spans="7:8">
      <c r="G6078" s="127"/>
      <c r="H6078" s="128"/>
    </row>
    <row r="6079" spans="7:8">
      <c r="G6079" s="127"/>
      <c r="H6079" s="128"/>
    </row>
    <row r="6080" spans="7:8">
      <c r="G6080" s="127"/>
      <c r="H6080" s="128"/>
    </row>
    <row r="6081" spans="7:8">
      <c r="G6081" s="127"/>
      <c r="H6081" s="128"/>
    </row>
    <row r="6082" spans="7:8">
      <c r="G6082" s="127"/>
      <c r="H6082" s="128"/>
    </row>
    <row r="6083" spans="7:8">
      <c r="G6083" s="127"/>
      <c r="H6083" s="128"/>
    </row>
    <row r="6084" spans="7:8">
      <c r="G6084" s="127"/>
      <c r="H6084" s="128"/>
    </row>
    <row r="6085" spans="7:8">
      <c r="G6085" s="127"/>
      <c r="H6085" s="128"/>
    </row>
    <row r="6086" spans="7:8">
      <c r="G6086" s="127"/>
      <c r="H6086" s="128"/>
    </row>
    <row r="6087" spans="7:8">
      <c r="G6087" s="127"/>
      <c r="H6087" s="128"/>
    </row>
    <row r="6088" spans="7:8">
      <c r="G6088" s="127"/>
      <c r="H6088" s="128"/>
    </row>
    <row r="6089" spans="7:8">
      <c r="G6089" s="127"/>
      <c r="H6089" s="128"/>
    </row>
    <row r="6090" spans="7:8">
      <c r="G6090" s="127"/>
      <c r="H6090" s="128"/>
    </row>
    <row r="6091" spans="7:8">
      <c r="G6091" s="127"/>
      <c r="H6091" s="128"/>
    </row>
    <row r="6092" spans="7:8">
      <c r="G6092" s="127"/>
      <c r="H6092" s="128"/>
    </row>
    <row r="6093" spans="7:8">
      <c r="G6093" s="127"/>
      <c r="H6093" s="128"/>
    </row>
    <row r="6094" spans="7:8">
      <c r="G6094" s="127"/>
      <c r="H6094" s="128"/>
    </row>
    <row r="6095" spans="7:8">
      <c r="G6095" s="127"/>
      <c r="H6095" s="128"/>
    </row>
    <row r="6096" spans="7:8">
      <c r="G6096" s="127"/>
      <c r="H6096" s="128"/>
    </row>
    <row r="6097" spans="7:8">
      <c r="G6097" s="127"/>
      <c r="H6097" s="128"/>
    </row>
    <row r="6098" spans="7:8">
      <c r="G6098" s="127"/>
      <c r="H6098" s="128"/>
    </row>
    <row r="6099" spans="7:8">
      <c r="G6099" s="127"/>
      <c r="H6099" s="128"/>
    </row>
    <row r="6100" spans="7:8">
      <c r="G6100" s="127"/>
      <c r="H6100" s="128"/>
    </row>
    <row r="6101" spans="7:8">
      <c r="G6101" s="127"/>
      <c r="H6101" s="128"/>
    </row>
    <row r="6102" spans="7:8">
      <c r="G6102" s="127"/>
      <c r="H6102" s="128"/>
    </row>
    <row r="6103" spans="7:8">
      <c r="G6103" s="127"/>
      <c r="H6103" s="128"/>
    </row>
    <row r="6104" spans="7:8">
      <c r="G6104" s="127"/>
      <c r="H6104" s="128"/>
    </row>
    <row r="6105" spans="7:8">
      <c r="G6105" s="127"/>
      <c r="H6105" s="128"/>
    </row>
    <row r="6106" spans="7:8">
      <c r="G6106" s="127"/>
      <c r="H6106" s="128"/>
    </row>
    <row r="6107" spans="7:8">
      <c r="G6107" s="127"/>
      <c r="H6107" s="128"/>
    </row>
    <row r="6108" spans="7:8">
      <c r="G6108" s="127"/>
      <c r="H6108" s="128"/>
    </row>
    <row r="6109" spans="7:8">
      <c r="G6109" s="127"/>
      <c r="H6109" s="128"/>
    </row>
    <row r="6110" spans="7:8">
      <c r="G6110" s="127"/>
      <c r="H6110" s="128"/>
    </row>
    <row r="6111" spans="7:8">
      <c r="G6111" s="127"/>
      <c r="H6111" s="128"/>
    </row>
    <row r="6112" spans="7:8">
      <c r="G6112" s="127"/>
      <c r="H6112" s="128"/>
    </row>
    <row r="6113" spans="7:8">
      <c r="G6113" s="127"/>
      <c r="H6113" s="128"/>
    </row>
    <row r="6114" spans="7:8">
      <c r="G6114" s="127"/>
      <c r="H6114" s="128"/>
    </row>
    <row r="6115" spans="7:8">
      <c r="G6115" s="127"/>
      <c r="H6115" s="128"/>
    </row>
    <row r="6116" spans="7:8">
      <c r="G6116" s="127"/>
      <c r="H6116" s="128"/>
    </row>
    <row r="6117" spans="7:8">
      <c r="G6117" s="127"/>
      <c r="H6117" s="128"/>
    </row>
    <row r="6118" spans="7:8">
      <c r="G6118" s="127"/>
      <c r="H6118" s="128"/>
    </row>
    <row r="6119" spans="7:8">
      <c r="G6119" s="127"/>
      <c r="H6119" s="128"/>
    </row>
    <row r="6120" spans="7:8">
      <c r="G6120" s="127"/>
      <c r="H6120" s="128"/>
    </row>
    <row r="6121" spans="7:8">
      <c r="G6121" s="127"/>
      <c r="H6121" s="128"/>
    </row>
    <row r="6122" spans="7:8">
      <c r="G6122" s="127"/>
      <c r="H6122" s="128"/>
    </row>
    <row r="6123" spans="7:8">
      <c r="G6123" s="127"/>
      <c r="H6123" s="128"/>
    </row>
    <row r="6124" spans="7:8">
      <c r="G6124" s="127"/>
      <c r="H6124" s="128"/>
    </row>
    <row r="6125" spans="7:8">
      <c r="G6125" s="127"/>
      <c r="H6125" s="128"/>
    </row>
    <row r="6126" spans="7:8">
      <c r="G6126" s="127"/>
      <c r="H6126" s="128"/>
    </row>
    <row r="6127" spans="7:8">
      <c r="G6127" s="127"/>
      <c r="H6127" s="128"/>
    </row>
    <row r="6128" spans="7:8">
      <c r="G6128" s="127"/>
      <c r="H6128" s="128"/>
    </row>
    <row r="6129" spans="7:8">
      <c r="G6129" s="127"/>
      <c r="H6129" s="128"/>
    </row>
    <row r="6130" spans="7:8">
      <c r="G6130" s="127"/>
      <c r="H6130" s="128"/>
    </row>
    <row r="6131" spans="7:8">
      <c r="G6131" s="127"/>
      <c r="H6131" s="128"/>
    </row>
    <row r="6132" spans="7:8">
      <c r="G6132" s="127"/>
      <c r="H6132" s="128"/>
    </row>
    <row r="6133" spans="7:8">
      <c r="G6133" s="127"/>
      <c r="H6133" s="128"/>
    </row>
    <row r="6134" spans="7:8">
      <c r="G6134" s="127"/>
      <c r="H6134" s="128"/>
    </row>
    <row r="6135" spans="7:8">
      <c r="G6135" s="127"/>
      <c r="H6135" s="128"/>
    </row>
    <row r="6136" spans="7:8">
      <c r="G6136" s="127"/>
      <c r="H6136" s="128"/>
    </row>
    <row r="6137" spans="7:8">
      <c r="G6137" s="127"/>
      <c r="H6137" s="128"/>
    </row>
    <row r="6138" spans="7:8">
      <c r="G6138" s="127"/>
      <c r="H6138" s="128"/>
    </row>
    <row r="6139" spans="7:8">
      <c r="G6139" s="127"/>
      <c r="H6139" s="128"/>
    </row>
    <row r="6140" spans="7:8">
      <c r="G6140" s="127"/>
      <c r="H6140" s="128"/>
    </row>
    <row r="6141" spans="7:8">
      <c r="G6141" s="127"/>
      <c r="H6141" s="128"/>
    </row>
    <row r="6142" spans="7:8">
      <c r="G6142" s="127"/>
      <c r="H6142" s="128"/>
    </row>
    <row r="6143" spans="7:8">
      <c r="G6143" s="127"/>
      <c r="H6143" s="128"/>
    </row>
    <row r="6144" spans="7:8">
      <c r="G6144" s="127"/>
      <c r="H6144" s="128"/>
    </row>
    <row r="6145" spans="7:8">
      <c r="G6145" s="127"/>
      <c r="H6145" s="128"/>
    </row>
    <row r="6146" spans="7:8">
      <c r="G6146" s="127"/>
      <c r="H6146" s="128"/>
    </row>
    <row r="6147" spans="7:8">
      <c r="G6147" s="127"/>
      <c r="H6147" s="128"/>
    </row>
    <row r="6148" spans="7:8">
      <c r="G6148" s="127"/>
      <c r="H6148" s="128"/>
    </row>
    <row r="6149" spans="7:8">
      <c r="G6149" s="127"/>
      <c r="H6149" s="128"/>
    </row>
    <row r="6150" spans="7:8">
      <c r="G6150" s="127"/>
      <c r="H6150" s="128"/>
    </row>
    <row r="6151" spans="7:8">
      <c r="G6151" s="127"/>
      <c r="H6151" s="128"/>
    </row>
    <row r="6152" spans="7:8">
      <c r="G6152" s="127"/>
      <c r="H6152" s="128"/>
    </row>
    <row r="6153" spans="7:8">
      <c r="G6153" s="127"/>
      <c r="H6153" s="128"/>
    </row>
    <row r="6154" spans="7:8">
      <c r="G6154" s="127"/>
      <c r="H6154" s="128"/>
    </row>
    <row r="6155" spans="7:8">
      <c r="G6155" s="127"/>
      <c r="H6155" s="128"/>
    </row>
    <row r="6156" spans="7:8">
      <c r="G6156" s="127"/>
      <c r="H6156" s="128"/>
    </row>
    <row r="6157" spans="7:8">
      <c r="G6157" s="127"/>
      <c r="H6157" s="128"/>
    </row>
    <row r="6158" spans="7:8">
      <c r="G6158" s="127"/>
      <c r="H6158" s="128"/>
    </row>
    <row r="6159" spans="7:8">
      <c r="G6159" s="127"/>
      <c r="H6159" s="128"/>
    </row>
    <row r="6160" spans="7:8">
      <c r="G6160" s="127"/>
      <c r="H6160" s="128"/>
    </row>
    <row r="6161" spans="7:8">
      <c r="G6161" s="127"/>
      <c r="H6161" s="128"/>
    </row>
    <row r="6162" spans="7:8">
      <c r="G6162" s="127"/>
      <c r="H6162" s="128"/>
    </row>
    <row r="6163" spans="7:8">
      <c r="G6163" s="127"/>
      <c r="H6163" s="128"/>
    </row>
    <row r="6164" spans="7:8">
      <c r="G6164" s="127"/>
      <c r="H6164" s="128"/>
    </row>
    <row r="6165" spans="7:8">
      <c r="G6165" s="127"/>
      <c r="H6165" s="128"/>
    </row>
    <row r="6166" spans="7:8">
      <c r="G6166" s="127"/>
      <c r="H6166" s="128"/>
    </row>
    <row r="6167" spans="7:8">
      <c r="G6167" s="127"/>
      <c r="H6167" s="128"/>
    </row>
    <row r="6168" spans="7:8">
      <c r="G6168" s="127"/>
      <c r="H6168" s="128"/>
    </row>
    <row r="6169" spans="7:8">
      <c r="G6169" s="127"/>
      <c r="H6169" s="128"/>
    </row>
    <row r="6170" spans="7:8">
      <c r="G6170" s="127"/>
      <c r="H6170" s="128"/>
    </row>
    <row r="6171" spans="7:8">
      <c r="G6171" s="127"/>
      <c r="H6171" s="128"/>
    </row>
    <row r="6172" spans="7:8">
      <c r="G6172" s="127"/>
      <c r="H6172" s="128"/>
    </row>
    <row r="6173" spans="7:8">
      <c r="G6173" s="127"/>
      <c r="H6173" s="128"/>
    </row>
    <row r="6174" spans="7:8">
      <c r="G6174" s="127"/>
      <c r="H6174" s="128"/>
    </row>
    <row r="6175" spans="7:8">
      <c r="G6175" s="127"/>
      <c r="H6175" s="128"/>
    </row>
    <row r="6176" spans="7:8">
      <c r="G6176" s="127"/>
      <c r="H6176" s="128"/>
    </row>
    <row r="6177" spans="7:8">
      <c r="G6177" s="127"/>
      <c r="H6177" s="128"/>
    </row>
    <row r="6178" spans="7:8">
      <c r="G6178" s="127"/>
      <c r="H6178" s="128"/>
    </row>
    <row r="6179" spans="7:8">
      <c r="G6179" s="127"/>
      <c r="H6179" s="128"/>
    </row>
    <row r="6180" spans="7:8">
      <c r="G6180" s="127"/>
      <c r="H6180" s="128"/>
    </row>
    <row r="6181" spans="7:8">
      <c r="G6181" s="127"/>
      <c r="H6181" s="128"/>
    </row>
    <row r="6182" spans="7:8">
      <c r="G6182" s="127"/>
      <c r="H6182" s="128"/>
    </row>
    <row r="6183" spans="7:8">
      <c r="G6183" s="127"/>
      <c r="H6183" s="128"/>
    </row>
    <row r="6184" spans="7:8">
      <c r="G6184" s="127"/>
      <c r="H6184" s="128"/>
    </row>
    <row r="6185" spans="7:8">
      <c r="G6185" s="127"/>
      <c r="H6185" s="128"/>
    </row>
    <row r="6186" spans="7:8">
      <c r="G6186" s="127"/>
      <c r="H6186" s="128"/>
    </row>
    <row r="6187" spans="7:8">
      <c r="G6187" s="127"/>
      <c r="H6187" s="128"/>
    </row>
    <row r="6188" spans="7:8">
      <c r="G6188" s="127"/>
      <c r="H6188" s="128"/>
    </row>
    <row r="6189" spans="7:8">
      <c r="G6189" s="127"/>
      <c r="H6189" s="128"/>
    </row>
    <row r="6190" spans="7:8">
      <c r="G6190" s="127"/>
      <c r="H6190" s="128"/>
    </row>
    <row r="6191" spans="7:8">
      <c r="G6191" s="127"/>
      <c r="H6191" s="128"/>
    </row>
    <row r="6192" spans="7:8">
      <c r="G6192" s="127"/>
      <c r="H6192" s="128"/>
    </row>
    <row r="6193" spans="7:8">
      <c r="G6193" s="127"/>
      <c r="H6193" s="128"/>
    </row>
    <row r="6194" spans="7:8">
      <c r="G6194" s="127"/>
      <c r="H6194" s="128"/>
    </row>
    <row r="6195" spans="7:8">
      <c r="G6195" s="127"/>
      <c r="H6195" s="128"/>
    </row>
    <row r="6196" spans="7:8">
      <c r="G6196" s="127"/>
      <c r="H6196" s="128"/>
    </row>
    <row r="6197" spans="7:8">
      <c r="G6197" s="127"/>
      <c r="H6197" s="128"/>
    </row>
    <row r="6198" spans="7:8">
      <c r="G6198" s="127"/>
      <c r="H6198" s="128"/>
    </row>
    <row r="6199" spans="7:8">
      <c r="G6199" s="127"/>
      <c r="H6199" s="128"/>
    </row>
    <row r="6200" spans="7:8">
      <c r="G6200" s="127"/>
      <c r="H6200" s="128"/>
    </row>
    <row r="6201" spans="7:8">
      <c r="G6201" s="127"/>
      <c r="H6201" s="128"/>
    </row>
    <row r="6202" spans="7:8">
      <c r="G6202" s="127"/>
      <c r="H6202" s="128"/>
    </row>
    <row r="6203" spans="7:8">
      <c r="G6203" s="127"/>
      <c r="H6203" s="128"/>
    </row>
    <row r="6204" spans="7:8">
      <c r="G6204" s="127"/>
      <c r="H6204" s="128"/>
    </row>
    <row r="6205" spans="7:8">
      <c r="G6205" s="127"/>
      <c r="H6205" s="128"/>
    </row>
    <row r="6206" spans="7:8">
      <c r="G6206" s="127"/>
      <c r="H6206" s="128"/>
    </row>
    <row r="6207" spans="7:8">
      <c r="G6207" s="127"/>
      <c r="H6207" s="128"/>
    </row>
    <row r="6208" spans="7:8">
      <c r="G6208" s="127"/>
      <c r="H6208" s="128"/>
    </row>
    <row r="6209" spans="7:8">
      <c r="G6209" s="127"/>
      <c r="H6209" s="128"/>
    </row>
    <row r="6210" spans="7:8">
      <c r="G6210" s="127"/>
      <c r="H6210" s="128"/>
    </row>
    <row r="6211" spans="7:8">
      <c r="G6211" s="127"/>
      <c r="H6211" s="128"/>
    </row>
    <row r="6212" spans="7:8">
      <c r="G6212" s="127"/>
      <c r="H6212" s="128"/>
    </row>
    <row r="6213" spans="7:8">
      <c r="G6213" s="127"/>
      <c r="H6213" s="128"/>
    </row>
    <row r="6214" spans="7:8">
      <c r="G6214" s="127"/>
      <c r="H6214" s="128"/>
    </row>
    <row r="6215" spans="7:8">
      <c r="G6215" s="127"/>
      <c r="H6215" s="128"/>
    </row>
    <row r="6216" spans="7:8">
      <c r="G6216" s="127"/>
      <c r="H6216" s="128"/>
    </row>
    <row r="6217" spans="7:8">
      <c r="G6217" s="127"/>
      <c r="H6217" s="128"/>
    </row>
    <row r="6218" spans="7:8">
      <c r="G6218" s="127"/>
      <c r="H6218" s="128"/>
    </row>
    <row r="6219" spans="7:8">
      <c r="G6219" s="127"/>
      <c r="H6219" s="128"/>
    </row>
    <row r="6220" spans="7:8">
      <c r="G6220" s="127"/>
      <c r="H6220" s="128"/>
    </row>
    <row r="6221" spans="7:8">
      <c r="G6221" s="127"/>
      <c r="H6221" s="128"/>
    </row>
    <row r="6222" spans="7:8">
      <c r="G6222" s="127"/>
      <c r="H6222" s="128"/>
    </row>
    <row r="6223" spans="7:8">
      <c r="G6223" s="127"/>
      <c r="H6223" s="128"/>
    </row>
    <row r="6224" spans="7:8">
      <c r="G6224" s="127"/>
      <c r="H6224" s="128"/>
    </row>
    <row r="6225" spans="7:8">
      <c r="G6225" s="127"/>
      <c r="H6225" s="128"/>
    </row>
    <row r="6226" spans="7:8">
      <c r="G6226" s="127"/>
      <c r="H6226" s="128"/>
    </row>
    <row r="6227" spans="7:8">
      <c r="G6227" s="127"/>
      <c r="H6227" s="128"/>
    </row>
    <row r="6228" spans="7:8">
      <c r="G6228" s="127"/>
      <c r="H6228" s="128"/>
    </row>
    <row r="6229" spans="7:8">
      <c r="G6229" s="127"/>
      <c r="H6229" s="128"/>
    </row>
    <row r="6230" spans="7:8">
      <c r="G6230" s="127"/>
      <c r="H6230" s="128"/>
    </row>
    <row r="6231" spans="7:8">
      <c r="G6231" s="127"/>
      <c r="H6231" s="128"/>
    </row>
    <row r="6232" spans="7:8">
      <c r="G6232" s="127"/>
      <c r="H6232" s="128"/>
    </row>
    <row r="6233" spans="7:8">
      <c r="G6233" s="127"/>
      <c r="H6233" s="128"/>
    </row>
    <row r="6234" spans="7:8">
      <c r="G6234" s="127"/>
      <c r="H6234" s="128"/>
    </row>
    <row r="6235" spans="7:8">
      <c r="G6235" s="127"/>
      <c r="H6235" s="128"/>
    </row>
    <row r="6236" spans="7:8">
      <c r="G6236" s="127"/>
      <c r="H6236" s="128"/>
    </row>
    <row r="6237" spans="7:8">
      <c r="G6237" s="127"/>
      <c r="H6237" s="128"/>
    </row>
    <row r="6238" spans="7:8">
      <c r="G6238" s="127"/>
      <c r="H6238" s="128"/>
    </row>
    <row r="6239" spans="7:8">
      <c r="G6239" s="127"/>
      <c r="H6239" s="128"/>
    </row>
    <row r="6240" spans="7:8">
      <c r="G6240" s="127"/>
      <c r="H6240" s="128"/>
    </row>
    <row r="6241" spans="7:8">
      <c r="G6241" s="127"/>
      <c r="H6241" s="128"/>
    </row>
    <row r="6242" spans="7:8">
      <c r="G6242" s="127"/>
      <c r="H6242" s="128"/>
    </row>
    <row r="6243" spans="7:8">
      <c r="G6243" s="127"/>
      <c r="H6243" s="128"/>
    </row>
    <row r="6244" spans="7:8">
      <c r="G6244" s="127"/>
      <c r="H6244" s="128"/>
    </row>
    <row r="6245" spans="7:8">
      <c r="G6245" s="127"/>
      <c r="H6245" s="128"/>
    </row>
    <row r="6246" spans="7:8">
      <c r="G6246" s="127"/>
      <c r="H6246" s="128"/>
    </row>
    <row r="6247" spans="7:8">
      <c r="G6247" s="127"/>
      <c r="H6247" s="128"/>
    </row>
    <row r="6248" spans="7:8">
      <c r="G6248" s="127"/>
      <c r="H6248" s="128"/>
    </row>
    <row r="6249" spans="7:8">
      <c r="G6249" s="127"/>
      <c r="H6249" s="128"/>
    </row>
    <row r="6250" spans="7:8">
      <c r="G6250" s="127"/>
      <c r="H6250" s="128"/>
    </row>
    <row r="6251" spans="7:8">
      <c r="G6251" s="127"/>
      <c r="H6251" s="128"/>
    </row>
    <row r="6252" spans="7:8">
      <c r="G6252" s="127"/>
      <c r="H6252" s="128"/>
    </row>
    <row r="6253" spans="7:8">
      <c r="G6253" s="127"/>
      <c r="H6253" s="128"/>
    </row>
    <row r="6254" spans="7:8">
      <c r="G6254" s="127"/>
      <c r="H6254" s="128"/>
    </row>
    <row r="6255" spans="7:8">
      <c r="G6255" s="127"/>
      <c r="H6255" s="128"/>
    </row>
    <row r="6256" spans="7:8">
      <c r="G6256" s="127"/>
      <c r="H6256" s="128"/>
    </row>
    <row r="6257" spans="7:8">
      <c r="G6257" s="127"/>
      <c r="H6257" s="128"/>
    </row>
    <row r="6258" spans="7:8">
      <c r="G6258" s="127"/>
      <c r="H6258" s="128"/>
    </row>
    <row r="6259" spans="7:8">
      <c r="G6259" s="127"/>
      <c r="H6259" s="128"/>
    </row>
    <row r="6260" spans="7:8">
      <c r="G6260" s="127"/>
      <c r="H6260" s="128"/>
    </row>
    <row r="6261" spans="7:8">
      <c r="G6261" s="127"/>
      <c r="H6261" s="128"/>
    </row>
    <row r="6262" spans="7:8">
      <c r="G6262" s="127"/>
      <c r="H6262" s="128"/>
    </row>
    <row r="6263" spans="7:8">
      <c r="G6263" s="127"/>
      <c r="H6263" s="128"/>
    </row>
    <row r="6264" spans="7:8">
      <c r="G6264" s="127"/>
      <c r="H6264" s="128"/>
    </row>
    <row r="6265" spans="7:8">
      <c r="G6265" s="127"/>
      <c r="H6265" s="128"/>
    </row>
    <row r="6266" spans="7:8">
      <c r="G6266" s="127"/>
      <c r="H6266" s="128"/>
    </row>
    <row r="6267" spans="7:8">
      <c r="G6267" s="127"/>
      <c r="H6267" s="128"/>
    </row>
    <row r="6268" spans="7:8">
      <c r="G6268" s="127"/>
      <c r="H6268" s="128"/>
    </row>
    <row r="6269" spans="7:8">
      <c r="G6269" s="127"/>
      <c r="H6269" s="128"/>
    </row>
    <row r="6270" spans="7:8">
      <c r="G6270" s="127"/>
      <c r="H6270" s="128"/>
    </row>
    <row r="6271" spans="7:8">
      <c r="G6271" s="127"/>
      <c r="H6271" s="128"/>
    </row>
    <row r="6272" spans="7:8">
      <c r="G6272" s="127"/>
      <c r="H6272" s="128"/>
    </row>
    <row r="6273" spans="7:8">
      <c r="G6273" s="127"/>
      <c r="H6273" s="128"/>
    </row>
    <row r="6274" spans="7:8">
      <c r="G6274" s="127"/>
      <c r="H6274" s="128"/>
    </row>
    <row r="6275" spans="7:8">
      <c r="G6275" s="127"/>
      <c r="H6275" s="128"/>
    </row>
    <row r="6276" spans="7:8">
      <c r="G6276" s="127"/>
      <c r="H6276" s="128"/>
    </row>
    <row r="6277" spans="7:8">
      <c r="G6277" s="127"/>
      <c r="H6277" s="128"/>
    </row>
    <row r="6278" spans="7:8">
      <c r="G6278" s="127"/>
      <c r="H6278" s="128"/>
    </row>
    <row r="6279" spans="7:8">
      <c r="G6279" s="127"/>
      <c r="H6279" s="128"/>
    </row>
    <row r="6280" spans="7:8">
      <c r="G6280" s="127"/>
      <c r="H6280" s="128"/>
    </row>
    <row r="6281" spans="7:8">
      <c r="G6281" s="127"/>
      <c r="H6281" s="128"/>
    </row>
    <row r="6282" spans="7:8">
      <c r="G6282" s="127"/>
      <c r="H6282" s="128"/>
    </row>
    <row r="6283" spans="7:8">
      <c r="G6283" s="127"/>
      <c r="H6283" s="128"/>
    </row>
    <row r="6284" spans="7:8">
      <c r="G6284" s="127"/>
      <c r="H6284" s="128"/>
    </row>
    <row r="6285" spans="7:8">
      <c r="G6285" s="127"/>
      <c r="H6285" s="128"/>
    </row>
    <row r="6286" spans="7:8">
      <c r="G6286" s="127"/>
      <c r="H6286" s="128"/>
    </row>
    <row r="6287" spans="7:8">
      <c r="G6287" s="127"/>
      <c r="H6287" s="128"/>
    </row>
    <row r="6288" spans="7:8">
      <c r="G6288" s="127"/>
      <c r="H6288" s="128"/>
    </row>
    <row r="6289" spans="7:8">
      <c r="G6289" s="127"/>
      <c r="H6289" s="128"/>
    </row>
    <row r="6290" spans="7:8">
      <c r="G6290" s="127"/>
      <c r="H6290" s="128"/>
    </row>
    <row r="6291" spans="7:8">
      <c r="G6291" s="127"/>
      <c r="H6291" s="128"/>
    </row>
    <row r="6292" spans="7:8">
      <c r="G6292" s="127"/>
      <c r="H6292" s="128"/>
    </row>
    <row r="6293" spans="7:8">
      <c r="G6293" s="127"/>
      <c r="H6293" s="128"/>
    </row>
    <row r="6294" spans="7:8">
      <c r="G6294" s="127"/>
      <c r="H6294" s="128"/>
    </row>
    <row r="6295" spans="7:8">
      <c r="G6295" s="127"/>
      <c r="H6295" s="128"/>
    </row>
    <row r="6296" spans="7:8">
      <c r="G6296" s="127"/>
      <c r="H6296" s="128"/>
    </row>
    <row r="6297" spans="7:8">
      <c r="G6297" s="127"/>
      <c r="H6297" s="128"/>
    </row>
    <row r="6298" spans="7:8">
      <c r="G6298" s="127"/>
      <c r="H6298" s="128"/>
    </row>
    <row r="6299" spans="7:8">
      <c r="G6299" s="127"/>
      <c r="H6299" s="128"/>
    </row>
    <row r="6300" spans="7:8">
      <c r="G6300" s="127"/>
      <c r="H6300" s="128"/>
    </row>
    <row r="6301" spans="7:8">
      <c r="G6301" s="127"/>
      <c r="H6301" s="128"/>
    </row>
    <row r="6302" spans="7:8">
      <c r="G6302" s="127"/>
      <c r="H6302" s="128"/>
    </row>
    <row r="6303" spans="7:8">
      <c r="G6303" s="127"/>
      <c r="H6303" s="128"/>
    </row>
    <row r="6304" spans="7:8">
      <c r="G6304" s="127"/>
      <c r="H6304" s="128"/>
    </row>
    <row r="6305" spans="7:8">
      <c r="G6305" s="127"/>
      <c r="H6305" s="128"/>
    </row>
    <row r="6306" spans="7:8">
      <c r="G6306" s="127"/>
      <c r="H6306" s="128"/>
    </row>
    <row r="6307" spans="7:8">
      <c r="G6307" s="127"/>
      <c r="H6307" s="128"/>
    </row>
    <row r="6308" spans="7:8">
      <c r="G6308" s="127"/>
      <c r="H6308" s="128"/>
    </row>
    <row r="6309" spans="7:8">
      <c r="G6309" s="127"/>
      <c r="H6309" s="128"/>
    </row>
    <row r="6310" spans="7:8">
      <c r="G6310" s="127"/>
      <c r="H6310" s="128"/>
    </row>
    <row r="6311" spans="7:8">
      <c r="G6311" s="127"/>
      <c r="H6311" s="128"/>
    </row>
    <row r="6312" spans="7:8">
      <c r="G6312" s="127"/>
      <c r="H6312" s="128"/>
    </row>
    <row r="6313" spans="7:8">
      <c r="G6313" s="127"/>
      <c r="H6313" s="128"/>
    </row>
    <row r="6314" spans="7:8">
      <c r="G6314" s="127"/>
      <c r="H6314" s="128"/>
    </row>
    <row r="6315" spans="7:8">
      <c r="G6315" s="127"/>
      <c r="H6315" s="128"/>
    </row>
    <row r="6316" spans="7:8">
      <c r="G6316" s="127"/>
      <c r="H6316" s="128"/>
    </row>
    <row r="6317" spans="7:8">
      <c r="G6317" s="127"/>
      <c r="H6317" s="128"/>
    </row>
    <row r="6318" spans="7:8">
      <c r="G6318" s="127"/>
      <c r="H6318" s="128"/>
    </row>
    <row r="6319" spans="7:8">
      <c r="G6319" s="127"/>
      <c r="H6319" s="128"/>
    </row>
    <row r="6320" spans="7:8">
      <c r="G6320" s="127"/>
      <c r="H6320" s="128"/>
    </row>
    <row r="6321" spans="7:8">
      <c r="G6321" s="127"/>
      <c r="H6321" s="128"/>
    </row>
    <row r="6322" spans="7:8">
      <c r="G6322" s="127"/>
      <c r="H6322" s="128"/>
    </row>
    <row r="6323" spans="7:8">
      <c r="G6323" s="127"/>
      <c r="H6323" s="128"/>
    </row>
    <row r="6324" spans="7:8">
      <c r="G6324" s="127"/>
      <c r="H6324" s="128"/>
    </row>
    <row r="6325" spans="7:8">
      <c r="G6325" s="127"/>
      <c r="H6325" s="128"/>
    </row>
    <row r="6326" spans="7:8">
      <c r="G6326" s="127"/>
      <c r="H6326" s="128"/>
    </row>
    <row r="6327" spans="7:8">
      <c r="G6327" s="127"/>
      <c r="H6327" s="128"/>
    </row>
    <row r="6328" spans="7:8">
      <c r="G6328" s="127"/>
      <c r="H6328" s="128"/>
    </row>
    <row r="6329" spans="7:8">
      <c r="G6329" s="127"/>
      <c r="H6329" s="128"/>
    </row>
    <row r="6330" spans="7:8">
      <c r="G6330" s="127"/>
      <c r="H6330" s="128"/>
    </row>
    <row r="6331" spans="7:8">
      <c r="G6331" s="127"/>
      <c r="H6331" s="128"/>
    </row>
    <row r="6332" spans="7:8">
      <c r="G6332" s="127"/>
      <c r="H6332" s="128"/>
    </row>
    <row r="6333" spans="7:8">
      <c r="G6333" s="127"/>
      <c r="H6333" s="128"/>
    </row>
    <row r="6334" spans="7:8">
      <c r="G6334" s="127"/>
      <c r="H6334" s="128"/>
    </row>
    <row r="6335" spans="7:8">
      <c r="G6335" s="127"/>
      <c r="H6335" s="128"/>
    </row>
    <row r="6336" spans="7:8">
      <c r="G6336" s="127"/>
      <c r="H6336" s="128"/>
    </row>
    <row r="6337" spans="7:8">
      <c r="G6337" s="127"/>
      <c r="H6337" s="128"/>
    </row>
    <row r="6338" spans="7:8">
      <c r="G6338" s="127"/>
      <c r="H6338" s="128"/>
    </row>
    <row r="6339" spans="7:8">
      <c r="G6339" s="127"/>
      <c r="H6339" s="128"/>
    </row>
    <row r="6340" spans="7:8">
      <c r="G6340" s="127"/>
      <c r="H6340" s="128"/>
    </row>
    <row r="6341" spans="7:8">
      <c r="G6341" s="127"/>
      <c r="H6341" s="128"/>
    </row>
    <row r="6342" spans="7:8">
      <c r="G6342" s="127"/>
      <c r="H6342" s="128"/>
    </row>
    <row r="6343" spans="7:8">
      <c r="G6343" s="127"/>
      <c r="H6343" s="128"/>
    </row>
    <row r="6344" spans="7:8">
      <c r="G6344" s="127"/>
      <c r="H6344" s="128"/>
    </row>
    <row r="6345" spans="7:8">
      <c r="G6345" s="127"/>
      <c r="H6345" s="128"/>
    </row>
    <row r="6346" spans="7:8">
      <c r="G6346" s="127"/>
      <c r="H6346" s="128"/>
    </row>
    <row r="6347" spans="7:8">
      <c r="G6347" s="127"/>
      <c r="H6347" s="128"/>
    </row>
    <row r="6348" spans="7:8">
      <c r="G6348" s="127"/>
      <c r="H6348" s="128"/>
    </row>
    <row r="6349" spans="7:8">
      <c r="G6349" s="127"/>
      <c r="H6349" s="128"/>
    </row>
    <row r="6350" spans="7:8">
      <c r="G6350" s="127"/>
      <c r="H6350" s="128"/>
    </row>
    <row r="6351" spans="7:8">
      <c r="G6351" s="127"/>
      <c r="H6351" s="128"/>
    </row>
    <row r="6352" spans="7:8">
      <c r="G6352" s="127"/>
      <c r="H6352" s="128"/>
    </row>
    <row r="6353" spans="7:8">
      <c r="G6353" s="127"/>
      <c r="H6353" s="128"/>
    </row>
    <row r="6354" spans="7:8">
      <c r="G6354" s="127"/>
      <c r="H6354" s="128"/>
    </row>
    <row r="6355" spans="7:8">
      <c r="G6355" s="127"/>
      <c r="H6355" s="128"/>
    </row>
    <row r="6356" spans="7:8">
      <c r="G6356" s="127"/>
      <c r="H6356" s="128"/>
    </row>
    <row r="6357" spans="7:8">
      <c r="G6357" s="127"/>
      <c r="H6357" s="128"/>
    </row>
    <row r="6358" spans="7:8">
      <c r="G6358" s="127"/>
      <c r="H6358" s="128"/>
    </row>
    <row r="6359" spans="7:8">
      <c r="G6359" s="127"/>
      <c r="H6359" s="128"/>
    </row>
    <row r="6360" spans="7:8">
      <c r="G6360" s="127"/>
      <c r="H6360" s="128"/>
    </row>
    <row r="6361" spans="7:8">
      <c r="G6361" s="127"/>
      <c r="H6361" s="128"/>
    </row>
    <row r="6362" spans="7:8">
      <c r="G6362" s="127"/>
      <c r="H6362" s="128"/>
    </row>
    <row r="6363" spans="7:8">
      <c r="G6363" s="127"/>
      <c r="H6363" s="128"/>
    </row>
    <row r="6364" spans="7:8">
      <c r="G6364" s="127"/>
      <c r="H6364" s="128"/>
    </row>
    <row r="6365" spans="7:8">
      <c r="G6365" s="127"/>
      <c r="H6365" s="128"/>
    </row>
    <row r="6366" spans="7:8">
      <c r="G6366" s="127"/>
      <c r="H6366" s="128"/>
    </row>
    <row r="6367" spans="7:8">
      <c r="G6367" s="127"/>
      <c r="H6367" s="128"/>
    </row>
    <row r="6368" spans="7:8">
      <c r="G6368" s="127"/>
      <c r="H6368" s="128"/>
    </row>
    <row r="6369" spans="7:8">
      <c r="G6369" s="127"/>
      <c r="H6369" s="128"/>
    </row>
    <row r="6370" spans="7:8">
      <c r="G6370" s="127"/>
      <c r="H6370" s="128"/>
    </row>
    <row r="6371" spans="7:8">
      <c r="G6371" s="127"/>
      <c r="H6371" s="128"/>
    </row>
    <row r="6372" spans="7:8">
      <c r="G6372" s="127"/>
      <c r="H6372" s="128"/>
    </row>
    <row r="6373" spans="7:8">
      <c r="G6373" s="127"/>
      <c r="H6373" s="128"/>
    </row>
    <row r="6374" spans="7:8">
      <c r="G6374" s="127"/>
      <c r="H6374" s="128"/>
    </row>
    <row r="6375" spans="7:8">
      <c r="G6375" s="127"/>
      <c r="H6375" s="128"/>
    </row>
    <row r="6376" spans="7:8">
      <c r="G6376" s="127"/>
      <c r="H6376" s="128"/>
    </row>
    <row r="6377" spans="7:8">
      <c r="G6377" s="127"/>
      <c r="H6377" s="128"/>
    </row>
    <row r="6378" spans="7:8">
      <c r="G6378" s="127"/>
      <c r="H6378" s="128"/>
    </row>
    <row r="6379" spans="7:8">
      <c r="G6379" s="127"/>
      <c r="H6379" s="128"/>
    </row>
    <row r="6380" spans="7:8">
      <c r="G6380" s="127"/>
      <c r="H6380" s="128"/>
    </row>
    <row r="6381" spans="7:8">
      <c r="G6381" s="127"/>
      <c r="H6381" s="128"/>
    </row>
    <row r="6382" spans="7:8">
      <c r="G6382" s="127"/>
      <c r="H6382" s="128"/>
    </row>
    <row r="6383" spans="7:8">
      <c r="G6383" s="127"/>
      <c r="H6383" s="128"/>
    </row>
    <row r="6384" spans="7:8">
      <c r="G6384" s="127"/>
      <c r="H6384" s="128"/>
    </row>
    <row r="6385" spans="7:8">
      <c r="G6385" s="127"/>
      <c r="H6385" s="128"/>
    </row>
    <row r="6386" spans="7:8">
      <c r="G6386" s="127"/>
      <c r="H6386" s="128"/>
    </row>
    <row r="6387" spans="7:8">
      <c r="G6387" s="127"/>
      <c r="H6387" s="128"/>
    </row>
    <row r="6388" spans="7:8">
      <c r="G6388" s="127"/>
      <c r="H6388" s="128"/>
    </row>
    <row r="6389" spans="7:8">
      <c r="G6389" s="127"/>
      <c r="H6389" s="128"/>
    </row>
    <row r="6390" spans="7:8">
      <c r="G6390" s="127"/>
      <c r="H6390" s="128"/>
    </row>
    <row r="6391" spans="7:8">
      <c r="G6391" s="127"/>
      <c r="H6391" s="128"/>
    </row>
    <row r="6392" spans="7:8">
      <c r="G6392" s="127"/>
      <c r="H6392" s="128"/>
    </row>
    <row r="6393" spans="7:8">
      <c r="G6393" s="127"/>
      <c r="H6393" s="128"/>
    </row>
    <row r="6394" spans="7:8">
      <c r="G6394" s="127"/>
      <c r="H6394" s="128"/>
    </row>
    <row r="6395" spans="7:8">
      <c r="G6395" s="127"/>
      <c r="H6395" s="128"/>
    </row>
    <row r="6396" spans="7:8">
      <c r="G6396" s="127"/>
      <c r="H6396" s="128"/>
    </row>
    <row r="6397" spans="7:8">
      <c r="G6397" s="127"/>
      <c r="H6397" s="128"/>
    </row>
    <row r="6398" spans="7:8">
      <c r="G6398" s="127"/>
      <c r="H6398" s="128"/>
    </row>
    <row r="6399" spans="7:8">
      <c r="G6399" s="127"/>
      <c r="H6399" s="128"/>
    </row>
    <row r="6400" spans="7:8">
      <c r="G6400" s="127"/>
      <c r="H6400" s="128"/>
    </row>
    <row r="6401" spans="7:8">
      <c r="G6401" s="127"/>
      <c r="H6401" s="128"/>
    </row>
    <row r="6402" spans="7:8">
      <c r="G6402" s="127"/>
      <c r="H6402" s="128"/>
    </row>
    <row r="6403" spans="7:8">
      <c r="G6403" s="127"/>
      <c r="H6403" s="128"/>
    </row>
    <row r="6404" spans="7:8">
      <c r="G6404" s="127"/>
      <c r="H6404" s="128"/>
    </row>
    <row r="6405" spans="7:8">
      <c r="G6405" s="127"/>
      <c r="H6405" s="128"/>
    </row>
    <row r="6406" spans="7:8">
      <c r="G6406" s="127"/>
      <c r="H6406" s="128"/>
    </row>
    <row r="6407" spans="7:8">
      <c r="G6407" s="127"/>
      <c r="H6407" s="128"/>
    </row>
    <row r="6408" spans="7:8">
      <c r="G6408" s="127"/>
      <c r="H6408" s="128"/>
    </row>
    <row r="6409" spans="7:8">
      <c r="G6409" s="127"/>
      <c r="H6409" s="128"/>
    </row>
    <row r="6410" spans="7:8">
      <c r="G6410" s="127"/>
      <c r="H6410" s="128"/>
    </row>
    <row r="6411" spans="7:8">
      <c r="G6411" s="127"/>
      <c r="H6411" s="128"/>
    </row>
    <row r="6412" spans="7:8">
      <c r="G6412" s="127"/>
      <c r="H6412" s="128"/>
    </row>
    <row r="6413" spans="7:8">
      <c r="G6413" s="127"/>
      <c r="H6413" s="128"/>
    </row>
    <row r="6414" spans="7:8">
      <c r="G6414" s="127"/>
      <c r="H6414" s="128"/>
    </row>
    <row r="6415" spans="7:8">
      <c r="G6415" s="127"/>
      <c r="H6415" s="128"/>
    </row>
    <row r="6416" spans="7:8">
      <c r="G6416" s="127"/>
      <c r="H6416" s="128"/>
    </row>
    <row r="6417" spans="7:8">
      <c r="G6417" s="127"/>
      <c r="H6417" s="128"/>
    </row>
    <row r="6418" spans="7:8">
      <c r="G6418" s="127"/>
      <c r="H6418" s="128"/>
    </row>
    <row r="6419" spans="7:8">
      <c r="G6419" s="127"/>
      <c r="H6419" s="128"/>
    </row>
    <row r="6420" spans="7:8">
      <c r="G6420" s="127"/>
      <c r="H6420" s="128"/>
    </row>
    <row r="6421" spans="7:8">
      <c r="G6421" s="127"/>
      <c r="H6421" s="128"/>
    </row>
    <row r="6422" spans="7:8">
      <c r="G6422" s="127"/>
      <c r="H6422" s="128"/>
    </row>
    <row r="6423" spans="7:8">
      <c r="G6423" s="127"/>
      <c r="H6423" s="128"/>
    </row>
    <row r="6424" spans="7:8">
      <c r="G6424" s="127"/>
      <c r="H6424" s="128"/>
    </row>
    <row r="6425" spans="7:8">
      <c r="G6425" s="127"/>
      <c r="H6425" s="128"/>
    </row>
    <row r="6426" spans="7:8">
      <c r="G6426" s="127"/>
      <c r="H6426" s="128"/>
    </row>
    <row r="6427" spans="7:8">
      <c r="G6427" s="127"/>
      <c r="H6427" s="128"/>
    </row>
    <row r="6428" spans="7:8">
      <c r="G6428" s="127"/>
      <c r="H6428" s="128"/>
    </row>
    <row r="6429" spans="7:8">
      <c r="G6429" s="127"/>
      <c r="H6429" s="128"/>
    </row>
    <row r="6430" spans="7:8">
      <c r="G6430" s="127"/>
      <c r="H6430" s="128"/>
    </row>
    <row r="6431" spans="7:8">
      <c r="G6431" s="127"/>
      <c r="H6431" s="128"/>
    </row>
    <row r="6432" spans="7:8">
      <c r="G6432" s="127"/>
      <c r="H6432" s="128"/>
    </row>
    <row r="6433" spans="7:8">
      <c r="G6433" s="127"/>
      <c r="H6433" s="128"/>
    </row>
    <row r="6434" spans="7:8">
      <c r="G6434" s="127"/>
      <c r="H6434" s="128"/>
    </row>
    <row r="6435" spans="7:8">
      <c r="G6435" s="127"/>
      <c r="H6435" s="128"/>
    </row>
    <row r="6436" spans="7:8">
      <c r="G6436" s="127"/>
      <c r="H6436" s="128"/>
    </row>
    <row r="6437" spans="7:8">
      <c r="G6437" s="127"/>
      <c r="H6437" s="128"/>
    </row>
    <row r="6438" spans="7:8">
      <c r="G6438" s="127"/>
      <c r="H6438" s="128"/>
    </row>
    <row r="6439" spans="7:8">
      <c r="G6439" s="127"/>
      <c r="H6439" s="128"/>
    </row>
    <row r="6440" spans="7:8">
      <c r="G6440" s="127"/>
      <c r="H6440" s="128"/>
    </row>
    <row r="6441" spans="7:8">
      <c r="G6441" s="127"/>
      <c r="H6441" s="128"/>
    </row>
    <row r="6442" spans="7:8">
      <c r="G6442" s="127"/>
      <c r="H6442" s="128"/>
    </row>
    <row r="6443" spans="7:8">
      <c r="G6443" s="127"/>
      <c r="H6443" s="128"/>
    </row>
    <row r="6444" spans="7:8">
      <c r="G6444" s="127"/>
      <c r="H6444" s="128"/>
    </row>
    <row r="6445" spans="7:8">
      <c r="G6445" s="127"/>
      <c r="H6445" s="128"/>
    </row>
    <row r="6446" spans="7:8">
      <c r="G6446" s="127"/>
      <c r="H6446" s="128"/>
    </row>
    <row r="6447" spans="7:8">
      <c r="G6447" s="127"/>
      <c r="H6447" s="128"/>
    </row>
    <row r="6448" spans="7:8">
      <c r="G6448" s="127"/>
      <c r="H6448" s="128"/>
    </row>
    <row r="6449" spans="7:8">
      <c r="G6449" s="127"/>
      <c r="H6449" s="128"/>
    </row>
    <row r="6450" spans="7:8">
      <c r="G6450" s="127"/>
      <c r="H6450" s="128"/>
    </row>
    <row r="6451" spans="7:8">
      <c r="G6451" s="127"/>
      <c r="H6451" s="128"/>
    </row>
    <row r="6452" spans="7:8">
      <c r="G6452" s="127"/>
      <c r="H6452" s="128"/>
    </row>
    <row r="6453" spans="7:8">
      <c r="G6453" s="127"/>
      <c r="H6453" s="128"/>
    </row>
    <row r="6454" spans="7:8">
      <c r="G6454" s="127"/>
      <c r="H6454" s="128"/>
    </row>
    <row r="6455" spans="7:8">
      <c r="G6455" s="127"/>
      <c r="H6455" s="128"/>
    </row>
    <row r="6456" spans="7:8">
      <c r="G6456" s="127"/>
      <c r="H6456" s="128"/>
    </row>
    <row r="6457" spans="7:8">
      <c r="G6457" s="127"/>
      <c r="H6457" s="128"/>
    </row>
    <row r="6458" spans="7:8">
      <c r="G6458" s="127"/>
      <c r="H6458" s="128"/>
    </row>
    <row r="6459" spans="7:8">
      <c r="G6459" s="127"/>
      <c r="H6459" s="128"/>
    </row>
    <row r="6460" spans="7:8">
      <c r="G6460" s="127"/>
      <c r="H6460" s="128"/>
    </row>
    <row r="6461" spans="7:8">
      <c r="G6461" s="127"/>
      <c r="H6461" s="128"/>
    </row>
    <row r="6462" spans="7:8">
      <c r="G6462" s="127"/>
      <c r="H6462" s="128"/>
    </row>
    <row r="6463" spans="7:8">
      <c r="G6463" s="127"/>
      <c r="H6463" s="128"/>
    </row>
    <row r="6464" spans="7:8">
      <c r="G6464" s="127"/>
      <c r="H6464" s="128"/>
    </row>
    <row r="6465" spans="7:8">
      <c r="G6465" s="127"/>
      <c r="H6465" s="128"/>
    </row>
    <row r="6466" spans="7:8">
      <c r="G6466" s="127"/>
      <c r="H6466" s="128"/>
    </row>
    <row r="6467" spans="7:8">
      <c r="G6467" s="127"/>
      <c r="H6467" s="128"/>
    </row>
    <row r="6468" spans="7:8">
      <c r="G6468" s="127"/>
      <c r="H6468" s="128"/>
    </row>
    <row r="6469" spans="7:8">
      <c r="G6469" s="127"/>
      <c r="H6469" s="128"/>
    </row>
    <row r="6470" spans="7:8">
      <c r="G6470" s="127"/>
      <c r="H6470" s="128"/>
    </row>
    <row r="6471" spans="7:8">
      <c r="G6471" s="127"/>
      <c r="H6471" s="128"/>
    </row>
    <row r="6472" spans="7:8">
      <c r="G6472" s="127"/>
      <c r="H6472" s="128"/>
    </row>
    <row r="6473" spans="7:8">
      <c r="G6473" s="127"/>
      <c r="H6473" s="128"/>
    </row>
    <row r="6474" spans="7:8">
      <c r="G6474" s="127"/>
      <c r="H6474" s="128"/>
    </row>
    <row r="6475" spans="7:8">
      <c r="G6475" s="127"/>
      <c r="H6475" s="128"/>
    </row>
    <row r="6476" spans="7:8">
      <c r="G6476" s="127"/>
      <c r="H6476" s="128"/>
    </row>
    <row r="6477" spans="7:8">
      <c r="G6477" s="127"/>
      <c r="H6477" s="128"/>
    </row>
    <row r="6478" spans="7:8">
      <c r="G6478" s="127"/>
      <c r="H6478" s="128"/>
    </row>
    <row r="6479" spans="7:8">
      <c r="G6479" s="127"/>
      <c r="H6479" s="128"/>
    </row>
    <row r="6480" spans="7:8">
      <c r="G6480" s="127"/>
      <c r="H6480" s="128"/>
    </row>
    <row r="6481" spans="7:8">
      <c r="G6481" s="127"/>
      <c r="H6481" s="128"/>
    </row>
    <row r="6482" spans="7:8">
      <c r="G6482" s="127"/>
      <c r="H6482" s="128"/>
    </row>
    <row r="6483" spans="7:8">
      <c r="G6483" s="127"/>
      <c r="H6483" s="128"/>
    </row>
    <row r="6484" spans="7:8">
      <c r="G6484" s="127"/>
      <c r="H6484" s="128"/>
    </row>
    <row r="6485" spans="7:8">
      <c r="G6485" s="127"/>
      <c r="H6485" s="128"/>
    </row>
    <row r="6486" spans="7:8">
      <c r="G6486" s="127"/>
      <c r="H6486" s="128"/>
    </row>
    <row r="6487" spans="7:8">
      <c r="G6487" s="127"/>
      <c r="H6487" s="128"/>
    </row>
    <row r="6488" spans="7:8">
      <c r="G6488" s="127"/>
      <c r="H6488" s="128"/>
    </row>
    <row r="6489" spans="7:8">
      <c r="G6489" s="127"/>
      <c r="H6489" s="128"/>
    </row>
    <row r="6490" spans="7:8">
      <c r="G6490" s="127"/>
      <c r="H6490" s="128"/>
    </row>
    <row r="6491" spans="7:8">
      <c r="G6491" s="127"/>
      <c r="H6491" s="128"/>
    </row>
    <row r="6492" spans="7:8">
      <c r="G6492" s="127"/>
      <c r="H6492" s="128"/>
    </row>
    <row r="6493" spans="7:8">
      <c r="G6493" s="127"/>
      <c r="H6493" s="128"/>
    </row>
    <row r="6494" spans="7:8">
      <c r="G6494" s="127"/>
      <c r="H6494" s="128"/>
    </row>
    <row r="6495" spans="7:8">
      <c r="G6495" s="127"/>
      <c r="H6495" s="128"/>
    </row>
    <row r="6496" spans="7:8">
      <c r="G6496" s="127"/>
      <c r="H6496" s="128"/>
    </row>
    <row r="6497" spans="7:8">
      <c r="G6497" s="127"/>
      <c r="H6497" s="128"/>
    </row>
    <row r="6498" spans="7:8">
      <c r="G6498" s="127"/>
      <c r="H6498" s="128"/>
    </row>
    <row r="6499" spans="7:8">
      <c r="G6499" s="127"/>
      <c r="H6499" s="128"/>
    </row>
    <row r="6500" spans="7:8">
      <c r="G6500" s="127"/>
      <c r="H6500" s="128"/>
    </row>
    <row r="6501" spans="7:8">
      <c r="G6501" s="127"/>
      <c r="H6501" s="128"/>
    </row>
    <row r="6502" spans="7:8">
      <c r="G6502" s="127"/>
      <c r="H6502" s="128"/>
    </row>
    <row r="6503" spans="7:8">
      <c r="G6503" s="127"/>
      <c r="H6503" s="128"/>
    </row>
    <row r="6504" spans="7:8">
      <c r="G6504" s="127"/>
      <c r="H6504" s="128"/>
    </row>
    <row r="6505" spans="7:8">
      <c r="G6505" s="127"/>
      <c r="H6505" s="128"/>
    </row>
    <row r="6506" spans="7:8">
      <c r="G6506" s="127"/>
      <c r="H6506" s="128"/>
    </row>
    <row r="6507" spans="7:8">
      <c r="G6507" s="127"/>
      <c r="H6507" s="128"/>
    </row>
    <row r="6508" spans="7:8">
      <c r="G6508" s="127"/>
      <c r="H6508" s="128"/>
    </row>
    <row r="6509" spans="7:8">
      <c r="G6509" s="127"/>
      <c r="H6509" s="128"/>
    </row>
    <row r="6510" spans="7:8">
      <c r="G6510" s="127"/>
      <c r="H6510" s="128"/>
    </row>
    <row r="6511" spans="7:8">
      <c r="G6511" s="127"/>
      <c r="H6511" s="128"/>
    </row>
    <row r="6512" spans="7:8">
      <c r="G6512" s="127"/>
      <c r="H6512" s="128"/>
    </row>
    <row r="6513" spans="7:8">
      <c r="G6513" s="127"/>
      <c r="H6513" s="128"/>
    </row>
    <row r="6514" spans="7:8">
      <c r="G6514" s="127"/>
      <c r="H6514" s="128"/>
    </row>
    <row r="6515" spans="7:8">
      <c r="G6515" s="127"/>
      <c r="H6515" s="128"/>
    </row>
    <row r="6516" spans="7:8">
      <c r="G6516" s="127"/>
      <c r="H6516" s="128"/>
    </row>
    <row r="6517" spans="7:8">
      <c r="G6517" s="127"/>
      <c r="H6517" s="128"/>
    </row>
    <row r="6518" spans="7:8">
      <c r="G6518" s="127"/>
      <c r="H6518" s="128"/>
    </row>
    <row r="6519" spans="7:8">
      <c r="G6519" s="127"/>
      <c r="H6519" s="128"/>
    </row>
    <row r="6520" spans="7:8">
      <c r="G6520" s="127"/>
      <c r="H6520" s="128"/>
    </row>
    <row r="6521" spans="7:8">
      <c r="G6521" s="127"/>
      <c r="H6521" s="128"/>
    </row>
    <row r="6522" spans="7:8">
      <c r="G6522" s="127"/>
      <c r="H6522" s="128"/>
    </row>
    <row r="6523" spans="7:8">
      <c r="G6523" s="127"/>
      <c r="H6523" s="128"/>
    </row>
    <row r="6524" spans="7:8">
      <c r="G6524" s="127"/>
      <c r="H6524" s="128"/>
    </row>
    <row r="6525" spans="7:8">
      <c r="G6525" s="127"/>
      <c r="H6525" s="128"/>
    </row>
    <row r="6526" spans="7:8">
      <c r="G6526" s="127"/>
      <c r="H6526" s="128"/>
    </row>
    <row r="6527" spans="7:8">
      <c r="G6527" s="127"/>
      <c r="H6527" s="128"/>
    </row>
    <row r="6528" spans="7:8">
      <c r="G6528" s="127"/>
      <c r="H6528" s="128"/>
    </row>
    <row r="6529" spans="7:8">
      <c r="G6529" s="127"/>
      <c r="H6529" s="128"/>
    </row>
    <row r="6530" spans="7:8">
      <c r="G6530" s="127"/>
      <c r="H6530" s="128"/>
    </row>
    <row r="6531" spans="7:8">
      <c r="G6531" s="127"/>
      <c r="H6531" s="128"/>
    </row>
    <row r="6532" spans="7:8">
      <c r="G6532" s="127"/>
      <c r="H6532" s="128"/>
    </row>
    <row r="6533" spans="7:8">
      <c r="G6533" s="127"/>
      <c r="H6533" s="128"/>
    </row>
    <row r="6534" spans="7:8">
      <c r="G6534" s="127"/>
      <c r="H6534" s="128"/>
    </row>
    <row r="6535" spans="7:8">
      <c r="G6535" s="127"/>
      <c r="H6535" s="128"/>
    </row>
    <row r="6536" spans="7:8">
      <c r="G6536" s="127"/>
      <c r="H6536" s="128"/>
    </row>
    <row r="6537" spans="7:8">
      <c r="G6537" s="127"/>
      <c r="H6537" s="128"/>
    </row>
    <row r="6538" spans="7:8">
      <c r="G6538" s="127"/>
      <c r="H6538" s="128"/>
    </row>
    <row r="6539" spans="7:8">
      <c r="G6539" s="127"/>
      <c r="H6539" s="128"/>
    </row>
    <row r="6540" spans="7:8">
      <c r="G6540" s="127"/>
      <c r="H6540" s="128"/>
    </row>
    <row r="6541" spans="7:8">
      <c r="G6541" s="127"/>
      <c r="H6541" s="128"/>
    </row>
    <row r="6542" spans="7:8">
      <c r="G6542" s="127"/>
      <c r="H6542" s="128"/>
    </row>
    <row r="6543" spans="7:8">
      <c r="G6543" s="127"/>
      <c r="H6543" s="128"/>
    </row>
    <row r="6544" spans="7:8">
      <c r="G6544" s="127"/>
      <c r="H6544" s="128"/>
    </row>
    <row r="6545" spans="7:8">
      <c r="G6545" s="127"/>
      <c r="H6545" s="128"/>
    </row>
    <row r="6546" spans="7:8">
      <c r="G6546" s="127"/>
      <c r="H6546" s="128"/>
    </row>
    <row r="6547" spans="7:8">
      <c r="G6547" s="127"/>
      <c r="H6547" s="128"/>
    </row>
    <row r="6548" spans="7:8">
      <c r="G6548" s="127"/>
      <c r="H6548" s="128"/>
    </row>
    <row r="6549" spans="7:8">
      <c r="G6549" s="127"/>
      <c r="H6549" s="128"/>
    </row>
    <row r="6550" spans="7:8">
      <c r="G6550" s="127"/>
      <c r="H6550" s="128"/>
    </row>
    <row r="6551" spans="7:8">
      <c r="G6551" s="127"/>
      <c r="H6551" s="128"/>
    </row>
    <row r="6552" spans="7:8">
      <c r="G6552" s="127"/>
      <c r="H6552" s="128"/>
    </row>
    <row r="6553" spans="7:8">
      <c r="G6553" s="127"/>
      <c r="H6553" s="128"/>
    </row>
    <row r="6554" spans="7:8">
      <c r="G6554" s="127"/>
      <c r="H6554" s="128"/>
    </row>
    <row r="6555" spans="7:8">
      <c r="G6555" s="127"/>
      <c r="H6555" s="128"/>
    </row>
    <row r="6556" spans="7:8">
      <c r="G6556" s="127"/>
      <c r="H6556" s="128"/>
    </row>
    <row r="6557" spans="7:8">
      <c r="G6557" s="127"/>
      <c r="H6557" s="128"/>
    </row>
    <row r="6558" spans="7:8">
      <c r="G6558" s="127"/>
      <c r="H6558" s="128"/>
    </row>
    <row r="6559" spans="7:8">
      <c r="G6559" s="127"/>
      <c r="H6559" s="128"/>
    </row>
    <row r="6560" spans="7:8">
      <c r="G6560" s="127"/>
      <c r="H6560" s="128"/>
    </row>
    <row r="6561" spans="7:8">
      <c r="G6561" s="127"/>
      <c r="H6561" s="128"/>
    </row>
    <row r="6562" spans="7:8">
      <c r="G6562" s="127"/>
      <c r="H6562" s="128"/>
    </row>
    <row r="6563" spans="7:8">
      <c r="G6563" s="127"/>
      <c r="H6563" s="128"/>
    </row>
    <row r="6564" spans="7:8">
      <c r="G6564" s="127"/>
      <c r="H6564" s="128"/>
    </row>
    <row r="6565" spans="7:8">
      <c r="G6565" s="127"/>
      <c r="H6565" s="128"/>
    </row>
    <row r="6566" spans="7:8">
      <c r="G6566" s="127"/>
      <c r="H6566" s="128"/>
    </row>
    <row r="6567" spans="7:8">
      <c r="G6567" s="127"/>
      <c r="H6567" s="128"/>
    </row>
    <row r="6568" spans="7:8">
      <c r="G6568" s="127"/>
      <c r="H6568" s="128"/>
    </row>
    <row r="6569" spans="7:8">
      <c r="G6569" s="127"/>
      <c r="H6569" s="128"/>
    </row>
    <row r="6570" spans="7:8">
      <c r="G6570" s="127"/>
      <c r="H6570" s="128"/>
    </row>
    <row r="6571" spans="7:8">
      <c r="G6571" s="127"/>
      <c r="H6571" s="128"/>
    </row>
    <row r="6572" spans="7:8">
      <c r="G6572" s="127"/>
      <c r="H6572" s="128"/>
    </row>
    <row r="6573" spans="7:8">
      <c r="G6573" s="127"/>
      <c r="H6573" s="128"/>
    </row>
    <row r="6574" spans="7:8">
      <c r="G6574" s="127"/>
      <c r="H6574" s="128"/>
    </row>
    <row r="6575" spans="7:8">
      <c r="G6575" s="127"/>
      <c r="H6575" s="128"/>
    </row>
    <row r="6576" spans="7:8">
      <c r="G6576" s="127"/>
      <c r="H6576" s="128"/>
    </row>
    <row r="6577" spans="7:8">
      <c r="G6577" s="127"/>
      <c r="H6577" s="128"/>
    </row>
    <row r="6578" spans="7:8">
      <c r="G6578" s="127"/>
      <c r="H6578" s="128"/>
    </row>
    <row r="6579" spans="7:8">
      <c r="G6579" s="127"/>
      <c r="H6579" s="128"/>
    </row>
    <row r="6580" spans="7:8">
      <c r="G6580" s="127"/>
      <c r="H6580" s="128"/>
    </row>
    <row r="6581" spans="7:8">
      <c r="G6581" s="127"/>
      <c r="H6581" s="128"/>
    </row>
    <row r="6582" spans="7:8">
      <c r="G6582" s="127"/>
      <c r="H6582" s="128"/>
    </row>
    <row r="6583" spans="7:8">
      <c r="G6583" s="127"/>
      <c r="H6583" s="128"/>
    </row>
    <row r="6584" spans="7:8">
      <c r="G6584" s="127"/>
      <c r="H6584" s="128"/>
    </row>
    <row r="6585" spans="7:8">
      <c r="G6585" s="127"/>
      <c r="H6585" s="128"/>
    </row>
    <row r="6586" spans="7:8">
      <c r="G6586" s="127"/>
      <c r="H6586" s="128"/>
    </row>
    <row r="6587" spans="7:8">
      <c r="G6587" s="127"/>
      <c r="H6587" s="128"/>
    </row>
    <row r="6588" spans="7:8">
      <c r="G6588" s="127"/>
      <c r="H6588" s="128"/>
    </row>
    <row r="6589" spans="7:8">
      <c r="G6589" s="127"/>
      <c r="H6589" s="128"/>
    </row>
    <row r="6590" spans="7:8">
      <c r="G6590" s="127"/>
      <c r="H6590" s="128"/>
    </row>
    <row r="6591" spans="7:8">
      <c r="G6591" s="127"/>
      <c r="H6591" s="128"/>
    </row>
    <row r="6592" spans="7:8">
      <c r="G6592" s="127"/>
      <c r="H6592" s="128"/>
    </row>
    <row r="6593" spans="7:8">
      <c r="G6593" s="127"/>
      <c r="H6593" s="128"/>
    </row>
    <row r="6594" spans="7:8">
      <c r="G6594" s="127"/>
      <c r="H6594" s="128"/>
    </row>
    <row r="6595" spans="7:8">
      <c r="G6595" s="127"/>
      <c r="H6595" s="128"/>
    </row>
    <row r="6596" spans="7:8">
      <c r="G6596" s="127"/>
      <c r="H6596" s="128"/>
    </row>
    <row r="6597" spans="7:8">
      <c r="G6597" s="127"/>
      <c r="H6597" s="128"/>
    </row>
    <row r="6598" spans="7:8">
      <c r="G6598" s="127"/>
      <c r="H6598" s="128"/>
    </row>
    <row r="6599" spans="7:8">
      <c r="G6599" s="127"/>
      <c r="H6599" s="128"/>
    </row>
    <row r="6600" spans="7:8">
      <c r="G6600" s="127"/>
      <c r="H6600" s="128"/>
    </row>
    <row r="6601" spans="7:8">
      <c r="G6601" s="127"/>
      <c r="H6601" s="128"/>
    </row>
    <row r="6602" spans="7:8">
      <c r="G6602" s="127"/>
      <c r="H6602" s="128"/>
    </row>
    <row r="6603" spans="7:8">
      <c r="G6603" s="127"/>
      <c r="H6603" s="128"/>
    </row>
    <row r="6604" spans="7:8">
      <c r="G6604" s="127"/>
      <c r="H6604" s="128"/>
    </row>
    <row r="6605" spans="7:8">
      <c r="G6605" s="127"/>
      <c r="H6605" s="128"/>
    </row>
    <row r="6606" spans="7:8">
      <c r="G6606" s="127"/>
      <c r="H6606" s="128"/>
    </row>
    <row r="6607" spans="7:8">
      <c r="G6607" s="127"/>
      <c r="H6607" s="128"/>
    </row>
    <row r="6608" spans="7:8">
      <c r="G6608" s="127"/>
      <c r="H6608" s="128"/>
    </row>
    <row r="6609" spans="7:8">
      <c r="G6609" s="127"/>
      <c r="H6609" s="128"/>
    </row>
    <row r="6610" spans="7:8">
      <c r="G6610" s="127"/>
      <c r="H6610" s="128"/>
    </row>
    <row r="6611" spans="7:8">
      <c r="G6611" s="127"/>
      <c r="H6611" s="128"/>
    </row>
    <row r="6612" spans="7:8">
      <c r="G6612" s="127"/>
      <c r="H6612" s="128"/>
    </row>
    <row r="6613" spans="7:8">
      <c r="G6613" s="127"/>
      <c r="H6613" s="128"/>
    </row>
    <row r="6614" spans="7:8">
      <c r="G6614" s="127"/>
      <c r="H6614" s="128"/>
    </row>
    <row r="6615" spans="7:8">
      <c r="G6615" s="127"/>
      <c r="H6615" s="128"/>
    </row>
    <row r="6616" spans="7:8">
      <c r="G6616" s="127"/>
      <c r="H6616" s="128"/>
    </row>
    <row r="6617" spans="7:8">
      <c r="G6617" s="127"/>
      <c r="H6617" s="128"/>
    </row>
    <row r="6618" spans="7:8">
      <c r="G6618" s="127"/>
      <c r="H6618" s="128"/>
    </row>
    <row r="6619" spans="7:8">
      <c r="G6619" s="127"/>
      <c r="H6619" s="128"/>
    </row>
    <row r="6620" spans="7:8">
      <c r="G6620" s="127"/>
      <c r="H6620" s="128"/>
    </row>
    <row r="6621" spans="7:8">
      <c r="G6621" s="127"/>
      <c r="H6621" s="128"/>
    </row>
    <row r="6622" spans="7:8">
      <c r="G6622" s="127"/>
      <c r="H6622" s="128"/>
    </row>
    <row r="6623" spans="7:8">
      <c r="G6623" s="127"/>
      <c r="H6623" s="128"/>
    </row>
    <row r="6624" spans="7:8">
      <c r="G6624" s="127"/>
      <c r="H6624" s="128"/>
    </row>
    <row r="6625" spans="7:8">
      <c r="G6625" s="127"/>
      <c r="H6625" s="128"/>
    </row>
    <row r="6626" spans="7:8">
      <c r="G6626" s="127"/>
      <c r="H6626" s="128"/>
    </row>
    <row r="6627" spans="7:8">
      <c r="G6627" s="127"/>
      <c r="H6627" s="128"/>
    </row>
    <row r="6628" spans="7:8">
      <c r="G6628" s="127"/>
      <c r="H6628" s="128"/>
    </row>
    <row r="6629" spans="7:8">
      <c r="G6629" s="127"/>
      <c r="H6629" s="128"/>
    </row>
    <row r="6630" spans="7:8">
      <c r="G6630" s="127"/>
      <c r="H6630" s="128"/>
    </row>
    <row r="6631" spans="7:8">
      <c r="G6631" s="127"/>
      <c r="H6631" s="128"/>
    </row>
    <row r="6632" spans="7:8">
      <c r="G6632" s="127"/>
      <c r="H6632" s="128"/>
    </row>
    <row r="6633" spans="7:8">
      <c r="G6633" s="127"/>
      <c r="H6633" s="128"/>
    </row>
    <row r="6634" spans="7:8">
      <c r="G6634" s="127"/>
      <c r="H6634" s="128"/>
    </row>
    <row r="6635" spans="7:8">
      <c r="G6635" s="127"/>
      <c r="H6635" s="128"/>
    </row>
    <row r="6636" spans="7:8">
      <c r="G6636" s="127"/>
      <c r="H6636" s="128"/>
    </row>
    <row r="6637" spans="7:8">
      <c r="G6637" s="127"/>
      <c r="H6637" s="128"/>
    </row>
    <row r="6638" spans="7:8">
      <c r="G6638" s="127"/>
      <c r="H6638" s="128"/>
    </row>
    <row r="6639" spans="7:8">
      <c r="G6639" s="127"/>
      <c r="H6639" s="128"/>
    </row>
    <row r="6640" spans="7:8">
      <c r="G6640" s="127"/>
      <c r="H6640" s="128"/>
    </row>
    <row r="6641" spans="7:8">
      <c r="G6641" s="127"/>
      <c r="H6641" s="128"/>
    </row>
    <row r="6642" spans="7:8">
      <c r="G6642" s="127"/>
      <c r="H6642" s="128"/>
    </row>
    <row r="6643" spans="7:8">
      <c r="G6643" s="127"/>
      <c r="H6643" s="128"/>
    </row>
    <row r="6644" spans="7:8">
      <c r="G6644" s="127"/>
      <c r="H6644" s="128"/>
    </row>
    <row r="6645" spans="7:8">
      <c r="G6645" s="127"/>
      <c r="H6645" s="128"/>
    </row>
    <row r="6646" spans="7:8">
      <c r="G6646" s="127"/>
      <c r="H6646" s="128"/>
    </row>
    <row r="6647" spans="7:8">
      <c r="G6647" s="127"/>
      <c r="H6647" s="128"/>
    </row>
    <row r="6648" spans="7:8">
      <c r="G6648" s="127"/>
      <c r="H6648" s="128"/>
    </row>
    <row r="6649" spans="7:8">
      <c r="G6649" s="127"/>
      <c r="H6649" s="128"/>
    </row>
    <row r="6650" spans="7:8">
      <c r="G6650" s="127"/>
      <c r="H6650" s="128"/>
    </row>
    <row r="6651" spans="7:8">
      <c r="G6651" s="127"/>
      <c r="H6651" s="128"/>
    </row>
    <row r="6652" spans="7:8">
      <c r="G6652" s="127"/>
      <c r="H6652" s="128"/>
    </row>
    <row r="6653" spans="7:8">
      <c r="G6653" s="127"/>
      <c r="H6653" s="128"/>
    </row>
    <row r="6654" spans="7:8">
      <c r="G6654" s="127"/>
      <c r="H6654" s="128"/>
    </row>
    <row r="6655" spans="7:8">
      <c r="G6655" s="127"/>
      <c r="H6655" s="128"/>
    </row>
    <row r="6656" spans="7:8">
      <c r="G6656" s="127"/>
      <c r="H6656" s="128"/>
    </row>
    <row r="6657" spans="7:8">
      <c r="G6657" s="127"/>
      <c r="H6657" s="128"/>
    </row>
    <row r="6658" spans="7:8">
      <c r="G6658" s="127"/>
      <c r="H6658" s="128"/>
    </row>
    <row r="6659" spans="7:8">
      <c r="G6659" s="127"/>
      <c r="H6659" s="128"/>
    </row>
    <row r="6660" spans="7:8">
      <c r="G6660" s="127"/>
      <c r="H6660" s="128"/>
    </row>
    <row r="6661" spans="7:8">
      <c r="G6661" s="127"/>
      <c r="H6661" s="128"/>
    </row>
    <row r="6662" spans="7:8">
      <c r="G6662" s="127"/>
      <c r="H6662" s="128"/>
    </row>
    <row r="6663" spans="7:8">
      <c r="G6663" s="127"/>
      <c r="H6663" s="128"/>
    </row>
    <row r="6664" spans="7:8">
      <c r="G6664" s="127"/>
      <c r="H6664" s="128"/>
    </row>
    <row r="6665" spans="7:8">
      <c r="G6665" s="127"/>
      <c r="H6665" s="128"/>
    </row>
    <row r="6666" spans="7:8">
      <c r="G6666" s="127"/>
      <c r="H6666" s="128"/>
    </row>
    <row r="6667" spans="7:8">
      <c r="G6667" s="127"/>
      <c r="H6667" s="128"/>
    </row>
    <row r="6668" spans="7:8">
      <c r="G6668" s="127"/>
      <c r="H6668" s="128"/>
    </row>
    <row r="6669" spans="7:8">
      <c r="G6669" s="127"/>
      <c r="H6669" s="128"/>
    </row>
    <row r="6670" spans="7:8">
      <c r="G6670" s="127"/>
      <c r="H6670" s="128"/>
    </row>
    <row r="6671" spans="7:8">
      <c r="G6671" s="127"/>
      <c r="H6671" s="128"/>
    </row>
    <row r="6672" spans="7:8">
      <c r="G6672" s="127"/>
      <c r="H6672" s="128"/>
    </row>
    <row r="6673" spans="7:8">
      <c r="G6673" s="127"/>
      <c r="H6673" s="128"/>
    </row>
    <row r="6674" spans="7:8">
      <c r="G6674" s="127"/>
      <c r="H6674" s="128"/>
    </row>
    <row r="6675" spans="7:8">
      <c r="G6675" s="127"/>
      <c r="H6675" s="128"/>
    </row>
    <row r="6676" spans="7:8">
      <c r="G6676" s="127"/>
      <c r="H6676" s="128"/>
    </row>
    <row r="6677" spans="7:8">
      <c r="G6677" s="127"/>
      <c r="H6677" s="128"/>
    </row>
    <row r="6678" spans="7:8">
      <c r="G6678" s="127"/>
      <c r="H6678" s="128"/>
    </row>
    <row r="6679" spans="7:8">
      <c r="G6679" s="127"/>
      <c r="H6679" s="128"/>
    </row>
    <row r="6680" spans="7:8">
      <c r="G6680" s="127"/>
      <c r="H6680" s="128"/>
    </row>
    <row r="6681" spans="7:8">
      <c r="G6681" s="127"/>
      <c r="H6681" s="128"/>
    </row>
    <row r="6682" spans="7:8">
      <c r="G6682" s="127"/>
      <c r="H6682" s="128"/>
    </row>
    <row r="6683" spans="7:8">
      <c r="G6683" s="127"/>
      <c r="H6683" s="128"/>
    </row>
    <row r="6684" spans="7:8">
      <c r="G6684" s="127"/>
      <c r="H6684" s="128"/>
    </row>
    <row r="6685" spans="7:8">
      <c r="G6685" s="127"/>
      <c r="H6685" s="128"/>
    </row>
    <row r="6686" spans="7:8">
      <c r="G6686" s="127"/>
      <c r="H6686" s="128"/>
    </row>
    <row r="6687" spans="7:8">
      <c r="G6687" s="127"/>
      <c r="H6687" s="128"/>
    </row>
    <row r="6688" spans="7:8">
      <c r="G6688" s="127"/>
      <c r="H6688" s="128"/>
    </row>
    <row r="6689" spans="7:8">
      <c r="G6689" s="127"/>
      <c r="H6689" s="128"/>
    </row>
    <row r="6690" spans="7:8">
      <c r="G6690" s="127"/>
      <c r="H6690" s="128"/>
    </row>
    <row r="6691" spans="7:8">
      <c r="G6691" s="127"/>
      <c r="H6691" s="128"/>
    </row>
    <row r="6692" spans="7:8">
      <c r="G6692" s="127"/>
      <c r="H6692" s="128"/>
    </row>
    <row r="6693" spans="7:8">
      <c r="G6693" s="127"/>
      <c r="H6693" s="128"/>
    </row>
    <row r="6694" spans="7:8">
      <c r="G6694" s="127"/>
      <c r="H6694" s="128"/>
    </row>
    <row r="6695" spans="7:8">
      <c r="G6695" s="127"/>
      <c r="H6695" s="128"/>
    </row>
    <row r="6696" spans="7:8">
      <c r="G6696" s="127"/>
      <c r="H6696" s="128"/>
    </row>
    <row r="6697" spans="7:8">
      <c r="G6697" s="127"/>
      <c r="H6697" s="128"/>
    </row>
    <row r="6698" spans="7:8">
      <c r="G6698" s="127"/>
      <c r="H6698" s="128"/>
    </row>
    <row r="6699" spans="7:8">
      <c r="G6699" s="127"/>
      <c r="H6699" s="128"/>
    </row>
    <row r="6700" spans="7:8">
      <c r="G6700" s="127"/>
      <c r="H6700" s="128"/>
    </row>
    <row r="6701" spans="7:8">
      <c r="G6701" s="127"/>
      <c r="H6701" s="128"/>
    </row>
    <row r="6702" spans="7:8">
      <c r="G6702" s="127"/>
      <c r="H6702" s="128"/>
    </row>
    <row r="6703" spans="7:8">
      <c r="G6703" s="127"/>
      <c r="H6703" s="128"/>
    </row>
    <row r="6704" spans="7:8">
      <c r="G6704" s="127"/>
      <c r="H6704" s="128"/>
    </row>
    <row r="6705" spans="7:8">
      <c r="G6705" s="127"/>
      <c r="H6705" s="128"/>
    </row>
    <row r="6706" spans="7:8">
      <c r="G6706" s="127"/>
      <c r="H6706" s="128"/>
    </row>
    <row r="6707" spans="7:8">
      <c r="G6707" s="127"/>
      <c r="H6707" s="128"/>
    </row>
    <row r="6708" spans="7:8">
      <c r="G6708" s="127"/>
      <c r="H6708" s="128"/>
    </row>
    <row r="6709" spans="7:8">
      <c r="G6709" s="127"/>
      <c r="H6709" s="128"/>
    </row>
    <row r="6710" spans="7:8">
      <c r="G6710" s="127"/>
      <c r="H6710" s="128"/>
    </row>
    <row r="6711" spans="7:8">
      <c r="G6711" s="127"/>
      <c r="H6711" s="128"/>
    </row>
    <row r="6712" spans="7:8">
      <c r="G6712" s="127"/>
      <c r="H6712" s="128"/>
    </row>
    <row r="6713" spans="7:8">
      <c r="G6713" s="127"/>
      <c r="H6713" s="128"/>
    </row>
    <row r="6714" spans="7:8">
      <c r="G6714" s="127"/>
      <c r="H6714" s="128"/>
    </row>
    <row r="6715" spans="7:8">
      <c r="G6715" s="127"/>
      <c r="H6715" s="128"/>
    </row>
    <row r="6716" spans="7:8">
      <c r="G6716" s="127"/>
      <c r="H6716" s="128"/>
    </row>
    <row r="6717" spans="7:8">
      <c r="G6717" s="127"/>
      <c r="H6717" s="128"/>
    </row>
    <row r="6718" spans="7:8">
      <c r="G6718" s="127"/>
      <c r="H6718" s="128"/>
    </row>
    <row r="6719" spans="7:8">
      <c r="G6719" s="127"/>
      <c r="H6719" s="128"/>
    </row>
    <row r="6720" spans="7:8">
      <c r="G6720" s="127"/>
      <c r="H6720" s="128"/>
    </row>
    <row r="6721" spans="7:8">
      <c r="G6721" s="127"/>
      <c r="H6721" s="128"/>
    </row>
    <row r="6722" spans="7:8">
      <c r="G6722" s="127"/>
      <c r="H6722" s="128"/>
    </row>
    <row r="6723" spans="7:8">
      <c r="G6723" s="127"/>
      <c r="H6723" s="128"/>
    </row>
    <row r="6724" spans="7:8">
      <c r="G6724" s="127"/>
      <c r="H6724" s="128"/>
    </row>
    <row r="6725" spans="7:8">
      <c r="G6725" s="127"/>
      <c r="H6725" s="128"/>
    </row>
    <row r="6726" spans="7:8">
      <c r="G6726" s="127"/>
      <c r="H6726" s="128"/>
    </row>
    <row r="6727" spans="7:8">
      <c r="G6727" s="127"/>
      <c r="H6727" s="128"/>
    </row>
    <row r="6728" spans="7:8">
      <c r="G6728" s="127"/>
      <c r="H6728" s="128"/>
    </row>
    <row r="6729" spans="7:8">
      <c r="G6729" s="127"/>
      <c r="H6729" s="128"/>
    </row>
    <row r="6730" spans="7:8">
      <c r="G6730" s="127"/>
      <c r="H6730" s="128"/>
    </row>
    <row r="6731" spans="7:8">
      <c r="G6731" s="127"/>
      <c r="H6731" s="128"/>
    </row>
    <row r="6732" spans="7:8">
      <c r="G6732" s="127"/>
      <c r="H6732" s="128"/>
    </row>
    <row r="6733" spans="7:8">
      <c r="G6733" s="127"/>
      <c r="H6733" s="128"/>
    </row>
    <row r="6734" spans="7:8">
      <c r="G6734" s="127"/>
      <c r="H6734" s="128"/>
    </row>
    <row r="6735" spans="7:8">
      <c r="G6735" s="127"/>
      <c r="H6735" s="128"/>
    </row>
    <row r="6736" spans="7:8">
      <c r="G6736" s="127"/>
      <c r="H6736" s="128"/>
    </row>
    <row r="6737" spans="7:8">
      <c r="G6737" s="127"/>
      <c r="H6737" s="128"/>
    </row>
    <row r="6738" spans="7:8">
      <c r="G6738" s="127"/>
      <c r="H6738" s="128"/>
    </row>
    <row r="6739" spans="7:8">
      <c r="G6739" s="127"/>
      <c r="H6739" s="128"/>
    </row>
    <row r="6740" spans="7:8">
      <c r="G6740" s="127"/>
      <c r="H6740" s="128"/>
    </row>
    <row r="6741" spans="7:8">
      <c r="G6741" s="127"/>
      <c r="H6741" s="128"/>
    </row>
    <row r="6742" spans="7:8">
      <c r="G6742" s="127"/>
      <c r="H6742" s="128"/>
    </row>
    <row r="6743" spans="7:8">
      <c r="G6743" s="127"/>
      <c r="H6743" s="128"/>
    </row>
    <row r="6744" spans="7:8">
      <c r="G6744" s="127"/>
      <c r="H6744" s="128"/>
    </row>
    <row r="6745" spans="7:8">
      <c r="G6745" s="127"/>
      <c r="H6745" s="128"/>
    </row>
    <row r="6746" spans="7:8">
      <c r="G6746" s="127"/>
      <c r="H6746" s="128"/>
    </row>
    <row r="6747" spans="7:8">
      <c r="G6747" s="127"/>
      <c r="H6747" s="128"/>
    </row>
    <row r="6748" spans="7:8">
      <c r="G6748" s="127"/>
      <c r="H6748" s="128"/>
    </row>
    <row r="6749" spans="7:8">
      <c r="G6749" s="127"/>
      <c r="H6749" s="128"/>
    </row>
    <row r="6750" spans="7:8">
      <c r="G6750" s="127"/>
      <c r="H6750" s="128"/>
    </row>
    <row r="6751" spans="7:8">
      <c r="G6751" s="127"/>
      <c r="H6751" s="128"/>
    </row>
    <row r="6752" spans="7:8">
      <c r="G6752" s="127"/>
      <c r="H6752" s="128"/>
    </row>
    <row r="6753" spans="7:8">
      <c r="G6753" s="127"/>
      <c r="H6753" s="128"/>
    </row>
    <row r="6754" spans="7:8">
      <c r="G6754" s="127"/>
      <c r="H6754" s="128"/>
    </row>
    <row r="6755" spans="7:8">
      <c r="G6755" s="127"/>
      <c r="H6755" s="128"/>
    </row>
    <row r="6756" spans="7:8">
      <c r="G6756" s="127"/>
      <c r="H6756" s="128"/>
    </row>
    <row r="6757" spans="7:8">
      <c r="G6757" s="127"/>
      <c r="H6757" s="128"/>
    </row>
    <row r="6758" spans="7:8">
      <c r="G6758" s="127"/>
      <c r="H6758" s="128"/>
    </row>
    <row r="6759" spans="7:8">
      <c r="G6759" s="127"/>
      <c r="H6759" s="128"/>
    </row>
    <row r="6760" spans="7:8">
      <c r="G6760" s="127"/>
      <c r="H6760" s="128"/>
    </row>
    <row r="6761" spans="7:8">
      <c r="G6761" s="127"/>
      <c r="H6761" s="128"/>
    </row>
    <row r="6762" spans="7:8">
      <c r="G6762" s="127"/>
      <c r="H6762" s="128"/>
    </row>
    <row r="6763" spans="7:8">
      <c r="G6763" s="127"/>
      <c r="H6763" s="128"/>
    </row>
    <row r="6764" spans="7:8">
      <c r="G6764" s="127"/>
      <c r="H6764" s="128"/>
    </row>
    <row r="6765" spans="7:8">
      <c r="G6765" s="127"/>
      <c r="H6765" s="128"/>
    </row>
    <row r="6766" spans="7:8">
      <c r="G6766" s="127"/>
      <c r="H6766" s="128"/>
    </row>
    <row r="6767" spans="7:8">
      <c r="G6767" s="127"/>
      <c r="H6767" s="128"/>
    </row>
    <row r="6768" spans="7:8">
      <c r="G6768" s="127"/>
      <c r="H6768" s="128"/>
    </row>
    <row r="6769" spans="7:8">
      <c r="G6769" s="127"/>
      <c r="H6769" s="128"/>
    </row>
    <row r="6770" spans="7:8">
      <c r="G6770" s="127"/>
      <c r="H6770" s="128"/>
    </row>
    <row r="6771" spans="7:8">
      <c r="G6771" s="127"/>
      <c r="H6771" s="128"/>
    </row>
    <row r="6772" spans="7:8">
      <c r="G6772" s="127"/>
      <c r="H6772" s="128"/>
    </row>
    <row r="6773" spans="7:8">
      <c r="G6773" s="127"/>
      <c r="H6773" s="128"/>
    </row>
    <row r="6774" spans="7:8">
      <c r="G6774" s="127"/>
      <c r="H6774" s="128"/>
    </row>
    <row r="6775" spans="7:8">
      <c r="G6775" s="127"/>
      <c r="H6775" s="128"/>
    </row>
    <row r="6776" spans="7:8">
      <c r="G6776" s="127"/>
      <c r="H6776" s="128"/>
    </row>
    <row r="6777" spans="7:8">
      <c r="G6777" s="127"/>
      <c r="H6777" s="128"/>
    </row>
    <row r="6778" spans="7:8">
      <c r="G6778" s="127"/>
      <c r="H6778" s="128"/>
    </row>
    <row r="6779" spans="7:8">
      <c r="G6779" s="127"/>
      <c r="H6779" s="128"/>
    </row>
    <row r="6780" spans="7:8">
      <c r="G6780" s="127"/>
      <c r="H6780" s="128"/>
    </row>
    <row r="6781" spans="7:8">
      <c r="G6781" s="127"/>
      <c r="H6781" s="128"/>
    </row>
    <row r="6782" spans="7:8">
      <c r="G6782" s="127"/>
      <c r="H6782" s="128"/>
    </row>
    <row r="6783" spans="7:8">
      <c r="G6783" s="127"/>
      <c r="H6783" s="128"/>
    </row>
    <row r="6784" spans="7:8">
      <c r="G6784" s="127"/>
      <c r="H6784" s="128"/>
    </row>
    <row r="6785" spans="7:8">
      <c r="G6785" s="127"/>
      <c r="H6785" s="128"/>
    </row>
    <row r="6786" spans="7:8">
      <c r="G6786" s="127"/>
      <c r="H6786" s="128"/>
    </row>
    <row r="6787" spans="7:8">
      <c r="G6787" s="127"/>
      <c r="H6787" s="128"/>
    </row>
    <row r="6788" spans="7:8">
      <c r="G6788" s="127"/>
      <c r="H6788" s="128"/>
    </row>
    <row r="6789" spans="7:8">
      <c r="G6789" s="127"/>
      <c r="H6789" s="128"/>
    </row>
    <row r="6790" spans="7:8">
      <c r="G6790" s="127"/>
      <c r="H6790" s="128"/>
    </row>
    <row r="6791" spans="7:8">
      <c r="G6791" s="127"/>
      <c r="H6791" s="128"/>
    </row>
    <row r="6792" spans="7:8">
      <c r="G6792" s="127"/>
      <c r="H6792" s="128"/>
    </row>
    <row r="6793" spans="7:8">
      <c r="G6793" s="127"/>
      <c r="H6793" s="128"/>
    </row>
    <row r="6794" spans="7:8">
      <c r="G6794" s="127"/>
      <c r="H6794" s="128"/>
    </row>
    <row r="6795" spans="7:8">
      <c r="G6795" s="127"/>
      <c r="H6795" s="128"/>
    </row>
    <row r="6796" spans="7:8">
      <c r="G6796" s="127"/>
      <c r="H6796" s="128"/>
    </row>
    <row r="6797" spans="7:8">
      <c r="G6797" s="127"/>
      <c r="H6797" s="128"/>
    </row>
    <row r="6798" spans="7:8">
      <c r="G6798" s="127"/>
      <c r="H6798" s="128"/>
    </row>
    <row r="6799" spans="7:8">
      <c r="G6799" s="127"/>
      <c r="H6799" s="128"/>
    </row>
    <row r="6800" spans="7:8">
      <c r="G6800" s="127"/>
      <c r="H6800" s="128"/>
    </row>
    <row r="6801" spans="7:8">
      <c r="G6801" s="127"/>
      <c r="H6801" s="128"/>
    </row>
    <row r="6802" spans="7:8">
      <c r="G6802" s="127"/>
      <c r="H6802" s="128"/>
    </row>
    <row r="6803" spans="7:8">
      <c r="G6803" s="127"/>
      <c r="H6803" s="128"/>
    </row>
    <row r="6804" spans="7:8">
      <c r="G6804" s="127"/>
      <c r="H6804" s="128"/>
    </row>
    <row r="6805" spans="7:8">
      <c r="G6805" s="127"/>
      <c r="H6805" s="128"/>
    </row>
    <row r="6806" spans="7:8">
      <c r="G6806" s="127"/>
      <c r="H6806" s="128"/>
    </row>
    <row r="6807" spans="7:8">
      <c r="G6807" s="127"/>
      <c r="H6807" s="128"/>
    </row>
    <row r="6808" spans="7:8">
      <c r="G6808" s="127"/>
      <c r="H6808" s="128"/>
    </row>
    <row r="6809" spans="7:8">
      <c r="G6809" s="127"/>
      <c r="H6809" s="128"/>
    </row>
    <row r="6810" spans="7:8">
      <c r="G6810" s="127"/>
      <c r="H6810" s="128"/>
    </row>
    <row r="6811" spans="7:8">
      <c r="G6811" s="127"/>
      <c r="H6811" s="128"/>
    </row>
    <row r="6812" spans="7:8">
      <c r="G6812" s="127"/>
      <c r="H6812" s="128"/>
    </row>
    <row r="6813" spans="7:8">
      <c r="G6813" s="127"/>
      <c r="H6813" s="128"/>
    </row>
    <row r="6814" spans="7:8">
      <c r="G6814" s="127"/>
      <c r="H6814" s="128"/>
    </row>
    <row r="6815" spans="7:8">
      <c r="G6815" s="127"/>
      <c r="H6815" s="128"/>
    </row>
    <row r="6816" spans="7:8">
      <c r="G6816" s="127"/>
      <c r="H6816" s="128"/>
    </row>
    <row r="6817" spans="7:8">
      <c r="G6817" s="127"/>
      <c r="H6817" s="128"/>
    </row>
    <row r="6818" spans="7:8">
      <c r="G6818" s="127"/>
      <c r="H6818" s="128"/>
    </row>
    <row r="6819" spans="7:8">
      <c r="G6819" s="127"/>
      <c r="H6819" s="128"/>
    </row>
    <row r="6820" spans="7:8">
      <c r="G6820" s="127"/>
      <c r="H6820" s="128"/>
    </row>
    <row r="6821" spans="7:8">
      <c r="G6821" s="127"/>
      <c r="H6821" s="128"/>
    </row>
    <row r="6822" spans="7:8">
      <c r="G6822" s="127"/>
      <c r="H6822" s="128"/>
    </row>
    <row r="6823" spans="7:8">
      <c r="G6823" s="127"/>
      <c r="H6823" s="128"/>
    </row>
    <row r="6824" spans="7:8">
      <c r="G6824" s="127"/>
      <c r="H6824" s="128"/>
    </row>
    <row r="6825" spans="7:8">
      <c r="G6825" s="127"/>
      <c r="H6825" s="128"/>
    </row>
    <row r="6826" spans="7:8">
      <c r="G6826" s="127"/>
      <c r="H6826" s="128"/>
    </row>
    <row r="6827" spans="7:8">
      <c r="G6827" s="127"/>
      <c r="H6827" s="128"/>
    </row>
    <row r="6828" spans="7:8">
      <c r="G6828" s="127"/>
      <c r="H6828" s="128"/>
    </row>
    <row r="6829" spans="7:8">
      <c r="G6829" s="127"/>
      <c r="H6829" s="128"/>
    </row>
    <row r="6830" spans="7:8">
      <c r="G6830" s="127"/>
      <c r="H6830" s="128"/>
    </row>
    <row r="6831" spans="7:8">
      <c r="G6831" s="127"/>
      <c r="H6831" s="128"/>
    </row>
    <row r="6832" spans="7:8">
      <c r="G6832" s="127"/>
      <c r="H6832" s="128"/>
    </row>
    <row r="6833" spans="7:8">
      <c r="G6833" s="127"/>
      <c r="H6833" s="128"/>
    </row>
    <row r="6834" spans="7:8">
      <c r="G6834" s="127"/>
      <c r="H6834" s="128"/>
    </row>
    <row r="6835" spans="7:8">
      <c r="G6835" s="127"/>
      <c r="H6835" s="128"/>
    </row>
    <row r="6836" spans="7:8">
      <c r="G6836" s="127"/>
      <c r="H6836" s="128"/>
    </row>
    <row r="6837" spans="7:8">
      <c r="G6837" s="127"/>
      <c r="H6837" s="128"/>
    </row>
    <row r="6838" spans="7:8">
      <c r="G6838" s="127"/>
      <c r="H6838" s="128"/>
    </row>
    <row r="6839" spans="7:8">
      <c r="G6839" s="127"/>
      <c r="H6839" s="128"/>
    </row>
    <row r="6840" spans="7:8">
      <c r="G6840" s="127"/>
      <c r="H6840" s="128"/>
    </row>
    <row r="6841" spans="7:8">
      <c r="G6841" s="127"/>
      <c r="H6841" s="128"/>
    </row>
    <row r="6842" spans="7:8">
      <c r="G6842" s="127"/>
      <c r="H6842" s="128"/>
    </row>
    <row r="6843" spans="7:8">
      <c r="G6843" s="127"/>
      <c r="H6843" s="128"/>
    </row>
    <row r="6844" spans="7:8">
      <c r="G6844" s="127"/>
      <c r="H6844" s="128"/>
    </row>
    <row r="6845" spans="7:8">
      <c r="G6845" s="127"/>
      <c r="H6845" s="128"/>
    </row>
    <row r="6846" spans="7:8">
      <c r="G6846" s="127"/>
      <c r="H6846" s="128"/>
    </row>
    <row r="6847" spans="7:8">
      <c r="G6847" s="127"/>
      <c r="H6847" s="128"/>
    </row>
    <row r="6848" spans="7:8">
      <c r="G6848" s="127"/>
      <c r="H6848" s="128"/>
    </row>
    <row r="6849" spans="7:8">
      <c r="G6849" s="127"/>
      <c r="H6849" s="128"/>
    </row>
    <row r="6850" spans="7:8">
      <c r="G6850" s="127"/>
      <c r="H6850" s="128"/>
    </row>
    <row r="6851" spans="7:8">
      <c r="G6851" s="127"/>
      <c r="H6851" s="128"/>
    </row>
    <row r="6852" spans="7:8">
      <c r="G6852" s="127"/>
      <c r="H6852" s="128"/>
    </row>
    <row r="6853" spans="7:8">
      <c r="G6853" s="127"/>
      <c r="H6853" s="128"/>
    </row>
    <row r="6854" spans="7:8">
      <c r="G6854" s="127"/>
      <c r="H6854" s="128"/>
    </row>
    <row r="6855" spans="7:8">
      <c r="G6855" s="127"/>
      <c r="H6855" s="128"/>
    </row>
    <row r="6856" spans="7:8">
      <c r="G6856" s="127"/>
      <c r="H6856" s="128"/>
    </row>
    <row r="6857" spans="7:8">
      <c r="G6857" s="127"/>
      <c r="H6857" s="128"/>
    </row>
    <row r="6858" spans="7:8">
      <c r="G6858" s="127"/>
      <c r="H6858" s="128"/>
    </row>
    <row r="6859" spans="7:8">
      <c r="G6859" s="127"/>
      <c r="H6859" s="128"/>
    </row>
    <row r="6860" spans="7:8">
      <c r="G6860" s="127"/>
      <c r="H6860" s="128"/>
    </row>
    <row r="6861" spans="7:8">
      <c r="G6861" s="127"/>
      <c r="H6861" s="128"/>
    </row>
    <row r="6862" spans="7:8">
      <c r="G6862" s="127"/>
      <c r="H6862" s="128"/>
    </row>
    <row r="6863" spans="7:8">
      <c r="G6863" s="127"/>
      <c r="H6863" s="128"/>
    </row>
    <row r="6864" spans="7:8">
      <c r="G6864" s="127"/>
      <c r="H6864" s="128"/>
    </row>
    <row r="6865" spans="7:8">
      <c r="G6865" s="127"/>
      <c r="H6865" s="128"/>
    </row>
    <row r="6866" spans="7:8">
      <c r="G6866" s="127"/>
      <c r="H6866" s="128"/>
    </row>
    <row r="6867" spans="7:8">
      <c r="G6867" s="127"/>
      <c r="H6867" s="128"/>
    </row>
    <row r="6868" spans="7:8">
      <c r="G6868" s="127"/>
      <c r="H6868" s="128"/>
    </row>
    <row r="6869" spans="7:8">
      <c r="G6869" s="127"/>
      <c r="H6869" s="128"/>
    </row>
    <row r="6870" spans="7:8">
      <c r="G6870" s="127"/>
      <c r="H6870" s="128"/>
    </row>
    <row r="6871" spans="7:8">
      <c r="G6871" s="127"/>
      <c r="H6871" s="128"/>
    </row>
    <row r="6872" spans="7:8">
      <c r="G6872" s="127"/>
      <c r="H6872" s="128"/>
    </row>
    <row r="6873" spans="7:8">
      <c r="G6873" s="127"/>
      <c r="H6873" s="128"/>
    </row>
    <row r="6874" spans="7:8">
      <c r="G6874" s="127"/>
      <c r="H6874" s="128"/>
    </row>
    <row r="6875" spans="7:8">
      <c r="G6875" s="127"/>
      <c r="H6875" s="128"/>
    </row>
    <row r="6876" spans="7:8">
      <c r="G6876" s="127"/>
      <c r="H6876" s="128"/>
    </row>
    <row r="6877" spans="7:8">
      <c r="G6877" s="127"/>
      <c r="H6877" s="128"/>
    </row>
    <row r="6878" spans="7:8">
      <c r="G6878" s="127"/>
      <c r="H6878" s="128"/>
    </row>
    <row r="6879" spans="7:8">
      <c r="G6879" s="127"/>
      <c r="H6879" s="128"/>
    </row>
    <row r="6880" spans="7:8">
      <c r="G6880" s="127"/>
      <c r="H6880" s="128"/>
    </row>
    <row r="6881" spans="7:8">
      <c r="G6881" s="127"/>
      <c r="H6881" s="128"/>
    </row>
    <row r="6882" spans="7:8">
      <c r="G6882" s="127"/>
      <c r="H6882" s="128"/>
    </row>
    <row r="6883" spans="7:8">
      <c r="G6883" s="127"/>
      <c r="H6883" s="128"/>
    </row>
    <row r="6884" spans="7:8">
      <c r="G6884" s="127"/>
      <c r="H6884" s="128"/>
    </row>
    <row r="6885" spans="7:8">
      <c r="G6885" s="127"/>
      <c r="H6885" s="128"/>
    </row>
    <row r="6886" spans="7:8">
      <c r="G6886" s="127"/>
      <c r="H6886" s="128"/>
    </row>
    <row r="6887" spans="7:8">
      <c r="G6887" s="127"/>
      <c r="H6887" s="128"/>
    </row>
    <row r="6888" spans="7:8">
      <c r="G6888" s="127"/>
      <c r="H6888" s="128"/>
    </row>
    <row r="6889" spans="7:8">
      <c r="G6889" s="127"/>
      <c r="H6889" s="128"/>
    </row>
    <row r="6890" spans="7:8">
      <c r="G6890" s="127"/>
      <c r="H6890" s="128"/>
    </row>
    <row r="6891" spans="7:8">
      <c r="G6891" s="127"/>
      <c r="H6891" s="128"/>
    </row>
    <row r="6892" spans="7:8">
      <c r="G6892" s="127"/>
      <c r="H6892" s="128"/>
    </row>
    <row r="6893" spans="7:8">
      <c r="G6893" s="127"/>
      <c r="H6893" s="128"/>
    </row>
    <row r="6894" spans="7:8">
      <c r="G6894" s="127"/>
      <c r="H6894" s="128"/>
    </row>
    <row r="6895" spans="7:8">
      <c r="G6895" s="127"/>
      <c r="H6895" s="128"/>
    </row>
    <row r="6896" spans="7:8">
      <c r="G6896" s="127"/>
      <c r="H6896" s="128"/>
    </row>
    <row r="6897" spans="7:8">
      <c r="G6897" s="127"/>
      <c r="H6897" s="128"/>
    </row>
    <row r="6898" spans="7:8">
      <c r="G6898" s="127"/>
      <c r="H6898" s="128"/>
    </row>
    <row r="6899" spans="7:8">
      <c r="G6899" s="127"/>
      <c r="H6899" s="128"/>
    </row>
    <row r="6900" spans="7:8">
      <c r="G6900" s="127"/>
      <c r="H6900" s="128"/>
    </row>
    <row r="6901" spans="7:8">
      <c r="G6901" s="127"/>
      <c r="H6901" s="128"/>
    </row>
    <row r="6902" spans="7:8">
      <c r="G6902" s="127"/>
      <c r="H6902" s="128"/>
    </row>
    <row r="6903" spans="7:8">
      <c r="G6903" s="127"/>
      <c r="H6903" s="128"/>
    </row>
    <row r="6904" spans="7:8">
      <c r="G6904" s="127"/>
      <c r="H6904" s="128"/>
    </row>
    <row r="6905" spans="7:8">
      <c r="G6905" s="127"/>
      <c r="H6905" s="128"/>
    </row>
    <row r="6906" spans="7:8">
      <c r="G6906" s="127"/>
      <c r="H6906" s="128"/>
    </row>
    <row r="6907" spans="7:8">
      <c r="G6907" s="127"/>
      <c r="H6907" s="128"/>
    </row>
    <row r="6908" spans="7:8">
      <c r="G6908" s="127"/>
      <c r="H6908" s="128"/>
    </row>
    <row r="6909" spans="7:8">
      <c r="G6909" s="127"/>
      <c r="H6909" s="128"/>
    </row>
    <row r="6910" spans="7:8">
      <c r="G6910" s="127"/>
      <c r="H6910" s="128"/>
    </row>
    <row r="6911" spans="7:8">
      <c r="G6911" s="127"/>
      <c r="H6911" s="128"/>
    </row>
    <row r="6912" spans="7:8">
      <c r="G6912" s="127"/>
      <c r="H6912" s="128"/>
    </row>
    <row r="6913" spans="7:8">
      <c r="G6913" s="127"/>
      <c r="H6913" s="128"/>
    </row>
    <row r="6914" spans="7:8">
      <c r="G6914" s="127"/>
      <c r="H6914" s="128"/>
    </row>
    <row r="6915" spans="7:8">
      <c r="G6915" s="127"/>
      <c r="H6915" s="128"/>
    </row>
    <row r="6916" spans="7:8">
      <c r="G6916" s="127"/>
      <c r="H6916" s="128"/>
    </row>
    <row r="6917" spans="7:8">
      <c r="G6917" s="127"/>
      <c r="H6917" s="128"/>
    </row>
    <row r="6918" spans="7:8">
      <c r="G6918" s="127"/>
      <c r="H6918" s="128"/>
    </row>
    <row r="6919" spans="7:8">
      <c r="G6919" s="127"/>
      <c r="H6919" s="128"/>
    </row>
    <row r="6920" spans="7:8">
      <c r="G6920" s="127"/>
      <c r="H6920" s="128"/>
    </row>
    <row r="6921" spans="7:8">
      <c r="G6921" s="127"/>
      <c r="H6921" s="128"/>
    </row>
    <row r="6922" spans="7:8">
      <c r="G6922" s="127"/>
      <c r="H6922" s="128"/>
    </row>
    <row r="6923" spans="7:8">
      <c r="G6923" s="127"/>
      <c r="H6923" s="128"/>
    </row>
    <row r="6924" spans="7:8">
      <c r="G6924" s="127"/>
      <c r="H6924" s="128"/>
    </row>
    <row r="6925" spans="7:8">
      <c r="G6925" s="127"/>
      <c r="H6925" s="128"/>
    </row>
    <row r="6926" spans="7:8">
      <c r="G6926" s="127"/>
      <c r="H6926" s="128"/>
    </row>
    <row r="6927" spans="7:8">
      <c r="G6927" s="127"/>
      <c r="H6927" s="128"/>
    </row>
    <row r="6928" spans="7:8">
      <c r="G6928" s="127"/>
      <c r="H6928" s="128"/>
    </row>
    <row r="6929" spans="7:8">
      <c r="G6929" s="127"/>
      <c r="H6929" s="128"/>
    </row>
    <row r="6930" spans="7:8">
      <c r="G6930" s="127"/>
      <c r="H6930" s="128"/>
    </row>
    <row r="6931" spans="7:8">
      <c r="G6931" s="127"/>
      <c r="H6931" s="128"/>
    </row>
    <row r="6932" spans="7:8">
      <c r="G6932" s="127"/>
      <c r="H6932" s="128"/>
    </row>
    <row r="6933" spans="7:8">
      <c r="G6933" s="127"/>
      <c r="H6933" s="128"/>
    </row>
    <row r="6934" spans="7:8">
      <c r="G6934" s="127"/>
      <c r="H6934" s="128"/>
    </row>
    <row r="6935" spans="7:8">
      <c r="G6935" s="127"/>
      <c r="H6935" s="128"/>
    </row>
    <row r="6936" spans="7:8">
      <c r="G6936" s="127"/>
      <c r="H6936" s="128"/>
    </row>
    <row r="6937" spans="7:8">
      <c r="G6937" s="127"/>
      <c r="H6937" s="128"/>
    </row>
    <row r="6938" spans="7:8">
      <c r="G6938" s="127"/>
      <c r="H6938" s="128"/>
    </row>
    <row r="6939" spans="7:8">
      <c r="G6939" s="127"/>
      <c r="H6939" s="128"/>
    </row>
    <row r="6940" spans="7:8">
      <c r="G6940" s="127"/>
      <c r="H6940" s="128"/>
    </row>
    <row r="6941" spans="7:8">
      <c r="G6941" s="127"/>
      <c r="H6941" s="128"/>
    </row>
    <row r="6942" spans="7:8">
      <c r="G6942" s="127"/>
      <c r="H6942" s="128"/>
    </row>
    <row r="6943" spans="7:8">
      <c r="G6943" s="127"/>
      <c r="H6943" s="128"/>
    </row>
    <row r="6944" spans="7:8">
      <c r="G6944" s="127"/>
      <c r="H6944" s="128"/>
    </row>
    <row r="6945" spans="7:8">
      <c r="G6945" s="127"/>
      <c r="H6945" s="128"/>
    </row>
    <row r="6946" spans="7:8">
      <c r="G6946" s="127"/>
      <c r="H6946" s="128"/>
    </row>
    <row r="6947" spans="7:8">
      <c r="G6947" s="127"/>
      <c r="H6947" s="128"/>
    </row>
    <row r="6948" spans="7:8">
      <c r="G6948" s="127"/>
      <c r="H6948" s="128"/>
    </row>
    <row r="6949" spans="7:8">
      <c r="G6949" s="127"/>
      <c r="H6949" s="128"/>
    </row>
    <row r="6950" spans="7:8">
      <c r="G6950" s="127"/>
      <c r="H6950" s="128"/>
    </row>
    <row r="6951" spans="7:8">
      <c r="G6951" s="127"/>
      <c r="H6951" s="128"/>
    </row>
    <row r="6952" spans="7:8">
      <c r="G6952" s="127"/>
      <c r="H6952" s="128"/>
    </row>
    <row r="6953" spans="7:8">
      <c r="G6953" s="127"/>
      <c r="H6953" s="128"/>
    </row>
    <row r="6954" spans="7:8">
      <c r="G6954" s="127"/>
      <c r="H6954" s="128"/>
    </row>
    <row r="6955" spans="7:8">
      <c r="G6955" s="127"/>
      <c r="H6955" s="128"/>
    </row>
    <row r="6956" spans="7:8">
      <c r="G6956" s="127"/>
      <c r="H6956" s="128"/>
    </row>
    <row r="6957" spans="7:8">
      <c r="G6957" s="127"/>
      <c r="H6957" s="128"/>
    </row>
    <row r="6958" spans="7:8">
      <c r="G6958" s="127"/>
      <c r="H6958" s="128"/>
    </row>
    <row r="6959" spans="7:8">
      <c r="G6959" s="127"/>
      <c r="H6959" s="128"/>
    </row>
    <row r="6960" spans="7:8">
      <c r="G6960" s="127"/>
      <c r="H6960" s="128"/>
    </row>
    <row r="6961" spans="7:8">
      <c r="G6961" s="127"/>
      <c r="H6961" s="128"/>
    </row>
    <row r="6962" spans="7:8">
      <c r="G6962" s="127"/>
      <c r="H6962" s="128"/>
    </row>
    <row r="6963" spans="7:8">
      <c r="G6963" s="127"/>
      <c r="H6963" s="128"/>
    </row>
    <row r="6964" spans="7:8">
      <c r="G6964" s="127"/>
      <c r="H6964" s="128"/>
    </row>
    <row r="6965" spans="7:8">
      <c r="G6965" s="127"/>
      <c r="H6965" s="128"/>
    </row>
    <row r="6966" spans="7:8">
      <c r="G6966" s="127"/>
      <c r="H6966" s="128"/>
    </row>
    <row r="6967" spans="7:8">
      <c r="G6967" s="127"/>
      <c r="H6967" s="128"/>
    </row>
    <row r="6968" spans="7:8">
      <c r="G6968" s="127"/>
      <c r="H6968" s="128"/>
    </row>
    <row r="6969" spans="7:8">
      <c r="G6969" s="127"/>
      <c r="H6969" s="128"/>
    </row>
    <row r="6970" spans="7:8">
      <c r="G6970" s="127"/>
      <c r="H6970" s="128"/>
    </row>
    <row r="6971" spans="7:8">
      <c r="G6971" s="127"/>
      <c r="H6971" s="128"/>
    </row>
    <row r="6972" spans="7:8">
      <c r="G6972" s="127"/>
      <c r="H6972" s="128"/>
    </row>
    <row r="6973" spans="7:8">
      <c r="G6973" s="127"/>
      <c r="H6973" s="128"/>
    </row>
    <row r="6974" spans="7:8">
      <c r="G6974" s="127"/>
      <c r="H6974" s="128"/>
    </row>
    <row r="6975" spans="7:8">
      <c r="G6975" s="127"/>
      <c r="H6975" s="128"/>
    </row>
    <row r="6976" spans="7:8">
      <c r="G6976" s="127"/>
      <c r="H6976" s="128"/>
    </row>
    <row r="6977" spans="7:8">
      <c r="G6977" s="127"/>
      <c r="H6977" s="128"/>
    </row>
    <row r="6978" spans="7:8">
      <c r="G6978" s="127"/>
      <c r="H6978" s="128"/>
    </row>
    <row r="6979" spans="7:8">
      <c r="G6979" s="127"/>
      <c r="H6979" s="128"/>
    </row>
    <row r="6980" spans="7:8">
      <c r="G6980" s="127"/>
      <c r="H6980" s="128"/>
    </row>
    <row r="6981" spans="7:8">
      <c r="G6981" s="127"/>
      <c r="H6981" s="128"/>
    </row>
    <row r="6982" spans="7:8">
      <c r="G6982" s="127"/>
      <c r="H6982" s="128"/>
    </row>
    <row r="6983" spans="7:8">
      <c r="G6983" s="127"/>
      <c r="H6983" s="128"/>
    </row>
    <row r="6984" spans="7:8">
      <c r="G6984" s="127"/>
      <c r="H6984" s="128"/>
    </row>
    <row r="6985" spans="7:8">
      <c r="G6985" s="127"/>
      <c r="H6985" s="128"/>
    </row>
    <row r="6986" spans="7:8">
      <c r="G6986" s="127"/>
      <c r="H6986" s="128"/>
    </row>
    <row r="6987" spans="7:8">
      <c r="G6987" s="127"/>
      <c r="H6987" s="128"/>
    </row>
    <row r="6988" spans="7:8">
      <c r="G6988" s="127"/>
      <c r="H6988" s="128"/>
    </row>
    <row r="6989" spans="7:8">
      <c r="G6989" s="127"/>
      <c r="H6989" s="128"/>
    </row>
    <row r="6990" spans="7:8">
      <c r="G6990" s="127"/>
      <c r="H6990" s="128"/>
    </row>
    <row r="6991" spans="7:8">
      <c r="G6991" s="127"/>
      <c r="H6991" s="128"/>
    </row>
    <row r="6992" spans="7:8">
      <c r="G6992" s="127"/>
      <c r="H6992" s="128"/>
    </row>
    <row r="6993" spans="7:8">
      <c r="G6993" s="127"/>
      <c r="H6993" s="128"/>
    </row>
    <row r="6994" spans="7:8">
      <c r="G6994" s="127"/>
      <c r="H6994" s="128"/>
    </row>
    <row r="6995" spans="7:8">
      <c r="G6995" s="127"/>
      <c r="H6995" s="128"/>
    </row>
    <row r="6996" spans="7:8">
      <c r="G6996" s="127"/>
      <c r="H6996" s="128"/>
    </row>
    <row r="6997" spans="7:8">
      <c r="G6997" s="127"/>
      <c r="H6997" s="128"/>
    </row>
    <row r="6998" spans="7:8">
      <c r="G6998" s="127"/>
      <c r="H6998" s="128"/>
    </row>
    <row r="6999" spans="7:8">
      <c r="G6999" s="127"/>
      <c r="H6999" s="128"/>
    </row>
    <row r="7000" spans="7:8">
      <c r="G7000" s="127"/>
      <c r="H7000" s="128"/>
    </row>
    <row r="7001" spans="7:8">
      <c r="G7001" s="127"/>
      <c r="H7001" s="128"/>
    </row>
    <row r="7002" spans="7:8">
      <c r="G7002" s="127"/>
      <c r="H7002" s="128"/>
    </row>
    <row r="7003" spans="7:8">
      <c r="G7003" s="127"/>
      <c r="H7003" s="128"/>
    </row>
    <row r="7004" spans="7:8">
      <c r="G7004" s="127"/>
      <c r="H7004" s="128"/>
    </row>
    <row r="7005" spans="7:8">
      <c r="G7005" s="127"/>
      <c r="H7005" s="128"/>
    </row>
    <row r="7006" spans="7:8">
      <c r="G7006" s="127"/>
      <c r="H7006" s="128"/>
    </row>
    <row r="7007" spans="7:8">
      <c r="G7007" s="127"/>
      <c r="H7007" s="128"/>
    </row>
    <row r="7008" spans="7:8">
      <c r="G7008" s="127"/>
      <c r="H7008" s="128"/>
    </row>
    <row r="7009" spans="7:8">
      <c r="G7009" s="127"/>
      <c r="H7009" s="128"/>
    </row>
    <row r="7010" spans="7:8">
      <c r="G7010" s="127"/>
      <c r="H7010" s="128"/>
    </row>
    <row r="7011" spans="7:8">
      <c r="G7011" s="127"/>
      <c r="H7011" s="128"/>
    </row>
    <row r="7012" spans="7:8">
      <c r="G7012" s="127"/>
      <c r="H7012" s="128"/>
    </row>
    <row r="7013" spans="7:8">
      <c r="G7013" s="127"/>
      <c r="H7013" s="128"/>
    </row>
    <row r="7014" spans="7:8">
      <c r="G7014" s="127"/>
      <c r="H7014" s="128"/>
    </row>
    <row r="7015" spans="7:8">
      <c r="G7015" s="127"/>
      <c r="H7015" s="128"/>
    </row>
    <row r="7016" spans="7:8">
      <c r="G7016" s="127"/>
      <c r="H7016" s="128"/>
    </row>
    <row r="7017" spans="7:8">
      <c r="G7017" s="127"/>
      <c r="H7017" s="128"/>
    </row>
    <row r="7018" spans="7:8">
      <c r="G7018" s="127"/>
      <c r="H7018" s="128"/>
    </row>
    <row r="7019" spans="7:8">
      <c r="G7019" s="127"/>
      <c r="H7019" s="128"/>
    </row>
    <row r="7020" spans="7:8">
      <c r="G7020" s="127"/>
      <c r="H7020" s="128"/>
    </row>
    <row r="7021" spans="7:8">
      <c r="G7021" s="127"/>
      <c r="H7021" s="128"/>
    </row>
    <row r="7022" spans="7:8">
      <c r="G7022" s="127"/>
      <c r="H7022" s="128"/>
    </row>
    <row r="7023" spans="7:8">
      <c r="G7023" s="127"/>
      <c r="H7023" s="128"/>
    </row>
    <row r="7024" spans="7:8">
      <c r="G7024" s="127"/>
      <c r="H7024" s="128"/>
    </row>
    <row r="7025" spans="7:8">
      <c r="G7025" s="127"/>
      <c r="H7025" s="128"/>
    </row>
    <row r="7026" spans="7:8">
      <c r="G7026" s="127"/>
      <c r="H7026" s="128"/>
    </row>
    <row r="7027" spans="7:8">
      <c r="G7027" s="127"/>
      <c r="H7027" s="128"/>
    </row>
    <row r="7028" spans="7:8">
      <c r="G7028" s="127"/>
      <c r="H7028" s="128"/>
    </row>
    <row r="7029" spans="7:8">
      <c r="G7029" s="127"/>
      <c r="H7029" s="128"/>
    </row>
    <row r="7030" spans="7:8">
      <c r="G7030" s="127"/>
      <c r="H7030" s="128"/>
    </row>
    <row r="7031" spans="7:8">
      <c r="G7031" s="127"/>
      <c r="H7031" s="128"/>
    </row>
    <row r="7032" spans="7:8">
      <c r="G7032" s="127"/>
      <c r="H7032" s="128"/>
    </row>
    <row r="7033" spans="7:8">
      <c r="G7033" s="127"/>
      <c r="H7033" s="128"/>
    </row>
    <row r="7034" spans="7:8">
      <c r="G7034" s="127"/>
      <c r="H7034" s="128"/>
    </row>
    <row r="7035" spans="7:8">
      <c r="G7035" s="127"/>
      <c r="H7035" s="128"/>
    </row>
    <row r="7036" spans="7:8">
      <c r="G7036" s="127"/>
      <c r="H7036" s="128"/>
    </row>
    <row r="7037" spans="7:8">
      <c r="G7037" s="127"/>
      <c r="H7037" s="128"/>
    </row>
    <row r="7038" spans="7:8">
      <c r="G7038" s="127"/>
      <c r="H7038" s="128"/>
    </row>
    <row r="7039" spans="7:8">
      <c r="G7039" s="127"/>
      <c r="H7039" s="128"/>
    </row>
    <row r="7040" spans="7:8">
      <c r="G7040" s="127"/>
      <c r="H7040" s="128"/>
    </row>
    <row r="7041" spans="7:8">
      <c r="G7041" s="127"/>
      <c r="H7041" s="128"/>
    </row>
    <row r="7042" spans="7:8">
      <c r="G7042" s="127"/>
      <c r="H7042" s="128"/>
    </row>
    <row r="7043" spans="7:8">
      <c r="G7043" s="127"/>
      <c r="H7043" s="128"/>
    </row>
    <row r="7044" spans="7:8">
      <c r="G7044" s="127"/>
      <c r="H7044" s="128"/>
    </row>
    <row r="7045" spans="7:8">
      <c r="G7045" s="127"/>
      <c r="H7045" s="128"/>
    </row>
    <row r="7046" spans="7:8">
      <c r="G7046" s="127"/>
      <c r="H7046" s="128"/>
    </row>
    <row r="7047" spans="7:8">
      <c r="G7047" s="127"/>
      <c r="H7047" s="128"/>
    </row>
    <row r="7048" spans="7:8">
      <c r="G7048" s="127"/>
      <c r="H7048" s="128"/>
    </row>
    <row r="7049" spans="7:8">
      <c r="G7049" s="127"/>
      <c r="H7049" s="128"/>
    </row>
    <row r="7050" spans="7:8">
      <c r="G7050" s="127"/>
      <c r="H7050" s="128"/>
    </row>
    <row r="7051" spans="7:8">
      <c r="G7051" s="127"/>
      <c r="H7051" s="128"/>
    </row>
    <row r="7052" spans="7:8">
      <c r="G7052" s="127"/>
      <c r="H7052" s="128"/>
    </row>
    <row r="7053" spans="7:8">
      <c r="G7053" s="127"/>
      <c r="H7053" s="128"/>
    </row>
    <row r="7054" spans="7:8">
      <c r="G7054" s="127"/>
      <c r="H7054" s="128"/>
    </row>
    <row r="7055" spans="7:8">
      <c r="G7055" s="127"/>
      <c r="H7055" s="128"/>
    </row>
    <row r="7056" spans="7:8">
      <c r="G7056" s="127"/>
      <c r="H7056" s="128"/>
    </row>
    <row r="7057" spans="7:8">
      <c r="G7057" s="127"/>
      <c r="H7057" s="128"/>
    </row>
    <row r="7058" spans="7:8">
      <c r="G7058" s="127"/>
      <c r="H7058" s="128"/>
    </row>
    <row r="7059" spans="7:8">
      <c r="G7059" s="127"/>
      <c r="H7059" s="128"/>
    </row>
    <row r="7060" spans="7:8">
      <c r="G7060" s="127"/>
      <c r="H7060" s="128"/>
    </row>
    <row r="7061" spans="7:8">
      <c r="G7061" s="127"/>
      <c r="H7061" s="128"/>
    </row>
    <row r="7062" spans="7:8">
      <c r="G7062" s="127"/>
      <c r="H7062" s="128"/>
    </row>
    <row r="7063" spans="7:8">
      <c r="G7063" s="127"/>
      <c r="H7063" s="128"/>
    </row>
    <row r="7064" spans="7:8">
      <c r="G7064" s="127"/>
      <c r="H7064" s="128"/>
    </row>
    <row r="7065" spans="7:8">
      <c r="G7065" s="127"/>
      <c r="H7065" s="128"/>
    </row>
    <row r="7066" spans="7:8">
      <c r="G7066" s="127"/>
      <c r="H7066" s="128"/>
    </row>
    <row r="7067" spans="7:8">
      <c r="G7067" s="127"/>
      <c r="H7067" s="128"/>
    </row>
    <row r="7068" spans="7:8">
      <c r="G7068" s="127"/>
      <c r="H7068" s="128"/>
    </row>
    <row r="7069" spans="7:8">
      <c r="G7069" s="127"/>
      <c r="H7069" s="128"/>
    </row>
    <row r="7070" spans="7:8">
      <c r="G7070" s="127"/>
      <c r="H7070" s="128"/>
    </row>
    <row r="7071" spans="7:8">
      <c r="G7071" s="127"/>
      <c r="H7071" s="128"/>
    </row>
    <row r="7072" spans="7:8">
      <c r="G7072" s="127"/>
      <c r="H7072" s="128"/>
    </row>
    <row r="7073" spans="7:8">
      <c r="G7073" s="127"/>
      <c r="H7073" s="128"/>
    </row>
    <row r="7074" spans="7:8">
      <c r="G7074" s="127"/>
      <c r="H7074" s="128"/>
    </row>
    <row r="7075" spans="7:8">
      <c r="G7075" s="127"/>
      <c r="H7075" s="128"/>
    </row>
    <row r="7076" spans="7:8">
      <c r="G7076" s="127"/>
      <c r="H7076" s="128"/>
    </row>
    <row r="7077" spans="7:8">
      <c r="G7077" s="127"/>
      <c r="H7077" s="128"/>
    </row>
    <row r="7078" spans="7:8">
      <c r="G7078" s="127"/>
      <c r="H7078" s="128"/>
    </row>
    <row r="7079" spans="7:8">
      <c r="G7079" s="127"/>
      <c r="H7079" s="128"/>
    </row>
    <row r="7080" spans="7:8">
      <c r="G7080" s="127"/>
      <c r="H7080" s="128"/>
    </row>
    <row r="7081" spans="7:8">
      <c r="G7081" s="127"/>
      <c r="H7081" s="128"/>
    </row>
    <row r="7082" spans="7:8">
      <c r="G7082" s="127"/>
      <c r="H7082" s="128"/>
    </row>
    <row r="7083" spans="7:8">
      <c r="G7083" s="127"/>
      <c r="H7083" s="128"/>
    </row>
    <row r="7084" spans="7:8">
      <c r="G7084" s="127"/>
      <c r="H7084" s="128"/>
    </row>
    <row r="7085" spans="7:8">
      <c r="G7085" s="127"/>
      <c r="H7085" s="128"/>
    </row>
    <row r="7086" spans="7:8">
      <c r="G7086" s="127"/>
      <c r="H7086" s="128"/>
    </row>
    <row r="7087" spans="7:8">
      <c r="G7087" s="127"/>
      <c r="H7087" s="128"/>
    </row>
    <row r="7088" spans="7:8">
      <c r="G7088" s="127"/>
      <c r="H7088" s="128"/>
    </row>
    <row r="7089" spans="7:8">
      <c r="G7089" s="127"/>
      <c r="H7089" s="128"/>
    </row>
    <row r="7090" spans="7:8">
      <c r="G7090" s="127"/>
      <c r="H7090" s="128"/>
    </row>
    <row r="7091" spans="7:8">
      <c r="G7091" s="127"/>
      <c r="H7091" s="128"/>
    </row>
    <row r="7092" spans="7:8">
      <c r="G7092" s="127"/>
      <c r="H7092" s="128"/>
    </row>
    <row r="7093" spans="7:8">
      <c r="G7093" s="127"/>
      <c r="H7093" s="128"/>
    </row>
    <row r="7094" spans="7:8">
      <c r="G7094" s="127"/>
      <c r="H7094" s="128"/>
    </row>
    <row r="7095" spans="7:8">
      <c r="G7095" s="127"/>
      <c r="H7095" s="128"/>
    </row>
    <row r="7096" spans="7:8">
      <c r="G7096" s="127"/>
      <c r="H7096" s="128"/>
    </row>
    <row r="7097" spans="7:8">
      <c r="G7097" s="127"/>
      <c r="H7097" s="128"/>
    </row>
    <row r="7098" spans="7:8">
      <c r="G7098" s="127"/>
      <c r="H7098" s="128"/>
    </row>
    <row r="7099" spans="7:8">
      <c r="G7099" s="127"/>
      <c r="H7099" s="128"/>
    </row>
    <row r="7100" spans="7:8">
      <c r="G7100" s="127"/>
      <c r="H7100" s="128"/>
    </row>
    <row r="7101" spans="7:8">
      <c r="G7101" s="127"/>
      <c r="H7101" s="128"/>
    </row>
    <row r="7102" spans="7:8">
      <c r="G7102" s="127"/>
      <c r="H7102" s="128"/>
    </row>
    <row r="7103" spans="7:8">
      <c r="G7103" s="127"/>
      <c r="H7103" s="128"/>
    </row>
    <row r="7104" spans="7:8">
      <c r="G7104" s="127"/>
      <c r="H7104" s="128"/>
    </row>
    <row r="7105" spans="7:8">
      <c r="G7105" s="127"/>
      <c r="H7105" s="128"/>
    </row>
    <row r="7106" spans="7:8">
      <c r="G7106" s="127"/>
      <c r="H7106" s="128"/>
    </row>
    <row r="7107" spans="7:8">
      <c r="G7107" s="127"/>
      <c r="H7107" s="128"/>
    </row>
    <row r="7108" spans="7:8">
      <c r="G7108" s="127"/>
      <c r="H7108" s="128"/>
    </row>
    <row r="7109" spans="7:8">
      <c r="G7109" s="127"/>
      <c r="H7109" s="128"/>
    </row>
    <row r="7110" spans="7:8">
      <c r="G7110" s="127"/>
      <c r="H7110" s="128"/>
    </row>
    <row r="7111" spans="7:8">
      <c r="G7111" s="127"/>
      <c r="H7111" s="128"/>
    </row>
    <row r="7112" spans="7:8">
      <c r="G7112" s="127"/>
      <c r="H7112" s="128"/>
    </row>
    <row r="7113" spans="7:8">
      <c r="G7113" s="127"/>
      <c r="H7113" s="128"/>
    </row>
    <row r="7114" spans="7:8">
      <c r="G7114" s="127"/>
      <c r="H7114" s="128"/>
    </row>
    <row r="7115" spans="7:8">
      <c r="G7115" s="127"/>
      <c r="H7115" s="128"/>
    </row>
    <row r="7116" spans="7:8">
      <c r="G7116" s="127"/>
      <c r="H7116" s="128"/>
    </row>
    <row r="7117" spans="7:8">
      <c r="G7117" s="127"/>
      <c r="H7117" s="128"/>
    </row>
    <row r="7118" spans="7:8">
      <c r="G7118" s="127"/>
      <c r="H7118" s="128"/>
    </row>
    <row r="7119" spans="7:8">
      <c r="G7119" s="127"/>
      <c r="H7119" s="128"/>
    </row>
    <row r="7120" spans="7:8">
      <c r="G7120" s="127"/>
      <c r="H7120" s="128"/>
    </row>
    <row r="7121" spans="7:8">
      <c r="G7121" s="127"/>
      <c r="H7121" s="128"/>
    </row>
    <row r="7122" spans="7:8">
      <c r="G7122" s="127"/>
      <c r="H7122" s="128"/>
    </row>
    <row r="7123" spans="7:8">
      <c r="G7123" s="127"/>
      <c r="H7123" s="128"/>
    </row>
    <row r="7124" spans="7:8">
      <c r="G7124" s="127"/>
      <c r="H7124" s="128"/>
    </row>
    <row r="7125" spans="7:8">
      <c r="G7125" s="127"/>
      <c r="H7125" s="128"/>
    </row>
    <row r="7126" spans="7:8">
      <c r="G7126" s="127"/>
      <c r="H7126" s="128"/>
    </row>
    <row r="7127" spans="7:8">
      <c r="G7127" s="127"/>
      <c r="H7127" s="128"/>
    </row>
    <row r="7128" spans="7:8">
      <c r="G7128" s="127"/>
      <c r="H7128" s="128"/>
    </row>
    <row r="7129" spans="7:8">
      <c r="G7129" s="127"/>
      <c r="H7129" s="128"/>
    </row>
    <row r="7130" spans="7:8">
      <c r="G7130" s="127"/>
      <c r="H7130" s="128"/>
    </row>
    <row r="7131" spans="7:8">
      <c r="G7131" s="127"/>
      <c r="H7131" s="128"/>
    </row>
    <row r="7132" spans="7:8">
      <c r="G7132" s="127"/>
      <c r="H7132" s="128"/>
    </row>
    <row r="7133" spans="7:8">
      <c r="G7133" s="127"/>
      <c r="H7133" s="128"/>
    </row>
    <row r="7134" spans="7:8">
      <c r="G7134" s="127"/>
      <c r="H7134" s="128"/>
    </row>
    <row r="7135" spans="7:8">
      <c r="G7135" s="127"/>
      <c r="H7135" s="128"/>
    </row>
    <row r="7136" spans="7:8">
      <c r="G7136" s="127"/>
      <c r="H7136" s="128"/>
    </row>
    <row r="7137" spans="7:8">
      <c r="G7137" s="127"/>
      <c r="H7137" s="128"/>
    </row>
    <row r="7138" spans="7:8">
      <c r="G7138" s="127"/>
      <c r="H7138" s="128"/>
    </row>
    <row r="7139" spans="7:8">
      <c r="G7139" s="127"/>
      <c r="H7139" s="128"/>
    </row>
    <row r="7140" spans="7:8">
      <c r="G7140" s="127"/>
      <c r="H7140" s="128"/>
    </row>
    <row r="7141" spans="7:8">
      <c r="G7141" s="127"/>
      <c r="H7141" s="128"/>
    </row>
    <row r="7142" spans="7:8">
      <c r="G7142" s="127"/>
      <c r="H7142" s="128"/>
    </row>
    <row r="7143" spans="7:8">
      <c r="G7143" s="127"/>
      <c r="H7143" s="128"/>
    </row>
    <row r="7144" spans="7:8">
      <c r="G7144" s="127"/>
      <c r="H7144" s="128"/>
    </row>
    <row r="7145" spans="7:8">
      <c r="G7145" s="127"/>
      <c r="H7145" s="128"/>
    </row>
    <row r="7146" spans="7:8">
      <c r="G7146" s="127"/>
      <c r="H7146" s="128"/>
    </row>
    <row r="7147" spans="7:8">
      <c r="G7147" s="127"/>
      <c r="H7147" s="128"/>
    </row>
    <row r="7148" spans="7:8">
      <c r="G7148" s="127"/>
      <c r="H7148" s="128"/>
    </row>
    <row r="7149" spans="7:8">
      <c r="G7149" s="127"/>
      <c r="H7149" s="128"/>
    </row>
    <row r="7150" spans="7:8">
      <c r="G7150" s="127"/>
      <c r="H7150" s="128"/>
    </row>
    <row r="7151" spans="7:8">
      <c r="G7151" s="127"/>
      <c r="H7151" s="128"/>
    </row>
    <row r="7152" spans="7:8">
      <c r="G7152" s="127"/>
      <c r="H7152" s="128"/>
    </row>
    <row r="7153" spans="7:8">
      <c r="G7153" s="127"/>
      <c r="H7153" s="128"/>
    </row>
    <row r="7154" spans="7:8">
      <c r="G7154" s="127"/>
      <c r="H7154" s="128"/>
    </row>
    <row r="7155" spans="7:8">
      <c r="G7155" s="127"/>
      <c r="H7155" s="128"/>
    </row>
    <row r="7156" spans="7:8">
      <c r="G7156" s="127"/>
      <c r="H7156" s="128"/>
    </row>
    <row r="7157" spans="7:8">
      <c r="G7157" s="127"/>
      <c r="H7157" s="128"/>
    </row>
    <row r="7158" spans="7:8">
      <c r="G7158" s="127"/>
      <c r="H7158" s="128"/>
    </row>
    <row r="7159" spans="7:8">
      <c r="G7159" s="127"/>
      <c r="H7159" s="128"/>
    </row>
    <row r="7160" spans="7:8">
      <c r="G7160" s="127"/>
      <c r="H7160" s="128"/>
    </row>
    <row r="7161" spans="7:8">
      <c r="G7161" s="127"/>
      <c r="H7161" s="128"/>
    </row>
    <row r="7162" spans="7:8">
      <c r="G7162" s="127"/>
      <c r="H7162" s="128"/>
    </row>
    <row r="7163" spans="7:8">
      <c r="G7163" s="127"/>
      <c r="H7163" s="128"/>
    </row>
    <row r="7164" spans="7:8">
      <c r="G7164" s="127"/>
      <c r="H7164" s="128"/>
    </row>
    <row r="7165" spans="7:8">
      <c r="G7165" s="127"/>
      <c r="H7165" s="128"/>
    </row>
    <row r="7166" spans="7:8">
      <c r="G7166" s="127"/>
      <c r="H7166" s="128"/>
    </row>
    <row r="7167" spans="7:8">
      <c r="G7167" s="127"/>
      <c r="H7167" s="128"/>
    </row>
    <row r="7168" spans="7:8">
      <c r="G7168" s="127"/>
      <c r="H7168" s="128"/>
    </row>
    <row r="7169" spans="7:8">
      <c r="G7169" s="127"/>
      <c r="H7169" s="128"/>
    </row>
    <row r="7170" spans="7:8">
      <c r="G7170" s="127"/>
      <c r="H7170" s="128"/>
    </row>
    <row r="7171" spans="7:8">
      <c r="G7171" s="127"/>
      <c r="H7171" s="128"/>
    </row>
    <row r="7172" spans="7:8">
      <c r="G7172" s="127"/>
      <c r="H7172" s="128"/>
    </row>
    <row r="7173" spans="7:8">
      <c r="G7173" s="127"/>
      <c r="H7173" s="128"/>
    </row>
    <row r="7174" spans="7:8">
      <c r="G7174" s="127"/>
      <c r="H7174" s="128"/>
    </row>
    <row r="7175" spans="7:8">
      <c r="G7175" s="127"/>
      <c r="H7175" s="128"/>
    </row>
    <row r="7176" spans="7:8">
      <c r="G7176" s="127"/>
      <c r="H7176" s="128"/>
    </row>
    <row r="7177" spans="7:8">
      <c r="G7177" s="127"/>
      <c r="H7177" s="128"/>
    </row>
    <row r="7178" spans="7:8">
      <c r="G7178" s="127"/>
      <c r="H7178" s="128"/>
    </row>
    <row r="7179" spans="7:8">
      <c r="G7179" s="127"/>
      <c r="H7179" s="128"/>
    </row>
    <row r="7180" spans="7:8">
      <c r="G7180" s="127"/>
      <c r="H7180" s="128"/>
    </row>
    <row r="7181" spans="7:8">
      <c r="G7181" s="127"/>
      <c r="H7181" s="128"/>
    </row>
    <row r="7182" spans="7:8">
      <c r="G7182" s="127"/>
      <c r="H7182" s="128"/>
    </row>
    <row r="7183" spans="7:8">
      <c r="G7183" s="127"/>
      <c r="H7183" s="128"/>
    </row>
    <row r="7184" spans="7:8">
      <c r="G7184" s="127"/>
      <c r="H7184" s="128"/>
    </row>
    <row r="7185" spans="7:8">
      <c r="G7185" s="127"/>
      <c r="H7185" s="128"/>
    </row>
    <row r="7186" spans="7:8">
      <c r="G7186" s="127"/>
      <c r="H7186" s="128"/>
    </row>
    <row r="7187" spans="7:8">
      <c r="G7187" s="127"/>
      <c r="H7187" s="128"/>
    </row>
    <row r="7188" spans="7:8">
      <c r="G7188" s="127"/>
      <c r="H7188" s="128"/>
    </row>
    <row r="7189" spans="7:8">
      <c r="G7189" s="127"/>
      <c r="H7189" s="128"/>
    </row>
    <row r="7190" spans="7:8">
      <c r="G7190" s="127"/>
      <c r="H7190" s="128"/>
    </row>
    <row r="7191" spans="7:8">
      <c r="G7191" s="127"/>
      <c r="H7191" s="128"/>
    </row>
    <row r="7192" spans="7:8">
      <c r="G7192" s="127"/>
      <c r="H7192" s="128"/>
    </row>
    <row r="7193" spans="7:8">
      <c r="G7193" s="127"/>
      <c r="H7193" s="128"/>
    </row>
    <row r="7194" spans="7:8">
      <c r="G7194" s="127"/>
      <c r="H7194" s="128"/>
    </row>
    <row r="7195" spans="7:8">
      <c r="G7195" s="127"/>
      <c r="H7195" s="128"/>
    </row>
    <row r="7196" spans="7:8">
      <c r="G7196" s="127"/>
      <c r="H7196" s="128"/>
    </row>
    <row r="7197" spans="7:8">
      <c r="G7197" s="127"/>
      <c r="H7197" s="128"/>
    </row>
    <row r="7198" spans="7:8">
      <c r="G7198" s="127"/>
      <c r="H7198" s="128"/>
    </row>
    <row r="7199" spans="7:8">
      <c r="G7199" s="127"/>
      <c r="H7199" s="128"/>
    </row>
    <row r="7200" spans="7:8">
      <c r="G7200" s="127"/>
      <c r="H7200" s="128"/>
    </row>
    <row r="7201" spans="7:8">
      <c r="G7201" s="127"/>
      <c r="H7201" s="128"/>
    </row>
    <row r="7202" spans="7:8">
      <c r="G7202" s="127"/>
      <c r="H7202" s="128"/>
    </row>
    <row r="7203" spans="7:8">
      <c r="G7203" s="127"/>
      <c r="H7203" s="128"/>
    </row>
    <row r="7204" spans="7:8">
      <c r="G7204" s="127"/>
      <c r="H7204" s="128"/>
    </row>
    <row r="7205" spans="7:8">
      <c r="G7205" s="127"/>
      <c r="H7205" s="128"/>
    </row>
    <row r="7206" spans="7:8">
      <c r="G7206" s="127"/>
      <c r="H7206" s="128"/>
    </row>
    <row r="7207" spans="7:8">
      <c r="G7207" s="127"/>
      <c r="H7207" s="128"/>
    </row>
    <row r="7208" spans="7:8">
      <c r="G7208" s="127"/>
      <c r="H7208" s="128"/>
    </row>
    <row r="7209" spans="7:8">
      <c r="G7209" s="127"/>
      <c r="H7209" s="128"/>
    </row>
    <row r="7210" spans="7:8">
      <c r="G7210" s="127"/>
      <c r="H7210" s="128"/>
    </row>
    <row r="7211" spans="7:8">
      <c r="G7211" s="127"/>
      <c r="H7211" s="128"/>
    </row>
    <row r="7212" spans="7:8">
      <c r="G7212" s="127"/>
      <c r="H7212" s="128"/>
    </row>
    <row r="7213" spans="7:8">
      <c r="G7213" s="127"/>
      <c r="H7213" s="128"/>
    </row>
    <row r="7214" spans="7:8">
      <c r="G7214" s="127"/>
      <c r="H7214" s="128"/>
    </row>
    <row r="7215" spans="7:8">
      <c r="G7215" s="127"/>
      <c r="H7215" s="128"/>
    </row>
    <row r="7216" spans="7:8">
      <c r="G7216" s="127"/>
      <c r="H7216" s="128"/>
    </row>
    <row r="7217" spans="7:8">
      <c r="G7217" s="127"/>
      <c r="H7217" s="128"/>
    </row>
    <row r="7218" spans="7:8">
      <c r="G7218" s="127"/>
      <c r="H7218" s="128"/>
    </row>
    <row r="7219" spans="7:8">
      <c r="G7219" s="127"/>
      <c r="H7219" s="128"/>
    </row>
    <row r="7220" spans="7:8">
      <c r="G7220" s="127"/>
      <c r="H7220" s="128"/>
    </row>
    <row r="7221" spans="7:8">
      <c r="G7221" s="127"/>
      <c r="H7221" s="128"/>
    </row>
    <row r="7222" spans="7:8">
      <c r="G7222" s="127"/>
      <c r="H7222" s="128"/>
    </row>
    <row r="7223" spans="7:8">
      <c r="G7223" s="127"/>
      <c r="H7223" s="128"/>
    </row>
    <row r="7224" spans="7:8">
      <c r="G7224" s="127"/>
      <c r="H7224" s="128"/>
    </row>
    <row r="7225" spans="7:8">
      <c r="G7225" s="127"/>
      <c r="H7225" s="128"/>
    </row>
    <row r="7226" spans="7:8">
      <c r="G7226" s="127"/>
      <c r="H7226" s="128"/>
    </row>
    <row r="7227" spans="7:8">
      <c r="G7227" s="127"/>
      <c r="H7227" s="128"/>
    </row>
    <row r="7228" spans="7:8">
      <c r="G7228" s="127"/>
      <c r="H7228" s="128"/>
    </row>
    <row r="7229" spans="7:8">
      <c r="G7229" s="127"/>
      <c r="H7229" s="128"/>
    </row>
    <row r="7230" spans="7:8">
      <c r="G7230" s="127"/>
      <c r="H7230" s="128"/>
    </row>
    <row r="7231" spans="7:8">
      <c r="G7231" s="127"/>
      <c r="H7231" s="128"/>
    </row>
    <row r="7232" spans="7:8">
      <c r="G7232" s="127"/>
      <c r="H7232" s="128"/>
    </row>
    <row r="7233" spans="7:8">
      <c r="G7233" s="127"/>
      <c r="H7233" s="128"/>
    </row>
    <row r="7234" spans="7:8">
      <c r="G7234" s="127"/>
      <c r="H7234" s="128"/>
    </row>
    <row r="7235" spans="7:8">
      <c r="G7235" s="127"/>
      <c r="H7235" s="128"/>
    </row>
    <row r="7236" spans="7:8">
      <c r="G7236" s="127"/>
      <c r="H7236" s="128"/>
    </row>
    <row r="7237" spans="7:8">
      <c r="G7237" s="127"/>
      <c r="H7237" s="128"/>
    </row>
    <row r="7238" spans="7:8">
      <c r="G7238" s="127"/>
      <c r="H7238" s="128"/>
    </row>
    <row r="7239" spans="7:8">
      <c r="G7239" s="127"/>
      <c r="H7239" s="128"/>
    </row>
    <row r="7240" spans="7:8">
      <c r="G7240" s="127"/>
      <c r="H7240" s="128"/>
    </row>
    <row r="7241" spans="7:8">
      <c r="G7241" s="127"/>
      <c r="H7241" s="128"/>
    </row>
    <row r="7242" spans="7:8">
      <c r="G7242" s="127"/>
      <c r="H7242" s="128"/>
    </row>
    <row r="7243" spans="7:8">
      <c r="G7243" s="127"/>
      <c r="H7243" s="128"/>
    </row>
    <row r="7244" spans="7:8">
      <c r="G7244" s="127"/>
      <c r="H7244" s="128"/>
    </row>
    <row r="7245" spans="7:8">
      <c r="G7245" s="127"/>
      <c r="H7245" s="128"/>
    </row>
    <row r="7246" spans="7:8">
      <c r="G7246" s="127"/>
      <c r="H7246" s="128"/>
    </row>
    <row r="7247" spans="7:8">
      <c r="G7247" s="127"/>
      <c r="H7247" s="128"/>
    </row>
    <row r="7248" spans="7:8">
      <c r="G7248" s="127"/>
      <c r="H7248" s="128"/>
    </row>
    <row r="7249" spans="7:8">
      <c r="G7249" s="127"/>
      <c r="H7249" s="128"/>
    </row>
    <row r="7250" spans="7:8">
      <c r="G7250" s="127"/>
      <c r="H7250" s="128"/>
    </row>
    <row r="7251" spans="7:8">
      <c r="G7251" s="127"/>
      <c r="H7251" s="128"/>
    </row>
    <row r="7252" spans="7:8">
      <c r="G7252" s="127"/>
      <c r="H7252" s="128"/>
    </row>
    <row r="7253" spans="7:8">
      <c r="G7253" s="127"/>
      <c r="H7253" s="128"/>
    </row>
    <row r="7254" spans="7:8">
      <c r="G7254" s="127"/>
      <c r="H7254" s="128"/>
    </row>
    <row r="7255" spans="7:8">
      <c r="G7255" s="127"/>
      <c r="H7255" s="128"/>
    </row>
    <row r="7256" spans="7:8">
      <c r="G7256" s="127"/>
      <c r="H7256" s="128"/>
    </row>
    <row r="7257" spans="7:8">
      <c r="G7257" s="127"/>
      <c r="H7257" s="128"/>
    </row>
    <row r="7258" spans="7:8">
      <c r="G7258" s="127"/>
      <c r="H7258" s="128"/>
    </row>
    <row r="7259" spans="7:8">
      <c r="G7259" s="127"/>
      <c r="H7259" s="128"/>
    </row>
    <row r="7260" spans="7:8">
      <c r="G7260" s="127"/>
      <c r="H7260" s="128"/>
    </row>
    <row r="7261" spans="7:8">
      <c r="G7261" s="127"/>
      <c r="H7261" s="128"/>
    </row>
    <row r="7262" spans="7:8">
      <c r="G7262" s="127"/>
      <c r="H7262" s="128"/>
    </row>
    <row r="7263" spans="7:8">
      <c r="G7263" s="127"/>
      <c r="H7263" s="128"/>
    </row>
    <row r="7264" spans="7:8">
      <c r="G7264" s="127"/>
      <c r="H7264" s="128"/>
    </row>
    <row r="7265" spans="7:8">
      <c r="G7265" s="127"/>
      <c r="H7265" s="128"/>
    </row>
    <row r="7266" spans="7:8">
      <c r="G7266" s="127"/>
      <c r="H7266" s="128"/>
    </row>
    <row r="7267" spans="7:8">
      <c r="G7267" s="127"/>
      <c r="H7267" s="128"/>
    </row>
    <row r="7268" spans="7:8">
      <c r="G7268" s="127"/>
      <c r="H7268" s="128"/>
    </row>
    <row r="7269" spans="7:8">
      <c r="G7269" s="127"/>
      <c r="H7269" s="128"/>
    </row>
    <row r="7270" spans="7:8">
      <c r="G7270" s="127"/>
      <c r="H7270" s="128"/>
    </row>
    <row r="7271" spans="7:8">
      <c r="G7271" s="127"/>
      <c r="H7271" s="128"/>
    </row>
    <row r="7272" spans="7:8">
      <c r="G7272" s="127"/>
      <c r="H7272" s="128"/>
    </row>
    <row r="7273" spans="7:8">
      <c r="G7273" s="127"/>
      <c r="H7273" s="128"/>
    </row>
    <row r="7274" spans="7:8">
      <c r="G7274" s="127"/>
      <c r="H7274" s="128"/>
    </row>
    <row r="7275" spans="7:8">
      <c r="G7275" s="127"/>
      <c r="H7275" s="128"/>
    </row>
    <row r="7276" spans="7:8">
      <c r="G7276" s="127"/>
      <c r="H7276" s="128"/>
    </row>
    <row r="7277" spans="7:8">
      <c r="G7277" s="127"/>
      <c r="H7277" s="128"/>
    </row>
    <row r="7278" spans="7:8">
      <c r="G7278" s="127"/>
      <c r="H7278" s="128"/>
    </row>
    <row r="7279" spans="7:8">
      <c r="G7279" s="127"/>
      <c r="H7279" s="128"/>
    </row>
    <row r="7280" spans="7:8">
      <c r="G7280" s="127"/>
      <c r="H7280" s="128"/>
    </row>
    <row r="7281" spans="7:8">
      <c r="G7281" s="127"/>
      <c r="H7281" s="128"/>
    </row>
    <row r="7282" spans="7:8">
      <c r="G7282" s="127"/>
      <c r="H7282" s="128"/>
    </row>
    <row r="7283" spans="7:8">
      <c r="G7283" s="127"/>
      <c r="H7283" s="128"/>
    </row>
    <row r="7284" spans="7:8">
      <c r="G7284" s="127"/>
      <c r="H7284" s="128"/>
    </row>
    <row r="7285" spans="7:8">
      <c r="G7285" s="127"/>
      <c r="H7285" s="128"/>
    </row>
    <row r="7286" spans="7:8">
      <c r="G7286" s="127"/>
      <c r="H7286" s="128"/>
    </row>
    <row r="7287" spans="7:8">
      <c r="G7287" s="127"/>
      <c r="H7287" s="128"/>
    </row>
    <row r="7288" spans="7:8">
      <c r="G7288" s="127"/>
      <c r="H7288" s="128"/>
    </row>
    <row r="7289" spans="7:8">
      <c r="G7289" s="127"/>
      <c r="H7289" s="128"/>
    </row>
    <row r="7290" spans="7:8">
      <c r="G7290" s="127"/>
      <c r="H7290" s="128"/>
    </row>
    <row r="7291" spans="7:8">
      <c r="G7291" s="127"/>
      <c r="H7291" s="128"/>
    </row>
    <row r="7292" spans="7:8">
      <c r="G7292" s="127"/>
      <c r="H7292" s="128"/>
    </row>
    <row r="7293" spans="7:8">
      <c r="G7293" s="127"/>
      <c r="H7293" s="128"/>
    </row>
    <row r="7294" spans="7:8">
      <c r="G7294" s="127"/>
      <c r="H7294" s="128"/>
    </row>
    <row r="7295" spans="7:8">
      <c r="G7295" s="127"/>
      <c r="H7295" s="128"/>
    </row>
    <row r="7296" spans="7:8">
      <c r="G7296" s="127"/>
      <c r="H7296" s="128"/>
    </row>
    <row r="7297" spans="7:8">
      <c r="G7297" s="127"/>
      <c r="H7297" s="128"/>
    </row>
    <row r="7298" spans="7:8">
      <c r="G7298" s="127"/>
      <c r="H7298" s="128"/>
    </row>
    <row r="7299" spans="7:8">
      <c r="G7299" s="127"/>
      <c r="H7299" s="128"/>
    </row>
    <row r="7300" spans="7:8">
      <c r="G7300" s="127"/>
      <c r="H7300" s="128"/>
    </row>
    <row r="7301" spans="7:8">
      <c r="G7301" s="127"/>
      <c r="H7301" s="128"/>
    </row>
    <row r="7302" spans="7:8">
      <c r="G7302" s="127"/>
      <c r="H7302" s="128"/>
    </row>
    <row r="7303" spans="7:8">
      <c r="G7303" s="127"/>
      <c r="H7303" s="128"/>
    </row>
    <row r="7304" spans="7:8">
      <c r="G7304" s="127"/>
      <c r="H7304" s="128"/>
    </row>
    <row r="7305" spans="7:8">
      <c r="G7305" s="127"/>
      <c r="H7305" s="128"/>
    </row>
    <row r="7306" spans="7:8">
      <c r="G7306" s="127"/>
      <c r="H7306" s="128"/>
    </row>
    <row r="7307" spans="7:8">
      <c r="G7307" s="127"/>
      <c r="H7307" s="128"/>
    </row>
    <row r="7308" spans="7:8">
      <c r="G7308" s="127"/>
      <c r="H7308" s="128"/>
    </row>
    <row r="7309" spans="7:8">
      <c r="G7309" s="127"/>
      <c r="H7309" s="128"/>
    </row>
    <row r="7310" spans="7:8">
      <c r="G7310" s="127"/>
      <c r="H7310" s="128"/>
    </row>
    <row r="7311" spans="7:8">
      <c r="G7311" s="127"/>
      <c r="H7311" s="128"/>
    </row>
    <row r="7312" spans="7:8">
      <c r="G7312" s="127"/>
      <c r="H7312" s="128"/>
    </row>
    <row r="7313" spans="7:8">
      <c r="G7313" s="127"/>
      <c r="H7313" s="128"/>
    </row>
    <row r="7314" spans="7:8">
      <c r="G7314" s="127"/>
      <c r="H7314" s="128"/>
    </row>
    <row r="7315" spans="7:8">
      <c r="G7315" s="127"/>
      <c r="H7315" s="128"/>
    </row>
    <row r="7316" spans="7:8">
      <c r="G7316" s="127"/>
      <c r="H7316" s="128"/>
    </row>
    <row r="7317" spans="7:8">
      <c r="G7317" s="127"/>
      <c r="H7317" s="128"/>
    </row>
    <row r="7318" spans="7:8">
      <c r="G7318" s="127"/>
      <c r="H7318" s="128"/>
    </row>
    <row r="7319" spans="7:8">
      <c r="G7319" s="127"/>
      <c r="H7319" s="128"/>
    </row>
    <row r="7320" spans="7:8">
      <c r="G7320" s="127"/>
      <c r="H7320" s="128"/>
    </row>
    <row r="7321" spans="7:8">
      <c r="G7321" s="127"/>
      <c r="H7321" s="128"/>
    </row>
    <row r="7322" spans="7:8">
      <c r="G7322" s="127"/>
      <c r="H7322" s="128"/>
    </row>
    <row r="7323" spans="7:8">
      <c r="G7323" s="127"/>
      <c r="H7323" s="128"/>
    </row>
    <row r="7324" spans="7:8">
      <c r="G7324" s="127"/>
      <c r="H7324" s="128"/>
    </row>
    <row r="7325" spans="7:8">
      <c r="G7325" s="127"/>
      <c r="H7325" s="128"/>
    </row>
    <row r="7326" spans="7:8">
      <c r="G7326" s="127"/>
      <c r="H7326" s="128"/>
    </row>
    <row r="7327" spans="7:8">
      <c r="G7327" s="127"/>
      <c r="H7327" s="128"/>
    </row>
    <row r="7328" spans="7:8">
      <c r="G7328" s="127"/>
      <c r="H7328" s="128"/>
    </row>
    <row r="7329" spans="7:8">
      <c r="G7329" s="127"/>
      <c r="H7329" s="128"/>
    </row>
    <row r="7330" spans="7:8">
      <c r="G7330" s="127"/>
      <c r="H7330" s="128"/>
    </row>
    <row r="7331" spans="7:8">
      <c r="G7331" s="127"/>
      <c r="H7331" s="128"/>
    </row>
    <row r="7332" spans="7:8">
      <c r="G7332" s="127"/>
      <c r="H7332" s="128"/>
    </row>
    <row r="7333" spans="7:8">
      <c r="G7333" s="127"/>
      <c r="H7333" s="128"/>
    </row>
    <row r="7334" spans="7:8">
      <c r="G7334" s="127"/>
      <c r="H7334" s="128"/>
    </row>
    <row r="7335" spans="7:8">
      <c r="G7335" s="127"/>
      <c r="H7335" s="128"/>
    </row>
    <row r="7336" spans="7:8">
      <c r="G7336" s="127"/>
      <c r="H7336" s="128"/>
    </row>
    <row r="7337" spans="7:8">
      <c r="G7337" s="127"/>
      <c r="H7337" s="128"/>
    </row>
    <row r="7338" spans="7:8">
      <c r="G7338" s="127"/>
      <c r="H7338" s="128"/>
    </row>
    <row r="7339" spans="7:8">
      <c r="G7339" s="127"/>
      <c r="H7339" s="128"/>
    </row>
    <row r="7340" spans="7:8">
      <c r="G7340" s="127"/>
      <c r="H7340" s="128"/>
    </row>
    <row r="7341" spans="7:8">
      <c r="G7341" s="127"/>
      <c r="H7341" s="128"/>
    </row>
    <row r="7342" spans="7:8">
      <c r="G7342" s="127"/>
      <c r="H7342" s="128"/>
    </row>
    <row r="7343" spans="7:8">
      <c r="G7343" s="127"/>
      <c r="H7343" s="128"/>
    </row>
    <row r="7344" spans="7:8">
      <c r="G7344" s="127"/>
      <c r="H7344" s="128"/>
    </row>
    <row r="7345" spans="7:8">
      <c r="G7345" s="127"/>
      <c r="H7345" s="128"/>
    </row>
    <row r="7346" spans="7:8">
      <c r="G7346" s="127"/>
      <c r="H7346" s="128"/>
    </row>
    <row r="7347" spans="7:8">
      <c r="G7347" s="127"/>
      <c r="H7347" s="128"/>
    </row>
    <row r="7348" spans="7:8">
      <c r="G7348" s="127"/>
      <c r="H7348" s="128"/>
    </row>
    <row r="7349" spans="7:8">
      <c r="G7349" s="127"/>
      <c r="H7349" s="128"/>
    </row>
    <row r="7350" spans="7:8">
      <c r="G7350" s="127"/>
      <c r="H7350" s="128"/>
    </row>
    <row r="7351" spans="7:8">
      <c r="G7351" s="127"/>
      <c r="H7351" s="128"/>
    </row>
    <row r="7352" spans="7:8">
      <c r="G7352" s="127"/>
      <c r="H7352" s="128"/>
    </row>
    <row r="7353" spans="7:8">
      <c r="G7353" s="127"/>
      <c r="H7353" s="128"/>
    </row>
    <row r="7354" spans="7:8">
      <c r="G7354" s="127"/>
      <c r="H7354" s="128"/>
    </row>
    <row r="7355" spans="7:8">
      <c r="G7355" s="127"/>
      <c r="H7355" s="128"/>
    </row>
    <row r="7356" spans="7:8">
      <c r="G7356" s="127"/>
      <c r="H7356" s="128"/>
    </row>
    <row r="7357" spans="7:8">
      <c r="G7357" s="127"/>
      <c r="H7357" s="128"/>
    </row>
    <row r="7358" spans="7:8">
      <c r="G7358" s="127"/>
      <c r="H7358" s="128"/>
    </row>
    <row r="7359" spans="7:8">
      <c r="G7359" s="127"/>
      <c r="H7359" s="128"/>
    </row>
    <row r="7360" spans="7:8">
      <c r="G7360" s="127"/>
      <c r="H7360" s="128"/>
    </row>
    <row r="7361" spans="7:8">
      <c r="G7361" s="127"/>
      <c r="H7361" s="128"/>
    </row>
    <row r="7362" spans="7:8">
      <c r="G7362" s="127"/>
      <c r="H7362" s="128"/>
    </row>
    <row r="7363" spans="7:8">
      <c r="G7363" s="127"/>
      <c r="H7363" s="128"/>
    </row>
    <row r="7364" spans="7:8">
      <c r="G7364" s="127"/>
      <c r="H7364" s="128"/>
    </row>
    <row r="7365" spans="7:8">
      <c r="G7365" s="127"/>
      <c r="H7365" s="128"/>
    </row>
    <row r="7366" spans="7:8">
      <c r="G7366" s="127"/>
      <c r="H7366" s="128"/>
    </row>
    <row r="7367" spans="7:8">
      <c r="G7367" s="127"/>
      <c r="H7367" s="128"/>
    </row>
    <row r="7368" spans="7:8">
      <c r="G7368" s="127"/>
      <c r="H7368" s="128"/>
    </row>
    <row r="7369" spans="7:8">
      <c r="G7369" s="127"/>
      <c r="H7369" s="128"/>
    </row>
    <row r="7370" spans="7:8">
      <c r="G7370" s="127"/>
      <c r="H7370" s="128"/>
    </row>
    <row r="7371" spans="7:8">
      <c r="G7371" s="127"/>
      <c r="H7371" s="128"/>
    </row>
    <row r="7372" spans="7:8">
      <c r="G7372" s="127"/>
      <c r="H7372" s="128"/>
    </row>
    <row r="7373" spans="7:8">
      <c r="G7373" s="127"/>
      <c r="H7373" s="128"/>
    </row>
    <row r="7374" spans="7:8">
      <c r="G7374" s="127"/>
      <c r="H7374" s="128"/>
    </row>
    <row r="7375" spans="7:8">
      <c r="G7375" s="127"/>
      <c r="H7375" s="128"/>
    </row>
    <row r="7376" spans="7:8">
      <c r="G7376" s="127"/>
      <c r="H7376" s="128"/>
    </row>
    <row r="7377" spans="7:8">
      <c r="G7377" s="127"/>
      <c r="H7377" s="128"/>
    </row>
    <row r="7378" spans="7:8">
      <c r="G7378" s="127"/>
      <c r="H7378" s="128"/>
    </row>
    <row r="7379" spans="7:8">
      <c r="G7379" s="127"/>
      <c r="H7379" s="128"/>
    </row>
    <row r="7380" spans="7:8">
      <c r="G7380" s="127"/>
      <c r="H7380" s="128"/>
    </row>
    <row r="7381" spans="7:8">
      <c r="G7381" s="127"/>
      <c r="H7381" s="128"/>
    </row>
    <row r="7382" spans="7:8">
      <c r="G7382" s="127"/>
      <c r="H7382" s="128"/>
    </row>
    <row r="7383" spans="7:8">
      <c r="G7383" s="127"/>
      <c r="H7383" s="128"/>
    </row>
    <row r="7384" spans="7:8">
      <c r="G7384" s="127"/>
      <c r="H7384" s="128"/>
    </row>
    <row r="7385" spans="7:8">
      <c r="G7385" s="127"/>
      <c r="H7385" s="128"/>
    </row>
    <row r="7386" spans="7:8">
      <c r="G7386" s="127"/>
      <c r="H7386" s="128"/>
    </row>
    <row r="7387" spans="7:8">
      <c r="G7387" s="127"/>
      <c r="H7387" s="128"/>
    </row>
    <row r="7388" spans="7:8">
      <c r="G7388" s="127"/>
      <c r="H7388" s="128"/>
    </row>
    <row r="7389" spans="7:8">
      <c r="G7389" s="127"/>
      <c r="H7389" s="128"/>
    </row>
    <row r="7390" spans="7:8">
      <c r="G7390" s="127"/>
      <c r="H7390" s="128"/>
    </row>
    <row r="7391" spans="7:8">
      <c r="G7391" s="127"/>
      <c r="H7391" s="128"/>
    </row>
    <row r="7392" spans="7:8">
      <c r="G7392" s="127"/>
      <c r="H7392" s="128"/>
    </row>
    <row r="7393" spans="7:8">
      <c r="G7393" s="127"/>
      <c r="H7393" s="128"/>
    </row>
    <row r="7394" spans="7:8">
      <c r="G7394" s="127"/>
      <c r="H7394" s="128"/>
    </row>
    <row r="7395" spans="7:8">
      <c r="G7395" s="127"/>
      <c r="H7395" s="128"/>
    </row>
    <row r="7396" spans="7:8">
      <c r="G7396" s="127"/>
      <c r="H7396" s="128"/>
    </row>
    <row r="7397" spans="7:8">
      <c r="G7397" s="127"/>
      <c r="H7397" s="128"/>
    </row>
    <row r="7398" spans="7:8">
      <c r="G7398" s="127"/>
      <c r="H7398" s="128"/>
    </row>
    <row r="7399" spans="7:8">
      <c r="G7399" s="127"/>
      <c r="H7399" s="128"/>
    </row>
    <row r="7400" spans="7:8">
      <c r="G7400" s="127"/>
      <c r="H7400" s="128"/>
    </row>
    <row r="7401" spans="7:8">
      <c r="G7401" s="127"/>
      <c r="H7401" s="128"/>
    </row>
    <row r="7402" spans="7:8">
      <c r="G7402" s="127"/>
      <c r="H7402" s="128"/>
    </row>
    <row r="7403" spans="7:8">
      <c r="G7403" s="127"/>
      <c r="H7403" s="128"/>
    </row>
    <row r="7404" spans="7:8">
      <c r="G7404" s="127"/>
      <c r="H7404" s="128"/>
    </row>
    <row r="7405" spans="7:8">
      <c r="G7405" s="127"/>
      <c r="H7405" s="128"/>
    </row>
    <row r="7406" spans="7:8">
      <c r="G7406" s="127"/>
      <c r="H7406" s="128"/>
    </row>
    <row r="7407" spans="7:8">
      <c r="G7407" s="127"/>
      <c r="H7407" s="128"/>
    </row>
    <row r="7408" spans="7:8">
      <c r="G7408" s="127"/>
      <c r="H7408" s="128"/>
    </row>
    <row r="7409" spans="7:8">
      <c r="G7409" s="127"/>
      <c r="H7409" s="128"/>
    </row>
    <row r="7410" spans="7:8">
      <c r="G7410" s="127"/>
      <c r="H7410" s="128"/>
    </row>
    <row r="7411" spans="7:8">
      <c r="G7411" s="127"/>
      <c r="H7411" s="128"/>
    </row>
    <row r="7412" spans="7:8">
      <c r="G7412" s="127"/>
      <c r="H7412" s="128"/>
    </row>
    <row r="7413" spans="7:8">
      <c r="G7413" s="127"/>
      <c r="H7413" s="128"/>
    </row>
    <row r="7414" spans="7:8">
      <c r="G7414" s="127"/>
      <c r="H7414" s="128"/>
    </row>
    <row r="7415" spans="7:8">
      <c r="G7415" s="127"/>
      <c r="H7415" s="128"/>
    </row>
    <row r="7416" spans="7:8">
      <c r="G7416" s="127"/>
      <c r="H7416" s="128"/>
    </row>
    <row r="7417" spans="7:8">
      <c r="G7417" s="127"/>
      <c r="H7417" s="128"/>
    </row>
    <row r="7418" spans="7:8">
      <c r="G7418" s="127"/>
      <c r="H7418" s="128"/>
    </row>
    <row r="7419" spans="7:8">
      <c r="G7419" s="127"/>
      <c r="H7419" s="128"/>
    </row>
    <row r="7420" spans="7:8">
      <c r="G7420" s="127"/>
      <c r="H7420" s="128"/>
    </row>
    <row r="7421" spans="7:8">
      <c r="G7421" s="127"/>
      <c r="H7421" s="128"/>
    </row>
    <row r="7422" spans="7:8">
      <c r="G7422" s="127"/>
      <c r="H7422" s="128"/>
    </row>
    <row r="7423" spans="7:8">
      <c r="G7423" s="127"/>
      <c r="H7423" s="128"/>
    </row>
    <row r="7424" spans="7:8">
      <c r="G7424" s="127"/>
      <c r="H7424" s="128"/>
    </row>
    <row r="7425" spans="7:8">
      <c r="G7425" s="127"/>
      <c r="H7425" s="128"/>
    </row>
    <row r="7426" spans="7:8">
      <c r="G7426" s="127"/>
      <c r="H7426" s="128"/>
    </row>
    <row r="7427" spans="7:8">
      <c r="G7427" s="127"/>
      <c r="H7427" s="128"/>
    </row>
    <row r="7428" spans="7:8">
      <c r="G7428" s="127"/>
      <c r="H7428" s="128"/>
    </row>
    <row r="7429" spans="7:8">
      <c r="G7429" s="127"/>
      <c r="H7429" s="128"/>
    </row>
    <row r="7430" spans="7:8">
      <c r="G7430" s="127"/>
      <c r="H7430" s="128"/>
    </row>
    <row r="7431" spans="7:8">
      <c r="G7431" s="127"/>
      <c r="H7431" s="128"/>
    </row>
    <row r="7432" spans="7:8">
      <c r="G7432" s="127"/>
      <c r="H7432" s="128"/>
    </row>
    <row r="7433" spans="7:8">
      <c r="G7433" s="127"/>
      <c r="H7433" s="128"/>
    </row>
    <row r="7434" spans="7:8">
      <c r="G7434" s="127"/>
      <c r="H7434" s="128"/>
    </row>
    <row r="7435" spans="7:8">
      <c r="G7435" s="127"/>
      <c r="H7435" s="128"/>
    </row>
    <row r="7436" spans="7:8">
      <c r="G7436" s="127"/>
      <c r="H7436" s="128"/>
    </row>
    <row r="7437" spans="7:8">
      <c r="G7437" s="127"/>
      <c r="H7437" s="128"/>
    </row>
    <row r="7438" spans="7:8">
      <c r="G7438" s="127"/>
      <c r="H7438" s="128"/>
    </row>
    <row r="7439" spans="7:8">
      <c r="G7439" s="127"/>
      <c r="H7439" s="128"/>
    </row>
    <row r="7440" spans="7:8">
      <c r="G7440" s="127"/>
      <c r="H7440" s="128"/>
    </row>
    <row r="7441" spans="7:8">
      <c r="G7441" s="127"/>
      <c r="H7441" s="128"/>
    </row>
    <row r="7442" spans="7:8">
      <c r="G7442" s="127"/>
      <c r="H7442" s="128"/>
    </row>
    <row r="7443" spans="7:8">
      <c r="G7443" s="127"/>
      <c r="H7443" s="128"/>
    </row>
    <row r="7444" spans="7:8">
      <c r="G7444" s="127"/>
      <c r="H7444" s="128"/>
    </row>
    <row r="7445" spans="7:8">
      <c r="G7445" s="127"/>
      <c r="H7445" s="128"/>
    </row>
    <row r="7446" spans="7:8">
      <c r="G7446" s="127"/>
      <c r="H7446" s="128"/>
    </row>
    <row r="7447" spans="7:8">
      <c r="G7447" s="127"/>
      <c r="H7447" s="128"/>
    </row>
    <row r="7448" spans="7:8">
      <c r="G7448" s="127"/>
      <c r="H7448" s="128"/>
    </row>
    <row r="7449" spans="7:8">
      <c r="G7449" s="127"/>
      <c r="H7449" s="128"/>
    </row>
    <row r="7450" spans="7:8">
      <c r="G7450" s="127"/>
      <c r="H7450" s="128"/>
    </row>
    <row r="7451" spans="7:8">
      <c r="G7451" s="127"/>
      <c r="H7451" s="128"/>
    </row>
    <row r="7452" spans="7:8">
      <c r="G7452" s="127"/>
      <c r="H7452" s="128"/>
    </row>
    <row r="7453" spans="7:8">
      <c r="G7453" s="127"/>
      <c r="H7453" s="128"/>
    </row>
    <row r="7454" spans="7:8">
      <c r="G7454" s="127"/>
      <c r="H7454" s="128"/>
    </row>
    <row r="7455" spans="7:8">
      <c r="G7455" s="127"/>
      <c r="H7455" s="128"/>
    </row>
    <row r="7456" spans="7:8">
      <c r="G7456" s="127"/>
      <c r="H7456" s="128"/>
    </row>
    <row r="7457" spans="7:8">
      <c r="G7457" s="127"/>
      <c r="H7457" s="128"/>
    </row>
    <row r="7458" spans="7:8">
      <c r="G7458" s="127"/>
      <c r="H7458" s="128"/>
    </row>
    <row r="7459" spans="7:8">
      <c r="G7459" s="127"/>
      <c r="H7459" s="128"/>
    </row>
    <row r="7460" spans="7:8">
      <c r="G7460" s="127"/>
      <c r="H7460" s="128"/>
    </row>
    <row r="7461" spans="7:8">
      <c r="G7461" s="127"/>
      <c r="H7461" s="128"/>
    </row>
    <row r="7462" spans="7:8">
      <c r="G7462" s="127"/>
      <c r="H7462" s="128"/>
    </row>
    <row r="7463" spans="7:8">
      <c r="G7463" s="127"/>
      <c r="H7463" s="128"/>
    </row>
    <row r="7464" spans="7:8">
      <c r="G7464" s="127"/>
      <c r="H7464" s="128"/>
    </row>
    <row r="7465" spans="7:8">
      <c r="G7465" s="127"/>
      <c r="H7465" s="128"/>
    </row>
    <row r="7466" spans="7:8">
      <c r="G7466" s="127"/>
      <c r="H7466" s="128"/>
    </row>
    <row r="7467" spans="7:8">
      <c r="G7467" s="127"/>
      <c r="H7467" s="128"/>
    </row>
    <row r="7468" spans="7:8">
      <c r="G7468" s="127"/>
      <c r="H7468" s="128"/>
    </row>
    <row r="7469" spans="7:8">
      <c r="G7469" s="127"/>
      <c r="H7469" s="128"/>
    </row>
    <row r="7470" spans="7:8">
      <c r="G7470" s="127"/>
      <c r="H7470" s="128"/>
    </row>
    <row r="7471" spans="7:8">
      <c r="G7471" s="127"/>
      <c r="H7471" s="128"/>
    </row>
    <row r="7472" spans="7:8">
      <c r="G7472" s="127"/>
      <c r="H7472" s="128"/>
    </row>
    <row r="7473" spans="7:8">
      <c r="G7473" s="127"/>
      <c r="H7473" s="128"/>
    </row>
    <row r="7474" spans="7:8">
      <c r="G7474" s="127"/>
      <c r="H7474" s="128"/>
    </row>
    <row r="7475" spans="7:8">
      <c r="G7475" s="127"/>
      <c r="H7475" s="128"/>
    </row>
    <row r="7476" spans="7:8">
      <c r="G7476" s="127"/>
      <c r="H7476" s="128"/>
    </row>
    <row r="7477" spans="7:8">
      <c r="G7477" s="127"/>
      <c r="H7477" s="128"/>
    </row>
    <row r="7478" spans="7:8">
      <c r="G7478" s="127"/>
      <c r="H7478" s="128"/>
    </row>
    <row r="7479" spans="7:8">
      <c r="G7479" s="127"/>
      <c r="H7479" s="128"/>
    </row>
    <row r="7480" spans="7:8">
      <c r="G7480" s="127"/>
      <c r="H7480" s="128"/>
    </row>
    <row r="7481" spans="7:8">
      <c r="G7481" s="127"/>
      <c r="H7481" s="128"/>
    </row>
    <row r="7482" spans="7:8">
      <c r="G7482" s="127"/>
      <c r="H7482" s="128"/>
    </row>
    <row r="7483" spans="7:8">
      <c r="G7483" s="127"/>
      <c r="H7483" s="128"/>
    </row>
    <row r="7484" spans="7:8">
      <c r="G7484" s="127"/>
      <c r="H7484" s="128"/>
    </row>
    <row r="7485" spans="7:8">
      <c r="G7485" s="127"/>
      <c r="H7485" s="128"/>
    </row>
    <row r="7486" spans="7:8">
      <c r="G7486" s="127"/>
      <c r="H7486" s="128"/>
    </row>
    <row r="7487" spans="7:8">
      <c r="G7487" s="127"/>
      <c r="H7487" s="128"/>
    </row>
    <row r="7488" spans="7:8">
      <c r="G7488" s="127"/>
      <c r="H7488" s="128"/>
    </row>
    <row r="7489" spans="7:8">
      <c r="G7489" s="127"/>
      <c r="H7489" s="128"/>
    </row>
    <row r="7490" spans="7:8">
      <c r="G7490" s="127"/>
      <c r="H7490" s="128"/>
    </row>
    <row r="7491" spans="7:8">
      <c r="G7491" s="127"/>
      <c r="H7491" s="128"/>
    </row>
    <row r="7492" spans="7:8">
      <c r="G7492" s="127"/>
      <c r="H7492" s="128"/>
    </row>
    <row r="7493" spans="7:8">
      <c r="G7493" s="127"/>
      <c r="H7493" s="128"/>
    </row>
    <row r="7494" spans="7:8">
      <c r="G7494" s="127"/>
      <c r="H7494" s="128"/>
    </row>
    <row r="7495" spans="7:8">
      <c r="G7495" s="127"/>
      <c r="H7495" s="128"/>
    </row>
    <row r="7496" spans="7:8">
      <c r="G7496" s="127"/>
      <c r="H7496" s="128"/>
    </row>
    <row r="7497" spans="7:8">
      <c r="G7497" s="127"/>
      <c r="H7497" s="128"/>
    </row>
    <row r="7498" spans="7:8">
      <c r="G7498" s="127"/>
      <c r="H7498" s="128"/>
    </row>
    <row r="7499" spans="7:8">
      <c r="G7499" s="127"/>
      <c r="H7499" s="128"/>
    </row>
    <row r="7500" spans="7:8">
      <c r="G7500" s="127"/>
      <c r="H7500" s="128"/>
    </row>
    <row r="7501" spans="7:8">
      <c r="G7501" s="127"/>
      <c r="H7501" s="128"/>
    </row>
    <row r="7502" spans="7:8">
      <c r="G7502" s="127"/>
      <c r="H7502" s="128"/>
    </row>
    <row r="7503" spans="7:8">
      <c r="G7503" s="127"/>
      <c r="H7503" s="128"/>
    </row>
    <row r="7504" spans="7:8">
      <c r="G7504" s="127"/>
      <c r="H7504" s="128"/>
    </row>
    <row r="7505" spans="7:8">
      <c r="G7505" s="127"/>
      <c r="H7505" s="128"/>
    </row>
    <row r="7506" spans="7:8">
      <c r="G7506" s="127"/>
      <c r="H7506" s="128"/>
    </row>
    <row r="7507" spans="7:8">
      <c r="G7507" s="127"/>
      <c r="H7507" s="128"/>
    </row>
    <row r="7508" spans="7:8">
      <c r="G7508" s="127"/>
      <c r="H7508" s="128"/>
    </row>
    <row r="7509" spans="7:8">
      <c r="G7509" s="127"/>
      <c r="H7509" s="128"/>
    </row>
    <row r="7510" spans="7:8">
      <c r="G7510" s="127"/>
      <c r="H7510" s="128"/>
    </row>
    <row r="7511" spans="7:8">
      <c r="G7511" s="127"/>
      <c r="H7511" s="128"/>
    </row>
    <row r="7512" spans="7:8">
      <c r="G7512" s="127"/>
      <c r="H7512" s="128"/>
    </row>
    <row r="7513" spans="7:8">
      <c r="G7513" s="127"/>
      <c r="H7513" s="128"/>
    </row>
    <row r="7514" spans="7:8">
      <c r="G7514" s="127"/>
      <c r="H7514" s="128"/>
    </row>
    <row r="7515" spans="7:8">
      <c r="G7515" s="127"/>
      <c r="H7515" s="128"/>
    </row>
    <row r="7516" spans="7:8">
      <c r="G7516" s="127"/>
      <c r="H7516" s="128"/>
    </row>
    <row r="7517" spans="7:8">
      <c r="G7517" s="127"/>
      <c r="H7517" s="128"/>
    </row>
    <row r="7518" spans="7:8">
      <c r="G7518" s="127"/>
      <c r="H7518" s="128"/>
    </row>
    <row r="7519" spans="7:8">
      <c r="G7519" s="127"/>
      <c r="H7519" s="128"/>
    </row>
    <row r="7520" spans="7:8">
      <c r="G7520" s="127"/>
      <c r="H7520" s="128"/>
    </row>
    <row r="7521" spans="7:8">
      <c r="G7521" s="127"/>
      <c r="H7521" s="128"/>
    </row>
    <row r="7522" spans="7:8">
      <c r="G7522" s="127"/>
      <c r="H7522" s="128"/>
    </row>
    <row r="7523" spans="7:8">
      <c r="G7523" s="127"/>
      <c r="H7523" s="128"/>
    </row>
    <row r="7524" spans="7:8">
      <c r="G7524" s="127"/>
      <c r="H7524" s="128"/>
    </row>
    <row r="7525" spans="7:8">
      <c r="G7525" s="127"/>
      <c r="H7525" s="128"/>
    </row>
    <row r="7526" spans="7:8">
      <c r="G7526" s="127"/>
      <c r="H7526" s="128"/>
    </row>
    <row r="7527" spans="7:8">
      <c r="G7527" s="127"/>
      <c r="H7527" s="128"/>
    </row>
    <row r="7528" spans="7:8">
      <c r="G7528" s="127"/>
      <c r="H7528" s="128"/>
    </row>
    <row r="7529" spans="7:8">
      <c r="G7529" s="127"/>
      <c r="H7529" s="128"/>
    </row>
    <row r="7530" spans="7:8">
      <c r="G7530" s="127"/>
      <c r="H7530" s="128"/>
    </row>
    <row r="7531" spans="7:8">
      <c r="G7531" s="127"/>
      <c r="H7531" s="128"/>
    </row>
    <row r="7532" spans="7:8">
      <c r="G7532" s="127"/>
      <c r="H7532" s="128"/>
    </row>
    <row r="7533" spans="7:8">
      <c r="G7533" s="127"/>
      <c r="H7533" s="128"/>
    </row>
    <row r="7534" spans="7:8">
      <c r="G7534" s="127"/>
      <c r="H7534" s="128"/>
    </row>
    <row r="7535" spans="7:8">
      <c r="G7535" s="127"/>
      <c r="H7535" s="128"/>
    </row>
    <row r="7536" spans="7:8">
      <c r="G7536" s="127"/>
      <c r="H7536" s="128"/>
    </row>
    <row r="7537" spans="7:8">
      <c r="G7537" s="127"/>
      <c r="H7537" s="128"/>
    </row>
    <row r="7538" spans="7:8">
      <c r="G7538" s="127"/>
      <c r="H7538" s="128"/>
    </row>
    <row r="7539" spans="7:8">
      <c r="G7539" s="127"/>
      <c r="H7539" s="128"/>
    </row>
    <row r="7540" spans="7:8">
      <c r="G7540" s="127"/>
      <c r="H7540" s="128"/>
    </row>
    <row r="7541" spans="7:8">
      <c r="G7541" s="127"/>
      <c r="H7541" s="128"/>
    </row>
    <row r="7542" spans="7:8">
      <c r="G7542" s="127"/>
      <c r="H7542" s="128"/>
    </row>
    <row r="7543" spans="7:8">
      <c r="G7543" s="127"/>
      <c r="H7543" s="128"/>
    </row>
    <row r="7544" spans="7:8">
      <c r="G7544" s="127"/>
      <c r="H7544" s="128"/>
    </row>
    <row r="7545" spans="7:8">
      <c r="G7545" s="127"/>
      <c r="H7545" s="128"/>
    </row>
    <row r="7546" spans="7:8">
      <c r="G7546" s="127"/>
      <c r="H7546" s="128"/>
    </row>
    <row r="7547" spans="7:8">
      <c r="G7547" s="127"/>
      <c r="H7547" s="128"/>
    </row>
    <row r="7548" spans="7:8">
      <c r="G7548" s="127"/>
      <c r="H7548" s="128"/>
    </row>
    <row r="7549" spans="7:8">
      <c r="G7549" s="127"/>
      <c r="H7549" s="128"/>
    </row>
    <row r="7550" spans="7:8">
      <c r="G7550" s="127"/>
      <c r="H7550" s="128"/>
    </row>
    <row r="7551" spans="7:8">
      <c r="G7551" s="127"/>
      <c r="H7551" s="128"/>
    </row>
    <row r="7552" spans="7:8">
      <c r="G7552" s="127"/>
      <c r="H7552" s="128"/>
    </row>
    <row r="7553" spans="7:8">
      <c r="G7553" s="127"/>
      <c r="H7553" s="128"/>
    </row>
    <row r="7554" spans="7:8">
      <c r="G7554" s="127"/>
      <c r="H7554" s="128"/>
    </row>
    <row r="7555" spans="7:8">
      <c r="G7555" s="127"/>
      <c r="H7555" s="128"/>
    </row>
    <row r="7556" spans="7:8">
      <c r="G7556" s="127"/>
      <c r="H7556" s="128"/>
    </row>
    <row r="7557" spans="7:8">
      <c r="G7557" s="127"/>
      <c r="H7557" s="128"/>
    </row>
    <row r="7558" spans="7:8">
      <c r="G7558" s="127"/>
      <c r="H7558" s="128"/>
    </row>
    <row r="7559" spans="7:8">
      <c r="G7559" s="127"/>
      <c r="H7559" s="128"/>
    </row>
    <row r="7560" spans="7:8">
      <c r="G7560" s="127"/>
      <c r="H7560" s="128"/>
    </row>
    <row r="7561" spans="7:8">
      <c r="G7561" s="127"/>
      <c r="H7561" s="128"/>
    </row>
    <row r="7562" spans="7:8">
      <c r="G7562" s="127"/>
      <c r="H7562" s="128"/>
    </row>
    <row r="7563" spans="7:8">
      <c r="G7563" s="127"/>
      <c r="H7563" s="128"/>
    </row>
    <row r="7564" spans="7:8">
      <c r="G7564" s="127"/>
      <c r="H7564" s="128"/>
    </row>
    <row r="7565" spans="7:8">
      <c r="G7565" s="127"/>
      <c r="H7565" s="128"/>
    </row>
    <row r="7566" spans="7:8">
      <c r="G7566" s="127"/>
      <c r="H7566" s="128"/>
    </row>
    <row r="7567" spans="7:8">
      <c r="G7567" s="127"/>
      <c r="H7567" s="128"/>
    </row>
    <row r="7568" spans="7:8">
      <c r="G7568" s="127"/>
      <c r="H7568" s="128"/>
    </row>
    <row r="7569" spans="7:8">
      <c r="G7569" s="127"/>
      <c r="H7569" s="128"/>
    </row>
    <row r="7570" spans="7:8">
      <c r="G7570" s="127"/>
      <c r="H7570" s="128"/>
    </row>
    <row r="7571" spans="7:8">
      <c r="G7571" s="127"/>
      <c r="H7571" s="128"/>
    </row>
    <row r="7572" spans="7:8">
      <c r="G7572" s="127"/>
      <c r="H7572" s="128"/>
    </row>
    <row r="7573" spans="7:8">
      <c r="G7573" s="127"/>
      <c r="H7573" s="128"/>
    </row>
    <row r="7574" spans="7:8">
      <c r="G7574" s="127"/>
      <c r="H7574" s="128"/>
    </row>
    <row r="7575" spans="7:8">
      <c r="G7575" s="127"/>
      <c r="H7575" s="128"/>
    </row>
    <row r="7576" spans="7:8">
      <c r="G7576" s="127"/>
      <c r="H7576" s="128"/>
    </row>
    <row r="7577" spans="7:8">
      <c r="G7577" s="127"/>
      <c r="H7577" s="128"/>
    </row>
    <row r="7578" spans="7:8">
      <c r="G7578" s="127"/>
      <c r="H7578" s="128"/>
    </row>
    <row r="7579" spans="7:8">
      <c r="G7579" s="127"/>
      <c r="H7579" s="128"/>
    </row>
    <row r="7580" spans="7:8">
      <c r="G7580" s="127"/>
      <c r="H7580" s="128"/>
    </row>
    <row r="7581" spans="7:8">
      <c r="G7581" s="127"/>
      <c r="H7581" s="128"/>
    </row>
    <row r="7582" spans="7:8">
      <c r="G7582" s="127"/>
      <c r="H7582" s="128"/>
    </row>
    <row r="7583" spans="7:8">
      <c r="G7583" s="127"/>
      <c r="H7583" s="128"/>
    </row>
    <row r="7584" spans="7:8">
      <c r="G7584" s="127"/>
      <c r="H7584" s="128"/>
    </row>
    <row r="7585" spans="7:8">
      <c r="G7585" s="127"/>
      <c r="H7585" s="128"/>
    </row>
    <row r="7586" spans="7:8">
      <c r="G7586" s="127"/>
      <c r="H7586" s="128"/>
    </row>
    <row r="7587" spans="7:8">
      <c r="G7587" s="127"/>
      <c r="H7587" s="128"/>
    </row>
    <row r="7588" spans="7:8">
      <c r="G7588" s="127"/>
      <c r="H7588" s="128"/>
    </row>
    <row r="7589" spans="7:8">
      <c r="G7589" s="127"/>
      <c r="H7589" s="128"/>
    </row>
    <row r="7590" spans="7:8">
      <c r="G7590" s="127"/>
      <c r="H7590" s="128"/>
    </row>
    <row r="7591" spans="7:8">
      <c r="G7591" s="127"/>
      <c r="H7591" s="128"/>
    </row>
    <row r="7592" spans="7:8">
      <c r="G7592" s="127"/>
      <c r="H7592" s="128"/>
    </row>
    <row r="7593" spans="7:8">
      <c r="G7593" s="127"/>
      <c r="H7593" s="128"/>
    </row>
    <row r="7594" spans="7:8">
      <c r="G7594" s="127"/>
      <c r="H7594" s="128"/>
    </row>
    <row r="7595" spans="7:8">
      <c r="G7595" s="127"/>
      <c r="H7595" s="128"/>
    </row>
    <row r="7596" spans="7:8">
      <c r="G7596" s="127"/>
      <c r="H7596" s="128"/>
    </row>
    <row r="7597" spans="7:8">
      <c r="G7597" s="127"/>
      <c r="H7597" s="128"/>
    </row>
    <row r="7598" spans="7:8">
      <c r="G7598" s="127"/>
      <c r="H7598" s="128"/>
    </row>
    <row r="7599" spans="7:8">
      <c r="G7599" s="127"/>
      <c r="H7599" s="128"/>
    </row>
    <row r="7600" spans="7:8">
      <c r="G7600" s="127"/>
      <c r="H7600" s="128"/>
    </row>
    <row r="7601" spans="7:8">
      <c r="G7601" s="127"/>
      <c r="H7601" s="128"/>
    </row>
    <row r="7602" spans="7:8">
      <c r="G7602" s="127"/>
      <c r="H7602" s="128"/>
    </row>
    <row r="7603" spans="7:8">
      <c r="G7603" s="127"/>
      <c r="H7603" s="128"/>
    </row>
    <row r="7604" spans="7:8">
      <c r="G7604" s="127"/>
      <c r="H7604" s="128"/>
    </row>
    <row r="7605" spans="7:8">
      <c r="G7605" s="127"/>
      <c r="H7605" s="128"/>
    </row>
    <row r="7606" spans="7:8">
      <c r="G7606" s="127"/>
      <c r="H7606" s="128"/>
    </row>
    <row r="7607" spans="7:8">
      <c r="G7607" s="127"/>
      <c r="H7607" s="128"/>
    </row>
    <row r="7608" spans="7:8">
      <c r="G7608" s="127"/>
      <c r="H7608" s="128"/>
    </row>
    <row r="7609" spans="7:8">
      <c r="G7609" s="127"/>
      <c r="H7609" s="128"/>
    </row>
    <row r="7610" spans="7:8">
      <c r="G7610" s="127"/>
      <c r="H7610" s="128"/>
    </row>
    <row r="7611" spans="7:8">
      <c r="G7611" s="127"/>
      <c r="H7611" s="128"/>
    </row>
    <row r="7612" spans="7:8">
      <c r="G7612" s="127"/>
      <c r="H7612" s="128"/>
    </row>
    <row r="7613" spans="7:8">
      <c r="G7613" s="127"/>
      <c r="H7613" s="128"/>
    </row>
    <row r="7614" spans="7:8">
      <c r="G7614" s="127"/>
      <c r="H7614" s="128"/>
    </row>
    <row r="7615" spans="7:8">
      <c r="G7615" s="127"/>
      <c r="H7615" s="128"/>
    </row>
    <row r="7616" spans="7:8">
      <c r="G7616" s="127"/>
      <c r="H7616" s="128"/>
    </row>
    <row r="7617" spans="7:8">
      <c r="G7617" s="127"/>
      <c r="H7617" s="128"/>
    </row>
    <row r="7618" spans="7:8">
      <c r="G7618" s="127"/>
      <c r="H7618" s="128"/>
    </row>
    <row r="7619" spans="7:8">
      <c r="G7619" s="127"/>
      <c r="H7619" s="128"/>
    </row>
    <row r="7620" spans="7:8">
      <c r="G7620" s="127"/>
      <c r="H7620" s="128"/>
    </row>
    <row r="7621" spans="7:8">
      <c r="G7621" s="127"/>
      <c r="H7621" s="128"/>
    </row>
    <row r="7622" spans="7:8">
      <c r="G7622" s="127"/>
      <c r="H7622" s="128"/>
    </row>
    <row r="7623" spans="7:8">
      <c r="G7623" s="127"/>
      <c r="H7623" s="128"/>
    </row>
    <row r="7624" spans="7:8">
      <c r="G7624" s="127"/>
      <c r="H7624" s="128"/>
    </row>
    <row r="7625" spans="7:8">
      <c r="G7625" s="127"/>
      <c r="H7625" s="128"/>
    </row>
    <row r="7626" spans="7:8">
      <c r="G7626" s="127"/>
      <c r="H7626" s="128"/>
    </row>
    <row r="7627" spans="7:8">
      <c r="G7627" s="127"/>
      <c r="H7627" s="128"/>
    </row>
    <row r="7628" spans="7:8">
      <c r="G7628" s="127"/>
      <c r="H7628" s="128"/>
    </row>
    <row r="7629" spans="7:8">
      <c r="G7629" s="127"/>
      <c r="H7629" s="128"/>
    </row>
    <row r="7630" spans="7:8">
      <c r="G7630" s="127"/>
      <c r="H7630" s="128"/>
    </row>
    <row r="7631" spans="7:8">
      <c r="G7631" s="127"/>
      <c r="H7631" s="128"/>
    </row>
    <row r="7632" spans="7:8">
      <c r="G7632" s="127"/>
      <c r="H7632" s="128"/>
    </row>
    <row r="7633" spans="7:8">
      <c r="G7633" s="127"/>
      <c r="H7633" s="128"/>
    </row>
    <row r="7634" spans="7:8">
      <c r="G7634" s="127"/>
      <c r="H7634" s="128"/>
    </row>
    <row r="7635" spans="7:8">
      <c r="G7635" s="127"/>
      <c r="H7635" s="128"/>
    </row>
    <row r="7636" spans="7:8">
      <c r="G7636" s="127"/>
      <c r="H7636" s="128"/>
    </row>
    <row r="7637" spans="7:8">
      <c r="G7637" s="127"/>
      <c r="H7637" s="128"/>
    </row>
    <row r="7638" spans="7:8">
      <c r="G7638" s="127"/>
      <c r="H7638" s="128"/>
    </row>
    <row r="7639" spans="7:8">
      <c r="G7639" s="127"/>
      <c r="H7639" s="128"/>
    </row>
    <row r="7640" spans="7:8">
      <c r="G7640" s="127"/>
      <c r="H7640" s="128"/>
    </row>
    <row r="7641" spans="7:8">
      <c r="G7641" s="127"/>
      <c r="H7641" s="128"/>
    </row>
    <row r="7642" spans="7:8">
      <c r="G7642" s="127"/>
      <c r="H7642" s="128"/>
    </row>
    <row r="7643" spans="7:8">
      <c r="G7643" s="127"/>
      <c r="H7643" s="128"/>
    </row>
    <row r="7644" spans="7:8">
      <c r="G7644" s="127"/>
      <c r="H7644" s="128"/>
    </row>
    <row r="7645" spans="7:8">
      <c r="G7645" s="127"/>
      <c r="H7645" s="128"/>
    </row>
    <row r="7646" spans="7:8">
      <c r="G7646" s="127"/>
      <c r="H7646" s="128"/>
    </row>
    <row r="7647" spans="7:8">
      <c r="G7647" s="127"/>
      <c r="H7647" s="128"/>
    </row>
    <row r="7648" spans="7:8">
      <c r="G7648" s="127"/>
      <c r="H7648" s="128"/>
    </row>
    <row r="7649" spans="7:8">
      <c r="G7649" s="127"/>
      <c r="H7649" s="128"/>
    </row>
    <row r="7650" spans="7:8">
      <c r="G7650" s="127"/>
      <c r="H7650" s="128"/>
    </row>
    <row r="7651" spans="7:8">
      <c r="G7651" s="127"/>
      <c r="H7651" s="128"/>
    </row>
    <row r="7652" spans="7:8">
      <c r="G7652" s="127"/>
      <c r="H7652" s="128"/>
    </row>
    <row r="7653" spans="7:8">
      <c r="G7653" s="127"/>
      <c r="H7653" s="128"/>
    </row>
    <row r="7654" spans="7:8">
      <c r="G7654" s="127"/>
      <c r="H7654" s="128"/>
    </row>
    <row r="7655" spans="7:8">
      <c r="G7655" s="127"/>
      <c r="H7655" s="128"/>
    </row>
    <row r="7656" spans="7:8">
      <c r="G7656" s="127"/>
      <c r="H7656" s="128"/>
    </row>
    <row r="7657" spans="7:8">
      <c r="G7657" s="127"/>
      <c r="H7657" s="128"/>
    </row>
    <row r="7658" spans="7:8">
      <c r="G7658" s="127"/>
      <c r="H7658" s="128"/>
    </row>
    <row r="7659" spans="7:8">
      <c r="G7659" s="127"/>
      <c r="H7659" s="128"/>
    </row>
    <row r="7660" spans="7:8">
      <c r="G7660" s="127"/>
      <c r="H7660" s="128"/>
    </row>
    <row r="7661" spans="7:8">
      <c r="G7661" s="127"/>
      <c r="H7661" s="128"/>
    </row>
    <row r="7662" spans="7:8">
      <c r="G7662" s="127"/>
      <c r="H7662" s="128"/>
    </row>
    <row r="7663" spans="7:8">
      <c r="G7663" s="127"/>
      <c r="H7663" s="128"/>
    </row>
    <row r="7664" spans="7:8">
      <c r="G7664" s="127"/>
      <c r="H7664" s="128"/>
    </row>
    <row r="7665" spans="7:8">
      <c r="G7665" s="127"/>
      <c r="H7665" s="128"/>
    </row>
    <row r="7666" spans="7:8">
      <c r="G7666" s="127"/>
      <c r="H7666" s="128"/>
    </row>
    <row r="7667" spans="7:8">
      <c r="G7667" s="127"/>
      <c r="H7667" s="128"/>
    </row>
    <row r="7668" spans="7:8">
      <c r="G7668" s="127"/>
      <c r="H7668" s="128"/>
    </row>
    <row r="7669" spans="7:8">
      <c r="G7669" s="127"/>
      <c r="H7669" s="128"/>
    </row>
    <row r="7670" spans="7:8">
      <c r="G7670" s="127"/>
      <c r="H7670" s="128"/>
    </row>
    <row r="7671" spans="7:8">
      <c r="G7671" s="127"/>
      <c r="H7671" s="128"/>
    </row>
    <row r="7672" spans="7:8">
      <c r="G7672" s="127"/>
      <c r="H7672" s="128"/>
    </row>
    <row r="7673" spans="7:8">
      <c r="G7673" s="127"/>
      <c r="H7673" s="128"/>
    </row>
    <row r="7674" spans="7:8">
      <c r="G7674" s="127"/>
      <c r="H7674" s="128"/>
    </row>
    <row r="7675" spans="7:8">
      <c r="G7675" s="127"/>
      <c r="H7675" s="128"/>
    </row>
    <row r="7676" spans="7:8">
      <c r="G7676" s="127"/>
      <c r="H7676" s="128"/>
    </row>
    <row r="7677" spans="7:8">
      <c r="G7677" s="127"/>
      <c r="H7677" s="128"/>
    </row>
    <row r="7678" spans="7:8">
      <c r="G7678" s="127"/>
      <c r="H7678" s="128"/>
    </row>
    <row r="7679" spans="7:8">
      <c r="G7679" s="127"/>
      <c r="H7679" s="128"/>
    </row>
    <row r="7680" spans="7:8">
      <c r="G7680" s="127"/>
      <c r="H7680" s="128"/>
    </row>
    <row r="7681" spans="7:8">
      <c r="G7681" s="127"/>
      <c r="H7681" s="128"/>
    </row>
    <row r="7682" spans="7:8">
      <c r="G7682" s="127"/>
      <c r="H7682" s="128"/>
    </row>
    <row r="7683" spans="7:8">
      <c r="G7683" s="127"/>
      <c r="H7683" s="128"/>
    </row>
    <row r="7684" spans="7:8">
      <c r="G7684" s="127"/>
      <c r="H7684" s="128"/>
    </row>
    <row r="7685" spans="7:8">
      <c r="G7685" s="127"/>
      <c r="H7685" s="128"/>
    </row>
    <row r="7686" spans="7:8">
      <c r="G7686" s="127"/>
      <c r="H7686" s="128"/>
    </row>
    <row r="7687" spans="7:8">
      <c r="G7687" s="127"/>
      <c r="H7687" s="128"/>
    </row>
    <row r="7688" spans="7:8">
      <c r="G7688" s="127"/>
      <c r="H7688" s="128"/>
    </row>
    <row r="7689" spans="7:8">
      <c r="G7689" s="127"/>
      <c r="H7689" s="128"/>
    </row>
    <row r="7690" spans="7:8">
      <c r="G7690" s="127"/>
      <c r="H7690" s="128"/>
    </row>
    <row r="7691" spans="7:8">
      <c r="G7691" s="127"/>
      <c r="H7691" s="128"/>
    </row>
    <row r="7692" spans="7:8">
      <c r="G7692" s="127"/>
      <c r="H7692" s="128"/>
    </row>
    <row r="7693" spans="7:8">
      <c r="G7693" s="127"/>
      <c r="H7693" s="128"/>
    </row>
    <row r="7694" spans="7:8">
      <c r="G7694" s="127"/>
      <c r="H7694" s="128"/>
    </row>
    <row r="7695" spans="7:8">
      <c r="G7695" s="127"/>
      <c r="H7695" s="128"/>
    </row>
    <row r="7696" spans="7:8">
      <c r="G7696" s="127"/>
      <c r="H7696" s="128"/>
    </row>
    <row r="7697" spans="7:8">
      <c r="G7697" s="127"/>
      <c r="H7697" s="128"/>
    </row>
    <row r="7698" spans="7:8">
      <c r="G7698" s="127"/>
      <c r="H7698" s="128"/>
    </row>
    <row r="7699" spans="7:8">
      <c r="G7699" s="127"/>
      <c r="H7699" s="128"/>
    </row>
    <row r="7700" spans="7:8">
      <c r="G7700" s="127"/>
      <c r="H7700" s="128"/>
    </row>
    <row r="7701" spans="7:8">
      <c r="G7701" s="127"/>
      <c r="H7701" s="128"/>
    </row>
    <row r="7702" spans="7:8">
      <c r="G7702" s="127"/>
      <c r="H7702" s="128"/>
    </row>
    <row r="7703" spans="7:8">
      <c r="G7703" s="127"/>
      <c r="H7703" s="128"/>
    </row>
    <row r="7704" spans="7:8">
      <c r="G7704" s="127"/>
      <c r="H7704" s="128"/>
    </row>
    <row r="7705" spans="7:8">
      <c r="G7705" s="127"/>
      <c r="H7705" s="128"/>
    </row>
    <row r="7706" spans="7:8">
      <c r="G7706" s="127"/>
      <c r="H7706" s="128"/>
    </row>
    <row r="7707" spans="7:8">
      <c r="G7707" s="127"/>
      <c r="H7707" s="128"/>
    </row>
    <row r="7708" spans="7:8">
      <c r="G7708" s="127"/>
      <c r="H7708" s="128"/>
    </row>
    <row r="7709" spans="7:8">
      <c r="G7709" s="127"/>
      <c r="H7709" s="128"/>
    </row>
    <row r="7710" spans="7:8">
      <c r="G7710" s="127"/>
      <c r="H7710" s="128"/>
    </row>
    <row r="7711" spans="7:8">
      <c r="G7711" s="127"/>
      <c r="H7711" s="128"/>
    </row>
    <row r="7712" spans="7:8">
      <c r="G7712" s="127"/>
      <c r="H7712" s="128"/>
    </row>
    <row r="7713" spans="7:8">
      <c r="G7713" s="127"/>
      <c r="H7713" s="128"/>
    </row>
    <row r="7714" spans="7:8">
      <c r="G7714" s="127"/>
      <c r="H7714" s="128"/>
    </row>
    <row r="7715" spans="7:8">
      <c r="G7715" s="127"/>
      <c r="H7715" s="128"/>
    </row>
    <row r="7716" spans="7:8">
      <c r="G7716" s="127"/>
      <c r="H7716" s="128"/>
    </row>
    <row r="7717" spans="7:8">
      <c r="G7717" s="127"/>
      <c r="H7717" s="128"/>
    </row>
    <row r="7718" spans="7:8">
      <c r="G7718" s="127"/>
      <c r="H7718" s="128"/>
    </row>
    <row r="7719" spans="7:8">
      <c r="G7719" s="127"/>
      <c r="H7719" s="128"/>
    </row>
    <row r="7720" spans="7:8">
      <c r="G7720" s="127"/>
      <c r="H7720" s="128"/>
    </row>
    <row r="7721" spans="7:8">
      <c r="G7721" s="127"/>
      <c r="H7721" s="128"/>
    </row>
    <row r="7722" spans="7:8">
      <c r="G7722" s="127"/>
      <c r="H7722" s="128"/>
    </row>
    <row r="7723" spans="7:8">
      <c r="G7723" s="127"/>
      <c r="H7723" s="128"/>
    </row>
    <row r="7724" spans="7:8">
      <c r="G7724" s="127"/>
      <c r="H7724" s="128"/>
    </row>
    <row r="7725" spans="7:8">
      <c r="G7725" s="127"/>
      <c r="H7725" s="128"/>
    </row>
    <row r="7726" spans="7:8">
      <c r="G7726" s="127"/>
      <c r="H7726" s="128"/>
    </row>
    <row r="7727" spans="7:8">
      <c r="G7727" s="127"/>
      <c r="H7727" s="128"/>
    </row>
    <row r="7728" spans="7:8">
      <c r="G7728" s="127"/>
      <c r="H7728" s="128"/>
    </row>
    <row r="7729" spans="7:8">
      <c r="G7729" s="127"/>
      <c r="H7729" s="128"/>
    </row>
    <row r="7730" spans="7:8">
      <c r="G7730" s="127"/>
      <c r="H7730" s="128"/>
    </row>
    <row r="7731" spans="7:8">
      <c r="G7731" s="127"/>
      <c r="H7731" s="128"/>
    </row>
    <row r="7732" spans="7:8">
      <c r="G7732" s="127"/>
      <c r="H7732" s="128"/>
    </row>
    <row r="7733" spans="7:8">
      <c r="G7733" s="127"/>
      <c r="H7733" s="128"/>
    </row>
    <row r="7734" spans="7:8">
      <c r="G7734" s="127"/>
      <c r="H7734" s="128"/>
    </row>
    <row r="7735" spans="7:8">
      <c r="G7735" s="127"/>
      <c r="H7735" s="128"/>
    </row>
    <row r="7736" spans="7:8">
      <c r="G7736" s="127"/>
      <c r="H7736" s="128"/>
    </row>
    <row r="7737" spans="7:8">
      <c r="G7737" s="127"/>
      <c r="H7737" s="128"/>
    </row>
    <row r="7738" spans="7:8">
      <c r="G7738" s="127"/>
      <c r="H7738" s="128"/>
    </row>
    <row r="7739" spans="7:8">
      <c r="G7739" s="127"/>
      <c r="H7739" s="128"/>
    </row>
    <row r="7740" spans="7:8">
      <c r="G7740" s="127"/>
      <c r="H7740" s="128"/>
    </row>
    <row r="7741" spans="7:8">
      <c r="G7741" s="127"/>
      <c r="H7741" s="128"/>
    </row>
    <row r="7742" spans="7:8">
      <c r="G7742" s="127"/>
      <c r="H7742" s="128"/>
    </row>
    <row r="7743" spans="7:8">
      <c r="G7743" s="127"/>
      <c r="H7743" s="128"/>
    </row>
    <row r="7744" spans="7:8">
      <c r="G7744" s="127"/>
      <c r="H7744" s="128"/>
    </row>
    <row r="7745" spans="7:8">
      <c r="G7745" s="127"/>
      <c r="H7745" s="128"/>
    </row>
    <row r="7746" spans="7:8">
      <c r="G7746" s="127"/>
      <c r="H7746" s="128"/>
    </row>
    <row r="7747" spans="7:8">
      <c r="G7747" s="127"/>
      <c r="H7747" s="128"/>
    </row>
    <row r="7748" spans="7:8">
      <c r="G7748" s="127"/>
      <c r="H7748" s="128"/>
    </row>
    <row r="7749" spans="7:8">
      <c r="G7749" s="127"/>
      <c r="H7749" s="128"/>
    </row>
    <row r="7750" spans="7:8">
      <c r="G7750" s="127"/>
      <c r="H7750" s="128"/>
    </row>
    <row r="7751" spans="7:8">
      <c r="G7751" s="127"/>
      <c r="H7751" s="128"/>
    </row>
    <row r="7752" spans="7:8">
      <c r="G7752" s="127"/>
      <c r="H7752" s="128"/>
    </row>
    <row r="7753" spans="7:8">
      <c r="G7753" s="127"/>
      <c r="H7753" s="128"/>
    </row>
    <row r="7754" spans="7:8">
      <c r="G7754" s="127"/>
      <c r="H7754" s="128"/>
    </row>
    <row r="7755" spans="7:8">
      <c r="G7755" s="127"/>
      <c r="H7755" s="128"/>
    </row>
    <row r="7756" spans="7:8">
      <c r="G7756" s="127"/>
      <c r="H7756" s="128"/>
    </row>
    <row r="7757" spans="7:8">
      <c r="G7757" s="127"/>
      <c r="H7757" s="128"/>
    </row>
    <row r="7758" spans="7:8">
      <c r="G7758" s="127"/>
      <c r="H7758" s="128"/>
    </row>
    <row r="7759" spans="7:8">
      <c r="G7759" s="127"/>
      <c r="H7759" s="128"/>
    </row>
    <row r="7760" spans="7:8">
      <c r="G7760" s="127"/>
      <c r="H7760" s="128"/>
    </row>
    <row r="7761" spans="7:8">
      <c r="G7761" s="127"/>
      <c r="H7761" s="128"/>
    </row>
    <row r="7762" spans="7:8">
      <c r="G7762" s="127"/>
      <c r="H7762" s="128"/>
    </row>
    <row r="7763" spans="7:8">
      <c r="G7763" s="127"/>
      <c r="H7763" s="128"/>
    </row>
    <row r="7764" spans="7:8">
      <c r="G7764" s="127"/>
      <c r="H7764" s="128"/>
    </row>
    <row r="7765" spans="7:8">
      <c r="G7765" s="127"/>
      <c r="H7765" s="128"/>
    </row>
    <row r="7766" spans="7:8">
      <c r="G7766" s="127"/>
      <c r="H7766" s="128"/>
    </row>
    <row r="7767" spans="7:8">
      <c r="G7767" s="127"/>
      <c r="H7767" s="128"/>
    </row>
    <row r="7768" spans="7:8">
      <c r="G7768" s="127"/>
      <c r="H7768" s="128"/>
    </row>
    <row r="7769" spans="7:8">
      <c r="G7769" s="127"/>
      <c r="H7769" s="128"/>
    </row>
    <row r="7770" spans="7:8">
      <c r="G7770" s="127"/>
      <c r="H7770" s="128"/>
    </row>
    <row r="7771" spans="7:8">
      <c r="G7771" s="127"/>
      <c r="H7771" s="128"/>
    </row>
    <row r="7772" spans="7:8">
      <c r="G7772" s="127"/>
      <c r="H7772" s="128"/>
    </row>
    <row r="7773" spans="7:8">
      <c r="G7773" s="127"/>
      <c r="H7773" s="128"/>
    </row>
    <row r="7774" spans="7:8">
      <c r="G7774" s="127"/>
      <c r="H7774" s="128"/>
    </row>
    <row r="7775" spans="7:8">
      <c r="G7775" s="127"/>
      <c r="H7775" s="128"/>
    </row>
    <row r="7776" spans="7:8">
      <c r="G7776" s="127"/>
      <c r="H7776" s="128"/>
    </row>
    <row r="7777" spans="7:8">
      <c r="G7777" s="127"/>
      <c r="H7777" s="128"/>
    </row>
    <row r="7778" spans="7:8">
      <c r="G7778" s="127"/>
      <c r="H7778" s="128"/>
    </row>
    <row r="7779" spans="7:8">
      <c r="G7779" s="127"/>
      <c r="H7779" s="128"/>
    </row>
    <row r="7780" spans="7:8">
      <c r="G7780" s="127"/>
      <c r="H7780" s="128"/>
    </row>
    <row r="7781" spans="7:8">
      <c r="G7781" s="127"/>
      <c r="H7781" s="128"/>
    </row>
    <row r="7782" spans="7:8">
      <c r="G7782" s="127"/>
      <c r="H7782" s="128"/>
    </row>
    <row r="7783" spans="7:8">
      <c r="G7783" s="127"/>
      <c r="H7783" s="128"/>
    </row>
    <row r="7784" spans="7:8">
      <c r="G7784" s="127"/>
      <c r="H7784" s="128"/>
    </row>
    <row r="7785" spans="7:8">
      <c r="G7785" s="127"/>
      <c r="H7785" s="128"/>
    </row>
    <row r="7786" spans="7:8">
      <c r="G7786" s="127"/>
      <c r="H7786" s="128"/>
    </row>
    <row r="7787" spans="7:8">
      <c r="G7787" s="127"/>
      <c r="H7787" s="128"/>
    </row>
    <row r="7788" spans="7:8">
      <c r="G7788" s="127"/>
      <c r="H7788" s="128"/>
    </row>
    <row r="7789" spans="7:8">
      <c r="G7789" s="127"/>
      <c r="H7789" s="128"/>
    </row>
    <row r="7790" spans="7:8">
      <c r="G7790" s="127"/>
      <c r="H7790" s="128"/>
    </row>
    <row r="7791" spans="7:8">
      <c r="G7791" s="127"/>
      <c r="H7791" s="128"/>
    </row>
    <row r="7792" spans="7:8">
      <c r="G7792" s="127"/>
      <c r="H7792" s="128"/>
    </row>
    <row r="7793" spans="7:8">
      <c r="G7793" s="127"/>
      <c r="H7793" s="128"/>
    </row>
    <row r="7794" spans="7:8">
      <c r="G7794" s="127"/>
      <c r="H7794" s="128"/>
    </row>
    <row r="7795" spans="7:8">
      <c r="G7795" s="127"/>
      <c r="H7795" s="128"/>
    </row>
    <row r="7796" spans="7:8">
      <c r="G7796" s="127"/>
      <c r="H7796" s="128"/>
    </row>
    <row r="7797" spans="7:8">
      <c r="G7797" s="127"/>
      <c r="H7797" s="128"/>
    </row>
    <row r="7798" spans="7:8">
      <c r="G7798" s="127"/>
      <c r="H7798" s="128"/>
    </row>
    <row r="7799" spans="7:8">
      <c r="G7799" s="127"/>
      <c r="H7799" s="128"/>
    </row>
    <row r="7800" spans="7:8">
      <c r="G7800" s="127"/>
      <c r="H7800" s="128"/>
    </row>
    <row r="7801" spans="7:8">
      <c r="G7801" s="127"/>
      <c r="H7801" s="128"/>
    </row>
    <row r="7802" spans="7:8">
      <c r="G7802" s="127"/>
      <c r="H7802" s="128"/>
    </row>
    <row r="7803" spans="7:8">
      <c r="G7803" s="127"/>
      <c r="H7803" s="128"/>
    </row>
    <row r="7804" spans="7:8">
      <c r="G7804" s="127"/>
      <c r="H7804" s="128"/>
    </row>
    <row r="7805" spans="7:8">
      <c r="G7805" s="127"/>
      <c r="H7805" s="128"/>
    </row>
    <row r="7806" spans="7:8">
      <c r="G7806" s="127"/>
      <c r="H7806" s="128"/>
    </row>
    <row r="7807" spans="7:8">
      <c r="G7807" s="127"/>
      <c r="H7807" s="128"/>
    </row>
    <row r="7808" spans="7:8">
      <c r="G7808" s="127"/>
      <c r="H7808" s="128"/>
    </row>
    <row r="7809" spans="7:8">
      <c r="G7809" s="127"/>
      <c r="H7809" s="128"/>
    </row>
    <row r="7810" spans="7:8">
      <c r="G7810" s="127"/>
      <c r="H7810" s="128"/>
    </row>
    <row r="7811" spans="7:8">
      <c r="G7811" s="127"/>
      <c r="H7811" s="128"/>
    </row>
    <row r="7812" spans="7:8">
      <c r="G7812" s="127"/>
      <c r="H7812" s="128"/>
    </row>
    <row r="7813" spans="7:8">
      <c r="G7813" s="127"/>
      <c r="H7813" s="128"/>
    </row>
    <row r="7814" spans="7:8">
      <c r="G7814" s="127"/>
      <c r="H7814" s="128"/>
    </row>
    <row r="7815" spans="7:8">
      <c r="G7815" s="127"/>
      <c r="H7815" s="128"/>
    </row>
    <row r="7816" spans="7:8">
      <c r="G7816" s="127"/>
      <c r="H7816" s="128"/>
    </row>
    <row r="7817" spans="7:8">
      <c r="G7817" s="127"/>
      <c r="H7817" s="128"/>
    </row>
    <row r="7818" spans="7:8">
      <c r="G7818" s="127"/>
      <c r="H7818" s="128"/>
    </row>
    <row r="7819" spans="7:8">
      <c r="G7819" s="127"/>
      <c r="H7819" s="128"/>
    </row>
    <row r="7820" spans="7:8">
      <c r="G7820" s="127"/>
      <c r="H7820" s="128"/>
    </row>
    <row r="7821" spans="7:8">
      <c r="G7821" s="127"/>
      <c r="H7821" s="128"/>
    </row>
    <row r="7822" spans="7:8">
      <c r="G7822" s="127"/>
      <c r="H7822" s="128"/>
    </row>
    <row r="7823" spans="7:8">
      <c r="G7823" s="127"/>
      <c r="H7823" s="128"/>
    </row>
    <row r="7824" spans="7:8">
      <c r="G7824" s="127"/>
      <c r="H7824" s="128"/>
    </row>
    <row r="7825" spans="7:8">
      <c r="G7825" s="127"/>
      <c r="H7825" s="128"/>
    </row>
    <row r="7826" spans="7:8">
      <c r="G7826" s="127"/>
      <c r="H7826" s="128"/>
    </row>
    <row r="7827" spans="7:8">
      <c r="G7827" s="127"/>
      <c r="H7827" s="128"/>
    </row>
    <row r="7828" spans="7:8">
      <c r="G7828" s="127"/>
      <c r="H7828" s="128"/>
    </row>
    <row r="7829" spans="7:8">
      <c r="G7829" s="127"/>
      <c r="H7829" s="128"/>
    </row>
    <row r="7830" spans="7:8">
      <c r="G7830" s="127"/>
      <c r="H7830" s="128"/>
    </row>
    <row r="7831" spans="7:8">
      <c r="G7831" s="127"/>
      <c r="H7831" s="128"/>
    </row>
    <row r="7832" spans="7:8">
      <c r="G7832" s="127"/>
      <c r="H7832" s="128"/>
    </row>
    <row r="7833" spans="7:8">
      <c r="G7833" s="127"/>
      <c r="H7833" s="128"/>
    </row>
    <row r="7834" spans="7:8">
      <c r="G7834" s="127"/>
      <c r="H7834" s="128"/>
    </row>
    <row r="7835" spans="7:8">
      <c r="G7835" s="127"/>
      <c r="H7835" s="128"/>
    </row>
    <row r="7836" spans="7:8">
      <c r="G7836" s="127"/>
      <c r="H7836" s="128"/>
    </row>
    <row r="7837" spans="7:8">
      <c r="G7837" s="127"/>
      <c r="H7837" s="128"/>
    </row>
    <row r="7838" spans="7:8">
      <c r="G7838" s="127"/>
      <c r="H7838" s="128"/>
    </row>
    <row r="7839" spans="7:8">
      <c r="G7839" s="127"/>
      <c r="H7839" s="128"/>
    </row>
    <row r="7840" spans="7:8">
      <c r="G7840" s="127"/>
      <c r="H7840" s="128"/>
    </row>
    <row r="7841" spans="7:8">
      <c r="G7841" s="127"/>
      <c r="H7841" s="128"/>
    </row>
    <row r="7842" spans="7:8">
      <c r="G7842" s="127"/>
      <c r="H7842" s="128"/>
    </row>
    <row r="7843" spans="7:8">
      <c r="G7843" s="127"/>
      <c r="H7843" s="128"/>
    </row>
    <row r="7844" spans="7:8">
      <c r="G7844" s="127"/>
      <c r="H7844" s="128"/>
    </row>
    <row r="7845" spans="7:8">
      <c r="G7845" s="127"/>
      <c r="H7845" s="128"/>
    </row>
    <row r="7846" spans="7:8">
      <c r="G7846" s="127"/>
      <c r="H7846" s="128"/>
    </row>
    <row r="7847" spans="7:8">
      <c r="G7847" s="127"/>
      <c r="H7847" s="128"/>
    </row>
    <row r="7848" spans="7:8">
      <c r="G7848" s="127"/>
      <c r="H7848" s="128"/>
    </row>
    <row r="7849" spans="7:8">
      <c r="G7849" s="127"/>
      <c r="H7849" s="128"/>
    </row>
    <row r="7850" spans="7:8">
      <c r="G7850" s="127"/>
      <c r="H7850" s="128"/>
    </row>
    <row r="7851" spans="7:8">
      <c r="G7851" s="127"/>
      <c r="H7851" s="128"/>
    </row>
    <row r="7852" spans="7:8">
      <c r="G7852" s="127"/>
      <c r="H7852" s="128"/>
    </row>
    <row r="7853" spans="7:8">
      <c r="G7853" s="127"/>
      <c r="H7853" s="128"/>
    </row>
    <row r="7854" spans="7:8">
      <c r="G7854" s="127"/>
      <c r="H7854" s="128"/>
    </row>
    <row r="7855" spans="7:8">
      <c r="G7855" s="127"/>
      <c r="H7855" s="128"/>
    </row>
    <row r="7856" spans="7:8">
      <c r="G7856" s="127"/>
      <c r="H7856" s="128"/>
    </row>
    <row r="7857" spans="7:8">
      <c r="G7857" s="127"/>
      <c r="H7857" s="128"/>
    </row>
    <row r="7858" spans="7:8">
      <c r="G7858" s="127"/>
      <c r="H7858" s="128"/>
    </row>
    <row r="7859" spans="7:8">
      <c r="G7859" s="127"/>
      <c r="H7859" s="128"/>
    </row>
    <row r="7860" spans="7:8">
      <c r="G7860" s="127"/>
      <c r="H7860" s="128"/>
    </row>
    <row r="7861" spans="7:8">
      <c r="G7861" s="127"/>
      <c r="H7861" s="128"/>
    </row>
    <row r="7862" spans="7:8">
      <c r="G7862" s="127"/>
      <c r="H7862" s="128"/>
    </row>
    <row r="7863" spans="7:8">
      <c r="G7863" s="127"/>
      <c r="H7863" s="128"/>
    </row>
    <row r="7864" spans="7:8">
      <c r="G7864" s="127"/>
      <c r="H7864" s="128"/>
    </row>
    <row r="7865" spans="7:8">
      <c r="G7865" s="127"/>
      <c r="H7865" s="128"/>
    </row>
    <row r="7866" spans="7:8">
      <c r="G7866" s="127"/>
      <c r="H7866" s="128"/>
    </row>
    <row r="7867" spans="7:8">
      <c r="G7867" s="127"/>
      <c r="H7867" s="128"/>
    </row>
    <row r="7868" spans="7:8">
      <c r="G7868" s="127"/>
      <c r="H7868" s="128"/>
    </row>
    <row r="7869" spans="7:8">
      <c r="G7869" s="127"/>
      <c r="H7869" s="128"/>
    </row>
    <row r="7870" spans="7:8">
      <c r="G7870" s="127"/>
      <c r="H7870" s="128"/>
    </row>
    <row r="7871" spans="7:8">
      <c r="G7871" s="127"/>
      <c r="H7871" s="128"/>
    </row>
    <row r="7872" spans="7:8">
      <c r="G7872" s="127"/>
      <c r="H7872" s="128"/>
    </row>
    <row r="7873" spans="7:8">
      <c r="G7873" s="127"/>
      <c r="H7873" s="128"/>
    </row>
    <row r="7874" spans="7:8">
      <c r="G7874" s="127"/>
      <c r="H7874" s="128"/>
    </row>
    <row r="7875" spans="7:8">
      <c r="G7875" s="127"/>
      <c r="H7875" s="128"/>
    </row>
    <row r="7876" spans="7:8">
      <c r="G7876" s="127"/>
      <c r="H7876" s="128"/>
    </row>
    <row r="7877" spans="7:8">
      <c r="G7877" s="127"/>
      <c r="H7877" s="128"/>
    </row>
    <row r="7878" spans="7:8">
      <c r="G7878" s="127"/>
      <c r="H7878" s="128"/>
    </row>
    <row r="7879" spans="7:8">
      <c r="G7879" s="127"/>
      <c r="H7879" s="128"/>
    </row>
    <row r="7880" spans="7:8">
      <c r="G7880" s="127"/>
      <c r="H7880" s="128"/>
    </row>
    <row r="7881" spans="7:8">
      <c r="G7881" s="127"/>
      <c r="H7881" s="128"/>
    </row>
    <row r="7882" spans="7:8">
      <c r="G7882" s="127"/>
      <c r="H7882" s="128"/>
    </row>
    <row r="7883" spans="7:8">
      <c r="G7883" s="127"/>
      <c r="H7883" s="128"/>
    </row>
    <row r="7884" spans="7:8">
      <c r="G7884" s="127"/>
      <c r="H7884" s="128"/>
    </row>
    <row r="7885" spans="7:8">
      <c r="G7885" s="127"/>
      <c r="H7885" s="128"/>
    </row>
    <row r="7886" spans="7:8">
      <c r="G7886" s="127"/>
      <c r="H7886" s="128"/>
    </row>
    <row r="7887" spans="7:8">
      <c r="G7887" s="127"/>
      <c r="H7887" s="128"/>
    </row>
    <row r="7888" spans="7:8">
      <c r="G7888" s="127"/>
      <c r="H7888" s="128"/>
    </row>
    <row r="7889" spans="7:8">
      <c r="G7889" s="127"/>
      <c r="H7889" s="128"/>
    </row>
    <row r="7890" spans="7:8">
      <c r="G7890" s="127"/>
      <c r="H7890" s="128"/>
    </row>
    <row r="7891" spans="7:8">
      <c r="G7891" s="127"/>
      <c r="H7891" s="128"/>
    </row>
    <row r="7892" spans="7:8">
      <c r="G7892" s="127"/>
      <c r="H7892" s="128"/>
    </row>
    <row r="7893" spans="7:8">
      <c r="G7893" s="127"/>
      <c r="H7893" s="128"/>
    </row>
    <row r="7894" spans="7:8">
      <c r="G7894" s="127"/>
      <c r="H7894" s="128"/>
    </row>
    <row r="7895" spans="7:8">
      <c r="G7895" s="127"/>
      <c r="H7895" s="128"/>
    </row>
    <row r="7896" spans="7:8">
      <c r="G7896" s="127"/>
      <c r="H7896" s="128"/>
    </row>
    <row r="7897" spans="7:8">
      <c r="G7897" s="127"/>
      <c r="H7897" s="128"/>
    </row>
    <row r="7898" spans="7:8">
      <c r="G7898" s="127"/>
      <c r="H7898" s="128"/>
    </row>
    <row r="7899" spans="7:8">
      <c r="G7899" s="127"/>
      <c r="H7899" s="128"/>
    </row>
    <row r="7900" spans="7:8">
      <c r="G7900" s="127"/>
      <c r="H7900" s="128"/>
    </row>
    <row r="7901" spans="7:8">
      <c r="G7901" s="127"/>
      <c r="H7901" s="128"/>
    </row>
    <row r="7902" spans="7:8">
      <c r="G7902" s="127"/>
      <c r="H7902" s="128"/>
    </row>
    <row r="7903" spans="7:8">
      <c r="G7903" s="127"/>
      <c r="H7903" s="128"/>
    </row>
    <row r="7904" spans="7:8">
      <c r="G7904" s="127"/>
      <c r="H7904" s="128"/>
    </row>
    <row r="7905" spans="7:8">
      <c r="G7905" s="127"/>
      <c r="H7905" s="128"/>
    </row>
    <row r="7906" spans="7:8">
      <c r="G7906" s="127"/>
      <c r="H7906" s="128"/>
    </row>
    <row r="7907" spans="7:8">
      <c r="G7907" s="127"/>
      <c r="H7907" s="128"/>
    </row>
    <row r="7908" spans="7:8">
      <c r="G7908" s="127"/>
      <c r="H7908" s="128"/>
    </row>
    <row r="7909" spans="7:8">
      <c r="G7909" s="127"/>
      <c r="H7909" s="128"/>
    </row>
    <row r="7910" spans="7:8">
      <c r="G7910" s="127"/>
      <c r="H7910" s="128"/>
    </row>
    <row r="7911" spans="7:8">
      <c r="G7911" s="127"/>
      <c r="H7911" s="128"/>
    </row>
    <row r="7912" spans="7:8">
      <c r="G7912" s="127"/>
      <c r="H7912" s="128"/>
    </row>
    <row r="7913" spans="7:8">
      <c r="G7913" s="127"/>
      <c r="H7913" s="128"/>
    </row>
    <row r="7914" spans="7:8">
      <c r="G7914" s="127"/>
      <c r="H7914" s="128"/>
    </row>
    <row r="7915" spans="7:8">
      <c r="G7915" s="127"/>
      <c r="H7915" s="128"/>
    </row>
    <row r="7916" spans="7:8">
      <c r="G7916" s="127"/>
      <c r="H7916" s="128"/>
    </row>
    <row r="7917" spans="7:8">
      <c r="G7917" s="127"/>
      <c r="H7917" s="128"/>
    </row>
    <row r="7918" spans="7:8">
      <c r="G7918" s="127"/>
      <c r="H7918" s="128"/>
    </row>
    <row r="7919" spans="7:8">
      <c r="G7919" s="127"/>
      <c r="H7919" s="128"/>
    </row>
    <row r="7920" spans="7:8">
      <c r="G7920" s="127"/>
      <c r="H7920" s="128"/>
    </row>
    <row r="7921" spans="7:8">
      <c r="G7921" s="127"/>
      <c r="H7921" s="128"/>
    </row>
    <row r="7922" spans="7:8">
      <c r="G7922" s="127"/>
      <c r="H7922" s="128"/>
    </row>
    <row r="7923" spans="7:8">
      <c r="G7923" s="127"/>
      <c r="H7923" s="128"/>
    </row>
    <row r="7924" spans="7:8">
      <c r="G7924" s="127"/>
      <c r="H7924" s="128"/>
    </row>
    <row r="7925" spans="7:8">
      <c r="G7925" s="127"/>
      <c r="H7925" s="128"/>
    </row>
    <row r="7926" spans="7:8">
      <c r="G7926" s="127"/>
      <c r="H7926" s="128"/>
    </row>
    <row r="7927" spans="7:8">
      <c r="G7927" s="127"/>
      <c r="H7927" s="128"/>
    </row>
    <row r="7928" spans="7:8">
      <c r="G7928" s="127"/>
      <c r="H7928" s="128"/>
    </row>
    <row r="7929" spans="7:8">
      <c r="G7929" s="127"/>
      <c r="H7929" s="128"/>
    </row>
    <row r="7930" spans="7:8">
      <c r="G7930" s="127"/>
      <c r="H7930" s="128"/>
    </row>
    <row r="7931" spans="7:8">
      <c r="G7931" s="127"/>
      <c r="H7931" s="128"/>
    </row>
    <row r="7932" spans="7:8">
      <c r="G7932" s="127"/>
      <c r="H7932" s="128"/>
    </row>
    <row r="7933" spans="7:8">
      <c r="G7933" s="127"/>
      <c r="H7933" s="128"/>
    </row>
    <row r="7934" spans="7:8">
      <c r="G7934" s="127"/>
      <c r="H7934" s="128"/>
    </row>
    <row r="7935" spans="7:8">
      <c r="G7935" s="127"/>
      <c r="H7935" s="128"/>
    </row>
    <row r="7936" spans="7:8">
      <c r="G7936" s="127"/>
      <c r="H7936" s="128"/>
    </row>
    <row r="7937" spans="7:8">
      <c r="G7937" s="127"/>
      <c r="H7937" s="128"/>
    </row>
    <row r="7938" spans="7:8">
      <c r="G7938" s="127"/>
      <c r="H7938" s="128"/>
    </row>
    <row r="7939" spans="7:8">
      <c r="G7939" s="127"/>
      <c r="H7939" s="128"/>
    </row>
    <row r="7940" spans="7:8">
      <c r="G7940" s="127"/>
      <c r="H7940" s="128"/>
    </row>
    <row r="7941" spans="7:8">
      <c r="G7941" s="127"/>
      <c r="H7941" s="128"/>
    </row>
    <row r="7942" spans="7:8">
      <c r="G7942" s="127"/>
      <c r="H7942" s="128"/>
    </row>
    <row r="7943" spans="7:8">
      <c r="G7943" s="127"/>
      <c r="H7943" s="128"/>
    </row>
    <row r="7944" spans="7:8">
      <c r="G7944" s="127"/>
      <c r="H7944" s="128"/>
    </row>
    <row r="7945" spans="7:8">
      <c r="G7945" s="127"/>
      <c r="H7945" s="128"/>
    </row>
    <row r="7946" spans="7:8">
      <c r="G7946" s="127"/>
      <c r="H7946" s="128"/>
    </row>
    <row r="7947" spans="7:8">
      <c r="G7947" s="127"/>
      <c r="H7947" s="128"/>
    </row>
    <row r="7948" spans="7:8">
      <c r="G7948" s="127"/>
      <c r="H7948" s="128"/>
    </row>
    <row r="7949" spans="7:8">
      <c r="G7949" s="127"/>
      <c r="H7949" s="128"/>
    </row>
    <row r="7950" spans="7:8">
      <c r="G7950" s="127"/>
      <c r="H7950" s="128"/>
    </row>
    <row r="7951" spans="7:8">
      <c r="G7951" s="127"/>
      <c r="H7951" s="128"/>
    </row>
    <row r="7952" spans="7:8">
      <c r="G7952" s="127"/>
      <c r="H7952" s="128"/>
    </row>
    <row r="7953" spans="7:8">
      <c r="G7953" s="127"/>
      <c r="H7953" s="128"/>
    </row>
    <row r="7954" spans="7:8">
      <c r="G7954" s="127"/>
      <c r="H7954" s="128"/>
    </row>
    <row r="7955" spans="7:8">
      <c r="G7955" s="127"/>
      <c r="H7955" s="128"/>
    </row>
    <row r="7956" spans="7:8">
      <c r="G7956" s="127"/>
      <c r="H7956" s="128"/>
    </row>
    <row r="7957" spans="7:8">
      <c r="G7957" s="127"/>
      <c r="H7957" s="128"/>
    </row>
    <row r="7958" spans="7:8">
      <c r="G7958" s="127"/>
      <c r="H7958" s="128"/>
    </row>
    <row r="7959" spans="7:8">
      <c r="G7959" s="127"/>
      <c r="H7959" s="128"/>
    </row>
    <row r="7960" spans="7:8">
      <c r="G7960" s="127"/>
      <c r="H7960" s="128"/>
    </row>
    <row r="7961" spans="7:8">
      <c r="G7961" s="127"/>
      <c r="H7961" s="128"/>
    </row>
    <row r="7962" spans="7:8">
      <c r="G7962" s="127"/>
      <c r="H7962" s="128"/>
    </row>
    <row r="7963" spans="7:8">
      <c r="G7963" s="127"/>
      <c r="H7963" s="128"/>
    </row>
    <row r="7964" spans="7:8">
      <c r="G7964" s="127"/>
      <c r="H7964" s="128"/>
    </row>
    <row r="7965" spans="7:8">
      <c r="G7965" s="127"/>
      <c r="H7965" s="128"/>
    </row>
    <row r="7966" spans="7:8">
      <c r="G7966" s="127"/>
      <c r="H7966" s="128"/>
    </row>
    <row r="7967" spans="7:8">
      <c r="G7967" s="127"/>
      <c r="H7967" s="128"/>
    </row>
    <row r="7968" spans="7:8">
      <c r="G7968" s="127"/>
      <c r="H7968" s="128"/>
    </row>
    <row r="7969" spans="7:8">
      <c r="G7969" s="127"/>
      <c r="H7969" s="128"/>
    </row>
    <row r="7970" spans="7:8">
      <c r="G7970" s="127"/>
      <c r="H7970" s="128"/>
    </row>
    <row r="7971" spans="7:8">
      <c r="G7971" s="127"/>
      <c r="H7971" s="128"/>
    </row>
    <row r="7972" spans="7:8">
      <c r="G7972" s="127"/>
      <c r="H7972" s="128"/>
    </row>
    <row r="7973" spans="7:8">
      <c r="G7973" s="127"/>
      <c r="H7973" s="128"/>
    </row>
    <row r="7974" spans="7:8">
      <c r="G7974" s="127"/>
      <c r="H7974" s="128"/>
    </row>
    <row r="7975" spans="7:8">
      <c r="G7975" s="127"/>
      <c r="H7975" s="128"/>
    </row>
    <row r="7976" spans="7:8">
      <c r="G7976" s="127"/>
      <c r="H7976" s="128"/>
    </row>
    <row r="7977" spans="7:8">
      <c r="G7977" s="127"/>
      <c r="H7977" s="128"/>
    </row>
    <row r="7978" spans="7:8">
      <c r="G7978" s="127"/>
      <c r="H7978" s="128"/>
    </row>
    <row r="7979" spans="7:8">
      <c r="G7979" s="127"/>
      <c r="H7979" s="128"/>
    </row>
    <row r="7980" spans="7:8">
      <c r="G7980" s="127"/>
      <c r="H7980" s="128"/>
    </row>
    <row r="7981" spans="7:8">
      <c r="G7981" s="127"/>
      <c r="H7981" s="128"/>
    </row>
    <row r="7982" spans="7:8">
      <c r="G7982" s="127"/>
      <c r="H7982" s="128"/>
    </row>
    <row r="7983" spans="7:8">
      <c r="G7983" s="127"/>
      <c r="H7983" s="128"/>
    </row>
    <row r="7984" spans="7:8">
      <c r="G7984" s="127"/>
      <c r="H7984" s="128"/>
    </row>
    <row r="7985" spans="7:8">
      <c r="G7985" s="127"/>
      <c r="H7985" s="128"/>
    </row>
    <row r="7986" spans="7:8">
      <c r="G7986" s="127"/>
      <c r="H7986" s="128"/>
    </row>
    <row r="7987" spans="7:8">
      <c r="G7987" s="127"/>
      <c r="H7987" s="128"/>
    </row>
    <row r="7988" spans="7:8">
      <c r="G7988" s="127"/>
      <c r="H7988" s="128"/>
    </row>
    <row r="7989" spans="7:8">
      <c r="G7989" s="127"/>
      <c r="H7989" s="128"/>
    </row>
    <row r="7990" spans="7:8">
      <c r="G7990" s="127"/>
      <c r="H7990" s="128"/>
    </row>
    <row r="7991" spans="7:8">
      <c r="G7991" s="127"/>
      <c r="H7991" s="128"/>
    </row>
    <row r="7992" spans="7:8">
      <c r="G7992" s="127"/>
      <c r="H7992" s="128"/>
    </row>
    <row r="7993" spans="7:8">
      <c r="G7993" s="127"/>
      <c r="H7993" s="128"/>
    </row>
    <row r="7994" spans="7:8">
      <c r="G7994" s="127"/>
      <c r="H7994" s="128"/>
    </row>
    <row r="7995" spans="7:8">
      <c r="G7995" s="127"/>
      <c r="H7995" s="128"/>
    </row>
    <row r="7996" spans="7:8">
      <c r="G7996" s="127"/>
      <c r="H7996" s="128"/>
    </row>
    <row r="7997" spans="7:8">
      <c r="G7997" s="127"/>
      <c r="H7997" s="128"/>
    </row>
    <row r="7998" spans="7:8">
      <c r="G7998" s="127"/>
      <c r="H7998" s="128"/>
    </row>
    <row r="7999" spans="7:8">
      <c r="G7999" s="127"/>
      <c r="H7999" s="128"/>
    </row>
    <row r="8000" spans="7:8">
      <c r="G8000" s="127"/>
      <c r="H8000" s="128"/>
    </row>
    <row r="8001" spans="7:8">
      <c r="G8001" s="127"/>
      <c r="H8001" s="128"/>
    </row>
    <row r="8002" spans="7:8">
      <c r="G8002" s="127"/>
      <c r="H8002" s="128"/>
    </row>
    <row r="8003" spans="7:8">
      <c r="G8003" s="127"/>
      <c r="H8003" s="128"/>
    </row>
    <row r="8004" spans="7:8">
      <c r="G8004" s="127"/>
      <c r="H8004" s="128"/>
    </row>
    <row r="8005" spans="7:8">
      <c r="G8005" s="127"/>
      <c r="H8005" s="128"/>
    </row>
    <row r="8006" spans="7:8">
      <c r="G8006" s="127"/>
      <c r="H8006" s="128"/>
    </row>
    <row r="8007" spans="7:8">
      <c r="G8007" s="127"/>
      <c r="H8007" s="128"/>
    </row>
    <row r="8008" spans="7:8">
      <c r="G8008" s="127"/>
      <c r="H8008" s="128"/>
    </row>
    <row r="8009" spans="7:8">
      <c r="G8009" s="127"/>
      <c r="H8009" s="128"/>
    </row>
    <row r="8010" spans="7:8">
      <c r="G8010" s="127"/>
      <c r="H8010" s="128"/>
    </row>
    <row r="8011" spans="7:8">
      <c r="G8011" s="127"/>
      <c r="H8011" s="128"/>
    </row>
    <row r="8012" spans="7:8">
      <c r="G8012" s="127"/>
      <c r="H8012" s="128"/>
    </row>
    <row r="8013" spans="7:8">
      <c r="G8013" s="127"/>
      <c r="H8013" s="128"/>
    </row>
    <row r="8014" spans="7:8">
      <c r="G8014" s="127"/>
      <c r="H8014" s="128"/>
    </row>
    <row r="8015" spans="7:8">
      <c r="G8015" s="127"/>
      <c r="H8015" s="128"/>
    </row>
    <row r="8016" spans="7:8">
      <c r="G8016" s="127"/>
      <c r="H8016" s="128"/>
    </row>
    <row r="8017" spans="7:8">
      <c r="G8017" s="127"/>
      <c r="H8017" s="128"/>
    </row>
    <row r="8018" spans="7:8">
      <c r="G8018" s="127"/>
      <c r="H8018" s="128"/>
    </row>
    <row r="8019" spans="7:8">
      <c r="G8019" s="127"/>
      <c r="H8019" s="128"/>
    </row>
    <row r="8020" spans="7:8">
      <c r="G8020" s="127"/>
      <c r="H8020" s="128"/>
    </row>
    <row r="8021" spans="7:8">
      <c r="G8021" s="127"/>
      <c r="H8021" s="128"/>
    </row>
    <row r="8022" spans="7:8">
      <c r="G8022" s="127"/>
      <c r="H8022" s="128"/>
    </row>
    <row r="8023" spans="7:8">
      <c r="G8023" s="127"/>
      <c r="H8023" s="128"/>
    </row>
    <row r="8024" spans="7:8">
      <c r="G8024" s="127"/>
      <c r="H8024" s="128"/>
    </row>
    <row r="8025" spans="7:8">
      <c r="G8025" s="127"/>
      <c r="H8025" s="128"/>
    </row>
    <row r="8026" spans="7:8">
      <c r="G8026" s="127"/>
      <c r="H8026" s="128"/>
    </row>
    <row r="8027" spans="7:8">
      <c r="G8027" s="127"/>
      <c r="H8027" s="128"/>
    </row>
    <row r="8028" spans="7:8">
      <c r="G8028" s="127"/>
      <c r="H8028" s="128"/>
    </row>
    <row r="8029" spans="7:8">
      <c r="G8029" s="127"/>
      <c r="H8029" s="128"/>
    </row>
    <row r="8030" spans="7:8">
      <c r="G8030" s="127"/>
      <c r="H8030" s="128"/>
    </row>
    <row r="8031" spans="7:8">
      <c r="G8031" s="127"/>
      <c r="H8031" s="128"/>
    </row>
    <row r="8032" spans="7:8">
      <c r="G8032" s="127"/>
      <c r="H8032" s="128"/>
    </row>
    <row r="8033" spans="7:8">
      <c r="G8033" s="127"/>
      <c r="H8033" s="128"/>
    </row>
    <row r="8034" spans="7:8">
      <c r="G8034" s="127"/>
      <c r="H8034" s="128"/>
    </row>
    <row r="8035" spans="7:8">
      <c r="G8035" s="127"/>
      <c r="H8035" s="128"/>
    </row>
    <row r="8036" spans="7:8">
      <c r="G8036" s="127"/>
      <c r="H8036" s="128"/>
    </row>
    <row r="8037" spans="7:8">
      <c r="G8037" s="127"/>
      <c r="H8037" s="128"/>
    </row>
    <row r="8038" spans="7:8">
      <c r="G8038" s="127"/>
      <c r="H8038" s="128"/>
    </row>
    <row r="8039" spans="7:8">
      <c r="G8039" s="127"/>
      <c r="H8039" s="128"/>
    </row>
    <row r="8040" spans="7:8">
      <c r="G8040" s="127"/>
      <c r="H8040" s="128"/>
    </row>
    <row r="8041" spans="7:8">
      <c r="G8041" s="127"/>
      <c r="H8041" s="128"/>
    </row>
    <row r="8042" spans="7:8">
      <c r="G8042" s="127"/>
      <c r="H8042" s="128"/>
    </row>
    <row r="8043" spans="7:8">
      <c r="G8043" s="127"/>
      <c r="H8043" s="128"/>
    </row>
    <row r="8044" spans="7:8">
      <c r="G8044" s="127"/>
      <c r="H8044" s="128"/>
    </row>
    <row r="8045" spans="7:8">
      <c r="G8045" s="127"/>
      <c r="H8045" s="128"/>
    </row>
    <row r="8046" spans="7:8">
      <c r="G8046" s="127"/>
      <c r="H8046" s="128"/>
    </row>
    <row r="8047" spans="7:8">
      <c r="G8047" s="127"/>
      <c r="H8047" s="128"/>
    </row>
    <row r="8048" spans="7:8">
      <c r="G8048" s="127"/>
      <c r="H8048" s="128"/>
    </row>
    <row r="8049" spans="7:8">
      <c r="G8049" s="127"/>
      <c r="H8049" s="128"/>
    </row>
    <row r="8050" spans="7:8">
      <c r="G8050" s="127"/>
      <c r="H8050" s="128"/>
    </row>
    <row r="8051" spans="7:8">
      <c r="G8051" s="127"/>
      <c r="H8051" s="128"/>
    </row>
    <row r="8052" spans="7:8">
      <c r="G8052" s="127"/>
      <c r="H8052" s="128"/>
    </row>
    <row r="8053" spans="7:8">
      <c r="G8053" s="127"/>
      <c r="H8053" s="128"/>
    </row>
    <row r="8054" spans="7:8">
      <c r="G8054" s="127"/>
      <c r="H8054" s="128"/>
    </row>
    <row r="8055" spans="7:8">
      <c r="G8055" s="127"/>
      <c r="H8055" s="128"/>
    </row>
    <row r="8056" spans="7:8">
      <c r="G8056" s="127"/>
      <c r="H8056" s="128"/>
    </row>
    <row r="8057" spans="7:8">
      <c r="G8057" s="127"/>
      <c r="H8057" s="128"/>
    </row>
    <row r="8058" spans="7:8">
      <c r="G8058" s="127"/>
      <c r="H8058" s="128"/>
    </row>
    <row r="8059" spans="7:8">
      <c r="G8059" s="127"/>
      <c r="H8059" s="128"/>
    </row>
    <row r="8060" spans="7:8">
      <c r="G8060" s="127"/>
      <c r="H8060" s="128"/>
    </row>
    <row r="8061" spans="7:8">
      <c r="G8061" s="127"/>
      <c r="H8061" s="128"/>
    </row>
    <row r="8062" spans="7:8">
      <c r="G8062" s="127"/>
      <c r="H8062" s="128"/>
    </row>
    <row r="8063" spans="7:8">
      <c r="G8063" s="127"/>
      <c r="H8063" s="128"/>
    </row>
    <row r="8064" spans="7:8">
      <c r="G8064" s="127"/>
      <c r="H8064" s="128"/>
    </row>
    <row r="8065" spans="7:8">
      <c r="G8065" s="127"/>
      <c r="H8065" s="128"/>
    </row>
    <row r="8066" spans="7:8">
      <c r="G8066" s="127"/>
      <c r="H8066" s="128"/>
    </row>
    <row r="8067" spans="7:8">
      <c r="G8067" s="127"/>
      <c r="H8067" s="128"/>
    </row>
    <row r="8068" spans="7:8">
      <c r="G8068" s="127"/>
      <c r="H8068" s="128"/>
    </row>
    <row r="8069" spans="7:8">
      <c r="G8069" s="127"/>
      <c r="H8069" s="128"/>
    </row>
    <row r="8070" spans="7:8">
      <c r="G8070" s="127"/>
      <c r="H8070" s="128"/>
    </row>
    <row r="8071" spans="7:8">
      <c r="G8071" s="127"/>
      <c r="H8071" s="128"/>
    </row>
    <row r="8072" spans="7:8">
      <c r="G8072" s="127"/>
      <c r="H8072" s="128"/>
    </row>
    <row r="8073" spans="7:8">
      <c r="G8073" s="127"/>
      <c r="H8073" s="128"/>
    </row>
    <row r="8074" spans="7:8">
      <c r="G8074" s="127"/>
      <c r="H8074" s="128"/>
    </row>
    <row r="8075" spans="7:8">
      <c r="G8075" s="127"/>
      <c r="H8075" s="128"/>
    </row>
    <row r="8076" spans="7:8">
      <c r="G8076" s="127"/>
      <c r="H8076" s="128"/>
    </row>
    <row r="8077" spans="7:8">
      <c r="G8077" s="127"/>
      <c r="H8077" s="128"/>
    </row>
    <row r="8078" spans="7:8">
      <c r="G8078" s="127"/>
      <c r="H8078" s="128"/>
    </row>
    <row r="8079" spans="7:8">
      <c r="G8079" s="127"/>
      <c r="H8079" s="128"/>
    </row>
    <row r="8080" spans="7:8">
      <c r="G8080" s="127"/>
      <c r="H8080" s="128"/>
    </row>
    <row r="8081" spans="7:8">
      <c r="G8081" s="127"/>
      <c r="H8081" s="128"/>
    </row>
    <row r="8082" spans="7:8">
      <c r="G8082" s="127"/>
      <c r="H8082" s="128"/>
    </row>
    <row r="8083" spans="7:8">
      <c r="G8083" s="127"/>
      <c r="H8083" s="128"/>
    </row>
    <row r="8084" spans="7:8">
      <c r="G8084" s="127"/>
      <c r="H8084" s="128"/>
    </row>
    <row r="8085" spans="7:8">
      <c r="G8085" s="127"/>
      <c r="H8085" s="128"/>
    </row>
    <row r="8086" spans="7:8">
      <c r="G8086" s="127"/>
      <c r="H8086" s="128"/>
    </row>
    <row r="8087" spans="7:8">
      <c r="G8087" s="127"/>
      <c r="H8087" s="128"/>
    </row>
    <row r="8088" spans="7:8">
      <c r="G8088" s="127"/>
      <c r="H8088" s="128"/>
    </row>
    <row r="8089" spans="7:8">
      <c r="G8089" s="127"/>
      <c r="H8089" s="128"/>
    </row>
    <row r="8090" spans="7:8">
      <c r="G8090" s="127"/>
      <c r="H8090" s="128"/>
    </row>
    <row r="8091" spans="7:8">
      <c r="G8091" s="127"/>
      <c r="H8091" s="128"/>
    </row>
    <row r="8092" spans="7:8">
      <c r="G8092" s="127"/>
      <c r="H8092" s="128"/>
    </row>
    <row r="8093" spans="7:8">
      <c r="G8093" s="127"/>
      <c r="H8093" s="128"/>
    </row>
    <row r="8094" spans="7:8">
      <c r="G8094" s="127"/>
      <c r="H8094" s="128"/>
    </row>
    <row r="8095" spans="7:8">
      <c r="G8095" s="127"/>
      <c r="H8095" s="128"/>
    </row>
    <row r="8096" spans="7:8">
      <c r="G8096" s="127"/>
      <c r="H8096" s="128"/>
    </row>
    <row r="8097" spans="7:8">
      <c r="G8097" s="127"/>
      <c r="H8097" s="128"/>
    </row>
    <row r="8098" spans="7:8">
      <c r="G8098" s="127"/>
      <c r="H8098" s="128"/>
    </row>
    <row r="8099" spans="7:8">
      <c r="G8099" s="127"/>
      <c r="H8099" s="128"/>
    </row>
    <row r="8100" spans="7:8">
      <c r="G8100" s="127"/>
      <c r="H8100" s="128"/>
    </row>
    <row r="8101" spans="7:8">
      <c r="G8101" s="127"/>
      <c r="H8101" s="128"/>
    </row>
    <row r="8102" spans="7:8">
      <c r="G8102" s="127"/>
      <c r="H8102" s="128"/>
    </row>
    <row r="8103" spans="7:8">
      <c r="G8103" s="127"/>
      <c r="H8103" s="128"/>
    </row>
    <row r="8104" spans="7:8">
      <c r="G8104" s="127"/>
      <c r="H8104" s="128"/>
    </row>
    <row r="8105" spans="7:8">
      <c r="G8105" s="127"/>
      <c r="H8105" s="128"/>
    </row>
    <row r="8106" spans="7:8">
      <c r="G8106" s="127"/>
      <c r="H8106" s="128"/>
    </row>
    <row r="8107" spans="7:8">
      <c r="G8107" s="127"/>
      <c r="H8107" s="128"/>
    </row>
    <row r="8108" spans="7:8">
      <c r="G8108" s="127"/>
      <c r="H8108" s="128"/>
    </row>
    <row r="8109" spans="7:8">
      <c r="G8109" s="127"/>
      <c r="H8109" s="128"/>
    </row>
    <row r="8110" spans="7:8">
      <c r="G8110" s="127"/>
      <c r="H8110" s="128"/>
    </row>
    <row r="8111" spans="7:8">
      <c r="G8111" s="127"/>
      <c r="H8111" s="128"/>
    </row>
    <row r="8112" spans="7:8">
      <c r="G8112" s="127"/>
      <c r="H8112" s="128"/>
    </row>
    <row r="8113" spans="7:8">
      <c r="G8113" s="127"/>
      <c r="H8113" s="128"/>
    </row>
    <row r="8114" spans="7:8">
      <c r="G8114" s="127"/>
      <c r="H8114" s="128"/>
    </row>
    <row r="8115" spans="7:8">
      <c r="G8115" s="127"/>
      <c r="H8115" s="128"/>
    </row>
    <row r="8116" spans="7:8">
      <c r="G8116" s="127"/>
      <c r="H8116" s="128"/>
    </row>
    <row r="8117" spans="7:8">
      <c r="G8117" s="127"/>
      <c r="H8117" s="128"/>
    </row>
    <row r="8118" spans="7:8">
      <c r="G8118" s="127"/>
      <c r="H8118" s="128"/>
    </row>
    <row r="8119" spans="7:8">
      <c r="G8119" s="127"/>
      <c r="H8119" s="128"/>
    </row>
    <row r="8120" spans="7:8">
      <c r="G8120" s="127"/>
      <c r="H8120" s="128"/>
    </row>
    <row r="8121" spans="7:8">
      <c r="G8121" s="127"/>
      <c r="H8121" s="128"/>
    </row>
    <row r="8122" spans="7:8">
      <c r="G8122" s="127"/>
      <c r="H8122" s="128"/>
    </row>
    <row r="8123" spans="7:8">
      <c r="G8123" s="127"/>
      <c r="H8123" s="128"/>
    </row>
    <row r="8124" spans="7:8">
      <c r="G8124" s="127"/>
      <c r="H8124" s="128"/>
    </row>
    <row r="8125" spans="7:8">
      <c r="G8125" s="127"/>
      <c r="H8125" s="128"/>
    </row>
    <row r="8126" spans="7:8">
      <c r="G8126" s="127"/>
      <c r="H8126" s="128"/>
    </row>
    <row r="8127" spans="7:8">
      <c r="G8127" s="127"/>
      <c r="H8127" s="128"/>
    </row>
    <row r="8128" spans="7:8">
      <c r="G8128" s="127"/>
      <c r="H8128" s="128"/>
    </row>
    <row r="8129" spans="7:8">
      <c r="G8129" s="127"/>
      <c r="H8129" s="128"/>
    </row>
    <row r="8130" spans="7:8">
      <c r="G8130" s="127"/>
      <c r="H8130" s="128"/>
    </row>
    <row r="8131" spans="7:8">
      <c r="G8131" s="127"/>
      <c r="H8131" s="128"/>
    </row>
    <row r="8132" spans="7:8">
      <c r="G8132" s="127"/>
      <c r="H8132" s="128"/>
    </row>
    <row r="8133" spans="7:8">
      <c r="G8133" s="127"/>
      <c r="H8133" s="128"/>
    </row>
    <row r="8134" spans="7:8">
      <c r="G8134" s="127"/>
      <c r="H8134" s="128"/>
    </row>
    <row r="8135" spans="7:8">
      <c r="G8135" s="127"/>
      <c r="H8135" s="128"/>
    </row>
    <row r="8136" spans="7:8">
      <c r="G8136" s="127"/>
      <c r="H8136" s="128"/>
    </row>
    <row r="8137" spans="7:8">
      <c r="G8137" s="127"/>
      <c r="H8137" s="128"/>
    </row>
    <row r="8138" spans="7:8">
      <c r="G8138" s="127"/>
      <c r="H8138" s="128"/>
    </row>
    <row r="8139" spans="7:8">
      <c r="G8139" s="127"/>
      <c r="H8139" s="128"/>
    </row>
    <row r="8140" spans="7:8">
      <c r="G8140" s="127"/>
      <c r="H8140" s="128"/>
    </row>
    <row r="8141" spans="7:8">
      <c r="G8141" s="127"/>
      <c r="H8141" s="128"/>
    </row>
    <row r="8142" spans="7:8">
      <c r="G8142" s="127"/>
      <c r="H8142" s="128"/>
    </row>
    <row r="8143" spans="7:8">
      <c r="G8143" s="127"/>
      <c r="H8143" s="128"/>
    </row>
    <row r="8144" spans="7:8">
      <c r="G8144" s="127"/>
      <c r="H8144" s="128"/>
    </row>
    <row r="8145" spans="7:8">
      <c r="G8145" s="127"/>
      <c r="H8145" s="128"/>
    </row>
    <row r="8146" spans="7:8">
      <c r="G8146" s="127"/>
      <c r="H8146" s="128"/>
    </row>
    <row r="8147" spans="7:8">
      <c r="G8147" s="127"/>
      <c r="H8147" s="128"/>
    </row>
    <row r="8148" spans="7:8">
      <c r="G8148" s="127"/>
      <c r="H8148" s="128"/>
    </row>
    <row r="8149" spans="7:8">
      <c r="G8149" s="127"/>
      <c r="H8149" s="128"/>
    </row>
    <row r="8150" spans="7:8">
      <c r="G8150" s="127"/>
      <c r="H8150" s="128"/>
    </row>
    <row r="8151" spans="7:8">
      <c r="G8151" s="127"/>
      <c r="H8151" s="128"/>
    </row>
    <row r="8152" spans="7:8">
      <c r="G8152" s="127"/>
      <c r="H8152" s="128"/>
    </row>
    <row r="8153" spans="7:8">
      <c r="G8153" s="127"/>
      <c r="H8153" s="128"/>
    </row>
    <row r="8154" spans="7:8">
      <c r="G8154" s="127"/>
      <c r="H8154" s="128"/>
    </row>
    <row r="8155" spans="7:8">
      <c r="G8155" s="127"/>
      <c r="H8155" s="128"/>
    </row>
    <row r="8156" spans="7:8">
      <c r="G8156" s="127"/>
      <c r="H8156" s="128"/>
    </row>
    <row r="8157" spans="7:8">
      <c r="G8157" s="127"/>
      <c r="H8157" s="128"/>
    </row>
    <row r="8158" spans="7:8">
      <c r="G8158" s="127"/>
      <c r="H8158" s="128"/>
    </row>
    <row r="8159" spans="7:8">
      <c r="G8159" s="127"/>
      <c r="H8159" s="128"/>
    </row>
    <row r="8160" spans="7:8">
      <c r="G8160" s="127"/>
      <c r="H8160" s="128"/>
    </row>
    <row r="8161" spans="7:8">
      <c r="G8161" s="127"/>
      <c r="H8161" s="128"/>
    </row>
    <row r="8162" spans="7:8">
      <c r="G8162" s="127"/>
      <c r="H8162" s="128"/>
    </row>
    <row r="8163" spans="7:8">
      <c r="G8163" s="127"/>
      <c r="H8163" s="128"/>
    </row>
    <row r="8164" spans="7:8">
      <c r="G8164" s="127"/>
      <c r="H8164" s="128"/>
    </row>
    <row r="8165" spans="7:8">
      <c r="G8165" s="127"/>
      <c r="H8165" s="128"/>
    </row>
    <row r="8166" spans="7:8">
      <c r="G8166" s="127"/>
      <c r="H8166" s="128"/>
    </row>
    <row r="8167" spans="7:8">
      <c r="G8167" s="127"/>
      <c r="H8167" s="128"/>
    </row>
    <row r="8168" spans="7:8">
      <c r="G8168" s="127"/>
      <c r="H8168" s="128"/>
    </row>
    <row r="8169" spans="7:8">
      <c r="G8169" s="127"/>
      <c r="H8169" s="128"/>
    </row>
    <row r="8170" spans="7:8">
      <c r="G8170" s="127"/>
      <c r="H8170" s="128"/>
    </row>
    <row r="8171" spans="7:8">
      <c r="G8171" s="127"/>
      <c r="H8171" s="128"/>
    </row>
    <row r="8172" spans="7:8">
      <c r="G8172" s="127"/>
      <c r="H8172" s="128"/>
    </row>
    <row r="8173" spans="7:8">
      <c r="G8173" s="127"/>
      <c r="H8173" s="128"/>
    </row>
    <row r="8174" spans="7:8">
      <c r="G8174" s="127"/>
      <c r="H8174" s="128"/>
    </row>
    <row r="8175" spans="7:8">
      <c r="G8175" s="127"/>
      <c r="H8175" s="128"/>
    </row>
    <row r="8176" spans="7:8">
      <c r="G8176" s="127"/>
      <c r="H8176" s="128"/>
    </row>
    <row r="8177" spans="7:8">
      <c r="G8177" s="127"/>
      <c r="H8177" s="128"/>
    </row>
    <row r="8178" spans="7:8">
      <c r="G8178" s="127"/>
      <c r="H8178" s="128"/>
    </row>
    <row r="8179" spans="7:8">
      <c r="G8179" s="127"/>
      <c r="H8179" s="128"/>
    </row>
    <row r="8180" spans="7:8">
      <c r="G8180" s="127"/>
      <c r="H8180" s="128"/>
    </row>
    <row r="8181" spans="7:8">
      <c r="G8181" s="127"/>
      <c r="H8181" s="128"/>
    </row>
    <row r="8182" spans="7:8">
      <c r="G8182" s="127"/>
      <c r="H8182" s="128"/>
    </row>
    <row r="8183" spans="7:8">
      <c r="G8183" s="127"/>
      <c r="H8183" s="128"/>
    </row>
    <row r="8184" spans="7:8">
      <c r="G8184" s="127"/>
      <c r="H8184" s="128"/>
    </row>
    <row r="8185" spans="7:8">
      <c r="G8185" s="127"/>
      <c r="H8185" s="128"/>
    </row>
    <row r="8186" spans="7:8">
      <c r="G8186" s="127"/>
      <c r="H8186" s="128"/>
    </row>
    <row r="8187" spans="7:8">
      <c r="G8187" s="127"/>
      <c r="H8187" s="128"/>
    </row>
    <row r="8188" spans="7:8">
      <c r="G8188" s="127"/>
      <c r="H8188" s="128"/>
    </row>
    <row r="8189" spans="7:8">
      <c r="G8189" s="127"/>
      <c r="H8189" s="128"/>
    </row>
    <row r="8190" spans="7:8">
      <c r="G8190" s="127"/>
      <c r="H8190" s="128"/>
    </row>
    <row r="8191" spans="7:8">
      <c r="G8191" s="127"/>
      <c r="H8191" s="128"/>
    </row>
    <row r="8192" spans="7:8">
      <c r="G8192" s="127"/>
      <c r="H8192" s="128"/>
    </row>
    <row r="8193" spans="7:8">
      <c r="G8193" s="127"/>
      <c r="H8193" s="128"/>
    </row>
    <row r="8194" spans="7:8">
      <c r="G8194" s="127"/>
      <c r="H8194" s="128"/>
    </row>
    <row r="8195" spans="7:8">
      <c r="G8195" s="127"/>
      <c r="H8195" s="128"/>
    </row>
    <row r="8196" spans="7:8">
      <c r="G8196" s="127"/>
      <c r="H8196" s="128"/>
    </row>
    <row r="8197" spans="7:8">
      <c r="G8197" s="127"/>
      <c r="H8197" s="128"/>
    </row>
    <row r="8198" spans="7:8">
      <c r="G8198" s="127"/>
      <c r="H8198" s="128"/>
    </row>
    <row r="8199" spans="7:8">
      <c r="G8199" s="127"/>
      <c r="H8199" s="128"/>
    </row>
    <row r="8200" spans="7:8">
      <c r="G8200" s="127"/>
      <c r="H8200" s="128"/>
    </row>
    <row r="8201" spans="7:8">
      <c r="G8201" s="127"/>
      <c r="H8201" s="128"/>
    </row>
    <row r="8202" spans="7:8">
      <c r="G8202" s="127"/>
      <c r="H8202" s="128"/>
    </row>
    <row r="8203" spans="7:8">
      <c r="G8203" s="127"/>
      <c r="H8203" s="128"/>
    </row>
    <row r="8204" spans="7:8">
      <c r="G8204" s="127"/>
      <c r="H8204" s="128"/>
    </row>
    <row r="8205" spans="7:8">
      <c r="G8205" s="127"/>
      <c r="H8205" s="128"/>
    </row>
    <row r="8206" spans="7:8">
      <c r="G8206" s="127"/>
      <c r="H8206" s="128"/>
    </row>
    <row r="8207" spans="7:8">
      <c r="G8207" s="127"/>
      <c r="H8207" s="128"/>
    </row>
    <row r="8208" spans="7:8">
      <c r="G8208" s="127"/>
      <c r="H8208" s="128"/>
    </row>
    <row r="8209" spans="7:8">
      <c r="G8209" s="127"/>
      <c r="H8209" s="128"/>
    </row>
    <row r="8210" spans="7:8">
      <c r="G8210" s="127"/>
      <c r="H8210" s="128"/>
    </row>
    <row r="8211" spans="7:8">
      <c r="G8211" s="127"/>
      <c r="H8211" s="128"/>
    </row>
    <row r="8212" spans="7:8">
      <c r="G8212" s="127"/>
      <c r="H8212" s="128"/>
    </row>
    <row r="8213" spans="7:8">
      <c r="G8213" s="127"/>
      <c r="H8213" s="128"/>
    </row>
    <row r="8214" spans="7:8">
      <c r="G8214" s="127"/>
      <c r="H8214" s="128"/>
    </row>
    <row r="8215" spans="7:8">
      <c r="G8215" s="127"/>
      <c r="H8215" s="128"/>
    </row>
    <row r="8216" spans="7:8">
      <c r="G8216" s="127"/>
      <c r="H8216" s="128"/>
    </row>
    <row r="8217" spans="7:8">
      <c r="G8217" s="127"/>
      <c r="H8217" s="128"/>
    </row>
    <row r="8218" spans="7:8">
      <c r="G8218" s="127"/>
      <c r="H8218" s="128"/>
    </row>
    <row r="8219" spans="7:8">
      <c r="G8219" s="127"/>
      <c r="H8219" s="128"/>
    </row>
    <row r="8220" spans="7:8">
      <c r="G8220" s="127"/>
      <c r="H8220" s="128"/>
    </row>
    <row r="8221" spans="7:8">
      <c r="G8221" s="127"/>
      <c r="H8221" s="128"/>
    </row>
    <row r="8222" spans="7:8">
      <c r="G8222" s="127"/>
      <c r="H8222" s="128"/>
    </row>
    <row r="8223" spans="7:8">
      <c r="G8223" s="127"/>
      <c r="H8223" s="128"/>
    </row>
    <row r="8224" spans="7:8">
      <c r="G8224" s="127"/>
      <c r="H8224" s="128"/>
    </row>
    <row r="8225" spans="7:8">
      <c r="G8225" s="127"/>
      <c r="H8225" s="128"/>
    </row>
    <row r="8226" spans="7:8">
      <c r="G8226" s="127"/>
      <c r="H8226" s="128"/>
    </row>
    <row r="8227" spans="7:8">
      <c r="G8227" s="127"/>
      <c r="H8227" s="128"/>
    </row>
    <row r="8228" spans="7:8">
      <c r="G8228" s="127"/>
      <c r="H8228" s="128"/>
    </row>
    <row r="8229" spans="7:8">
      <c r="G8229" s="127"/>
      <c r="H8229" s="128"/>
    </row>
    <row r="8230" spans="7:8">
      <c r="G8230" s="127"/>
      <c r="H8230" s="128"/>
    </row>
    <row r="8231" spans="7:8">
      <c r="G8231" s="127"/>
      <c r="H8231" s="128"/>
    </row>
    <row r="8232" spans="7:8">
      <c r="G8232" s="127"/>
      <c r="H8232" s="128"/>
    </row>
    <row r="8233" spans="7:8">
      <c r="G8233" s="127"/>
      <c r="H8233" s="128"/>
    </row>
    <row r="8234" spans="7:8">
      <c r="G8234" s="127"/>
      <c r="H8234" s="128"/>
    </row>
    <row r="8235" spans="7:8">
      <c r="G8235" s="127"/>
      <c r="H8235" s="128"/>
    </row>
    <row r="8236" spans="7:8">
      <c r="G8236" s="127"/>
      <c r="H8236" s="128"/>
    </row>
    <row r="8237" spans="7:8">
      <c r="G8237" s="127"/>
      <c r="H8237" s="128"/>
    </row>
    <row r="8238" spans="7:8">
      <c r="G8238" s="127"/>
      <c r="H8238" s="128"/>
    </row>
    <row r="8239" spans="7:8">
      <c r="G8239" s="127"/>
      <c r="H8239" s="128"/>
    </row>
    <row r="8240" spans="7:8">
      <c r="G8240" s="127"/>
      <c r="H8240" s="128"/>
    </row>
    <row r="8241" spans="7:8">
      <c r="G8241" s="127"/>
      <c r="H8241" s="128"/>
    </row>
    <row r="8242" spans="7:8">
      <c r="G8242" s="127"/>
      <c r="H8242" s="128"/>
    </row>
    <row r="8243" spans="7:8">
      <c r="G8243" s="127"/>
      <c r="H8243" s="128"/>
    </row>
    <row r="8244" spans="7:8">
      <c r="G8244" s="127"/>
      <c r="H8244" s="128"/>
    </row>
    <row r="8245" spans="7:8">
      <c r="G8245" s="127"/>
      <c r="H8245" s="128"/>
    </row>
    <row r="8246" spans="7:8">
      <c r="G8246" s="127"/>
      <c r="H8246" s="128"/>
    </row>
    <row r="8247" spans="7:8">
      <c r="G8247" s="127"/>
      <c r="H8247" s="128"/>
    </row>
    <row r="8248" spans="7:8">
      <c r="G8248" s="127"/>
      <c r="H8248" s="128"/>
    </row>
    <row r="8249" spans="7:8">
      <c r="G8249" s="127"/>
      <c r="H8249" s="128"/>
    </row>
    <row r="8250" spans="7:8">
      <c r="G8250" s="127"/>
      <c r="H8250" s="128"/>
    </row>
    <row r="8251" spans="7:8">
      <c r="G8251" s="127"/>
      <c r="H8251" s="128"/>
    </row>
    <row r="8252" spans="7:8">
      <c r="G8252" s="127"/>
      <c r="H8252" s="128"/>
    </row>
    <row r="8253" spans="7:8">
      <c r="G8253" s="127"/>
      <c r="H8253" s="128"/>
    </row>
    <row r="8254" spans="7:8">
      <c r="G8254" s="127"/>
      <c r="H8254" s="128"/>
    </row>
    <row r="8255" spans="7:8">
      <c r="G8255" s="127"/>
      <c r="H8255" s="128"/>
    </row>
    <row r="8256" spans="7:8">
      <c r="G8256" s="127"/>
      <c r="H8256" s="128"/>
    </row>
    <row r="8257" spans="7:8">
      <c r="G8257" s="127"/>
      <c r="H8257" s="128"/>
    </row>
    <row r="8258" spans="7:8">
      <c r="G8258" s="127"/>
      <c r="H8258" s="128"/>
    </row>
    <row r="8259" spans="7:8">
      <c r="G8259" s="127"/>
      <c r="H8259" s="128"/>
    </row>
    <row r="8260" spans="7:8">
      <c r="G8260" s="127"/>
      <c r="H8260" s="128"/>
    </row>
    <row r="8261" spans="7:8">
      <c r="G8261" s="127"/>
      <c r="H8261" s="128"/>
    </row>
    <row r="8262" spans="7:8">
      <c r="G8262" s="127"/>
      <c r="H8262" s="128"/>
    </row>
    <row r="8263" spans="7:8">
      <c r="G8263" s="127"/>
      <c r="H8263" s="128"/>
    </row>
    <row r="8264" spans="7:8">
      <c r="G8264" s="127"/>
      <c r="H8264" s="128"/>
    </row>
    <row r="8265" spans="7:8">
      <c r="G8265" s="127"/>
      <c r="H8265" s="128"/>
    </row>
    <row r="8266" spans="7:8">
      <c r="G8266" s="127"/>
      <c r="H8266" s="128"/>
    </row>
    <row r="8267" spans="7:8">
      <c r="G8267" s="127"/>
      <c r="H8267" s="128"/>
    </row>
    <row r="8268" spans="7:8">
      <c r="G8268" s="127"/>
      <c r="H8268" s="128"/>
    </row>
    <row r="8269" spans="7:8">
      <c r="G8269" s="127"/>
      <c r="H8269" s="128"/>
    </row>
    <row r="8270" spans="7:8">
      <c r="G8270" s="127"/>
      <c r="H8270" s="128"/>
    </row>
    <row r="8271" spans="7:8">
      <c r="G8271" s="127"/>
      <c r="H8271" s="128"/>
    </row>
    <row r="8272" spans="7:8">
      <c r="G8272" s="127"/>
      <c r="H8272" s="128"/>
    </row>
    <row r="8273" spans="7:8">
      <c r="G8273" s="127"/>
      <c r="H8273" s="128"/>
    </row>
    <row r="8274" spans="7:8">
      <c r="G8274" s="127"/>
      <c r="H8274" s="128"/>
    </row>
    <row r="8275" spans="7:8">
      <c r="G8275" s="127"/>
      <c r="H8275" s="128"/>
    </row>
    <row r="8276" spans="7:8">
      <c r="G8276" s="127"/>
      <c r="H8276" s="128"/>
    </row>
    <row r="8277" spans="7:8">
      <c r="G8277" s="127"/>
      <c r="H8277" s="128"/>
    </row>
    <row r="8278" spans="7:8">
      <c r="G8278" s="127"/>
      <c r="H8278" s="128"/>
    </row>
    <row r="8279" spans="7:8">
      <c r="G8279" s="127"/>
      <c r="H8279" s="128"/>
    </row>
    <row r="8280" spans="7:8">
      <c r="G8280" s="127"/>
      <c r="H8280" s="128"/>
    </row>
    <row r="8281" spans="7:8">
      <c r="G8281" s="127"/>
      <c r="H8281" s="128"/>
    </row>
    <row r="8282" spans="7:8">
      <c r="G8282" s="127"/>
      <c r="H8282" s="128"/>
    </row>
    <row r="8283" spans="7:8">
      <c r="G8283" s="127"/>
      <c r="H8283" s="128"/>
    </row>
    <row r="8284" spans="7:8">
      <c r="G8284" s="127"/>
      <c r="H8284" s="128"/>
    </row>
    <row r="8285" spans="7:8">
      <c r="G8285" s="127"/>
      <c r="H8285" s="128"/>
    </row>
    <row r="8286" spans="7:8">
      <c r="G8286" s="127"/>
      <c r="H8286" s="128"/>
    </row>
    <row r="8287" spans="7:8">
      <c r="G8287" s="127"/>
      <c r="H8287" s="128"/>
    </row>
    <row r="8288" spans="7:8">
      <c r="G8288" s="127"/>
      <c r="H8288" s="128"/>
    </row>
    <row r="8289" spans="7:8">
      <c r="G8289" s="127"/>
      <c r="H8289" s="128"/>
    </row>
    <row r="8290" spans="7:8">
      <c r="G8290" s="127"/>
      <c r="H8290" s="128"/>
    </row>
    <row r="8291" spans="7:8">
      <c r="G8291" s="127"/>
      <c r="H8291" s="128"/>
    </row>
    <row r="8292" spans="7:8">
      <c r="G8292" s="127"/>
      <c r="H8292" s="128"/>
    </row>
    <row r="8293" spans="7:8">
      <c r="G8293" s="127"/>
      <c r="H8293" s="128"/>
    </row>
    <row r="8294" spans="7:8">
      <c r="G8294" s="127"/>
      <c r="H8294" s="128"/>
    </row>
    <row r="8295" spans="7:8">
      <c r="G8295" s="127"/>
      <c r="H8295" s="128"/>
    </row>
    <row r="8296" spans="7:8">
      <c r="G8296" s="127"/>
      <c r="H8296" s="128"/>
    </row>
    <row r="8297" spans="7:8">
      <c r="G8297" s="127"/>
      <c r="H8297" s="128"/>
    </row>
    <row r="8298" spans="7:8">
      <c r="G8298" s="127"/>
      <c r="H8298" s="128"/>
    </row>
    <row r="8299" spans="7:8">
      <c r="G8299" s="127"/>
      <c r="H8299" s="128"/>
    </row>
    <row r="8300" spans="7:8">
      <c r="G8300" s="127"/>
      <c r="H8300" s="128"/>
    </row>
    <row r="8301" spans="7:8">
      <c r="G8301" s="127"/>
      <c r="H8301" s="128"/>
    </row>
    <row r="8302" spans="7:8">
      <c r="G8302" s="127"/>
      <c r="H8302" s="128"/>
    </row>
    <row r="8303" spans="7:8">
      <c r="G8303" s="127"/>
      <c r="H8303" s="128"/>
    </row>
    <row r="8304" spans="7:8">
      <c r="G8304" s="127"/>
      <c r="H8304" s="128"/>
    </row>
    <row r="8305" spans="7:8">
      <c r="G8305" s="127"/>
      <c r="H8305" s="128"/>
    </row>
    <row r="8306" spans="7:8">
      <c r="G8306" s="127"/>
      <c r="H8306" s="128"/>
    </row>
    <row r="8307" spans="7:8">
      <c r="G8307" s="127"/>
      <c r="H8307" s="128"/>
    </row>
    <row r="8308" spans="7:8">
      <c r="G8308" s="127"/>
      <c r="H8308" s="128"/>
    </row>
    <row r="8309" spans="7:8">
      <c r="G8309" s="127"/>
      <c r="H8309" s="128"/>
    </row>
    <row r="8310" spans="7:8">
      <c r="G8310" s="127"/>
      <c r="H8310" s="128"/>
    </row>
    <row r="8311" spans="7:8">
      <c r="G8311" s="127"/>
      <c r="H8311" s="128"/>
    </row>
    <row r="8312" spans="7:8">
      <c r="G8312" s="127"/>
      <c r="H8312" s="128"/>
    </row>
    <row r="8313" spans="7:8">
      <c r="G8313" s="127"/>
      <c r="H8313" s="128"/>
    </row>
    <row r="8314" spans="7:8">
      <c r="G8314" s="127"/>
      <c r="H8314" s="128"/>
    </row>
    <row r="8315" spans="7:8">
      <c r="G8315" s="127"/>
      <c r="H8315" s="128"/>
    </row>
    <row r="8316" spans="7:8">
      <c r="G8316" s="127"/>
      <c r="H8316" s="128"/>
    </row>
    <row r="8317" spans="7:8">
      <c r="G8317" s="127"/>
      <c r="H8317" s="128"/>
    </row>
    <row r="8318" spans="7:8">
      <c r="G8318" s="127"/>
      <c r="H8318" s="128"/>
    </row>
    <row r="8319" spans="7:8">
      <c r="G8319" s="127"/>
      <c r="H8319" s="128"/>
    </row>
    <row r="8320" spans="7:8">
      <c r="G8320" s="127"/>
      <c r="H8320" s="128"/>
    </row>
    <row r="8321" spans="7:8">
      <c r="G8321" s="127"/>
      <c r="H8321" s="128"/>
    </row>
    <row r="8322" spans="7:8">
      <c r="G8322" s="127"/>
      <c r="H8322" s="128"/>
    </row>
    <row r="8323" spans="7:8">
      <c r="G8323" s="127"/>
      <c r="H8323" s="128"/>
    </row>
    <row r="8324" spans="7:8">
      <c r="G8324" s="127"/>
      <c r="H8324" s="128"/>
    </row>
    <row r="8325" spans="7:8">
      <c r="G8325" s="127"/>
      <c r="H8325" s="128"/>
    </row>
    <row r="8326" spans="7:8">
      <c r="G8326" s="127"/>
      <c r="H8326" s="128"/>
    </row>
    <row r="8327" spans="7:8">
      <c r="G8327" s="127"/>
      <c r="H8327" s="128"/>
    </row>
    <row r="8328" spans="7:8">
      <c r="G8328" s="127"/>
      <c r="H8328" s="128"/>
    </row>
    <row r="8329" spans="7:8">
      <c r="G8329" s="127"/>
      <c r="H8329" s="128"/>
    </row>
    <row r="8330" spans="7:8">
      <c r="G8330" s="127"/>
      <c r="H8330" s="128"/>
    </row>
    <row r="8331" spans="7:8">
      <c r="G8331" s="127"/>
      <c r="H8331" s="128"/>
    </row>
    <row r="8332" spans="7:8">
      <c r="G8332" s="127"/>
      <c r="H8332" s="128"/>
    </row>
    <row r="8333" spans="7:8">
      <c r="G8333" s="127"/>
      <c r="H8333" s="128"/>
    </row>
    <row r="8334" spans="7:8">
      <c r="G8334" s="127"/>
      <c r="H8334" s="128"/>
    </row>
    <row r="8335" spans="7:8">
      <c r="G8335" s="127"/>
      <c r="H8335" s="128"/>
    </row>
    <row r="8336" spans="7:8">
      <c r="G8336" s="127"/>
      <c r="H8336" s="128"/>
    </row>
    <row r="8337" spans="7:8">
      <c r="G8337" s="127"/>
      <c r="H8337" s="128"/>
    </row>
    <row r="8338" spans="7:8">
      <c r="G8338" s="127"/>
      <c r="H8338" s="128"/>
    </row>
    <row r="8339" spans="7:8">
      <c r="G8339" s="127"/>
      <c r="H8339" s="128"/>
    </row>
    <row r="8340" spans="7:8">
      <c r="G8340" s="127"/>
      <c r="H8340" s="128"/>
    </row>
    <row r="8341" spans="7:8">
      <c r="G8341" s="127"/>
      <c r="H8341" s="128"/>
    </row>
    <row r="8342" spans="7:8">
      <c r="G8342" s="127"/>
      <c r="H8342" s="128"/>
    </row>
    <row r="8343" spans="7:8">
      <c r="G8343" s="127"/>
      <c r="H8343" s="128"/>
    </row>
    <row r="8344" spans="7:8">
      <c r="G8344" s="127"/>
      <c r="H8344" s="128"/>
    </row>
    <row r="8345" spans="7:8">
      <c r="G8345" s="127"/>
      <c r="H8345" s="128"/>
    </row>
    <row r="8346" spans="7:8">
      <c r="G8346" s="127"/>
      <c r="H8346" s="128"/>
    </row>
    <row r="8347" spans="7:8">
      <c r="G8347" s="127"/>
      <c r="H8347" s="128"/>
    </row>
    <row r="8348" spans="7:8">
      <c r="G8348" s="127"/>
      <c r="H8348" s="128"/>
    </row>
    <row r="8349" spans="7:8">
      <c r="G8349" s="127"/>
      <c r="H8349" s="128"/>
    </row>
    <row r="8350" spans="7:8">
      <c r="G8350" s="127"/>
      <c r="H8350" s="128"/>
    </row>
    <row r="8351" spans="7:8">
      <c r="G8351" s="127"/>
      <c r="H8351" s="128"/>
    </row>
    <row r="8352" spans="7:8">
      <c r="G8352" s="127"/>
      <c r="H8352" s="128"/>
    </row>
    <row r="8353" spans="7:8">
      <c r="G8353" s="127"/>
      <c r="H8353" s="128"/>
    </row>
    <row r="8354" spans="7:8">
      <c r="G8354" s="127"/>
      <c r="H8354" s="128"/>
    </row>
    <row r="8355" spans="7:8">
      <c r="G8355" s="127"/>
      <c r="H8355" s="128"/>
    </row>
    <row r="8356" spans="7:8">
      <c r="G8356" s="127"/>
      <c r="H8356" s="128"/>
    </row>
    <row r="8357" spans="7:8">
      <c r="G8357" s="127"/>
      <c r="H8357" s="128"/>
    </row>
    <row r="8358" spans="7:8">
      <c r="G8358" s="127"/>
      <c r="H8358" s="128"/>
    </row>
    <row r="8359" spans="7:8">
      <c r="G8359" s="127"/>
      <c r="H8359" s="128"/>
    </row>
    <row r="8360" spans="7:8">
      <c r="G8360" s="127"/>
      <c r="H8360" s="128"/>
    </row>
    <row r="8361" spans="7:8">
      <c r="G8361" s="127"/>
      <c r="H8361" s="128"/>
    </row>
    <row r="8362" spans="7:8">
      <c r="G8362" s="127"/>
      <c r="H8362" s="128"/>
    </row>
    <row r="8363" spans="7:8">
      <c r="G8363" s="127"/>
      <c r="H8363" s="128"/>
    </row>
    <row r="8364" spans="7:8">
      <c r="G8364" s="127"/>
      <c r="H8364" s="128"/>
    </row>
    <row r="8365" spans="7:8">
      <c r="G8365" s="127"/>
      <c r="H8365" s="128"/>
    </row>
    <row r="8366" spans="7:8">
      <c r="G8366" s="127"/>
      <c r="H8366" s="128"/>
    </row>
    <row r="8367" spans="7:8">
      <c r="G8367" s="127"/>
      <c r="H8367" s="128"/>
    </row>
    <row r="8368" spans="7:8">
      <c r="G8368" s="127"/>
      <c r="H8368" s="128"/>
    </row>
    <row r="8369" spans="7:8">
      <c r="G8369" s="127"/>
      <c r="H8369" s="128"/>
    </row>
    <row r="8370" spans="7:8">
      <c r="G8370" s="127"/>
      <c r="H8370" s="128"/>
    </row>
    <row r="8371" spans="7:8">
      <c r="G8371" s="127"/>
      <c r="H8371" s="128"/>
    </row>
    <row r="8372" spans="7:8">
      <c r="G8372" s="127"/>
      <c r="H8372" s="128"/>
    </row>
    <row r="8373" spans="7:8">
      <c r="G8373" s="127"/>
      <c r="H8373" s="128"/>
    </row>
    <row r="8374" spans="7:8">
      <c r="G8374" s="127"/>
      <c r="H8374" s="128"/>
    </row>
    <row r="8375" spans="7:8">
      <c r="G8375" s="127"/>
      <c r="H8375" s="128"/>
    </row>
    <row r="8376" spans="7:8">
      <c r="G8376" s="127"/>
      <c r="H8376" s="128"/>
    </row>
    <row r="8377" spans="7:8">
      <c r="G8377" s="127"/>
      <c r="H8377" s="128"/>
    </row>
    <row r="8378" spans="7:8">
      <c r="G8378" s="127"/>
      <c r="H8378" s="128"/>
    </row>
    <row r="8379" spans="7:8">
      <c r="G8379" s="127"/>
      <c r="H8379" s="128"/>
    </row>
    <row r="8380" spans="7:8">
      <c r="G8380" s="127"/>
      <c r="H8380" s="128"/>
    </row>
    <row r="8381" spans="7:8">
      <c r="G8381" s="127"/>
      <c r="H8381" s="128"/>
    </row>
    <row r="8382" spans="7:8">
      <c r="G8382" s="127"/>
      <c r="H8382" s="128"/>
    </row>
    <row r="8383" spans="7:8">
      <c r="G8383" s="127"/>
      <c r="H8383" s="128"/>
    </row>
    <row r="8384" spans="7:8">
      <c r="G8384" s="127"/>
      <c r="H8384" s="128"/>
    </row>
    <row r="8385" spans="7:8">
      <c r="G8385" s="127"/>
      <c r="H8385" s="128"/>
    </row>
    <row r="8386" spans="7:8">
      <c r="G8386" s="127"/>
      <c r="H8386" s="128"/>
    </row>
    <row r="8387" spans="7:8">
      <c r="G8387" s="127"/>
      <c r="H8387" s="128"/>
    </row>
    <row r="8388" spans="7:8">
      <c r="G8388" s="127"/>
      <c r="H8388" s="128"/>
    </row>
    <row r="8389" spans="7:8">
      <c r="G8389" s="127"/>
      <c r="H8389" s="128"/>
    </row>
    <row r="8390" spans="7:8">
      <c r="G8390" s="127"/>
      <c r="H8390" s="128"/>
    </row>
    <row r="8391" spans="7:8">
      <c r="G8391" s="127"/>
      <c r="H8391" s="128"/>
    </row>
    <row r="8392" spans="7:8">
      <c r="G8392" s="127"/>
      <c r="H8392" s="128"/>
    </row>
    <row r="8393" spans="7:8">
      <c r="G8393" s="127"/>
      <c r="H8393" s="128"/>
    </row>
    <row r="8394" spans="7:8">
      <c r="G8394" s="127"/>
      <c r="H8394" s="128"/>
    </row>
    <row r="8395" spans="7:8">
      <c r="G8395" s="127"/>
      <c r="H8395" s="128"/>
    </row>
    <row r="8396" spans="7:8">
      <c r="G8396" s="127"/>
      <c r="H8396" s="128"/>
    </row>
    <row r="8397" spans="7:8">
      <c r="G8397" s="127"/>
      <c r="H8397" s="128"/>
    </row>
    <row r="8398" spans="7:8">
      <c r="G8398" s="127"/>
      <c r="H8398" s="128"/>
    </row>
    <row r="8399" spans="7:8">
      <c r="G8399" s="127"/>
      <c r="H8399" s="128"/>
    </row>
    <row r="8400" spans="7:8">
      <c r="G8400" s="127"/>
      <c r="H8400" s="128"/>
    </row>
    <row r="8401" spans="7:8">
      <c r="G8401" s="127"/>
      <c r="H8401" s="128"/>
    </row>
    <row r="8402" spans="7:8">
      <c r="G8402" s="127"/>
      <c r="H8402" s="128"/>
    </row>
    <row r="8403" spans="7:8">
      <c r="G8403" s="127"/>
      <c r="H8403" s="128"/>
    </row>
    <row r="8404" spans="7:8">
      <c r="G8404" s="127"/>
      <c r="H8404" s="128"/>
    </row>
    <row r="8405" spans="7:8">
      <c r="G8405" s="127"/>
      <c r="H8405" s="128"/>
    </row>
    <row r="8406" spans="7:8">
      <c r="G8406" s="127"/>
      <c r="H8406" s="128"/>
    </row>
    <row r="8407" spans="7:8">
      <c r="G8407" s="127"/>
      <c r="H8407" s="128"/>
    </row>
    <row r="8408" spans="7:8">
      <c r="G8408" s="127"/>
      <c r="H8408" s="128"/>
    </row>
    <row r="8409" spans="7:8">
      <c r="G8409" s="127"/>
      <c r="H8409" s="128"/>
    </row>
    <row r="8410" spans="7:8">
      <c r="G8410" s="127"/>
      <c r="H8410" s="128"/>
    </row>
    <row r="8411" spans="7:8">
      <c r="G8411" s="127"/>
      <c r="H8411" s="128"/>
    </row>
    <row r="8412" spans="7:8">
      <c r="G8412" s="127"/>
      <c r="H8412" s="128"/>
    </row>
    <row r="8413" spans="7:8">
      <c r="G8413" s="127"/>
      <c r="H8413" s="128"/>
    </row>
    <row r="8414" spans="7:8">
      <c r="G8414" s="127"/>
      <c r="H8414" s="128"/>
    </row>
    <row r="8415" spans="7:8">
      <c r="G8415" s="127"/>
      <c r="H8415" s="128"/>
    </row>
    <row r="8416" spans="7:8">
      <c r="G8416" s="127"/>
      <c r="H8416" s="128"/>
    </row>
    <row r="8417" spans="7:8">
      <c r="G8417" s="127"/>
      <c r="H8417" s="128"/>
    </row>
    <row r="8418" spans="7:8">
      <c r="G8418" s="127"/>
      <c r="H8418" s="128"/>
    </row>
    <row r="8419" spans="7:8">
      <c r="G8419" s="127"/>
      <c r="H8419" s="128"/>
    </row>
    <row r="8420" spans="7:8">
      <c r="G8420" s="127"/>
      <c r="H8420" s="128"/>
    </row>
    <row r="8421" spans="7:8">
      <c r="G8421" s="127"/>
      <c r="H8421" s="128"/>
    </row>
    <row r="8422" spans="7:8">
      <c r="G8422" s="127"/>
      <c r="H8422" s="128"/>
    </row>
    <row r="8423" spans="7:8">
      <c r="G8423" s="127"/>
      <c r="H8423" s="128"/>
    </row>
    <row r="8424" spans="7:8">
      <c r="G8424" s="127"/>
      <c r="H8424" s="128"/>
    </row>
    <row r="8425" spans="7:8">
      <c r="G8425" s="127"/>
      <c r="H8425" s="128"/>
    </row>
    <row r="8426" spans="7:8">
      <c r="G8426" s="127"/>
      <c r="H8426" s="128"/>
    </row>
    <row r="8427" spans="7:8">
      <c r="G8427" s="127"/>
      <c r="H8427" s="128"/>
    </row>
    <row r="8428" spans="7:8">
      <c r="G8428" s="127"/>
      <c r="H8428" s="128"/>
    </row>
    <row r="8429" spans="7:8">
      <c r="G8429" s="127"/>
      <c r="H8429" s="128"/>
    </row>
    <row r="8430" spans="7:8">
      <c r="G8430" s="127"/>
      <c r="H8430" s="128"/>
    </row>
    <row r="8431" spans="7:8">
      <c r="G8431" s="127"/>
      <c r="H8431" s="128"/>
    </row>
    <row r="8432" spans="7:8">
      <c r="G8432" s="127"/>
      <c r="H8432" s="128"/>
    </row>
    <row r="8433" spans="7:8">
      <c r="G8433" s="127"/>
      <c r="H8433" s="128"/>
    </row>
    <row r="8434" spans="7:8">
      <c r="G8434" s="127"/>
      <c r="H8434" s="128"/>
    </row>
    <row r="8435" spans="7:8">
      <c r="G8435" s="127"/>
      <c r="H8435" s="128"/>
    </row>
    <row r="8436" spans="7:8">
      <c r="G8436" s="127"/>
      <c r="H8436" s="128"/>
    </row>
    <row r="8437" spans="7:8">
      <c r="G8437" s="127"/>
      <c r="H8437" s="128"/>
    </row>
    <row r="8438" spans="7:8">
      <c r="G8438" s="127"/>
      <c r="H8438" s="128"/>
    </row>
    <row r="8439" spans="7:8">
      <c r="G8439" s="127"/>
      <c r="H8439" s="128"/>
    </row>
    <row r="8440" spans="7:8">
      <c r="G8440" s="127"/>
      <c r="H8440" s="128"/>
    </row>
    <row r="8441" spans="7:8">
      <c r="G8441" s="127"/>
      <c r="H8441" s="128"/>
    </row>
    <row r="8442" spans="7:8">
      <c r="G8442" s="127"/>
      <c r="H8442" s="128"/>
    </row>
    <row r="8443" spans="7:8">
      <c r="G8443" s="127"/>
      <c r="H8443" s="128"/>
    </row>
    <row r="8444" spans="7:8">
      <c r="G8444" s="127"/>
      <c r="H8444" s="128"/>
    </row>
    <row r="8445" spans="7:8">
      <c r="G8445" s="127"/>
      <c r="H8445" s="128"/>
    </row>
    <row r="8446" spans="7:8">
      <c r="G8446" s="127"/>
      <c r="H8446" s="128"/>
    </row>
    <row r="8447" spans="7:8">
      <c r="G8447" s="127"/>
      <c r="H8447" s="128"/>
    </row>
    <row r="8448" spans="7:8">
      <c r="G8448" s="127"/>
      <c r="H8448" s="128"/>
    </row>
    <row r="8449" spans="7:8">
      <c r="G8449" s="127"/>
      <c r="H8449" s="128"/>
    </row>
    <row r="8450" spans="7:8">
      <c r="G8450" s="127"/>
      <c r="H8450" s="128"/>
    </row>
    <row r="8451" spans="7:8">
      <c r="G8451" s="127"/>
      <c r="H8451" s="128"/>
    </row>
    <row r="8452" spans="7:8">
      <c r="G8452" s="127"/>
      <c r="H8452" s="128"/>
    </row>
    <row r="8453" spans="7:8">
      <c r="G8453" s="127"/>
      <c r="H8453" s="128"/>
    </row>
    <row r="8454" spans="7:8">
      <c r="G8454" s="127"/>
      <c r="H8454" s="128"/>
    </row>
    <row r="8455" spans="7:8">
      <c r="G8455" s="127"/>
      <c r="H8455" s="128"/>
    </row>
    <row r="8456" spans="7:8">
      <c r="G8456" s="127"/>
      <c r="H8456" s="128"/>
    </row>
    <row r="8457" spans="7:8">
      <c r="G8457" s="127"/>
      <c r="H8457" s="128"/>
    </row>
    <row r="8458" spans="7:8">
      <c r="G8458" s="127"/>
      <c r="H8458" s="128"/>
    </row>
    <row r="8459" spans="7:8">
      <c r="G8459" s="127"/>
      <c r="H8459" s="128"/>
    </row>
    <row r="8460" spans="7:8">
      <c r="G8460" s="127"/>
      <c r="H8460" s="128"/>
    </row>
    <row r="8461" spans="7:8">
      <c r="G8461" s="127"/>
      <c r="H8461" s="128"/>
    </row>
    <row r="8462" spans="7:8">
      <c r="G8462" s="127"/>
      <c r="H8462" s="128"/>
    </row>
    <row r="8463" spans="7:8">
      <c r="G8463" s="127"/>
      <c r="H8463" s="128"/>
    </row>
    <row r="8464" spans="7:8">
      <c r="G8464" s="127"/>
      <c r="H8464" s="128"/>
    </row>
    <row r="8465" spans="7:8">
      <c r="G8465" s="127"/>
      <c r="H8465" s="128"/>
    </row>
    <row r="8466" spans="7:8">
      <c r="G8466" s="127"/>
      <c r="H8466" s="128"/>
    </row>
    <row r="8467" spans="7:8">
      <c r="G8467" s="127"/>
      <c r="H8467" s="128"/>
    </row>
    <row r="8468" spans="7:8">
      <c r="G8468" s="127"/>
      <c r="H8468" s="128"/>
    </row>
    <row r="8469" spans="7:8">
      <c r="G8469" s="127"/>
      <c r="H8469" s="128"/>
    </row>
    <row r="8470" spans="7:8">
      <c r="G8470" s="127"/>
      <c r="H8470" s="128"/>
    </row>
    <row r="8471" spans="7:8">
      <c r="G8471" s="127"/>
      <c r="H8471" s="128"/>
    </row>
    <row r="8472" spans="7:8">
      <c r="G8472" s="127"/>
      <c r="H8472" s="128"/>
    </row>
    <row r="8473" spans="7:8">
      <c r="G8473" s="127"/>
      <c r="H8473" s="128"/>
    </row>
    <row r="8474" spans="7:8">
      <c r="G8474" s="127"/>
      <c r="H8474" s="128"/>
    </row>
    <row r="8475" spans="7:8">
      <c r="G8475" s="127"/>
      <c r="H8475" s="128"/>
    </row>
    <row r="8476" spans="7:8">
      <c r="G8476" s="127"/>
      <c r="H8476" s="128"/>
    </row>
    <row r="8477" spans="7:8">
      <c r="G8477" s="127"/>
      <c r="H8477" s="128"/>
    </row>
    <row r="8478" spans="7:8">
      <c r="G8478" s="127"/>
      <c r="H8478" s="128"/>
    </row>
    <row r="8479" spans="7:8">
      <c r="G8479" s="127"/>
      <c r="H8479" s="128"/>
    </row>
    <row r="8480" spans="7:8">
      <c r="G8480" s="127"/>
      <c r="H8480" s="128"/>
    </row>
    <row r="8481" spans="7:8">
      <c r="G8481" s="127"/>
      <c r="H8481" s="128"/>
    </row>
    <row r="8482" spans="7:8">
      <c r="G8482" s="127"/>
      <c r="H8482" s="128"/>
    </row>
    <row r="8483" spans="7:8">
      <c r="G8483" s="127"/>
      <c r="H8483" s="128"/>
    </row>
    <row r="8484" spans="7:8">
      <c r="G8484" s="127"/>
      <c r="H8484" s="128"/>
    </row>
    <row r="8485" spans="7:8">
      <c r="G8485" s="127"/>
      <c r="H8485" s="128"/>
    </row>
    <row r="8486" spans="7:8">
      <c r="G8486" s="127"/>
      <c r="H8486" s="128"/>
    </row>
    <row r="8487" spans="7:8">
      <c r="G8487" s="127"/>
      <c r="H8487" s="128"/>
    </row>
    <row r="8488" spans="7:8">
      <c r="G8488" s="127"/>
      <c r="H8488" s="128"/>
    </row>
    <row r="8489" spans="7:8">
      <c r="G8489" s="127"/>
      <c r="H8489" s="128"/>
    </row>
    <row r="8490" spans="7:8">
      <c r="G8490" s="127"/>
      <c r="H8490" s="128"/>
    </row>
    <row r="8491" spans="7:8">
      <c r="G8491" s="127"/>
      <c r="H8491" s="128"/>
    </row>
    <row r="8492" spans="7:8">
      <c r="G8492" s="127"/>
      <c r="H8492" s="128"/>
    </row>
    <row r="8493" spans="7:8">
      <c r="G8493" s="127"/>
      <c r="H8493" s="128"/>
    </row>
    <row r="8494" spans="7:8">
      <c r="G8494" s="127"/>
      <c r="H8494" s="128"/>
    </row>
    <row r="8495" spans="7:8">
      <c r="G8495" s="127"/>
      <c r="H8495" s="128"/>
    </row>
    <row r="8496" spans="7:8">
      <c r="G8496" s="127"/>
      <c r="H8496" s="128"/>
    </row>
    <row r="8497" spans="7:8">
      <c r="G8497" s="127"/>
      <c r="H8497" s="128"/>
    </row>
    <row r="8498" spans="7:8">
      <c r="G8498" s="127"/>
      <c r="H8498" s="128"/>
    </row>
    <row r="8499" spans="7:8">
      <c r="G8499" s="127"/>
      <c r="H8499" s="128"/>
    </row>
    <row r="8500" spans="7:8">
      <c r="G8500" s="127"/>
      <c r="H8500" s="128"/>
    </row>
    <row r="8501" spans="7:8">
      <c r="G8501" s="127"/>
      <c r="H8501" s="128"/>
    </row>
    <row r="8502" spans="7:8">
      <c r="G8502" s="127"/>
      <c r="H8502" s="128"/>
    </row>
    <row r="8503" spans="7:8">
      <c r="G8503" s="127"/>
      <c r="H8503" s="128"/>
    </row>
    <row r="8504" spans="7:8">
      <c r="G8504" s="127"/>
      <c r="H8504" s="128"/>
    </row>
    <row r="8505" spans="7:8">
      <c r="G8505" s="127"/>
      <c r="H8505" s="128"/>
    </row>
    <row r="8506" spans="7:8">
      <c r="G8506" s="127"/>
      <c r="H8506" s="128"/>
    </row>
    <row r="8507" spans="7:8">
      <c r="G8507" s="127"/>
      <c r="H8507" s="128"/>
    </row>
    <row r="8508" spans="7:8">
      <c r="G8508" s="127"/>
      <c r="H8508" s="128"/>
    </row>
    <row r="8509" spans="7:8">
      <c r="G8509" s="127"/>
      <c r="H8509" s="128"/>
    </row>
    <row r="8510" spans="7:8">
      <c r="G8510" s="127"/>
      <c r="H8510" s="128"/>
    </row>
    <row r="8511" spans="7:8">
      <c r="G8511" s="127"/>
      <c r="H8511" s="128"/>
    </row>
    <row r="8512" spans="7:8">
      <c r="G8512" s="127"/>
      <c r="H8512" s="128"/>
    </row>
    <row r="8513" spans="7:8">
      <c r="G8513" s="127"/>
      <c r="H8513" s="128"/>
    </row>
    <row r="8514" spans="7:8">
      <c r="G8514" s="127"/>
      <c r="H8514" s="128"/>
    </row>
    <row r="8515" spans="7:8">
      <c r="G8515" s="127"/>
      <c r="H8515" s="128"/>
    </row>
    <row r="8516" spans="7:8">
      <c r="G8516" s="127"/>
      <c r="H8516" s="128"/>
    </row>
    <row r="8517" spans="7:8">
      <c r="G8517" s="127"/>
      <c r="H8517" s="128"/>
    </row>
    <row r="8518" spans="7:8">
      <c r="G8518" s="127"/>
      <c r="H8518" s="128"/>
    </row>
    <row r="8519" spans="7:8">
      <c r="G8519" s="127"/>
      <c r="H8519" s="128"/>
    </row>
    <row r="8520" spans="7:8">
      <c r="G8520" s="127"/>
      <c r="H8520" s="128"/>
    </row>
    <row r="8521" spans="7:8">
      <c r="G8521" s="127"/>
      <c r="H8521" s="128"/>
    </row>
    <row r="8522" spans="7:8">
      <c r="G8522" s="127"/>
      <c r="H8522" s="128"/>
    </row>
    <row r="8523" spans="7:8">
      <c r="G8523" s="127"/>
      <c r="H8523" s="128"/>
    </row>
    <row r="8524" spans="7:8">
      <c r="G8524" s="127"/>
      <c r="H8524" s="128"/>
    </row>
    <row r="8525" spans="7:8">
      <c r="G8525" s="127"/>
      <c r="H8525" s="128"/>
    </row>
    <row r="8526" spans="7:8">
      <c r="G8526" s="127"/>
      <c r="H8526" s="128"/>
    </row>
    <row r="8527" spans="7:8">
      <c r="G8527" s="127"/>
      <c r="H8527" s="128"/>
    </row>
    <row r="8528" spans="7:8">
      <c r="G8528" s="127"/>
      <c r="H8528" s="128"/>
    </row>
    <row r="8529" spans="7:8">
      <c r="G8529" s="127"/>
      <c r="H8529" s="128"/>
    </row>
    <row r="8530" spans="7:8">
      <c r="G8530" s="127"/>
      <c r="H8530" s="128"/>
    </row>
    <row r="8531" spans="7:8">
      <c r="G8531" s="127"/>
      <c r="H8531" s="128"/>
    </row>
    <row r="8532" spans="7:8">
      <c r="G8532" s="127"/>
      <c r="H8532" s="128"/>
    </row>
    <row r="8533" spans="7:8">
      <c r="G8533" s="127"/>
      <c r="H8533" s="128"/>
    </row>
    <row r="8534" spans="7:8">
      <c r="G8534" s="127"/>
      <c r="H8534" s="128"/>
    </row>
    <row r="8535" spans="7:8">
      <c r="G8535" s="127"/>
      <c r="H8535" s="128"/>
    </row>
    <row r="8536" spans="7:8">
      <c r="G8536" s="127"/>
      <c r="H8536" s="128"/>
    </row>
    <row r="8537" spans="7:8">
      <c r="G8537" s="127"/>
      <c r="H8537" s="128"/>
    </row>
    <row r="8538" spans="7:8">
      <c r="G8538" s="127"/>
      <c r="H8538" s="128"/>
    </row>
    <row r="8539" spans="7:8">
      <c r="G8539" s="127"/>
      <c r="H8539" s="128"/>
    </row>
    <row r="8540" spans="7:8">
      <c r="G8540" s="127"/>
      <c r="H8540" s="128"/>
    </row>
    <row r="8541" spans="7:8">
      <c r="G8541" s="127"/>
      <c r="H8541" s="128"/>
    </row>
    <row r="8542" spans="7:8">
      <c r="G8542" s="127"/>
      <c r="H8542" s="128"/>
    </row>
    <row r="8543" spans="7:8">
      <c r="G8543" s="127"/>
      <c r="H8543" s="128"/>
    </row>
    <row r="8544" spans="7:8">
      <c r="G8544" s="127"/>
      <c r="H8544" s="128"/>
    </row>
    <row r="8545" spans="7:8">
      <c r="G8545" s="127"/>
      <c r="H8545" s="128"/>
    </row>
    <row r="8546" spans="7:8">
      <c r="G8546" s="127"/>
      <c r="H8546" s="128"/>
    </row>
    <row r="8547" spans="7:8">
      <c r="G8547" s="127"/>
      <c r="H8547" s="128"/>
    </row>
    <row r="8548" spans="7:8">
      <c r="G8548" s="127"/>
      <c r="H8548" s="128"/>
    </row>
    <row r="8549" spans="7:8">
      <c r="G8549" s="127"/>
      <c r="H8549" s="128"/>
    </row>
    <row r="8550" spans="7:8">
      <c r="G8550" s="127"/>
      <c r="H8550" s="128"/>
    </row>
    <row r="8551" spans="7:8">
      <c r="G8551" s="127"/>
      <c r="H8551" s="128"/>
    </row>
    <row r="8552" spans="7:8">
      <c r="G8552" s="127"/>
      <c r="H8552" s="128"/>
    </row>
    <row r="8553" spans="7:8">
      <c r="G8553" s="127"/>
      <c r="H8553" s="128"/>
    </row>
    <row r="8554" spans="7:8">
      <c r="G8554" s="127"/>
      <c r="H8554" s="128"/>
    </row>
    <row r="8555" spans="7:8">
      <c r="G8555" s="127"/>
      <c r="H8555" s="128"/>
    </row>
    <row r="8556" spans="7:8">
      <c r="G8556" s="127"/>
      <c r="H8556" s="128"/>
    </row>
    <row r="8557" spans="7:8">
      <c r="G8557" s="127"/>
      <c r="H8557" s="128"/>
    </row>
    <row r="8558" spans="7:8">
      <c r="G8558" s="127"/>
      <c r="H8558" s="128"/>
    </row>
    <row r="8559" spans="7:8">
      <c r="G8559" s="127"/>
      <c r="H8559" s="128"/>
    </row>
    <row r="8560" spans="7:8">
      <c r="G8560" s="127"/>
      <c r="H8560" s="128"/>
    </row>
    <row r="8561" spans="7:8">
      <c r="G8561" s="127"/>
      <c r="H8561" s="128"/>
    </row>
    <row r="8562" spans="7:8">
      <c r="G8562" s="127"/>
      <c r="H8562" s="128"/>
    </row>
    <row r="8563" spans="7:8">
      <c r="G8563" s="127"/>
      <c r="H8563" s="128"/>
    </row>
    <row r="8564" spans="7:8">
      <c r="G8564" s="127"/>
      <c r="H8564" s="128"/>
    </row>
    <row r="8565" spans="7:8">
      <c r="G8565" s="127"/>
      <c r="H8565" s="128"/>
    </row>
    <row r="8566" spans="7:8">
      <c r="G8566" s="127"/>
      <c r="H8566" s="128"/>
    </row>
    <row r="8567" spans="7:8">
      <c r="G8567" s="127"/>
      <c r="H8567" s="128"/>
    </row>
    <row r="8568" spans="7:8">
      <c r="G8568" s="127"/>
      <c r="H8568" s="128"/>
    </row>
    <row r="8569" spans="7:8">
      <c r="G8569" s="127"/>
      <c r="H8569" s="128"/>
    </row>
    <row r="8570" spans="7:8">
      <c r="G8570" s="127"/>
      <c r="H8570" s="128"/>
    </row>
    <row r="8571" spans="7:8">
      <c r="G8571" s="127"/>
      <c r="H8571" s="128"/>
    </row>
    <row r="8572" spans="7:8">
      <c r="G8572" s="127"/>
      <c r="H8572" s="128"/>
    </row>
    <row r="8573" spans="7:8">
      <c r="G8573" s="127"/>
      <c r="H8573" s="128"/>
    </row>
    <row r="8574" spans="7:8">
      <c r="G8574" s="127"/>
      <c r="H8574" s="128"/>
    </row>
    <row r="8575" spans="7:8">
      <c r="G8575" s="127"/>
      <c r="H8575" s="128"/>
    </row>
    <row r="8576" spans="7:8">
      <c r="G8576" s="127"/>
      <c r="H8576" s="128"/>
    </row>
    <row r="8577" spans="7:8">
      <c r="G8577" s="127"/>
      <c r="H8577" s="128"/>
    </row>
    <row r="8578" spans="7:8">
      <c r="G8578" s="127"/>
      <c r="H8578" s="128"/>
    </row>
    <row r="8579" spans="7:8">
      <c r="G8579" s="127"/>
      <c r="H8579" s="128"/>
    </row>
    <row r="8580" spans="7:8">
      <c r="G8580" s="127"/>
      <c r="H8580" s="128"/>
    </row>
    <row r="8581" spans="7:8">
      <c r="G8581" s="127"/>
      <c r="H8581" s="128"/>
    </row>
    <row r="8582" spans="7:8">
      <c r="G8582" s="127"/>
      <c r="H8582" s="128"/>
    </row>
    <row r="8583" spans="7:8">
      <c r="G8583" s="127"/>
      <c r="H8583" s="128"/>
    </row>
    <row r="8584" spans="7:8">
      <c r="G8584" s="127"/>
      <c r="H8584" s="128"/>
    </row>
    <row r="8585" spans="7:8">
      <c r="G8585" s="127"/>
      <c r="H8585" s="128"/>
    </row>
    <row r="8586" spans="7:8">
      <c r="G8586" s="127"/>
      <c r="H8586" s="128"/>
    </row>
    <row r="8587" spans="7:8">
      <c r="G8587" s="127"/>
      <c r="H8587" s="128"/>
    </row>
    <row r="8588" spans="7:8">
      <c r="G8588" s="127"/>
      <c r="H8588" s="128"/>
    </row>
    <row r="8589" spans="7:8">
      <c r="G8589" s="127"/>
      <c r="H8589" s="128"/>
    </row>
    <row r="8590" spans="7:8">
      <c r="G8590" s="127"/>
      <c r="H8590" s="128"/>
    </row>
    <row r="8591" spans="7:8">
      <c r="G8591" s="127"/>
      <c r="H8591" s="128"/>
    </row>
    <row r="8592" spans="7:8">
      <c r="G8592" s="127"/>
      <c r="H8592" s="128"/>
    </row>
    <row r="8593" spans="7:8">
      <c r="G8593" s="127"/>
      <c r="H8593" s="128"/>
    </row>
    <row r="8594" spans="7:8">
      <c r="G8594" s="127"/>
      <c r="H8594" s="128"/>
    </row>
    <row r="8595" spans="7:8">
      <c r="G8595" s="127"/>
      <c r="H8595" s="128"/>
    </row>
    <row r="8596" spans="7:8">
      <c r="G8596" s="127"/>
      <c r="H8596" s="128"/>
    </row>
    <row r="8597" spans="7:8">
      <c r="G8597" s="127"/>
      <c r="H8597" s="128"/>
    </row>
    <row r="8598" spans="7:8">
      <c r="G8598" s="127"/>
      <c r="H8598" s="128"/>
    </row>
    <row r="8599" spans="7:8">
      <c r="G8599" s="127"/>
      <c r="H8599" s="128"/>
    </row>
    <row r="8600" spans="7:8">
      <c r="G8600" s="127"/>
      <c r="H8600" s="128"/>
    </row>
    <row r="8601" spans="7:8">
      <c r="G8601" s="127"/>
      <c r="H8601" s="128"/>
    </row>
    <row r="8602" spans="7:8">
      <c r="G8602" s="127"/>
      <c r="H8602" s="128"/>
    </row>
    <row r="8603" spans="7:8">
      <c r="G8603" s="127"/>
      <c r="H8603" s="128"/>
    </row>
    <row r="8604" spans="7:8">
      <c r="G8604" s="127"/>
      <c r="H8604" s="128"/>
    </row>
    <row r="8605" spans="7:8">
      <c r="G8605" s="127"/>
      <c r="H8605" s="128"/>
    </row>
    <row r="8606" spans="7:8">
      <c r="G8606" s="127"/>
      <c r="H8606" s="128"/>
    </row>
    <row r="8607" spans="7:8">
      <c r="G8607" s="127"/>
      <c r="H8607" s="128"/>
    </row>
    <row r="8608" spans="7:8">
      <c r="G8608" s="127"/>
      <c r="H8608" s="128"/>
    </row>
    <row r="8609" spans="7:8">
      <c r="G8609" s="127"/>
      <c r="H8609" s="128"/>
    </row>
    <row r="8610" spans="7:8">
      <c r="G8610" s="127"/>
      <c r="H8610" s="128"/>
    </row>
    <row r="8611" spans="7:8">
      <c r="G8611" s="127"/>
      <c r="H8611" s="128"/>
    </row>
    <row r="8612" spans="7:8">
      <c r="G8612" s="127"/>
      <c r="H8612" s="128"/>
    </row>
    <row r="8613" spans="7:8">
      <c r="G8613" s="127"/>
      <c r="H8613" s="128"/>
    </row>
    <row r="8614" spans="7:8">
      <c r="G8614" s="127"/>
      <c r="H8614" s="128"/>
    </row>
    <row r="8615" spans="7:8">
      <c r="G8615" s="127"/>
      <c r="H8615" s="128"/>
    </row>
    <row r="8616" spans="7:8">
      <c r="G8616" s="127"/>
      <c r="H8616" s="128"/>
    </row>
    <row r="8617" spans="7:8">
      <c r="G8617" s="127"/>
      <c r="H8617" s="128"/>
    </row>
    <row r="8618" spans="7:8">
      <c r="G8618" s="127"/>
      <c r="H8618" s="128"/>
    </row>
    <row r="8619" spans="7:8">
      <c r="G8619" s="127"/>
      <c r="H8619" s="128"/>
    </row>
    <row r="8620" spans="7:8">
      <c r="G8620" s="127"/>
      <c r="H8620" s="128"/>
    </row>
    <row r="8621" spans="7:8">
      <c r="G8621" s="127"/>
      <c r="H8621" s="128"/>
    </row>
    <row r="8622" spans="7:8">
      <c r="G8622" s="127"/>
      <c r="H8622" s="128"/>
    </row>
    <row r="8623" spans="7:8">
      <c r="G8623" s="127"/>
      <c r="H8623" s="128"/>
    </row>
    <row r="8624" spans="7:8">
      <c r="G8624" s="127"/>
      <c r="H8624" s="128"/>
    </row>
    <row r="8625" spans="7:8">
      <c r="G8625" s="127"/>
      <c r="H8625" s="128"/>
    </row>
    <row r="8626" spans="7:8">
      <c r="G8626" s="127"/>
      <c r="H8626" s="128"/>
    </row>
    <row r="8627" spans="7:8">
      <c r="G8627" s="127"/>
      <c r="H8627" s="128"/>
    </row>
    <row r="8628" spans="7:8">
      <c r="G8628" s="127"/>
      <c r="H8628" s="128"/>
    </row>
    <row r="8629" spans="7:8">
      <c r="G8629" s="127"/>
      <c r="H8629" s="128"/>
    </row>
    <row r="8630" spans="7:8">
      <c r="G8630" s="127"/>
      <c r="H8630" s="128"/>
    </row>
    <row r="8631" spans="7:8">
      <c r="G8631" s="127"/>
      <c r="H8631" s="128"/>
    </row>
    <row r="8632" spans="7:8">
      <c r="G8632" s="127"/>
      <c r="H8632" s="128"/>
    </row>
    <row r="8633" spans="7:8">
      <c r="G8633" s="127"/>
      <c r="H8633" s="128"/>
    </row>
    <row r="8634" spans="7:8">
      <c r="G8634" s="127"/>
      <c r="H8634" s="128"/>
    </row>
    <row r="8635" spans="7:8">
      <c r="G8635" s="127"/>
      <c r="H8635" s="128"/>
    </row>
    <row r="8636" spans="7:8">
      <c r="G8636" s="127"/>
      <c r="H8636" s="128"/>
    </row>
    <row r="8637" spans="7:8">
      <c r="G8637" s="127"/>
      <c r="H8637" s="128"/>
    </row>
    <row r="8638" spans="7:8">
      <c r="G8638" s="127"/>
      <c r="H8638" s="128"/>
    </row>
    <row r="8639" spans="7:8">
      <c r="G8639" s="127"/>
      <c r="H8639" s="128"/>
    </row>
    <row r="8640" spans="7:8">
      <c r="G8640" s="127"/>
      <c r="H8640" s="128"/>
    </row>
    <row r="8641" spans="7:8">
      <c r="G8641" s="127"/>
      <c r="H8641" s="128"/>
    </row>
    <row r="8642" spans="7:8">
      <c r="G8642" s="127"/>
      <c r="H8642" s="128"/>
    </row>
    <row r="8643" spans="7:8">
      <c r="G8643" s="127"/>
      <c r="H8643" s="128"/>
    </row>
    <row r="8644" spans="7:8">
      <c r="G8644" s="127"/>
      <c r="H8644" s="128"/>
    </row>
    <row r="8645" spans="7:8">
      <c r="G8645" s="127"/>
      <c r="H8645" s="128"/>
    </row>
    <row r="8646" spans="7:8">
      <c r="G8646" s="127"/>
      <c r="H8646" s="128"/>
    </row>
    <row r="8647" spans="7:8">
      <c r="G8647" s="127"/>
      <c r="H8647" s="128"/>
    </row>
    <row r="8648" spans="7:8">
      <c r="G8648" s="127"/>
      <c r="H8648" s="128"/>
    </row>
    <row r="8649" spans="7:8">
      <c r="G8649" s="127"/>
      <c r="H8649" s="128"/>
    </row>
    <row r="8650" spans="7:8">
      <c r="G8650" s="127"/>
      <c r="H8650" s="128"/>
    </row>
    <row r="8651" spans="7:8">
      <c r="G8651" s="127"/>
      <c r="H8651" s="128"/>
    </row>
    <row r="8652" spans="7:8">
      <c r="G8652" s="127"/>
      <c r="H8652" s="128"/>
    </row>
    <row r="8653" spans="7:8">
      <c r="G8653" s="127"/>
      <c r="H8653" s="128"/>
    </row>
    <row r="8654" spans="7:8">
      <c r="G8654" s="127"/>
      <c r="H8654" s="128"/>
    </row>
    <row r="8655" spans="7:8">
      <c r="G8655" s="127"/>
      <c r="H8655" s="128"/>
    </row>
    <row r="8656" spans="7:8">
      <c r="G8656" s="127"/>
      <c r="H8656" s="128"/>
    </row>
    <row r="8657" spans="7:8">
      <c r="G8657" s="127"/>
      <c r="H8657" s="128"/>
    </row>
    <row r="8658" spans="7:8">
      <c r="G8658" s="127"/>
      <c r="H8658" s="128"/>
    </row>
    <row r="8659" spans="7:8">
      <c r="G8659" s="127"/>
      <c r="H8659" s="128"/>
    </row>
    <row r="8660" spans="7:8">
      <c r="G8660" s="127"/>
      <c r="H8660" s="128"/>
    </row>
    <row r="8661" spans="7:8">
      <c r="G8661" s="127"/>
      <c r="H8661" s="128"/>
    </row>
    <row r="8662" spans="7:8">
      <c r="G8662" s="127"/>
      <c r="H8662" s="128"/>
    </row>
    <row r="8663" spans="7:8">
      <c r="G8663" s="127"/>
      <c r="H8663" s="128"/>
    </row>
    <row r="8664" spans="7:8">
      <c r="G8664" s="127"/>
      <c r="H8664" s="128"/>
    </row>
    <row r="8665" spans="7:8">
      <c r="G8665" s="127"/>
      <c r="H8665" s="128"/>
    </row>
    <row r="8666" spans="7:8">
      <c r="G8666" s="127"/>
      <c r="H8666" s="128"/>
    </row>
    <row r="8667" spans="7:8">
      <c r="G8667" s="127"/>
      <c r="H8667" s="128"/>
    </row>
    <row r="8668" spans="7:8">
      <c r="G8668" s="127"/>
      <c r="H8668" s="128"/>
    </row>
    <row r="8669" spans="7:8">
      <c r="G8669" s="127"/>
      <c r="H8669" s="128"/>
    </row>
    <row r="8670" spans="7:8">
      <c r="G8670" s="127"/>
      <c r="H8670" s="128"/>
    </row>
    <row r="8671" spans="7:8">
      <c r="G8671" s="127"/>
      <c r="H8671" s="128"/>
    </row>
    <row r="8672" spans="7:8">
      <c r="G8672" s="127"/>
      <c r="H8672" s="128"/>
    </row>
    <row r="8673" spans="7:8">
      <c r="G8673" s="127"/>
      <c r="H8673" s="128"/>
    </row>
    <row r="8674" spans="7:8">
      <c r="G8674" s="127"/>
      <c r="H8674" s="128"/>
    </row>
    <row r="8675" spans="7:8">
      <c r="G8675" s="127"/>
      <c r="H8675" s="128"/>
    </row>
    <row r="8676" spans="7:8">
      <c r="G8676" s="127"/>
      <c r="H8676" s="128"/>
    </row>
    <row r="8677" spans="7:8">
      <c r="G8677" s="127"/>
      <c r="H8677" s="128"/>
    </row>
    <row r="8678" spans="7:8">
      <c r="G8678" s="127"/>
      <c r="H8678" s="128"/>
    </row>
    <row r="8679" spans="7:8">
      <c r="G8679" s="127"/>
      <c r="H8679" s="128"/>
    </row>
    <row r="8680" spans="7:8">
      <c r="G8680" s="127"/>
      <c r="H8680" s="128"/>
    </row>
    <row r="8681" spans="7:8">
      <c r="G8681" s="127"/>
      <c r="H8681" s="128"/>
    </row>
    <row r="8682" spans="7:8">
      <c r="G8682" s="127"/>
      <c r="H8682" s="128"/>
    </row>
    <row r="8683" spans="7:8">
      <c r="G8683" s="127"/>
      <c r="H8683" s="128"/>
    </row>
    <row r="8684" spans="7:8">
      <c r="G8684" s="127"/>
      <c r="H8684" s="128"/>
    </row>
    <row r="8685" spans="7:8">
      <c r="G8685" s="127"/>
      <c r="H8685" s="128"/>
    </row>
    <row r="8686" spans="7:8">
      <c r="G8686" s="127"/>
      <c r="H8686" s="128"/>
    </row>
    <row r="8687" spans="7:8">
      <c r="G8687" s="127"/>
      <c r="H8687" s="128"/>
    </row>
    <row r="8688" spans="7:8">
      <c r="G8688" s="127"/>
      <c r="H8688" s="128"/>
    </row>
    <row r="8689" spans="7:8">
      <c r="G8689" s="127"/>
      <c r="H8689" s="128"/>
    </row>
    <row r="8690" spans="7:8">
      <c r="G8690" s="127"/>
      <c r="H8690" s="128"/>
    </row>
    <row r="8691" spans="7:8">
      <c r="G8691" s="127"/>
      <c r="H8691" s="128"/>
    </row>
    <row r="8692" spans="7:8">
      <c r="G8692" s="127"/>
      <c r="H8692" s="128"/>
    </row>
    <row r="8693" spans="7:8">
      <c r="G8693" s="127"/>
      <c r="H8693" s="128"/>
    </row>
    <row r="8694" spans="7:8">
      <c r="G8694" s="127"/>
      <c r="H8694" s="128"/>
    </row>
    <row r="8695" spans="7:8">
      <c r="G8695" s="127"/>
      <c r="H8695" s="128"/>
    </row>
    <row r="8696" spans="7:8">
      <c r="G8696" s="127"/>
      <c r="H8696" s="128"/>
    </row>
    <row r="8697" spans="7:8">
      <c r="G8697" s="127"/>
      <c r="H8697" s="128"/>
    </row>
    <row r="8698" spans="7:8">
      <c r="G8698" s="127"/>
      <c r="H8698" s="128"/>
    </row>
    <row r="8699" spans="7:8">
      <c r="G8699" s="127"/>
      <c r="H8699" s="128"/>
    </row>
    <row r="8700" spans="7:8">
      <c r="G8700" s="127"/>
      <c r="H8700" s="128"/>
    </row>
    <row r="8701" spans="7:8">
      <c r="G8701" s="127"/>
      <c r="H8701" s="128"/>
    </row>
    <row r="8702" spans="7:8">
      <c r="G8702" s="127"/>
      <c r="H8702" s="128"/>
    </row>
    <row r="8703" spans="7:8">
      <c r="G8703" s="127"/>
      <c r="H8703" s="128"/>
    </row>
    <row r="8704" spans="7:8">
      <c r="G8704" s="127"/>
      <c r="H8704" s="128"/>
    </row>
    <row r="8705" spans="7:8">
      <c r="G8705" s="127"/>
      <c r="H8705" s="128"/>
    </row>
    <row r="8706" spans="7:8">
      <c r="G8706" s="127"/>
      <c r="H8706" s="128"/>
    </row>
    <row r="8707" spans="7:8">
      <c r="G8707" s="127"/>
      <c r="H8707" s="128"/>
    </row>
    <row r="8708" spans="7:8">
      <c r="G8708" s="127"/>
      <c r="H8708" s="128"/>
    </row>
    <row r="8709" spans="7:8">
      <c r="G8709" s="127"/>
      <c r="H8709" s="128"/>
    </row>
    <row r="8710" spans="7:8">
      <c r="G8710" s="127"/>
      <c r="H8710" s="128"/>
    </row>
    <row r="8711" spans="7:8">
      <c r="G8711" s="127"/>
      <c r="H8711" s="128"/>
    </row>
    <row r="8712" spans="7:8">
      <c r="G8712" s="127"/>
      <c r="H8712" s="128"/>
    </row>
    <row r="8713" spans="7:8">
      <c r="G8713" s="127"/>
      <c r="H8713" s="128"/>
    </row>
    <row r="8714" spans="7:8">
      <c r="G8714" s="127"/>
      <c r="H8714" s="128"/>
    </row>
    <row r="8715" spans="7:8">
      <c r="G8715" s="127"/>
      <c r="H8715" s="128"/>
    </row>
    <row r="8716" spans="7:8">
      <c r="G8716" s="127"/>
      <c r="H8716" s="128"/>
    </row>
    <row r="8717" spans="7:8">
      <c r="G8717" s="127"/>
      <c r="H8717" s="128"/>
    </row>
    <row r="8718" spans="7:8">
      <c r="G8718" s="127"/>
      <c r="H8718" s="128"/>
    </row>
    <row r="8719" spans="7:8">
      <c r="G8719" s="127"/>
      <c r="H8719" s="128"/>
    </row>
    <row r="8720" spans="7:8">
      <c r="G8720" s="127"/>
      <c r="H8720" s="128"/>
    </row>
    <row r="8721" spans="7:8">
      <c r="G8721" s="127"/>
      <c r="H8721" s="128"/>
    </row>
    <row r="8722" spans="7:8">
      <c r="G8722" s="127"/>
      <c r="H8722" s="128"/>
    </row>
    <row r="8723" spans="7:8">
      <c r="G8723" s="127"/>
      <c r="H8723" s="128"/>
    </row>
    <row r="8724" spans="7:8">
      <c r="G8724" s="127"/>
      <c r="H8724" s="128"/>
    </row>
    <row r="8725" spans="7:8">
      <c r="G8725" s="127"/>
      <c r="H8725" s="128"/>
    </row>
    <row r="8726" spans="7:8">
      <c r="G8726" s="127"/>
      <c r="H8726" s="128"/>
    </row>
    <row r="8727" spans="7:8">
      <c r="G8727" s="127"/>
      <c r="H8727" s="128"/>
    </row>
    <row r="8728" spans="7:8">
      <c r="G8728" s="127"/>
      <c r="H8728" s="128"/>
    </row>
    <row r="8729" spans="7:8">
      <c r="G8729" s="127"/>
      <c r="H8729" s="128"/>
    </row>
    <row r="8730" spans="7:8">
      <c r="G8730" s="127"/>
      <c r="H8730" s="128"/>
    </row>
    <row r="8731" spans="7:8">
      <c r="G8731" s="127"/>
      <c r="H8731" s="128"/>
    </row>
    <row r="8732" spans="7:8">
      <c r="G8732" s="127"/>
      <c r="H8732" s="128"/>
    </row>
    <row r="8733" spans="7:8">
      <c r="G8733" s="127"/>
      <c r="H8733" s="128"/>
    </row>
    <row r="8734" spans="7:8">
      <c r="G8734" s="127"/>
      <c r="H8734" s="128"/>
    </row>
    <row r="8735" spans="7:8">
      <c r="G8735" s="127"/>
      <c r="H8735" s="128"/>
    </row>
    <row r="8736" spans="7:8">
      <c r="G8736" s="127"/>
      <c r="H8736" s="128"/>
    </row>
    <row r="8737" spans="7:8">
      <c r="G8737" s="127"/>
      <c r="H8737" s="128"/>
    </row>
    <row r="8738" spans="7:8">
      <c r="G8738" s="127"/>
      <c r="H8738" s="128"/>
    </row>
    <row r="8739" spans="7:8">
      <c r="G8739" s="127"/>
      <c r="H8739" s="128"/>
    </row>
    <row r="8740" spans="7:8">
      <c r="G8740" s="127"/>
      <c r="H8740" s="128"/>
    </row>
    <row r="8741" spans="7:8">
      <c r="G8741" s="127"/>
      <c r="H8741" s="128"/>
    </row>
    <row r="8742" spans="7:8">
      <c r="G8742" s="127"/>
      <c r="H8742" s="128"/>
    </row>
    <row r="8743" spans="7:8">
      <c r="G8743" s="127"/>
      <c r="H8743" s="128"/>
    </row>
    <row r="8744" spans="7:8">
      <c r="G8744" s="127"/>
      <c r="H8744" s="128"/>
    </row>
    <row r="8745" spans="7:8">
      <c r="G8745" s="127"/>
      <c r="H8745" s="128"/>
    </row>
    <row r="8746" spans="7:8">
      <c r="G8746" s="127"/>
      <c r="H8746" s="128"/>
    </row>
    <row r="8747" spans="7:8">
      <c r="G8747" s="127"/>
      <c r="H8747" s="128"/>
    </row>
    <row r="8748" spans="7:8">
      <c r="G8748" s="127"/>
      <c r="H8748" s="128"/>
    </row>
    <row r="8749" spans="7:8">
      <c r="G8749" s="127"/>
      <c r="H8749" s="128"/>
    </row>
    <row r="8750" spans="7:8">
      <c r="G8750" s="127"/>
      <c r="H8750" s="128"/>
    </row>
    <row r="8751" spans="7:8">
      <c r="G8751" s="127"/>
      <c r="H8751" s="128"/>
    </row>
    <row r="8752" spans="7:8">
      <c r="G8752" s="127"/>
      <c r="H8752" s="128"/>
    </row>
    <row r="8753" spans="7:8">
      <c r="G8753" s="127"/>
      <c r="H8753" s="128"/>
    </row>
    <row r="8754" spans="7:8">
      <c r="G8754" s="127"/>
      <c r="H8754" s="128"/>
    </row>
    <row r="8755" spans="7:8">
      <c r="G8755" s="127"/>
      <c r="H8755" s="128"/>
    </row>
    <row r="8756" spans="7:8">
      <c r="G8756" s="127"/>
      <c r="H8756" s="128"/>
    </row>
    <row r="8757" spans="7:8">
      <c r="G8757" s="127"/>
      <c r="H8757" s="128"/>
    </row>
    <row r="8758" spans="7:8">
      <c r="G8758" s="127"/>
      <c r="H8758" s="128"/>
    </row>
    <row r="8759" spans="7:8">
      <c r="G8759" s="127"/>
      <c r="H8759" s="128"/>
    </row>
    <row r="8760" spans="7:8">
      <c r="G8760" s="127"/>
      <c r="H8760" s="128"/>
    </row>
    <row r="8761" spans="7:8">
      <c r="G8761" s="127"/>
      <c r="H8761" s="128"/>
    </row>
    <row r="8762" spans="7:8">
      <c r="G8762" s="127"/>
      <c r="H8762" s="128"/>
    </row>
    <row r="8763" spans="7:8">
      <c r="G8763" s="127"/>
      <c r="H8763" s="128"/>
    </row>
    <row r="8764" spans="7:8">
      <c r="G8764" s="127"/>
      <c r="H8764" s="128"/>
    </row>
    <row r="8765" spans="7:8">
      <c r="G8765" s="127"/>
      <c r="H8765" s="128"/>
    </row>
    <row r="8766" spans="7:8">
      <c r="G8766" s="127"/>
      <c r="H8766" s="128"/>
    </row>
    <row r="8767" spans="7:8">
      <c r="G8767" s="127"/>
      <c r="H8767" s="128"/>
    </row>
    <row r="8768" spans="7:8">
      <c r="G8768" s="127"/>
      <c r="H8768" s="128"/>
    </row>
    <row r="8769" spans="7:8">
      <c r="G8769" s="127"/>
      <c r="H8769" s="128"/>
    </row>
    <row r="8770" spans="7:8">
      <c r="G8770" s="127"/>
      <c r="H8770" s="128"/>
    </row>
    <row r="8771" spans="7:8">
      <c r="G8771" s="127"/>
      <c r="H8771" s="128"/>
    </row>
    <row r="8772" spans="7:8">
      <c r="G8772" s="127"/>
      <c r="H8772" s="128"/>
    </row>
    <row r="8773" spans="7:8">
      <c r="G8773" s="127"/>
      <c r="H8773" s="128"/>
    </row>
    <row r="8774" spans="7:8">
      <c r="G8774" s="127"/>
      <c r="H8774" s="128"/>
    </row>
    <row r="8775" spans="7:8">
      <c r="G8775" s="127"/>
      <c r="H8775" s="128"/>
    </row>
    <row r="8776" spans="7:8">
      <c r="G8776" s="127"/>
      <c r="H8776" s="128"/>
    </row>
    <row r="8777" spans="7:8">
      <c r="G8777" s="127"/>
      <c r="H8777" s="128"/>
    </row>
    <row r="8778" spans="7:8">
      <c r="G8778" s="127"/>
      <c r="H8778" s="128"/>
    </row>
    <row r="8779" spans="7:8">
      <c r="G8779" s="127"/>
      <c r="H8779" s="128"/>
    </row>
    <row r="8780" spans="7:8">
      <c r="G8780" s="127"/>
      <c r="H8780" s="128"/>
    </row>
    <row r="8781" spans="7:8">
      <c r="G8781" s="127"/>
      <c r="H8781" s="128"/>
    </row>
    <row r="8782" spans="7:8">
      <c r="G8782" s="127"/>
      <c r="H8782" s="128"/>
    </row>
    <row r="8783" spans="7:8">
      <c r="G8783" s="127"/>
      <c r="H8783" s="128"/>
    </row>
    <row r="8784" spans="7:8">
      <c r="G8784" s="127"/>
      <c r="H8784" s="128"/>
    </row>
    <row r="8785" spans="7:8">
      <c r="G8785" s="127"/>
      <c r="H8785" s="128"/>
    </row>
    <row r="8786" spans="7:8">
      <c r="G8786" s="127"/>
      <c r="H8786" s="128"/>
    </row>
    <row r="8787" spans="7:8">
      <c r="G8787" s="127"/>
      <c r="H8787" s="128"/>
    </row>
    <row r="8788" spans="7:8">
      <c r="G8788" s="127"/>
      <c r="H8788" s="128"/>
    </row>
    <row r="8789" spans="7:8">
      <c r="G8789" s="127"/>
      <c r="H8789" s="128"/>
    </row>
    <row r="8790" spans="7:8">
      <c r="G8790" s="127"/>
      <c r="H8790" s="128"/>
    </row>
    <row r="8791" spans="7:8">
      <c r="G8791" s="127"/>
      <c r="H8791" s="128"/>
    </row>
    <row r="8792" spans="7:8">
      <c r="G8792" s="127"/>
      <c r="H8792" s="128"/>
    </row>
    <row r="8793" spans="7:8">
      <c r="G8793" s="127"/>
      <c r="H8793" s="128"/>
    </row>
    <row r="8794" spans="7:8">
      <c r="G8794" s="127"/>
      <c r="H8794" s="128"/>
    </row>
    <row r="8795" spans="7:8">
      <c r="G8795" s="127"/>
      <c r="H8795" s="128"/>
    </row>
    <row r="8796" spans="7:8">
      <c r="G8796" s="127"/>
      <c r="H8796" s="128"/>
    </row>
    <row r="8797" spans="7:8">
      <c r="G8797" s="127"/>
      <c r="H8797" s="128"/>
    </row>
    <row r="8798" spans="7:8">
      <c r="G8798" s="127"/>
      <c r="H8798" s="128"/>
    </row>
    <row r="8799" spans="7:8">
      <c r="G8799" s="127"/>
      <c r="H8799" s="128"/>
    </row>
    <row r="8800" spans="7:8">
      <c r="G8800" s="127"/>
      <c r="H8800" s="128"/>
    </row>
    <row r="8801" spans="7:8">
      <c r="G8801" s="127"/>
      <c r="H8801" s="128"/>
    </row>
    <row r="8802" spans="7:8">
      <c r="G8802" s="127"/>
      <c r="H8802" s="128"/>
    </row>
    <row r="8803" spans="7:8">
      <c r="G8803" s="127"/>
      <c r="H8803" s="128"/>
    </row>
    <row r="8804" spans="7:8">
      <c r="G8804" s="127"/>
      <c r="H8804" s="128"/>
    </row>
    <row r="8805" spans="7:8">
      <c r="G8805" s="127"/>
      <c r="H8805" s="128"/>
    </row>
    <row r="8806" spans="7:8">
      <c r="G8806" s="127"/>
      <c r="H8806" s="128"/>
    </row>
    <row r="8807" spans="7:8">
      <c r="G8807" s="127"/>
      <c r="H8807" s="128"/>
    </row>
    <row r="8808" spans="7:8">
      <c r="G8808" s="127"/>
      <c r="H8808" s="128"/>
    </row>
    <row r="8809" spans="7:8">
      <c r="G8809" s="127"/>
      <c r="H8809" s="128"/>
    </row>
    <row r="8810" spans="7:8">
      <c r="G8810" s="127"/>
      <c r="H8810" s="128"/>
    </row>
    <row r="8811" spans="7:8">
      <c r="G8811" s="127"/>
      <c r="H8811" s="128"/>
    </row>
    <row r="8812" spans="7:8">
      <c r="G8812" s="127"/>
      <c r="H8812" s="128"/>
    </row>
    <row r="8813" spans="7:8">
      <c r="G8813" s="127"/>
      <c r="H8813" s="128"/>
    </row>
    <row r="8814" spans="7:8">
      <c r="G8814" s="127"/>
      <c r="H8814" s="128"/>
    </row>
    <row r="8815" spans="7:8">
      <c r="G8815" s="127"/>
      <c r="H8815" s="128"/>
    </row>
    <row r="8816" spans="7:8">
      <c r="G8816" s="127"/>
      <c r="H8816" s="128"/>
    </row>
    <row r="8817" spans="7:8">
      <c r="G8817" s="127"/>
      <c r="H8817" s="128"/>
    </row>
    <row r="8818" spans="7:8">
      <c r="G8818" s="127"/>
      <c r="H8818" s="128"/>
    </row>
    <row r="8819" spans="7:8">
      <c r="G8819" s="127"/>
      <c r="H8819" s="128"/>
    </row>
    <row r="8820" spans="7:8">
      <c r="G8820" s="127"/>
      <c r="H8820" s="128"/>
    </row>
    <row r="8821" spans="7:8">
      <c r="G8821" s="127"/>
      <c r="H8821" s="128"/>
    </row>
    <row r="8822" spans="7:8">
      <c r="G8822" s="127"/>
      <c r="H8822" s="128"/>
    </row>
    <row r="8823" spans="7:8">
      <c r="G8823" s="127"/>
      <c r="H8823" s="128"/>
    </row>
    <row r="8824" spans="7:8">
      <c r="G8824" s="127"/>
      <c r="H8824" s="128"/>
    </row>
    <row r="8825" spans="7:8">
      <c r="G8825" s="127"/>
      <c r="H8825" s="128"/>
    </row>
    <row r="8826" spans="7:8">
      <c r="G8826" s="127"/>
      <c r="H8826" s="128"/>
    </row>
    <row r="8827" spans="7:8">
      <c r="G8827" s="127"/>
      <c r="H8827" s="128"/>
    </row>
    <row r="8828" spans="7:8">
      <c r="G8828" s="127"/>
      <c r="H8828" s="128"/>
    </row>
    <row r="8829" spans="7:8">
      <c r="G8829" s="127"/>
      <c r="H8829" s="128"/>
    </row>
    <row r="8830" spans="7:8">
      <c r="G8830" s="127"/>
      <c r="H8830" s="128"/>
    </row>
    <row r="8831" spans="7:8">
      <c r="G8831" s="127"/>
      <c r="H8831" s="128"/>
    </row>
    <row r="8832" spans="7:8">
      <c r="G8832" s="127"/>
      <c r="H8832" s="128"/>
    </row>
    <row r="8833" spans="7:8">
      <c r="G8833" s="127"/>
      <c r="H8833" s="128"/>
    </row>
    <row r="8834" spans="7:8">
      <c r="G8834" s="127"/>
      <c r="H8834" s="128"/>
    </row>
    <row r="8835" spans="7:8">
      <c r="G8835" s="127"/>
      <c r="H8835" s="128"/>
    </row>
    <row r="8836" spans="7:8">
      <c r="G8836" s="127"/>
      <c r="H8836" s="128"/>
    </row>
    <row r="8837" spans="7:8">
      <c r="G8837" s="127"/>
      <c r="H8837" s="128"/>
    </row>
    <row r="8838" spans="7:8">
      <c r="G8838" s="127"/>
      <c r="H8838" s="128"/>
    </row>
    <row r="8839" spans="7:8">
      <c r="G8839" s="127"/>
      <c r="H8839" s="128"/>
    </row>
    <row r="8840" spans="7:8">
      <c r="G8840" s="127"/>
      <c r="H8840" s="128"/>
    </row>
    <row r="8841" spans="7:8">
      <c r="G8841" s="127"/>
      <c r="H8841" s="128"/>
    </row>
    <row r="8842" spans="7:8">
      <c r="G8842" s="127"/>
      <c r="H8842" s="128"/>
    </row>
    <row r="8843" spans="7:8">
      <c r="G8843" s="127"/>
      <c r="H8843" s="128"/>
    </row>
    <row r="8844" spans="7:8">
      <c r="G8844" s="127"/>
      <c r="H8844" s="128"/>
    </row>
    <row r="8845" spans="7:8">
      <c r="G8845" s="127"/>
      <c r="H8845" s="128"/>
    </row>
    <row r="8846" spans="7:8">
      <c r="G8846" s="127"/>
      <c r="H8846" s="128"/>
    </row>
    <row r="8847" spans="7:8">
      <c r="G8847" s="127"/>
      <c r="H8847" s="128"/>
    </row>
    <row r="8848" spans="7:8">
      <c r="G8848" s="127"/>
      <c r="H8848" s="128"/>
    </row>
    <row r="8849" spans="7:8">
      <c r="G8849" s="127"/>
      <c r="H8849" s="128"/>
    </row>
    <row r="8850" spans="7:8">
      <c r="G8850" s="127"/>
      <c r="H8850" s="128"/>
    </row>
    <row r="8851" spans="7:8">
      <c r="G8851" s="127"/>
      <c r="H8851" s="128"/>
    </row>
    <row r="8852" spans="7:8">
      <c r="G8852" s="127"/>
      <c r="H8852" s="128"/>
    </row>
    <row r="8853" spans="7:8">
      <c r="G8853" s="127"/>
      <c r="H8853" s="128"/>
    </row>
    <row r="8854" spans="7:8">
      <c r="G8854" s="127"/>
      <c r="H8854" s="128"/>
    </row>
    <row r="8855" spans="7:8">
      <c r="G8855" s="127"/>
      <c r="H8855" s="128"/>
    </row>
    <row r="8856" spans="7:8">
      <c r="G8856" s="127"/>
      <c r="H8856" s="128"/>
    </row>
    <row r="8857" spans="7:8">
      <c r="G8857" s="127"/>
      <c r="H8857" s="128"/>
    </row>
    <row r="8858" spans="7:8">
      <c r="G8858" s="127"/>
      <c r="H8858" s="128"/>
    </row>
    <row r="8859" spans="7:8">
      <c r="G8859" s="127"/>
      <c r="H8859" s="128"/>
    </row>
    <row r="8860" spans="7:8">
      <c r="G8860" s="127"/>
      <c r="H8860" s="128"/>
    </row>
    <row r="8861" spans="7:8">
      <c r="G8861" s="127"/>
      <c r="H8861" s="128"/>
    </row>
    <row r="8862" spans="7:8">
      <c r="G8862" s="127"/>
      <c r="H8862" s="128"/>
    </row>
    <row r="8863" spans="7:8">
      <c r="G8863" s="127"/>
      <c r="H8863" s="128"/>
    </row>
    <row r="8864" spans="7:8">
      <c r="G8864" s="127"/>
      <c r="H8864" s="128"/>
    </row>
    <row r="8865" spans="7:8">
      <c r="G8865" s="127"/>
      <c r="H8865" s="128"/>
    </row>
    <row r="8866" spans="7:8">
      <c r="G8866" s="127"/>
      <c r="H8866" s="128"/>
    </row>
    <row r="8867" spans="7:8">
      <c r="G8867" s="127"/>
      <c r="H8867" s="128"/>
    </row>
    <row r="8868" spans="7:8">
      <c r="G8868" s="127"/>
      <c r="H8868" s="128"/>
    </row>
    <row r="8869" spans="7:8">
      <c r="G8869" s="127"/>
      <c r="H8869" s="128"/>
    </row>
    <row r="8870" spans="7:8">
      <c r="G8870" s="127"/>
      <c r="H8870" s="128"/>
    </row>
    <row r="8871" spans="7:8">
      <c r="G8871" s="127"/>
      <c r="H8871" s="128"/>
    </row>
    <row r="8872" spans="7:8">
      <c r="G8872" s="127"/>
      <c r="H8872" s="128"/>
    </row>
    <row r="8873" spans="7:8">
      <c r="G8873" s="127"/>
      <c r="H8873" s="128"/>
    </row>
    <row r="8874" spans="7:8">
      <c r="G8874" s="127"/>
      <c r="H8874" s="128"/>
    </row>
    <row r="8875" spans="7:8">
      <c r="G8875" s="127"/>
      <c r="H8875" s="128"/>
    </row>
    <row r="8876" spans="7:8">
      <c r="G8876" s="127"/>
      <c r="H8876" s="128"/>
    </row>
    <row r="8877" spans="7:8">
      <c r="G8877" s="127"/>
      <c r="H8877" s="128"/>
    </row>
    <row r="8878" spans="7:8">
      <c r="G8878" s="127"/>
      <c r="H8878" s="128"/>
    </row>
    <row r="8879" spans="7:8">
      <c r="G8879" s="127"/>
      <c r="H8879" s="128"/>
    </row>
    <row r="8880" spans="7:8">
      <c r="G8880" s="127"/>
      <c r="H8880" s="128"/>
    </row>
    <row r="8881" spans="7:8">
      <c r="G8881" s="127"/>
      <c r="H8881" s="128"/>
    </row>
    <row r="8882" spans="7:8">
      <c r="G8882" s="127"/>
      <c r="H8882" s="128"/>
    </row>
    <row r="8883" spans="7:8">
      <c r="G8883" s="127"/>
      <c r="H8883" s="128"/>
    </row>
    <row r="8884" spans="7:8">
      <c r="G8884" s="127"/>
      <c r="H8884" s="128"/>
    </row>
    <row r="8885" spans="7:8">
      <c r="G8885" s="127"/>
      <c r="H8885" s="128"/>
    </row>
    <row r="8886" spans="7:8">
      <c r="G8886" s="127"/>
      <c r="H8886" s="128"/>
    </row>
    <row r="8887" spans="7:8">
      <c r="G8887" s="127"/>
      <c r="H8887" s="128"/>
    </row>
    <row r="8888" spans="7:8">
      <c r="G8888" s="127"/>
      <c r="H8888" s="128"/>
    </row>
    <row r="8889" spans="7:8">
      <c r="G8889" s="127"/>
      <c r="H8889" s="128"/>
    </row>
    <row r="8890" spans="7:8">
      <c r="G8890" s="127"/>
      <c r="H8890" s="128"/>
    </row>
    <row r="8891" spans="7:8">
      <c r="G8891" s="127"/>
      <c r="H8891" s="128"/>
    </row>
    <row r="8892" spans="7:8">
      <c r="G8892" s="127"/>
      <c r="H8892" s="128"/>
    </row>
    <row r="8893" spans="7:8">
      <c r="G8893" s="127"/>
      <c r="H8893" s="128"/>
    </row>
    <row r="8894" spans="7:8">
      <c r="G8894" s="127"/>
      <c r="H8894" s="128"/>
    </row>
    <row r="8895" spans="7:8">
      <c r="G8895" s="127"/>
      <c r="H8895" s="128"/>
    </row>
    <row r="8896" spans="7:8">
      <c r="G8896" s="127"/>
      <c r="H8896" s="128"/>
    </row>
    <row r="8897" spans="7:8">
      <c r="G8897" s="127"/>
      <c r="H8897" s="128"/>
    </row>
    <row r="8898" spans="7:8">
      <c r="G8898" s="127"/>
      <c r="H8898" s="128"/>
    </row>
    <row r="8899" spans="7:8">
      <c r="G8899" s="127"/>
      <c r="H8899" s="128"/>
    </row>
    <row r="8900" spans="7:8">
      <c r="G8900" s="127"/>
      <c r="H8900" s="128"/>
    </row>
    <row r="8901" spans="7:8">
      <c r="G8901" s="127"/>
      <c r="H8901" s="128"/>
    </row>
    <row r="8902" spans="7:8">
      <c r="G8902" s="127"/>
      <c r="H8902" s="128"/>
    </row>
    <row r="8903" spans="7:8">
      <c r="G8903" s="127"/>
      <c r="H8903" s="128"/>
    </row>
    <row r="8904" spans="7:8">
      <c r="G8904" s="127"/>
      <c r="H8904" s="128"/>
    </row>
    <row r="8905" spans="7:8">
      <c r="G8905" s="127"/>
      <c r="H8905" s="128"/>
    </row>
    <row r="8906" spans="7:8">
      <c r="G8906" s="127"/>
      <c r="H8906" s="128"/>
    </row>
    <row r="8907" spans="7:8">
      <c r="G8907" s="127"/>
      <c r="H8907" s="128"/>
    </row>
    <row r="8908" spans="7:8">
      <c r="G8908" s="127"/>
      <c r="H8908" s="128"/>
    </row>
    <row r="8909" spans="7:8">
      <c r="G8909" s="127"/>
      <c r="H8909" s="128"/>
    </row>
    <row r="8910" spans="7:8">
      <c r="G8910" s="127"/>
      <c r="H8910" s="128"/>
    </row>
    <row r="8911" spans="7:8">
      <c r="G8911" s="127"/>
      <c r="H8911" s="128"/>
    </row>
    <row r="8912" spans="7:8">
      <c r="G8912" s="127"/>
      <c r="H8912" s="128"/>
    </row>
    <row r="8913" spans="7:8">
      <c r="G8913" s="127"/>
      <c r="H8913" s="128"/>
    </row>
    <row r="8914" spans="7:8">
      <c r="G8914" s="127"/>
      <c r="H8914" s="128"/>
    </row>
    <row r="8915" spans="7:8">
      <c r="G8915" s="127"/>
      <c r="H8915" s="128"/>
    </row>
    <row r="8916" spans="7:8">
      <c r="G8916" s="127"/>
      <c r="H8916" s="128"/>
    </row>
    <row r="8917" spans="7:8">
      <c r="G8917" s="127"/>
      <c r="H8917" s="128"/>
    </row>
    <row r="8918" spans="7:8">
      <c r="G8918" s="127"/>
      <c r="H8918" s="128"/>
    </row>
    <row r="8919" spans="7:8">
      <c r="G8919" s="127"/>
      <c r="H8919" s="128"/>
    </row>
    <row r="8920" spans="7:8">
      <c r="G8920" s="127"/>
      <c r="H8920" s="128"/>
    </row>
    <row r="8921" spans="7:8">
      <c r="G8921" s="127"/>
      <c r="H8921" s="128"/>
    </row>
    <row r="8922" spans="7:8">
      <c r="G8922" s="127"/>
      <c r="H8922" s="128"/>
    </row>
    <row r="8923" spans="7:8">
      <c r="G8923" s="127"/>
      <c r="H8923" s="128"/>
    </row>
    <row r="8924" spans="7:8">
      <c r="G8924" s="127"/>
      <c r="H8924" s="128"/>
    </row>
    <row r="8925" spans="7:8">
      <c r="G8925" s="127"/>
      <c r="H8925" s="128"/>
    </row>
    <row r="8926" spans="7:8">
      <c r="G8926" s="127"/>
      <c r="H8926" s="128"/>
    </row>
    <row r="8927" spans="7:8">
      <c r="G8927" s="127"/>
      <c r="H8927" s="128"/>
    </row>
    <row r="8928" spans="7:8">
      <c r="G8928" s="127"/>
      <c r="H8928" s="128"/>
    </row>
    <row r="8929" spans="7:8">
      <c r="G8929" s="127"/>
      <c r="H8929" s="128"/>
    </row>
    <row r="8930" spans="7:8">
      <c r="G8930" s="127"/>
      <c r="H8930" s="128"/>
    </row>
    <row r="8931" spans="7:8">
      <c r="G8931" s="127"/>
      <c r="H8931" s="128"/>
    </row>
    <row r="8932" spans="7:8">
      <c r="G8932" s="127"/>
      <c r="H8932" s="128"/>
    </row>
    <row r="8933" spans="7:8">
      <c r="G8933" s="127"/>
      <c r="H8933" s="128"/>
    </row>
    <row r="8934" spans="7:8">
      <c r="G8934" s="127"/>
      <c r="H8934" s="128"/>
    </row>
    <row r="8935" spans="7:8">
      <c r="G8935" s="127"/>
      <c r="H8935" s="128"/>
    </row>
    <row r="8936" spans="7:8">
      <c r="G8936" s="127"/>
      <c r="H8936" s="128"/>
    </row>
    <row r="8937" spans="7:8">
      <c r="G8937" s="127"/>
      <c r="H8937" s="128"/>
    </row>
    <row r="8938" spans="7:8">
      <c r="G8938" s="127"/>
      <c r="H8938" s="128"/>
    </row>
    <row r="8939" spans="7:8">
      <c r="G8939" s="127"/>
      <c r="H8939" s="128"/>
    </row>
    <row r="8940" spans="7:8">
      <c r="G8940" s="127"/>
      <c r="H8940" s="128"/>
    </row>
    <row r="8941" spans="7:8">
      <c r="G8941" s="127"/>
      <c r="H8941" s="128"/>
    </row>
    <row r="8942" spans="7:8">
      <c r="G8942" s="127"/>
      <c r="H8942" s="128"/>
    </row>
    <row r="8943" spans="7:8">
      <c r="G8943" s="127"/>
      <c r="H8943" s="128"/>
    </row>
    <row r="8944" spans="7:8">
      <c r="G8944" s="127"/>
      <c r="H8944" s="128"/>
    </row>
    <row r="8945" spans="7:8">
      <c r="G8945" s="127"/>
      <c r="H8945" s="128"/>
    </row>
    <row r="8946" spans="7:8">
      <c r="G8946" s="127"/>
      <c r="H8946" s="128"/>
    </row>
    <row r="8947" spans="7:8">
      <c r="G8947" s="127"/>
      <c r="H8947" s="128"/>
    </row>
    <row r="8948" spans="7:8">
      <c r="G8948" s="127"/>
      <c r="H8948" s="128"/>
    </row>
    <row r="8949" spans="7:8">
      <c r="G8949" s="127"/>
      <c r="H8949" s="128"/>
    </row>
    <row r="8950" spans="7:8">
      <c r="G8950" s="127"/>
      <c r="H8950" s="128"/>
    </row>
    <row r="8951" spans="7:8">
      <c r="G8951" s="127"/>
      <c r="H8951" s="128"/>
    </row>
    <row r="8952" spans="7:8">
      <c r="G8952" s="127"/>
      <c r="H8952" s="128"/>
    </row>
    <row r="8953" spans="7:8">
      <c r="G8953" s="127"/>
      <c r="H8953" s="128"/>
    </row>
    <row r="8954" spans="7:8">
      <c r="G8954" s="127"/>
      <c r="H8954" s="128"/>
    </row>
    <row r="8955" spans="7:8">
      <c r="G8955" s="127"/>
      <c r="H8955" s="128"/>
    </row>
    <row r="8956" spans="7:8">
      <c r="G8956" s="127"/>
      <c r="H8956" s="128"/>
    </row>
    <row r="8957" spans="7:8">
      <c r="G8957" s="127"/>
      <c r="H8957" s="128"/>
    </row>
    <row r="8958" spans="7:8">
      <c r="G8958" s="127"/>
      <c r="H8958" s="128"/>
    </row>
    <row r="8959" spans="7:8">
      <c r="G8959" s="127"/>
      <c r="H8959" s="128"/>
    </row>
    <row r="8960" spans="7:8">
      <c r="G8960" s="127"/>
      <c r="H8960" s="128"/>
    </row>
    <row r="8961" spans="7:8">
      <c r="G8961" s="127"/>
      <c r="H8961" s="128"/>
    </row>
    <row r="8962" spans="7:8">
      <c r="G8962" s="127"/>
      <c r="H8962" s="128"/>
    </row>
    <row r="8963" spans="7:8">
      <c r="G8963" s="127"/>
      <c r="H8963" s="128"/>
    </row>
    <row r="8964" spans="7:8">
      <c r="G8964" s="127"/>
      <c r="H8964" s="128"/>
    </row>
    <row r="8965" spans="7:8">
      <c r="G8965" s="127"/>
      <c r="H8965" s="128"/>
    </row>
    <row r="8966" spans="7:8">
      <c r="G8966" s="127"/>
      <c r="H8966" s="128"/>
    </row>
    <row r="8967" spans="7:8">
      <c r="G8967" s="127"/>
      <c r="H8967" s="128"/>
    </row>
    <row r="8968" spans="7:8">
      <c r="G8968" s="127"/>
      <c r="H8968" s="128"/>
    </row>
    <row r="8969" spans="7:8">
      <c r="G8969" s="127"/>
      <c r="H8969" s="128"/>
    </row>
    <row r="8970" spans="7:8">
      <c r="G8970" s="127"/>
      <c r="H8970" s="128"/>
    </row>
    <row r="8971" spans="7:8">
      <c r="G8971" s="127"/>
      <c r="H8971" s="128"/>
    </row>
    <row r="8972" spans="7:8">
      <c r="G8972" s="127"/>
      <c r="H8972" s="128"/>
    </row>
    <row r="8973" spans="7:8">
      <c r="G8973" s="127"/>
      <c r="H8973" s="128"/>
    </row>
    <row r="8974" spans="7:8">
      <c r="G8974" s="127"/>
      <c r="H8974" s="128"/>
    </row>
    <row r="8975" spans="7:8">
      <c r="G8975" s="127"/>
      <c r="H8975" s="128"/>
    </row>
    <row r="8976" spans="7:8">
      <c r="G8976" s="127"/>
      <c r="H8976" s="128"/>
    </row>
    <row r="8977" spans="7:8">
      <c r="G8977" s="127"/>
      <c r="H8977" s="128"/>
    </row>
    <row r="8978" spans="7:8">
      <c r="G8978" s="127"/>
      <c r="H8978" s="128"/>
    </row>
    <row r="8979" spans="7:8">
      <c r="G8979" s="127"/>
      <c r="H8979" s="128"/>
    </row>
    <row r="8980" spans="7:8">
      <c r="G8980" s="127"/>
      <c r="H8980" s="128"/>
    </row>
    <row r="8981" spans="7:8">
      <c r="G8981" s="127"/>
      <c r="H8981" s="128"/>
    </row>
    <row r="8982" spans="7:8">
      <c r="G8982" s="127"/>
      <c r="H8982" s="128"/>
    </row>
    <row r="8983" spans="7:8">
      <c r="G8983" s="127"/>
      <c r="H8983" s="128"/>
    </row>
    <row r="8984" spans="7:8">
      <c r="G8984" s="127"/>
      <c r="H8984" s="128"/>
    </row>
    <row r="8985" spans="7:8">
      <c r="G8985" s="127"/>
      <c r="H8985" s="128"/>
    </row>
    <row r="8986" spans="7:8">
      <c r="G8986" s="127"/>
      <c r="H8986" s="128"/>
    </row>
    <row r="8987" spans="7:8">
      <c r="G8987" s="127"/>
      <c r="H8987" s="128"/>
    </row>
    <row r="8988" spans="7:8">
      <c r="G8988" s="127"/>
      <c r="H8988" s="128"/>
    </row>
    <row r="8989" spans="7:8">
      <c r="G8989" s="127"/>
      <c r="H8989" s="128"/>
    </row>
    <row r="8990" spans="7:8">
      <c r="G8990" s="127"/>
      <c r="H8990" s="128"/>
    </row>
    <row r="8991" spans="7:8">
      <c r="G8991" s="127"/>
      <c r="H8991" s="128"/>
    </row>
    <row r="8992" spans="7:8">
      <c r="G8992" s="127"/>
      <c r="H8992" s="128"/>
    </row>
    <row r="8993" spans="7:8">
      <c r="G8993" s="127"/>
      <c r="H8993" s="128"/>
    </row>
    <row r="8994" spans="7:8">
      <c r="G8994" s="127"/>
      <c r="H8994" s="128"/>
    </row>
    <row r="8995" spans="7:8">
      <c r="G8995" s="127"/>
      <c r="H8995" s="128"/>
    </row>
    <row r="8996" spans="7:8">
      <c r="G8996" s="127"/>
      <c r="H8996" s="128"/>
    </row>
    <row r="8997" spans="7:8">
      <c r="G8997" s="127"/>
      <c r="H8997" s="128"/>
    </row>
    <row r="8998" spans="7:8">
      <c r="G8998" s="127"/>
      <c r="H8998" s="128"/>
    </row>
    <row r="8999" spans="7:8">
      <c r="G8999" s="127"/>
      <c r="H8999" s="128"/>
    </row>
    <row r="9000" spans="7:8">
      <c r="G9000" s="127"/>
      <c r="H9000" s="128"/>
    </row>
    <row r="9001" spans="7:8">
      <c r="G9001" s="127"/>
      <c r="H9001" s="128"/>
    </row>
    <row r="9002" spans="7:8">
      <c r="G9002" s="127"/>
      <c r="H9002" s="128"/>
    </row>
    <row r="9003" spans="7:8">
      <c r="G9003" s="127"/>
      <c r="H9003" s="128"/>
    </row>
    <row r="9004" spans="7:8">
      <c r="G9004" s="127"/>
      <c r="H9004" s="128"/>
    </row>
    <row r="9005" spans="7:8">
      <c r="G9005" s="127"/>
      <c r="H9005" s="128"/>
    </row>
    <row r="9006" spans="7:8">
      <c r="G9006" s="127"/>
      <c r="H9006" s="128"/>
    </row>
    <row r="9007" spans="7:8">
      <c r="G9007" s="127"/>
      <c r="H9007" s="128"/>
    </row>
    <row r="9008" spans="7:8">
      <c r="G9008" s="127"/>
      <c r="H9008" s="128"/>
    </row>
    <row r="9009" spans="7:8">
      <c r="G9009" s="127"/>
      <c r="H9009" s="128"/>
    </row>
    <row r="9010" spans="7:8">
      <c r="G9010" s="127"/>
      <c r="H9010" s="128"/>
    </row>
    <row r="9011" spans="7:8">
      <c r="G9011" s="127"/>
      <c r="H9011" s="128"/>
    </row>
    <row r="9012" spans="7:8">
      <c r="G9012" s="127"/>
      <c r="H9012" s="128"/>
    </row>
    <row r="9013" spans="7:8">
      <c r="G9013" s="127"/>
      <c r="H9013" s="128"/>
    </row>
    <row r="9014" spans="7:8">
      <c r="G9014" s="127"/>
      <c r="H9014" s="128"/>
    </row>
    <row r="9015" spans="7:8">
      <c r="G9015" s="127"/>
      <c r="H9015" s="128"/>
    </row>
    <row r="9016" spans="7:8">
      <c r="G9016" s="127"/>
      <c r="H9016" s="128"/>
    </row>
    <row r="9017" spans="7:8">
      <c r="G9017" s="127"/>
      <c r="H9017" s="128"/>
    </row>
    <row r="9018" spans="7:8">
      <c r="G9018" s="127"/>
      <c r="H9018" s="128"/>
    </row>
    <row r="9019" spans="7:8">
      <c r="G9019" s="127"/>
      <c r="H9019" s="128"/>
    </row>
    <row r="9020" spans="7:8">
      <c r="G9020" s="127"/>
      <c r="H9020" s="128"/>
    </row>
    <row r="9021" spans="7:8">
      <c r="G9021" s="127"/>
      <c r="H9021" s="128"/>
    </row>
    <row r="9022" spans="7:8">
      <c r="G9022" s="127"/>
      <c r="H9022" s="128"/>
    </row>
    <row r="9023" spans="7:8">
      <c r="G9023" s="127"/>
      <c r="H9023" s="128"/>
    </row>
    <row r="9024" spans="7:8">
      <c r="G9024" s="127"/>
      <c r="H9024" s="128"/>
    </row>
    <row r="9025" spans="7:8">
      <c r="G9025" s="127"/>
      <c r="H9025" s="128"/>
    </row>
    <row r="9026" spans="7:8">
      <c r="G9026" s="127"/>
      <c r="H9026" s="128"/>
    </row>
    <row r="9027" spans="7:8">
      <c r="G9027" s="127"/>
      <c r="H9027" s="128"/>
    </row>
    <row r="9028" spans="7:8">
      <c r="G9028" s="127"/>
      <c r="H9028" s="128"/>
    </row>
    <row r="9029" spans="7:8">
      <c r="G9029" s="127"/>
      <c r="H9029" s="128"/>
    </row>
    <row r="9030" spans="7:8">
      <c r="G9030" s="127"/>
      <c r="H9030" s="128"/>
    </row>
    <row r="9031" spans="7:8">
      <c r="G9031" s="127"/>
      <c r="H9031" s="128"/>
    </row>
    <row r="9032" spans="7:8">
      <c r="G9032" s="127"/>
      <c r="H9032" s="128"/>
    </row>
    <row r="9033" spans="7:8">
      <c r="G9033" s="127"/>
      <c r="H9033" s="128"/>
    </row>
    <row r="9034" spans="7:8">
      <c r="G9034" s="127"/>
      <c r="H9034" s="128"/>
    </row>
    <row r="9035" spans="7:8">
      <c r="G9035" s="127"/>
      <c r="H9035" s="128"/>
    </row>
    <row r="9036" spans="7:8">
      <c r="G9036" s="127"/>
      <c r="H9036" s="128"/>
    </row>
    <row r="9037" spans="7:8">
      <c r="G9037" s="127"/>
      <c r="H9037" s="128"/>
    </row>
    <row r="9038" spans="7:8">
      <c r="G9038" s="127"/>
      <c r="H9038" s="128"/>
    </row>
    <row r="9039" spans="7:8">
      <c r="G9039" s="127"/>
      <c r="H9039" s="128"/>
    </row>
    <row r="9040" spans="7:8">
      <c r="G9040" s="127"/>
      <c r="H9040" s="128"/>
    </row>
    <row r="9041" spans="7:8">
      <c r="G9041" s="127"/>
      <c r="H9041" s="128"/>
    </row>
    <row r="9042" spans="7:8">
      <c r="G9042" s="127"/>
      <c r="H9042" s="128"/>
    </row>
    <row r="9043" spans="7:8">
      <c r="G9043" s="127"/>
      <c r="H9043" s="128"/>
    </row>
    <row r="9044" spans="7:8">
      <c r="G9044" s="127"/>
      <c r="H9044" s="128"/>
    </row>
    <row r="9045" spans="7:8">
      <c r="G9045" s="127"/>
      <c r="H9045" s="128"/>
    </row>
    <row r="9046" spans="7:8">
      <c r="G9046" s="127"/>
      <c r="H9046" s="128"/>
    </row>
    <row r="9047" spans="7:8">
      <c r="G9047" s="127"/>
      <c r="H9047" s="128"/>
    </row>
    <row r="9048" spans="7:8">
      <c r="G9048" s="127"/>
      <c r="H9048" s="128"/>
    </row>
    <row r="9049" spans="7:8">
      <c r="G9049" s="127"/>
      <c r="H9049" s="128"/>
    </row>
    <row r="9050" spans="7:8">
      <c r="G9050" s="127"/>
      <c r="H9050" s="128"/>
    </row>
    <row r="9051" spans="7:8">
      <c r="G9051" s="127"/>
      <c r="H9051" s="128"/>
    </row>
    <row r="9052" spans="7:8">
      <c r="G9052" s="127"/>
      <c r="H9052" s="128"/>
    </row>
    <row r="9053" spans="7:8">
      <c r="G9053" s="127"/>
      <c r="H9053" s="128"/>
    </row>
    <row r="9054" spans="7:8">
      <c r="G9054" s="127"/>
      <c r="H9054" s="128"/>
    </row>
    <row r="9055" spans="7:8">
      <c r="G9055" s="127"/>
      <c r="H9055" s="128"/>
    </row>
    <row r="9056" spans="7:8">
      <c r="G9056" s="127"/>
      <c r="H9056" s="128"/>
    </row>
    <row r="9057" spans="7:8">
      <c r="G9057" s="127"/>
      <c r="H9057" s="128"/>
    </row>
    <row r="9058" spans="7:8">
      <c r="G9058" s="127"/>
      <c r="H9058" s="128"/>
    </row>
    <row r="9059" spans="7:8">
      <c r="G9059" s="127"/>
      <c r="H9059" s="128"/>
    </row>
    <row r="9060" spans="7:8">
      <c r="G9060" s="127"/>
      <c r="H9060" s="128"/>
    </row>
    <row r="9061" spans="7:8">
      <c r="G9061" s="127"/>
      <c r="H9061" s="128"/>
    </row>
    <row r="9062" spans="7:8">
      <c r="G9062" s="127"/>
      <c r="H9062" s="128"/>
    </row>
    <row r="9063" spans="7:8">
      <c r="G9063" s="127"/>
      <c r="H9063" s="128"/>
    </row>
    <row r="9064" spans="7:8">
      <c r="G9064" s="127"/>
      <c r="H9064" s="128"/>
    </row>
    <row r="9065" spans="7:8">
      <c r="G9065" s="127"/>
      <c r="H9065" s="128"/>
    </row>
    <row r="9066" spans="7:8">
      <c r="G9066" s="127"/>
      <c r="H9066" s="128"/>
    </row>
    <row r="9067" spans="7:8">
      <c r="G9067" s="127"/>
      <c r="H9067" s="128"/>
    </row>
    <row r="9068" spans="7:8">
      <c r="G9068" s="127"/>
      <c r="H9068" s="128"/>
    </row>
    <row r="9069" spans="7:8">
      <c r="G9069" s="127"/>
      <c r="H9069" s="128"/>
    </row>
    <row r="9070" spans="7:8">
      <c r="G9070" s="127"/>
      <c r="H9070" s="128"/>
    </row>
    <row r="9071" spans="7:8">
      <c r="G9071" s="127"/>
      <c r="H9071" s="128"/>
    </row>
    <row r="9072" spans="7:8">
      <c r="G9072" s="127"/>
      <c r="H9072" s="128"/>
    </row>
    <row r="9073" spans="7:8">
      <c r="G9073" s="127"/>
      <c r="H9073" s="128"/>
    </row>
    <row r="9074" spans="7:8">
      <c r="G9074" s="127"/>
      <c r="H9074" s="128"/>
    </row>
    <row r="9075" spans="7:8">
      <c r="G9075" s="127"/>
      <c r="H9075" s="128"/>
    </row>
    <row r="9076" spans="7:8">
      <c r="G9076" s="127"/>
      <c r="H9076" s="128"/>
    </row>
    <row r="9077" spans="7:8">
      <c r="G9077" s="127"/>
      <c r="H9077" s="128"/>
    </row>
    <row r="9078" spans="7:8">
      <c r="G9078" s="127"/>
      <c r="H9078" s="128"/>
    </row>
    <row r="9079" spans="7:8">
      <c r="G9079" s="127"/>
      <c r="H9079" s="128"/>
    </row>
    <row r="9080" spans="7:8">
      <c r="G9080" s="127"/>
      <c r="H9080" s="128"/>
    </row>
    <row r="9081" spans="7:8">
      <c r="G9081" s="127"/>
      <c r="H9081" s="128"/>
    </row>
    <row r="9082" spans="7:8">
      <c r="G9082" s="127"/>
      <c r="H9082" s="128"/>
    </row>
    <row r="9083" spans="7:8">
      <c r="G9083" s="127"/>
      <c r="H9083" s="128"/>
    </row>
    <row r="9084" spans="7:8">
      <c r="G9084" s="127"/>
      <c r="H9084" s="128"/>
    </row>
    <row r="9085" spans="7:8">
      <c r="G9085" s="127"/>
      <c r="H9085" s="128"/>
    </row>
    <row r="9086" spans="7:8">
      <c r="G9086" s="127"/>
      <c r="H9086" s="128"/>
    </row>
    <row r="9087" spans="7:8">
      <c r="G9087" s="127"/>
      <c r="H9087" s="128"/>
    </row>
    <row r="9088" spans="7:8">
      <c r="G9088" s="127"/>
      <c r="H9088" s="128"/>
    </row>
    <row r="9089" spans="7:8">
      <c r="G9089" s="127"/>
      <c r="H9089" s="128"/>
    </row>
    <row r="9090" spans="7:8">
      <c r="G9090" s="127"/>
      <c r="H9090" s="128"/>
    </row>
    <row r="9091" spans="7:8">
      <c r="G9091" s="127"/>
      <c r="H9091" s="128"/>
    </row>
    <row r="9092" spans="7:8">
      <c r="G9092" s="127"/>
      <c r="H9092" s="128"/>
    </row>
    <row r="9093" spans="7:8">
      <c r="G9093" s="127"/>
      <c r="H9093" s="128"/>
    </row>
    <row r="9094" spans="7:8">
      <c r="G9094" s="127"/>
      <c r="H9094" s="128"/>
    </row>
    <row r="9095" spans="7:8">
      <c r="G9095" s="127"/>
      <c r="H9095" s="128"/>
    </row>
    <row r="9096" spans="7:8">
      <c r="G9096" s="127"/>
      <c r="H9096" s="128"/>
    </row>
    <row r="9097" spans="7:8">
      <c r="G9097" s="127"/>
      <c r="H9097" s="128"/>
    </row>
    <row r="9098" spans="7:8">
      <c r="G9098" s="127"/>
      <c r="H9098" s="128"/>
    </row>
    <row r="9099" spans="7:8">
      <c r="G9099" s="127"/>
      <c r="H9099" s="128"/>
    </row>
    <row r="9100" spans="7:8">
      <c r="G9100" s="127"/>
      <c r="H9100" s="128"/>
    </row>
    <row r="9101" spans="7:8">
      <c r="G9101" s="127"/>
      <c r="H9101" s="128"/>
    </row>
    <row r="9102" spans="7:8">
      <c r="G9102" s="127"/>
      <c r="H9102" s="128"/>
    </row>
    <row r="9103" spans="7:8">
      <c r="G9103" s="127"/>
      <c r="H9103" s="128"/>
    </row>
    <row r="9104" spans="7:8">
      <c r="G9104" s="127"/>
      <c r="H9104" s="128"/>
    </row>
    <row r="9105" spans="7:8">
      <c r="G9105" s="127"/>
      <c r="H9105" s="128"/>
    </row>
    <row r="9106" spans="7:8">
      <c r="G9106" s="127"/>
      <c r="H9106" s="128"/>
    </row>
    <row r="9107" spans="7:8">
      <c r="G9107" s="127"/>
      <c r="H9107" s="128"/>
    </row>
    <row r="9108" spans="7:8">
      <c r="G9108" s="127"/>
      <c r="H9108" s="128"/>
    </row>
    <row r="9109" spans="7:8">
      <c r="G9109" s="127"/>
      <c r="H9109" s="128"/>
    </row>
    <row r="9110" spans="7:8">
      <c r="G9110" s="127"/>
      <c r="H9110" s="128"/>
    </row>
    <row r="9111" spans="7:8">
      <c r="G9111" s="127"/>
      <c r="H9111" s="128"/>
    </row>
    <row r="9112" spans="7:8">
      <c r="G9112" s="127"/>
      <c r="H9112" s="128"/>
    </row>
    <row r="9113" spans="7:8">
      <c r="G9113" s="127"/>
      <c r="H9113" s="128"/>
    </row>
    <row r="9114" spans="7:8">
      <c r="G9114" s="127"/>
      <c r="H9114" s="128"/>
    </row>
    <row r="9115" spans="7:8">
      <c r="G9115" s="127"/>
      <c r="H9115" s="128"/>
    </row>
    <row r="9116" spans="7:8">
      <c r="G9116" s="127"/>
      <c r="H9116" s="128"/>
    </row>
    <row r="9117" spans="7:8">
      <c r="G9117" s="127"/>
      <c r="H9117" s="128"/>
    </row>
    <row r="9118" spans="7:8">
      <c r="G9118" s="127"/>
      <c r="H9118" s="128"/>
    </row>
    <row r="9119" spans="7:8">
      <c r="G9119" s="127"/>
      <c r="H9119" s="128"/>
    </row>
    <row r="9120" spans="7:8">
      <c r="G9120" s="127"/>
      <c r="H9120" s="128"/>
    </row>
    <row r="9121" spans="7:8">
      <c r="G9121" s="127"/>
      <c r="H9121" s="128"/>
    </row>
    <row r="9122" spans="7:8">
      <c r="G9122" s="127"/>
      <c r="H9122" s="128"/>
    </row>
    <row r="9123" spans="7:8">
      <c r="G9123" s="127"/>
      <c r="H9123" s="128"/>
    </row>
    <row r="9124" spans="7:8">
      <c r="G9124" s="127"/>
      <c r="H9124" s="128"/>
    </row>
    <row r="9125" spans="7:8">
      <c r="G9125" s="127"/>
      <c r="H9125" s="128"/>
    </row>
    <row r="9126" spans="7:8">
      <c r="G9126" s="127"/>
      <c r="H9126" s="128"/>
    </row>
    <row r="9127" spans="7:8">
      <c r="G9127" s="127"/>
      <c r="H9127" s="128"/>
    </row>
    <row r="9128" spans="7:8">
      <c r="G9128" s="127"/>
      <c r="H9128" s="128"/>
    </row>
    <row r="9129" spans="7:8">
      <c r="G9129" s="127"/>
      <c r="H9129" s="128"/>
    </row>
    <row r="9130" spans="7:8">
      <c r="G9130" s="127"/>
      <c r="H9130" s="128"/>
    </row>
    <row r="9131" spans="7:8">
      <c r="G9131" s="127"/>
      <c r="H9131" s="128"/>
    </row>
    <row r="9132" spans="7:8">
      <c r="G9132" s="127"/>
      <c r="H9132" s="128"/>
    </row>
    <row r="9133" spans="7:8">
      <c r="G9133" s="127"/>
      <c r="H9133" s="128"/>
    </row>
    <row r="9134" spans="7:8">
      <c r="G9134" s="127"/>
      <c r="H9134" s="128"/>
    </row>
    <row r="9135" spans="7:8">
      <c r="G9135" s="127"/>
      <c r="H9135" s="128"/>
    </row>
    <row r="9136" spans="7:8">
      <c r="G9136" s="127"/>
      <c r="H9136" s="128"/>
    </row>
    <row r="9137" spans="7:8">
      <c r="G9137" s="127"/>
      <c r="H9137" s="128"/>
    </row>
    <row r="9138" spans="7:8">
      <c r="G9138" s="127"/>
      <c r="H9138" s="128"/>
    </row>
    <row r="9139" spans="7:8">
      <c r="G9139" s="127"/>
      <c r="H9139" s="128"/>
    </row>
    <row r="9140" spans="7:8">
      <c r="G9140" s="127"/>
      <c r="H9140" s="128"/>
    </row>
    <row r="9141" spans="7:8">
      <c r="G9141" s="127"/>
      <c r="H9141" s="128"/>
    </row>
    <row r="9142" spans="7:8">
      <c r="G9142" s="127"/>
      <c r="H9142" s="128"/>
    </row>
    <row r="9143" spans="7:8">
      <c r="G9143" s="127"/>
      <c r="H9143" s="128"/>
    </row>
    <row r="9144" spans="7:8">
      <c r="G9144" s="127"/>
      <c r="H9144" s="128"/>
    </row>
    <row r="9145" spans="7:8">
      <c r="G9145" s="127"/>
      <c r="H9145" s="128"/>
    </row>
    <row r="9146" spans="7:8">
      <c r="G9146" s="127"/>
      <c r="H9146" s="128"/>
    </row>
    <row r="9147" spans="7:8">
      <c r="G9147" s="127"/>
      <c r="H9147" s="128"/>
    </row>
    <row r="9148" spans="7:8">
      <c r="G9148" s="127"/>
      <c r="H9148" s="128"/>
    </row>
    <row r="9149" spans="7:8">
      <c r="G9149" s="127"/>
      <c r="H9149" s="128"/>
    </row>
    <row r="9150" spans="7:8">
      <c r="G9150" s="127"/>
      <c r="H9150" s="128"/>
    </row>
    <row r="9151" spans="7:8">
      <c r="G9151" s="127"/>
      <c r="H9151" s="128"/>
    </row>
    <row r="9152" spans="7:8">
      <c r="G9152" s="127"/>
      <c r="H9152" s="128"/>
    </row>
    <row r="9153" spans="7:8">
      <c r="G9153" s="127"/>
      <c r="H9153" s="128"/>
    </row>
    <row r="9154" spans="7:8">
      <c r="G9154" s="127"/>
      <c r="H9154" s="128"/>
    </row>
    <row r="9155" spans="7:8">
      <c r="G9155" s="127"/>
      <c r="H9155" s="128"/>
    </row>
    <row r="9156" spans="7:8">
      <c r="G9156" s="127"/>
      <c r="H9156" s="128"/>
    </row>
    <row r="9157" spans="7:8">
      <c r="G9157" s="127"/>
      <c r="H9157" s="128"/>
    </row>
    <row r="9158" spans="7:8">
      <c r="G9158" s="127"/>
      <c r="H9158" s="128"/>
    </row>
    <row r="9159" spans="7:8">
      <c r="G9159" s="127"/>
      <c r="H9159" s="128"/>
    </row>
    <row r="9160" spans="7:8">
      <c r="G9160" s="127"/>
      <c r="H9160" s="128"/>
    </row>
    <row r="9161" spans="7:8">
      <c r="G9161" s="127"/>
      <c r="H9161" s="128"/>
    </row>
    <row r="9162" spans="7:8">
      <c r="G9162" s="127"/>
      <c r="H9162" s="128"/>
    </row>
    <row r="9163" spans="7:8">
      <c r="G9163" s="127"/>
      <c r="H9163" s="128"/>
    </row>
    <row r="9164" spans="7:8">
      <c r="G9164" s="127"/>
      <c r="H9164" s="128"/>
    </row>
    <row r="9165" spans="7:8">
      <c r="G9165" s="127"/>
      <c r="H9165" s="128"/>
    </row>
    <row r="9166" spans="7:8">
      <c r="G9166" s="127"/>
      <c r="H9166" s="128"/>
    </row>
    <row r="9167" spans="7:8">
      <c r="G9167" s="127"/>
      <c r="H9167" s="128"/>
    </row>
    <row r="9168" spans="7:8">
      <c r="G9168" s="127"/>
      <c r="H9168" s="128"/>
    </row>
    <row r="9169" spans="7:8">
      <c r="G9169" s="127"/>
      <c r="H9169" s="128"/>
    </row>
    <row r="9170" spans="7:8">
      <c r="G9170" s="127"/>
      <c r="H9170" s="128"/>
    </row>
    <row r="9171" spans="7:8">
      <c r="G9171" s="127"/>
      <c r="H9171" s="128"/>
    </row>
    <row r="9172" spans="7:8">
      <c r="G9172" s="127"/>
      <c r="H9172" s="128"/>
    </row>
    <row r="9173" spans="7:8">
      <c r="G9173" s="127"/>
      <c r="H9173" s="128"/>
    </row>
    <row r="9174" spans="7:8">
      <c r="G9174" s="127"/>
      <c r="H9174" s="128"/>
    </row>
    <row r="9175" spans="7:8">
      <c r="G9175" s="127"/>
      <c r="H9175" s="128"/>
    </row>
    <row r="9176" spans="7:8">
      <c r="G9176" s="127"/>
      <c r="H9176" s="128"/>
    </row>
    <row r="9177" spans="7:8">
      <c r="G9177" s="127"/>
      <c r="H9177" s="128"/>
    </row>
    <row r="9178" spans="7:8">
      <c r="G9178" s="127"/>
      <c r="H9178" s="128"/>
    </row>
    <row r="9179" spans="7:8">
      <c r="G9179" s="127"/>
      <c r="H9179" s="128"/>
    </row>
    <row r="9180" spans="7:8">
      <c r="G9180" s="127"/>
      <c r="H9180" s="128"/>
    </row>
    <row r="9181" spans="7:8">
      <c r="G9181" s="127"/>
      <c r="H9181" s="128"/>
    </row>
    <row r="9182" spans="7:8">
      <c r="G9182" s="127"/>
      <c r="H9182" s="128"/>
    </row>
    <row r="9183" spans="7:8">
      <c r="G9183" s="127"/>
      <c r="H9183" s="128"/>
    </row>
    <row r="9184" spans="7:8">
      <c r="G9184" s="127"/>
      <c r="H9184" s="128"/>
    </row>
    <row r="9185" spans="7:8">
      <c r="G9185" s="127"/>
      <c r="H9185" s="128"/>
    </row>
    <row r="9186" spans="7:8">
      <c r="G9186" s="127"/>
      <c r="H9186" s="128"/>
    </row>
    <row r="9187" spans="7:8">
      <c r="G9187" s="127"/>
      <c r="H9187" s="128"/>
    </row>
    <row r="9188" spans="7:8">
      <c r="G9188" s="127"/>
      <c r="H9188" s="128"/>
    </row>
    <row r="9189" spans="7:8">
      <c r="G9189" s="127"/>
      <c r="H9189" s="128"/>
    </row>
    <row r="9190" spans="7:8">
      <c r="G9190" s="127"/>
      <c r="H9190" s="128"/>
    </row>
    <row r="9191" spans="7:8">
      <c r="G9191" s="127"/>
      <c r="H9191" s="128"/>
    </row>
    <row r="9192" spans="7:8">
      <c r="G9192" s="127"/>
      <c r="H9192" s="128"/>
    </row>
    <row r="9193" spans="7:8">
      <c r="G9193" s="127"/>
      <c r="H9193" s="128"/>
    </row>
    <row r="9194" spans="7:8">
      <c r="G9194" s="127"/>
      <c r="H9194" s="128"/>
    </row>
    <row r="9195" spans="7:8">
      <c r="G9195" s="127"/>
      <c r="H9195" s="128"/>
    </row>
    <row r="9196" spans="7:8">
      <c r="G9196" s="127"/>
      <c r="H9196" s="128"/>
    </row>
    <row r="9197" spans="7:8">
      <c r="G9197" s="127"/>
      <c r="H9197" s="128"/>
    </row>
    <row r="9198" spans="7:8">
      <c r="G9198" s="127"/>
      <c r="H9198" s="128"/>
    </row>
    <row r="9199" spans="7:8">
      <c r="G9199" s="127"/>
      <c r="H9199" s="128"/>
    </row>
    <row r="9200" spans="7:8">
      <c r="G9200" s="127"/>
      <c r="H9200" s="128"/>
    </row>
    <row r="9201" spans="7:8">
      <c r="G9201" s="127"/>
      <c r="H9201" s="128"/>
    </row>
    <row r="9202" spans="7:8">
      <c r="G9202" s="127"/>
      <c r="H9202" s="128"/>
    </row>
    <row r="9203" spans="7:8">
      <c r="G9203" s="127"/>
      <c r="H9203" s="128"/>
    </row>
    <row r="9204" spans="7:8">
      <c r="G9204" s="127"/>
      <c r="H9204" s="128"/>
    </row>
    <row r="9205" spans="7:8">
      <c r="G9205" s="127"/>
      <c r="H9205" s="128"/>
    </row>
    <row r="9206" spans="7:8">
      <c r="G9206" s="127"/>
      <c r="H9206" s="128"/>
    </row>
    <row r="9207" spans="7:8">
      <c r="G9207" s="127"/>
      <c r="H9207" s="128"/>
    </row>
    <row r="9208" spans="7:8">
      <c r="G9208" s="127"/>
      <c r="H9208" s="128"/>
    </row>
    <row r="9209" spans="7:8">
      <c r="G9209" s="127"/>
      <c r="H9209" s="128"/>
    </row>
    <row r="9210" spans="7:8">
      <c r="G9210" s="127"/>
      <c r="H9210" s="128"/>
    </row>
    <row r="9211" spans="7:8">
      <c r="G9211" s="127"/>
      <c r="H9211" s="128"/>
    </row>
    <row r="9212" spans="7:8">
      <c r="G9212" s="127"/>
      <c r="H9212" s="128"/>
    </row>
    <row r="9213" spans="7:8">
      <c r="G9213" s="127"/>
      <c r="H9213" s="128"/>
    </row>
    <row r="9214" spans="7:8">
      <c r="G9214" s="127"/>
      <c r="H9214" s="128"/>
    </row>
    <row r="9215" spans="7:8">
      <c r="G9215" s="127"/>
      <c r="H9215" s="128"/>
    </row>
    <row r="9216" spans="7:8">
      <c r="G9216" s="127"/>
      <c r="H9216" s="128"/>
    </row>
    <row r="9217" spans="7:8">
      <c r="G9217" s="127"/>
      <c r="H9217" s="128"/>
    </row>
    <row r="9218" spans="7:8">
      <c r="G9218" s="127"/>
      <c r="H9218" s="128"/>
    </row>
    <row r="9219" spans="7:8">
      <c r="G9219" s="127"/>
      <c r="H9219" s="128"/>
    </row>
    <row r="9220" spans="7:8">
      <c r="G9220" s="127"/>
      <c r="H9220" s="128"/>
    </row>
    <row r="9221" spans="7:8">
      <c r="G9221" s="127"/>
      <c r="H9221" s="128"/>
    </row>
    <row r="9222" spans="7:8">
      <c r="G9222" s="127"/>
      <c r="H9222" s="128"/>
    </row>
    <row r="9223" spans="7:8">
      <c r="G9223" s="127"/>
      <c r="H9223" s="128"/>
    </row>
    <row r="9224" spans="7:8">
      <c r="G9224" s="127"/>
      <c r="H9224" s="128"/>
    </row>
    <row r="9225" spans="7:8">
      <c r="G9225" s="127"/>
      <c r="H9225" s="128"/>
    </row>
    <row r="9226" spans="7:8">
      <c r="G9226" s="127"/>
      <c r="H9226" s="128"/>
    </row>
    <row r="9227" spans="7:8">
      <c r="G9227" s="127"/>
      <c r="H9227" s="128"/>
    </row>
    <row r="9228" spans="7:8">
      <c r="G9228" s="127"/>
      <c r="H9228" s="128"/>
    </row>
    <row r="9229" spans="7:8">
      <c r="G9229" s="127"/>
      <c r="H9229" s="128"/>
    </row>
    <row r="9230" spans="7:8">
      <c r="G9230" s="127"/>
      <c r="H9230" s="128"/>
    </row>
    <row r="9231" spans="7:8">
      <c r="G9231" s="127"/>
      <c r="H9231" s="128"/>
    </row>
    <row r="9232" spans="7:8">
      <c r="G9232" s="127"/>
      <c r="H9232" s="128"/>
    </row>
    <row r="9233" spans="7:8">
      <c r="G9233" s="127"/>
      <c r="H9233" s="128"/>
    </row>
    <row r="9234" spans="7:8">
      <c r="G9234" s="127"/>
      <c r="H9234" s="128"/>
    </row>
    <row r="9235" spans="7:8">
      <c r="G9235" s="127"/>
      <c r="H9235" s="128"/>
    </row>
    <row r="9236" spans="7:8">
      <c r="G9236" s="127"/>
      <c r="H9236" s="128"/>
    </row>
    <row r="9237" spans="7:8">
      <c r="G9237" s="127"/>
      <c r="H9237" s="128"/>
    </row>
    <row r="9238" spans="7:8">
      <c r="G9238" s="127"/>
      <c r="H9238" s="128"/>
    </row>
    <row r="9239" spans="7:8">
      <c r="G9239" s="127"/>
      <c r="H9239" s="128"/>
    </row>
    <row r="9240" spans="7:8">
      <c r="G9240" s="127"/>
      <c r="H9240" s="128"/>
    </row>
    <row r="9241" spans="7:8">
      <c r="G9241" s="127"/>
      <c r="H9241" s="128"/>
    </row>
    <row r="9242" spans="7:8">
      <c r="G9242" s="127"/>
      <c r="H9242" s="128"/>
    </row>
    <row r="9243" spans="7:8">
      <c r="G9243" s="127"/>
      <c r="H9243" s="128"/>
    </row>
    <row r="9244" spans="7:8">
      <c r="G9244" s="127"/>
      <c r="H9244" s="128"/>
    </row>
    <row r="9245" spans="7:8">
      <c r="G9245" s="127"/>
      <c r="H9245" s="128"/>
    </row>
    <row r="9246" spans="7:8">
      <c r="G9246" s="127"/>
      <c r="H9246" s="128"/>
    </row>
    <row r="9247" spans="7:8">
      <c r="G9247" s="127"/>
      <c r="H9247" s="128"/>
    </row>
    <row r="9248" spans="7:8">
      <c r="G9248" s="127"/>
      <c r="H9248" s="128"/>
    </row>
    <row r="9249" spans="7:8">
      <c r="G9249" s="127"/>
      <c r="H9249" s="128"/>
    </row>
    <row r="9250" spans="7:8">
      <c r="G9250" s="127"/>
      <c r="H9250" s="128"/>
    </row>
    <row r="9251" spans="7:8">
      <c r="G9251" s="127"/>
      <c r="H9251" s="128"/>
    </row>
    <row r="9252" spans="7:8">
      <c r="G9252" s="127"/>
      <c r="H9252" s="128"/>
    </row>
    <row r="9253" spans="7:8">
      <c r="G9253" s="127"/>
      <c r="H9253" s="128"/>
    </row>
    <row r="9254" spans="7:8">
      <c r="G9254" s="127"/>
      <c r="H9254" s="128"/>
    </row>
    <row r="9255" spans="7:8">
      <c r="G9255" s="127"/>
      <c r="H9255" s="128"/>
    </row>
    <row r="9256" spans="7:8">
      <c r="G9256" s="127"/>
      <c r="H9256" s="128"/>
    </row>
    <row r="9257" spans="7:8">
      <c r="G9257" s="127"/>
      <c r="H9257" s="128"/>
    </row>
    <row r="9258" spans="7:8">
      <c r="G9258" s="127"/>
      <c r="H9258" s="128"/>
    </row>
    <row r="9259" spans="7:8">
      <c r="G9259" s="127"/>
      <c r="H9259" s="128"/>
    </row>
    <row r="9260" spans="7:8">
      <c r="G9260" s="127"/>
      <c r="H9260" s="128"/>
    </row>
    <row r="9261" spans="7:8">
      <c r="G9261" s="127"/>
      <c r="H9261" s="128"/>
    </row>
    <row r="9262" spans="7:8">
      <c r="G9262" s="127"/>
      <c r="H9262" s="128"/>
    </row>
    <row r="9263" spans="7:8">
      <c r="G9263" s="127"/>
      <c r="H9263" s="128"/>
    </row>
    <row r="9264" spans="7:8">
      <c r="G9264" s="127"/>
      <c r="H9264" s="128"/>
    </row>
    <row r="9265" spans="7:8">
      <c r="G9265" s="127"/>
      <c r="H9265" s="128"/>
    </row>
    <row r="9266" spans="7:8">
      <c r="G9266" s="127"/>
      <c r="H9266" s="128"/>
    </row>
    <row r="9267" spans="7:8">
      <c r="G9267" s="127"/>
      <c r="H9267" s="128"/>
    </row>
    <row r="9268" spans="7:8">
      <c r="G9268" s="127"/>
      <c r="H9268" s="128"/>
    </row>
    <row r="9269" spans="7:8">
      <c r="G9269" s="127"/>
      <c r="H9269" s="128"/>
    </row>
    <row r="9270" spans="7:8">
      <c r="G9270" s="127"/>
      <c r="H9270" s="128"/>
    </row>
    <row r="9271" spans="7:8">
      <c r="G9271" s="127"/>
      <c r="H9271" s="128"/>
    </row>
    <row r="9272" spans="7:8">
      <c r="G9272" s="127"/>
      <c r="H9272" s="128"/>
    </row>
    <row r="9273" spans="7:8">
      <c r="G9273" s="127"/>
      <c r="H9273" s="128"/>
    </row>
    <row r="9274" spans="7:8">
      <c r="G9274" s="127"/>
      <c r="H9274" s="128"/>
    </row>
    <row r="9275" spans="7:8">
      <c r="G9275" s="127"/>
      <c r="H9275" s="128"/>
    </row>
    <row r="9276" spans="7:8">
      <c r="G9276" s="127"/>
      <c r="H9276" s="128"/>
    </row>
    <row r="9277" spans="7:8">
      <c r="G9277" s="127"/>
      <c r="H9277" s="128"/>
    </row>
    <row r="9278" spans="7:8">
      <c r="G9278" s="127"/>
      <c r="H9278" s="128"/>
    </row>
    <row r="9279" spans="7:8">
      <c r="G9279" s="127"/>
      <c r="H9279" s="128"/>
    </row>
    <row r="9280" spans="7:8">
      <c r="G9280" s="127"/>
      <c r="H9280" s="128"/>
    </row>
    <row r="9281" spans="7:8">
      <c r="G9281" s="127"/>
      <c r="H9281" s="128"/>
    </row>
    <row r="9282" spans="7:8">
      <c r="G9282" s="127"/>
      <c r="H9282" s="128"/>
    </row>
    <row r="9283" spans="7:8">
      <c r="G9283" s="127"/>
      <c r="H9283" s="128"/>
    </row>
    <row r="9284" spans="7:8">
      <c r="G9284" s="127"/>
      <c r="H9284" s="128"/>
    </row>
    <row r="9285" spans="7:8">
      <c r="G9285" s="127"/>
      <c r="H9285" s="128"/>
    </row>
    <row r="9286" spans="7:8">
      <c r="G9286" s="127"/>
      <c r="H9286" s="128"/>
    </row>
    <row r="9287" spans="7:8">
      <c r="G9287" s="127"/>
      <c r="H9287" s="128"/>
    </row>
    <row r="9288" spans="7:8">
      <c r="G9288" s="127"/>
      <c r="H9288" s="128"/>
    </row>
    <row r="9289" spans="7:8">
      <c r="G9289" s="127"/>
      <c r="H9289" s="128"/>
    </row>
    <row r="9290" spans="7:8">
      <c r="G9290" s="127"/>
      <c r="H9290" s="128"/>
    </row>
    <row r="9291" spans="7:8">
      <c r="G9291" s="127"/>
      <c r="H9291" s="128"/>
    </row>
    <row r="9292" spans="7:8">
      <c r="G9292" s="127"/>
      <c r="H9292" s="128"/>
    </row>
    <row r="9293" spans="7:8">
      <c r="G9293" s="127"/>
      <c r="H9293" s="128"/>
    </row>
    <row r="9294" spans="7:8">
      <c r="G9294" s="127"/>
      <c r="H9294" s="128"/>
    </row>
    <row r="9295" spans="7:8">
      <c r="G9295" s="127"/>
      <c r="H9295" s="128"/>
    </row>
    <row r="9296" spans="7:8">
      <c r="G9296" s="127"/>
      <c r="H9296" s="128"/>
    </row>
    <row r="9297" spans="7:8">
      <c r="G9297" s="127"/>
      <c r="H9297" s="128"/>
    </row>
    <row r="9298" spans="7:8">
      <c r="G9298" s="127"/>
      <c r="H9298" s="128"/>
    </row>
    <row r="9299" spans="7:8">
      <c r="G9299" s="127"/>
      <c r="H9299" s="128"/>
    </row>
    <row r="9300" spans="7:8">
      <c r="G9300" s="127"/>
      <c r="H9300" s="128"/>
    </row>
    <row r="9301" spans="7:8">
      <c r="G9301" s="127"/>
      <c r="H9301" s="128"/>
    </row>
    <row r="9302" spans="7:8">
      <c r="G9302" s="127"/>
      <c r="H9302" s="128"/>
    </row>
    <row r="9303" spans="7:8">
      <c r="G9303" s="127"/>
      <c r="H9303" s="128"/>
    </row>
    <row r="9304" spans="7:8">
      <c r="G9304" s="127"/>
      <c r="H9304" s="128"/>
    </row>
    <row r="9305" spans="7:8">
      <c r="G9305" s="127"/>
      <c r="H9305" s="128"/>
    </row>
    <row r="9306" spans="7:8">
      <c r="G9306" s="127"/>
      <c r="H9306" s="128"/>
    </row>
    <row r="9307" spans="7:8">
      <c r="G9307" s="127"/>
      <c r="H9307" s="128"/>
    </row>
    <row r="9308" spans="7:8">
      <c r="G9308" s="127"/>
      <c r="H9308" s="128"/>
    </row>
    <row r="9309" spans="7:8">
      <c r="G9309" s="127"/>
      <c r="H9309" s="128"/>
    </row>
    <row r="9310" spans="7:8">
      <c r="G9310" s="127"/>
      <c r="H9310" s="128"/>
    </row>
    <row r="9311" spans="7:8">
      <c r="G9311" s="127"/>
      <c r="H9311" s="128"/>
    </row>
    <row r="9312" spans="7:8">
      <c r="G9312" s="127"/>
      <c r="H9312" s="128"/>
    </row>
    <row r="9313" spans="7:8">
      <c r="G9313" s="127"/>
      <c r="H9313" s="128"/>
    </row>
    <row r="9314" spans="7:8">
      <c r="G9314" s="127"/>
      <c r="H9314" s="128"/>
    </row>
    <row r="9315" spans="7:8">
      <c r="G9315" s="127"/>
      <c r="H9315" s="128"/>
    </row>
    <row r="9316" spans="7:8">
      <c r="G9316" s="127"/>
      <c r="H9316" s="128"/>
    </row>
    <row r="9317" spans="7:8">
      <c r="G9317" s="127"/>
      <c r="H9317" s="128"/>
    </row>
    <row r="9318" spans="7:8">
      <c r="G9318" s="127"/>
      <c r="H9318" s="128"/>
    </row>
    <row r="9319" spans="7:8">
      <c r="G9319" s="127"/>
      <c r="H9319" s="128"/>
    </row>
    <row r="9320" spans="7:8">
      <c r="G9320" s="127"/>
      <c r="H9320" s="128"/>
    </row>
    <row r="9321" spans="7:8">
      <c r="G9321" s="127"/>
      <c r="H9321" s="128"/>
    </row>
    <row r="9322" spans="7:8">
      <c r="G9322" s="127"/>
      <c r="H9322" s="128"/>
    </row>
    <row r="9323" spans="7:8">
      <c r="G9323" s="127"/>
      <c r="H9323" s="128"/>
    </row>
    <row r="9324" spans="7:8">
      <c r="G9324" s="127"/>
      <c r="H9324" s="128"/>
    </row>
    <row r="9325" spans="7:8">
      <c r="G9325" s="127"/>
      <c r="H9325" s="128"/>
    </row>
    <row r="9326" spans="7:8">
      <c r="G9326" s="127"/>
      <c r="H9326" s="128"/>
    </row>
    <row r="9327" spans="7:8">
      <c r="G9327" s="127"/>
      <c r="H9327" s="128"/>
    </row>
    <row r="9328" spans="7:8">
      <c r="G9328" s="127"/>
      <c r="H9328" s="128"/>
    </row>
    <row r="9329" spans="7:8">
      <c r="G9329" s="127"/>
      <c r="H9329" s="128"/>
    </row>
    <row r="9330" spans="7:8">
      <c r="G9330" s="127"/>
      <c r="H9330" s="128"/>
    </row>
    <row r="9331" spans="7:8">
      <c r="G9331" s="127"/>
      <c r="H9331" s="128"/>
    </row>
    <row r="9332" spans="7:8">
      <c r="G9332" s="127"/>
      <c r="H9332" s="128"/>
    </row>
    <row r="9333" spans="7:8">
      <c r="G9333" s="127"/>
      <c r="H9333" s="128"/>
    </row>
    <row r="9334" spans="7:8">
      <c r="G9334" s="127"/>
      <c r="H9334" s="128"/>
    </row>
    <row r="9335" spans="7:8">
      <c r="G9335" s="127"/>
      <c r="H9335" s="128"/>
    </row>
    <row r="9336" spans="7:8">
      <c r="G9336" s="127"/>
      <c r="H9336" s="128"/>
    </row>
    <row r="9337" spans="7:8">
      <c r="G9337" s="127"/>
      <c r="H9337" s="128"/>
    </row>
    <row r="9338" spans="7:8">
      <c r="G9338" s="127"/>
      <c r="H9338" s="128"/>
    </row>
    <row r="9339" spans="7:8">
      <c r="G9339" s="127"/>
      <c r="H9339" s="128"/>
    </row>
    <row r="9340" spans="7:8">
      <c r="G9340" s="127"/>
      <c r="H9340" s="128"/>
    </row>
    <row r="9341" spans="7:8">
      <c r="G9341" s="127"/>
      <c r="H9341" s="128"/>
    </row>
    <row r="9342" spans="7:8">
      <c r="G9342" s="127"/>
      <c r="H9342" s="128"/>
    </row>
    <row r="9343" spans="7:8">
      <c r="G9343" s="127"/>
      <c r="H9343" s="128"/>
    </row>
    <row r="9344" spans="7:8">
      <c r="G9344" s="127"/>
      <c r="H9344" s="128"/>
    </row>
    <row r="9345" spans="7:8">
      <c r="G9345" s="127"/>
      <c r="H9345" s="128"/>
    </row>
    <row r="9346" spans="7:8">
      <c r="G9346" s="127"/>
      <c r="H9346" s="128"/>
    </row>
    <row r="9347" spans="7:8">
      <c r="G9347" s="127"/>
      <c r="H9347" s="128"/>
    </row>
    <row r="9348" spans="7:8">
      <c r="G9348" s="127"/>
      <c r="H9348" s="128"/>
    </row>
    <row r="9349" spans="7:8">
      <c r="G9349" s="127"/>
      <c r="H9349" s="128"/>
    </row>
    <row r="9350" spans="7:8">
      <c r="G9350" s="127"/>
      <c r="H9350" s="128"/>
    </row>
    <row r="9351" spans="7:8">
      <c r="G9351" s="127"/>
      <c r="H9351" s="128"/>
    </row>
    <row r="9352" spans="7:8">
      <c r="G9352" s="127"/>
      <c r="H9352" s="128"/>
    </row>
    <row r="9353" spans="7:8">
      <c r="G9353" s="127"/>
      <c r="H9353" s="128"/>
    </row>
    <row r="9354" spans="7:8">
      <c r="G9354" s="127"/>
      <c r="H9354" s="128"/>
    </row>
    <row r="9355" spans="7:8">
      <c r="G9355" s="127"/>
      <c r="H9355" s="128"/>
    </row>
    <row r="9356" spans="7:8">
      <c r="G9356" s="127"/>
      <c r="H9356" s="128"/>
    </row>
    <row r="9357" spans="7:8">
      <c r="G9357" s="127"/>
      <c r="H9357" s="128"/>
    </row>
    <row r="9358" spans="7:8">
      <c r="G9358" s="127"/>
      <c r="H9358" s="128"/>
    </row>
    <row r="9359" spans="7:8">
      <c r="G9359" s="127"/>
      <c r="H9359" s="128"/>
    </row>
    <row r="9360" spans="7:8">
      <c r="G9360" s="127"/>
      <c r="H9360" s="128"/>
    </row>
    <row r="9361" spans="7:8">
      <c r="G9361" s="127"/>
      <c r="H9361" s="128"/>
    </row>
    <row r="9362" spans="7:8">
      <c r="G9362" s="127"/>
      <c r="H9362" s="128"/>
    </row>
    <row r="9363" spans="7:8">
      <c r="G9363" s="127"/>
      <c r="H9363" s="128"/>
    </row>
    <row r="9364" spans="7:8">
      <c r="G9364" s="127"/>
      <c r="H9364" s="128"/>
    </row>
    <row r="9365" spans="7:8">
      <c r="G9365" s="127"/>
      <c r="H9365" s="128"/>
    </row>
    <row r="9366" spans="7:8">
      <c r="G9366" s="127"/>
      <c r="H9366" s="128"/>
    </row>
    <row r="9367" spans="7:8">
      <c r="G9367" s="127"/>
      <c r="H9367" s="128"/>
    </row>
    <row r="9368" spans="7:8">
      <c r="G9368" s="127"/>
      <c r="H9368" s="128"/>
    </row>
    <row r="9369" spans="7:8">
      <c r="G9369" s="127"/>
      <c r="H9369" s="128"/>
    </row>
    <row r="9370" spans="7:8">
      <c r="G9370" s="127"/>
      <c r="H9370" s="128"/>
    </row>
    <row r="9371" spans="7:8">
      <c r="G9371" s="127"/>
      <c r="H9371" s="128"/>
    </row>
    <row r="9372" spans="7:8">
      <c r="G9372" s="127"/>
      <c r="H9372" s="128"/>
    </row>
    <row r="9373" spans="7:8">
      <c r="G9373" s="127"/>
      <c r="H9373" s="128"/>
    </row>
    <row r="9374" spans="7:8">
      <c r="G9374" s="127"/>
      <c r="H9374" s="128"/>
    </row>
    <row r="9375" spans="7:8">
      <c r="G9375" s="127"/>
      <c r="H9375" s="128"/>
    </row>
    <row r="9376" spans="7:8">
      <c r="G9376" s="127"/>
      <c r="H9376" s="128"/>
    </row>
    <row r="9377" spans="7:8">
      <c r="G9377" s="127"/>
      <c r="H9377" s="128"/>
    </row>
    <row r="9378" spans="7:8">
      <c r="G9378" s="127"/>
      <c r="H9378" s="128"/>
    </row>
    <row r="9379" spans="7:8">
      <c r="G9379" s="127"/>
      <c r="H9379" s="128"/>
    </row>
    <row r="9380" spans="7:8">
      <c r="G9380" s="127"/>
      <c r="H9380" s="128"/>
    </row>
    <row r="9381" spans="7:8">
      <c r="G9381" s="127"/>
      <c r="H9381" s="128"/>
    </row>
    <row r="9382" spans="7:8">
      <c r="G9382" s="127"/>
      <c r="H9382" s="128"/>
    </row>
    <row r="9383" spans="7:8">
      <c r="G9383" s="127"/>
      <c r="H9383" s="128"/>
    </row>
    <row r="9384" spans="7:8">
      <c r="G9384" s="127"/>
      <c r="H9384" s="128"/>
    </row>
    <row r="9385" spans="7:8">
      <c r="G9385" s="127"/>
      <c r="H9385" s="128"/>
    </row>
    <row r="9386" spans="7:8">
      <c r="G9386" s="127"/>
      <c r="H9386" s="128"/>
    </row>
    <row r="9387" spans="7:8">
      <c r="G9387" s="127"/>
      <c r="H9387" s="128"/>
    </row>
    <row r="9388" spans="7:8">
      <c r="G9388" s="127"/>
      <c r="H9388" s="128"/>
    </row>
    <row r="9389" spans="7:8">
      <c r="G9389" s="127"/>
      <c r="H9389" s="128"/>
    </row>
    <row r="9390" spans="7:8">
      <c r="G9390" s="127"/>
      <c r="H9390" s="128"/>
    </row>
    <row r="9391" spans="7:8">
      <c r="G9391" s="127"/>
      <c r="H9391" s="128"/>
    </row>
    <row r="9392" spans="7:8">
      <c r="G9392" s="127"/>
      <c r="H9392" s="128"/>
    </row>
    <row r="9393" spans="7:8">
      <c r="G9393" s="127"/>
      <c r="H9393" s="128"/>
    </row>
    <row r="9394" spans="7:8">
      <c r="G9394" s="127"/>
      <c r="H9394" s="128"/>
    </row>
    <row r="9395" spans="7:8">
      <c r="G9395" s="127"/>
      <c r="H9395" s="128"/>
    </row>
    <row r="9396" spans="7:8">
      <c r="G9396" s="127"/>
      <c r="H9396" s="128"/>
    </row>
    <row r="9397" spans="7:8">
      <c r="G9397" s="127"/>
      <c r="H9397" s="128"/>
    </row>
    <row r="9398" spans="7:8">
      <c r="G9398" s="127"/>
      <c r="H9398" s="128"/>
    </row>
    <row r="9399" spans="7:8">
      <c r="G9399" s="127"/>
      <c r="H9399" s="128"/>
    </row>
    <row r="9400" spans="7:8">
      <c r="G9400" s="127"/>
      <c r="H9400" s="128"/>
    </row>
    <row r="9401" spans="7:8">
      <c r="G9401" s="127"/>
      <c r="H9401" s="128"/>
    </row>
    <row r="9402" spans="7:8">
      <c r="G9402" s="127"/>
      <c r="H9402" s="128"/>
    </row>
    <row r="9403" spans="7:8">
      <c r="G9403" s="127"/>
      <c r="H9403" s="128"/>
    </row>
    <row r="9404" spans="7:8">
      <c r="G9404" s="127"/>
      <c r="H9404" s="128"/>
    </row>
    <row r="9405" spans="7:8">
      <c r="G9405" s="127"/>
      <c r="H9405" s="128"/>
    </row>
    <row r="9406" spans="7:8">
      <c r="G9406" s="127"/>
      <c r="H9406" s="128"/>
    </row>
    <row r="9407" spans="7:8">
      <c r="G9407" s="127"/>
      <c r="H9407" s="128"/>
    </row>
    <row r="9408" spans="7:8">
      <c r="G9408" s="127"/>
      <c r="H9408" s="128"/>
    </row>
    <row r="9409" spans="7:8">
      <c r="G9409" s="127"/>
      <c r="H9409" s="128"/>
    </row>
    <row r="9410" spans="7:8">
      <c r="G9410" s="127"/>
      <c r="H9410" s="128"/>
    </row>
    <row r="9411" spans="7:8">
      <c r="G9411" s="127"/>
      <c r="H9411" s="128"/>
    </row>
    <row r="9412" spans="7:8">
      <c r="G9412" s="127"/>
      <c r="H9412" s="128"/>
    </row>
    <row r="9413" spans="7:8">
      <c r="G9413" s="127"/>
      <c r="H9413" s="128"/>
    </row>
    <row r="9414" spans="7:8">
      <c r="G9414" s="127"/>
      <c r="H9414" s="128"/>
    </row>
    <row r="9415" spans="7:8">
      <c r="G9415" s="127"/>
      <c r="H9415" s="128"/>
    </row>
    <row r="9416" spans="7:8">
      <c r="G9416" s="127"/>
      <c r="H9416" s="128"/>
    </row>
    <row r="9417" spans="7:8">
      <c r="G9417" s="127"/>
      <c r="H9417" s="128"/>
    </row>
    <row r="9418" spans="7:8">
      <c r="G9418" s="127"/>
      <c r="H9418" s="128"/>
    </row>
    <row r="9419" spans="7:8">
      <c r="G9419" s="127"/>
      <c r="H9419" s="128"/>
    </row>
    <row r="9420" spans="7:8">
      <c r="G9420" s="127"/>
      <c r="H9420" s="128"/>
    </row>
    <row r="9421" spans="7:8">
      <c r="G9421" s="127"/>
      <c r="H9421" s="128"/>
    </row>
    <row r="9422" spans="7:8">
      <c r="G9422" s="127"/>
      <c r="H9422" s="128"/>
    </row>
    <row r="9423" spans="7:8">
      <c r="G9423" s="127"/>
      <c r="H9423" s="128"/>
    </row>
    <row r="9424" spans="7:8">
      <c r="G9424" s="127"/>
      <c r="H9424" s="128"/>
    </row>
    <row r="9425" spans="7:8">
      <c r="G9425" s="127"/>
      <c r="H9425" s="128"/>
    </row>
    <row r="9426" spans="7:8">
      <c r="G9426" s="127"/>
      <c r="H9426" s="128"/>
    </row>
    <row r="9427" spans="7:8">
      <c r="G9427" s="127"/>
      <c r="H9427" s="128"/>
    </row>
    <row r="9428" spans="7:8">
      <c r="G9428" s="127"/>
      <c r="H9428" s="128"/>
    </row>
    <row r="9429" spans="7:8">
      <c r="G9429" s="127"/>
      <c r="H9429" s="128"/>
    </row>
    <row r="9430" spans="7:8">
      <c r="G9430" s="127"/>
      <c r="H9430" s="128"/>
    </row>
    <row r="9431" spans="7:8">
      <c r="G9431" s="127"/>
      <c r="H9431" s="128"/>
    </row>
    <row r="9432" spans="7:8">
      <c r="G9432" s="127"/>
      <c r="H9432" s="128"/>
    </row>
    <row r="9433" spans="7:8">
      <c r="G9433" s="127"/>
      <c r="H9433" s="128"/>
    </row>
    <row r="9434" spans="7:8">
      <c r="G9434" s="127"/>
      <c r="H9434" s="128"/>
    </row>
    <row r="9435" spans="7:8">
      <c r="G9435" s="127"/>
      <c r="H9435" s="128"/>
    </row>
    <row r="9436" spans="7:8">
      <c r="G9436" s="127"/>
      <c r="H9436" s="128"/>
    </row>
    <row r="9437" spans="7:8">
      <c r="G9437" s="127"/>
      <c r="H9437" s="128"/>
    </row>
    <row r="9438" spans="7:8">
      <c r="G9438" s="127"/>
      <c r="H9438" s="128"/>
    </row>
    <row r="9439" spans="7:8">
      <c r="G9439" s="127"/>
      <c r="H9439" s="128"/>
    </row>
    <row r="9440" spans="7:8">
      <c r="G9440" s="127"/>
      <c r="H9440" s="128"/>
    </row>
    <row r="9441" spans="7:8">
      <c r="G9441" s="127"/>
      <c r="H9441" s="128"/>
    </row>
    <row r="9442" spans="7:8">
      <c r="G9442" s="127"/>
      <c r="H9442" s="128"/>
    </row>
    <row r="9443" spans="7:8">
      <c r="G9443" s="127"/>
      <c r="H9443" s="128"/>
    </row>
    <row r="9444" spans="7:8">
      <c r="G9444" s="127"/>
      <c r="H9444" s="128"/>
    </row>
    <row r="9445" spans="7:8">
      <c r="G9445" s="127"/>
      <c r="H9445" s="128"/>
    </row>
    <row r="9446" spans="7:8">
      <c r="G9446" s="127"/>
      <c r="H9446" s="128"/>
    </row>
    <row r="9447" spans="7:8">
      <c r="G9447" s="127"/>
      <c r="H9447" s="128"/>
    </row>
    <row r="9448" spans="7:8">
      <c r="G9448" s="127"/>
      <c r="H9448" s="128"/>
    </row>
    <row r="9449" spans="7:8">
      <c r="G9449" s="127"/>
      <c r="H9449" s="128"/>
    </row>
    <row r="9450" spans="7:8">
      <c r="G9450" s="127"/>
      <c r="H9450" s="128"/>
    </row>
    <row r="9451" spans="7:8">
      <c r="G9451" s="127"/>
      <c r="H9451" s="128"/>
    </row>
    <row r="9452" spans="7:8">
      <c r="G9452" s="127"/>
      <c r="H9452" s="128"/>
    </row>
    <row r="9453" spans="7:8">
      <c r="G9453" s="127"/>
      <c r="H9453" s="128"/>
    </row>
    <row r="9454" spans="7:8">
      <c r="G9454" s="127"/>
      <c r="H9454" s="128"/>
    </row>
    <row r="9455" spans="7:8">
      <c r="G9455" s="127"/>
      <c r="H9455" s="128"/>
    </row>
    <row r="9456" spans="7:8">
      <c r="G9456" s="127"/>
      <c r="H9456" s="128"/>
    </row>
    <row r="9457" spans="7:8">
      <c r="G9457" s="127"/>
      <c r="H9457" s="128"/>
    </row>
    <row r="9458" spans="7:8">
      <c r="G9458" s="127"/>
      <c r="H9458" s="128"/>
    </row>
    <row r="9459" spans="7:8">
      <c r="G9459" s="127"/>
      <c r="H9459" s="128"/>
    </row>
    <row r="9460" spans="7:8">
      <c r="G9460" s="127"/>
      <c r="H9460" s="128"/>
    </row>
    <row r="9461" spans="7:8">
      <c r="G9461" s="127"/>
      <c r="H9461" s="128"/>
    </row>
    <row r="9462" spans="7:8">
      <c r="G9462" s="127"/>
      <c r="H9462" s="128"/>
    </row>
    <row r="9463" spans="7:8">
      <c r="G9463" s="127"/>
      <c r="H9463" s="128"/>
    </row>
    <row r="9464" spans="7:8">
      <c r="G9464" s="127"/>
      <c r="H9464" s="128"/>
    </row>
    <row r="9465" spans="7:8">
      <c r="G9465" s="127"/>
      <c r="H9465" s="128"/>
    </row>
    <row r="9466" spans="7:8">
      <c r="G9466" s="127"/>
      <c r="H9466" s="128"/>
    </row>
    <row r="9467" spans="7:8">
      <c r="G9467" s="127"/>
      <c r="H9467" s="128"/>
    </row>
    <row r="9468" spans="7:8">
      <c r="G9468" s="127"/>
      <c r="H9468" s="128"/>
    </row>
    <row r="9469" spans="7:8">
      <c r="G9469" s="127"/>
      <c r="H9469" s="128"/>
    </row>
    <row r="9470" spans="7:8">
      <c r="G9470" s="127"/>
      <c r="H9470" s="128"/>
    </row>
    <row r="9471" spans="7:8">
      <c r="G9471" s="127"/>
      <c r="H9471" s="128"/>
    </row>
    <row r="9472" spans="7:8">
      <c r="G9472" s="127"/>
      <c r="H9472" s="128"/>
    </row>
    <row r="9473" spans="7:8">
      <c r="G9473" s="127"/>
      <c r="H9473" s="128"/>
    </row>
    <row r="9474" spans="7:8">
      <c r="G9474" s="127"/>
      <c r="H9474" s="128"/>
    </row>
    <row r="9475" spans="7:8">
      <c r="G9475" s="127"/>
      <c r="H9475" s="128"/>
    </row>
    <row r="9476" spans="7:8">
      <c r="G9476" s="127"/>
      <c r="H9476" s="128"/>
    </row>
    <row r="9477" spans="7:8">
      <c r="G9477" s="127"/>
      <c r="H9477" s="128"/>
    </row>
    <row r="9478" spans="7:8">
      <c r="G9478" s="127"/>
      <c r="H9478" s="128"/>
    </row>
    <row r="9479" spans="7:8">
      <c r="G9479" s="127"/>
      <c r="H9479" s="128"/>
    </row>
    <row r="9480" spans="7:8">
      <c r="G9480" s="127"/>
      <c r="H9480" s="128"/>
    </row>
    <row r="9481" spans="7:8">
      <c r="G9481" s="127"/>
      <c r="H9481" s="128"/>
    </row>
    <row r="9482" spans="7:8">
      <c r="G9482" s="127"/>
      <c r="H9482" s="128"/>
    </row>
    <row r="9483" spans="7:8">
      <c r="G9483" s="127"/>
      <c r="H9483" s="128"/>
    </row>
    <row r="9484" spans="7:8">
      <c r="G9484" s="127"/>
      <c r="H9484" s="128"/>
    </row>
    <row r="9485" spans="7:8">
      <c r="G9485" s="127"/>
      <c r="H9485" s="128"/>
    </row>
    <row r="9486" spans="7:8">
      <c r="G9486" s="127"/>
      <c r="H9486" s="128"/>
    </row>
    <row r="9487" spans="7:8">
      <c r="G9487" s="127"/>
      <c r="H9487" s="128"/>
    </row>
    <row r="9488" spans="7:8">
      <c r="G9488" s="127"/>
      <c r="H9488" s="128"/>
    </row>
    <row r="9489" spans="7:8">
      <c r="G9489" s="127"/>
      <c r="H9489" s="128"/>
    </row>
    <row r="9490" spans="7:8">
      <c r="G9490" s="127"/>
      <c r="H9490" s="128"/>
    </row>
    <row r="9491" spans="7:8">
      <c r="G9491" s="127"/>
      <c r="H9491" s="128"/>
    </row>
    <row r="9492" spans="7:8">
      <c r="G9492" s="127"/>
      <c r="H9492" s="128"/>
    </row>
    <row r="9493" spans="7:8">
      <c r="G9493" s="127"/>
      <c r="H9493" s="128"/>
    </row>
    <row r="9494" spans="7:8">
      <c r="G9494" s="127"/>
      <c r="H9494" s="128"/>
    </row>
    <row r="9495" spans="7:8">
      <c r="G9495" s="127"/>
      <c r="H9495" s="128"/>
    </row>
    <row r="9496" spans="7:8">
      <c r="G9496" s="127"/>
      <c r="H9496" s="128"/>
    </row>
    <row r="9497" spans="7:8">
      <c r="G9497" s="127"/>
      <c r="H9497" s="128"/>
    </row>
    <row r="9498" spans="7:8">
      <c r="G9498" s="127"/>
      <c r="H9498" s="128"/>
    </row>
    <row r="9499" spans="7:8">
      <c r="G9499" s="127"/>
      <c r="H9499" s="128"/>
    </row>
    <row r="9500" spans="7:8">
      <c r="G9500" s="127"/>
      <c r="H9500" s="128"/>
    </row>
    <row r="9501" spans="7:8">
      <c r="G9501" s="127"/>
      <c r="H9501" s="128"/>
    </row>
    <row r="9502" spans="7:8">
      <c r="G9502" s="127"/>
      <c r="H9502" s="128"/>
    </row>
    <row r="9503" spans="7:8">
      <c r="G9503" s="127"/>
      <c r="H9503" s="128"/>
    </row>
    <row r="9504" spans="7:8">
      <c r="G9504" s="127"/>
      <c r="H9504" s="128"/>
    </row>
    <row r="9505" spans="7:8">
      <c r="G9505" s="127"/>
      <c r="H9505" s="128"/>
    </row>
    <row r="9506" spans="7:8">
      <c r="G9506" s="127"/>
      <c r="H9506" s="128"/>
    </row>
    <row r="9507" spans="7:8">
      <c r="G9507" s="127"/>
      <c r="H9507" s="128"/>
    </row>
    <row r="9508" spans="7:8">
      <c r="G9508" s="127"/>
      <c r="H9508" s="128"/>
    </row>
    <row r="9509" spans="7:8">
      <c r="G9509" s="127"/>
      <c r="H9509" s="128"/>
    </row>
    <row r="9510" spans="7:8">
      <c r="G9510" s="127"/>
      <c r="H9510" s="128"/>
    </row>
    <row r="9511" spans="7:8">
      <c r="G9511" s="127"/>
      <c r="H9511" s="128"/>
    </row>
    <row r="9512" spans="7:8">
      <c r="G9512" s="127"/>
      <c r="H9512" s="128"/>
    </row>
    <row r="9513" spans="7:8">
      <c r="G9513" s="127"/>
      <c r="H9513" s="128"/>
    </row>
    <row r="9514" spans="7:8">
      <c r="G9514" s="127"/>
      <c r="H9514" s="128"/>
    </row>
    <row r="9515" spans="7:8">
      <c r="G9515" s="127"/>
      <c r="H9515" s="128"/>
    </row>
    <row r="9516" spans="7:8">
      <c r="G9516" s="127"/>
      <c r="H9516" s="128"/>
    </row>
    <row r="9517" spans="7:8">
      <c r="G9517" s="127"/>
      <c r="H9517" s="128"/>
    </row>
    <row r="9518" spans="7:8">
      <c r="G9518" s="127"/>
      <c r="H9518" s="128"/>
    </row>
    <row r="9519" spans="7:8">
      <c r="G9519" s="127"/>
      <c r="H9519" s="128"/>
    </row>
    <row r="9520" spans="7:8">
      <c r="G9520" s="127"/>
      <c r="H9520" s="128"/>
    </row>
    <row r="9521" spans="7:8">
      <c r="G9521" s="127"/>
      <c r="H9521" s="128"/>
    </row>
    <row r="9522" spans="7:8">
      <c r="G9522" s="127"/>
      <c r="H9522" s="128"/>
    </row>
    <row r="9523" spans="7:8">
      <c r="G9523" s="127"/>
      <c r="H9523" s="128"/>
    </row>
    <row r="9524" spans="7:8">
      <c r="G9524" s="127"/>
      <c r="H9524" s="128"/>
    </row>
    <row r="9525" spans="7:8">
      <c r="G9525" s="127"/>
      <c r="H9525" s="128"/>
    </row>
    <row r="9526" spans="7:8">
      <c r="G9526" s="127"/>
      <c r="H9526" s="128"/>
    </row>
    <row r="9527" spans="7:8">
      <c r="G9527" s="127"/>
      <c r="H9527" s="128"/>
    </row>
    <row r="9528" spans="7:8">
      <c r="G9528" s="127"/>
      <c r="H9528" s="128"/>
    </row>
    <row r="9529" spans="7:8">
      <c r="G9529" s="127"/>
      <c r="H9529" s="128"/>
    </row>
    <row r="9530" spans="7:8">
      <c r="G9530" s="127"/>
      <c r="H9530" s="128"/>
    </row>
    <row r="9531" spans="7:8">
      <c r="G9531" s="127"/>
      <c r="H9531" s="128"/>
    </row>
    <row r="9532" spans="7:8">
      <c r="G9532" s="127"/>
      <c r="H9532" s="128"/>
    </row>
    <row r="9533" spans="7:8">
      <c r="G9533" s="127"/>
      <c r="H9533" s="128"/>
    </row>
    <row r="9534" spans="7:8">
      <c r="G9534" s="127"/>
      <c r="H9534" s="128"/>
    </row>
    <row r="9535" spans="7:8">
      <c r="G9535" s="127"/>
      <c r="H9535" s="128"/>
    </row>
    <row r="9536" spans="7:8">
      <c r="G9536" s="127"/>
      <c r="H9536" s="128"/>
    </row>
    <row r="9537" spans="7:8">
      <c r="G9537" s="127"/>
      <c r="H9537" s="128"/>
    </row>
    <row r="9538" spans="7:8">
      <c r="G9538" s="127"/>
      <c r="H9538" s="128"/>
    </row>
    <row r="9539" spans="7:8">
      <c r="G9539" s="127"/>
      <c r="H9539" s="128"/>
    </row>
    <row r="9540" spans="7:8">
      <c r="G9540" s="127"/>
      <c r="H9540" s="128"/>
    </row>
    <row r="9541" spans="7:8">
      <c r="G9541" s="127"/>
      <c r="H9541" s="128"/>
    </row>
    <row r="9542" spans="7:8">
      <c r="G9542" s="127"/>
      <c r="H9542" s="128"/>
    </row>
    <row r="9543" spans="7:8">
      <c r="G9543" s="127"/>
      <c r="H9543" s="128"/>
    </row>
    <row r="9544" spans="7:8">
      <c r="G9544" s="127"/>
      <c r="H9544" s="128"/>
    </row>
    <row r="9545" spans="7:8">
      <c r="G9545" s="127"/>
      <c r="H9545" s="128"/>
    </row>
    <row r="9546" spans="7:8">
      <c r="G9546" s="127"/>
      <c r="H9546" s="128"/>
    </row>
    <row r="9547" spans="7:8">
      <c r="G9547" s="127"/>
      <c r="H9547" s="128"/>
    </row>
    <row r="9548" spans="7:8">
      <c r="G9548" s="127"/>
      <c r="H9548" s="128"/>
    </row>
    <row r="9549" spans="7:8">
      <c r="G9549" s="127"/>
      <c r="H9549" s="128"/>
    </row>
    <row r="9550" spans="7:8">
      <c r="G9550" s="127"/>
      <c r="H9550" s="128"/>
    </row>
    <row r="9551" spans="7:8">
      <c r="G9551" s="127"/>
      <c r="H9551" s="128"/>
    </row>
    <row r="9552" spans="7:8">
      <c r="G9552" s="127"/>
      <c r="H9552" s="128"/>
    </row>
    <row r="9553" spans="7:8">
      <c r="G9553" s="127"/>
      <c r="H9553" s="128"/>
    </row>
    <row r="9554" spans="7:8">
      <c r="G9554" s="127"/>
      <c r="H9554" s="128"/>
    </row>
    <row r="9555" spans="7:8">
      <c r="G9555" s="127"/>
      <c r="H9555" s="128"/>
    </row>
    <row r="9556" spans="7:8">
      <c r="G9556" s="127"/>
      <c r="H9556" s="128"/>
    </row>
    <row r="9557" spans="7:8">
      <c r="G9557" s="127"/>
      <c r="H9557" s="128"/>
    </row>
    <row r="9558" spans="7:8">
      <c r="G9558" s="127"/>
      <c r="H9558" s="128"/>
    </row>
    <row r="9559" spans="7:8">
      <c r="G9559" s="127"/>
      <c r="H9559" s="128"/>
    </row>
    <row r="9560" spans="7:8">
      <c r="G9560" s="127"/>
      <c r="H9560" s="128"/>
    </row>
    <row r="9561" spans="7:8">
      <c r="G9561" s="127"/>
      <c r="H9561" s="128"/>
    </row>
    <row r="9562" spans="7:8">
      <c r="G9562" s="127"/>
      <c r="H9562" s="128"/>
    </row>
    <row r="9563" spans="7:8">
      <c r="G9563" s="127"/>
      <c r="H9563" s="128"/>
    </row>
    <row r="9564" spans="7:8">
      <c r="G9564" s="127"/>
      <c r="H9564" s="128"/>
    </row>
    <row r="9565" spans="7:8">
      <c r="G9565" s="127"/>
      <c r="H9565" s="128"/>
    </row>
    <row r="9566" spans="7:8">
      <c r="G9566" s="127"/>
      <c r="H9566" s="128"/>
    </row>
    <row r="9567" spans="7:8">
      <c r="G9567" s="127"/>
      <c r="H9567" s="128"/>
    </row>
    <row r="9568" spans="7:8">
      <c r="G9568" s="127"/>
      <c r="H9568" s="128"/>
    </row>
    <row r="9569" spans="7:8">
      <c r="G9569" s="127"/>
      <c r="H9569" s="128"/>
    </row>
    <row r="9570" spans="7:8">
      <c r="G9570" s="127"/>
      <c r="H9570" s="128"/>
    </row>
    <row r="9571" spans="7:8">
      <c r="G9571" s="127"/>
      <c r="H9571" s="128"/>
    </row>
    <row r="9572" spans="7:8">
      <c r="G9572" s="127"/>
      <c r="H9572" s="128"/>
    </row>
    <row r="9573" spans="7:8">
      <c r="G9573" s="127"/>
      <c r="H9573" s="128"/>
    </row>
    <row r="9574" spans="7:8">
      <c r="G9574" s="127"/>
      <c r="H9574" s="128"/>
    </row>
    <row r="9575" spans="7:8">
      <c r="G9575" s="127"/>
      <c r="H9575" s="128"/>
    </row>
    <row r="9576" spans="7:8">
      <c r="G9576" s="127"/>
      <c r="H9576" s="128"/>
    </row>
    <row r="9577" spans="7:8">
      <c r="G9577" s="127"/>
      <c r="H9577" s="128"/>
    </row>
    <row r="9578" spans="7:8">
      <c r="G9578" s="127"/>
      <c r="H9578" s="128"/>
    </row>
    <row r="9579" spans="7:8">
      <c r="G9579" s="127"/>
      <c r="H9579" s="128"/>
    </row>
    <row r="9580" spans="7:8">
      <c r="G9580" s="127"/>
      <c r="H9580" s="128"/>
    </row>
    <row r="9581" spans="7:8">
      <c r="G9581" s="127"/>
      <c r="H9581" s="128"/>
    </row>
    <row r="9582" spans="7:8">
      <c r="G9582" s="127"/>
      <c r="H9582" s="128"/>
    </row>
    <row r="9583" spans="7:8">
      <c r="G9583" s="127"/>
      <c r="H9583" s="128"/>
    </row>
    <row r="9584" spans="7:8">
      <c r="G9584" s="127"/>
      <c r="H9584" s="128"/>
    </row>
    <row r="9585" spans="7:8">
      <c r="G9585" s="127"/>
      <c r="H9585" s="128"/>
    </row>
    <row r="9586" spans="7:8">
      <c r="G9586" s="127"/>
      <c r="H9586" s="128"/>
    </row>
    <row r="9587" spans="7:8">
      <c r="G9587" s="127"/>
      <c r="H9587" s="128"/>
    </row>
    <row r="9588" spans="7:8">
      <c r="G9588" s="127"/>
      <c r="H9588" s="128"/>
    </row>
    <row r="9589" spans="7:8">
      <c r="G9589" s="127"/>
      <c r="H9589" s="128"/>
    </row>
    <row r="9590" spans="7:8">
      <c r="G9590" s="127"/>
      <c r="H9590" s="128"/>
    </row>
    <row r="9591" spans="7:8">
      <c r="G9591" s="127"/>
      <c r="H9591" s="128"/>
    </row>
    <row r="9592" spans="7:8">
      <c r="G9592" s="127"/>
      <c r="H9592" s="128"/>
    </row>
    <row r="9593" spans="7:8">
      <c r="G9593" s="127"/>
      <c r="H9593" s="128"/>
    </row>
    <row r="9594" spans="7:8">
      <c r="G9594" s="127"/>
      <c r="H9594" s="128"/>
    </row>
    <row r="9595" spans="7:8">
      <c r="G9595" s="127"/>
      <c r="H9595" s="128"/>
    </row>
    <row r="9596" spans="7:8">
      <c r="G9596" s="127"/>
      <c r="H9596" s="128"/>
    </row>
    <row r="9597" spans="7:8">
      <c r="G9597" s="127"/>
      <c r="H9597" s="128"/>
    </row>
    <row r="9598" spans="7:8">
      <c r="G9598" s="127"/>
      <c r="H9598" s="128"/>
    </row>
    <row r="9599" spans="7:8">
      <c r="G9599" s="127"/>
      <c r="H9599" s="128"/>
    </row>
    <row r="9600" spans="7:8">
      <c r="G9600" s="127"/>
      <c r="H9600" s="128"/>
    </row>
    <row r="9601" spans="7:8">
      <c r="G9601" s="127"/>
      <c r="H9601" s="128"/>
    </row>
    <row r="9602" spans="7:8">
      <c r="G9602" s="127"/>
      <c r="H9602" s="128"/>
    </row>
    <row r="9603" spans="7:8">
      <c r="G9603" s="127"/>
      <c r="H9603" s="128"/>
    </row>
    <row r="9604" spans="7:8">
      <c r="G9604" s="127"/>
      <c r="H9604" s="128"/>
    </row>
    <row r="9605" spans="7:8">
      <c r="G9605" s="127"/>
      <c r="H9605" s="128"/>
    </row>
    <row r="9606" spans="7:8">
      <c r="G9606" s="127"/>
      <c r="H9606" s="128"/>
    </row>
    <row r="9607" spans="7:8">
      <c r="G9607" s="127"/>
      <c r="H9607" s="128"/>
    </row>
    <row r="9608" spans="7:8">
      <c r="G9608" s="127"/>
      <c r="H9608" s="128"/>
    </row>
    <row r="9609" spans="7:8">
      <c r="G9609" s="127"/>
      <c r="H9609" s="128"/>
    </row>
    <row r="9610" spans="7:8">
      <c r="G9610" s="127"/>
      <c r="H9610" s="128"/>
    </row>
    <row r="9611" spans="7:8">
      <c r="G9611" s="127"/>
      <c r="H9611" s="128"/>
    </row>
    <row r="9612" spans="7:8">
      <c r="G9612" s="127"/>
      <c r="H9612" s="128"/>
    </row>
    <row r="9613" spans="7:8">
      <c r="G9613" s="127"/>
      <c r="H9613" s="128"/>
    </row>
    <row r="9614" spans="7:8">
      <c r="G9614" s="127"/>
      <c r="H9614" s="128"/>
    </row>
    <row r="9615" spans="7:8">
      <c r="G9615" s="127"/>
      <c r="H9615" s="128"/>
    </row>
    <row r="9616" spans="7:8">
      <c r="G9616" s="127"/>
      <c r="H9616" s="128"/>
    </row>
    <row r="9617" spans="7:8">
      <c r="G9617" s="127"/>
      <c r="H9617" s="128"/>
    </row>
    <row r="9618" spans="7:8">
      <c r="G9618" s="127"/>
      <c r="H9618" s="128"/>
    </row>
    <row r="9619" spans="7:8">
      <c r="G9619" s="127"/>
      <c r="H9619" s="128"/>
    </row>
    <row r="9620" spans="7:8">
      <c r="G9620" s="127"/>
      <c r="H9620" s="128"/>
    </row>
    <row r="9621" spans="7:8">
      <c r="G9621" s="127"/>
      <c r="H9621" s="128"/>
    </row>
    <row r="9622" spans="7:8">
      <c r="G9622" s="127"/>
      <c r="H9622" s="128"/>
    </row>
    <row r="9623" spans="7:8">
      <c r="G9623" s="127"/>
      <c r="H9623" s="128"/>
    </row>
    <row r="9624" spans="7:8">
      <c r="G9624" s="127"/>
      <c r="H9624" s="128"/>
    </row>
    <row r="9625" spans="7:8">
      <c r="G9625" s="127"/>
      <c r="H9625" s="128"/>
    </row>
    <row r="9626" spans="7:8">
      <c r="G9626" s="127"/>
      <c r="H9626" s="128"/>
    </row>
    <row r="9627" spans="7:8">
      <c r="G9627" s="127"/>
      <c r="H9627" s="128"/>
    </row>
    <row r="9628" spans="7:8">
      <c r="G9628" s="127"/>
      <c r="H9628" s="128"/>
    </row>
    <row r="9629" spans="7:8">
      <c r="G9629" s="127"/>
      <c r="H9629" s="128"/>
    </row>
    <row r="9630" spans="7:8">
      <c r="G9630" s="127"/>
      <c r="H9630" s="128"/>
    </row>
    <row r="9631" spans="7:8">
      <c r="G9631" s="127"/>
      <c r="H9631" s="128"/>
    </row>
    <row r="9632" spans="7:8">
      <c r="G9632" s="127"/>
      <c r="H9632" s="128"/>
    </row>
    <row r="9633" spans="7:8">
      <c r="G9633" s="127"/>
      <c r="H9633" s="128"/>
    </row>
    <row r="9634" spans="7:8">
      <c r="G9634" s="127"/>
      <c r="H9634" s="128"/>
    </row>
    <row r="9635" spans="7:8">
      <c r="G9635" s="127"/>
      <c r="H9635" s="128"/>
    </row>
    <row r="9636" spans="7:8">
      <c r="G9636" s="127"/>
      <c r="H9636" s="128"/>
    </row>
    <row r="9637" spans="7:8">
      <c r="G9637" s="127"/>
      <c r="H9637" s="128"/>
    </row>
    <row r="9638" spans="7:8">
      <c r="G9638" s="127"/>
      <c r="H9638" s="128"/>
    </row>
    <row r="9639" spans="7:8">
      <c r="G9639" s="127"/>
      <c r="H9639" s="128"/>
    </row>
    <row r="9640" spans="7:8">
      <c r="G9640" s="127"/>
      <c r="H9640" s="128"/>
    </row>
    <row r="9641" spans="7:8">
      <c r="G9641" s="127"/>
      <c r="H9641" s="128"/>
    </row>
    <row r="9642" spans="7:8">
      <c r="G9642" s="127"/>
      <c r="H9642" s="128"/>
    </row>
    <row r="9643" spans="7:8">
      <c r="G9643" s="127"/>
      <c r="H9643" s="128"/>
    </row>
    <row r="9644" spans="7:8">
      <c r="G9644" s="127"/>
      <c r="H9644" s="128"/>
    </row>
    <row r="9645" spans="7:8">
      <c r="G9645" s="127"/>
      <c r="H9645" s="128"/>
    </row>
    <row r="9646" spans="7:8">
      <c r="G9646" s="127"/>
      <c r="H9646" s="128"/>
    </row>
    <row r="9647" spans="7:8">
      <c r="G9647" s="127"/>
      <c r="H9647" s="128"/>
    </row>
    <row r="9648" spans="7:8">
      <c r="G9648" s="127"/>
      <c r="H9648" s="128"/>
    </row>
    <row r="9649" spans="7:8">
      <c r="G9649" s="127"/>
      <c r="H9649" s="128"/>
    </row>
    <row r="9650" spans="7:8">
      <c r="G9650" s="127"/>
      <c r="H9650" s="128"/>
    </row>
    <row r="9651" spans="7:8">
      <c r="G9651" s="127"/>
      <c r="H9651" s="128"/>
    </row>
    <row r="9652" spans="7:8">
      <c r="G9652" s="127"/>
      <c r="H9652" s="128"/>
    </row>
    <row r="9653" spans="7:8">
      <c r="G9653" s="127"/>
      <c r="H9653" s="128"/>
    </row>
    <row r="9654" spans="7:8">
      <c r="G9654" s="127"/>
      <c r="H9654" s="128"/>
    </row>
    <row r="9655" spans="7:8">
      <c r="G9655" s="127"/>
      <c r="H9655" s="128"/>
    </row>
    <row r="9656" spans="7:8">
      <c r="G9656" s="127"/>
      <c r="H9656" s="128"/>
    </row>
    <row r="9657" spans="7:8">
      <c r="G9657" s="127"/>
      <c r="H9657" s="128"/>
    </row>
    <row r="9658" spans="7:8">
      <c r="G9658" s="127"/>
      <c r="H9658" s="128"/>
    </row>
    <row r="9659" spans="7:8">
      <c r="G9659" s="127"/>
      <c r="H9659" s="128"/>
    </row>
    <row r="9660" spans="7:8">
      <c r="G9660" s="127"/>
      <c r="H9660" s="128"/>
    </row>
    <row r="9661" spans="7:8">
      <c r="G9661" s="127"/>
      <c r="H9661" s="128"/>
    </row>
    <row r="9662" spans="7:8">
      <c r="G9662" s="127"/>
      <c r="H9662" s="128"/>
    </row>
    <row r="9663" spans="7:8">
      <c r="G9663" s="127"/>
      <c r="H9663" s="128"/>
    </row>
    <row r="9664" spans="7:8">
      <c r="G9664" s="127"/>
      <c r="H9664" s="128"/>
    </row>
    <row r="9665" spans="7:8">
      <c r="G9665" s="127"/>
      <c r="H9665" s="128"/>
    </row>
    <row r="9666" spans="7:8">
      <c r="G9666" s="127"/>
      <c r="H9666" s="128"/>
    </row>
    <row r="9667" spans="7:8">
      <c r="G9667" s="127"/>
      <c r="H9667" s="128"/>
    </row>
    <row r="9668" spans="7:8">
      <c r="G9668" s="127"/>
      <c r="H9668" s="128"/>
    </row>
    <row r="9669" spans="7:8">
      <c r="G9669" s="127"/>
      <c r="H9669" s="128"/>
    </row>
    <row r="9670" spans="7:8">
      <c r="G9670" s="127"/>
      <c r="H9670" s="128"/>
    </row>
    <row r="9671" spans="7:8">
      <c r="G9671" s="127"/>
      <c r="H9671" s="128"/>
    </row>
    <row r="9672" spans="7:8">
      <c r="G9672" s="127"/>
      <c r="H9672" s="128"/>
    </row>
    <row r="9673" spans="7:8">
      <c r="G9673" s="127"/>
      <c r="H9673" s="128"/>
    </row>
    <row r="9674" spans="7:8">
      <c r="G9674" s="127"/>
      <c r="H9674" s="128"/>
    </row>
    <row r="9675" spans="7:8">
      <c r="G9675" s="127"/>
      <c r="H9675" s="128"/>
    </row>
    <row r="9676" spans="7:8">
      <c r="G9676" s="127"/>
      <c r="H9676" s="128"/>
    </row>
    <row r="9677" spans="7:8">
      <c r="G9677" s="127"/>
      <c r="H9677" s="128"/>
    </row>
    <row r="9678" spans="7:8">
      <c r="G9678" s="127"/>
      <c r="H9678" s="128"/>
    </row>
    <row r="9679" spans="7:8">
      <c r="G9679" s="127"/>
      <c r="H9679" s="128"/>
    </row>
    <row r="9680" spans="7:8">
      <c r="G9680" s="127"/>
      <c r="H9680" s="128"/>
    </row>
    <row r="9681" spans="7:8">
      <c r="G9681" s="127"/>
      <c r="H9681" s="128"/>
    </row>
    <row r="9682" spans="7:8">
      <c r="G9682" s="127"/>
      <c r="H9682" s="128"/>
    </row>
    <row r="9683" spans="7:8">
      <c r="G9683" s="127"/>
      <c r="H9683" s="128"/>
    </row>
    <row r="9684" spans="7:8">
      <c r="G9684" s="127"/>
      <c r="H9684" s="128"/>
    </row>
    <row r="9685" spans="7:8">
      <c r="G9685" s="127"/>
      <c r="H9685" s="128"/>
    </row>
    <row r="9686" spans="7:8">
      <c r="G9686" s="127"/>
      <c r="H9686" s="128"/>
    </row>
    <row r="9687" spans="7:8">
      <c r="G9687" s="127"/>
      <c r="H9687" s="128"/>
    </row>
    <row r="9688" spans="7:8">
      <c r="G9688" s="127"/>
      <c r="H9688" s="128"/>
    </row>
    <row r="9689" spans="7:8">
      <c r="G9689" s="127"/>
      <c r="H9689" s="128"/>
    </row>
    <row r="9690" spans="7:8">
      <c r="G9690" s="127"/>
      <c r="H9690" s="128"/>
    </row>
    <row r="9691" spans="7:8">
      <c r="G9691" s="127"/>
      <c r="H9691" s="128"/>
    </row>
    <row r="9692" spans="7:8">
      <c r="G9692" s="127"/>
      <c r="H9692" s="128"/>
    </row>
    <row r="9693" spans="7:8">
      <c r="G9693" s="127"/>
      <c r="H9693" s="128"/>
    </row>
    <row r="9694" spans="7:8">
      <c r="G9694" s="127"/>
      <c r="H9694" s="128"/>
    </row>
    <row r="9695" spans="7:8">
      <c r="G9695" s="127"/>
      <c r="H9695" s="128"/>
    </row>
    <row r="9696" spans="7:8">
      <c r="G9696" s="127"/>
      <c r="H9696" s="128"/>
    </row>
    <row r="9697" spans="7:8">
      <c r="G9697" s="127"/>
      <c r="H9697" s="128"/>
    </row>
    <row r="9698" spans="7:8">
      <c r="G9698" s="127"/>
      <c r="H9698" s="128"/>
    </row>
    <row r="9699" spans="7:8">
      <c r="G9699" s="127"/>
      <c r="H9699" s="128"/>
    </row>
    <row r="9700" spans="7:8">
      <c r="G9700" s="127"/>
      <c r="H9700" s="128"/>
    </row>
    <row r="9701" spans="7:8">
      <c r="G9701" s="127"/>
      <c r="H9701" s="128"/>
    </row>
    <row r="9702" spans="7:8">
      <c r="G9702" s="127"/>
      <c r="H9702" s="128"/>
    </row>
    <row r="9703" spans="7:8">
      <c r="G9703" s="127"/>
      <c r="H9703" s="128"/>
    </row>
    <row r="9704" spans="7:8">
      <c r="G9704" s="127"/>
      <c r="H9704" s="128"/>
    </row>
    <row r="9705" spans="7:8">
      <c r="G9705" s="127"/>
      <c r="H9705" s="128"/>
    </row>
    <row r="9706" spans="7:8">
      <c r="G9706" s="127"/>
      <c r="H9706" s="128"/>
    </row>
    <row r="9707" spans="7:8">
      <c r="G9707" s="127"/>
      <c r="H9707" s="128"/>
    </row>
    <row r="9708" spans="7:8">
      <c r="G9708" s="127"/>
      <c r="H9708" s="128"/>
    </row>
    <row r="9709" spans="7:8">
      <c r="G9709" s="127"/>
      <c r="H9709" s="128"/>
    </row>
    <row r="9710" spans="7:8">
      <c r="G9710" s="127"/>
      <c r="H9710" s="128"/>
    </row>
    <row r="9711" spans="7:8">
      <c r="G9711" s="127"/>
      <c r="H9711" s="128"/>
    </row>
    <row r="9712" spans="7:8">
      <c r="G9712" s="127"/>
      <c r="H9712" s="128"/>
    </row>
    <row r="9713" spans="7:8">
      <c r="G9713" s="127"/>
      <c r="H9713" s="128"/>
    </row>
    <row r="9714" spans="7:8">
      <c r="G9714" s="127"/>
      <c r="H9714" s="128"/>
    </row>
    <row r="9715" spans="7:8">
      <c r="G9715" s="127"/>
      <c r="H9715" s="128"/>
    </row>
    <row r="9716" spans="7:8">
      <c r="G9716" s="127"/>
      <c r="H9716" s="128"/>
    </row>
    <row r="9717" spans="7:8">
      <c r="G9717" s="127"/>
      <c r="H9717" s="128"/>
    </row>
    <row r="9718" spans="7:8">
      <c r="G9718" s="127"/>
      <c r="H9718" s="128"/>
    </row>
    <row r="9719" spans="7:8">
      <c r="G9719" s="127"/>
      <c r="H9719" s="128"/>
    </row>
    <row r="9720" spans="7:8">
      <c r="G9720" s="127"/>
      <c r="H9720" s="128"/>
    </row>
    <row r="9721" spans="7:8">
      <c r="G9721" s="127"/>
      <c r="H9721" s="128"/>
    </row>
    <row r="9722" spans="7:8">
      <c r="G9722" s="127"/>
      <c r="H9722" s="128"/>
    </row>
    <row r="9723" spans="7:8">
      <c r="G9723" s="127"/>
      <c r="H9723" s="128"/>
    </row>
    <row r="9724" spans="7:8">
      <c r="G9724" s="127"/>
      <c r="H9724" s="128"/>
    </row>
    <row r="9725" spans="7:8">
      <c r="G9725" s="127"/>
      <c r="H9725" s="128"/>
    </row>
    <row r="9726" spans="7:8">
      <c r="G9726" s="127"/>
      <c r="H9726" s="128"/>
    </row>
    <row r="9727" spans="7:8">
      <c r="G9727" s="127"/>
      <c r="H9727" s="128"/>
    </row>
    <row r="9728" spans="7:8">
      <c r="G9728" s="127"/>
      <c r="H9728" s="128"/>
    </row>
    <row r="9729" spans="7:8">
      <c r="G9729" s="127"/>
      <c r="H9729" s="128"/>
    </row>
    <row r="9730" spans="7:8">
      <c r="G9730" s="127"/>
      <c r="H9730" s="128"/>
    </row>
    <row r="9731" spans="7:8">
      <c r="G9731" s="127"/>
      <c r="H9731" s="128"/>
    </row>
    <row r="9732" spans="7:8">
      <c r="G9732" s="127"/>
      <c r="H9732" s="128"/>
    </row>
    <row r="9733" spans="7:8">
      <c r="G9733" s="127"/>
      <c r="H9733" s="128"/>
    </row>
    <row r="9734" spans="7:8">
      <c r="G9734" s="127"/>
      <c r="H9734" s="128"/>
    </row>
    <row r="9735" spans="7:8">
      <c r="G9735" s="127"/>
      <c r="H9735" s="128"/>
    </row>
    <row r="9736" spans="7:8">
      <c r="G9736" s="127"/>
      <c r="H9736" s="128"/>
    </row>
    <row r="9737" spans="7:8">
      <c r="G9737" s="127"/>
      <c r="H9737" s="128"/>
    </row>
    <row r="9738" spans="7:8">
      <c r="G9738" s="127"/>
      <c r="H9738" s="128"/>
    </row>
    <row r="9739" spans="7:8">
      <c r="G9739" s="127"/>
      <c r="H9739" s="128"/>
    </row>
    <row r="9740" spans="7:8">
      <c r="G9740" s="127"/>
      <c r="H9740" s="128"/>
    </row>
    <row r="9741" spans="7:8">
      <c r="G9741" s="127"/>
      <c r="H9741" s="128"/>
    </row>
    <row r="9742" spans="7:8">
      <c r="G9742" s="127"/>
      <c r="H9742" s="128"/>
    </row>
    <row r="9743" spans="7:8">
      <c r="G9743" s="127"/>
      <c r="H9743" s="128"/>
    </row>
    <row r="9744" spans="7:8">
      <c r="G9744" s="127"/>
      <c r="H9744" s="128"/>
    </row>
    <row r="9745" spans="7:8">
      <c r="G9745" s="127"/>
      <c r="H9745" s="128"/>
    </row>
    <row r="9746" spans="7:8">
      <c r="G9746" s="127"/>
      <c r="H9746" s="128"/>
    </row>
    <row r="9747" spans="7:8">
      <c r="G9747" s="127"/>
      <c r="H9747" s="128"/>
    </row>
    <row r="9748" spans="7:8">
      <c r="G9748" s="127"/>
      <c r="H9748" s="128"/>
    </row>
    <row r="9749" spans="7:8">
      <c r="G9749" s="127"/>
      <c r="H9749" s="128"/>
    </row>
    <row r="9750" spans="7:8">
      <c r="G9750" s="127"/>
      <c r="H9750" s="128"/>
    </row>
    <row r="9751" spans="7:8">
      <c r="G9751" s="127"/>
      <c r="H9751" s="128"/>
    </row>
    <row r="9752" spans="7:8">
      <c r="G9752" s="127"/>
      <c r="H9752" s="128"/>
    </row>
    <row r="9753" spans="7:8">
      <c r="G9753" s="127"/>
      <c r="H9753" s="128"/>
    </row>
    <row r="9754" spans="7:8">
      <c r="G9754" s="127"/>
      <c r="H9754" s="128"/>
    </row>
    <row r="9755" spans="7:8">
      <c r="G9755" s="127"/>
      <c r="H9755" s="128"/>
    </row>
    <row r="9756" spans="7:8">
      <c r="G9756" s="127"/>
      <c r="H9756" s="128"/>
    </row>
    <row r="9757" spans="7:8">
      <c r="G9757" s="127"/>
      <c r="H9757" s="128"/>
    </row>
    <row r="9758" spans="7:8">
      <c r="G9758" s="127"/>
      <c r="H9758" s="128"/>
    </row>
    <row r="9759" spans="7:8">
      <c r="G9759" s="127"/>
      <c r="H9759" s="128"/>
    </row>
    <row r="9760" spans="7:8">
      <c r="G9760" s="127"/>
      <c r="H9760" s="128"/>
    </row>
    <row r="9761" spans="7:8">
      <c r="G9761" s="127"/>
      <c r="H9761" s="128"/>
    </row>
    <row r="9762" spans="7:8">
      <c r="G9762" s="127"/>
      <c r="H9762" s="128"/>
    </row>
    <row r="9763" spans="7:8">
      <c r="G9763" s="127"/>
      <c r="H9763" s="128"/>
    </row>
    <row r="9764" spans="7:8">
      <c r="G9764" s="127"/>
      <c r="H9764" s="128"/>
    </row>
    <row r="9765" spans="7:8">
      <c r="G9765" s="127"/>
      <c r="H9765" s="128"/>
    </row>
    <row r="9766" spans="7:8">
      <c r="G9766" s="127"/>
      <c r="H9766" s="128"/>
    </row>
    <row r="9767" spans="7:8">
      <c r="G9767" s="127"/>
      <c r="H9767" s="128"/>
    </row>
    <row r="9768" spans="7:8">
      <c r="G9768" s="127"/>
      <c r="H9768" s="128"/>
    </row>
    <row r="9769" spans="7:8">
      <c r="G9769" s="127"/>
      <c r="H9769" s="128"/>
    </row>
    <row r="9770" spans="7:8">
      <c r="G9770" s="127"/>
      <c r="H9770" s="128"/>
    </row>
    <row r="9771" spans="7:8">
      <c r="G9771" s="127"/>
      <c r="H9771" s="128"/>
    </row>
    <row r="9772" spans="7:8">
      <c r="G9772" s="127"/>
      <c r="H9772" s="128"/>
    </row>
    <row r="9773" spans="7:8">
      <c r="G9773" s="127"/>
      <c r="H9773" s="128"/>
    </row>
    <row r="9774" spans="7:8">
      <c r="G9774" s="127"/>
      <c r="H9774" s="128"/>
    </row>
    <row r="9775" spans="7:8">
      <c r="G9775" s="127"/>
      <c r="H9775" s="128"/>
    </row>
    <row r="9776" spans="7:8">
      <c r="G9776" s="127"/>
      <c r="H9776" s="128"/>
    </row>
    <row r="9777" spans="7:8">
      <c r="G9777" s="127"/>
      <c r="H9777" s="128"/>
    </row>
    <row r="9778" spans="7:8">
      <c r="G9778" s="127"/>
      <c r="H9778" s="128"/>
    </row>
    <row r="9779" spans="7:8">
      <c r="G9779" s="127"/>
      <c r="H9779" s="128"/>
    </row>
    <row r="9780" spans="7:8">
      <c r="G9780" s="127"/>
      <c r="H9780" s="128"/>
    </row>
    <row r="9781" spans="7:8">
      <c r="G9781" s="127"/>
      <c r="H9781" s="128"/>
    </row>
    <row r="9782" spans="7:8">
      <c r="G9782" s="127"/>
      <c r="H9782" s="128"/>
    </row>
    <row r="9783" spans="7:8">
      <c r="G9783" s="127"/>
      <c r="H9783" s="128"/>
    </row>
    <row r="9784" spans="7:8">
      <c r="G9784" s="127"/>
      <c r="H9784" s="128"/>
    </row>
    <row r="9785" spans="7:8">
      <c r="G9785" s="127"/>
      <c r="H9785" s="128"/>
    </row>
    <row r="9786" spans="7:8">
      <c r="G9786" s="127"/>
      <c r="H9786" s="128"/>
    </row>
    <row r="9787" spans="7:8">
      <c r="G9787" s="127"/>
      <c r="H9787" s="128"/>
    </row>
    <row r="9788" spans="7:8">
      <c r="G9788" s="127"/>
      <c r="H9788" s="128"/>
    </row>
    <row r="9789" spans="7:8">
      <c r="G9789" s="127"/>
      <c r="H9789" s="128"/>
    </row>
    <row r="9790" spans="7:8">
      <c r="G9790" s="127"/>
      <c r="H9790" s="128"/>
    </row>
    <row r="9791" spans="7:8">
      <c r="G9791" s="127"/>
      <c r="H9791" s="128"/>
    </row>
    <row r="9792" spans="7:8">
      <c r="G9792" s="127"/>
      <c r="H9792" s="128"/>
    </row>
    <row r="9793" spans="7:8">
      <c r="G9793" s="127"/>
      <c r="H9793" s="128"/>
    </row>
    <row r="9794" spans="7:8">
      <c r="G9794" s="127"/>
      <c r="H9794" s="128"/>
    </row>
    <row r="9795" spans="7:8">
      <c r="G9795" s="127"/>
      <c r="H9795" s="128"/>
    </row>
    <row r="9796" spans="7:8">
      <c r="G9796" s="127"/>
      <c r="H9796" s="128"/>
    </row>
    <row r="9797" spans="7:8">
      <c r="G9797" s="127"/>
      <c r="H9797" s="128"/>
    </row>
    <row r="9798" spans="7:8">
      <c r="G9798" s="127"/>
      <c r="H9798" s="128"/>
    </row>
    <row r="9799" spans="7:8">
      <c r="G9799" s="127"/>
      <c r="H9799" s="128"/>
    </row>
    <row r="9800" spans="7:8">
      <c r="G9800" s="127"/>
      <c r="H9800" s="128"/>
    </row>
    <row r="9801" spans="7:8">
      <c r="G9801" s="127"/>
      <c r="H9801" s="128"/>
    </row>
    <row r="9802" spans="7:8">
      <c r="G9802" s="127"/>
      <c r="H9802" s="128"/>
    </row>
    <row r="9803" spans="7:8">
      <c r="G9803" s="127"/>
      <c r="H9803" s="128"/>
    </row>
    <row r="9804" spans="7:8">
      <c r="G9804" s="127"/>
      <c r="H9804" s="128"/>
    </row>
    <row r="9805" spans="7:8">
      <c r="G9805" s="127"/>
      <c r="H9805" s="128"/>
    </row>
    <row r="9806" spans="7:8">
      <c r="G9806" s="127"/>
      <c r="H9806" s="128"/>
    </row>
    <row r="9807" spans="7:8">
      <c r="G9807" s="127"/>
      <c r="H9807" s="128"/>
    </row>
    <row r="9808" spans="7:8">
      <c r="G9808" s="127"/>
      <c r="H9808" s="128"/>
    </row>
    <row r="9809" spans="7:8">
      <c r="G9809" s="127"/>
      <c r="H9809" s="128"/>
    </row>
    <row r="9810" spans="7:8">
      <c r="G9810" s="127"/>
      <c r="H9810" s="128"/>
    </row>
    <row r="9811" spans="7:8">
      <c r="G9811" s="127"/>
      <c r="H9811" s="128"/>
    </row>
    <row r="9812" spans="7:8">
      <c r="G9812" s="127"/>
      <c r="H9812" s="128"/>
    </row>
    <row r="9813" spans="7:8">
      <c r="G9813" s="127"/>
      <c r="H9813" s="128"/>
    </row>
    <row r="9814" spans="7:8">
      <c r="G9814" s="127"/>
      <c r="H9814" s="128"/>
    </row>
    <row r="9815" spans="7:8">
      <c r="G9815" s="127"/>
      <c r="H9815" s="128"/>
    </row>
    <row r="9816" spans="7:8">
      <c r="G9816" s="127"/>
      <c r="H9816" s="128"/>
    </row>
    <row r="9817" spans="7:8">
      <c r="G9817" s="127"/>
      <c r="H9817" s="128"/>
    </row>
    <row r="9818" spans="7:8">
      <c r="G9818" s="127"/>
      <c r="H9818" s="128"/>
    </row>
    <row r="9819" spans="7:8">
      <c r="G9819" s="127"/>
      <c r="H9819" s="128"/>
    </row>
    <row r="9820" spans="7:8">
      <c r="G9820" s="127"/>
      <c r="H9820" s="128"/>
    </row>
    <row r="9821" spans="7:8">
      <c r="G9821" s="127"/>
      <c r="H9821" s="128"/>
    </row>
    <row r="9822" spans="7:8">
      <c r="G9822" s="127"/>
      <c r="H9822" s="128"/>
    </row>
    <row r="9823" spans="7:8">
      <c r="G9823" s="127"/>
      <c r="H9823" s="128"/>
    </row>
    <row r="9824" spans="7:8">
      <c r="G9824" s="127"/>
      <c r="H9824" s="128"/>
    </row>
    <row r="9825" spans="7:8">
      <c r="G9825" s="127"/>
      <c r="H9825" s="128"/>
    </row>
    <row r="9826" spans="7:8">
      <c r="G9826" s="127"/>
      <c r="H9826" s="128"/>
    </row>
    <row r="9827" spans="7:8">
      <c r="G9827" s="127"/>
      <c r="H9827" s="128"/>
    </row>
    <row r="9828" spans="7:8">
      <c r="G9828" s="127"/>
      <c r="H9828" s="128"/>
    </row>
    <row r="9829" spans="7:8">
      <c r="G9829" s="127"/>
      <c r="H9829" s="128"/>
    </row>
    <row r="9830" spans="7:8">
      <c r="G9830" s="127"/>
      <c r="H9830" s="128"/>
    </row>
    <row r="9831" spans="7:8">
      <c r="G9831" s="127"/>
      <c r="H9831" s="128"/>
    </row>
    <row r="9832" spans="7:8">
      <c r="G9832" s="127"/>
      <c r="H9832" s="128"/>
    </row>
    <row r="9833" spans="7:8">
      <c r="G9833" s="127"/>
      <c r="H9833" s="128"/>
    </row>
    <row r="9834" spans="7:8">
      <c r="G9834" s="127"/>
      <c r="H9834" s="128"/>
    </row>
    <row r="9835" spans="7:8">
      <c r="G9835" s="127"/>
      <c r="H9835" s="128"/>
    </row>
    <row r="9836" spans="7:8">
      <c r="G9836" s="127"/>
      <c r="H9836" s="128"/>
    </row>
    <row r="9837" spans="7:8">
      <c r="G9837" s="127"/>
      <c r="H9837" s="128"/>
    </row>
    <row r="9838" spans="7:8">
      <c r="G9838" s="127"/>
      <c r="H9838" s="128"/>
    </row>
    <row r="9839" spans="7:8">
      <c r="G9839" s="127"/>
      <c r="H9839" s="128"/>
    </row>
    <row r="9840" spans="7:8">
      <c r="G9840" s="127"/>
      <c r="H9840" s="128"/>
    </row>
    <row r="9841" spans="7:8">
      <c r="G9841" s="127"/>
      <c r="H9841" s="128"/>
    </row>
    <row r="9842" spans="7:8">
      <c r="G9842" s="127"/>
      <c r="H9842" s="128"/>
    </row>
    <row r="9843" spans="7:8">
      <c r="G9843" s="127"/>
      <c r="H9843" s="128"/>
    </row>
    <row r="9844" spans="7:8">
      <c r="G9844" s="127"/>
      <c r="H9844" s="128"/>
    </row>
    <row r="9845" spans="7:8">
      <c r="G9845" s="127"/>
      <c r="H9845" s="128"/>
    </row>
    <row r="9846" spans="7:8">
      <c r="G9846" s="127"/>
      <c r="H9846" s="128"/>
    </row>
    <row r="9847" spans="7:8">
      <c r="G9847" s="127"/>
      <c r="H9847" s="128"/>
    </row>
    <row r="9848" spans="7:8">
      <c r="G9848" s="127"/>
      <c r="H9848" s="128"/>
    </row>
    <row r="9849" spans="7:8">
      <c r="G9849" s="127"/>
      <c r="H9849" s="128"/>
    </row>
    <row r="9850" spans="7:8">
      <c r="G9850" s="127"/>
      <c r="H9850" s="128"/>
    </row>
    <row r="9851" spans="7:8">
      <c r="G9851" s="127"/>
      <c r="H9851" s="128"/>
    </row>
    <row r="9852" spans="7:8">
      <c r="G9852" s="127"/>
      <c r="H9852" s="128"/>
    </row>
    <row r="9853" spans="7:8">
      <c r="G9853" s="127"/>
      <c r="H9853" s="128"/>
    </row>
    <row r="9854" spans="7:8">
      <c r="G9854" s="127"/>
      <c r="H9854" s="128"/>
    </row>
    <row r="9855" spans="7:8">
      <c r="G9855" s="127"/>
      <c r="H9855" s="128"/>
    </row>
    <row r="9856" spans="7:8">
      <c r="G9856" s="127"/>
      <c r="H9856" s="128"/>
    </row>
    <row r="9857" spans="7:8">
      <c r="G9857" s="127"/>
      <c r="H9857" s="128"/>
    </row>
    <row r="9858" spans="7:8">
      <c r="G9858" s="127"/>
      <c r="H9858" s="128"/>
    </row>
    <row r="9859" spans="7:8">
      <c r="G9859" s="127"/>
      <c r="H9859" s="128"/>
    </row>
    <row r="9860" spans="7:8">
      <c r="G9860" s="127"/>
      <c r="H9860" s="128"/>
    </row>
    <row r="9861" spans="7:8">
      <c r="G9861" s="127"/>
      <c r="H9861" s="128"/>
    </row>
    <row r="9862" spans="7:8">
      <c r="G9862" s="127"/>
      <c r="H9862" s="128"/>
    </row>
    <row r="9863" spans="7:8">
      <c r="G9863" s="127"/>
      <c r="H9863" s="128"/>
    </row>
    <row r="9864" spans="7:8">
      <c r="G9864" s="127"/>
      <c r="H9864" s="128"/>
    </row>
    <row r="9865" spans="7:8">
      <c r="G9865" s="127"/>
      <c r="H9865" s="128"/>
    </row>
    <row r="9866" spans="7:8">
      <c r="G9866" s="127"/>
      <c r="H9866" s="128"/>
    </row>
    <row r="9867" spans="7:8">
      <c r="G9867" s="127"/>
      <c r="H9867" s="128"/>
    </row>
    <row r="9868" spans="7:8">
      <c r="G9868" s="127"/>
      <c r="H9868" s="128"/>
    </row>
    <row r="9869" spans="7:8">
      <c r="G9869" s="127"/>
      <c r="H9869" s="128"/>
    </row>
    <row r="9870" spans="7:8">
      <c r="G9870" s="127"/>
      <c r="H9870" s="128"/>
    </row>
    <row r="9871" spans="7:8">
      <c r="G9871" s="127"/>
      <c r="H9871" s="128"/>
    </row>
    <row r="9872" spans="7:8">
      <c r="G9872" s="127"/>
      <c r="H9872" s="128"/>
    </row>
    <row r="9873" spans="7:8">
      <c r="G9873" s="127"/>
      <c r="H9873" s="128"/>
    </row>
    <row r="9874" spans="7:8">
      <c r="G9874" s="127"/>
      <c r="H9874" s="128"/>
    </row>
    <row r="9875" spans="7:8">
      <c r="G9875" s="127"/>
      <c r="H9875" s="128"/>
    </row>
    <row r="9876" spans="7:8">
      <c r="G9876" s="127"/>
      <c r="H9876" s="128"/>
    </row>
    <row r="9877" spans="7:8">
      <c r="G9877" s="127"/>
      <c r="H9877" s="128"/>
    </row>
    <row r="9878" spans="7:8">
      <c r="G9878" s="127"/>
      <c r="H9878" s="128"/>
    </row>
    <row r="9879" spans="7:8">
      <c r="G9879" s="127"/>
      <c r="H9879" s="128"/>
    </row>
    <row r="9880" spans="7:8">
      <c r="G9880" s="127"/>
      <c r="H9880" s="128"/>
    </row>
    <row r="9881" spans="7:8">
      <c r="G9881" s="127"/>
      <c r="H9881" s="128"/>
    </row>
    <row r="9882" spans="7:8">
      <c r="G9882" s="127"/>
      <c r="H9882" s="128"/>
    </row>
    <row r="9883" spans="7:8">
      <c r="G9883" s="127"/>
      <c r="H9883" s="128"/>
    </row>
    <row r="9884" spans="7:8">
      <c r="G9884" s="127"/>
      <c r="H9884" s="128"/>
    </row>
    <row r="9885" spans="7:8">
      <c r="G9885" s="127"/>
      <c r="H9885" s="128"/>
    </row>
    <row r="9886" spans="7:8">
      <c r="G9886" s="127"/>
      <c r="H9886" s="128"/>
    </row>
    <row r="9887" spans="7:8">
      <c r="G9887" s="127"/>
      <c r="H9887" s="128"/>
    </row>
    <row r="9888" spans="7:8">
      <c r="G9888" s="127"/>
      <c r="H9888" s="128"/>
    </row>
    <row r="9889" spans="7:8">
      <c r="G9889" s="127"/>
      <c r="H9889" s="128"/>
    </row>
    <row r="9890" spans="7:8">
      <c r="G9890" s="127"/>
      <c r="H9890" s="128"/>
    </row>
    <row r="9891" spans="7:8">
      <c r="G9891" s="127"/>
      <c r="H9891" s="128"/>
    </row>
    <row r="9892" spans="7:8">
      <c r="G9892" s="127"/>
      <c r="H9892" s="128"/>
    </row>
    <row r="9893" spans="7:8">
      <c r="G9893" s="127"/>
      <c r="H9893" s="128"/>
    </row>
    <row r="9894" spans="7:8">
      <c r="G9894" s="127"/>
      <c r="H9894" s="128"/>
    </row>
    <row r="9895" spans="7:8">
      <c r="G9895" s="127"/>
      <c r="H9895" s="128"/>
    </row>
    <row r="9896" spans="7:8">
      <c r="G9896" s="127"/>
      <c r="H9896" s="128"/>
    </row>
    <row r="9897" spans="7:8">
      <c r="G9897" s="127"/>
      <c r="H9897" s="128"/>
    </row>
    <row r="9898" spans="7:8">
      <c r="G9898" s="127"/>
      <c r="H9898" s="128"/>
    </row>
    <row r="9899" spans="7:8">
      <c r="G9899" s="127"/>
      <c r="H9899" s="128"/>
    </row>
    <row r="9900" spans="7:8">
      <c r="G9900" s="127"/>
      <c r="H9900" s="128"/>
    </row>
    <row r="9901" spans="7:8">
      <c r="G9901" s="127"/>
      <c r="H9901" s="128"/>
    </row>
    <row r="9902" spans="7:8">
      <c r="G9902" s="127"/>
      <c r="H9902" s="128"/>
    </row>
    <row r="9903" spans="7:8">
      <c r="G9903" s="127"/>
      <c r="H9903" s="128"/>
    </row>
    <row r="9904" spans="7:8">
      <c r="G9904" s="127"/>
      <c r="H9904" s="128"/>
    </row>
    <row r="9905" spans="7:8">
      <c r="G9905" s="127"/>
      <c r="H9905" s="128"/>
    </row>
    <row r="9906" spans="7:8">
      <c r="G9906" s="127"/>
      <c r="H9906" s="128"/>
    </row>
    <row r="9907" spans="7:8">
      <c r="G9907" s="127"/>
      <c r="H9907" s="128"/>
    </row>
    <row r="9908" spans="7:8">
      <c r="G9908" s="127"/>
      <c r="H9908" s="128"/>
    </row>
    <row r="9909" spans="7:8">
      <c r="G9909" s="127"/>
      <c r="H9909" s="128"/>
    </row>
    <row r="9910" spans="7:8">
      <c r="G9910" s="127"/>
      <c r="H9910" s="128"/>
    </row>
    <row r="9911" spans="7:8">
      <c r="G9911" s="127"/>
      <c r="H9911" s="128"/>
    </row>
    <row r="9912" spans="7:8">
      <c r="G9912" s="127"/>
      <c r="H9912" s="128"/>
    </row>
    <row r="9913" spans="7:8">
      <c r="G9913" s="127"/>
      <c r="H9913" s="128"/>
    </row>
    <row r="9914" spans="7:8">
      <c r="G9914" s="127"/>
      <c r="H9914" s="128"/>
    </row>
    <row r="9915" spans="7:8">
      <c r="G9915" s="127"/>
      <c r="H9915" s="128"/>
    </row>
    <row r="9916" spans="7:8">
      <c r="G9916" s="127"/>
      <c r="H9916" s="128"/>
    </row>
    <row r="9917" spans="7:8">
      <c r="G9917" s="127"/>
      <c r="H9917" s="128"/>
    </row>
    <row r="9918" spans="7:8">
      <c r="G9918" s="127"/>
      <c r="H9918" s="128"/>
    </row>
    <row r="9919" spans="7:8">
      <c r="G9919" s="127"/>
      <c r="H9919" s="128"/>
    </row>
    <row r="9920" spans="7:8">
      <c r="G9920" s="127"/>
      <c r="H9920" s="128"/>
    </row>
    <row r="9921" spans="7:8">
      <c r="G9921" s="127"/>
      <c r="H9921" s="128"/>
    </row>
    <row r="9922" spans="7:8">
      <c r="G9922" s="127"/>
      <c r="H9922" s="128"/>
    </row>
    <row r="9923" spans="7:8">
      <c r="G9923" s="127"/>
      <c r="H9923" s="128"/>
    </row>
    <row r="9924" spans="7:8">
      <c r="G9924" s="127"/>
      <c r="H9924" s="128"/>
    </row>
    <row r="9925" spans="7:8">
      <c r="G9925" s="127"/>
      <c r="H9925" s="128"/>
    </row>
    <row r="9926" spans="7:8">
      <c r="G9926" s="127"/>
      <c r="H9926" s="128"/>
    </row>
    <row r="9927" spans="7:8">
      <c r="G9927" s="127"/>
      <c r="H9927" s="128"/>
    </row>
    <row r="9928" spans="7:8">
      <c r="G9928" s="127"/>
      <c r="H9928" s="128"/>
    </row>
    <row r="9929" spans="7:8">
      <c r="G9929" s="127"/>
      <c r="H9929" s="128"/>
    </row>
    <row r="9930" spans="7:8">
      <c r="G9930" s="127"/>
      <c r="H9930" s="128"/>
    </row>
    <row r="9931" spans="7:8">
      <c r="G9931" s="127"/>
      <c r="H9931" s="128"/>
    </row>
    <row r="9932" spans="7:8">
      <c r="G9932" s="127"/>
      <c r="H9932" s="128"/>
    </row>
    <row r="9933" spans="7:8">
      <c r="G9933" s="127"/>
      <c r="H9933" s="128"/>
    </row>
    <row r="9934" spans="7:8">
      <c r="G9934" s="127"/>
      <c r="H9934" s="128"/>
    </row>
    <row r="9935" spans="7:8">
      <c r="G9935" s="127"/>
      <c r="H9935" s="128"/>
    </row>
    <row r="9936" spans="7:8">
      <c r="G9936" s="127"/>
      <c r="H9936" s="128"/>
    </row>
    <row r="9937" spans="7:8">
      <c r="G9937" s="127"/>
      <c r="H9937" s="128"/>
    </row>
    <row r="9938" spans="7:8">
      <c r="G9938" s="127"/>
      <c r="H9938" s="128"/>
    </row>
    <row r="9939" spans="7:8">
      <c r="G9939" s="127"/>
      <c r="H9939" s="128"/>
    </row>
    <row r="9940" spans="7:8">
      <c r="G9940" s="127"/>
      <c r="H9940" s="128"/>
    </row>
    <row r="9941" spans="7:8">
      <c r="G9941" s="127"/>
      <c r="H9941" s="128"/>
    </row>
    <row r="9942" spans="7:8">
      <c r="G9942" s="127"/>
      <c r="H9942" s="128"/>
    </row>
    <row r="9943" spans="7:8">
      <c r="G9943" s="127"/>
      <c r="H9943" s="128"/>
    </row>
    <row r="9944" spans="7:8">
      <c r="G9944" s="127"/>
      <c r="H9944" s="128"/>
    </row>
    <row r="9945" spans="7:8">
      <c r="G9945" s="127"/>
      <c r="H9945" s="128"/>
    </row>
    <row r="9946" spans="7:8">
      <c r="G9946" s="127"/>
      <c r="H9946" s="128"/>
    </row>
    <row r="9947" spans="7:8">
      <c r="G9947" s="127"/>
      <c r="H9947" s="128"/>
    </row>
    <row r="9948" spans="7:8">
      <c r="G9948" s="127"/>
      <c r="H9948" s="128"/>
    </row>
    <row r="9949" spans="7:8">
      <c r="G9949" s="127"/>
      <c r="H9949" s="128"/>
    </row>
    <row r="9950" spans="7:8">
      <c r="G9950" s="127"/>
      <c r="H9950" s="128"/>
    </row>
    <row r="9951" spans="7:8">
      <c r="G9951" s="127"/>
      <c r="H9951" s="128"/>
    </row>
    <row r="9952" spans="7:8">
      <c r="G9952" s="127"/>
      <c r="H9952" s="128"/>
    </row>
    <row r="9953" spans="7:8">
      <c r="G9953" s="127"/>
      <c r="H9953" s="128"/>
    </row>
    <row r="9954" spans="7:8">
      <c r="G9954" s="127"/>
      <c r="H9954" s="128"/>
    </row>
    <row r="9955" spans="7:8">
      <c r="G9955" s="127"/>
      <c r="H9955" s="128"/>
    </row>
    <row r="9956" spans="7:8">
      <c r="G9956" s="127"/>
      <c r="H9956" s="128"/>
    </row>
    <row r="9957" spans="7:8">
      <c r="G9957" s="127"/>
      <c r="H9957" s="128"/>
    </row>
    <row r="9958" spans="7:8">
      <c r="G9958" s="127"/>
      <c r="H9958" s="128"/>
    </row>
    <row r="9959" spans="7:8">
      <c r="G9959" s="127"/>
      <c r="H9959" s="128"/>
    </row>
    <row r="9960" spans="7:8">
      <c r="G9960" s="127"/>
      <c r="H9960" s="128"/>
    </row>
    <row r="9961" spans="7:8">
      <c r="G9961" s="127"/>
      <c r="H9961" s="128"/>
    </row>
    <row r="9962" spans="7:8">
      <c r="G9962" s="127"/>
      <c r="H9962" s="128"/>
    </row>
    <row r="9963" spans="7:8">
      <c r="G9963" s="127"/>
      <c r="H9963" s="128"/>
    </row>
    <row r="9964" spans="7:8">
      <c r="G9964" s="127"/>
      <c r="H9964" s="128"/>
    </row>
    <row r="9965" spans="7:8">
      <c r="G9965" s="127"/>
      <c r="H9965" s="128"/>
    </row>
    <row r="9966" spans="7:8">
      <c r="G9966" s="127"/>
      <c r="H9966" s="128"/>
    </row>
    <row r="9967" spans="7:8">
      <c r="G9967" s="127"/>
      <c r="H9967" s="128"/>
    </row>
    <row r="9968" spans="7:8">
      <c r="G9968" s="127"/>
      <c r="H9968" s="128"/>
    </row>
    <row r="9969" spans="7:8">
      <c r="G9969" s="127"/>
      <c r="H9969" s="128"/>
    </row>
    <row r="9970" spans="7:8">
      <c r="G9970" s="127"/>
      <c r="H9970" s="128"/>
    </row>
    <row r="9971" spans="7:8">
      <c r="G9971" s="127"/>
      <c r="H9971" s="128"/>
    </row>
    <row r="9972" spans="7:8">
      <c r="G9972" s="127"/>
      <c r="H9972" s="128"/>
    </row>
    <row r="9973" spans="7:8">
      <c r="G9973" s="127"/>
      <c r="H9973" s="128"/>
    </row>
    <row r="9974" spans="7:8">
      <c r="G9974" s="127"/>
      <c r="H9974" s="128"/>
    </row>
    <row r="9975" spans="7:8">
      <c r="G9975" s="127"/>
      <c r="H9975" s="128"/>
    </row>
    <row r="9976" spans="7:8">
      <c r="G9976" s="127"/>
      <c r="H9976" s="128"/>
    </row>
    <row r="9977" spans="7:8">
      <c r="G9977" s="127"/>
      <c r="H9977" s="128"/>
    </row>
    <row r="9978" spans="7:8">
      <c r="G9978" s="127"/>
      <c r="H9978" s="128"/>
    </row>
    <row r="9979" spans="7:8">
      <c r="G9979" s="127"/>
      <c r="H9979" s="128"/>
    </row>
    <row r="9980" spans="7:8">
      <c r="G9980" s="127"/>
      <c r="H9980" s="128"/>
    </row>
    <row r="9981" spans="7:8">
      <c r="G9981" s="127"/>
      <c r="H9981" s="128"/>
    </row>
    <row r="9982" spans="7:8">
      <c r="G9982" s="127"/>
      <c r="H9982" s="128"/>
    </row>
    <row r="9983" spans="7:8">
      <c r="G9983" s="127"/>
      <c r="H9983" s="128"/>
    </row>
    <row r="9984" spans="7:8">
      <c r="G9984" s="127"/>
      <c r="H9984" s="128"/>
    </row>
    <row r="9985" spans="7:8">
      <c r="G9985" s="127"/>
      <c r="H9985" s="128"/>
    </row>
    <row r="9986" spans="7:8">
      <c r="G9986" s="127"/>
      <c r="H9986" s="128"/>
    </row>
    <row r="9987" spans="7:8">
      <c r="G9987" s="127"/>
      <c r="H9987" s="128"/>
    </row>
    <row r="9988" spans="7:8">
      <c r="G9988" s="127"/>
      <c r="H9988" s="128"/>
    </row>
    <row r="9989" spans="7:8">
      <c r="G9989" s="127"/>
      <c r="H9989" s="128"/>
    </row>
    <row r="9990" spans="7:8">
      <c r="G9990" s="127"/>
      <c r="H9990" s="128"/>
    </row>
    <row r="9991" spans="7:8">
      <c r="G9991" s="127"/>
      <c r="H9991" s="128"/>
    </row>
    <row r="9992" spans="7:8">
      <c r="G9992" s="127"/>
      <c r="H9992" s="128"/>
    </row>
    <row r="9993" spans="7:8">
      <c r="G9993" s="127"/>
      <c r="H9993" s="128"/>
    </row>
    <row r="9994" spans="7:8">
      <c r="G9994" s="127"/>
      <c r="H9994" s="128"/>
    </row>
    <row r="9995" spans="7:8">
      <c r="G9995" s="127"/>
      <c r="H9995" s="128"/>
    </row>
    <row r="9996" spans="7:8">
      <c r="G9996" s="127"/>
      <c r="H9996" s="128"/>
    </row>
    <row r="9997" spans="7:8">
      <c r="G9997" s="127"/>
      <c r="H9997" s="128"/>
    </row>
    <row r="9998" spans="7:8">
      <c r="G9998" s="127"/>
      <c r="H9998" s="128"/>
    </row>
    <row r="9999" spans="7:8">
      <c r="G9999" s="127"/>
      <c r="H9999" s="128"/>
    </row>
    <row r="10000" spans="7:8">
      <c r="G10000" s="127"/>
      <c r="H10000" s="128"/>
    </row>
    <row r="10001" spans="7:8">
      <c r="G10001" s="127"/>
      <c r="H10001" s="128"/>
    </row>
    <row r="10002" spans="7:8">
      <c r="G10002" s="127"/>
      <c r="H10002" s="128"/>
    </row>
    <row r="10003" spans="7:8">
      <c r="G10003" s="127"/>
      <c r="H10003" s="128"/>
    </row>
    <row r="10004" spans="7:8">
      <c r="G10004" s="127"/>
      <c r="H10004" s="128"/>
    </row>
    <row r="10005" spans="7:8">
      <c r="G10005" s="127"/>
      <c r="H10005" s="128"/>
    </row>
    <row r="10006" spans="7:8">
      <c r="G10006" s="127"/>
      <c r="H10006" s="128"/>
    </row>
    <row r="10007" spans="7:8">
      <c r="G10007" s="127"/>
      <c r="H10007" s="128"/>
    </row>
    <row r="10008" spans="7:8">
      <c r="G10008" s="127"/>
      <c r="H10008" s="128"/>
    </row>
    <row r="10009" spans="7:8">
      <c r="G10009" s="127"/>
      <c r="H10009" s="128"/>
    </row>
    <row r="10010" spans="7:8">
      <c r="G10010" s="127"/>
      <c r="H10010" s="128"/>
    </row>
    <row r="10011" spans="7:8">
      <c r="G10011" s="127"/>
      <c r="H10011" s="128"/>
    </row>
    <row r="10012" spans="7:8">
      <c r="G10012" s="127"/>
      <c r="H10012" s="128"/>
    </row>
    <row r="10013" spans="7:8">
      <c r="G10013" s="127"/>
      <c r="H10013" s="128"/>
    </row>
    <row r="10014" spans="7:8">
      <c r="G10014" s="127"/>
      <c r="H10014" s="128"/>
    </row>
    <row r="10015" spans="7:8">
      <c r="G10015" s="127"/>
      <c r="H10015" s="128"/>
    </row>
    <row r="10016" spans="7:8">
      <c r="G10016" s="127"/>
      <c r="H10016" s="128"/>
    </row>
    <row r="10017" spans="7:8">
      <c r="G10017" s="127"/>
      <c r="H10017" s="128"/>
    </row>
    <row r="10018" spans="7:8">
      <c r="G10018" s="127"/>
      <c r="H10018" s="128"/>
    </row>
    <row r="10019" spans="7:8">
      <c r="G10019" s="127"/>
      <c r="H10019" s="128"/>
    </row>
    <row r="10020" spans="7:8">
      <c r="G10020" s="127"/>
      <c r="H10020" s="128"/>
    </row>
    <row r="10021" spans="7:8">
      <c r="G10021" s="127"/>
      <c r="H10021" s="128"/>
    </row>
    <row r="10022" spans="7:8">
      <c r="G10022" s="127"/>
      <c r="H10022" s="128"/>
    </row>
    <row r="10023" spans="7:8">
      <c r="G10023" s="127"/>
      <c r="H10023" s="128"/>
    </row>
    <row r="10024" spans="7:8">
      <c r="G10024" s="127"/>
      <c r="H10024" s="128"/>
    </row>
    <row r="10025" spans="7:8">
      <c r="G10025" s="127"/>
      <c r="H10025" s="128"/>
    </row>
    <row r="10026" spans="7:8">
      <c r="G10026" s="127"/>
      <c r="H10026" s="128"/>
    </row>
    <row r="10027" spans="7:8">
      <c r="G10027" s="127"/>
      <c r="H10027" s="128"/>
    </row>
    <row r="10028" spans="7:8">
      <c r="G10028" s="127"/>
      <c r="H10028" s="128"/>
    </row>
    <row r="10029" spans="7:8">
      <c r="G10029" s="127"/>
      <c r="H10029" s="128"/>
    </row>
    <row r="10030" spans="7:8">
      <c r="G10030" s="127"/>
      <c r="H10030" s="128"/>
    </row>
    <row r="10031" spans="7:8">
      <c r="G10031" s="127"/>
      <c r="H10031" s="128"/>
    </row>
    <row r="10032" spans="7:8">
      <c r="G10032" s="127"/>
      <c r="H10032" s="128"/>
    </row>
    <row r="10033" spans="7:8">
      <c r="G10033" s="127"/>
      <c r="H10033" s="128"/>
    </row>
    <row r="10034" spans="7:8">
      <c r="G10034" s="127"/>
      <c r="H10034" s="128"/>
    </row>
    <row r="10035" spans="7:8">
      <c r="G10035" s="127"/>
      <c r="H10035" s="128"/>
    </row>
    <row r="10036" spans="7:8">
      <c r="G10036" s="127"/>
      <c r="H10036" s="128"/>
    </row>
    <row r="10037" spans="7:8">
      <c r="G10037" s="127"/>
      <c r="H10037" s="128"/>
    </row>
    <row r="10038" spans="7:8">
      <c r="G10038" s="127"/>
      <c r="H10038" s="128"/>
    </row>
    <row r="10039" spans="7:8">
      <c r="G10039" s="127"/>
      <c r="H10039" s="128"/>
    </row>
    <row r="10040" spans="7:8">
      <c r="G10040" s="127"/>
      <c r="H10040" s="128"/>
    </row>
    <row r="10041" spans="7:8">
      <c r="G10041" s="127"/>
      <c r="H10041" s="128"/>
    </row>
    <row r="10042" spans="7:8">
      <c r="G10042" s="127"/>
      <c r="H10042" s="128"/>
    </row>
    <row r="10043" spans="7:8">
      <c r="G10043" s="127"/>
      <c r="H10043" s="128"/>
    </row>
    <row r="10044" spans="7:8">
      <c r="G10044" s="127"/>
      <c r="H10044" s="128"/>
    </row>
    <row r="10045" spans="7:8">
      <c r="G10045" s="127"/>
      <c r="H10045" s="128"/>
    </row>
    <row r="10046" spans="7:8">
      <c r="G10046" s="127"/>
      <c r="H10046" s="128"/>
    </row>
    <row r="10047" spans="7:8">
      <c r="G10047" s="127"/>
      <c r="H10047" s="128"/>
    </row>
    <row r="10048" spans="7:8">
      <c r="G10048" s="127"/>
      <c r="H10048" s="128"/>
    </row>
    <row r="10049" spans="7:8">
      <c r="G10049" s="127"/>
      <c r="H10049" s="128"/>
    </row>
    <row r="10050" spans="7:8">
      <c r="G10050" s="127"/>
      <c r="H10050" s="128"/>
    </row>
    <row r="10051" spans="7:8">
      <c r="G10051" s="127"/>
      <c r="H10051" s="128"/>
    </row>
    <row r="10052" spans="7:8">
      <c r="G10052" s="127"/>
      <c r="H10052" s="128"/>
    </row>
    <row r="10053" spans="7:8">
      <c r="G10053" s="127"/>
      <c r="H10053" s="128"/>
    </row>
    <row r="10054" spans="7:8">
      <c r="G10054" s="127"/>
      <c r="H10054" s="128"/>
    </row>
    <row r="10055" spans="7:8">
      <c r="G10055" s="127"/>
      <c r="H10055" s="128"/>
    </row>
    <row r="10056" spans="7:8">
      <c r="G10056" s="127"/>
      <c r="H10056" s="128"/>
    </row>
    <row r="10057" spans="7:8">
      <c r="G10057" s="127"/>
      <c r="H10057" s="128"/>
    </row>
    <row r="10058" spans="7:8">
      <c r="G10058" s="127"/>
      <c r="H10058" s="128"/>
    </row>
    <row r="10059" spans="7:8">
      <c r="G10059" s="127"/>
      <c r="H10059" s="128"/>
    </row>
    <row r="10060" spans="7:8">
      <c r="G10060" s="127"/>
      <c r="H10060" s="128"/>
    </row>
    <row r="10061" spans="7:8">
      <c r="G10061" s="127"/>
      <c r="H10061" s="128"/>
    </row>
    <row r="10062" spans="7:8">
      <c r="G10062" s="127"/>
      <c r="H10062" s="128"/>
    </row>
    <row r="10063" spans="7:8">
      <c r="G10063" s="127"/>
      <c r="H10063" s="128"/>
    </row>
    <row r="10064" spans="7:8">
      <c r="G10064" s="127"/>
      <c r="H10064" s="128"/>
    </row>
    <row r="10065" spans="7:8">
      <c r="G10065" s="127"/>
      <c r="H10065" s="128"/>
    </row>
    <row r="10066" spans="7:8">
      <c r="G10066" s="127"/>
      <c r="H10066" s="128"/>
    </row>
    <row r="10067" spans="7:8">
      <c r="G10067" s="127"/>
      <c r="H10067" s="128"/>
    </row>
    <row r="10068" spans="7:8">
      <c r="G10068" s="127"/>
      <c r="H10068" s="128"/>
    </row>
    <row r="10069" spans="7:8">
      <c r="G10069" s="127"/>
      <c r="H10069" s="128"/>
    </row>
    <row r="10070" spans="7:8">
      <c r="G10070" s="127"/>
      <c r="H10070" s="128"/>
    </row>
    <row r="10071" spans="7:8">
      <c r="G10071" s="127"/>
      <c r="H10071" s="128"/>
    </row>
    <row r="10072" spans="7:8">
      <c r="G10072" s="127"/>
      <c r="H10072" s="128"/>
    </row>
    <row r="10073" spans="7:8">
      <c r="G10073" s="127"/>
      <c r="H10073" s="128"/>
    </row>
    <row r="10074" spans="7:8">
      <c r="G10074" s="127"/>
      <c r="H10074" s="128"/>
    </row>
    <row r="10075" spans="7:8">
      <c r="G10075" s="127"/>
      <c r="H10075" s="128"/>
    </row>
    <row r="10076" spans="7:8">
      <c r="G10076" s="127"/>
      <c r="H10076" s="128"/>
    </row>
    <row r="10077" spans="7:8">
      <c r="G10077" s="127"/>
      <c r="H10077" s="128"/>
    </row>
    <row r="10078" spans="7:8">
      <c r="G10078" s="127"/>
      <c r="H10078" s="128"/>
    </row>
    <row r="10079" spans="7:8">
      <c r="G10079" s="127"/>
      <c r="H10079" s="128"/>
    </row>
    <row r="10080" spans="7:8">
      <c r="G10080" s="127"/>
      <c r="H10080" s="128"/>
    </row>
    <row r="10081" spans="7:8">
      <c r="G10081" s="127"/>
      <c r="H10081" s="128"/>
    </row>
    <row r="10082" spans="7:8">
      <c r="G10082" s="127"/>
      <c r="H10082" s="128"/>
    </row>
    <row r="10083" spans="7:8">
      <c r="G10083" s="127"/>
      <c r="H10083" s="128"/>
    </row>
    <row r="10084" spans="7:8">
      <c r="G10084" s="127"/>
      <c r="H10084" s="128"/>
    </row>
    <row r="10085" spans="7:8">
      <c r="G10085" s="127"/>
      <c r="H10085" s="128"/>
    </row>
    <row r="10086" spans="7:8">
      <c r="G10086" s="127"/>
      <c r="H10086" s="128"/>
    </row>
    <row r="10087" spans="7:8">
      <c r="G10087" s="127"/>
      <c r="H10087" s="128"/>
    </row>
    <row r="10088" spans="7:8">
      <c r="G10088" s="127"/>
      <c r="H10088" s="128"/>
    </row>
    <row r="10089" spans="7:8">
      <c r="G10089" s="127"/>
      <c r="H10089" s="128"/>
    </row>
    <row r="10090" spans="7:8">
      <c r="G10090" s="127"/>
      <c r="H10090" s="128"/>
    </row>
    <row r="10091" spans="7:8">
      <c r="G10091" s="127"/>
      <c r="H10091" s="128"/>
    </row>
    <row r="10092" spans="7:8">
      <c r="G10092" s="127"/>
      <c r="H10092" s="128"/>
    </row>
    <row r="10093" spans="7:8">
      <c r="G10093" s="127"/>
      <c r="H10093" s="128"/>
    </row>
    <row r="10094" spans="7:8">
      <c r="G10094" s="127"/>
      <c r="H10094" s="128"/>
    </row>
    <row r="10095" spans="7:8">
      <c r="G10095" s="127"/>
      <c r="H10095" s="128"/>
    </row>
    <row r="10096" spans="7:8">
      <c r="G10096" s="127"/>
      <c r="H10096" s="128"/>
    </row>
    <row r="10097" spans="7:8">
      <c r="G10097" s="127"/>
      <c r="H10097" s="128"/>
    </row>
    <row r="10098" spans="7:8">
      <c r="G10098" s="127"/>
      <c r="H10098" s="128"/>
    </row>
    <row r="10099" spans="7:8">
      <c r="G10099" s="127"/>
      <c r="H10099" s="128"/>
    </row>
    <row r="10100" spans="7:8">
      <c r="G10100" s="127"/>
      <c r="H10100" s="128"/>
    </row>
    <row r="10101" spans="7:8">
      <c r="G10101" s="127"/>
      <c r="H10101" s="128"/>
    </row>
    <row r="10102" spans="7:8">
      <c r="G10102" s="127"/>
      <c r="H10102" s="128"/>
    </row>
    <row r="10103" spans="7:8">
      <c r="G10103" s="127"/>
      <c r="H10103" s="128"/>
    </row>
    <row r="10104" spans="7:8">
      <c r="G10104" s="127"/>
      <c r="H10104" s="128"/>
    </row>
    <row r="10105" spans="7:8">
      <c r="G10105" s="127"/>
      <c r="H10105" s="128"/>
    </row>
    <row r="10106" spans="7:8">
      <c r="G10106" s="127"/>
      <c r="H10106" s="128"/>
    </row>
    <row r="10107" spans="7:8">
      <c r="G10107" s="127"/>
      <c r="H10107" s="128"/>
    </row>
    <row r="10108" spans="7:8">
      <c r="G10108" s="127"/>
      <c r="H10108" s="128"/>
    </row>
    <row r="10109" spans="7:8">
      <c r="G10109" s="127"/>
      <c r="H10109" s="128"/>
    </row>
    <row r="10110" spans="7:8">
      <c r="G10110" s="127"/>
      <c r="H10110" s="128"/>
    </row>
    <row r="10111" spans="7:8">
      <c r="G10111" s="127"/>
      <c r="H10111" s="128"/>
    </row>
    <row r="10112" spans="7:8">
      <c r="G10112" s="127"/>
      <c r="H10112" s="128"/>
    </row>
    <row r="10113" spans="7:8">
      <c r="G10113" s="127"/>
      <c r="H10113" s="128"/>
    </row>
    <row r="10114" spans="7:8">
      <c r="G10114" s="127"/>
      <c r="H10114" s="128"/>
    </row>
    <row r="10115" spans="7:8">
      <c r="G10115" s="127"/>
      <c r="H10115" s="128"/>
    </row>
    <row r="10116" spans="7:8">
      <c r="G10116" s="127"/>
      <c r="H10116" s="128"/>
    </row>
    <row r="10117" spans="7:8">
      <c r="G10117" s="127"/>
      <c r="H10117" s="128"/>
    </row>
    <row r="10118" spans="7:8">
      <c r="G10118" s="127"/>
      <c r="H10118" s="128"/>
    </row>
    <row r="10119" spans="7:8">
      <c r="G10119" s="127"/>
      <c r="H10119" s="128"/>
    </row>
    <row r="10120" spans="7:8">
      <c r="G10120" s="127"/>
      <c r="H10120" s="128"/>
    </row>
    <row r="10121" spans="7:8">
      <c r="G10121" s="127"/>
      <c r="H10121" s="128"/>
    </row>
    <row r="10122" spans="7:8">
      <c r="G10122" s="127"/>
      <c r="H10122" s="128"/>
    </row>
    <row r="10123" spans="7:8">
      <c r="G10123" s="127"/>
      <c r="H10123" s="128"/>
    </row>
    <row r="10124" spans="7:8">
      <c r="G10124" s="127"/>
      <c r="H10124" s="128"/>
    </row>
    <row r="10125" spans="7:8">
      <c r="G10125" s="127"/>
      <c r="H10125" s="128"/>
    </row>
    <row r="10126" spans="7:8">
      <c r="G10126" s="127"/>
      <c r="H10126" s="128"/>
    </row>
    <row r="10127" spans="7:8">
      <c r="G10127" s="127"/>
      <c r="H10127" s="128"/>
    </row>
    <row r="10128" spans="7:8">
      <c r="G10128" s="127"/>
      <c r="H10128" s="128"/>
    </row>
    <row r="10129" spans="7:8">
      <c r="G10129" s="127"/>
      <c r="H10129" s="128"/>
    </row>
    <row r="10130" spans="7:8">
      <c r="G10130" s="127"/>
      <c r="H10130" s="128"/>
    </row>
    <row r="10131" spans="7:8">
      <c r="G10131" s="127"/>
      <c r="H10131" s="128"/>
    </row>
    <row r="10132" spans="7:8">
      <c r="G10132" s="127"/>
      <c r="H10132" s="128"/>
    </row>
    <row r="10133" spans="7:8">
      <c r="G10133" s="127"/>
      <c r="H10133" s="128"/>
    </row>
    <row r="10134" spans="7:8">
      <c r="G10134" s="127"/>
      <c r="H10134" s="128"/>
    </row>
    <row r="10135" spans="7:8">
      <c r="G10135" s="127"/>
      <c r="H10135" s="128"/>
    </row>
    <row r="10136" spans="7:8">
      <c r="G10136" s="127"/>
      <c r="H10136" s="128"/>
    </row>
    <row r="10137" spans="7:8">
      <c r="G10137" s="127"/>
      <c r="H10137" s="128"/>
    </row>
    <row r="10138" spans="7:8">
      <c r="G10138" s="127"/>
      <c r="H10138" s="128"/>
    </row>
    <row r="10139" spans="7:8">
      <c r="G10139" s="127"/>
      <c r="H10139" s="128"/>
    </row>
    <row r="10140" spans="7:8">
      <c r="G10140" s="127"/>
      <c r="H10140" s="128"/>
    </row>
    <row r="10141" spans="7:8">
      <c r="G10141" s="127"/>
      <c r="H10141" s="128"/>
    </row>
    <row r="10142" spans="7:8">
      <c r="G10142" s="127"/>
      <c r="H10142" s="128"/>
    </row>
    <row r="10143" spans="7:8">
      <c r="G10143" s="127"/>
      <c r="H10143" s="128"/>
    </row>
    <row r="10144" spans="7:8">
      <c r="G10144" s="127"/>
      <c r="H10144" s="128"/>
    </row>
    <row r="10145" spans="7:8">
      <c r="G10145" s="127"/>
      <c r="H10145" s="128"/>
    </row>
    <row r="10146" spans="7:8">
      <c r="G10146" s="127"/>
      <c r="H10146" s="128"/>
    </row>
    <row r="10147" spans="7:8">
      <c r="G10147" s="127"/>
      <c r="H10147" s="128"/>
    </row>
    <row r="10148" spans="7:8">
      <c r="G10148" s="127"/>
      <c r="H10148" s="128"/>
    </row>
    <row r="10149" spans="7:8">
      <c r="G10149" s="127"/>
      <c r="H10149" s="128"/>
    </row>
    <row r="10150" spans="7:8">
      <c r="G10150" s="127"/>
      <c r="H10150" s="128"/>
    </row>
    <row r="10151" spans="7:8">
      <c r="G10151" s="127"/>
      <c r="H10151" s="128"/>
    </row>
    <row r="10152" spans="7:8">
      <c r="G10152" s="127"/>
      <c r="H10152" s="128"/>
    </row>
    <row r="10153" spans="7:8">
      <c r="G10153" s="127"/>
      <c r="H10153" s="128"/>
    </row>
    <row r="10154" spans="7:8">
      <c r="G10154" s="127"/>
      <c r="H10154" s="128"/>
    </row>
    <row r="10155" spans="7:8">
      <c r="G10155" s="127"/>
      <c r="H10155" s="128"/>
    </row>
    <row r="10156" spans="7:8">
      <c r="G10156" s="127"/>
      <c r="H10156" s="128"/>
    </row>
    <row r="10157" spans="7:8">
      <c r="G10157" s="127"/>
      <c r="H10157" s="128"/>
    </row>
    <row r="10158" spans="7:8">
      <c r="G10158" s="127"/>
      <c r="H10158" s="128"/>
    </row>
    <row r="10159" spans="7:8">
      <c r="G10159" s="127"/>
      <c r="H10159" s="128"/>
    </row>
    <row r="10160" spans="7:8">
      <c r="G10160" s="127"/>
      <c r="H10160" s="128"/>
    </row>
    <row r="10161" spans="7:8">
      <c r="G10161" s="127"/>
      <c r="H10161" s="128"/>
    </row>
    <row r="10162" spans="7:8">
      <c r="G10162" s="127"/>
      <c r="H10162" s="128"/>
    </row>
    <row r="10163" spans="7:8">
      <c r="G10163" s="127"/>
      <c r="H10163" s="128"/>
    </row>
    <row r="10164" spans="7:8">
      <c r="G10164" s="127"/>
      <c r="H10164" s="128"/>
    </row>
    <row r="10165" spans="7:8">
      <c r="G10165" s="127"/>
      <c r="H10165" s="128"/>
    </row>
    <row r="10166" spans="7:8">
      <c r="G10166" s="127"/>
      <c r="H10166" s="128"/>
    </row>
    <row r="10167" spans="7:8">
      <c r="G10167" s="127"/>
      <c r="H10167" s="128"/>
    </row>
    <row r="10168" spans="7:8">
      <c r="G10168" s="127"/>
      <c r="H10168" s="128"/>
    </row>
    <row r="10169" spans="7:8">
      <c r="G10169" s="127"/>
      <c r="H10169" s="128"/>
    </row>
    <row r="10170" spans="7:8">
      <c r="G10170" s="127"/>
      <c r="H10170" s="128"/>
    </row>
    <row r="10171" spans="7:8">
      <c r="G10171" s="127"/>
      <c r="H10171" s="128"/>
    </row>
    <row r="10172" spans="7:8">
      <c r="G10172" s="127"/>
      <c r="H10172" s="128"/>
    </row>
    <row r="10173" spans="7:8">
      <c r="G10173" s="127"/>
      <c r="H10173" s="128"/>
    </row>
    <row r="10174" spans="7:8">
      <c r="G10174" s="127"/>
      <c r="H10174" s="128"/>
    </row>
    <row r="10175" spans="7:8">
      <c r="G10175" s="127"/>
      <c r="H10175" s="128"/>
    </row>
    <row r="10176" spans="7:8">
      <c r="G10176" s="127"/>
      <c r="H10176" s="128"/>
    </row>
    <row r="10177" spans="7:8">
      <c r="G10177" s="127"/>
      <c r="H10177" s="128"/>
    </row>
    <row r="10178" spans="7:8">
      <c r="G10178" s="127"/>
      <c r="H10178" s="128"/>
    </row>
    <row r="10179" spans="7:8">
      <c r="G10179" s="127"/>
      <c r="H10179" s="128"/>
    </row>
    <row r="10180" spans="7:8">
      <c r="G10180" s="127"/>
      <c r="H10180" s="128"/>
    </row>
    <row r="10181" spans="7:8">
      <c r="G10181" s="127"/>
      <c r="H10181" s="128"/>
    </row>
    <row r="10182" spans="7:8">
      <c r="G10182" s="127"/>
      <c r="H10182" s="128"/>
    </row>
    <row r="10183" spans="7:8">
      <c r="G10183" s="127"/>
      <c r="H10183" s="128"/>
    </row>
    <row r="10184" spans="7:8">
      <c r="G10184" s="127"/>
      <c r="H10184" s="128"/>
    </row>
    <row r="10185" spans="7:8">
      <c r="G10185" s="127"/>
      <c r="H10185" s="128"/>
    </row>
    <row r="10186" spans="7:8">
      <c r="G10186" s="127"/>
      <c r="H10186" s="128"/>
    </row>
    <row r="10187" spans="7:8">
      <c r="G10187" s="127"/>
      <c r="H10187" s="128"/>
    </row>
    <row r="10188" spans="7:8">
      <c r="G10188" s="127"/>
      <c r="H10188" s="128"/>
    </row>
    <row r="10189" spans="7:8">
      <c r="G10189" s="127"/>
      <c r="H10189" s="128"/>
    </row>
    <row r="10190" spans="7:8">
      <c r="G10190" s="127"/>
      <c r="H10190" s="128"/>
    </row>
    <row r="10191" spans="7:8">
      <c r="G10191" s="127"/>
      <c r="H10191" s="128"/>
    </row>
    <row r="10192" spans="7:8">
      <c r="G10192" s="127"/>
      <c r="H10192" s="128"/>
    </row>
    <row r="10193" spans="7:8">
      <c r="G10193" s="127"/>
      <c r="H10193" s="128"/>
    </row>
    <row r="10194" spans="7:8">
      <c r="G10194" s="127"/>
      <c r="H10194" s="128"/>
    </row>
    <row r="10195" spans="7:8">
      <c r="G10195" s="127"/>
      <c r="H10195" s="128"/>
    </row>
    <row r="10196" spans="7:8">
      <c r="G10196" s="127"/>
      <c r="H10196" s="128"/>
    </row>
    <row r="10197" spans="7:8">
      <c r="G10197" s="127"/>
      <c r="H10197" s="128"/>
    </row>
    <row r="10198" spans="7:8">
      <c r="G10198" s="127"/>
      <c r="H10198" s="128"/>
    </row>
    <row r="10199" spans="7:8">
      <c r="G10199" s="127"/>
      <c r="H10199" s="128"/>
    </row>
    <row r="10200" spans="7:8">
      <c r="G10200" s="127"/>
      <c r="H10200" s="128"/>
    </row>
    <row r="10201" spans="7:8">
      <c r="G10201" s="127"/>
      <c r="H10201" s="128"/>
    </row>
    <row r="10202" spans="7:8">
      <c r="G10202" s="127"/>
      <c r="H10202" s="128"/>
    </row>
    <row r="10203" spans="7:8">
      <c r="G10203" s="127"/>
      <c r="H10203" s="128"/>
    </row>
    <row r="10204" spans="7:8">
      <c r="G10204" s="127"/>
      <c r="H10204" s="128"/>
    </row>
    <row r="10205" spans="7:8">
      <c r="G10205" s="127"/>
      <c r="H10205" s="128"/>
    </row>
    <row r="10206" spans="7:8">
      <c r="G10206" s="127"/>
      <c r="H10206" s="128"/>
    </row>
    <row r="10207" spans="7:8">
      <c r="G10207" s="127"/>
      <c r="H10207" s="128"/>
    </row>
    <row r="10208" spans="7:8">
      <c r="G10208" s="127"/>
      <c r="H10208" s="128"/>
    </row>
    <row r="10209" spans="7:8">
      <c r="G10209" s="127"/>
      <c r="H10209" s="128"/>
    </row>
    <row r="10210" spans="7:8">
      <c r="G10210" s="127"/>
      <c r="H10210" s="128"/>
    </row>
    <row r="10211" spans="7:8">
      <c r="G10211" s="127"/>
      <c r="H10211" s="128"/>
    </row>
    <row r="10212" spans="7:8">
      <c r="G10212" s="127"/>
      <c r="H10212" s="128"/>
    </row>
    <row r="10213" spans="7:8">
      <c r="G10213" s="127"/>
      <c r="H10213" s="128"/>
    </row>
    <row r="10214" spans="7:8">
      <c r="G10214" s="127"/>
      <c r="H10214" s="128"/>
    </row>
    <row r="10215" spans="7:8">
      <c r="G10215" s="127"/>
      <c r="H10215" s="128"/>
    </row>
    <row r="10216" spans="7:8">
      <c r="G10216" s="127"/>
      <c r="H10216" s="128"/>
    </row>
    <row r="10217" spans="7:8">
      <c r="G10217" s="127"/>
      <c r="H10217" s="128"/>
    </row>
    <row r="10218" spans="7:8">
      <c r="G10218" s="127"/>
      <c r="H10218" s="128"/>
    </row>
    <row r="10219" spans="7:8">
      <c r="G10219" s="127"/>
      <c r="H10219" s="128"/>
    </row>
    <row r="10220" spans="7:8">
      <c r="G10220" s="127"/>
      <c r="H10220" s="128"/>
    </row>
    <row r="10221" spans="7:8">
      <c r="G10221" s="127"/>
      <c r="H10221" s="128"/>
    </row>
    <row r="10222" spans="7:8">
      <c r="G10222" s="127"/>
      <c r="H10222" s="128"/>
    </row>
    <row r="10223" spans="7:8">
      <c r="G10223" s="127"/>
      <c r="H10223" s="128"/>
    </row>
    <row r="10224" spans="7:8">
      <c r="G10224" s="127"/>
      <c r="H10224" s="128"/>
    </row>
    <row r="10225" spans="7:8">
      <c r="G10225" s="127"/>
      <c r="H10225" s="128"/>
    </row>
    <row r="10226" spans="7:8">
      <c r="G10226" s="127"/>
      <c r="H10226" s="128"/>
    </row>
    <row r="10227" spans="7:8">
      <c r="G10227" s="127"/>
      <c r="H10227" s="128"/>
    </row>
    <row r="10228" spans="7:8">
      <c r="G10228" s="127"/>
      <c r="H10228" s="128"/>
    </row>
    <row r="10229" spans="7:8">
      <c r="G10229" s="127"/>
      <c r="H10229" s="128"/>
    </row>
    <row r="10230" spans="7:8">
      <c r="G10230" s="127"/>
      <c r="H10230" s="128"/>
    </row>
    <row r="10231" spans="7:8">
      <c r="G10231" s="127"/>
      <c r="H10231" s="128"/>
    </row>
    <row r="10232" spans="7:8">
      <c r="G10232" s="127"/>
      <c r="H10232" s="128"/>
    </row>
    <row r="10233" spans="7:8">
      <c r="G10233" s="127"/>
      <c r="H10233" s="128"/>
    </row>
    <row r="10234" spans="7:8">
      <c r="G10234" s="127"/>
      <c r="H10234" s="128"/>
    </row>
    <row r="10235" spans="7:8">
      <c r="G10235" s="127"/>
      <c r="H10235" s="128"/>
    </row>
    <row r="10236" spans="7:8">
      <c r="G10236" s="127"/>
      <c r="H10236" s="128"/>
    </row>
    <row r="10237" spans="7:8">
      <c r="G10237" s="127"/>
      <c r="H10237" s="128"/>
    </row>
    <row r="10238" spans="7:8">
      <c r="G10238" s="127"/>
      <c r="H10238" s="128"/>
    </row>
    <row r="10239" spans="7:8">
      <c r="G10239" s="127"/>
      <c r="H10239" s="128"/>
    </row>
    <row r="10240" spans="7:8">
      <c r="G10240" s="127"/>
      <c r="H10240" s="128"/>
    </row>
    <row r="10241" spans="7:8">
      <c r="G10241" s="127"/>
      <c r="H10241" s="128"/>
    </row>
    <row r="10242" spans="7:8">
      <c r="G10242" s="127"/>
      <c r="H10242" s="128"/>
    </row>
    <row r="10243" spans="7:8">
      <c r="G10243" s="127"/>
      <c r="H10243" s="128"/>
    </row>
    <row r="10244" spans="7:8">
      <c r="G10244" s="127"/>
      <c r="H10244" s="128"/>
    </row>
    <row r="10245" spans="7:8">
      <c r="G10245" s="127"/>
      <c r="H10245" s="128"/>
    </row>
    <row r="10246" spans="7:8">
      <c r="G10246" s="127"/>
      <c r="H10246" s="128"/>
    </row>
    <row r="10247" spans="7:8">
      <c r="G10247" s="127"/>
      <c r="H10247" s="128"/>
    </row>
    <row r="10248" spans="7:8">
      <c r="G10248" s="127"/>
      <c r="H10248" s="128"/>
    </row>
    <row r="10249" spans="7:8">
      <c r="G10249" s="127"/>
      <c r="H10249" s="128"/>
    </row>
    <row r="10250" spans="7:8">
      <c r="G10250" s="127"/>
      <c r="H10250" s="128"/>
    </row>
    <row r="10251" spans="7:8">
      <c r="G10251" s="127"/>
      <c r="H10251" s="128"/>
    </row>
    <row r="10252" spans="7:8">
      <c r="G10252" s="127"/>
      <c r="H10252" s="128"/>
    </row>
    <row r="10253" spans="7:8">
      <c r="G10253" s="127"/>
      <c r="H10253" s="128"/>
    </row>
    <row r="10254" spans="7:8">
      <c r="G10254" s="127"/>
      <c r="H10254" s="128"/>
    </row>
    <row r="10255" spans="7:8">
      <c r="G10255" s="127"/>
      <c r="H10255" s="128"/>
    </row>
    <row r="10256" spans="7:8">
      <c r="G10256" s="127"/>
      <c r="H10256" s="128"/>
    </row>
    <row r="10257" spans="7:8">
      <c r="G10257" s="127"/>
      <c r="H10257" s="128"/>
    </row>
    <row r="10258" spans="7:8">
      <c r="G10258" s="127"/>
      <c r="H10258" s="128"/>
    </row>
    <row r="10259" spans="7:8">
      <c r="G10259" s="127"/>
      <c r="H10259" s="128"/>
    </row>
    <row r="10260" spans="7:8">
      <c r="G10260" s="127"/>
      <c r="H10260" s="128"/>
    </row>
    <row r="10261" spans="7:8">
      <c r="G10261" s="127"/>
      <c r="H10261" s="128"/>
    </row>
    <row r="10262" spans="7:8">
      <c r="G10262" s="127"/>
      <c r="H10262" s="128"/>
    </row>
    <row r="10263" spans="7:8">
      <c r="G10263" s="127"/>
      <c r="H10263" s="128"/>
    </row>
    <row r="10264" spans="7:8">
      <c r="G10264" s="127"/>
      <c r="H10264" s="128"/>
    </row>
    <row r="10265" spans="7:8">
      <c r="G10265" s="127"/>
      <c r="H10265" s="128"/>
    </row>
    <row r="10266" spans="7:8">
      <c r="G10266" s="127"/>
      <c r="H10266" s="128"/>
    </row>
    <row r="10267" spans="7:8">
      <c r="G10267" s="127"/>
      <c r="H10267" s="128"/>
    </row>
    <row r="10268" spans="7:8">
      <c r="G10268" s="127"/>
      <c r="H10268" s="128"/>
    </row>
    <row r="10269" spans="7:8">
      <c r="G10269" s="127"/>
      <c r="H10269" s="128"/>
    </row>
    <row r="10270" spans="7:8">
      <c r="G10270" s="127"/>
      <c r="H10270" s="128"/>
    </row>
    <row r="10271" spans="7:8">
      <c r="G10271" s="127"/>
      <c r="H10271" s="128"/>
    </row>
    <row r="10272" spans="7:8">
      <c r="G10272" s="127"/>
      <c r="H10272" s="128"/>
    </row>
    <row r="10273" spans="7:8">
      <c r="G10273" s="127"/>
      <c r="H10273" s="128"/>
    </row>
    <row r="10274" spans="7:8">
      <c r="G10274" s="127"/>
      <c r="H10274" s="128"/>
    </row>
    <row r="10275" spans="7:8">
      <c r="G10275" s="127"/>
      <c r="H10275" s="128"/>
    </row>
    <row r="10276" spans="7:8">
      <c r="G10276" s="127"/>
      <c r="H10276" s="128"/>
    </row>
    <row r="10277" spans="7:8">
      <c r="G10277" s="127"/>
      <c r="H10277" s="128"/>
    </row>
    <row r="10278" spans="7:8">
      <c r="G10278" s="127"/>
      <c r="H10278" s="128"/>
    </row>
    <row r="10279" spans="7:8">
      <c r="G10279" s="127"/>
      <c r="H10279" s="128"/>
    </row>
    <row r="10280" spans="7:8">
      <c r="G10280" s="127"/>
      <c r="H10280" s="128"/>
    </row>
    <row r="10281" spans="7:8">
      <c r="G10281" s="127"/>
      <c r="H10281" s="128"/>
    </row>
    <row r="10282" spans="7:8">
      <c r="G10282" s="127"/>
      <c r="H10282" s="128"/>
    </row>
    <row r="10283" spans="7:8">
      <c r="G10283" s="127"/>
      <c r="H10283" s="128"/>
    </row>
    <row r="10284" spans="7:8">
      <c r="G10284" s="127"/>
      <c r="H10284" s="128"/>
    </row>
    <row r="10285" spans="7:8">
      <c r="G10285" s="127"/>
      <c r="H10285" s="128"/>
    </row>
    <row r="10286" spans="7:8">
      <c r="G10286" s="127"/>
      <c r="H10286" s="128"/>
    </row>
    <row r="10287" spans="7:8">
      <c r="G10287" s="127"/>
      <c r="H10287" s="128"/>
    </row>
    <row r="10288" spans="7:8">
      <c r="G10288" s="127"/>
      <c r="H10288" s="128"/>
    </row>
    <row r="10289" spans="7:8">
      <c r="G10289" s="127"/>
      <c r="H10289" s="128"/>
    </row>
    <row r="10290" spans="7:8">
      <c r="G10290" s="127"/>
      <c r="H10290" s="128"/>
    </row>
    <row r="10291" spans="7:8">
      <c r="G10291" s="127"/>
      <c r="H10291" s="128"/>
    </row>
    <row r="10292" spans="7:8">
      <c r="G10292" s="127"/>
      <c r="H10292" s="128"/>
    </row>
    <row r="10293" spans="7:8">
      <c r="G10293" s="127"/>
      <c r="H10293" s="128"/>
    </row>
    <row r="10294" spans="7:8">
      <c r="G10294" s="127"/>
      <c r="H10294" s="128"/>
    </row>
    <row r="10295" spans="7:8">
      <c r="G10295" s="127"/>
      <c r="H10295" s="128"/>
    </row>
    <row r="10296" spans="7:8">
      <c r="G10296" s="127"/>
      <c r="H10296" s="128"/>
    </row>
    <row r="10297" spans="7:8">
      <c r="G10297" s="127"/>
      <c r="H10297" s="128"/>
    </row>
    <row r="10298" spans="7:8">
      <c r="G10298" s="127"/>
      <c r="H10298" s="128"/>
    </row>
    <row r="10299" spans="7:8">
      <c r="G10299" s="127"/>
      <c r="H10299" s="128"/>
    </row>
    <row r="10300" spans="7:8">
      <c r="G10300" s="127"/>
      <c r="H10300" s="128"/>
    </row>
    <row r="10301" spans="7:8">
      <c r="G10301" s="127"/>
      <c r="H10301" s="128"/>
    </row>
    <row r="10302" spans="7:8">
      <c r="G10302" s="127"/>
      <c r="H10302" s="128"/>
    </row>
    <row r="10303" spans="7:8">
      <c r="G10303" s="127"/>
      <c r="H10303" s="128"/>
    </row>
    <row r="10304" spans="7:8">
      <c r="G10304" s="127"/>
      <c r="H10304" s="128"/>
    </row>
    <row r="10305" spans="7:8">
      <c r="G10305" s="127"/>
      <c r="H10305" s="128"/>
    </row>
    <row r="10306" spans="7:8">
      <c r="G10306" s="127"/>
      <c r="H10306" s="128"/>
    </row>
    <row r="10307" spans="7:8">
      <c r="G10307" s="127"/>
      <c r="H10307" s="128"/>
    </row>
    <row r="10308" spans="7:8">
      <c r="G10308" s="127"/>
      <c r="H10308" s="128"/>
    </row>
    <row r="10309" spans="7:8">
      <c r="G10309" s="127"/>
      <c r="H10309" s="128"/>
    </row>
    <row r="10310" spans="7:8">
      <c r="G10310" s="127"/>
      <c r="H10310" s="128"/>
    </row>
    <row r="10311" spans="7:8">
      <c r="G10311" s="127"/>
      <c r="H10311" s="128"/>
    </row>
    <row r="10312" spans="7:8">
      <c r="G10312" s="127"/>
      <c r="H10312" s="128"/>
    </row>
    <row r="10313" spans="7:8">
      <c r="G10313" s="127"/>
      <c r="H10313" s="128"/>
    </row>
    <row r="10314" spans="7:8">
      <c r="G10314" s="127"/>
      <c r="H10314" s="128"/>
    </row>
    <row r="10315" spans="7:8">
      <c r="G10315" s="127"/>
      <c r="H10315" s="128"/>
    </row>
    <row r="10316" spans="7:8">
      <c r="G10316" s="127"/>
      <c r="H10316" s="128"/>
    </row>
    <row r="10317" spans="7:8">
      <c r="G10317" s="127"/>
      <c r="H10317" s="128"/>
    </row>
    <row r="10318" spans="7:8">
      <c r="G10318" s="127"/>
      <c r="H10318" s="128"/>
    </row>
    <row r="10319" spans="7:8">
      <c r="G10319" s="127"/>
      <c r="H10319" s="128"/>
    </row>
    <row r="10320" spans="7:8">
      <c r="G10320" s="127"/>
      <c r="H10320" s="128"/>
    </row>
    <row r="10321" spans="7:8">
      <c r="G10321" s="127"/>
      <c r="H10321" s="128"/>
    </row>
    <row r="10322" spans="7:8">
      <c r="G10322" s="127"/>
      <c r="H10322" s="128"/>
    </row>
    <row r="10323" spans="7:8">
      <c r="G10323" s="127"/>
      <c r="H10323" s="128"/>
    </row>
    <row r="10324" spans="7:8">
      <c r="G10324" s="127"/>
      <c r="H10324" s="128"/>
    </row>
    <row r="10325" spans="7:8">
      <c r="G10325" s="127"/>
      <c r="H10325" s="128"/>
    </row>
    <row r="10326" spans="7:8">
      <c r="G10326" s="127"/>
      <c r="H10326" s="128"/>
    </row>
    <row r="10327" spans="7:8">
      <c r="G10327" s="127"/>
      <c r="H10327" s="128"/>
    </row>
    <row r="10328" spans="7:8">
      <c r="G10328" s="127"/>
      <c r="H10328" s="128"/>
    </row>
    <row r="10329" spans="7:8">
      <c r="G10329" s="127"/>
      <c r="H10329" s="128"/>
    </row>
    <row r="10330" spans="7:8">
      <c r="G10330" s="127"/>
      <c r="H10330" s="128"/>
    </row>
    <row r="10331" spans="7:8">
      <c r="G10331" s="127"/>
      <c r="H10331" s="128"/>
    </row>
    <row r="10332" spans="7:8">
      <c r="G10332" s="127"/>
      <c r="H10332" s="128"/>
    </row>
    <row r="10333" spans="7:8">
      <c r="G10333" s="127"/>
      <c r="H10333" s="128"/>
    </row>
    <row r="10334" spans="7:8">
      <c r="G10334" s="127"/>
      <c r="H10334" s="128"/>
    </row>
    <row r="10335" spans="7:8">
      <c r="G10335" s="127"/>
      <c r="H10335" s="128"/>
    </row>
    <row r="10336" spans="7:8">
      <c r="G10336" s="127"/>
      <c r="H10336" s="128"/>
    </row>
    <row r="10337" spans="7:8">
      <c r="G10337" s="127"/>
      <c r="H10337" s="128"/>
    </row>
    <row r="10338" spans="7:8">
      <c r="G10338" s="127"/>
      <c r="H10338" s="128"/>
    </row>
    <row r="10339" spans="7:8">
      <c r="G10339" s="127"/>
      <c r="H10339" s="128"/>
    </row>
    <row r="10340" spans="7:8">
      <c r="G10340" s="127"/>
      <c r="H10340" s="128"/>
    </row>
    <row r="10341" spans="7:8">
      <c r="G10341" s="127"/>
      <c r="H10341" s="128"/>
    </row>
    <row r="10342" spans="7:8">
      <c r="G10342" s="127"/>
      <c r="H10342" s="128"/>
    </row>
    <row r="10343" spans="7:8">
      <c r="G10343" s="127"/>
      <c r="H10343" s="128"/>
    </row>
    <row r="10344" spans="7:8">
      <c r="G10344" s="127"/>
      <c r="H10344" s="128"/>
    </row>
    <row r="10345" spans="7:8">
      <c r="G10345" s="127"/>
      <c r="H10345" s="128"/>
    </row>
    <row r="10346" spans="7:8">
      <c r="G10346" s="127"/>
      <c r="H10346" s="128"/>
    </row>
    <row r="10347" spans="7:8">
      <c r="G10347" s="127"/>
      <c r="H10347" s="128"/>
    </row>
    <row r="10348" spans="7:8">
      <c r="G10348" s="127"/>
      <c r="H10348" s="128"/>
    </row>
    <row r="10349" spans="7:8">
      <c r="G10349" s="127"/>
      <c r="H10349" s="128"/>
    </row>
    <row r="10350" spans="7:8">
      <c r="G10350" s="127"/>
      <c r="H10350" s="128"/>
    </row>
    <row r="10351" spans="7:8">
      <c r="G10351" s="127"/>
      <c r="H10351" s="128"/>
    </row>
    <row r="10352" spans="7:8">
      <c r="G10352" s="127"/>
      <c r="H10352" s="128"/>
    </row>
    <row r="10353" spans="7:8">
      <c r="G10353" s="127"/>
      <c r="H10353" s="128"/>
    </row>
    <row r="10354" spans="7:8">
      <c r="G10354" s="127"/>
      <c r="H10354" s="128"/>
    </row>
    <row r="10355" spans="7:8">
      <c r="G10355" s="127"/>
      <c r="H10355" s="128"/>
    </row>
    <row r="10356" spans="7:8">
      <c r="G10356" s="127"/>
      <c r="H10356" s="128"/>
    </row>
    <row r="10357" spans="7:8">
      <c r="G10357" s="127"/>
      <c r="H10357" s="128"/>
    </row>
    <row r="10358" spans="7:8">
      <c r="G10358" s="127"/>
      <c r="H10358" s="128"/>
    </row>
    <row r="10359" spans="7:8">
      <c r="G10359" s="127"/>
      <c r="H10359" s="128"/>
    </row>
    <row r="10360" spans="7:8">
      <c r="G10360" s="127"/>
      <c r="H10360" s="128"/>
    </row>
    <row r="10361" spans="7:8">
      <c r="G10361" s="127"/>
      <c r="H10361" s="128"/>
    </row>
    <row r="10362" spans="7:8">
      <c r="G10362" s="127"/>
      <c r="H10362" s="128"/>
    </row>
    <row r="10363" spans="7:8">
      <c r="G10363" s="127"/>
      <c r="H10363" s="128"/>
    </row>
    <row r="10364" spans="7:8">
      <c r="G10364" s="127"/>
      <c r="H10364" s="128"/>
    </row>
    <row r="10365" spans="7:8">
      <c r="G10365" s="127"/>
      <c r="H10365" s="128"/>
    </row>
    <row r="10366" spans="7:8">
      <c r="G10366" s="127"/>
      <c r="H10366" s="128"/>
    </row>
    <row r="10367" spans="7:8">
      <c r="G10367" s="127"/>
      <c r="H10367" s="128"/>
    </row>
    <row r="10368" spans="7:8">
      <c r="G10368" s="127"/>
      <c r="H10368" s="128"/>
    </row>
    <row r="10369" spans="7:8">
      <c r="G10369" s="127"/>
      <c r="H10369" s="128"/>
    </row>
    <row r="10370" spans="7:8">
      <c r="G10370" s="127"/>
      <c r="H10370" s="128"/>
    </row>
    <row r="10371" spans="7:8">
      <c r="G10371" s="127"/>
      <c r="H10371" s="128"/>
    </row>
    <row r="10372" spans="7:8">
      <c r="G10372" s="127"/>
      <c r="H10372" s="128"/>
    </row>
    <row r="10373" spans="7:8">
      <c r="G10373" s="127"/>
      <c r="H10373" s="128"/>
    </row>
    <row r="10374" spans="7:8">
      <c r="G10374" s="127"/>
      <c r="H10374" s="128"/>
    </row>
    <row r="10375" spans="7:8">
      <c r="G10375" s="127"/>
      <c r="H10375" s="128"/>
    </row>
    <row r="10376" spans="7:8">
      <c r="G10376" s="127"/>
      <c r="H10376" s="128"/>
    </row>
    <row r="10377" spans="7:8">
      <c r="G10377" s="127"/>
      <c r="H10377" s="128"/>
    </row>
    <row r="10378" spans="7:8">
      <c r="G10378" s="127"/>
      <c r="H10378" s="128"/>
    </row>
    <row r="10379" spans="7:8">
      <c r="G10379" s="127"/>
      <c r="H10379" s="128"/>
    </row>
    <row r="10380" spans="7:8">
      <c r="G10380" s="127"/>
      <c r="H10380" s="128"/>
    </row>
    <row r="10381" spans="7:8">
      <c r="G10381" s="127"/>
      <c r="H10381" s="128"/>
    </row>
    <row r="10382" spans="7:8">
      <c r="G10382" s="127"/>
      <c r="H10382" s="128"/>
    </row>
    <row r="10383" spans="7:8">
      <c r="G10383" s="127"/>
      <c r="H10383" s="128"/>
    </row>
    <row r="10384" spans="7:8">
      <c r="G10384" s="127"/>
      <c r="H10384" s="128"/>
    </row>
    <row r="10385" spans="7:8">
      <c r="G10385" s="127"/>
      <c r="H10385" s="128"/>
    </row>
    <row r="10386" spans="7:8">
      <c r="G10386" s="127"/>
      <c r="H10386" s="128"/>
    </row>
    <row r="10387" spans="7:8">
      <c r="G10387" s="127"/>
      <c r="H10387" s="128"/>
    </row>
    <row r="10388" spans="7:8">
      <c r="G10388" s="127"/>
      <c r="H10388" s="128"/>
    </row>
    <row r="10389" spans="7:8">
      <c r="G10389" s="127"/>
      <c r="H10389" s="128"/>
    </row>
    <row r="10390" spans="7:8">
      <c r="G10390" s="127"/>
      <c r="H10390" s="128"/>
    </row>
    <row r="10391" spans="7:8">
      <c r="G10391" s="127"/>
      <c r="H10391" s="128"/>
    </row>
    <row r="10392" spans="7:8">
      <c r="G10392" s="127"/>
      <c r="H10392" s="128"/>
    </row>
    <row r="10393" spans="7:8">
      <c r="G10393" s="127"/>
      <c r="H10393" s="128"/>
    </row>
    <row r="10394" spans="7:8">
      <c r="G10394" s="127"/>
      <c r="H10394" s="128"/>
    </row>
    <row r="10395" spans="7:8">
      <c r="G10395" s="127"/>
      <c r="H10395" s="128"/>
    </row>
    <row r="10396" spans="7:8">
      <c r="G10396" s="127"/>
      <c r="H10396" s="128"/>
    </row>
    <row r="10397" spans="7:8">
      <c r="G10397" s="127"/>
      <c r="H10397" s="128"/>
    </row>
    <row r="10398" spans="7:8">
      <c r="G10398" s="127"/>
      <c r="H10398" s="128"/>
    </row>
    <row r="10399" spans="7:8">
      <c r="G10399" s="127"/>
      <c r="H10399" s="128"/>
    </row>
    <row r="10400" spans="7:8">
      <c r="G10400" s="127"/>
      <c r="H10400" s="128"/>
    </row>
    <row r="10401" spans="7:8">
      <c r="G10401" s="127"/>
      <c r="H10401" s="128"/>
    </row>
    <row r="10402" spans="7:8">
      <c r="G10402" s="127"/>
      <c r="H10402" s="128"/>
    </row>
    <row r="10403" spans="7:8">
      <c r="G10403" s="127"/>
      <c r="H10403" s="128"/>
    </row>
    <row r="10404" spans="7:8">
      <c r="G10404" s="127"/>
      <c r="H10404" s="128"/>
    </row>
    <row r="10405" spans="7:8">
      <c r="G10405" s="127"/>
      <c r="H10405" s="128"/>
    </row>
    <row r="10406" spans="7:8">
      <c r="G10406" s="127"/>
      <c r="H10406" s="128"/>
    </row>
    <row r="10407" spans="7:8">
      <c r="G10407" s="127"/>
      <c r="H10407" s="128"/>
    </row>
    <row r="10408" spans="7:8">
      <c r="G10408" s="127"/>
      <c r="H10408" s="128"/>
    </row>
    <row r="10409" spans="7:8">
      <c r="G10409" s="127"/>
      <c r="H10409" s="128"/>
    </row>
    <row r="10410" spans="7:8">
      <c r="G10410" s="127"/>
      <c r="H10410" s="128"/>
    </row>
    <row r="10411" spans="7:8">
      <c r="G10411" s="127"/>
      <c r="H10411" s="128"/>
    </row>
    <row r="10412" spans="7:8">
      <c r="G10412" s="127"/>
      <c r="H10412" s="128"/>
    </row>
    <row r="10413" spans="7:8">
      <c r="G10413" s="127"/>
      <c r="H10413" s="128"/>
    </row>
    <row r="10414" spans="7:8">
      <c r="G10414" s="127"/>
      <c r="H10414" s="128"/>
    </row>
    <row r="10415" spans="7:8">
      <c r="G10415" s="127"/>
      <c r="H10415" s="128"/>
    </row>
    <row r="10416" spans="7:8">
      <c r="G10416" s="127"/>
      <c r="H10416" s="128"/>
    </row>
    <row r="10417" spans="7:8">
      <c r="G10417" s="127"/>
      <c r="H10417" s="128"/>
    </row>
    <row r="10418" spans="7:8">
      <c r="G10418" s="127"/>
      <c r="H10418" s="128"/>
    </row>
    <row r="10419" spans="7:8">
      <c r="G10419" s="127"/>
      <c r="H10419" s="128"/>
    </row>
    <row r="10420" spans="7:8">
      <c r="G10420" s="127"/>
      <c r="H10420" s="128"/>
    </row>
    <row r="10421" spans="7:8">
      <c r="G10421" s="127"/>
      <c r="H10421" s="128"/>
    </row>
    <row r="10422" spans="7:8">
      <c r="G10422" s="127"/>
      <c r="H10422" s="128"/>
    </row>
    <row r="10423" spans="7:8">
      <c r="G10423" s="127"/>
      <c r="H10423" s="128"/>
    </row>
    <row r="10424" spans="7:8">
      <c r="G10424" s="127"/>
      <c r="H10424" s="128"/>
    </row>
    <row r="10425" spans="7:8">
      <c r="G10425" s="127"/>
      <c r="H10425" s="128"/>
    </row>
    <row r="10426" spans="7:8">
      <c r="G10426" s="127"/>
      <c r="H10426" s="128"/>
    </row>
    <row r="10427" spans="7:8">
      <c r="G10427" s="127"/>
      <c r="H10427" s="128"/>
    </row>
    <row r="10428" spans="7:8">
      <c r="G10428" s="127"/>
      <c r="H10428" s="128"/>
    </row>
    <row r="10429" spans="7:8">
      <c r="G10429" s="127"/>
      <c r="H10429" s="128"/>
    </row>
    <row r="10430" spans="7:8">
      <c r="G10430" s="127"/>
      <c r="H10430" s="128"/>
    </row>
    <row r="10431" spans="7:8">
      <c r="G10431" s="127"/>
      <c r="H10431" s="128"/>
    </row>
    <row r="10432" spans="7:8">
      <c r="G10432" s="127"/>
      <c r="H10432" s="128"/>
    </row>
    <row r="10433" spans="7:8">
      <c r="G10433" s="127"/>
      <c r="H10433" s="128"/>
    </row>
    <row r="10434" spans="7:8">
      <c r="G10434" s="127"/>
      <c r="H10434" s="128"/>
    </row>
    <row r="10435" spans="7:8">
      <c r="G10435" s="127"/>
      <c r="H10435" s="128"/>
    </row>
    <row r="10436" spans="7:8">
      <c r="G10436" s="127"/>
      <c r="H10436" s="128"/>
    </row>
    <row r="10437" spans="7:8">
      <c r="G10437" s="127"/>
      <c r="H10437" s="128"/>
    </row>
    <row r="10438" spans="7:8">
      <c r="G10438" s="127"/>
      <c r="H10438" s="128"/>
    </row>
    <row r="10439" spans="7:8">
      <c r="G10439" s="127"/>
      <c r="H10439" s="128"/>
    </row>
    <row r="10440" spans="7:8">
      <c r="G10440" s="127"/>
      <c r="H10440" s="128"/>
    </row>
    <row r="10441" spans="7:8">
      <c r="G10441" s="127"/>
      <c r="H10441" s="128"/>
    </row>
    <row r="10442" spans="7:8">
      <c r="G10442" s="127"/>
      <c r="H10442" s="128"/>
    </row>
    <row r="10443" spans="7:8">
      <c r="G10443" s="127"/>
      <c r="H10443" s="128"/>
    </row>
    <row r="10444" spans="7:8">
      <c r="G10444" s="127"/>
      <c r="H10444" s="128"/>
    </row>
    <row r="10445" spans="7:8">
      <c r="G10445" s="127"/>
      <c r="H10445" s="128"/>
    </row>
    <row r="10446" spans="7:8">
      <c r="G10446" s="127"/>
      <c r="H10446" s="128"/>
    </row>
    <row r="10447" spans="7:8">
      <c r="G10447" s="127"/>
      <c r="H10447" s="128"/>
    </row>
    <row r="10448" spans="7:8">
      <c r="G10448" s="127"/>
      <c r="H10448" s="128"/>
    </row>
    <row r="10449" spans="7:8">
      <c r="G10449" s="127"/>
      <c r="H10449" s="128"/>
    </row>
    <row r="10450" spans="7:8">
      <c r="G10450" s="127"/>
      <c r="H10450" s="128"/>
    </row>
    <row r="10451" spans="7:8">
      <c r="G10451" s="127"/>
      <c r="H10451" s="128"/>
    </row>
    <row r="10452" spans="7:8">
      <c r="G10452" s="127"/>
      <c r="H10452" s="128"/>
    </row>
    <row r="10453" spans="7:8">
      <c r="G10453" s="127"/>
      <c r="H10453" s="128"/>
    </row>
    <row r="10454" spans="7:8">
      <c r="G10454" s="127"/>
      <c r="H10454" s="128"/>
    </row>
    <row r="10455" spans="7:8">
      <c r="G10455" s="127"/>
      <c r="H10455" s="128"/>
    </row>
    <row r="10456" spans="7:8">
      <c r="G10456" s="127"/>
      <c r="H10456" s="128"/>
    </row>
    <row r="10457" spans="7:8">
      <c r="G10457" s="127"/>
      <c r="H10457" s="128"/>
    </row>
    <row r="10458" spans="7:8">
      <c r="G10458" s="127"/>
      <c r="H10458" s="128"/>
    </row>
    <row r="10459" spans="7:8">
      <c r="G10459" s="127"/>
      <c r="H10459" s="128"/>
    </row>
    <row r="10460" spans="7:8">
      <c r="G10460" s="127"/>
      <c r="H10460" s="128"/>
    </row>
    <row r="10461" spans="7:8">
      <c r="G10461" s="127"/>
      <c r="H10461" s="128"/>
    </row>
    <row r="10462" spans="7:8">
      <c r="G10462" s="127"/>
      <c r="H10462" s="128"/>
    </row>
    <row r="10463" spans="7:8">
      <c r="G10463" s="127"/>
      <c r="H10463" s="128"/>
    </row>
    <row r="10464" spans="7:8">
      <c r="G10464" s="127"/>
      <c r="H10464" s="128"/>
    </row>
    <row r="10465" spans="7:8">
      <c r="G10465" s="127"/>
      <c r="H10465" s="128"/>
    </row>
    <row r="10466" spans="7:8">
      <c r="G10466" s="127"/>
      <c r="H10466" s="128"/>
    </row>
    <row r="10467" spans="7:8">
      <c r="G10467" s="127"/>
      <c r="H10467" s="128"/>
    </row>
    <row r="10468" spans="7:8">
      <c r="G10468" s="127"/>
      <c r="H10468" s="128"/>
    </row>
    <row r="10469" spans="7:8">
      <c r="G10469" s="127"/>
      <c r="H10469" s="128"/>
    </row>
    <row r="10470" spans="7:8">
      <c r="G10470" s="127"/>
      <c r="H10470" s="128"/>
    </row>
    <row r="10471" spans="7:8">
      <c r="G10471" s="127"/>
      <c r="H10471" s="128"/>
    </row>
    <row r="10472" spans="7:8">
      <c r="G10472" s="127"/>
      <c r="H10472" s="128"/>
    </row>
    <row r="10473" spans="7:8">
      <c r="G10473" s="127"/>
      <c r="H10473" s="128"/>
    </row>
    <row r="10474" spans="7:8">
      <c r="G10474" s="127"/>
      <c r="H10474" s="128"/>
    </row>
    <row r="10475" spans="7:8">
      <c r="G10475" s="127"/>
      <c r="H10475" s="128"/>
    </row>
    <row r="10476" spans="7:8">
      <c r="G10476" s="127"/>
      <c r="H10476" s="128"/>
    </row>
    <row r="10477" spans="7:8">
      <c r="G10477" s="127"/>
      <c r="H10477" s="128"/>
    </row>
    <row r="10478" spans="7:8">
      <c r="G10478" s="127"/>
      <c r="H10478" s="128"/>
    </row>
    <row r="10479" spans="7:8">
      <c r="G10479" s="127"/>
      <c r="H10479" s="128"/>
    </row>
    <row r="10480" spans="7:8">
      <c r="G10480" s="127"/>
      <c r="H10480" s="128"/>
    </row>
    <row r="10481" spans="7:8">
      <c r="G10481" s="127"/>
      <c r="H10481" s="128"/>
    </row>
    <row r="10482" spans="7:8">
      <c r="G10482" s="127"/>
      <c r="H10482" s="128"/>
    </row>
    <row r="10483" spans="7:8">
      <c r="G10483" s="127"/>
      <c r="H10483" s="128"/>
    </row>
    <row r="10484" spans="7:8">
      <c r="G10484" s="127"/>
      <c r="H10484" s="128"/>
    </row>
    <row r="10485" spans="7:8">
      <c r="G10485" s="127"/>
      <c r="H10485" s="128"/>
    </row>
    <row r="10486" spans="7:8">
      <c r="G10486" s="127"/>
      <c r="H10486" s="128"/>
    </row>
    <row r="10487" spans="7:8">
      <c r="G10487" s="127"/>
      <c r="H10487" s="128"/>
    </row>
    <row r="10488" spans="7:8">
      <c r="G10488" s="127"/>
      <c r="H10488" s="128"/>
    </row>
    <row r="10489" spans="7:8">
      <c r="G10489" s="127"/>
      <c r="H10489" s="128"/>
    </row>
    <row r="10490" spans="7:8">
      <c r="G10490" s="127"/>
      <c r="H10490" s="128"/>
    </row>
    <row r="10491" spans="7:8">
      <c r="G10491" s="127"/>
      <c r="H10491" s="128"/>
    </row>
    <row r="10492" spans="7:8">
      <c r="G10492" s="127"/>
      <c r="H10492" s="128"/>
    </row>
    <row r="10493" spans="7:8">
      <c r="G10493" s="127"/>
      <c r="H10493" s="128"/>
    </row>
    <row r="10494" spans="7:8">
      <c r="G10494" s="127"/>
      <c r="H10494" s="128"/>
    </row>
    <row r="10495" spans="7:8">
      <c r="G10495" s="127"/>
      <c r="H10495" s="128"/>
    </row>
    <row r="10496" spans="7:8">
      <c r="G10496" s="127"/>
      <c r="H10496" s="128"/>
    </row>
    <row r="10497" spans="7:8">
      <c r="G10497" s="127"/>
      <c r="H10497" s="128"/>
    </row>
    <row r="10498" spans="7:8">
      <c r="G10498" s="127"/>
      <c r="H10498" s="128"/>
    </row>
    <row r="10499" spans="7:8">
      <c r="G10499" s="127"/>
      <c r="H10499" s="128"/>
    </row>
    <row r="10500" spans="7:8">
      <c r="G10500" s="127"/>
      <c r="H10500" s="128"/>
    </row>
    <row r="10501" spans="7:8">
      <c r="G10501" s="127"/>
      <c r="H10501" s="128"/>
    </row>
    <row r="10502" spans="7:8">
      <c r="G10502" s="127"/>
      <c r="H10502" s="128"/>
    </row>
    <row r="10503" spans="7:8">
      <c r="G10503" s="127"/>
      <c r="H10503" s="128"/>
    </row>
    <row r="10504" spans="7:8">
      <c r="G10504" s="127"/>
      <c r="H10504" s="128"/>
    </row>
    <row r="10505" spans="7:8">
      <c r="G10505" s="127"/>
      <c r="H10505" s="128"/>
    </row>
    <row r="10506" spans="7:8">
      <c r="G10506" s="127"/>
      <c r="H10506" s="128"/>
    </row>
    <row r="10507" spans="7:8">
      <c r="G10507" s="127"/>
      <c r="H10507" s="128"/>
    </row>
    <row r="10508" spans="7:8">
      <c r="G10508" s="127"/>
      <c r="H10508" s="128"/>
    </row>
    <row r="10509" spans="7:8">
      <c r="G10509" s="127"/>
      <c r="H10509" s="128"/>
    </row>
    <row r="10510" spans="7:8">
      <c r="G10510" s="127"/>
      <c r="H10510" s="128"/>
    </row>
    <row r="10511" spans="7:8">
      <c r="G10511" s="127"/>
      <c r="H10511" s="128"/>
    </row>
    <row r="10512" spans="7:8">
      <c r="G10512" s="127"/>
      <c r="H10512" s="128"/>
    </row>
    <row r="10513" spans="7:8">
      <c r="G10513" s="127"/>
      <c r="H10513" s="128"/>
    </row>
    <row r="10514" spans="7:8">
      <c r="G10514" s="127"/>
      <c r="H10514" s="128"/>
    </row>
    <row r="10515" spans="7:8">
      <c r="G10515" s="127"/>
      <c r="H10515" s="128"/>
    </row>
    <row r="10516" spans="7:8">
      <c r="G10516" s="127"/>
      <c r="H10516" s="128"/>
    </row>
    <row r="10517" spans="7:8">
      <c r="G10517" s="127"/>
      <c r="H10517" s="128"/>
    </row>
    <row r="10518" spans="7:8">
      <c r="G10518" s="127"/>
      <c r="H10518" s="128"/>
    </row>
    <row r="10519" spans="7:8">
      <c r="G10519" s="127"/>
      <c r="H10519" s="128"/>
    </row>
    <row r="10520" spans="7:8">
      <c r="G10520" s="127"/>
      <c r="H10520" s="128"/>
    </row>
    <row r="10521" spans="7:8">
      <c r="G10521" s="127"/>
      <c r="H10521" s="128"/>
    </row>
    <row r="10522" spans="7:8">
      <c r="G10522" s="127"/>
      <c r="H10522" s="128"/>
    </row>
    <row r="10523" spans="7:8">
      <c r="G10523" s="127"/>
      <c r="H10523" s="128"/>
    </row>
    <row r="10524" spans="7:8">
      <c r="G10524" s="127"/>
      <c r="H10524" s="128"/>
    </row>
    <row r="10525" spans="7:8">
      <c r="G10525" s="127"/>
      <c r="H10525" s="128"/>
    </row>
    <row r="10526" spans="7:8">
      <c r="G10526" s="127"/>
      <c r="H10526" s="128"/>
    </row>
    <row r="10527" spans="7:8">
      <c r="G10527" s="127"/>
      <c r="H10527" s="128"/>
    </row>
    <row r="10528" spans="7:8">
      <c r="G10528" s="127"/>
      <c r="H10528" s="128"/>
    </row>
    <row r="10529" spans="7:8">
      <c r="G10529" s="127"/>
      <c r="H10529" s="128"/>
    </row>
    <row r="10530" spans="7:8">
      <c r="G10530" s="127"/>
      <c r="H10530" s="128"/>
    </row>
    <row r="10531" spans="7:8">
      <c r="G10531" s="127"/>
      <c r="H10531" s="128"/>
    </row>
    <row r="10532" spans="7:8">
      <c r="G10532" s="127"/>
      <c r="H10532" s="128"/>
    </row>
    <row r="10533" spans="7:8">
      <c r="G10533" s="127"/>
      <c r="H10533" s="128"/>
    </row>
    <row r="10534" spans="7:8">
      <c r="G10534" s="127"/>
      <c r="H10534" s="128"/>
    </row>
    <row r="10535" spans="7:8">
      <c r="G10535" s="127"/>
      <c r="H10535" s="128"/>
    </row>
    <row r="10536" spans="7:8">
      <c r="G10536" s="127"/>
      <c r="H10536" s="128"/>
    </row>
    <row r="10537" spans="7:8">
      <c r="G10537" s="127"/>
      <c r="H10537" s="128"/>
    </row>
    <row r="10538" spans="7:8">
      <c r="G10538" s="127"/>
      <c r="H10538" s="128"/>
    </row>
    <row r="10539" spans="7:8">
      <c r="G10539" s="127"/>
      <c r="H10539" s="128"/>
    </row>
    <row r="10540" spans="7:8">
      <c r="G10540" s="127"/>
      <c r="H10540" s="128"/>
    </row>
    <row r="10541" spans="7:8">
      <c r="G10541" s="127"/>
      <c r="H10541" s="128"/>
    </row>
    <row r="10542" spans="7:8">
      <c r="G10542" s="127"/>
      <c r="H10542" s="128"/>
    </row>
    <row r="10543" spans="7:8">
      <c r="G10543" s="127"/>
      <c r="H10543" s="128"/>
    </row>
    <row r="10544" spans="7:8">
      <c r="G10544" s="127"/>
      <c r="H10544" s="128"/>
    </row>
    <row r="10545" spans="7:8">
      <c r="G10545" s="127"/>
      <c r="H10545" s="128"/>
    </row>
    <row r="10546" spans="7:8">
      <c r="G10546" s="127"/>
      <c r="H10546" s="128"/>
    </row>
    <row r="10547" spans="7:8">
      <c r="G10547" s="127"/>
      <c r="H10547" s="128"/>
    </row>
    <row r="10548" spans="7:8">
      <c r="G10548" s="127"/>
      <c r="H10548" s="128"/>
    </row>
    <row r="10549" spans="7:8">
      <c r="G10549" s="127"/>
      <c r="H10549" s="128"/>
    </row>
    <row r="10550" spans="7:8">
      <c r="G10550" s="127"/>
      <c r="H10550" s="128"/>
    </row>
    <row r="10551" spans="7:8">
      <c r="G10551" s="127"/>
      <c r="H10551" s="128"/>
    </row>
    <row r="10552" spans="7:8">
      <c r="G10552" s="127"/>
      <c r="H10552" s="128"/>
    </row>
    <row r="10553" spans="7:8">
      <c r="G10553" s="127"/>
      <c r="H10553" s="128"/>
    </row>
    <row r="10554" spans="7:8">
      <c r="G10554" s="127"/>
      <c r="H10554" s="128"/>
    </row>
    <row r="10555" spans="7:8">
      <c r="G10555" s="127"/>
      <c r="H10555" s="128"/>
    </row>
    <row r="10556" spans="7:8">
      <c r="G10556" s="127"/>
      <c r="H10556" s="128"/>
    </row>
    <row r="10557" spans="7:8">
      <c r="G10557" s="127"/>
      <c r="H10557" s="128"/>
    </row>
    <row r="10558" spans="7:8">
      <c r="G10558" s="127"/>
      <c r="H10558" s="128"/>
    </row>
    <row r="10559" spans="7:8">
      <c r="G10559" s="127"/>
      <c r="H10559" s="128"/>
    </row>
    <row r="10560" spans="7:8">
      <c r="G10560" s="127"/>
      <c r="H10560" s="128"/>
    </row>
    <row r="10561" spans="7:8">
      <c r="G10561" s="127"/>
      <c r="H10561" s="128"/>
    </row>
    <row r="10562" spans="7:8">
      <c r="G10562" s="127"/>
      <c r="H10562" s="128"/>
    </row>
    <row r="10563" spans="7:8">
      <c r="G10563" s="127"/>
      <c r="H10563" s="128"/>
    </row>
    <row r="10564" spans="7:8">
      <c r="G10564" s="127"/>
      <c r="H10564" s="128"/>
    </row>
    <row r="10565" spans="7:8">
      <c r="G10565" s="127"/>
      <c r="H10565" s="128"/>
    </row>
    <row r="10566" spans="7:8">
      <c r="G10566" s="127"/>
      <c r="H10566" s="128"/>
    </row>
    <row r="10567" spans="7:8">
      <c r="G10567" s="127"/>
      <c r="H10567" s="128"/>
    </row>
    <row r="10568" spans="7:8">
      <c r="G10568" s="127"/>
      <c r="H10568" s="128"/>
    </row>
    <row r="10569" spans="7:8">
      <c r="G10569" s="127"/>
      <c r="H10569" s="128"/>
    </row>
    <row r="10570" spans="7:8">
      <c r="G10570" s="127"/>
      <c r="H10570" s="128"/>
    </row>
    <row r="10571" spans="7:8">
      <c r="G10571" s="127"/>
      <c r="H10571" s="128"/>
    </row>
    <row r="10572" spans="7:8">
      <c r="G10572" s="127"/>
      <c r="H10572" s="128"/>
    </row>
    <row r="10573" spans="7:8">
      <c r="G10573" s="127"/>
      <c r="H10573" s="128"/>
    </row>
    <row r="10574" spans="7:8">
      <c r="G10574" s="127"/>
      <c r="H10574" s="128"/>
    </row>
    <row r="10575" spans="7:8">
      <c r="G10575" s="127"/>
      <c r="H10575" s="128"/>
    </row>
    <row r="10576" spans="7:8">
      <c r="G10576" s="127"/>
      <c r="H10576" s="128"/>
    </row>
    <row r="10577" spans="7:8">
      <c r="G10577" s="127"/>
      <c r="H10577" s="128"/>
    </row>
    <row r="10578" spans="7:8">
      <c r="G10578" s="127"/>
      <c r="H10578" s="128"/>
    </row>
    <row r="10579" spans="7:8">
      <c r="G10579" s="127"/>
      <c r="H10579" s="128"/>
    </row>
    <row r="10580" spans="7:8">
      <c r="G10580" s="127"/>
      <c r="H10580" s="128"/>
    </row>
    <row r="10581" spans="7:8">
      <c r="G10581" s="127"/>
      <c r="H10581" s="128"/>
    </row>
    <row r="10582" spans="7:8">
      <c r="G10582" s="127"/>
      <c r="H10582" s="128"/>
    </row>
    <row r="10583" spans="7:8">
      <c r="G10583" s="127"/>
      <c r="H10583" s="128"/>
    </row>
    <row r="10584" spans="7:8">
      <c r="G10584" s="127"/>
      <c r="H10584" s="128"/>
    </row>
    <row r="10585" spans="7:8">
      <c r="G10585" s="127"/>
      <c r="H10585" s="128"/>
    </row>
    <row r="10586" spans="7:8">
      <c r="G10586" s="127"/>
      <c r="H10586" s="128"/>
    </row>
    <row r="10587" spans="7:8">
      <c r="G10587" s="127"/>
      <c r="H10587" s="128"/>
    </row>
    <row r="10588" spans="7:8">
      <c r="G10588" s="127"/>
      <c r="H10588" s="128"/>
    </row>
    <row r="10589" spans="7:8">
      <c r="G10589" s="127"/>
      <c r="H10589" s="128"/>
    </row>
    <row r="10590" spans="7:8">
      <c r="G10590" s="127"/>
      <c r="H10590" s="128"/>
    </row>
    <row r="10591" spans="7:8">
      <c r="G10591" s="127"/>
      <c r="H10591" s="128"/>
    </row>
    <row r="10592" spans="7:8">
      <c r="G10592" s="127"/>
      <c r="H10592" s="128"/>
    </row>
    <row r="10593" spans="7:8">
      <c r="G10593" s="127"/>
      <c r="H10593" s="128"/>
    </row>
    <row r="10594" spans="7:8">
      <c r="G10594" s="127"/>
      <c r="H10594" s="128"/>
    </row>
    <row r="10595" spans="7:8">
      <c r="G10595" s="127"/>
      <c r="H10595" s="128"/>
    </row>
    <row r="10596" spans="7:8">
      <c r="G10596" s="127"/>
      <c r="H10596" s="128"/>
    </row>
    <row r="10597" spans="7:8">
      <c r="G10597" s="127"/>
      <c r="H10597" s="128"/>
    </row>
    <row r="10598" spans="7:8">
      <c r="G10598" s="127"/>
      <c r="H10598" s="128"/>
    </row>
    <row r="10599" spans="7:8">
      <c r="G10599" s="127"/>
      <c r="H10599" s="128"/>
    </row>
    <row r="10600" spans="7:8">
      <c r="G10600" s="127"/>
      <c r="H10600" s="128"/>
    </row>
    <row r="10601" spans="7:8">
      <c r="G10601" s="127"/>
      <c r="H10601" s="128"/>
    </row>
    <row r="10602" spans="7:8">
      <c r="G10602" s="127"/>
      <c r="H10602" s="128"/>
    </row>
    <row r="10603" spans="7:8">
      <c r="G10603" s="127"/>
      <c r="H10603" s="128"/>
    </row>
    <row r="10604" spans="7:8">
      <c r="G10604" s="127"/>
      <c r="H10604" s="128"/>
    </row>
    <row r="10605" spans="7:8">
      <c r="G10605" s="127"/>
      <c r="H10605" s="128"/>
    </row>
    <row r="10606" spans="7:8">
      <c r="G10606" s="127"/>
      <c r="H10606" s="128"/>
    </row>
    <row r="10607" spans="7:8">
      <c r="G10607" s="127"/>
      <c r="H10607" s="128"/>
    </row>
    <row r="10608" spans="7:8">
      <c r="G10608" s="127"/>
      <c r="H10608" s="128"/>
    </row>
    <row r="10609" spans="7:8">
      <c r="G10609" s="127"/>
      <c r="H10609" s="128"/>
    </row>
    <row r="10610" spans="7:8">
      <c r="G10610" s="127"/>
      <c r="H10610" s="128"/>
    </row>
    <row r="10611" spans="7:8">
      <c r="G10611" s="127"/>
      <c r="H10611" s="128"/>
    </row>
    <row r="10612" spans="7:8">
      <c r="G10612" s="127"/>
      <c r="H10612" s="128"/>
    </row>
    <row r="10613" spans="7:8">
      <c r="G10613" s="127"/>
      <c r="H10613" s="128"/>
    </row>
    <row r="10614" spans="7:8">
      <c r="G10614" s="127"/>
      <c r="H10614" s="128"/>
    </row>
    <row r="10615" spans="7:8">
      <c r="G10615" s="127"/>
      <c r="H10615" s="128"/>
    </row>
    <row r="10616" spans="7:8">
      <c r="G10616" s="127"/>
      <c r="H10616" s="128"/>
    </row>
    <row r="10617" spans="7:8">
      <c r="G10617" s="127"/>
      <c r="H10617" s="128"/>
    </row>
    <row r="10618" spans="7:8">
      <c r="G10618" s="127"/>
      <c r="H10618" s="128"/>
    </row>
    <row r="10619" spans="7:8">
      <c r="G10619" s="127"/>
      <c r="H10619" s="128"/>
    </row>
    <row r="10620" spans="7:8">
      <c r="G10620" s="127"/>
      <c r="H10620" s="128"/>
    </row>
    <row r="10621" spans="7:8">
      <c r="G10621" s="127"/>
      <c r="H10621" s="128"/>
    </row>
    <row r="10622" spans="7:8">
      <c r="G10622" s="127"/>
      <c r="H10622" s="128"/>
    </row>
    <row r="10623" spans="7:8">
      <c r="G10623" s="127"/>
      <c r="H10623" s="128"/>
    </row>
    <row r="10624" spans="7:8">
      <c r="G10624" s="127"/>
      <c r="H10624" s="128"/>
    </row>
    <row r="10625" spans="7:8">
      <c r="G10625" s="127"/>
      <c r="H10625" s="128"/>
    </row>
    <row r="10626" spans="7:8">
      <c r="G10626" s="127"/>
      <c r="H10626" s="128"/>
    </row>
    <row r="10627" spans="7:8">
      <c r="G10627" s="127"/>
      <c r="H10627" s="128"/>
    </row>
    <row r="10628" spans="7:8">
      <c r="G10628" s="127"/>
      <c r="H10628" s="128"/>
    </row>
    <row r="10629" spans="7:8">
      <c r="G10629" s="127"/>
      <c r="H10629" s="128"/>
    </row>
    <row r="10630" spans="7:8">
      <c r="G10630" s="127"/>
      <c r="H10630" s="128"/>
    </row>
    <row r="10631" spans="7:8">
      <c r="G10631" s="127"/>
      <c r="H10631" s="128"/>
    </row>
    <row r="10632" spans="7:8">
      <c r="G10632" s="127"/>
      <c r="H10632" s="128"/>
    </row>
    <row r="10633" spans="7:8">
      <c r="G10633" s="127"/>
      <c r="H10633" s="128"/>
    </row>
    <row r="10634" spans="7:8">
      <c r="G10634" s="127"/>
      <c r="H10634" s="128"/>
    </row>
    <row r="10635" spans="7:8">
      <c r="G10635" s="127"/>
      <c r="H10635" s="128"/>
    </row>
    <row r="10636" spans="7:8">
      <c r="G10636" s="127"/>
      <c r="H10636" s="128"/>
    </row>
    <row r="10637" spans="7:8">
      <c r="G10637" s="127"/>
      <c r="H10637" s="128"/>
    </row>
    <row r="10638" spans="7:8">
      <c r="G10638" s="127"/>
      <c r="H10638" s="128"/>
    </row>
    <row r="10639" spans="7:8">
      <c r="G10639" s="127"/>
      <c r="H10639" s="128"/>
    </row>
    <row r="10640" spans="7:8">
      <c r="G10640" s="127"/>
      <c r="H10640" s="128"/>
    </row>
    <row r="10641" spans="7:8">
      <c r="G10641" s="127"/>
      <c r="H10641" s="128"/>
    </row>
    <row r="10642" spans="7:8">
      <c r="G10642" s="127"/>
      <c r="H10642" s="128"/>
    </row>
    <row r="10643" spans="7:8">
      <c r="G10643" s="127"/>
      <c r="H10643" s="128"/>
    </row>
    <row r="10644" spans="7:8">
      <c r="G10644" s="127"/>
      <c r="H10644" s="128"/>
    </row>
    <row r="10645" spans="7:8">
      <c r="G10645" s="127"/>
      <c r="H10645" s="128"/>
    </row>
    <row r="10646" spans="7:8">
      <c r="G10646" s="127"/>
      <c r="H10646" s="128"/>
    </row>
    <row r="10647" spans="7:8">
      <c r="G10647" s="127"/>
      <c r="H10647" s="128"/>
    </row>
    <row r="10648" spans="7:8">
      <c r="G10648" s="127"/>
      <c r="H10648" s="128"/>
    </row>
    <row r="10649" spans="7:8">
      <c r="G10649" s="127"/>
      <c r="H10649" s="128"/>
    </row>
    <row r="10650" spans="7:8">
      <c r="G10650" s="127"/>
      <c r="H10650" s="128"/>
    </row>
    <row r="10651" spans="7:8">
      <c r="G10651" s="127"/>
      <c r="H10651" s="128"/>
    </row>
    <row r="10652" spans="7:8">
      <c r="G10652" s="127"/>
      <c r="H10652" s="128"/>
    </row>
    <row r="10653" spans="7:8">
      <c r="G10653" s="127"/>
      <c r="H10653" s="128"/>
    </row>
    <row r="10654" spans="7:8">
      <c r="G10654" s="127"/>
      <c r="H10654" s="128"/>
    </row>
    <row r="10655" spans="7:8">
      <c r="G10655" s="127"/>
      <c r="H10655" s="128"/>
    </row>
    <row r="10656" spans="7:8">
      <c r="G10656" s="127"/>
      <c r="H10656" s="128"/>
    </row>
    <row r="10657" spans="7:8">
      <c r="G10657" s="127"/>
      <c r="H10657" s="128"/>
    </row>
    <row r="10658" spans="7:8">
      <c r="G10658" s="127"/>
      <c r="H10658" s="128"/>
    </row>
    <row r="10659" spans="7:8">
      <c r="G10659" s="127"/>
      <c r="H10659" s="128"/>
    </row>
    <row r="10660" spans="7:8">
      <c r="G10660" s="127"/>
      <c r="H10660" s="128"/>
    </row>
    <row r="10661" spans="7:8">
      <c r="G10661" s="127"/>
      <c r="H10661" s="128"/>
    </row>
    <row r="10662" spans="7:8">
      <c r="G10662" s="127"/>
      <c r="H10662" s="128"/>
    </row>
    <row r="10663" spans="7:8">
      <c r="G10663" s="127"/>
      <c r="H10663" s="128"/>
    </row>
    <row r="10664" spans="7:8">
      <c r="G10664" s="127"/>
      <c r="H10664" s="128"/>
    </row>
    <row r="10665" spans="7:8">
      <c r="G10665" s="127"/>
      <c r="H10665" s="128"/>
    </row>
    <row r="10666" spans="7:8">
      <c r="G10666" s="127"/>
      <c r="H10666" s="128"/>
    </row>
    <row r="10667" spans="7:8">
      <c r="G10667" s="127"/>
      <c r="H10667" s="128"/>
    </row>
    <row r="10668" spans="7:8">
      <c r="G10668" s="127"/>
      <c r="H10668" s="128"/>
    </row>
    <row r="10669" spans="7:8">
      <c r="G10669" s="127"/>
      <c r="H10669" s="128"/>
    </row>
    <row r="10670" spans="7:8">
      <c r="G10670" s="127"/>
      <c r="H10670" s="128"/>
    </row>
    <row r="10671" spans="7:8">
      <c r="G10671" s="127"/>
      <c r="H10671" s="128"/>
    </row>
    <row r="10672" spans="7:8">
      <c r="G10672" s="127"/>
      <c r="H10672" s="128"/>
    </row>
    <row r="10673" spans="7:8">
      <c r="G10673" s="127"/>
      <c r="H10673" s="128"/>
    </row>
    <row r="10674" spans="7:8">
      <c r="G10674" s="127"/>
      <c r="H10674" s="128"/>
    </row>
    <row r="10675" spans="7:8">
      <c r="G10675" s="127"/>
      <c r="H10675" s="128"/>
    </row>
    <row r="10676" spans="7:8">
      <c r="G10676" s="127"/>
      <c r="H10676" s="128"/>
    </row>
    <row r="10677" spans="7:8">
      <c r="G10677" s="127"/>
      <c r="H10677" s="128"/>
    </row>
    <row r="10678" spans="7:8">
      <c r="G10678" s="127"/>
      <c r="H10678" s="128"/>
    </row>
    <row r="10679" spans="7:8">
      <c r="G10679" s="127"/>
      <c r="H10679" s="128"/>
    </row>
    <row r="10680" spans="7:8">
      <c r="G10680" s="127"/>
      <c r="H10680" s="128"/>
    </row>
    <row r="10681" spans="7:8">
      <c r="G10681" s="127"/>
      <c r="H10681" s="128"/>
    </row>
    <row r="10682" spans="7:8">
      <c r="G10682" s="127"/>
      <c r="H10682" s="128"/>
    </row>
    <row r="10683" spans="7:8">
      <c r="G10683" s="127"/>
      <c r="H10683" s="128"/>
    </row>
    <row r="10684" spans="7:8">
      <c r="G10684" s="127"/>
      <c r="H10684" s="128"/>
    </row>
    <row r="10685" spans="7:8">
      <c r="G10685" s="127"/>
      <c r="H10685" s="128"/>
    </row>
    <row r="10686" spans="7:8">
      <c r="G10686" s="127"/>
      <c r="H10686" s="128"/>
    </row>
    <row r="10687" spans="7:8">
      <c r="G10687" s="127"/>
      <c r="H10687" s="128"/>
    </row>
    <row r="10688" spans="7:8">
      <c r="G10688" s="127"/>
      <c r="H10688" s="128"/>
    </row>
    <row r="10689" spans="7:8">
      <c r="G10689" s="127"/>
      <c r="H10689" s="128"/>
    </row>
    <row r="10690" spans="7:8">
      <c r="G10690" s="127"/>
      <c r="H10690" s="128"/>
    </row>
    <row r="10691" spans="7:8">
      <c r="G10691" s="127"/>
      <c r="H10691" s="128"/>
    </row>
    <row r="10692" spans="7:8">
      <c r="G10692" s="127"/>
      <c r="H10692" s="128"/>
    </row>
    <row r="10693" spans="7:8">
      <c r="G10693" s="127"/>
      <c r="H10693" s="128"/>
    </row>
    <row r="10694" spans="7:8">
      <c r="G10694" s="127"/>
      <c r="H10694" s="128"/>
    </row>
    <row r="10695" spans="7:8">
      <c r="G10695" s="127"/>
      <c r="H10695" s="128"/>
    </row>
    <row r="10696" spans="7:8">
      <c r="G10696" s="127"/>
      <c r="H10696" s="128"/>
    </row>
    <row r="10697" spans="7:8">
      <c r="G10697" s="127"/>
      <c r="H10697" s="128"/>
    </row>
    <row r="10698" spans="7:8">
      <c r="G10698" s="127"/>
      <c r="H10698" s="128"/>
    </row>
    <row r="10699" spans="7:8">
      <c r="G10699" s="127"/>
      <c r="H10699" s="128"/>
    </row>
    <row r="10700" spans="7:8">
      <c r="G10700" s="127"/>
      <c r="H10700" s="128"/>
    </row>
    <row r="10701" spans="7:8">
      <c r="G10701" s="127"/>
      <c r="H10701" s="128"/>
    </row>
    <row r="10702" spans="7:8">
      <c r="G10702" s="127"/>
      <c r="H10702" s="128"/>
    </row>
    <row r="10703" spans="7:8">
      <c r="G10703" s="127"/>
      <c r="H10703" s="128"/>
    </row>
    <row r="10704" spans="7:8">
      <c r="G10704" s="127"/>
      <c r="H10704" s="128"/>
    </row>
    <row r="10705" spans="7:8">
      <c r="G10705" s="127"/>
      <c r="H10705" s="128"/>
    </row>
    <row r="10706" spans="7:8">
      <c r="G10706" s="127"/>
      <c r="H10706" s="128"/>
    </row>
    <row r="10707" spans="7:8">
      <c r="G10707" s="127"/>
      <c r="H10707" s="128"/>
    </row>
    <row r="10708" spans="7:8">
      <c r="G10708" s="127"/>
      <c r="H10708" s="128"/>
    </row>
    <row r="10709" spans="7:8">
      <c r="G10709" s="127"/>
      <c r="H10709" s="128"/>
    </row>
    <row r="10710" spans="7:8">
      <c r="G10710" s="127"/>
      <c r="H10710" s="128"/>
    </row>
    <row r="10711" spans="7:8">
      <c r="G10711" s="127"/>
      <c r="H10711" s="128"/>
    </row>
    <row r="10712" spans="7:8">
      <c r="G10712" s="127"/>
      <c r="H10712" s="128"/>
    </row>
    <row r="10713" spans="7:8">
      <c r="G10713" s="127"/>
      <c r="H10713" s="128"/>
    </row>
    <row r="10714" spans="7:8">
      <c r="G10714" s="127"/>
      <c r="H10714" s="128"/>
    </row>
    <row r="10715" spans="7:8">
      <c r="G10715" s="127"/>
      <c r="H10715" s="128"/>
    </row>
    <row r="10716" spans="7:8">
      <c r="G10716" s="127"/>
      <c r="H10716" s="128"/>
    </row>
    <row r="10717" spans="7:8">
      <c r="G10717" s="127"/>
      <c r="H10717" s="128"/>
    </row>
    <row r="10718" spans="7:8">
      <c r="G10718" s="127"/>
      <c r="H10718" s="128"/>
    </row>
    <row r="10719" spans="7:8">
      <c r="G10719" s="127"/>
      <c r="H10719" s="128"/>
    </row>
    <row r="10720" spans="7:8">
      <c r="G10720" s="127"/>
      <c r="H10720" s="128"/>
    </row>
    <row r="10721" spans="7:8">
      <c r="G10721" s="127"/>
      <c r="H10721" s="128"/>
    </row>
    <row r="10722" spans="7:8">
      <c r="G10722" s="127"/>
      <c r="H10722" s="128"/>
    </row>
    <row r="10723" spans="7:8">
      <c r="G10723" s="127"/>
      <c r="H10723" s="128"/>
    </row>
    <row r="10724" spans="7:8">
      <c r="G10724" s="127"/>
      <c r="H10724" s="128"/>
    </row>
    <row r="10725" spans="7:8">
      <c r="G10725" s="127"/>
      <c r="H10725" s="128"/>
    </row>
    <row r="10726" spans="7:8">
      <c r="G10726" s="127"/>
      <c r="H10726" s="128"/>
    </row>
    <row r="10727" spans="7:8">
      <c r="G10727" s="127"/>
      <c r="H10727" s="128"/>
    </row>
    <row r="10728" spans="7:8">
      <c r="G10728" s="127"/>
      <c r="H10728" s="128"/>
    </row>
    <row r="10729" spans="7:8">
      <c r="G10729" s="127"/>
      <c r="H10729" s="128"/>
    </row>
    <row r="10730" spans="7:8">
      <c r="G10730" s="127"/>
      <c r="H10730" s="128"/>
    </row>
    <row r="10731" spans="7:8">
      <c r="G10731" s="127"/>
      <c r="H10731" s="128"/>
    </row>
    <row r="10732" spans="7:8">
      <c r="G10732" s="127"/>
      <c r="H10732" s="128"/>
    </row>
    <row r="10733" spans="7:8">
      <c r="G10733" s="127"/>
      <c r="H10733" s="128"/>
    </row>
    <row r="10734" spans="7:8">
      <c r="G10734" s="127"/>
      <c r="H10734" s="128"/>
    </row>
    <row r="10735" spans="7:8">
      <c r="G10735" s="127"/>
      <c r="H10735" s="128"/>
    </row>
    <row r="10736" spans="7:8">
      <c r="G10736" s="127"/>
      <c r="H10736" s="128"/>
    </row>
    <row r="10737" spans="7:8">
      <c r="G10737" s="127"/>
      <c r="H10737" s="128"/>
    </row>
    <row r="10738" spans="7:8">
      <c r="G10738" s="127"/>
      <c r="H10738" s="128"/>
    </row>
    <row r="10739" spans="7:8">
      <c r="G10739" s="127"/>
      <c r="H10739" s="128"/>
    </row>
    <row r="10740" spans="7:8">
      <c r="G10740" s="127"/>
      <c r="H10740" s="128"/>
    </row>
    <row r="10741" spans="7:8">
      <c r="G10741" s="127"/>
      <c r="H10741" s="128"/>
    </row>
    <row r="10742" spans="7:8">
      <c r="G10742" s="127"/>
      <c r="H10742" s="128"/>
    </row>
    <row r="10743" spans="7:8">
      <c r="G10743" s="127"/>
      <c r="H10743" s="128"/>
    </row>
    <row r="10744" spans="7:8">
      <c r="G10744" s="127"/>
      <c r="H10744" s="128"/>
    </row>
    <row r="10745" spans="7:8">
      <c r="G10745" s="127"/>
      <c r="H10745" s="128"/>
    </row>
    <row r="10746" spans="7:8">
      <c r="G10746" s="127"/>
      <c r="H10746" s="128"/>
    </row>
    <row r="10747" spans="7:8">
      <c r="G10747" s="127"/>
      <c r="H10747" s="128"/>
    </row>
    <row r="10748" spans="7:8">
      <c r="G10748" s="127"/>
      <c r="H10748" s="128"/>
    </row>
    <row r="10749" spans="7:8">
      <c r="G10749" s="127"/>
      <c r="H10749" s="128"/>
    </row>
    <row r="10750" spans="7:8">
      <c r="G10750" s="127"/>
      <c r="H10750" s="128"/>
    </row>
    <row r="10751" spans="7:8">
      <c r="G10751" s="127"/>
      <c r="H10751" s="128"/>
    </row>
    <row r="10752" spans="7:8">
      <c r="G10752" s="127"/>
      <c r="H10752" s="128"/>
    </row>
    <row r="10753" spans="7:8">
      <c r="G10753" s="127"/>
      <c r="H10753" s="128"/>
    </row>
    <row r="10754" spans="7:8">
      <c r="G10754" s="127"/>
      <c r="H10754" s="128"/>
    </row>
    <row r="10755" spans="7:8">
      <c r="G10755" s="127"/>
      <c r="H10755" s="128"/>
    </row>
    <row r="10756" spans="7:8">
      <c r="G10756" s="127"/>
      <c r="H10756" s="128"/>
    </row>
    <row r="10757" spans="7:8">
      <c r="G10757" s="127"/>
      <c r="H10757" s="128"/>
    </row>
    <row r="10758" spans="7:8">
      <c r="G10758" s="127"/>
      <c r="H10758" s="128"/>
    </row>
    <row r="10759" spans="7:8">
      <c r="G10759" s="127"/>
      <c r="H10759" s="128"/>
    </row>
    <row r="10760" spans="7:8">
      <c r="G10760" s="127"/>
      <c r="H10760" s="128"/>
    </row>
    <row r="10761" spans="7:8">
      <c r="G10761" s="127"/>
      <c r="H10761" s="128"/>
    </row>
    <row r="10762" spans="7:8">
      <c r="G10762" s="127"/>
      <c r="H10762" s="128"/>
    </row>
    <row r="10763" spans="7:8">
      <c r="G10763" s="127"/>
      <c r="H10763" s="128"/>
    </row>
    <row r="10764" spans="7:8">
      <c r="G10764" s="127"/>
      <c r="H10764" s="128"/>
    </row>
    <row r="10765" spans="7:8">
      <c r="G10765" s="127"/>
      <c r="H10765" s="128"/>
    </row>
    <row r="10766" spans="7:8">
      <c r="G10766" s="127"/>
      <c r="H10766" s="128"/>
    </row>
    <row r="10767" spans="7:8">
      <c r="G10767" s="127"/>
      <c r="H10767" s="128"/>
    </row>
    <row r="10768" spans="7:8">
      <c r="G10768" s="127"/>
      <c r="H10768" s="128"/>
    </row>
    <row r="10769" spans="7:8">
      <c r="G10769" s="127"/>
      <c r="H10769" s="128"/>
    </row>
    <row r="10770" spans="7:8">
      <c r="G10770" s="127"/>
      <c r="H10770" s="128"/>
    </row>
    <row r="10771" spans="7:8">
      <c r="G10771" s="127"/>
      <c r="H10771" s="128"/>
    </row>
    <row r="10772" spans="7:8">
      <c r="G10772" s="127"/>
      <c r="H10772" s="128"/>
    </row>
    <row r="10773" spans="7:8">
      <c r="G10773" s="127"/>
      <c r="H10773" s="128"/>
    </row>
    <row r="10774" spans="7:8">
      <c r="G10774" s="127"/>
      <c r="H10774" s="128"/>
    </row>
    <row r="10775" spans="7:8">
      <c r="G10775" s="127"/>
      <c r="H10775" s="128"/>
    </row>
    <row r="10776" spans="7:8">
      <c r="G10776" s="127"/>
      <c r="H10776" s="128"/>
    </row>
    <row r="10777" spans="7:8">
      <c r="G10777" s="127"/>
      <c r="H10777" s="128"/>
    </row>
    <row r="10778" spans="7:8">
      <c r="G10778" s="127"/>
      <c r="H10778" s="128"/>
    </row>
    <row r="10779" spans="7:8">
      <c r="G10779" s="127"/>
      <c r="H10779" s="128"/>
    </row>
    <row r="10780" spans="7:8">
      <c r="G10780" s="127"/>
      <c r="H10780" s="128"/>
    </row>
    <row r="10781" spans="7:8">
      <c r="G10781" s="127"/>
      <c r="H10781" s="128"/>
    </row>
    <row r="10782" spans="7:8">
      <c r="G10782" s="127"/>
      <c r="H10782" s="128"/>
    </row>
    <row r="10783" spans="7:8">
      <c r="G10783" s="127"/>
      <c r="H10783" s="128"/>
    </row>
    <row r="10784" spans="7:8">
      <c r="G10784" s="127"/>
      <c r="H10784" s="128"/>
    </row>
    <row r="10785" spans="7:8">
      <c r="G10785" s="127"/>
      <c r="H10785" s="128"/>
    </row>
    <row r="10786" spans="7:8">
      <c r="G10786" s="127"/>
      <c r="H10786" s="128"/>
    </row>
    <row r="10787" spans="7:8">
      <c r="G10787" s="127"/>
      <c r="H10787" s="128"/>
    </row>
    <row r="10788" spans="7:8">
      <c r="G10788" s="127"/>
      <c r="H10788" s="128"/>
    </row>
    <row r="10789" spans="7:8">
      <c r="G10789" s="127"/>
      <c r="H10789" s="128"/>
    </row>
    <row r="10790" spans="7:8">
      <c r="G10790" s="127"/>
      <c r="H10790" s="128"/>
    </row>
    <row r="10791" spans="7:8">
      <c r="G10791" s="127"/>
      <c r="H10791" s="128"/>
    </row>
    <row r="10792" spans="7:8">
      <c r="G10792" s="127"/>
      <c r="H10792" s="128"/>
    </row>
    <row r="10793" spans="7:8">
      <c r="G10793" s="127"/>
      <c r="H10793" s="128"/>
    </row>
    <row r="10794" spans="7:8">
      <c r="G10794" s="127"/>
      <c r="H10794" s="128"/>
    </row>
    <row r="10795" spans="7:8">
      <c r="G10795" s="127"/>
      <c r="H10795" s="128"/>
    </row>
    <row r="10796" spans="7:8">
      <c r="G10796" s="127"/>
      <c r="H10796" s="128"/>
    </row>
    <row r="10797" spans="7:8">
      <c r="G10797" s="127"/>
      <c r="H10797" s="128"/>
    </row>
    <row r="10798" spans="7:8">
      <c r="G10798" s="127"/>
      <c r="H10798" s="128"/>
    </row>
    <row r="10799" spans="7:8">
      <c r="G10799" s="127"/>
      <c r="H10799" s="128"/>
    </row>
    <row r="10800" spans="7:8">
      <c r="G10800" s="127"/>
      <c r="H10800" s="128"/>
    </row>
    <row r="10801" spans="7:8">
      <c r="G10801" s="127"/>
      <c r="H10801" s="128"/>
    </row>
    <row r="10802" spans="7:8">
      <c r="G10802" s="127"/>
      <c r="H10802" s="128"/>
    </row>
    <row r="10803" spans="7:8">
      <c r="G10803" s="127"/>
      <c r="H10803" s="128"/>
    </row>
    <row r="10804" spans="7:8">
      <c r="G10804" s="127"/>
      <c r="H10804" s="128"/>
    </row>
    <row r="10805" spans="7:8">
      <c r="G10805" s="127"/>
      <c r="H10805" s="128"/>
    </row>
    <row r="10806" spans="7:8">
      <c r="G10806" s="127"/>
      <c r="H10806" s="128"/>
    </row>
    <row r="10807" spans="7:8">
      <c r="G10807" s="127"/>
      <c r="H10807" s="128"/>
    </row>
    <row r="10808" spans="7:8">
      <c r="G10808" s="127"/>
      <c r="H10808" s="128"/>
    </row>
    <row r="10809" spans="7:8">
      <c r="G10809" s="127"/>
      <c r="H10809" s="128"/>
    </row>
    <row r="10810" spans="7:8">
      <c r="G10810" s="127"/>
      <c r="H10810" s="128"/>
    </row>
    <row r="10811" spans="7:8">
      <c r="G10811" s="127"/>
      <c r="H10811" s="128"/>
    </row>
    <row r="10812" spans="7:8">
      <c r="G10812" s="127"/>
      <c r="H10812" s="128"/>
    </row>
    <row r="10813" spans="7:8">
      <c r="G10813" s="127"/>
      <c r="H10813" s="128"/>
    </row>
    <row r="10814" spans="7:8">
      <c r="G10814" s="127"/>
      <c r="H10814" s="128"/>
    </row>
    <row r="10815" spans="7:8">
      <c r="G10815" s="127"/>
      <c r="H10815" s="128"/>
    </row>
    <row r="10816" spans="7:8">
      <c r="G10816" s="127"/>
      <c r="H10816" s="128"/>
    </row>
    <row r="10817" spans="7:8">
      <c r="G10817" s="127"/>
      <c r="H10817" s="128"/>
    </row>
    <row r="10818" spans="7:8">
      <c r="G10818" s="127"/>
      <c r="H10818" s="128"/>
    </row>
    <row r="10819" spans="7:8">
      <c r="G10819" s="127"/>
      <c r="H10819" s="128"/>
    </row>
    <row r="10820" spans="7:8">
      <c r="G10820" s="127"/>
      <c r="H10820" s="128"/>
    </row>
    <row r="10821" spans="7:8">
      <c r="G10821" s="127"/>
      <c r="H10821" s="128"/>
    </row>
    <row r="10822" spans="7:8">
      <c r="G10822" s="127"/>
      <c r="H10822" s="128"/>
    </row>
    <row r="10823" spans="7:8">
      <c r="G10823" s="127"/>
      <c r="H10823" s="128"/>
    </row>
    <row r="10824" spans="7:8">
      <c r="G10824" s="127"/>
      <c r="H10824" s="128"/>
    </row>
    <row r="10825" spans="7:8">
      <c r="G10825" s="127"/>
      <c r="H10825" s="128"/>
    </row>
    <row r="10826" spans="7:8">
      <c r="G10826" s="127"/>
      <c r="H10826" s="128"/>
    </row>
    <row r="10827" spans="7:8">
      <c r="G10827" s="127"/>
      <c r="H10827" s="128"/>
    </row>
    <row r="10828" spans="7:8">
      <c r="G10828" s="127"/>
      <c r="H10828" s="128"/>
    </row>
    <row r="10829" spans="7:8">
      <c r="G10829" s="127"/>
      <c r="H10829" s="128"/>
    </row>
    <row r="10830" spans="7:8">
      <c r="G10830" s="127"/>
      <c r="H10830" s="128"/>
    </row>
    <row r="10831" spans="7:8">
      <c r="G10831" s="127"/>
      <c r="H10831" s="128"/>
    </row>
    <row r="10832" spans="7:8">
      <c r="G10832" s="127"/>
      <c r="H10832" s="128"/>
    </row>
    <row r="10833" spans="7:8">
      <c r="G10833" s="127"/>
      <c r="H10833" s="128"/>
    </row>
    <row r="10834" spans="7:8">
      <c r="G10834" s="127"/>
      <c r="H10834" s="128"/>
    </row>
    <row r="10835" spans="7:8">
      <c r="G10835" s="127"/>
      <c r="H10835" s="128"/>
    </row>
    <row r="10836" spans="7:8">
      <c r="G10836" s="127"/>
      <c r="H10836" s="128"/>
    </row>
    <row r="10837" spans="7:8">
      <c r="G10837" s="127"/>
      <c r="H10837" s="128"/>
    </row>
    <row r="10838" spans="7:8">
      <c r="G10838" s="127"/>
      <c r="H10838" s="128"/>
    </row>
    <row r="10839" spans="7:8">
      <c r="G10839" s="127"/>
      <c r="H10839" s="128"/>
    </row>
    <row r="10840" spans="7:8">
      <c r="G10840" s="127"/>
      <c r="H10840" s="128"/>
    </row>
    <row r="10841" spans="7:8">
      <c r="G10841" s="127"/>
      <c r="H10841" s="128"/>
    </row>
    <row r="10842" spans="7:8">
      <c r="G10842" s="127"/>
      <c r="H10842" s="128"/>
    </row>
    <row r="10843" spans="7:8">
      <c r="G10843" s="127"/>
      <c r="H10843" s="128"/>
    </row>
    <row r="10844" spans="7:8">
      <c r="G10844" s="127"/>
      <c r="H10844" s="128"/>
    </row>
    <row r="10845" spans="7:8">
      <c r="G10845" s="127"/>
      <c r="H10845" s="128"/>
    </row>
    <row r="10846" spans="7:8">
      <c r="G10846" s="127"/>
      <c r="H10846" s="128"/>
    </row>
    <row r="10847" spans="7:8">
      <c r="G10847" s="127"/>
      <c r="H10847" s="128"/>
    </row>
    <row r="10848" spans="7:8">
      <c r="G10848" s="127"/>
      <c r="H10848" s="128"/>
    </row>
    <row r="10849" spans="7:8">
      <c r="G10849" s="127"/>
      <c r="H10849" s="128"/>
    </row>
    <row r="10850" spans="7:8">
      <c r="G10850" s="127"/>
      <c r="H10850" s="128"/>
    </row>
    <row r="10851" spans="7:8">
      <c r="G10851" s="127"/>
      <c r="H10851" s="128"/>
    </row>
    <row r="10852" spans="7:8">
      <c r="G10852" s="127"/>
      <c r="H10852" s="128"/>
    </row>
    <row r="10853" spans="7:8">
      <c r="G10853" s="127"/>
      <c r="H10853" s="128"/>
    </row>
    <row r="10854" spans="7:8">
      <c r="G10854" s="127"/>
      <c r="H10854" s="128"/>
    </row>
    <row r="10855" spans="7:8">
      <c r="G10855" s="127"/>
      <c r="H10855" s="128"/>
    </row>
    <row r="10856" spans="7:8">
      <c r="G10856" s="127"/>
      <c r="H10856" s="128"/>
    </row>
    <row r="10857" spans="7:8">
      <c r="G10857" s="127"/>
      <c r="H10857" s="128"/>
    </row>
    <row r="10858" spans="7:8">
      <c r="G10858" s="127"/>
      <c r="H10858" s="128"/>
    </row>
    <row r="10859" spans="7:8">
      <c r="G10859" s="127"/>
      <c r="H10859" s="128"/>
    </row>
    <row r="10860" spans="7:8">
      <c r="G10860" s="127"/>
      <c r="H10860" s="128"/>
    </row>
    <row r="10861" spans="7:8">
      <c r="G10861" s="127"/>
      <c r="H10861" s="128"/>
    </row>
    <row r="10862" spans="7:8">
      <c r="G10862" s="127"/>
      <c r="H10862" s="128"/>
    </row>
    <row r="10863" spans="7:8">
      <c r="G10863" s="127"/>
      <c r="H10863" s="128"/>
    </row>
    <row r="10864" spans="7:8">
      <c r="G10864" s="127"/>
      <c r="H10864" s="128"/>
    </row>
    <row r="10865" spans="7:8">
      <c r="G10865" s="127"/>
      <c r="H10865" s="128"/>
    </row>
    <row r="10866" spans="7:8">
      <c r="G10866" s="127"/>
      <c r="H10866" s="128"/>
    </row>
    <row r="10867" spans="7:8">
      <c r="G10867" s="127"/>
      <c r="H10867" s="128"/>
    </row>
    <row r="10868" spans="7:8">
      <c r="G10868" s="127"/>
      <c r="H10868" s="128"/>
    </row>
    <row r="10869" spans="7:8">
      <c r="G10869" s="127"/>
      <c r="H10869" s="128"/>
    </row>
    <row r="10870" spans="7:8">
      <c r="G10870" s="127"/>
      <c r="H10870" s="128"/>
    </row>
    <row r="10871" spans="7:8">
      <c r="G10871" s="127"/>
      <c r="H10871" s="128"/>
    </row>
    <row r="10872" spans="7:8">
      <c r="G10872" s="127"/>
      <c r="H10872" s="128"/>
    </row>
    <row r="10873" spans="7:8">
      <c r="G10873" s="127"/>
      <c r="H10873" s="128"/>
    </row>
    <row r="10874" spans="7:8">
      <c r="G10874" s="127"/>
      <c r="H10874" s="128"/>
    </row>
    <row r="10875" spans="7:8">
      <c r="G10875" s="127"/>
      <c r="H10875" s="128"/>
    </row>
    <row r="10876" spans="7:8">
      <c r="G10876" s="127"/>
      <c r="H10876" s="128"/>
    </row>
    <row r="10877" spans="7:8">
      <c r="G10877" s="127"/>
      <c r="H10877" s="128"/>
    </row>
    <row r="10878" spans="7:8">
      <c r="G10878" s="127"/>
      <c r="H10878" s="128"/>
    </row>
    <row r="10879" spans="7:8">
      <c r="G10879" s="127"/>
      <c r="H10879" s="128"/>
    </row>
    <row r="10880" spans="7:8">
      <c r="G10880" s="127"/>
      <c r="H10880" s="128"/>
    </row>
    <row r="10881" spans="7:8">
      <c r="G10881" s="127"/>
      <c r="H10881" s="128"/>
    </row>
    <row r="10882" spans="7:8">
      <c r="G10882" s="127"/>
      <c r="H10882" s="128"/>
    </row>
    <row r="10883" spans="7:8">
      <c r="G10883" s="127"/>
      <c r="H10883" s="128"/>
    </row>
    <row r="10884" spans="7:8">
      <c r="G10884" s="127"/>
      <c r="H10884" s="128"/>
    </row>
    <row r="10885" spans="7:8">
      <c r="G10885" s="127"/>
      <c r="H10885" s="128"/>
    </row>
    <row r="10886" spans="7:8">
      <c r="G10886" s="127"/>
      <c r="H10886" s="128"/>
    </row>
    <row r="10887" spans="7:8">
      <c r="G10887" s="127"/>
      <c r="H10887" s="128"/>
    </row>
    <row r="10888" spans="7:8">
      <c r="G10888" s="127"/>
      <c r="H10888" s="128"/>
    </row>
    <row r="10889" spans="7:8">
      <c r="G10889" s="127"/>
      <c r="H10889" s="128"/>
    </row>
    <row r="10890" spans="7:8">
      <c r="G10890" s="127"/>
      <c r="H10890" s="128"/>
    </row>
    <row r="10891" spans="7:8">
      <c r="G10891" s="127"/>
      <c r="H10891" s="128"/>
    </row>
    <row r="10892" spans="7:8">
      <c r="G10892" s="127"/>
      <c r="H10892" s="128"/>
    </row>
    <row r="10893" spans="7:8">
      <c r="G10893" s="127"/>
      <c r="H10893" s="128"/>
    </row>
    <row r="10894" spans="7:8">
      <c r="G10894" s="127"/>
      <c r="H10894" s="128"/>
    </row>
    <row r="10895" spans="7:8">
      <c r="G10895" s="127"/>
      <c r="H10895" s="128"/>
    </row>
    <row r="10896" spans="7:8">
      <c r="G10896" s="127"/>
      <c r="H10896" s="128"/>
    </row>
    <row r="10897" spans="7:8">
      <c r="G10897" s="127"/>
      <c r="H10897" s="128"/>
    </row>
    <row r="10898" spans="7:8">
      <c r="G10898" s="127"/>
      <c r="H10898" s="128"/>
    </row>
    <row r="10899" spans="7:8">
      <c r="G10899" s="127"/>
      <c r="H10899" s="128"/>
    </row>
    <row r="10900" spans="7:8">
      <c r="G10900" s="127"/>
      <c r="H10900" s="128"/>
    </row>
    <row r="10901" spans="7:8">
      <c r="G10901" s="127"/>
      <c r="H10901" s="128"/>
    </row>
    <row r="10902" spans="7:8">
      <c r="G10902" s="127"/>
      <c r="H10902" s="128"/>
    </row>
    <row r="10903" spans="7:8">
      <c r="G10903" s="127"/>
      <c r="H10903" s="128"/>
    </row>
    <row r="10904" spans="7:8">
      <c r="G10904" s="127"/>
      <c r="H10904" s="128"/>
    </row>
    <row r="10905" spans="7:8">
      <c r="G10905" s="127"/>
      <c r="H10905" s="128"/>
    </row>
    <row r="10906" spans="7:8">
      <c r="G10906" s="127"/>
      <c r="H10906" s="128"/>
    </row>
    <row r="10907" spans="7:8">
      <c r="G10907" s="127"/>
      <c r="H10907" s="128"/>
    </row>
    <row r="10908" spans="7:8">
      <c r="G10908" s="127"/>
      <c r="H10908" s="128"/>
    </row>
    <row r="10909" spans="7:8">
      <c r="G10909" s="127"/>
      <c r="H10909" s="128"/>
    </row>
    <row r="10910" spans="7:8">
      <c r="G10910" s="127"/>
      <c r="H10910" s="128"/>
    </row>
    <row r="10911" spans="7:8">
      <c r="G10911" s="127"/>
      <c r="H10911" s="128"/>
    </row>
    <row r="10912" spans="7:8">
      <c r="G10912" s="127"/>
      <c r="H10912" s="128"/>
    </row>
    <row r="10913" spans="7:8">
      <c r="G10913" s="127"/>
      <c r="H10913" s="128"/>
    </row>
    <row r="10914" spans="7:8">
      <c r="G10914" s="127"/>
      <c r="H10914" s="128"/>
    </row>
    <row r="10915" spans="7:8">
      <c r="G10915" s="127"/>
      <c r="H10915" s="128"/>
    </row>
    <row r="10916" spans="7:8">
      <c r="G10916" s="127"/>
      <c r="H10916" s="128"/>
    </row>
    <row r="10917" spans="7:8">
      <c r="G10917" s="127"/>
      <c r="H10917" s="128"/>
    </row>
    <row r="10918" spans="7:8">
      <c r="G10918" s="127"/>
      <c r="H10918" s="128"/>
    </row>
    <row r="10919" spans="7:8">
      <c r="G10919" s="127"/>
      <c r="H10919" s="128"/>
    </row>
    <row r="10920" spans="7:8">
      <c r="G10920" s="127"/>
      <c r="H10920" s="128"/>
    </row>
    <row r="10921" spans="7:8">
      <c r="G10921" s="127"/>
      <c r="H10921" s="128"/>
    </row>
    <row r="10922" spans="7:8">
      <c r="G10922" s="127"/>
      <c r="H10922" s="128"/>
    </row>
    <row r="10923" spans="7:8">
      <c r="G10923" s="127"/>
      <c r="H10923" s="128"/>
    </row>
    <row r="10924" spans="7:8">
      <c r="G10924" s="127"/>
      <c r="H10924" s="128"/>
    </row>
    <row r="10925" spans="7:8">
      <c r="G10925" s="127"/>
      <c r="H10925" s="128"/>
    </row>
    <row r="10926" spans="7:8">
      <c r="G10926" s="127"/>
      <c r="H10926" s="128"/>
    </row>
    <row r="10927" spans="7:8">
      <c r="G10927" s="127"/>
      <c r="H10927" s="128"/>
    </row>
    <row r="10928" spans="7:8">
      <c r="G10928" s="127"/>
      <c r="H10928" s="128"/>
    </row>
    <row r="10929" spans="7:8">
      <c r="G10929" s="127"/>
      <c r="H10929" s="128"/>
    </row>
    <row r="10930" spans="7:8">
      <c r="G10930" s="127"/>
      <c r="H10930" s="128"/>
    </row>
    <row r="10931" spans="7:8">
      <c r="G10931" s="127"/>
      <c r="H10931" s="128"/>
    </row>
    <row r="10932" spans="7:8">
      <c r="G10932" s="127"/>
      <c r="H10932" s="128"/>
    </row>
    <row r="10933" spans="7:8">
      <c r="G10933" s="127"/>
      <c r="H10933" s="128"/>
    </row>
    <row r="10934" spans="7:8">
      <c r="G10934" s="127"/>
      <c r="H10934" s="128"/>
    </row>
    <row r="10935" spans="7:8">
      <c r="G10935" s="127"/>
      <c r="H10935" s="128"/>
    </row>
    <row r="10936" spans="7:8">
      <c r="G10936" s="127"/>
      <c r="H10936" s="128"/>
    </row>
    <row r="10937" spans="7:8">
      <c r="G10937" s="127"/>
      <c r="H10937" s="128"/>
    </row>
    <row r="10938" spans="7:8">
      <c r="G10938" s="127"/>
      <c r="H10938" s="128"/>
    </row>
    <row r="10939" spans="7:8">
      <c r="G10939" s="127"/>
      <c r="H10939" s="128"/>
    </row>
    <row r="10940" spans="7:8">
      <c r="G10940" s="127"/>
      <c r="H10940" s="128"/>
    </row>
    <row r="10941" spans="7:8">
      <c r="G10941" s="127"/>
      <c r="H10941" s="128"/>
    </row>
    <row r="10942" spans="7:8">
      <c r="G10942" s="127"/>
      <c r="H10942" s="128"/>
    </row>
    <row r="10943" spans="7:8">
      <c r="G10943" s="127"/>
      <c r="H10943" s="128"/>
    </row>
    <row r="10944" spans="7:8">
      <c r="G10944" s="127"/>
      <c r="H10944" s="128"/>
    </row>
    <row r="10945" spans="7:8">
      <c r="G10945" s="127"/>
      <c r="H10945" s="128"/>
    </row>
    <row r="10946" spans="7:8">
      <c r="G10946" s="127"/>
      <c r="H10946" s="128"/>
    </row>
    <row r="10947" spans="7:8">
      <c r="G10947" s="127"/>
      <c r="H10947" s="128"/>
    </row>
    <row r="10948" spans="7:8">
      <c r="G10948" s="127"/>
      <c r="H10948" s="128"/>
    </row>
    <row r="10949" spans="7:8">
      <c r="G10949" s="127"/>
      <c r="H10949" s="128"/>
    </row>
    <row r="10950" spans="7:8">
      <c r="G10950" s="127"/>
      <c r="H10950" s="128"/>
    </row>
    <row r="10951" spans="7:8">
      <c r="G10951" s="127"/>
      <c r="H10951" s="128"/>
    </row>
    <row r="10952" spans="7:8">
      <c r="G10952" s="127"/>
      <c r="H10952" s="128"/>
    </row>
    <row r="10953" spans="7:8">
      <c r="G10953" s="127"/>
      <c r="H10953" s="128"/>
    </row>
    <row r="10954" spans="7:8">
      <c r="G10954" s="127"/>
      <c r="H10954" s="128"/>
    </row>
    <row r="10955" spans="7:8">
      <c r="G10955" s="127"/>
      <c r="H10955" s="128"/>
    </row>
    <row r="10956" spans="7:8">
      <c r="G10956" s="127"/>
      <c r="H10956" s="128"/>
    </row>
    <row r="10957" spans="7:8">
      <c r="G10957" s="127"/>
      <c r="H10957" s="128"/>
    </row>
    <row r="10958" spans="7:8">
      <c r="G10958" s="127"/>
      <c r="H10958" s="128"/>
    </row>
    <row r="10959" spans="7:8">
      <c r="G10959" s="127"/>
      <c r="H10959" s="128"/>
    </row>
    <row r="10960" spans="7:8">
      <c r="G10960" s="127"/>
      <c r="H10960" s="128"/>
    </row>
    <row r="10961" spans="7:8">
      <c r="G10961" s="127"/>
      <c r="H10961" s="128"/>
    </row>
    <row r="10962" spans="7:8">
      <c r="G10962" s="127"/>
      <c r="H10962" s="128"/>
    </row>
    <row r="10963" spans="7:8">
      <c r="G10963" s="127"/>
      <c r="H10963" s="128"/>
    </row>
    <row r="10964" spans="7:8">
      <c r="G10964" s="127"/>
      <c r="H10964" s="128"/>
    </row>
    <row r="10965" spans="7:8">
      <c r="G10965" s="127"/>
      <c r="H10965" s="128"/>
    </row>
    <row r="10966" spans="7:8">
      <c r="G10966" s="127"/>
      <c r="H10966" s="128"/>
    </row>
    <row r="10967" spans="7:8">
      <c r="G10967" s="127"/>
      <c r="H10967" s="128"/>
    </row>
    <row r="10968" spans="7:8">
      <c r="G10968" s="127"/>
      <c r="H10968" s="128"/>
    </row>
    <row r="10969" spans="7:8">
      <c r="G10969" s="127"/>
      <c r="H10969" s="128"/>
    </row>
    <row r="10970" spans="7:8">
      <c r="G10970" s="127"/>
      <c r="H10970" s="128"/>
    </row>
    <row r="10971" spans="7:8">
      <c r="G10971" s="127"/>
      <c r="H10971" s="128"/>
    </row>
    <row r="10972" spans="7:8">
      <c r="G10972" s="127"/>
      <c r="H10972" s="128"/>
    </row>
    <row r="10973" spans="7:8">
      <c r="G10973" s="127"/>
      <c r="H10973" s="128"/>
    </row>
    <row r="10974" spans="7:8">
      <c r="G10974" s="127"/>
      <c r="H10974" s="128"/>
    </row>
    <row r="10975" spans="7:8">
      <c r="G10975" s="127"/>
      <c r="H10975" s="128"/>
    </row>
    <row r="10976" spans="7:8">
      <c r="G10976" s="127"/>
      <c r="H10976" s="128"/>
    </row>
    <row r="10977" spans="7:8">
      <c r="G10977" s="127"/>
      <c r="H10977" s="128"/>
    </row>
    <row r="10978" spans="7:8">
      <c r="G10978" s="127"/>
      <c r="H10978" s="128"/>
    </row>
    <row r="10979" spans="7:8">
      <c r="G10979" s="127"/>
      <c r="H10979" s="128"/>
    </row>
    <row r="10980" spans="7:8">
      <c r="G10980" s="127"/>
      <c r="H10980" s="128"/>
    </row>
    <row r="10981" spans="7:8">
      <c r="G10981" s="127"/>
      <c r="H10981" s="128"/>
    </row>
    <row r="10982" spans="7:8">
      <c r="G10982" s="127"/>
      <c r="H10982" s="128"/>
    </row>
    <row r="10983" spans="7:8">
      <c r="G10983" s="127"/>
      <c r="H10983" s="128"/>
    </row>
    <row r="10984" spans="7:8">
      <c r="G10984" s="127"/>
      <c r="H10984" s="128"/>
    </row>
    <row r="10985" spans="7:8">
      <c r="G10985" s="127"/>
      <c r="H10985" s="128"/>
    </row>
    <row r="10986" spans="7:8">
      <c r="G10986" s="127"/>
      <c r="H10986" s="128"/>
    </row>
    <row r="10987" spans="7:8">
      <c r="G10987" s="127"/>
      <c r="H10987" s="128"/>
    </row>
    <row r="10988" spans="7:8">
      <c r="G10988" s="127"/>
      <c r="H10988" s="128"/>
    </row>
    <row r="10989" spans="7:8">
      <c r="G10989" s="127"/>
      <c r="H10989" s="128"/>
    </row>
    <row r="10990" spans="7:8">
      <c r="G10990" s="127"/>
      <c r="H10990" s="128"/>
    </row>
    <row r="10991" spans="7:8">
      <c r="G10991" s="127"/>
      <c r="H10991" s="128"/>
    </row>
    <row r="10992" spans="7:8">
      <c r="G10992" s="127"/>
      <c r="H10992" s="128"/>
    </row>
    <row r="10993" spans="7:8">
      <c r="G10993" s="127"/>
      <c r="H10993" s="128"/>
    </row>
    <row r="10994" spans="7:8">
      <c r="G10994" s="127"/>
      <c r="H10994" s="128"/>
    </row>
    <row r="10995" spans="7:8">
      <c r="G10995" s="127"/>
      <c r="H10995" s="128"/>
    </row>
    <row r="10996" spans="7:8">
      <c r="G10996" s="127"/>
      <c r="H10996" s="128"/>
    </row>
    <row r="10997" spans="7:8">
      <c r="G10997" s="127"/>
      <c r="H10997" s="128"/>
    </row>
    <row r="10998" spans="7:8">
      <c r="G10998" s="127"/>
      <c r="H10998" s="128"/>
    </row>
    <row r="10999" spans="7:8">
      <c r="G10999" s="127"/>
      <c r="H10999" s="128"/>
    </row>
    <row r="11000" spans="7:8">
      <c r="G11000" s="127"/>
      <c r="H11000" s="128"/>
    </row>
    <row r="11001" spans="7:8">
      <c r="G11001" s="127"/>
      <c r="H11001" s="128"/>
    </row>
    <row r="11002" spans="7:8">
      <c r="G11002" s="127"/>
      <c r="H11002" s="128"/>
    </row>
    <row r="11003" spans="7:8">
      <c r="G11003" s="127"/>
      <c r="H11003" s="128"/>
    </row>
    <row r="11004" spans="7:8">
      <c r="G11004" s="127"/>
      <c r="H11004" s="128"/>
    </row>
    <row r="11005" spans="7:8">
      <c r="G11005" s="127"/>
      <c r="H11005" s="128"/>
    </row>
    <row r="11006" spans="7:8">
      <c r="G11006" s="127"/>
      <c r="H11006" s="128"/>
    </row>
    <row r="11007" spans="7:8">
      <c r="G11007" s="127"/>
      <c r="H11007" s="128"/>
    </row>
    <row r="11008" spans="7:8">
      <c r="G11008" s="127"/>
      <c r="H11008" s="128"/>
    </row>
    <row r="11009" spans="7:8">
      <c r="G11009" s="127"/>
      <c r="H11009" s="128"/>
    </row>
    <row r="11010" spans="7:8">
      <c r="G11010" s="127"/>
      <c r="H11010" s="128"/>
    </row>
    <row r="11011" spans="7:8">
      <c r="G11011" s="127"/>
      <c r="H11011" s="128"/>
    </row>
    <row r="11012" spans="7:8">
      <c r="G11012" s="127"/>
      <c r="H11012" s="128"/>
    </row>
    <row r="11013" spans="7:8">
      <c r="G11013" s="127"/>
      <c r="H11013" s="128"/>
    </row>
    <row r="11014" spans="7:8">
      <c r="G11014" s="127"/>
      <c r="H11014" s="128"/>
    </row>
    <row r="11015" spans="7:8">
      <c r="G11015" s="127"/>
      <c r="H11015" s="128"/>
    </row>
    <row r="11016" spans="7:8">
      <c r="G11016" s="127"/>
      <c r="H11016" s="128"/>
    </row>
    <row r="11017" spans="7:8">
      <c r="G11017" s="127"/>
      <c r="H11017" s="128"/>
    </row>
    <row r="11018" spans="7:8">
      <c r="G11018" s="127"/>
      <c r="H11018" s="128"/>
    </row>
    <row r="11019" spans="7:8">
      <c r="G11019" s="127"/>
      <c r="H11019" s="128"/>
    </row>
    <row r="11020" spans="7:8">
      <c r="G11020" s="127"/>
      <c r="H11020" s="128"/>
    </row>
    <row r="11021" spans="7:8">
      <c r="G11021" s="127"/>
      <c r="H11021" s="128"/>
    </row>
    <row r="11022" spans="7:8">
      <c r="G11022" s="127"/>
      <c r="H11022" s="128"/>
    </row>
    <row r="11023" spans="7:8">
      <c r="G11023" s="127"/>
      <c r="H11023" s="128"/>
    </row>
    <row r="11024" spans="7:8">
      <c r="G11024" s="127"/>
      <c r="H11024" s="128"/>
    </row>
    <row r="11025" spans="7:8">
      <c r="G11025" s="127"/>
      <c r="H11025" s="128"/>
    </row>
    <row r="11026" spans="7:8">
      <c r="G11026" s="127"/>
      <c r="H11026" s="128"/>
    </row>
    <row r="11027" spans="7:8">
      <c r="G11027" s="127"/>
      <c r="H11027" s="128"/>
    </row>
    <row r="11028" spans="7:8">
      <c r="G11028" s="127"/>
      <c r="H11028" s="128"/>
    </row>
    <row r="11029" spans="7:8">
      <c r="G11029" s="127"/>
      <c r="H11029" s="128"/>
    </row>
    <row r="11030" spans="7:8">
      <c r="G11030" s="127"/>
      <c r="H11030" s="128"/>
    </row>
    <row r="11031" spans="7:8">
      <c r="G11031" s="127"/>
      <c r="H11031" s="128"/>
    </row>
    <row r="11032" spans="7:8">
      <c r="G11032" s="127"/>
      <c r="H11032" s="128"/>
    </row>
    <row r="11033" spans="7:8">
      <c r="G11033" s="127"/>
      <c r="H11033" s="128"/>
    </row>
    <row r="11034" spans="7:8">
      <c r="G11034" s="127"/>
      <c r="H11034" s="128"/>
    </row>
    <row r="11035" spans="7:8">
      <c r="G11035" s="127"/>
      <c r="H11035" s="128"/>
    </row>
    <row r="11036" spans="7:8">
      <c r="G11036" s="127"/>
      <c r="H11036" s="128"/>
    </row>
    <row r="11037" spans="7:8">
      <c r="G11037" s="127"/>
      <c r="H11037" s="128"/>
    </row>
    <row r="11038" spans="7:8">
      <c r="G11038" s="127"/>
      <c r="H11038" s="128"/>
    </row>
    <row r="11039" spans="7:8">
      <c r="G11039" s="127"/>
      <c r="H11039" s="128"/>
    </row>
    <row r="11040" spans="7:8">
      <c r="G11040" s="127"/>
      <c r="H11040" s="128"/>
    </row>
    <row r="11041" spans="7:8">
      <c r="G11041" s="127"/>
      <c r="H11041" s="128"/>
    </row>
    <row r="11042" spans="7:8">
      <c r="G11042" s="127"/>
      <c r="H11042" s="128"/>
    </row>
    <row r="11043" spans="7:8">
      <c r="G11043" s="127"/>
      <c r="H11043" s="128"/>
    </row>
    <row r="11044" spans="7:8">
      <c r="G11044" s="127"/>
      <c r="H11044" s="128"/>
    </row>
    <row r="11045" spans="7:8">
      <c r="G11045" s="127"/>
      <c r="H11045" s="128"/>
    </row>
    <row r="11046" spans="7:8">
      <c r="G11046" s="127"/>
      <c r="H11046" s="128"/>
    </row>
    <row r="11047" spans="7:8">
      <c r="G11047" s="127"/>
      <c r="H11047" s="128"/>
    </row>
    <row r="11048" spans="7:8">
      <c r="G11048" s="127"/>
      <c r="H11048" s="128"/>
    </row>
    <row r="11049" spans="7:8">
      <c r="G11049" s="127"/>
      <c r="H11049" s="128"/>
    </row>
    <row r="11050" spans="7:8">
      <c r="G11050" s="127"/>
      <c r="H11050" s="128"/>
    </row>
    <row r="11051" spans="7:8">
      <c r="G11051" s="127"/>
      <c r="H11051" s="128"/>
    </row>
    <row r="11052" spans="7:8">
      <c r="G11052" s="127"/>
      <c r="H11052" s="128"/>
    </row>
    <row r="11053" spans="7:8">
      <c r="G11053" s="127"/>
      <c r="H11053" s="128"/>
    </row>
    <row r="11054" spans="7:8">
      <c r="G11054" s="127"/>
      <c r="H11054" s="128"/>
    </row>
    <row r="11055" spans="7:8">
      <c r="G11055" s="127"/>
      <c r="H11055" s="128"/>
    </row>
    <row r="11056" spans="7:8">
      <c r="G11056" s="127"/>
      <c r="H11056" s="128"/>
    </row>
    <row r="11057" spans="7:8">
      <c r="G11057" s="127"/>
      <c r="H11057" s="128"/>
    </row>
    <row r="11058" spans="7:8">
      <c r="G11058" s="127"/>
      <c r="H11058" s="128"/>
    </row>
    <row r="11059" spans="7:8">
      <c r="G11059" s="127"/>
      <c r="H11059" s="128"/>
    </row>
    <row r="11060" spans="7:8">
      <c r="G11060" s="127"/>
      <c r="H11060" s="128"/>
    </row>
    <row r="11061" spans="7:8">
      <c r="G11061" s="127"/>
      <c r="H11061" s="128"/>
    </row>
    <row r="11062" spans="7:8">
      <c r="G11062" s="127"/>
      <c r="H11062" s="128"/>
    </row>
    <row r="11063" spans="7:8">
      <c r="G11063" s="127"/>
      <c r="H11063" s="128"/>
    </row>
    <row r="11064" spans="7:8">
      <c r="G11064" s="127"/>
      <c r="H11064" s="128"/>
    </row>
    <row r="11065" spans="7:8">
      <c r="G11065" s="127"/>
      <c r="H11065" s="128"/>
    </row>
    <row r="11066" spans="7:8">
      <c r="G11066" s="127"/>
      <c r="H11066" s="128"/>
    </row>
    <row r="11067" spans="7:8">
      <c r="G11067" s="127"/>
      <c r="H11067" s="128"/>
    </row>
    <row r="11068" spans="7:8">
      <c r="G11068" s="127"/>
      <c r="H11068" s="128"/>
    </row>
    <row r="11069" spans="7:8">
      <c r="G11069" s="127"/>
      <c r="H11069" s="128"/>
    </row>
    <row r="11070" spans="7:8">
      <c r="G11070" s="127"/>
      <c r="H11070" s="128"/>
    </row>
    <row r="11071" spans="7:8">
      <c r="G11071" s="127"/>
      <c r="H11071" s="128"/>
    </row>
    <row r="11072" spans="7:8">
      <c r="G11072" s="127"/>
      <c r="H11072" s="128"/>
    </row>
    <row r="11073" spans="7:8">
      <c r="G11073" s="127"/>
      <c r="H11073" s="128"/>
    </row>
    <row r="11074" spans="7:8">
      <c r="G11074" s="127"/>
      <c r="H11074" s="128"/>
    </row>
    <row r="11075" spans="7:8">
      <c r="G11075" s="127"/>
      <c r="H11075" s="128"/>
    </row>
    <row r="11076" spans="7:8">
      <c r="G11076" s="127"/>
      <c r="H11076" s="128"/>
    </row>
    <row r="11077" spans="7:8">
      <c r="G11077" s="127"/>
      <c r="H11077" s="128"/>
    </row>
    <row r="11078" spans="7:8">
      <c r="G11078" s="127"/>
      <c r="H11078" s="128"/>
    </row>
    <row r="11079" spans="7:8">
      <c r="G11079" s="127"/>
      <c r="H11079" s="128"/>
    </row>
    <row r="11080" spans="7:8">
      <c r="G11080" s="127"/>
      <c r="H11080" s="128"/>
    </row>
    <row r="11081" spans="7:8">
      <c r="G11081" s="127"/>
      <c r="H11081" s="128"/>
    </row>
    <row r="11082" spans="7:8">
      <c r="G11082" s="127"/>
      <c r="H11082" s="128"/>
    </row>
    <row r="11083" spans="7:8">
      <c r="G11083" s="127"/>
      <c r="H11083" s="128"/>
    </row>
    <row r="11084" spans="7:8">
      <c r="G11084" s="127"/>
      <c r="H11084" s="128"/>
    </row>
    <row r="11085" spans="7:8">
      <c r="G11085" s="127"/>
      <c r="H11085" s="128"/>
    </row>
    <row r="11086" spans="7:8">
      <c r="G11086" s="127"/>
      <c r="H11086" s="128"/>
    </row>
    <row r="11087" spans="7:8">
      <c r="G11087" s="127"/>
      <c r="H11087" s="128"/>
    </row>
    <row r="11088" spans="7:8">
      <c r="G11088" s="127"/>
      <c r="H11088" s="128"/>
    </row>
    <row r="11089" spans="7:8">
      <c r="G11089" s="127"/>
      <c r="H11089" s="128"/>
    </row>
    <row r="11090" spans="7:8">
      <c r="G11090" s="127"/>
      <c r="H11090" s="128"/>
    </row>
    <row r="11091" spans="7:8">
      <c r="G11091" s="127"/>
      <c r="H11091" s="128"/>
    </row>
    <row r="11092" spans="7:8">
      <c r="G11092" s="127"/>
      <c r="H11092" s="128"/>
    </row>
    <row r="11093" spans="7:8">
      <c r="G11093" s="127"/>
      <c r="H11093" s="128"/>
    </row>
    <row r="11094" spans="7:8">
      <c r="G11094" s="127"/>
      <c r="H11094" s="128"/>
    </row>
    <row r="11095" spans="7:8">
      <c r="G11095" s="127"/>
      <c r="H11095" s="128"/>
    </row>
    <row r="11096" spans="7:8">
      <c r="G11096" s="127"/>
      <c r="H11096" s="128"/>
    </row>
    <row r="11097" spans="7:8">
      <c r="G11097" s="127"/>
      <c r="H11097" s="128"/>
    </row>
    <row r="11098" spans="7:8">
      <c r="G11098" s="127"/>
      <c r="H11098" s="128"/>
    </row>
    <row r="11099" spans="7:8">
      <c r="G11099" s="127"/>
      <c r="H11099" s="128"/>
    </row>
    <row r="11100" spans="7:8">
      <c r="G11100" s="127"/>
      <c r="H11100" s="128"/>
    </row>
    <row r="11101" spans="7:8">
      <c r="G11101" s="127"/>
      <c r="H11101" s="128"/>
    </row>
    <row r="11102" spans="7:8">
      <c r="G11102" s="127"/>
      <c r="H11102" s="128"/>
    </row>
    <row r="11103" spans="7:8">
      <c r="G11103" s="127"/>
      <c r="H11103" s="128"/>
    </row>
    <row r="11104" spans="7:8">
      <c r="G11104" s="127"/>
      <c r="H11104" s="128"/>
    </row>
    <row r="11105" spans="7:8">
      <c r="G11105" s="127"/>
      <c r="H11105" s="128"/>
    </row>
    <row r="11106" spans="7:8">
      <c r="G11106" s="127"/>
      <c r="H11106" s="128"/>
    </row>
    <row r="11107" spans="7:8">
      <c r="G11107" s="127"/>
      <c r="H11107" s="128"/>
    </row>
    <row r="11108" spans="7:8">
      <c r="G11108" s="127"/>
      <c r="H11108" s="128"/>
    </row>
    <row r="11109" spans="7:8">
      <c r="G11109" s="127"/>
      <c r="H11109" s="128"/>
    </row>
    <row r="11110" spans="7:8">
      <c r="G11110" s="127"/>
      <c r="H11110" s="128"/>
    </row>
    <row r="11111" spans="7:8">
      <c r="G11111" s="127"/>
      <c r="H11111" s="128"/>
    </row>
    <row r="11112" spans="7:8">
      <c r="G11112" s="127"/>
      <c r="H11112" s="128"/>
    </row>
    <row r="11113" spans="7:8">
      <c r="G11113" s="127"/>
      <c r="H11113" s="128"/>
    </row>
    <row r="11114" spans="7:8">
      <c r="G11114" s="127"/>
      <c r="H11114" s="128"/>
    </row>
    <row r="11115" spans="7:8">
      <c r="G11115" s="127"/>
      <c r="H11115" s="128"/>
    </row>
    <row r="11116" spans="7:8">
      <c r="G11116" s="127"/>
      <c r="H11116" s="128"/>
    </row>
    <row r="11117" spans="7:8">
      <c r="G11117" s="127"/>
      <c r="H11117" s="128"/>
    </row>
    <row r="11118" spans="7:8">
      <c r="G11118" s="127"/>
      <c r="H11118" s="128"/>
    </row>
    <row r="11119" spans="7:8">
      <c r="G11119" s="127"/>
      <c r="H11119" s="128"/>
    </row>
    <row r="11120" spans="7:8">
      <c r="G11120" s="127"/>
      <c r="H11120" s="128"/>
    </row>
    <row r="11121" spans="7:8">
      <c r="G11121" s="127"/>
      <c r="H11121" s="128"/>
    </row>
    <row r="11122" spans="7:8">
      <c r="G11122" s="127"/>
      <c r="H11122" s="128"/>
    </row>
    <row r="11123" spans="7:8">
      <c r="G11123" s="127"/>
      <c r="H11123" s="128"/>
    </row>
    <row r="11124" spans="7:8">
      <c r="G11124" s="127"/>
      <c r="H11124" s="128"/>
    </row>
    <row r="11125" spans="7:8">
      <c r="G11125" s="127"/>
      <c r="H11125" s="128"/>
    </row>
    <row r="11126" spans="7:8">
      <c r="G11126" s="127"/>
      <c r="H11126" s="128"/>
    </row>
    <row r="11127" spans="7:8">
      <c r="G11127" s="127"/>
      <c r="H11127" s="128"/>
    </row>
    <row r="11128" spans="7:8">
      <c r="G11128" s="127"/>
      <c r="H11128" s="128"/>
    </row>
    <row r="11129" spans="7:8">
      <c r="G11129" s="127"/>
      <c r="H11129" s="128"/>
    </row>
    <row r="11130" spans="7:8">
      <c r="G11130" s="127"/>
      <c r="H11130" s="128"/>
    </row>
    <row r="11131" spans="7:8">
      <c r="G11131" s="127"/>
      <c r="H11131" s="128"/>
    </row>
    <row r="11132" spans="7:8">
      <c r="G11132" s="127"/>
      <c r="H11132" s="128"/>
    </row>
    <row r="11133" spans="7:8">
      <c r="G11133" s="127"/>
      <c r="H11133" s="128"/>
    </row>
    <row r="11134" spans="7:8">
      <c r="G11134" s="127"/>
      <c r="H11134" s="128"/>
    </row>
    <row r="11135" spans="7:8">
      <c r="G11135" s="127"/>
      <c r="H11135" s="128"/>
    </row>
    <row r="11136" spans="7:8">
      <c r="G11136" s="127"/>
      <c r="H11136" s="128"/>
    </row>
    <row r="11137" spans="7:8">
      <c r="G11137" s="127"/>
      <c r="H11137" s="128"/>
    </row>
    <row r="11138" spans="7:8">
      <c r="G11138" s="127"/>
      <c r="H11138" s="128"/>
    </row>
    <row r="11139" spans="7:8">
      <c r="G11139" s="127"/>
      <c r="H11139" s="128"/>
    </row>
    <row r="11140" spans="7:8">
      <c r="G11140" s="127"/>
      <c r="H11140" s="128"/>
    </row>
    <row r="11141" spans="7:8">
      <c r="G11141" s="127"/>
      <c r="H11141" s="128"/>
    </row>
    <row r="11142" spans="7:8">
      <c r="G11142" s="127"/>
      <c r="H11142" s="128"/>
    </row>
    <row r="11143" spans="7:8">
      <c r="G11143" s="127"/>
      <c r="H11143" s="128"/>
    </row>
    <row r="11144" spans="7:8">
      <c r="G11144" s="127"/>
      <c r="H11144" s="128"/>
    </row>
    <row r="11145" spans="7:8">
      <c r="G11145" s="127"/>
      <c r="H11145" s="128"/>
    </row>
    <row r="11146" spans="7:8">
      <c r="G11146" s="127"/>
      <c r="H11146" s="128"/>
    </row>
    <row r="11147" spans="7:8">
      <c r="G11147" s="127"/>
      <c r="H11147" s="128"/>
    </row>
    <row r="11148" spans="7:8">
      <c r="G11148" s="127"/>
      <c r="H11148" s="128"/>
    </row>
    <row r="11149" spans="7:8">
      <c r="G11149" s="127"/>
      <c r="H11149" s="128"/>
    </row>
    <row r="11150" spans="7:8">
      <c r="G11150" s="127"/>
      <c r="H11150" s="128"/>
    </row>
    <row r="11151" spans="7:8">
      <c r="G11151" s="127"/>
      <c r="H11151" s="128"/>
    </row>
    <row r="11152" spans="7:8">
      <c r="G11152" s="127"/>
      <c r="H11152" s="128"/>
    </row>
    <row r="11153" spans="7:8">
      <c r="G11153" s="127"/>
      <c r="H11153" s="128"/>
    </row>
    <row r="11154" spans="7:8">
      <c r="G11154" s="127"/>
      <c r="H11154" s="128"/>
    </row>
    <row r="11155" spans="7:8">
      <c r="G11155" s="127"/>
      <c r="H11155" s="128"/>
    </row>
    <row r="11156" spans="7:8">
      <c r="G11156" s="127"/>
      <c r="H11156" s="128"/>
    </row>
    <row r="11157" spans="7:8">
      <c r="G11157" s="127"/>
      <c r="H11157" s="128"/>
    </row>
    <row r="11158" spans="7:8">
      <c r="G11158" s="127"/>
      <c r="H11158" s="128"/>
    </row>
    <row r="11159" spans="7:8">
      <c r="G11159" s="127"/>
      <c r="H11159" s="128"/>
    </row>
    <row r="11160" spans="7:8">
      <c r="G11160" s="127"/>
      <c r="H11160" s="128"/>
    </row>
    <row r="11161" spans="7:8">
      <c r="G11161" s="127"/>
      <c r="H11161" s="128"/>
    </row>
    <row r="11162" spans="7:8">
      <c r="G11162" s="127"/>
      <c r="H11162" s="128"/>
    </row>
    <row r="11163" spans="7:8">
      <c r="G11163" s="127"/>
      <c r="H11163" s="128"/>
    </row>
    <row r="11164" spans="7:8">
      <c r="G11164" s="127"/>
      <c r="H11164" s="128"/>
    </row>
    <row r="11165" spans="7:8">
      <c r="G11165" s="127"/>
      <c r="H11165" s="128"/>
    </row>
    <row r="11166" spans="7:8">
      <c r="G11166" s="127"/>
      <c r="H11166" s="128"/>
    </row>
    <row r="11167" spans="7:8">
      <c r="G11167" s="127"/>
      <c r="H11167" s="128"/>
    </row>
    <row r="11168" spans="7:8">
      <c r="G11168" s="127"/>
      <c r="H11168" s="128"/>
    </row>
    <row r="11169" spans="7:8">
      <c r="G11169" s="127"/>
      <c r="H11169" s="128"/>
    </row>
    <row r="11170" spans="7:8">
      <c r="G11170" s="127"/>
      <c r="H11170" s="128"/>
    </row>
    <row r="11171" spans="7:8">
      <c r="G11171" s="127"/>
      <c r="H11171" s="128"/>
    </row>
    <row r="11172" spans="7:8">
      <c r="G11172" s="127"/>
      <c r="H11172" s="128"/>
    </row>
    <row r="11173" spans="7:8">
      <c r="G11173" s="127"/>
      <c r="H11173" s="128"/>
    </row>
    <row r="11174" spans="7:8">
      <c r="G11174" s="127"/>
      <c r="H11174" s="128"/>
    </row>
    <row r="11175" spans="7:8">
      <c r="G11175" s="127"/>
      <c r="H11175" s="128"/>
    </row>
    <row r="11176" spans="7:8">
      <c r="G11176" s="127"/>
      <c r="H11176" s="128"/>
    </row>
    <row r="11177" spans="7:8">
      <c r="G11177" s="127"/>
      <c r="H11177" s="128"/>
    </row>
    <row r="11178" spans="7:8">
      <c r="G11178" s="127"/>
      <c r="H11178" s="128"/>
    </row>
    <row r="11179" spans="7:8">
      <c r="G11179" s="127"/>
      <c r="H11179" s="128"/>
    </row>
    <row r="11180" spans="7:8">
      <c r="G11180" s="127"/>
      <c r="H11180" s="128"/>
    </row>
    <row r="11181" spans="7:8">
      <c r="G11181" s="127"/>
      <c r="H11181" s="128"/>
    </row>
    <row r="11182" spans="7:8">
      <c r="G11182" s="127"/>
      <c r="H11182" s="128"/>
    </row>
    <row r="11183" spans="7:8">
      <c r="G11183" s="127"/>
      <c r="H11183" s="128"/>
    </row>
    <row r="11184" spans="7:8">
      <c r="G11184" s="127"/>
      <c r="H11184" s="128"/>
    </row>
    <row r="11185" spans="7:8">
      <c r="G11185" s="127"/>
      <c r="H11185" s="128"/>
    </row>
    <row r="11186" spans="7:8">
      <c r="G11186" s="127"/>
      <c r="H11186" s="128"/>
    </row>
    <row r="11187" spans="7:8">
      <c r="G11187" s="127"/>
      <c r="H11187" s="128"/>
    </row>
    <row r="11188" spans="7:8">
      <c r="G11188" s="127"/>
      <c r="H11188" s="128"/>
    </row>
    <row r="11189" spans="7:8">
      <c r="G11189" s="127"/>
      <c r="H11189" s="128"/>
    </row>
    <row r="11190" spans="7:8">
      <c r="G11190" s="127"/>
      <c r="H11190" s="128"/>
    </row>
    <row r="11191" spans="7:8">
      <c r="G11191" s="127"/>
      <c r="H11191" s="128"/>
    </row>
    <row r="11192" spans="7:8">
      <c r="G11192" s="127"/>
      <c r="H11192" s="128"/>
    </row>
    <row r="11193" spans="7:8">
      <c r="G11193" s="127"/>
      <c r="H11193" s="128"/>
    </row>
    <row r="11194" spans="7:8">
      <c r="G11194" s="127"/>
      <c r="H11194" s="128"/>
    </row>
    <row r="11195" spans="7:8">
      <c r="G11195" s="127"/>
      <c r="H11195" s="128"/>
    </row>
    <row r="11196" spans="7:8">
      <c r="G11196" s="127"/>
      <c r="H11196" s="128"/>
    </row>
    <row r="11197" spans="7:8">
      <c r="G11197" s="127"/>
      <c r="H11197" s="128"/>
    </row>
    <row r="11198" spans="7:8">
      <c r="G11198" s="127"/>
      <c r="H11198" s="128"/>
    </row>
    <row r="11199" spans="7:8">
      <c r="G11199" s="127"/>
      <c r="H11199" s="128"/>
    </row>
    <row r="11200" spans="7:8">
      <c r="G11200" s="127"/>
      <c r="H11200" s="128"/>
    </row>
    <row r="11201" spans="7:8">
      <c r="G11201" s="127"/>
      <c r="H11201" s="128"/>
    </row>
    <row r="11202" spans="7:8">
      <c r="G11202" s="127"/>
      <c r="H11202" s="128"/>
    </row>
    <row r="11203" spans="7:8">
      <c r="G11203" s="127"/>
      <c r="H11203" s="128"/>
    </row>
    <row r="11204" spans="7:8">
      <c r="G11204" s="127"/>
      <c r="H11204" s="128"/>
    </row>
    <row r="11205" spans="7:8">
      <c r="G11205" s="127"/>
      <c r="H11205" s="128"/>
    </row>
    <row r="11206" spans="7:8">
      <c r="G11206" s="127"/>
      <c r="H11206" s="128"/>
    </row>
    <row r="11207" spans="7:8">
      <c r="G11207" s="127"/>
      <c r="H11207" s="128"/>
    </row>
    <row r="11208" spans="7:8">
      <c r="G11208" s="127"/>
      <c r="H11208" s="128"/>
    </row>
    <row r="11209" spans="7:8">
      <c r="G11209" s="127"/>
      <c r="H11209" s="128"/>
    </row>
    <row r="11210" spans="7:8">
      <c r="G11210" s="127"/>
      <c r="H11210" s="128"/>
    </row>
    <row r="11211" spans="7:8">
      <c r="G11211" s="127"/>
      <c r="H11211" s="128"/>
    </row>
    <row r="11212" spans="7:8">
      <c r="G11212" s="127"/>
      <c r="H11212" s="128"/>
    </row>
    <row r="11213" spans="7:8">
      <c r="G11213" s="127"/>
      <c r="H11213" s="128"/>
    </row>
    <row r="11214" spans="7:8">
      <c r="G11214" s="127"/>
      <c r="H11214" s="128"/>
    </row>
    <row r="11215" spans="7:8">
      <c r="G11215" s="127"/>
      <c r="H11215" s="128"/>
    </row>
    <row r="11216" spans="7:8">
      <c r="G11216" s="127"/>
      <c r="H11216" s="128"/>
    </row>
    <row r="11217" spans="7:8">
      <c r="G11217" s="127"/>
      <c r="H11217" s="128"/>
    </row>
    <row r="11218" spans="7:8">
      <c r="G11218" s="127"/>
      <c r="H11218" s="128"/>
    </row>
    <row r="11219" spans="7:8">
      <c r="G11219" s="127"/>
      <c r="H11219" s="128"/>
    </row>
    <row r="11220" spans="7:8">
      <c r="G11220" s="127"/>
      <c r="H11220" s="128"/>
    </row>
    <row r="11221" spans="7:8">
      <c r="G11221" s="127"/>
      <c r="H11221" s="128"/>
    </row>
    <row r="11222" spans="7:8">
      <c r="G11222" s="127"/>
      <c r="H11222" s="128"/>
    </row>
    <row r="11223" spans="7:8">
      <c r="G11223" s="127"/>
      <c r="H11223" s="128"/>
    </row>
    <row r="11224" spans="7:8">
      <c r="G11224" s="127"/>
      <c r="H11224" s="128"/>
    </row>
    <row r="11225" spans="7:8">
      <c r="G11225" s="127"/>
      <c r="H11225" s="128"/>
    </row>
    <row r="11226" spans="7:8">
      <c r="G11226" s="127"/>
      <c r="H11226" s="128"/>
    </row>
    <row r="11227" spans="7:8">
      <c r="G11227" s="127"/>
      <c r="H11227" s="128"/>
    </row>
    <row r="11228" spans="7:8">
      <c r="G11228" s="127"/>
      <c r="H11228" s="128"/>
    </row>
    <row r="11229" spans="7:8">
      <c r="G11229" s="127"/>
      <c r="H11229" s="128"/>
    </row>
    <row r="11230" spans="7:8">
      <c r="G11230" s="127"/>
      <c r="H11230" s="128"/>
    </row>
    <row r="11231" spans="7:8">
      <c r="G11231" s="127"/>
      <c r="H11231" s="128"/>
    </row>
    <row r="11232" spans="7:8">
      <c r="G11232" s="127"/>
      <c r="H11232" s="128"/>
    </row>
    <row r="11233" spans="7:8">
      <c r="G11233" s="127"/>
      <c r="H11233" s="128"/>
    </row>
    <row r="11234" spans="7:8">
      <c r="G11234" s="127"/>
      <c r="H11234" s="128"/>
    </row>
    <row r="11235" spans="7:8">
      <c r="G11235" s="127"/>
      <c r="H11235" s="128"/>
    </row>
    <row r="11236" spans="7:8">
      <c r="G11236" s="127"/>
      <c r="H11236" s="128"/>
    </row>
    <row r="11237" spans="7:8">
      <c r="G11237" s="127"/>
      <c r="H11237" s="128"/>
    </row>
    <row r="11238" spans="7:8">
      <c r="G11238" s="127"/>
      <c r="H11238" s="128"/>
    </row>
    <row r="11239" spans="7:8">
      <c r="G11239" s="127"/>
      <c r="H11239" s="128"/>
    </row>
    <row r="11240" spans="7:8">
      <c r="G11240" s="127"/>
      <c r="H11240" s="128"/>
    </row>
    <row r="11241" spans="7:8">
      <c r="G11241" s="127"/>
      <c r="H11241" s="128"/>
    </row>
    <row r="11242" spans="7:8">
      <c r="G11242" s="127"/>
      <c r="H11242" s="128"/>
    </row>
    <row r="11243" spans="7:8">
      <c r="G11243" s="127"/>
      <c r="H11243" s="128"/>
    </row>
    <row r="11244" spans="7:8">
      <c r="G11244" s="127"/>
      <c r="H11244" s="128"/>
    </row>
    <row r="11245" spans="7:8">
      <c r="G11245" s="127"/>
      <c r="H11245" s="128"/>
    </row>
    <row r="11246" spans="7:8">
      <c r="G11246" s="127"/>
      <c r="H11246" s="128"/>
    </row>
    <row r="11247" spans="7:8">
      <c r="G11247" s="127"/>
      <c r="H11247" s="128"/>
    </row>
    <row r="11248" spans="7:8">
      <c r="G11248" s="127"/>
      <c r="H11248" s="128"/>
    </row>
    <row r="11249" spans="7:8">
      <c r="G11249" s="127"/>
      <c r="H11249" s="128"/>
    </row>
    <row r="11250" spans="7:8">
      <c r="G11250" s="127"/>
      <c r="H11250" s="128"/>
    </row>
    <row r="11251" spans="7:8">
      <c r="G11251" s="127"/>
      <c r="H11251" s="128"/>
    </row>
    <row r="11252" spans="7:8">
      <c r="G11252" s="127"/>
      <c r="H11252" s="128"/>
    </row>
    <row r="11253" spans="7:8">
      <c r="G11253" s="127"/>
      <c r="H11253" s="128"/>
    </row>
    <row r="11254" spans="7:8">
      <c r="G11254" s="127"/>
      <c r="H11254" s="128"/>
    </row>
    <row r="11255" spans="7:8">
      <c r="G11255" s="127"/>
      <c r="H11255" s="128"/>
    </row>
    <row r="11256" spans="7:8">
      <c r="G11256" s="127"/>
      <c r="H11256" s="128"/>
    </row>
    <row r="11257" spans="7:8">
      <c r="G11257" s="127"/>
      <c r="H11257" s="128"/>
    </row>
    <row r="11258" spans="7:8">
      <c r="G11258" s="127"/>
      <c r="H11258" s="128"/>
    </row>
    <row r="11259" spans="7:8">
      <c r="G11259" s="127"/>
      <c r="H11259" s="128"/>
    </row>
    <row r="11260" spans="7:8">
      <c r="G11260" s="127"/>
      <c r="H11260" s="128"/>
    </row>
    <row r="11261" spans="7:8">
      <c r="G11261" s="127"/>
      <c r="H11261" s="128"/>
    </row>
    <row r="11262" spans="7:8">
      <c r="G11262" s="127"/>
      <c r="H11262" s="128"/>
    </row>
    <row r="11263" spans="7:8">
      <c r="G11263" s="127"/>
      <c r="H11263" s="128"/>
    </row>
    <row r="11264" spans="7:8">
      <c r="G11264" s="127"/>
      <c r="H11264" s="128"/>
    </row>
    <row r="11265" spans="7:8">
      <c r="G11265" s="127"/>
      <c r="H11265" s="128"/>
    </row>
    <row r="11266" spans="7:8">
      <c r="G11266" s="127"/>
      <c r="H11266" s="128"/>
    </row>
    <row r="11267" spans="7:8">
      <c r="G11267" s="127"/>
      <c r="H11267" s="128"/>
    </row>
    <row r="11268" spans="7:8">
      <c r="G11268" s="127"/>
      <c r="H11268" s="128"/>
    </row>
    <row r="11269" spans="7:8">
      <c r="G11269" s="127"/>
      <c r="H11269" s="128"/>
    </row>
    <row r="11270" spans="7:8">
      <c r="G11270" s="127"/>
      <c r="H11270" s="128"/>
    </row>
    <row r="11271" spans="7:8">
      <c r="G11271" s="127"/>
      <c r="H11271" s="128"/>
    </row>
    <row r="11272" spans="7:8">
      <c r="G11272" s="127"/>
      <c r="H11272" s="128"/>
    </row>
    <row r="11273" spans="7:8">
      <c r="G11273" s="127"/>
      <c r="H11273" s="128"/>
    </row>
    <row r="11274" spans="7:8">
      <c r="G11274" s="127"/>
      <c r="H11274" s="128"/>
    </row>
    <row r="11275" spans="7:8">
      <c r="G11275" s="127"/>
      <c r="H11275" s="128"/>
    </row>
    <row r="11276" spans="7:8">
      <c r="G11276" s="127"/>
      <c r="H11276" s="128"/>
    </row>
    <row r="11277" spans="7:8">
      <c r="G11277" s="127"/>
      <c r="H11277" s="128"/>
    </row>
    <row r="11278" spans="7:8">
      <c r="G11278" s="127"/>
      <c r="H11278" s="128"/>
    </row>
    <row r="11279" spans="7:8">
      <c r="G11279" s="127"/>
      <c r="H11279" s="128"/>
    </row>
    <row r="11280" spans="7:8">
      <c r="G11280" s="127"/>
      <c r="H11280" s="128"/>
    </row>
    <row r="11281" spans="7:8">
      <c r="G11281" s="127"/>
      <c r="H11281" s="128"/>
    </row>
    <row r="11282" spans="7:8">
      <c r="G11282" s="127"/>
      <c r="H11282" s="128"/>
    </row>
    <row r="11283" spans="7:8">
      <c r="G11283" s="127"/>
      <c r="H11283" s="128"/>
    </row>
    <row r="11284" spans="7:8">
      <c r="G11284" s="127"/>
      <c r="H11284" s="128"/>
    </row>
    <row r="11285" spans="7:8">
      <c r="G11285" s="127"/>
      <c r="H11285" s="128"/>
    </row>
    <row r="11286" spans="7:8">
      <c r="G11286" s="127"/>
      <c r="H11286" s="128"/>
    </row>
    <row r="11287" spans="7:8">
      <c r="G11287" s="127"/>
      <c r="H11287" s="128"/>
    </row>
    <row r="11288" spans="7:8">
      <c r="G11288" s="127"/>
      <c r="H11288" s="128"/>
    </row>
    <row r="11289" spans="7:8">
      <c r="G11289" s="127"/>
      <c r="H11289" s="128"/>
    </row>
    <row r="11290" spans="7:8">
      <c r="G11290" s="127"/>
      <c r="H11290" s="128"/>
    </row>
    <row r="11291" spans="7:8">
      <c r="G11291" s="127"/>
      <c r="H11291" s="128"/>
    </row>
    <row r="11292" spans="7:8">
      <c r="G11292" s="127"/>
      <c r="H11292" s="128"/>
    </row>
    <row r="11293" spans="7:8">
      <c r="G11293" s="127"/>
      <c r="H11293" s="128"/>
    </row>
    <row r="11294" spans="7:8">
      <c r="G11294" s="127"/>
      <c r="H11294" s="128"/>
    </row>
    <row r="11295" spans="7:8">
      <c r="G11295" s="127"/>
      <c r="H11295" s="128"/>
    </row>
    <row r="11296" spans="7:8">
      <c r="G11296" s="127"/>
      <c r="H11296" s="128"/>
    </row>
    <row r="11297" spans="7:8">
      <c r="G11297" s="127"/>
      <c r="H11297" s="128"/>
    </row>
    <row r="11298" spans="7:8">
      <c r="G11298" s="127"/>
      <c r="H11298" s="128"/>
    </row>
    <row r="11299" spans="7:8">
      <c r="G11299" s="127"/>
      <c r="H11299" s="128"/>
    </row>
    <row r="11300" spans="7:8">
      <c r="G11300" s="127"/>
      <c r="H11300" s="128"/>
    </row>
    <row r="11301" spans="7:8">
      <c r="G11301" s="127"/>
      <c r="H11301" s="128"/>
    </row>
    <row r="11302" spans="7:8">
      <c r="G11302" s="127"/>
      <c r="H11302" s="128"/>
    </row>
    <row r="11303" spans="7:8">
      <c r="G11303" s="127"/>
      <c r="H11303" s="128"/>
    </row>
    <row r="11304" spans="7:8">
      <c r="G11304" s="127"/>
      <c r="H11304" s="128"/>
    </row>
    <row r="11305" spans="7:8">
      <c r="G11305" s="127"/>
      <c r="H11305" s="128"/>
    </row>
    <row r="11306" spans="7:8">
      <c r="G11306" s="127"/>
      <c r="H11306" s="128"/>
    </row>
    <row r="11307" spans="7:8">
      <c r="G11307" s="127"/>
      <c r="H11307" s="128"/>
    </row>
    <row r="11308" spans="7:8">
      <c r="G11308" s="127"/>
      <c r="H11308" s="128"/>
    </row>
    <row r="11309" spans="7:8">
      <c r="G11309" s="127"/>
      <c r="H11309" s="128"/>
    </row>
    <row r="11310" spans="7:8">
      <c r="G11310" s="127"/>
      <c r="H11310" s="128"/>
    </row>
    <row r="11311" spans="7:8">
      <c r="G11311" s="127"/>
      <c r="H11311" s="128"/>
    </row>
    <row r="11312" spans="7:8">
      <c r="G11312" s="127"/>
      <c r="H11312" s="128"/>
    </row>
    <row r="11313" spans="7:8">
      <c r="G11313" s="127"/>
      <c r="H11313" s="128"/>
    </row>
    <row r="11314" spans="7:8">
      <c r="G11314" s="127"/>
      <c r="H11314" s="128"/>
    </row>
    <row r="11315" spans="7:8">
      <c r="G11315" s="127"/>
      <c r="H11315" s="128"/>
    </row>
    <row r="11316" spans="7:8">
      <c r="G11316" s="127"/>
      <c r="H11316" s="128"/>
    </row>
    <row r="11317" spans="7:8">
      <c r="G11317" s="127"/>
      <c r="H11317" s="128"/>
    </row>
    <row r="11318" spans="7:8">
      <c r="G11318" s="127"/>
      <c r="H11318" s="128"/>
    </row>
    <row r="11319" spans="7:8">
      <c r="G11319" s="127"/>
      <c r="H11319" s="128"/>
    </row>
    <row r="11320" spans="7:8">
      <c r="G11320" s="127"/>
      <c r="H11320" s="128"/>
    </row>
    <row r="11321" spans="7:8">
      <c r="G11321" s="127"/>
      <c r="H11321" s="128"/>
    </row>
    <row r="11322" spans="7:8">
      <c r="G11322" s="127"/>
      <c r="H11322" s="128"/>
    </row>
    <row r="11323" spans="7:8">
      <c r="G11323" s="127"/>
      <c r="H11323" s="128"/>
    </row>
    <row r="11324" spans="7:8">
      <c r="G11324" s="127"/>
      <c r="H11324" s="128"/>
    </row>
    <row r="11325" spans="7:8">
      <c r="G11325" s="127"/>
      <c r="H11325" s="128"/>
    </row>
    <row r="11326" spans="7:8">
      <c r="G11326" s="127"/>
      <c r="H11326" s="128"/>
    </row>
    <row r="11327" spans="7:8">
      <c r="G11327" s="127"/>
      <c r="H11327" s="128"/>
    </row>
    <row r="11328" spans="7:8">
      <c r="G11328" s="127"/>
      <c r="H11328" s="128"/>
    </row>
    <row r="11329" spans="7:8">
      <c r="G11329" s="127"/>
      <c r="H11329" s="128"/>
    </row>
    <row r="11330" spans="7:8">
      <c r="G11330" s="127"/>
      <c r="H11330" s="128"/>
    </row>
    <row r="11331" spans="7:8">
      <c r="G11331" s="127"/>
      <c r="H11331" s="128"/>
    </row>
    <row r="11332" spans="7:8">
      <c r="G11332" s="127"/>
      <c r="H11332" s="128"/>
    </row>
    <row r="11333" spans="7:8">
      <c r="G11333" s="127"/>
      <c r="H11333" s="128"/>
    </row>
    <row r="11334" spans="7:8">
      <c r="G11334" s="127"/>
      <c r="H11334" s="128"/>
    </row>
    <row r="11335" spans="7:8">
      <c r="G11335" s="127"/>
      <c r="H11335" s="128"/>
    </row>
    <row r="11336" spans="7:8">
      <c r="G11336" s="127"/>
      <c r="H11336" s="128"/>
    </row>
    <row r="11337" spans="7:8">
      <c r="G11337" s="127"/>
      <c r="H11337" s="128"/>
    </row>
    <row r="11338" spans="7:8">
      <c r="G11338" s="127"/>
      <c r="H11338" s="128"/>
    </row>
    <row r="11339" spans="7:8">
      <c r="G11339" s="127"/>
      <c r="H11339" s="128"/>
    </row>
    <row r="11340" spans="7:8">
      <c r="G11340" s="127"/>
      <c r="H11340" s="128"/>
    </row>
    <row r="11341" spans="7:8">
      <c r="G11341" s="127"/>
      <c r="H11341" s="128"/>
    </row>
    <row r="11342" spans="7:8">
      <c r="G11342" s="127"/>
      <c r="H11342" s="128"/>
    </row>
    <row r="11343" spans="7:8">
      <c r="G11343" s="127"/>
      <c r="H11343" s="128"/>
    </row>
    <row r="11344" spans="7:8">
      <c r="G11344" s="127"/>
      <c r="H11344" s="128"/>
    </row>
    <row r="11345" spans="7:8">
      <c r="G11345" s="127"/>
      <c r="H11345" s="128"/>
    </row>
    <row r="11346" spans="7:8">
      <c r="G11346" s="127"/>
      <c r="H11346" s="128"/>
    </row>
    <row r="11347" spans="7:8">
      <c r="G11347" s="127"/>
      <c r="H11347" s="128"/>
    </row>
    <row r="11348" spans="7:8">
      <c r="G11348" s="127"/>
      <c r="H11348" s="128"/>
    </row>
    <row r="11349" spans="7:8">
      <c r="G11349" s="127"/>
      <c r="H11349" s="128"/>
    </row>
    <row r="11350" spans="7:8">
      <c r="G11350" s="127"/>
      <c r="H11350" s="128"/>
    </row>
    <row r="11351" spans="7:8">
      <c r="G11351" s="127"/>
      <c r="H11351" s="128"/>
    </row>
    <row r="11352" spans="7:8">
      <c r="G11352" s="127"/>
      <c r="H11352" s="128"/>
    </row>
    <row r="11353" spans="7:8">
      <c r="G11353" s="127"/>
      <c r="H11353" s="128"/>
    </row>
    <row r="11354" spans="7:8">
      <c r="G11354" s="127"/>
      <c r="H11354" s="128"/>
    </row>
    <row r="11355" spans="7:8">
      <c r="G11355" s="127"/>
      <c r="H11355" s="128"/>
    </row>
    <row r="11356" spans="7:8">
      <c r="G11356" s="127"/>
      <c r="H11356" s="128"/>
    </row>
    <row r="11357" spans="7:8">
      <c r="G11357" s="127"/>
      <c r="H11357" s="128"/>
    </row>
    <row r="11358" spans="7:8">
      <c r="G11358" s="127"/>
      <c r="H11358" s="128"/>
    </row>
    <row r="11359" spans="7:8">
      <c r="G11359" s="127"/>
      <c r="H11359" s="128"/>
    </row>
    <row r="11360" spans="7:8">
      <c r="G11360" s="127"/>
      <c r="H11360" s="128"/>
    </row>
    <row r="11361" spans="7:8">
      <c r="G11361" s="127"/>
      <c r="H11361" s="128"/>
    </row>
    <row r="11362" spans="7:8">
      <c r="G11362" s="127"/>
      <c r="H11362" s="128"/>
    </row>
    <row r="11363" spans="7:8">
      <c r="G11363" s="127"/>
      <c r="H11363" s="128"/>
    </row>
    <row r="11364" spans="7:8">
      <c r="G11364" s="127"/>
      <c r="H11364" s="128"/>
    </row>
    <row r="11365" spans="7:8">
      <c r="G11365" s="127"/>
      <c r="H11365" s="128"/>
    </row>
    <row r="11366" spans="7:8">
      <c r="G11366" s="127"/>
      <c r="H11366" s="128"/>
    </row>
    <row r="11367" spans="7:8">
      <c r="G11367" s="127"/>
      <c r="H11367" s="128"/>
    </row>
    <row r="11368" spans="7:8">
      <c r="G11368" s="127"/>
      <c r="H11368" s="128"/>
    </row>
    <row r="11369" spans="7:8">
      <c r="G11369" s="127"/>
      <c r="H11369" s="128"/>
    </row>
    <row r="11370" spans="7:8">
      <c r="G11370" s="127"/>
      <c r="H11370" s="128"/>
    </row>
    <row r="11371" spans="7:8">
      <c r="G11371" s="127"/>
      <c r="H11371" s="128"/>
    </row>
    <row r="11372" spans="7:8">
      <c r="G11372" s="127"/>
      <c r="H11372" s="128"/>
    </row>
    <row r="11373" spans="7:8">
      <c r="G11373" s="127"/>
      <c r="H11373" s="128"/>
    </row>
    <row r="11374" spans="7:8">
      <c r="G11374" s="127"/>
      <c r="H11374" s="128"/>
    </row>
    <row r="11375" spans="7:8">
      <c r="G11375" s="127"/>
      <c r="H11375" s="128"/>
    </row>
    <row r="11376" spans="7:8">
      <c r="G11376" s="127"/>
      <c r="H11376" s="128"/>
    </row>
    <row r="11377" spans="7:8">
      <c r="G11377" s="127"/>
      <c r="H11377" s="128"/>
    </row>
    <row r="11378" spans="7:8">
      <c r="G11378" s="127"/>
      <c r="H11378" s="128"/>
    </row>
    <row r="11379" spans="7:8">
      <c r="G11379" s="127"/>
      <c r="H11379" s="128"/>
    </row>
    <row r="11380" spans="7:8">
      <c r="G11380" s="127"/>
      <c r="H11380" s="128"/>
    </row>
    <row r="11381" spans="7:8">
      <c r="G11381" s="127"/>
      <c r="H11381" s="128"/>
    </row>
    <row r="11382" spans="7:8">
      <c r="G11382" s="127"/>
      <c r="H11382" s="128"/>
    </row>
    <row r="11383" spans="7:8">
      <c r="G11383" s="127"/>
      <c r="H11383" s="128"/>
    </row>
    <row r="11384" spans="7:8">
      <c r="G11384" s="127"/>
      <c r="H11384" s="128"/>
    </row>
    <row r="11385" spans="7:8">
      <c r="G11385" s="127"/>
      <c r="H11385" s="128"/>
    </row>
    <row r="11386" spans="7:8">
      <c r="G11386" s="127"/>
      <c r="H11386" s="128"/>
    </row>
    <row r="11387" spans="7:8">
      <c r="G11387" s="127"/>
      <c r="H11387" s="128"/>
    </row>
    <row r="11388" spans="7:8">
      <c r="G11388" s="127"/>
      <c r="H11388" s="128"/>
    </row>
    <row r="11389" spans="7:8">
      <c r="G11389" s="127"/>
      <c r="H11389" s="128"/>
    </row>
    <row r="11390" spans="7:8">
      <c r="G11390" s="127"/>
      <c r="H11390" s="128"/>
    </row>
    <row r="11391" spans="7:8">
      <c r="G11391" s="127"/>
      <c r="H11391" s="128"/>
    </row>
    <row r="11392" spans="7:8">
      <c r="G11392" s="127"/>
      <c r="H11392" s="128"/>
    </row>
    <row r="11393" spans="7:8">
      <c r="G11393" s="127"/>
      <c r="H11393" s="128"/>
    </row>
    <row r="11394" spans="7:8">
      <c r="G11394" s="127"/>
      <c r="H11394" s="128"/>
    </row>
    <row r="11395" spans="7:8">
      <c r="G11395" s="127"/>
      <c r="H11395" s="128"/>
    </row>
    <row r="11396" spans="7:8">
      <c r="G11396" s="127"/>
      <c r="H11396" s="128"/>
    </row>
    <row r="11397" spans="7:8">
      <c r="G11397" s="127"/>
      <c r="H11397" s="128"/>
    </row>
    <row r="11398" spans="7:8">
      <c r="G11398" s="127"/>
      <c r="H11398" s="128"/>
    </row>
    <row r="11399" spans="7:8">
      <c r="G11399" s="127"/>
      <c r="H11399" s="128"/>
    </row>
    <row r="11400" spans="7:8">
      <c r="G11400" s="127"/>
      <c r="H11400" s="128"/>
    </row>
    <row r="11401" spans="7:8">
      <c r="G11401" s="127"/>
      <c r="H11401" s="128"/>
    </row>
    <row r="11402" spans="7:8">
      <c r="G11402" s="127"/>
      <c r="H11402" s="128"/>
    </row>
    <row r="11403" spans="7:8">
      <c r="G11403" s="127"/>
      <c r="H11403" s="128"/>
    </row>
    <row r="11404" spans="7:8">
      <c r="G11404" s="127"/>
      <c r="H11404" s="128"/>
    </row>
    <row r="11405" spans="7:8">
      <c r="G11405" s="127"/>
      <c r="H11405" s="128"/>
    </row>
    <row r="11406" spans="7:8">
      <c r="G11406" s="127"/>
      <c r="H11406" s="128"/>
    </row>
    <row r="11407" spans="7:8">
      <c r="G11407" s="127"/>
      <c r="H11407" s="128"/>
    </row>
    <row r="11408" spans="7:8">
      <c r="G11408" s="127"/>
      <c r="H11408" s="128"/>
    </row>
    <row r="11409" spans="7:8">
      <c r="G11409" s="127"/>
      <c r="H11409" s="128"/>
    </row>
    <row r="11410" spans="7:8">
      <c r="G11410" s="127"/>
      <c r="H11410" s="128"/>
    </row>
    <row r="11411" spans="7:8">
      <c r="G11411" s="127"/>
      <c r="H11411" s="128"/>
    </row>
    <row r="11412" spans="7:8">
      <c r="G11412" s="127"/>
      <c r="H11412" s="128"/>
    </row>
    <row r="11413" spans="7:8">
      <c r="G11413" s="127"/>
      <c r="H11413" s="128"/>
    </row>
    <row r="11414" spans="7:8">
      <c r="G11414" s="127"/>
      <c r="H11414" s="128"/>
    </row>
    <row r="11415" spans="7:8">
      <c r="G11415" s="127"/>
      <c r="H11415" s="128"/>
    </row>
    <row r="11416" spans="7:8">
      <c r="G11416" s="127"/>
      <c r="H11416" s="128"/>
    </row>
    <row r="11417" spans="7:8">
      <c r="G11417" s="127"/>
      <c r="H11417" s="128"/>
    </row>
    <row r="11418" spans="7:8">
      <c r="G11418" s="127"/>
      <c r="H11418" s="128"/>
    </row>
    <row r="11419" spans="7:8">
      <c r="G11419" s="127"/>
      <c r="H11419" s="128"/>
    </row>
    <row r="11420" spans="7:8">
      <c r="G11420" s="127"/>
      <c r="H11420" s="128"/>
    </row>
    <row r="11421" spans="7:8">
      <c r="G11421" s="127"/>
      <c r="H11421" s="128"/>
    </row>
    <row r="11422" spans="7:8">
      <c r="G11422" s="127"/>
      <c r="H11422" s="128"/>
    </row>
    <row r="11423" spans="7:8">
      <c r="G11423" s="127"/>
      <c r="H11423" s="128"/>
    </row>
    <row r="11424" spans="7:8">
      <c r="G11424" s="127"/>
      <c r="H11424" s="128"/>
    </row>
    <row r="11425" spans="7:8">
      <c r="G11425" s="127"/>
      <c r="H11425" s="128"/>
    </row>
    <row r="11426" spans="7:8">
      <c r="G11426" s="127"/>
      <c r="H11426" s="128"/>
    </row>
    <row r="11427" spans="7:8">
      <c r="G11427" s="127"/>
      <c r="H11427" s="128"/>
    </row>
    <row r="11428" spans="7:8">
      <c r="G11428" s="127"/>
      <c r="H11428" s="128"/>
    </row>
    <row r="11429" spans="7:8">
      <c r="G11429" s="127"/>
      <c r="H11429" s="128"/>
    </row>
    <row r="11430" spans="7:8">
      <c r="G11430" s="127"/>
      <c r="H11430" s="128"/>
    </row>
    <row r="11431" spans="7:8">
      <c r="G11431" s="127"/>
      <c r="H11431" s="128"/>
    </row>
    <row r="11432" spans="7:8">
      <c r="G11432" s="127"/>
      <c r="H11432" s="128"/>
    </row>
    <row r="11433" spans="7:8">
      <c r="G11433" s="127"/>
      <c r="H11433" s="128"/>
    </row>
    <row r="11434" spans="7:8">
      <c r="G11434" s="127"/>
      <c r="H11434" s="128"/>
    </row>
    <row r="11435" spans="7:8">
      <c r="G11435" s="127"/>
      <c r="H11435" s="128"/>
    </row>
    <row r="11436" spans="7:8">
      <c r="G11436" s="127"/>
      <c r="H11436" s="128"/>
    </row>
    <row r="11437" spans="7:8">
      <c r="G11437" s="127"/>
      <c r="H11437" s="128"/>
    </row>
    <row r="11438" spans="7:8">
      <c r="G11438" s="127"/>
      <c r="H11438" s="128"/>
    </row>
    <row r="11439" spans="7:8">
      <c r="G11439" s="127"/>
      <c r="H11439" s="128"/>
    </row>
    <row r="11440" spans="7:8">
      <c r="G11440" s="127"/>
      <c r="H11440" s="128"/>
    </row>
    <row r="11441" spans="7:8">
      <c r="G11441" s="127"/>
      <c r="H11441" s="128"/>
    </row>
    <row r="11442" spans="7:8">
      <c r="G11442" s="127"/>
      <c r="H11442" s="128"/>
    </row>
    <row r="11443" spans="7:8">
      <c r="G11443" s="127"/>
      <c r="H11443" s="128"/>
    </row>
    <row r="11444" spans="7:8">
      <c r="G11444" s="127"/>
      <c r="H11444" s="128"/>
    </row>
    <row r="11445" spans="7:8">
      <c r="G11445" s="127"/>
      <c r="H11445" s="128"/>
    </row>
    <row r="11446" spans="7:8">
      <c r="G11446" s="127"/>
      <c r="H11446" s="128"/>
    </row>
    <row r="11447" spans="7:8">
      <c r="G11447" s="127"/>
      <c r="H11447" s="128"/>
    </row>
    <row r="11448" spans="7:8">
      <c r="G11448" s="127"/>
      <c r="H11448" s="128"/>
    </row>
    <row r="11449" spans="7:8">
      <c r="G11449" s="127"/>
      <c r="H11449" s="128"/>
    </row>
    <row r="11450" spans="7:8">
      <c r="G11450" s="127"/>
      <c r="H11450" s="128"/>
    </row>
    <row r="11451" spans="7:8">
      <c r="G11451" s="127"/>
      <c r="H11451" s="128"/>
    </row>
    <row r="11452" spans="7:8">
      <c r="G11452" s="127"/>
      <c r="H11452" s="128"/>
    </row>
    <row r="11453" spans="7:8">
      <c r="G11453" s="127"/>
      <c r="H11453" s="128"/>
    </row>
    <row r="11454" spans="7:8">
      <c r="G11454" s="127"/>
      <c r="H11454" s="128"/>
    </row>
    <row r="11455" spans="7:8">
      <c r="G11455" s="127"/>
      <c r="H11455" s="128"/>
    </row>
    <row r="11456" spans="7:8">
      <c r="G11456" s="127"/>
      <c r="H11456" s="128"/>
    </row>
    <row r="11457" spans="7:8">
      <c r="G11457" s="127"/>
      <c r="H11457" s="128"/>
    </row>
    <row r="11458" spans="7:8">
      <c r="G11458" s="127"/>
      <c r="H11458" s="128"/>
    </row>
    <row r="11459" spans="7:8">
      <c r="G11459" s="127"/>
      <c r="H11459" s="128"/>
    </row>
    <row r="11460" spans="7:8">
      <c r="G11460" s="127"/>
      <c r="H11460" s="128"/>
    </row>
    <row r="11461" spans="7:8">
      <c r="G11461" s="127"/>
      <c r="H11461" s="128"/>
    </row>
    <row r="11462" spans="7:8">
      <c r="G11462" s="127"/>
      <c r="H11462" s="128"/>
    </row>
    <row r="11463" spans="7:8">
      <c r="G11463" s="127"/>
      <c r="H11463" s="128"/>
    </row>
    <row r="11464" spans="7:8">
      <c r="G11464" s="127"/>
      <c r="H11464" s="128"/>
    </row>
    <row r="11465" spans="7:8">
      <c r="G11465" s="127"/>
      <c r="H11465" s="128"/>
    </row>
    <row r="11466" spans="7:8">
      <c r="G11466" s="127"/>
      <c r="H11466" s="128"/>
    </row>
    <row r="11467" spans="7:8">
      <c r="G11467" s="127"/>
      <c r="H11467" s="128"/>
    </row>
    <row r="11468" spans="7:8">
      <c r="G11468" s="127"/>
      <c r="H11468" s="128"/>
    </row>
    <row r="11469" spans="7:8">
      <c r="G11469" s="127"/>
      <c r="H11469" s="128"/>
    </row>
    <row r="11470" spans="7:8">
      <c r="G11470" s="127"/>
      <c r="H11470" s="128"/>
    </row>
    <row r="11471" spans="7:8">
      <c r="G11471" s="127"/>
      <c r="H11471" s="128"/>
    </row>
    <row r="11472" spans="7:8">
      <c r="G11472" s="127"/>
      <c r="H11472" s="128"/>
    </row>
    <row r="11473" spans="7:8">
      <c r="G11473" s="127"/>
      <c r="H11473" s="128"/>
    </row>
    <row r="11474" spans="7:8">
      <c r="G11474" s="127"/>
      <c r="H11474" s="128"/>
    </row>
    <row r="11475" spans="7:8">
      <c r="G11475" s="127"/>
      <c r="H11475" s="128"/>
    </row>
    <row r="11476" spans="7:8">
      <c r="G11476" s="127"/>
      <c r="H11476" s="128"/>
    </row>
    <row r="11477" spans="7:8">
      <c r="G11477" s="127"/>
      <c r="H11477" s="128"/>
    </row>
    <row r="11478" spans="7:8">
      <c r="G11478" s="127"/>
      <c r="H11478" s="128"/>
    </row>
    <row r="11479" spans="7:8">
      <c r="G11479" s="127"/>
      <c r="H11479" s="128"/>
    </row>
    <row r="11480" spans="7:8">
      <c r="G11480" s="127"/>
      <c r="H11480" s="128"/>
    </row>
    <row r="11481" spans="7:8">
      <c r="G11481" s="127"/>
      <c r="H11481" s="128"/>
    </row>
    <row r="11482" spans="7:8">
      <c r="G11482" s="127"/>
      <c r="H11482" s="128"/>
    </row>
    <row r="11483" spans="7:8">
      <c r="G11483" s="127"/>
      <c r="H11483" s="128"/>
    </row>
    <row r="11484" spans="7:8">
      <c r="G11484" s="127"/>
      <c r="H11484" s="128"/>
    </row>
    <row r="11485" spans="7:8">
      <c r="G11485" s="127"/>
      <c r="H11485" s="128"/>
    </row>
    <row r="11486" spans="7:8">
      <c r="G11486" s="127"/>
      <c r="H11486" s="128"/>
    </row>
    <row r="11487" spans="7:8">
      <c r="G11487" s="127"/>
      <c r="H11487" s="128"/>
    </row>
    <row r="11488" spans="7:8">
      <c r="G11488" s="127"/>
      <c r="H11488" s="128"/>
    </row>
    <row r="11489" spans="7:8">
      <c r="G11489" s="127"/>
      <c r="H11489" s="128"/>
    </row>
    <row r="11490" spans="7:8">
      <c r="G11490" s="127"/>
      <c r="H11490" s="128"/>
    </row>
    <row r="11491" spans="7:8">
      <c r="G11491" s="127"/>
      <c r="H11491" s="128"/>
    </row>
    <row r="11492" spans="7:8">
      <c r="G11492" s="127"/>
      <c r="H11492" s="128"/>
    </row>
    <row r="11493" spans="7:8">
      <c r="G11493" s="127"/>
      <c r="H11493" s="128"/>
    </row>
    <row r="11494" spans="7:8">
      <c r="G11494" s="127"/>
      <c r="H11494" s="128"/>
    </row>
    <row r="11495" spans="7:8">
      <c r="G11495" s="127"/>
      <c r="H11495" s="128"/>
    </row>
    <row r="11496" spans="7:8">
      <c r="G11496" s="127"/>
      <c r="H11496" s="128"/>
    </row>
    <row r="11497" spans="7:8">
      <c r="G11497" s="127"/>
      <c r="H11497" s="128"/>
    </row>
    <row r="11498" spans="7:8">
      <c r="G11498" s="127"/>
      <c r="H11498" s="128"/>
    </row>
    <row r="11499" spans="7:8">
      <c r="G11499" s="127"/>
      <c r="H11499" s="128"/>
    </row>
    <row r="11500" spans="7:8">
      <c r="G11500" s="127"/>
      <c r="H11500" s="128"/>
    </row>
    <row r="11501" spans="7:8">
      <c r="G11501" s="127"/>
      <c r="H11501" s="128"/>
    </row>
    <row r="11502" spans="7:8">
      <c r="G11502" s="127"/>
      <c r="H11502" s="128"/>
    </row>
    <row r="11503" spans="7:8">
      <c r="G11503" s="127"/>
      <c r="H11503" s="128"/>
    </row>
    <row r="11504" spans="7:8">
      <c r="G11504" s="127"/>
      <c r="H11504" s="128"/>
    </row>
    <row r="11505" spans="7:8">
      <c r="G11505" s="127"/>
      <c r="H11505" s="128"/>
    </row>
    <row r="11506" spans="7:8">
      <c r="G11506" s="127"/>
      <c r="H11506" s="128"/>
    </row>
    <row r="11507" spans="7:8">
      <c r="G11507" s="127"/>
      <c r="H11507" s="128"/>
    </row>
    <row r="11508" spans="7:8">
      <c r="G11508" s="127"/>
      <c r="H11508" s="128"/>
    </row>
    <row r="11509" spans="7:8">
      <c r="G11509" s="127"/>
      <c r="H11509" s="128"/>
    </row>
    <row r="11510" spans="7:8">
      <c r="G11510" s="127"/>
      <c r="H11510" s="128"/>
    </row>
    <row r="11511" spans="7:8">
      <c r="G11511" s="127"/>
      <c r="H11511" s="128"/>
    </row>
    <row r="11512" spans="7:8">
      <c r="G11512" s="127"/>
      <c r="H11512" s="128"/>
    </row>
    <row r="11513" spans="7:8">
      <c r="G11513" s="127"/>
      <c r="H11513" s="128"/>
    </row>
    <row r="11514" spans="7:8">
      <c r="G11514" s="127"/>
      <c r="H11514" s="128"/>
    </row>
    <row r="11515" spans="7:8">
      <c r="G11515" s="127"/>
      <c r="H11515" s="128"/>
    </row>
    <row r="11516" spans="7:8">
      <c r="G11516" s="127"/>
      <c r="H11516" s="128"/>
    </row>
    <row r="11517" spans="7:8">
      <c r="G11517" s="127"/>
      <c r="H11517" s="128"/>
    </row>
    <row r="11518" spans="7:8">
      <c r="G11518" s="127"/>
      <c r="H11518" s="128"/>
    </row>
    <row r="11519" spans="7:8">
      <c r="G11519" s="127"/>
      <c r="H11519" s="128"/>
    </row>
    <row r="11520" spans="7:8">
      <c r="G11520" s="127"/>
      <c r="H11520" s="128"/>
    </row>
    <row r="11521" spans="7:8">
      <c r="G11521" s="127"/>
      <c r="H11521" s="128"/>
    </row>
    <row r="11522" spans="7:8">
      <c r="G11522" s="127"/>
      <c r="H11522" s="128"/>
    </row>
    <row r="11523" spans="7:8">
      <c r="G11523" s="127"/>
      <c r="H11523" s="128"/>
    </row>
    <row r="11524" spans="7:8">
      <c r="G11524" s="127"/>
      <c r="H11524" s="128"/>
    </row>
    <row r="11525" spans="7:8">
      <c r="G11525" s="127"/>
      <c r="H11525" s="128"/>
    </row>
    <row r="11526" spans="7:8">
      <c r="G11526" s="127"/>
      <c r="H11526" s="128"/>
    </row>
    <row r="11527" spans="7:8">
      <c r="G11527" s="127"/>
      <c r="H11527" s="128"/>
    </row>
    <row r="11528" spans="7:8">
      <c r="G11528" s="127"/>
      <c r="H11528" s="128"/>
    </row>
    <row r="11529" spans="7:8">
      <c r="G11529" s="127"/>
      <c r="H11529" s="128"/>
    </row>
    <row r="11530" spans="7:8">
      <c r="G11530" s="127"/>
      <c r="H11530" s="128"/>
    </row>
    <row r="11531" spans="7:8">
      <c r="G11531" s="127"/>
      <c r="H11531" s="128"/>
    </row>
    <row r="11532" spans="7:8">
      <c r="G11532" s="127"/>
      <c r="H11532" s="128"/>
    </row>
    <row r="11533" spans="7:8">
      <c r="G11533" s="127"/>
      <c r="H11533" s="128"/>
    </row>
    <row r="11534" spans="7:8">
      <c r="G11534" s="127"/>
      <c r="H11534" s="128"/>
    </row>
    <row r="11535" spans="7:8">
      <c r="G11535" s="127"/>
      <c r="H11535" s="128"/>
    </row>
    <row r="11536" spans="7:8">
      <c r="G11536" s="127"/>
      <c r="H11536" s="128"/>
    </row>
    <row r="11537" spans="7:8">
      <c r="G11537" s="127"/>
      <c r="H11537" s="128"/>
    </row>
    <row r="11538" spans="7:8">
      <c r="G11538" s="127"/>
      <c r="H11538" s="128"/>
    </row>
    <row r="11539" spans="7:8">
      <c r="G11539" s="127"/>
      <c r="H11539" s="128"/>
    </row>
    <row r="11540" spans="7:8">
      <c r="G11540" s="127"/>
      <c r="H11540" s="128"/>
    </row>
    <row r="11541" spans="7:8">
      <c r="G11541" s="127"/>
      <c r="H11541" s="128"/>
    </row>
    <row r="11542" spans="7:8">
      <c r="G11542" s="127"/>
      <c r="H11542" s="128"/>
    </row>
    <row r="11543" spans="7:8">
      <c r="G11543" s="127"/>
      <c r="H11543" s="128"/>
    </row>
    <row r="11544" spans="7:8">
      <c r="G11544" s="127"/>
      <c r="H11544" s="128"/>
    </row>
    <row r="11545" spans="7:8">
      <c r="G11545" s="127"/>
      <c r="H11545" s="128"/>
    </row>
    <row r="11546" spans="7:8">
      <c r="G11546" s="127"/>
      <c r="H11546" s="128"/>
    </row>
    <row r="11547" spans="7:8">
      <c r="G11547" s="127"/>
      <c r="H11547" s="128"/>
    </row>
    <row r="11548" spans="7:8">
      <c r="G11548" s="127"/>
      <c r="H11548" s="128"/>
    </row>
    <row r="11549" spans="7:8">
      <c r="G11549" s="127"/>
      <c r="H11549" s="128"/>
    </row>
    <row r="11550" spans="7:8">
      <c r="G11550" s="127"/>
      <c r="H11550" s="128"/>
    </row>
    <row r="11551" spans="7:8">
      <c r="G11551" s="127"/>
      <c r="H11551" s="128"/>
    </row>
    <row r="11552" spans="7:8">
      <c r="G11552" s="127"/>
      <c r="H11552" s="128"/>
    </row>
    <row r="11553" spans="7:8">
      <c r="G11553" s="127"/>
      <c r="H11553" s="128"/>
    </row>
    <row r="11554" spans="7:8">
      <c r="G11554" s="127"/>
      <c r="H11554" s="128"/>
    </row>
    <row r="11555" spans="7:8">
      <c r="G11555" s="127"/>
      <c r="H11555" s="128"/>
    </row>
    <row r="11556" spans="7:8">
      <c r="G11556" s="127"/>
      <c r="H11556" s="128"/>
    </row>
    <row r="11557" spans="7:8">
      <c r="G11557" s="127"/>
      <c r="H11557" s="128"/>
    </row>
    <row r="11558" spans="7:8">
      <c r="G11558" s="127"/>
      <c r="H11558" s="128"/>
    </row>
    <row r="11559" spans="7:8">
      <c r="G11559" s="127"/>
      <c r="H11559" s="128"/>
    </row>
    <row r="11560" spans="7:8">
      <c r="G11560" s="127"/>
      <c r="H11560" s="128"/>
    </row>
    <row r="11561" spans="7:8">
      <c r="G11561" s="127"/>
      <c r="H11561" s="128"/>
    </row>
    <row r="11562" spans="7:8">
      <c r="G11562" s="127"/>
      <c r="H11562" s="128"/>
    </row>
    <row r="11563" spans="7:8">
      <c r="G11563" s="127"/>
      <c r="H11563" s="128"/>
    </row>
    <row r="11564" spans="7:8">
      <c r="G11564" s="127"/>
      <c r="H11564" s="128"/>
    </row>
    <row r="11565" spans="7:8">
      <c r="G11565" s="127"/>
      <c r="H11565" s="128"/>
    </row>
    <row r="11566" spans="7:8">
      <c r="G11566" s="127"/>
      <c r="H11566" s="128"/>
    </row>
    <row r="11567" spans="7:8">
      <c r="G11567" s="127"/>
      <c r="H11567" s="128"/>
    </row>
    <row r="11568" spans="7:8">
      <c r="G11568" s="127"/>
      <c r="H11568" s="128"/>
    </row>
    <row r="11569" spans="7:8">
      <c r="G11569" s="127"/>
      <c r="H11569" s="128"/>
    </row>
    <row r="11570" spans="7:8">
      <c r="G11570" s="127"/>
      <c r="H11570" s="128"/>
    </row>
    <row r="11571" spans="7:8">
      <c r="G11571" s="127"/>
      <c r="H11571" s="128"/>
    </row>
    <row r="11572" spans="7:8">
      <c r="G11572" s="127"/>
      <c r="H11572" s="128"/>
    </row>
    <row r="11573" spans="7:8">
      <c r="G11573" s="127"/>
      <c r="H11573" s="128"/>
    </row>
    <row r="11574" spans="7:8">
      <c r="G11574" s="127"/>
      <c r="H11574" s="128"/>
    </row>
    <row r="11575" spans="7:8">
      <c r="G11575" s="127"/>
      <c r="H11575" s="128"/>
    </row>
    <row r="11576" spans="7:8">
      <c r="G11576" s="127"/>
      <c r="H11576" s="128"/>
    </row>
    <row r="11577" spans="7:8">
      <c r="G11577" s="127"/>
      <c r="H11577" s="128"/>
    </row>
    <row r="11578" spans="7:8">
      <c r="G11578" s="127"/>
      <c r="H11578" s="128"/>
    </row>
    <row r="11579" spans="7:8">
      <c r="G11579" s="127"/>
      <c r="H11579" s="128"/>
    </row>
    <row r="11580" spans="7:8">
      <c r="G11580" s="127"/>
      <c r="H11580" s="128"/>
    </row>
    <row r="11581" spans="7:8">
      <c r="G11581" s="127"/>
      <c r="H11581" s="128"/>
    </row>
    <row r="11582" spans="7:8">
      <c r="G11582" s="127"/>
      <c r="H11582" s="128"/>
    </row>
    <row r="11583" spans="7:8">
      <c r="G11583" s="127"/>
      <c r="H11583" s="128"/>
    </row>
    <row r="11584" spans="7:8">
      <c r="G11584" s="127"/>
      <c r="H11584" s="128"/>
    </row>
    <row r="11585" spans="7:8">
      <c r="G11585" s="127"/>
      <c r="H11585" s="128"/>
    </row>
    <row r="11586" spans="7:8">
      <c r="G11586" s="127"/>
      <c r="H11586" s="128"/>
    </row>
    <row r="11587" spans="7:8">
      <c r="G11587" s="127"/>
      <c r="H11587" s="128"/>
    </row>
    <row r="11588" spans="7:8">
      <c r="G11588" s="127"/>
      <c r="H11588" s="128"/>
    </row>
    <row r="11589" spans="7:8">
      <c r="G11589" s="127"/>
      <c r="H11589" s="128"/>
    </row>
    <row r="11590" spans="7:8">
      <c r="G11590" s="127"/>
      <c r="H11590" s="128"/>
    </row>
    <row r="11591" spans="7:8">
      <c r="G11591" s="127"/>
      <c r="H11591" s="128"/>
    </row>
    <row r="11592" spans="7:8">
      <c r="G11592" s="127"/>
      <c r="H11592" s="128"/>
    </row>
    <row r="11593" spans="7:8">
      <c r="G11593" s="127"/>
      <c r="H11593" s="128"/>
    </row>
    <row r="11594" spans="7:8">
      <c r="G11594" s="127"/>
      <c r="H11594" s="128"/>
    </row>
    <row r="11595" spans="7:8">
      <c r="G11595" s="127"/>
      <c r="H11595" s="128"/>
    </row>
    <row r="11596" spans="7:8">
      <c r="G11596" s="127"/>
      <c r="H11596" s="128"/>
    </row>
    <row r="11597" spans="7:8">
      <c r="G11597" s="127"/>
      <c r="H11597" s="128"/>
    </row>
    <row r="11598" spans="7:8">
      <c r="G11598" s="127"/>
      <c r="H11598" s="128"/>
    </row>
    <row r="11599" spans="7:8">
      <c r="G11599" s="127"/>
      <c r="H11599" s="128"/>
    </row>
    <row r="11600" spans="7:8">
      <c r="G11600" s="127"/>
      <c r="H11600" s="128"/>
    </row>
    <row r="11601" spans="7:8">
      <c r="G11601" s="127"/>
      <c r="H11601" s="128"/>
    </row>
    <row r="11602" spans="7:8">
      <c r="G11602" s="127"/>
      <c r="H11602" s="128"/>
    </row>
    <row r="11603" spans="7:8">
      <c r="G11603" s="127"/>
      <c r="H11603" s="128"/>
    </row>
    <row r="11604" spans="7:8">
      <c r="G11604" s="127"/>
      <c r="H11604" s="128"/>
    </row>
    <row r="11605" spans="7:8">
      <c r="G11605" s="127"/>
      <c r="H11605" s="128"/>
    </row>
    <row r="11606" spans="7:8">
      <c r="G11606" s="127"/>
      <c r="H11606" s="128"/>
    </row>
    <row r="11607" spans="7:8">
      <c r="G11607" s="127"/>
      <c r="H11607" s="128"/>
    </row>
    <row r="11608" spans="7:8">
      <c r="G11608" s="127"/>
      <c r="H11608" s="128"/>
    </row>
    <row r="11609" spans="7:8">
      <c r="G11609" s="127"/>
      <c r="H11609" s="128"/>
    </row>
    <row r="11610" spans="7:8">
      <c r="G11610" s="127"/>
      <c r="H11610" s="128"/>
    </row>
    <row r="11611" spans="7:8">
      <c r="G11611" s="127"/>
      <c r="H11611" s="128"/>
    </row>
    <row r="11612" spans="7:8">
      <c r="G11612" s="127"/>
      <c r="H11612" s="128"/>
    </row>
    <row r="11613" spans="7:8">
      <c r="G11613" s="127"/>
      <c r="H11613" s="128"/>
    </row>
    <row r="11614" spans="7:8">
      <c r="G11614" s="127"/>
      <c r="H11614" s="128"/>
    </row>
    <row r="11615" spans="7:8">
      <c r="G11615" s="127"/>
      <c r="H11615" s="128"/>
    </row>
    <row r="11616" spans="7:8">
      <c r="G11616" s="127"/>
      <c r="H11616" s="128"/>
    </row>
    <row r="11617" spans="7:8">
      <c r="G11617" s="127"/>
      <c r="H11617" s="128"/>
    </row>
    <row r="11618" spans="7:8">
      <c r="G11618" s="127"/>
      <c r="H11618" s="128"/>
    </row>
    <row r="11619" spans="7:8">
      <c r="G11619" s="127"/>
      <c r="H11619" s="128"/>
    </row>
    <row r="11620" spans="7:8">
      <c r="G11620" s="127"/>
      <c r="H11620" s="128"/>
    </row>
    <row r="11621" spans="7:8">
      <c r="G11621" s="127"/>
      <c r="H11621" s="128"/>
    </row>
    <row r="11622" spans="7:8">
      <c r="G11622" s="127"/>
      <c r="H11622" s="128"/>
    </row>
    <row r="11623" spans="7:8">
      <c r="G11623" s="127"/>
      <c r="H11623" s="128"/>
    </row>
    <row r="11624" spans="7:8">
      <c r="G11624" s="127"/>
      <c r="H11624" s="128"/>
    </row>
    <row r="11625" spans="7:8">
      <c r="G11625" s="127"/>
      <c r="H11625" s="128"/>
    </row>
    <row r="11626" spans="7:8">
      <c r="G11626" s="127"/>
      <c r="H11626" s="128"/>
    </row>
    <row r="11627" spans="7:8">
      <c r="G11627" s="127"/>
      <c r="H11627" s="128"/>
    </row>
    <row r="11628" spans="7:8">
      <c r="G11628" s="127"/>
      <c r="H11628" s="128"/>
    </row>
    <row r="11629" spans="7:8">
      <c r="G11629" s="127"/>
      <c r="H11629" s="128"/>
    </row>
    <row r="11630" spans="7:8">
      <c r="G11630" s="127"/>
      <c r="H11630" s="128"/>
    </row>
    <row r="11631" spans="7:8">
      <c r="G11631" s="127"/>
      <c r="H11631" s="128"/>
    </row>
    <row r="11632" spans="7:8">
      <c r="G11632" s="127"/>
      <c r="H11632" s="128"/>
    </row>
    <row r="11633" spans="7:8">
      <c r="G11633" s="127"/>
      <c r="H11633" s="128"/>
    </row>
    <row r="11634" spans="7:8">
      <c r="G11634" s="127"/>
      <c r="H11634" s="128"/>
    </row>
    <row r="11635" spans="7:8">
      <c r="G11635" s="127"/>
      <c r="H11635" s="128"/>
    </row>
    <row r="11636" spans="7:8">
      <c r="G11636" s="127"/>
      <c r="H11636" s="128"/>
    </row>
    <row r="11637" spans="7:8">
      <c r="G11637" s="127"/>
      <c r="H11637" s="128"/>
    </row>
    <row r="11638" spans="7:8">
      <c r="G11638" s="127"/>
      <c r="H11638" s="128"/>
    </row>
    <row r="11639" spans="7:8">
      <c r="G11639" s="127"/>
      <c r="H11639" s="128"/>
    </row>
    <row r="11640" spans="7:8">
      <c r="G11640" s="127"/>
      <c r="H11640" s="128"/>
    </row>
    <row r="11641" spans="7:8">
      <c r="G11641" s="127"/>
      <c r="H11641" s="128"/>
    </row>
    <row r="11642" spans="7:8">
      <c r="G11642" s="127"/>
      <c r="H11642" s="128"/>
    </row>
    <row r="11643" spans="7:8">
      <c r="G11643" s="127"/>
      <c r="H11643" s="128"/>
    </row>
    <row r="11644" spans="7:8">
      <c r="G11644" s="127"/>
      <c r="H11644" s="128"/>
    </row>
    <row r="11645" spans="7:8">
      <c r="G11645" s="127"/>
      <c r="H11645" s="128"/>
    </row>
    <row r="11646" spans="7:8">
      <c r="G11646" s="127"/>
      <c r="H11646" s="128"/>
    </row>
    <row r="11647" spans="7:8">
      <c r="G11647" s="127"/>
      <c r="H11647" s="128"/>
    </row>
    <row r="11648" spans="7:8">
      <c r="G11648" s="127"/>
      <c r="H11648" s="128"/>
    </row>
    <row r="11649" spans="7:8">
      <c r="G11649" s="127"/>
      <c r="H11649" s="128"/>
    </row>
    <row r="11650" spans="7:8">
      <c r="G11650" s="127"/>
      <c r="H11650" s="128"/>
    </row>
    <row r="11651" spans="7:8">
      <c r="G11651" s="127"/>
      <c r="H11651" s="128"/>
    </row>
    <row r="11652" spans="7:8">
      <c r="G11652" s="127"/>
      <c r="H11652" s="128"/>
    </row>
    <row r="11653" spans="7:8">
      <c r="G11653" s="127"/>
      <c r="H11653" s="128"/>
    </row>
    <row r="11654" spans="7:8">
      <c r="G11654" s="127"/>
      <c r="H11654" s="128"/>
    </row>
    <row r="11655" spans="7:8">
      <c r="G11655" s="127"/>
      <c r="H11655" s="128"/>
    </row>
    <row r="11656" spans="7:8">
      <c r="G11656" s="127"/>
      <c r="H11656" s="128"/>
    </row>
    <row r="11657" spans="7:8">
      <c r="G11657" s="127"/>
      <c r="H11657" s="128"/>
    </row>
    <row r="11658" spans="7:8">
      <c r="G11658" s="127"/>
      <c r="H11658" s="128"/>
    </row>
    <row r="11659" spans="7:8">
      <c r="G11659" s="127"/>
      <c r="H11659" s="128"/>
    </row>
    <row r="11660" spans="7:8">
      <c r="G11660" s="127"/>
      <c r="H11660" s="128"/>
    </row>
    <row r="11661" spans="7:8">
      <c r="G11661" s="127"/>
      <c r="H11661" s="128"/>
    </row>
    <row r="11662" spans="7:8">
      <c r="G11662" s="127"/>
      <c r="H11662" s="128"/>
    </row>
    <row r="11663" spans="7:8">
      <c r="G11663" s="127"/>
      <c r="H11663" s="128"/>
    </row>
    <row r="11664" spans="7:8">
      <c r="G11664" s="127"/>
      <c r="H11664" s="128"/>
    </row>
    <row r="11665" spans="7:8">
      <c r="G11665" s="127"/>
      <c r="H11665" s="128"/>
    </row>
    <row r="11666" spans="7:8">
      <c r="G11666" s="127"/>
      <c r="H11666" s="128"/>
    </row>
    <row r="11667" spans="7:8">
      <c r="G11667" s="127"/>
      <c r="H11667" s="128"/>
    </row>
    <row r="11668" spans="7:8">
      <c r="G11668" s="127"/>
      <c r="H11668" s="128"/>
    </row>
    <row r="11669" spans="7:8">
      <c r="G11669" s="127"/>
      <c r="H11669" s="128"/>
    </row>
    <row r="11670" spans="7:8">
      <c r="G11670" s="127"/>
      <c r="H11670" s="128"/>
    </row>
    <row r="11671" spans="7:8">
      <c r="G11671" s="127"/>
      <c r="H11671" s="128"/>
    </row>
    <row r="11672" spans="7:8">
      <c r="G11672" s="127"/>
      <c r="H11672" s="128"/>
    </row>
    <row r="11673" spans="7:8">
      <c r="G11673" s="127"/>
      <c r="H11673" s="128"/>
    </row>
    <row r="11674" spans="7:8">
      <c r="G11674" s="127"/>
      <c r="H11674" s="128"/>
    </row>
    <row r="11675" spans="7:8">
      <c r="G11675" s="127"/>
      <c r="H11675" s="128"/>
    </row>
    <row r="11676" spans="7:8">
      <c r="G11676" s="127"/>
      <c r="H11676" s="128"/>
    </row>
    <row r="11677" spans="7:8">
      <c r="G11677" s="127"/>
      <c r="H11677" s="128"/>
    </row>
    <row r="11678" spans="7:8">
      <c r="G11678" s="127"/>
      <c r="H11678" s="128"/>
    </row>
    <row r="11679" spans="7:8">
      <c r="G11679" s="127"/>
      <c r="H11679" s="128"/>
    </row>
    <row r="11680" spans="7:8">
      <c r="G11680" s="127"/>
      <c r="H11680" s="128"/>
    </row>
    <row r="11681" spans="7:8">
      <c r="G11681" s="127"/>
      <c r="H11681" s="128"/>
    </row>
    <row r="11682" spans="7:8">
      <c r="G11682" s="127"/>
      <c r="H11682" s="128"/>
    </row>
    <row r="11683" spans="7:8">
      <c r="G11683" s="127"/>
      <c r="H11683" s="128"/>
    </row>
    <row r="11684" spans="7:8">
      <c r="G11684" s="127"/>
      <c r="H11684" s="128"/>
    </row>
    <row r="11685" spans="7:8">
      <c r="G11685" s="127"/>
      <c r="H11685" s="128"/>
    </row>
    <row r="11686" spans="7:8">
      <c r="G11686" s="127"/>
      <c r="H11686" s="128"/>
    </row>
    <row r="11687" spans="7:8">
      <c r="G11687" s="127"/>
      <c r="H11687" s="128"/>
    </row>
    <row r="11688" spans="7:8">
      <c r="G11688" s="127"/>
      <c r="H11688" s="128"/>
    </row>
    <row r="11689" spans="7:8">
      <c r="G11689" s="127"/>
      <c r="H11689" s="128"/>
    </row>
    <row r="11690" spans="7:8">
      <c r="G11690" s="127"/>
      <c r="H11690" s="128"/>
    </row>
    <row r="11691" spans="7:8">
      <c r="G11691" s="127"/>
      <c r="H11691" s="128"/>
    </row>
    <row r="11692" spans="7:8">
      <c r="G11692" s="127"/>
      <c r="H11692" s="128"/>
    </row>
    <row r="11693" spans="7:8">
      <c r="G11693" s="127"/>
      <c r="H11693" s="128"/>
    </row>
    <row r="11694" spans="7:8">
      <c r="G11694" s="127"/>
      <c r="H11694" s="128"/>
    </row>
    <row r="11695" spans="7:8">
      <c r="G11695" s="127"/>
      <c r="H11695" s="128"/>
    </row>
    <row r="11696" spans="7:8">
      <c r="G11696" s="127"/>
      <c r="H11696" s="128"/>
    </row>
    <row r="11697" spans="7:8">
      <c r="G11697" s="127"/>
      <c r="H11697" s="128"/>
    </row>
    <row r="11698" spans="7:8">
      <c r="G11698" s="127"/>
      <c r="H11698" s="128"/>
    </row>
    <row r="11699" spans="7:8">
      <c r="G11699" s="127"/>
      <c r="H11699" s="128"/>
    </row>
    <row r="11700" spans="7:8">
      <c r="G11700" s="127"/>
      <c r="H11700" s="128"/>
    </row>
    <row r="11701" spans="7:8">
      <c r="G11701" s="127"/>
      <c r="H11701" s="128"/>
    </row>
    <row r="11702" spans="7:8">
      <c r="G11702" s="127"/>
      <c r="H11702" s="128"/>
    </row>
    <row r="11703" spans="7:8">
      <c r="G11703" s="127"/>
      <c r="H11703" s="128"/>
    </row>
    <row r="11704" spans="7:8">
      <c r="G11704" s="127"/>
      <c r="H11704" s="128"/>
    </row>
    <row r="11705" spans="7:8">
      <c r="G11705" s="127"/>
      <c r="H11705" s="128"/>
    </row>
    <row r="11706" spans="7:8">
      <c r="G11706" s="127"/>
      <c r="H11706" s="128"/>
    </row>
    <row r="11707" spans="7:8">
      <c r="G11707" s="127"/>
      <c r="H11707" s="128"/>
    </row>
    <row r="11708" spans="7:8">
      <c r="G11708" s="127"/>
      <c r="H11708" s="128"/>
    </row>
    <row r="11709" spans="7:8">
      <c r="G11709" s="127"/>
      <c r="H11709" s="128"/>
    </row>
    <row r="11710" spans="7:8">
      <c r="G11710" s="127"/>
      <c r="H11710" s="128"/>
    </row>
    <row r="11711" spans="7:8">
      <c r="G11711" s="127"/>
      <c r="H11711" s="128"/>
    </row>
    <row r="11712" spans="7:8">
      <c r="G11712" s="127"/>
      <c r="H11712" s="128"/>
    </row>
    <row r="11713" spans="7:8">
      <c r="G11713" s="127"/>
      <c r="H11713" s="128"/>
    </row>
    <row r="11714" spans="7:8">
      <c r="G11714" s="127"/>
      <c r="H11714" s="128"/>
    </row>
    <row r="11715" spans="7:8">
      <c r="G11715" s="127"/>
      <c r="H11715" s="128"/>
    </row>
    <row r="11716" spans="7:8">
      <c r="G11716" s="127"/>
      <c r="H11716" s="128"/>
    </row>
    <row r="11717" spans="7:8">
      <c r="G11717" s="127"/>
      <c r="H11717" s="128"/>
    </row>
    <row r="11718" spans="7:8">
      <c r="G11718" s="127"/>
      <c r="H11718" s="128"/>
    </row>
    <row r="11719" spans="7:8">
      <c r="G11719" s="127"/>
      <c r="H11719" s="128"/>
    </row>
    <row r="11720" spans="7:8">
      <c r="G11720" s="127"/>
      <c r="H11720" s="128"/>
    </row>
    <row r="11721" spans="7:8">
      <c r="G11721" s="127"/>
      <c r="H11721" s="128"/>
    </row>
    <row r="11722" spans="7:8">
      <c r="G11722" s="127"/>
      <c r="H11722" s="128"/>
    </row>
    <row r="11723" spans="7:8">
      <c r="G11723" s="127"/>
      <c r="H11723" s="128"/>
    </row>
    <row r="11724" spans="7:8">
      <c r="G11724" s="127"/>
      <c r="H11724" s="128"/>
    </row>
    <row r="11725" spans="7:8">
      <c r="G11725" s="127"/>
      <c r="H11725" s="128"/>
    </row>
    <row r="11726" spans="7:8">
      <c r="G11726" s="127"/>
      <c r="H11726" s="128"/>
    </row>
    <row r="11727" spans="7:8">
      <c r="G11727" s="127"/>
      <c r="H11727" s="128"/>
    </row>
    <row r="11728" spans="7:8">
      <c r="G11728" s="127"/>
      <c r="H11728" s="128"/>
    </row>
    <row r="11729" spans="7:8">
      <c r="G11729" s="127"/>
      <c r="H11729" s="128"/>
    </row>
    <row r="11730" spans="7:8">
      <c r="G11730" s="127"/>
      <c r="H11730" s="128"/>
    </row>
    <row r="11731" spans="7:8">
      <c r="G11731" s="127"/>
      <c r="H11731" s="128"/>
    </row>
    <row r="11732" spans="7:8">
      <c r="G11732" s="127"/>
      <c r="H11732" s="128"/>
    </row>
    <row r="11733" spans="7:8">
      <c r="G11733" s="127"/>
      <c r="H11733" s="128"/>
    </row>
    <row r="11734" spans="7:8">
      <c r="G11734" s="127"/>
      <c r="H11734" s="128"/>
    </row>
    <row r="11735" spans="7:8">
      <c r="G11735" s="127"/>
      <c r="H11735" s="128"/>
    </row>
    <row r="11736" spans="7:8">
      <c r="G11736" s="127"/>
      <c r="H11736" s="128"/>
    </row>
    <row r="11737" spans="7:8">
      <c r="G11737" s="127"/>
      <c r="H11737" s="128"/>
    </row>
    <row r="11738" spans="7:8">
      <c r="G11738" s="127"/>
      <c r="H11738" s="128"/>
    </row>
    <row r="11739" spans="7:8">
      <c r="G11739" s="127"/>
      <c r="H11739" s="128"/>
    </row>
    <row r="11740" spans="7:8">
      <c r="G11740" s="127"/>
      <c r="H11740" s="128"/>
    </row>
    <row r="11741" spans="7:8">
      <c r="G11741" s="127"/>
      <c r="H11741" s="128"/>
    </row>
    <row r="11742" spans="7:8">
      <c r="G11742" s="127"/>
      <c r="H11742" s="128"/>
    </row>
    <row r="11743" spans="7:8">
      <c r="G11743" s="127"/>
      <c r="H11743" s="128"/>
    </row>
    <row r="11744" spans="7:8">
      <c r="G11744" s="127"/>
      <c r="H11744" s="128"/>
    </row>
    <row r="11745" spans="7:8">
      <c r="G11745" s="127"/>
      <c r="H11745" s="128"/>
    </row>
    <row r="11746" spans="7:8">
      <c r="G11746" s="127"/>
      <c r="H11746" s="128"/>
    </row>
    <row r="11747" spans="7:8">
      <c r="G11747" s="127"/>
      <c r="H11747" s="128"/>
    </row>
    <row r="11748" spans="7:8">
      <c r="G11748" s="127"/>
      <c r="H11748" s="128"/>
    </row>
    <row r="11749" spans="7:8">
      <c r="G11749" s="127"/>
      <c r="H11749" s="128"/>
    </row>
    <row r="11750" spans="7:8">
      <c r="G11750" s="127"/>
      <c r="H11750" s="128"/>
    </row>
    <row r="11751" spans="7:8">
      <c r="G11751" s="127"/>
      <c r="H11751" s="128"/>
    </row>
    <row r="11752" spans="7:8">
      <c r="G11752" s="127"/>
      <c r="H11752" s="128"/>
    </row>
    <row r="11753" spans="7:8">
      <c r="G11753" s="127"/>
      <c r="H11753" s="128"/>
    </row>
    <row r="11754" spans="7:8">
      <c r="G11754" s="127"/>
      <c r="H11754" s="128"/>
    </row>
    <row r="11755" spans="7:8">
      <c r="G11755" s="127"/>
      <c r="H11755" s="128"/>
    </row>
    <row r="11756" spans="7:8">
      <c r="G11756" s="127"/>
      <c r="H11756" s="128"/>
    </row>
    <row r="11757" spans="7:8">
      <c r="G11757" s="127"/>
      <c r="H11757" s="128"/>
    </row>
    <row r="11758" spans="7:8">
      <c r="G11758" s="127"/>
      <c r="H11758" s="128"/>
    </row>
    <row r="11759" spans="7:8">
      <c r="G11759" s="127"/>
      <c r="H11759" s="128"/>
    </row>
    <row r="11760" spans="7:8">
      <c r="G11760" s="127"/>
      <c r="H11760" s="128"/>
    </row>
    <row r="11761" spans="7:8">
      <c r="G11761" s="127"/>
      <c r="H11761" s="128"/>
    </row>
    <row r="11762" spans="7:8">
      <c r="G11762" s="127"/>
      <c r="H11762" s="128"/>
    </row>
    <row r="11763" spans="7:8">
      <c r="G11763" s="127"/>
      <c r="H11763" s="128"/>
    </row>
    <row r="11764" spans="7:8">
      <c r="G11764" s="127"/>
      <c r="H11764" s="128"/>
    </row>
    <row r="11765" spans="7:8">
      <c r="G11765" s="127"/>
      <c r="H11765" s="128"/>
    </row>
    <row r="11766" spans="7:8">
      <c r="G11766" s="127"/>
      <c r="H11766" s="128"/>
    </row>
    <row r="11767" spans="7:8">
      <c r="G11767" s="127"/>
      <c r="H11767" s="128"/>
    </row>
    <row r="11768" spans="7:8">
      <c r="G11768" s="127"/>
      <c r="H11768" s="128"/>
    </row>
    <row r="11769" spans="7:8">
      <c r="G11769" s="127"/>
      <c r="H11769" s="128"/>
    </row>
    <row r="11770" spans="7:8">
      <c r="G11770" s="127"/>
      <c r="H11770" s="128"/>
    </row>
    <row r="11771" spans="7:8">
      <c r="G11771" s="127"/>
      <c r="H11771" s="128"/>
    </row>
    <row r="11772" spans="7:8">
      <c r="G11772" s="127"/>
      <c r="H11772" s="128"/>
    </row>
    <row r="11773" spans="7:8">
      <c r="G11773" s="127"/>
      <c r="H11773" s="128"/>
    </row>
    <row r="11774" spans="7:8">
      <c r="G11774" s="127"/>
      <c r="H11774" s="128"/>
    </row>
    <row r="11775" spans="7:8">
      <c r="G11775" s="127"/>
      <c r="H11775" s="128"/>
    </row>
    <row r="11776" spans="7:8">
      <c r="G11776" s="127"/>
      <c r="H11776" s="128"/>
    </row>
    <row r="11777" spans="7:8">
      <c r="G11777" s="127"/>
      <c r="H11777" s="128"/>
    </row>
    <row r="11778" spans="7:8">
      <c r="G11778" s="127"/>
      <c r="H11778" s="128"/>
    </row>
    <row r="11779" spans="7:8">
      <c r="G11779" s="127"/>
      <c r="H11779" s="128"/>
    </row>
    <row r="11780" spans="7:8">
      <c r="G11780" s="127"/>
      <c r="H11780" s="128"/>
    </row>
    <row r="11781" spans="7:8">
      <c r="G11781" s="127"/>
      <c r="H11781" s="128"/>
    </row>
    <row r="11782" spans="7:8">
      <c r="G11782" s="127"/>
      <c r="H11782" s="128"/>
    </row>
    <row r="11783" spans="7:8">
      <c r="G11783" s="127"/>
      <c r="H11783" s="128"/>
    </row>
    <row r="11784" spans="7:8">
      <c r="G11784" s="127"/>
      <c r="H11784" s="128"/>
    </row>
    <row r="11785" spans="7:8">
      <c r="G11785" s="127"/>
      <c r="H11785" s="128"/>
    </row>
    <row r="11786" spans="7:8">
      <c r="G11786" s="127"/>
      <c r="H11786" s="128"/>
    </row>
    <row r="11787" spans="7:8">
      <c r="G11787" s="127"/>
      <c r="H11787" s="128"/>
    </row>
    <row r="11788" spans="7:8">
      <c r="G11788" s="127"/>
      <c r="H11788" s="128"/>
    </row>
    <row r="11789" spans="7:8">
      <c r="G11789" s="127"/>
      <c r="H11789" s="128"/>
    </row>
    <row r="11790" spans="7:8">
      <c r="G11790" s="127"/>
      <c r="H11790" s="128"/>
    </row>
    <row r="11791" spans="7:8">
      <c r="G11791" s="127"/>
      <c r="H11791" s="128"/>
    </row>
    <row r="11792" spans="7:8">
      <c r="G11792" s="127"/>
      <c r="H11792" s="128"/>
    </row>
    <row r="11793" spans="7:8">
      <c r="G11793" s="127"/>
      <c r="H11793" s="128"/>
    </row>
    <row r="11794" spans="7:8">
      <c r="G11794" s="127"/>
      <c r="H11794" s="128"/>
    </row>
    <row r="11795" spans="7:8">
      <c r="G11795" s="127"/>
      <c r="H11795" s="128"/>
    </row>
    <row r="11796" spans="7:8">
      <c r="G11796" s="127"/>
      <c r="H11796" s="128"/>
    </row>
    <row r="11797" spans="7:8">
      <c r="G11797" s="127"/>
      <c r="H11797" s="128"/>
    </row>
    <row r="11798" spans="7:8">
      <c r="G11798" s="127"/>
      <c r="H11798" s="128"/>
    </row>
    <row r="11799" spans="7:8">
      <c r="G11799" s="127"/>
      <c r="H11799" s="128"/>
    </row>
    <row r="11800" spans="7:8">
      <c r="G11800" s="127"/>
      <c r="H11800" s="128"/>
    </row>
    <row r="11801" spans="7:8">
      <c r="G11801" s="127"/>
      <c r="H11801" s="128"/>
    </row>
    <row r="11802" spans="7:8">
      <c r="G11802" s="127"/>
      <c r="H11802" s="128"/>
    </row>
    <row r="11803" spans="7:8">
      <c r="G11803" s="127"/>
      <c r="H11803" s="128"/>
    </row>
    <row r="11804" spans="7:8">
      <c r="G11804" s="127"/>
      <c r="H11804" s="128"/>
    </row>
    <row r="11805" spans="7:8">
      <c r="G11805" s="127"/>
      <c r="H11805" s="128"/>
    </row>
    <row r="11806" spans="7:8">
      <c r="G11806" s="127"/>
      <c r="H11806" s="128"/>
    </row>
    <row r="11807" spans="7:8">
      <c r="G11807" s="127"/>
      <c r="H11807" s="128"/>
    </row>
    <row r="11808" spans="7:8">
      <c r="G11808" s="127"/>
      <c r="H11808" s="128"/>
    </row>
    <row r="11809" spans="7:8">
      <c r="G11809" s="127"/>
      <c r="H11809" s="128"/>
    </row>
    <row r="11810" spans="7:8">
      <c r="G11810" s="127"/>
      <c r="H11810" s="128"/>
    </row>
    <row r="11811" spans="7:8">
      <c r="G11811" s="127"/>
      <c r="H11811" s="128"/>
    </row>
    <row r="11812" spans="7:8">
      <c r="G11812" s="127"/>
      <c r="H11812" s="128"/>
    </row>
    <row r="11813" spans="7:8">
      <c r="G11813" s="127"/>
      <c r="H11813" s="128"/>
    </row>
    <row r="11814" spans="7:8">
      <c r="G11814" s="127"/>
      <c r="H11814" s="128"/>
    </row>
    <row r="11815" spans="7:8">
      <c r="G11815" s="127"/>
      <c r="H11815" s="128"/>
    </row>
    <row r="11816" spans="7:8">
      <c r="G11816" s="127"/>
      <c r="H11816" s="128"/>
    </row>
    <row r="11817" spans="7:8">
      <c r="G11817" s="127"/>
      <c r="H11817" s="128"/>
    </row>
    <row r="11818" spans="7:8">
      <c r="G11818" s="127"/>
      <c r="H11818" s="128"/>
    </row>
    <row r="11819" spans="7:8">
      <c r="G11819" s="127"/>
      <c r="H11819" s="128"/>
    </row>
    <row r="11820" spans="7:8">
      <c r="G11820" s="127"/>
      <c r="H11820" s="128"/>
    </row>
    <row r="11821" spans="7:8">
      <c r="G11821" s="127"/>
      <c r="H11821" s="128"/>
    </row>
    <row r="11822" spans="7:8">
      <c r="G11822" s="127"/>
      <c r="H11822" s="128"/>
    </row>
    <row r="11823" spans="7:8">
      <c r="G11823" s="127"/>
      <c r="H11823" s="128"/>
    </row>
    <row r="11824" spans="7:8">
      <c r="G11824" s="127"/>
      <c r="H11824" s="128"/>
    </row>
    <row r="11825" spans="7:8">
      <c r="G11825" s="127"/>
      <c r="H11825" s="128"/>
    </row>
    <row r="11826" spans="7:8">
      <c r="G11826" s="127"/>
      <c r="H11826" s="128"/>
    </row>
    <row r="11827" spans="7:8">
      <c r="G11827" s="127"/>
      <c r="H11827" s="128"/>
    </row>
    <row r="11828" spans="7:8">
      <c r="G11828" s="127"/>
      <c r="H11828" s="128"/>
    </row>
    <row r="11829" spans="7:8">
      <c r="G11829" s="127"/>
      <c r="H11829" s="128"/>
    </row>
    <row r="11830" spans="7:8">
      <c r="G11830" s="127"/>
      <c r="H11830" s="128"/>
    </row>
    <row r="11831" spans="7:8">
      <c r="G11831" s="127"/>
      <c r="H11831" s="128"/>
    </row>
    <row r="11832" spans="7:8">
      <c r="G11832" s="127"/>
      <c r="H11832" s="128"/>
    </row>
    <row r="11833" spans="7:8">
      <c r="G11833" s="127"/>
      <c r="H11833" s="128"/>
    </row>
    <row r="11834" spans="7:8">
      <c r="G11834" s="127"/>
      <c r="H11834" s="128"/>
    </row>
    <row r="11835" spans="7:8">
      <c r="G11835" s="127"/>
      <c r="H11835" s="128"/>
    </row>
    <row r="11836" spans="7:8">
      <c r="G11836" s="127"/>
      <c r="H11836" s="128"/>
    </row>
    <row r="11837" spans="7:8">
      <c r="G11837" s="127"/>
      <c r="H11837" s="128"/>
    </row>
    <row r="11838" spans="7:8">
      <c r="G11838" s="127"/>
      <c r="H11838" s="128"/>
    </row>
    <row r="11839" spans="7:8">
      <c r="G11839" s="127"/>
      <c r="H11839" s="128"/>
    </row>
    <row r="11840" spans="7:8">
      <c r="G11840" s="127"/>
      <c r="H11840" s="128"/>
    </row>
    <row r="11841" spans="7:8">
      <c r="G11841" s="127"/>
      <c r="H11841" s="128"/>
    </row>
    <row r="11842" spans="7:8">
      <c r="G11842" s="127"/>
      <c r="H11842" s="128"/>
    </row>
    <row r="11843" spans="7:8">
      <c r="G11843" s="127"/>
      <c r="H11843" s="128"/>
    </row>
    <row r="11844" spans="7:8">
      <c r="G11844" s="127"/>
      <c r="H11844" s="128"/>
    </row>
    <row r="11845" spans="7:8">
      <c r="G11845" s="127"/>
      <c r="H11845" s="128"/>
    </row>
    <row r="11846" spans="7:8">
      <c r="G11846" s="127"/>
      <c r="H11846" s="128"/>
    </row>
    <row r="11847" spans="7:8">
      <c r="G11847" s="127"/>
      <c r="H11847" s="128"/>
    </row>
    <row r="11848" spans="7:8">
      <c r="G11848" s="127"/>
      <c r="H11848" s="128"/>
    </row>
    <row r="11849" spans="7:8">
      <c r="G11849" s="127"/>
      <c r="H11849" s="128"/>
    </row>
    <row r="11850" spans="7:8">
      <c r="G11850" s="127"/>
      <c r="H11850" s="128"/>
    </row>
    <row r="11851" spans="7:8">
      <c r="G11851" s="127"/>
      <c r="H11851" s="128"/>
    </row>
    <row r="11852" spans="7:8">
      <c r="G11852" s="127"/>
      <c r="H11852" s="128"/>
    </row>
    <row r="11853" spans="7:8">
      <c r="G11853" s="127"/>
      <c r="H11853" s="128"/>
    </row>
    <row r="11854" spans="7:8">
      <c r="G11854" s="127"/>
      <c r="H11854" s="128"/>
    </row>
    <row r="11855" spans="7:8">
      <c r="G11855" s="127"/>
      <c r="H11855" s="128"/>
    </row>
    <row r="11856" spans="7:8">
      <c r="G11856" s="127"/>
      <c r="H11856" s="128"/>
    </row>
    <row r="11857" spans="7:8">
      <c r="G11857" s="127"/>
      <c r="H11857" s="128"/>
    </row>
    <row r="11858" spans="7:8">
      <c r="G11858" s="127"/>
      <c r="H11858" s="128"/>
    </row>
    <row r="11859" spans="7:8">
      <c r="G11859" s="127"/>
      <c r="H11859" s="128"/>
    </row>
    <row r="11860" spans="7:8">
      <c r="G11860" s="127"/>
      <c r="H11860" s="128"/>
    </row>
    <row r="11861" spans="7:8">
      <c r="G11861" s="127"/>
      <c r="H11861" s="128"/>
    </row>
    <row r="11862" spans="7:8">
      <c r="G11862" s="127"/>
      <c r="H11862" s="128"/>
    </row>
    <row r="11863" spans="7:8">
      <c r="G11863" s="127"/>
      <c r="H11863" s="128"/>
    </row>
    <row r="11864" spans="7:8">
      <c r="G11864" s="127"/>
      <c r="H11864" s="128"/>
    </row>
    <row r="11865" spans="7:8">
      <c r="G11865" s="127"/>
      <c r="H11865" s="128"/>
    </row>
    <row r="11866" spans="7:8">
      <c r="G11866" s="127"/>
      <c r="H11866" s="128"/>
    </row>
    <row r="11867" spans="7:8">
      <c r="G11867" s="127"/>
      <c r="H11867" s="128"/>
    </row>
    <row r="11868" spans="7:8">
      <c r="G11868" s="127"/>
      <c r="H11868" s="128"/>
    </row>
    <row r="11869" spans="7:8">
      <c r="G11869" s="127"/>
      <c r="H11869" s="128"/>
    </row>
    <row r="11870" spans="7:8">
      <c r="G11870" s="127"/>
      <c r="H11870" s="128"/>
    </row>
    <row r="11871" spans="7:8">
      <c r="G11871" s="127"/>
      <c r="H11871" s="128"/>
    </row>
    <row r="11872" spans="7:8">
      <c r="G11872" s="127"/>
      <c r="H11872" s="128"/>
    </row>
    <row r="11873" spans="7:8">
      <c r="G11873" s="127"/>
      <c r="H11873" s="128"/>
    </row>
    <row r="11874" spans="7:8">
      <c r="G11874" s="127"/>
      <c r="H11874" s="128"/>
    </row>
    <row r="11875" spans="7:8">
      <c r="G11875" s="127"/>
      <c r="H11875" s="128"/>
    </row>
    <row r="11876" spans="7:8">
      <c r="G11876" s="127"/>
      <c r="H11876" s="128"/>
    </row>
    <row r="11877" spans="7:8">
      <c r="G11877" s="127"/>
      <c r="H11877" s="128"/>
    </row>
    <row r="11878" spans="7:8">
      <c r="G11878" s="127"/>
      <c r="H11878" s="128"/>
    </row>
    <row r="11879" spans="7:8">
      <c r="G11879" s="127"/>
      <c r="H11879" s="128"/>
    </row>
    <row r="11880" spans="7:8">
      <c r="G11880" s="127"/>
      <c r="H11880" s="128"/>
    </row>
    <row r="11881" spans="7:8">
      <c r="G11881" s="127"/>
      <c r="H11881" s="128"/>
    </row>
    <row r="11882" spans="7:8">
      <c r="G11882" s="127"/>
      <c r="H11882" s="128"/>
    </row>
    <row r="11883" spans="7:8">
      <c r="G11883" s="127"/>
      <c r="H11883" s="128"/>
    </row>
    <row r="11884" spans="7:8">
      <c r="G11884" s="127"/>
      <c r="H11884" s="128"/>
    </row>
    <row r="11885" spans="7:8">
      <c r="G11885" s="127"/>
      <c r="H11885" s="128"/>
    </row>
    <row r="11886" spans="7:8">
      <c r="G11886" s="127"/>
      <c r="H11886" s="128"/>
    </row>
    <row r="11887" spans="7:8">
      <c r="G11887" s="127"/>
      <c r="H11887" s="128"/>
    </row>
    <row r="11888" spans="7:8">
      <c r="G11888" s="127"/>
      <c r="H11888" s="128"/>
    </row>
    <row r="11889" spans="7:8">
      <c r="G11889" s="127"/>
      <c r="H11889" s="128"/>
    </row>
    <row r="11890" spans="7:8">
      <c r="G11890" s="127"/>
      <c r="H11890" s="128"/>
    </row>
    <row r="11891" spans="7:8">
      <c r="G11891" s="127"/>
      <c r="H11891" s="128"/>
    </row>
    <row r="11892" spans="7:8">
      <c r="G11892" s="127"/>
      <c r="H11892" s="128"/>
    </row>
    <row r="11893" spans="7:8">
      <c r="G11893" s="127"/>
      <c r="H11893" s="128"/>
    </row>
    <row r="11894" spans="7:8">
      <c r="G11894" s="127"/>
      <c r="H11894" s="128"/>
    </row>
    <row r="11895" spans="7:8">
      <c r="G11895" s="127"/>
      <c r="H11895" s="128"/>
    </row>
    <row r="11896" spans="7:8">
      <c r="G11896" s="127"/>
      <c r="H11896" s="128"/>
    </row>
    <row r="11897" spans="7:8">
      <c r="G11897" s="127"/>
      <c r="H11897" s="128"/>
    </row>
    <row r="11898" spans="7:8">
      <c r="G11898" s="127"/>
      <c r="H11898" s="128"/>
    </row>
    <row r="11899" spans="7:8">
      <c r="G11899" s="127"/>
      <c r="H11899" s="128"/>
    </row>
    <row r="11900" spans="7:8">
      <c r="G11900" s="127"/>
      <c r="H11900" s="128"/>
    </row>
    <row r="11901" spans="7:8">
      <c r="G11901" s="127"/>
      <c r="H11901" s="128"/>
    </row>
    <row r="11902" spans="7:8">
      <c r="G11902" s="127"/>
      <c r="H11902" s="128"/>
    </row>
    <row r="11903" spans="7:8">
      <c r="G11903" s="127"/>
      <c r="H11903" s="128"/>
    </row>
    <row r="11904" spans="7:8">
      <c r="G11904" s="127"/>
      <c r="H11904" s="128"/>
    </row>
    <row r="11905" spans="7:8">
      <c r="G11905" s="127"/>
      <c r="H11905" s="128"/>
    </row>
    <row r="11906" spans="7:8">
      <c r="G11906" s="127"/>
      <c r="H11906" s="128"/>
    </row>
    <row r="11907" spans="7:8">
      <c r="G11907" s="127"/>
      <c r="H11907" s="128"/>
    </row>
    <row r="11908" spans="7:8">
      <c r="G11908" s="127"/>
      <c r="H11908" s="128"/>
    </row>
    <row r="11909" spans="7:8">
      <c r="G11909" s="127"/>
      <c r="H11909" s="128"/>
    </row>
    <row r="11910" spans="7:8">
      <c r="G11910" s="127"/>
      <c r="H11910" s="128"/>
    </row>
    <row r="11911" spans="7:8">
      <c r="G11911" s="127"/>
      <c r="H11911" s="128"/>
    </row>
    <row r="11912" spans="7:8">
      <c r="G11912" s="127"/>
      <c r="H11912" s="128"/>
    </row>
    <row r="11913" spans="7:8">
      <c r="G11913" s="127"/>
      <c r="H11913" s="128"/>
    </row>
    <row r="11914" spans="7:8">
      <c r="G11914" s="127"/>
      <c r="H11914" s="128"/>
    </row>
    <row r="11915" spans="7:8">
      <c r="G11915" s="127"/>
      <c r="H11915" s="128"/>
    </row>
    <row r="11916" spans="7:8">
      <c r="G11916" s="127"/>
      <c r="H11916" s="128"/>
    </row>
    <row r="11917" spans="7:8">
      <c r="G11917" s="127"/>
      <c r="H11917" s="128"/>
    </row>
    <row r="11918" spans="7:8">
      <c r="G11918" s="127"/>
      <c r="H11918" s="128"/>
    </row>
    <row r="11919" spans="7:8">
      <c r="G11919" s="127"/>
      <c r="H11919" s="128"/>
    </row>
    <row r="11920" spans="7:8">
      <c r="G11920" s="127"/>
      <c r="H11920" s="128"/>
    </row>
    <row r="11921" spans="7:8">
      <c r="G11921" s="127"/>
      <c r="H11921" s="128"/>
    </row>
    <row r="11922" spans="7:8">
      <c r="G11922" s="127"/>
      <c r="H11922" s="128"/>
    </row>
    <row r="11923" spans="7:8">
      <c r="G11923" s="127"/>
      <c r="H11923" s="128"/>
    </row>
    <row r="11924" spans="7:8">
      <c r="G11924" s="127"/>
      <c r="H11924" s="128"/>
    </row>
    <row r="11925" spans="7:8">
      <c r="G11925" s="127"/>
      <c r="H11925" s="128"/>
    </row>
    <row r="11926" spans="7:8">
      <c r="G11926" s="127"/>
      <c r="H11926" s="128"/>
    </row>
    <row r="11927" spans="7:8">
      <c r="G11927" s="127"/>
      <c r="H11927" s="128"/>
    </row>
    <row r="11928" spans="7:8">
      <c r="G11928" s="127"/>
      <c r="H11928" s="128"/>
    </row>
    <row r="11929" spans="7:8">
      <c r="G11929" s="127"/>
      <c r="H11929" s="128"/>
    </row>
    <row r="11930" spans="7:8">
      <c r="G11930" s="127"/>
      <c r="H11930" s="128"/>
    </row>
    <row r="11931" spans="7:8">
      <c r="G11931" s="127"/>
      <c r="H11931" s="128"/>
    </row>
    <row r="11932" spans="7:8">
      <c r="G11932" s="127"/>
      <c r="H11932" s="128"/>
    </row>
    <row r="11933" spans="7:8">
      <c r="G11933" s="127"/>
      <c r="H11933" s="128"/>
    </row>
    <row r="11934" spans="7:8">
      <c r="G11934" s="127"/>
      <c r="H11934" s="128"/>
    </row>
    <row r="11935" spans="7:8">
      <c r="G11935" s="127"/>
      <c r="H11935" s="128"/>
    </row>
    <row r="11936" spans="7:8">
      <c r="G11936" s="127"/>
      <c r="H11936" s="128"/>
    </row>
    <row r="11937" spans="7:8">
      <c r="G11937" s="127"/>
      <c r="H11937" s="128"/>
    </row>
    <row r="11938" spans="7:8">
      <c r="G11938" s="127"/>
      <c r="H11938" s="128"/>
    </row>
    <row r="11939" spans="7:8">
      <c r="G11939" s="127"/>
      <c r="H11939" s="128"/>
    </row>
    <row r="11940" spans="7:8">
      <c r="G11940" s="127"/>
      <c r="H11940" s="128"/>
    </row>
    <row r="11941" spans="7:8">
      <c r="G11941" s="127"/>
      <c r="H11941" s="128"/>
    </row>
    <row r="11942" spans="7:8">
      <c r="G11942" s="127"/>
      <c r="H11942" s="128"/>
    </row>
    <row r="11943" spans="7:8">
      <c r="G11943" s="127"/>
      <c r="H11943" s="128"/>
    </row>
    <row r="11944" spans="7:8">
      <c r="G11944" s="127"/>
      <c r="H11944" s="128"/>
    </row>
    <row r="11945" spans="7:8">
      <c r="G11945" s="127"/>
      <c r="H11945" s="128"/>
    </row>
    <row r="11946" spans="7:8">
      <c r="G11946" s="127"/>
      <c r="H11946" s="128"/>
    </row>
    <row r="11947" spans="7:8">
      <c r="G11947" s="127"/>
      <c r="H11947" s="128"/>
    </row>
    <row r="11948" spans="7:8">
      <c r="G11948" s="127"/>
      <c r="H11948" s="128"/>
    </row>
    <row r="11949" spans="7:8">
      <c r="G11949" s="127"/>
      <c r="H11949" s="128"/>
    </row>
    <row r="11950" spans="7:8">
      <c r="G11950" s="127"/>
      <c r="H11950" s="128"/>
    </row>
    <row r="11951" spans="7:8">
      <c r="G11951" s="127"/>
      <c r="H11951" s="128"/>
    </row>
    <row r="11952" spans="7:8">
      <c r="G11952" s="127"/>
      <c r="H11952" s="128"/>
    </row>
    <row r="11953" spans="7:8">
      <c r="G11953" s="127"/>
      <c r="H11953" s="128"/>
    </row>
    <row r="11954" spans="7:8">
      <c r="G11954" s="127"/>
      <c r="H11954" s="128"/>
    </row>
    <row r="11955" spans="7:8">
      <c r="G11955" s="127"/>
      <c r="H11955" s="128"/>
    </row>
    <row r="11956" spans="7:8">
      <c r="G11956" s="127"/>
      <c r="H11956" s="128"/>
    </row>
    <row r="11957" spans="7:8">
      <c r="G11957" s="127"/>
      <c r="H11957" s="128"/>
    </row>
    <row r="11958" spans="7:8">
      <c r="G11958" s="127"/>
      <c r="H11958" s="128"/>
    </row>
    <row r="11959" spans="7:8">
      <c r="G11959" s="127"/>
      <c r="H11959" s="128"/>
    </row>
    <row r="11960" spans="7:8">
      <c r="G11960" s="127"/>
      <c r="H11960" s="128"/>
    </row>
    <row r="11961" spans="7:8">
      <c r="G11961" s="127"/>
      <c r="H11961" s="128"/>
    </row>
    <row r="11962" spans="7:8">
      <c r="G11962" s="127"/>
      <c r="H11962" s="128"/>
    </row>
    <row r="11963" spans="7:8">
      <c r="G11963" s="127"/>
      <c r="H11963" s="128"/>
    </row>
    <row r="11964" spans="7:8">
      <c r="G11964" s="127"/>
      <c r="H11964" s="128"/>
    </row>
    <row r="11965" spans="7:8">
      <c r="G11965" s="127"/>
      <c r="H11965" s="128"/>
    </row>
    <row r="11966" spans="7:8">
      <c r="G11966" s="127"/>
      <c r="H11966" s="128"/>
    </row>
    <row r="11967" spans="7:8">
      <c r="G11967" s="127"/>
      <c r="H11967" s="128"/>
    </row>
    <row r="11968" spans="7:8">
      <c r="G11968" s="127"/>
      <c r="H11968" s="128"/>
    </row>
    <row r="11969" spans="7:8">
      <c r="G11969" s="127"/>
      <c r="H11969" s="128"/>
    </row>
    <row r="11970" spans="7:8">
      <c r="G11970" s="127"/>
      <c r="H11970" s="128"/>
    </row>
    <row r="11971" spans="7:8">
      <c r="G11971" s="127"/>
      <c r="H11971" s="128"/>
    </row>
    <row r="11972" spans="7:8">
      <c r="G11972" s="127"/>
      <c r="H11972" s="128"/>
    </row>
    <row r="11973" spans="7:8">
      <c r="G11973" s="127"/>
      <c r="H11973" s="128"/>
    </row>
    <row r="11974" spans="7:8">
      <c r="G11974" s="127"/>
      <c r="H11974" s="128"/>
    </row>
    <row r="11975" spans="7:8">
      <c r="G11975" s="127"/>
      <c r="H11975" s="128"/>
    </row>
    <row r="11976" spans="7:8">
      <c r="G11976" s="127"/>
      <c r="H11976" s="128"/>
    </row>
    <row r="11977" spans="7:8">
      <c r="G11977" s="127"/>
      <c r="H11977" s="128"/>
    </row>
    <row r="11978" spans="7:8">
      <c r="G11978" s="127"/>
      <c r="H11978" s="128"/>
    </row>
    <row r="11979" spans="7:8">
      <c r="G11979" s="127"/>
      <c r="H11979" s="128"/>
    </row>
    <row r="11980" spans="7:8">
      <c r="G11980" s="127"/>
      <c r="H11980" s="128"/>
    </row>
    <row r="11981" spans="7:8">
      <c r="G11981" s="127"/>
      <c r="H11981" s="128"/>
    </row>
    <row r="11982" spans="7:8">
      <c r="G11982" s="127"/>
      <c r="H11982" s="128"/>
    </row>
    <row r="11983" spans="7:8">
      <c r="G11983" s="127"/>
      <c r="H11983" s="128"/>
    </row>
    <row r="11984" spans="7:8">
      <c r="G11984" s="127"/>
      <c r="H11984" s="128"/>
    </row>
    <row r="11985" spans="7:8">
      <c r="G11985" s="127"/>
      <c r="H11985" s="128"/>
    </row>
    <row r="11986" spans="7:8">
      <c r="G11986" s="127"/>
      <c r="H11986" s="128"/>
    </row>
    <row r="11987" spans="7:8">
      <c r="G11987" s="127"/>
      <c r="H11987" s="128"/>
    </row>
    <row r="11988" spans="7:8">
      <c r="G11988" s="127"/>
      <c r="H11988" s="128"/>
    </row>
    <row r="11989" spans="7:8">
      <c r="G11989" s="127"/>
      <c r="H11989" s="128"/>
    </row>
    <row r="11990" spans="7:8">
      <c r="G11990" s="127"/>
      <c r="H11990" s="128"/>
    </row>
    <row r="11991" spans="7:8">
      <c r="G11991" s="127"/>
      <c r="H11991" s="128"/>
    </row>
    <row r="11992" spans="7:8">
      <c r="G11992" s="127"/>
      <c r="H11992" s="128"/>
    </row>
    <row r="11993" spans="7:8">
      <c r="G11993" s="127"/>
      <c r="H11993" s="128"/>
    </row>
    <row r="11994" spans="7:8">
      <c r="G11994" s="127"/>
      <c r="H11994" s="128"/>
    </row>
    <row r="11995" spans="7:8">
      <c r="G11995" s="127"/>
      <c r="H11995" s="128"/>
    </row>
    <row r="11996" spans="7:8">
      <c r="G11996" s="127"/>
      <c r="H11996" s="128"/>
    </row>
    <row r="11997" spans="7:8">
      <c r="G11997" s="127"/>
      <c r="H11997" s="128"/>
    </row>
    <row r="11998" spans="7:8">
      <c r="G11998" s="127"/>
      <c r="H11998" s="128"/>
    </row>
    <row r="11999" spans="7:8">
      <c r="G11999" s="127"/>
      <c r="H11999" s="128"/>
    </row>
    <row r="12000" spans="7:8">
      <c r="G12000" s="127"/>
      <c r="H12000" s="128"/>
    </row>
    <row r="12001" spans="7:8">
      <c r="G12001" s="127"/>
      <c r="H12001" s="128"/>
    </row>
    <row r="12002" spans="7:8">
      <c r="G12002" s="127"/>
      <c r="H12002" s="128"/>
    </row>
    <row r="12003" spans="7:8">
      <c r="G12003" s="127"/>
      <c r="H12003" s="128"/>
    </row>
    <row r="12004" spans="7:8">
      <c r="G12004" s="127"/>
      <c r="H12004" s="128"/>
    </row>
    <row r="12005" spans="7:8">
      <c r="G12005" s="127"/>
      <c r="H12005" s="128"/>
    </row>
    <row r="12006" spans="7:8">
      <c r="G12006" s="127"/>
      <c r="H12006" s="128"/>
    </row>
    <row r="12007" spans="7:8">
      <c r="G12007" s="127"/>
      <c r="H12007" s="128"/>
    </row>
    <row r="12008" spans="7:8">
      <c r="G12008" s="127"/>
      <c r="H12008" s="128"/>
    </row>
    <row r="12009" spans="7:8">
      <c r="G12009" s="127"/>
      <c r="H12009" s="128"/>
    </row>
    <row r="12010" spans="7:8">
      <c r="G12010" s="127"/>
      <c r="H12010" s="128"/>
    </row>
    <row r="12011" spans="7:8">
      <c r="G12011" s="127"/>
      <c r="H12011" s="128"/>
    </row>
    <row r="12012" spans="7:8">
      <c r="G12012" s="127"/>
      <c r="H12012" s="128"/>
    </row>
    <row r="12013" spans="7:8">
      <c r="G12013" s="127"/>
      <c r="H12013" s="128"/>
    </row>
    <row r="12014" spans="7:8">
      <c r="G12014" s="127"/>
      <c r="H12014" s="128"/>
    </row>
    <row r="12015" spans="7:8">
      <c r="G12015" s="127"/>
      <c r="H12015" s="128"/>
    </row>
    <row r="12016" spans="7:8">
      <c r="G12016" s="127"/>
      <c r="H12016" s="128"/>
    </row>
    <row r="12017" spans="7:8">
      <c r="G12017" s="127"/>
      <c r="H12017" s="128"/>
    </row>
    <row r="12018" spans="7:8">
      <c r="G12018" s="127"/>
      <c r="H12018" s="128"/>
    </row>
    <row r="12019" spans="7:8">
      <c r="G12019" s="127"/>
      <c r="H12019" s="128"/>
    </row>
    <row r="12020" spans="7:8">
      <c r="G12020" s="127"/>
      <c r="H12020" s="128"/>
    </row>
    <row r="12021" spans="7:8">
      <c r="G12021" s="127"/>
      <c r="H12021" s="128"/>
    </row>
    <row r="12022" spans="7:8">
      <c r="G12022" s="127"/>
      <c r="H12022" s="128"/>
    </row>
    <row r="12023" spans="7:8">
      <c r="G12023" s="127"/>
      <c r="H12023" s="128"/>
    </row>
    <row r="12024" spans="7:8">
      <c r="G12024" s="127"/>
      <c r="H12024" s="128"/>
    </row>
    <row r="12025" spans="7:8">
      <c r="G12025" s="127"/>
      <c r="H12025" s="128"/>
    </row>
    <row r="12026" spans="7:8">
      <c r="G12026" s="127"/>
      <c r="H12026" s="128"/>
    </row>
    <row r="12027" spans="7:8">
      <c r="G12027" s="127"/>
      <c r="H12027" s="128"/>
    </row>
    <row r="12028" spans="7:8">
      <c r="G12028" s="127"/>
      <c r="H12028" s="128"/>
    </row>
    <row r="12029" spans="7:8">
      <c r="G12029" s="127"/>
      <c r="H12029" s="128"/>
    </row>
    <row r="12030" spans="7:8">
      <c r="G12030" s="127"/>
      <c r="H12030" s="128"/>
    </row>
    <row r="12031" spans="7:8">
      <c r="G12031" s="127"/>
      <c r="H12031" s="128"/>
    </row>
    <row r="12032" spans="7:8">
      <c r="G12032" s="127"/>
      <c r="H12032" s="128"/>
    </row>
    <row r="12033" spans="7:8">
      <c r="G12033" s="127"/>
      <c r="H12033" s="128"/>
    </row>
    <row r="12034" spans="7:8">
      <c r="G12034" s="127"/>
      <c r="H12034" s="128"/>
    </row>
    <row r="12035" spans="7:8">
      <c r="G12035" s="127"/>
      <c r="H12035" s="128"/>
    </row>
    <row r="12036" spans="7:8">
      <c r="G12036" s="127"/>
      <c r="H12036" s="128"/>
    </row>
    <row r="12037" spans="7:8">
      <c r="G12037" s="127"/>
      <c r="H12037" s="128"/>
    </row>
    <row r="12038" spans="7:8">
      <c r="G12038" s="127"/>
      <c r="H12038" s="128"/>
    </row>
    <row r="12039" spans="7:8">
      <c r="G12039" s="127"/>
      <c r="H12039" s="128"/>
    </row>
    <row r="12040" spans="7:8">
      <c r="G12040" s="127"/>
      <c r="H12040" s="128"/>
    </row>
    <row r="12041" spans="7:8">
      <c r="G12041" s="127"/>
      <c r="H12041" s="128"/>
    </row>
    <row r="12042" spans="7:8">
      <c r="G12042" s="127"/>
      <c r="H12042" s="128"/>
    </row>
    <row r="12043" spans="7:8">
      <c r="G12043" s="127"/>
      <c r="H12043" s="128"/>
    </row>
    <row r="12044" spans="7:8">
      <c r="G12044" s="127"/>
      <c r="H12044" s="128"/>
    </row>
    <row r="12045" spans="7:8">
      <c r="G12045" s="127"/>
      <c r="H12045" s="128"/>
    </row>
    <row r="12046" spans="7:8">
      <c r="G12046" s="127"/>
      <c r="H12046" s="128"/>
    </row>
    <row r="12047" spans="7:8">
      <c r="G12047" s="127"/>
      <c r="H12047" s="128"/>
    </row>
    <row r="12048" spans="7:8">
      <c r="G12048" s="127"/>
      <c r="H12048" s="128"/>
    </row>
    <row r="12049" spans="7:8">
      <c r="G12049" s="127"/>
      <c r="H12049" s="128"/>
    </row>
    <row r="12050" spans="7:8">
      <c r="G12050" s="127"/>
      <c r="H12050" s="128"/>
    </row>
    <row r="12051" spans="7:8">
      <c r="G12051" s="127"/>
      <c r="H12051" s="128"/>
    </row>
    <row r="12052" spans="7:8">
      <c r="G12052" s="127"/>
      <c r="H12052" s="128"/>
    </row>
    <row r="12053" spans="7:8">
      <c r="G12053" s="127"/>
      <c r="H12053" s="128"/>
    </row>
    <row r="12054" spans="7:8">
      <c r="G12054" s="127"/>
      <c r="H12054" s="128"/>
    </row>
    <row r="12055" spans="7:8">
      <c r="G12055" s="127"/>
      <c r="H12055" s="128"/>
    </row>
    <row r="12056" spans="7:8">
      <c r="G12056" s="127"/>
      <c r="H12056" s="128"/>
    </row>
    <row r="12057" spans="7:8">
      <c r="G12057" s="127"/>
      <c r="H12057" s="128"/>
    </row>
    <row r="12058" spans="7:8">
      <c r="G12058" s="127"/>
      <c r="H12058" s="128"/>
    </row>
    <row r="12059" spans="7:8">
      <c r="G12059" s="127"/>
      <c r="H12059" s="128"/>
    </row>
    <row r="12060" spans="7:8">
      <c r="G12060" s="127"/>
      <c r="H12060" s="128"/>
    </row>
    <row r="12061" spans="7:8">
      <c r="G12061" s="127"/>
      <c r="H12061" s="128"/>
    </row>
    <row r="12062" spans="7:8">
      <c r="G12062" s="127"/>
      <c r="H12062" s="128"/>
    </row>
    <row r="12063" spans="7:8">
      <c r="G12063" s="127"/>
      <c r="H12063" s="128"/>
    </row>
    <row r="12064" spans="7:8">
      <c r="G12064" s="127"/>
      <c r="H12064" s="128"/>
    </row>
    <row r="12065" spans="7:8">
      <c r="G12065" s="127"/>
      <c r="H12065" s="128"/>
    </row>
    <row r="12066" spans="7:8">
      <c r="G12066" s="127"/>
      <c r="H12066" s="128"/>
    </row>
    <row r="12067" spans="7:8">
      <c r="G12067" s="127"/>
      <c r="H12067" s="128"/>
    </row>
    <row r="12068" spans="7:8">
      <c r="G12068" s="127"/>
      <c r="H12068" s="128"/>
    </row>
    <row r="12069" spans="7:8">
      <c r="G12069" s="127"/>
      <c r="H12069" s="128"/>
    </row>
    <row r="12070" spans="7:8">
      <c r="G12070" s="127"/>
      <c r="H12070" s="128"/>
    </row>
    <row r="12071" spans="7:8">
      <c r="G12071" s="127"/>
      <c r="H12071" s="128"/>
    </row>
    <row r="12072" spans="7:8">
      <c r="G12072" s="127"/>
      <c r="H12072" s="128"/>
    </row>
    <row r="12073" spans="7:8">
      <c r="G12073" s="127"/>
      <c r="H12073" s="128"/>
    </row>
    <row r="12074" spans="7:8">
      <c r="G12074" s="127"/>
      <c r="H12074" s="128"/>
    </row>
    <row r="12075" spans="7:8">
      <c r="G12075" s="127"/>
      <c r="H12075" s="128"/>
    </row>
    <row r="12076" spans="7:8">
      <c r="G12076" s="127"/>
      <c r="H12076" s="128"/>
    </row>
    <row r="12077" spans="7:8">
      <c r="G12077" s="127"/>
      <c r="H12077" s="128"/>
    </row>
    <row r="12078" spans="7:8">
      <c r="G12078" s="127"/>
      <c r="H12078" s="128"/>
    </row>
    <row r="12079" spans="7:8">
      <c r="G12079" s="127"/>
      <c r="H12079" s="128"/>
    </row>
    <row r="12080" spans="7:8">
      <c r="G12080" s="127"/>
      <c r="H12080" s="128"/>
    </row>
    <row r="12081" spans="7:8">
      <c r="G12081" s="127"/>
      <c r="H12081" s="128"/>
    </row>
    <row r="12082" spans="7:8">
      <c r="G12082" s="127"/>
      <c r="H12082" s="128"/>
    </row>
    <row r="12083" spans="7:8">
      <c r="G12083" s="127"/>
      <c r="H12083" s="128"/>
    </row>
    <row r="12084" spans="7:8">
      <c r="G12084" s="127"/>
      <c r="H12084" s="128"/>
    </row>
    <row r="12085" spans="7:8">
      <c r="G12085" s="127"/>
      <c r="H12085" s="128"/>
    </row>
    <row r="12086" spans="7:8">
      <c r="G12086" s="127"/>
      <c r="H12086" s="128"/>
    </row>
    <row r="12087" spans="7:8">
      <c r="G12087" s="127"/>
      <c r="H12087" s="128"/>
    </row>
    <row r="12088" spans="7:8">
      <c r="G12088" s="127"/>
      <c r="H12088" s="128"/>
    </row>
    <row r="12089" spans="7:8">
      <c r="G12089" s="127"/>
      <c r="H12089" s="128"/>
    </row>
    <row r="12090" spans="7:8">
      <c r="G12090" s="127"/>
      <c r="H12090" s="128"/>
    </row>
    <row r="12091" spans="7:8">
      <c r="G12091" s="127"/>
      <c r="H12091" s="128"/>
    </row>
    <row r="12092" spans="7:8">
      <c r="G12092" s="127"/>
      <c r="H12092" s="128"/>
    </row>
    <row r="12093" spans="7:8">
      <c r="G12093" s="127"/>
      <c r="H12093" s="128"/>
    </row>
    <row r="12094" spans="7:8">
      <c r="G12094" s="127"/>
      <c r="H12094" s="128"/>
    </row>
    <row r="12095" spans="7:8">
      <c r="G12095" s="127"/>
      <c r="H12095" s="128"/>
    </row>
    <row r="12096" spans="7:8">
      <c r="G12096" s="127"/>
      <c r="H12096" s="128"/>
    </row>
    <row r="12097" spans="7:8">
      <c r="G12097" s="127"/>
      <c r="H12097" s="128"/>
    </row>
    <row r="12098" spans="7:8">
      <c r="G12098" s="127"/>
      <c r="H12098" s="128"/>
    </row>
    <row r="12099" spans="7:8">
      <c r="G12099" s="127"/>
      <c r="H12099" s="128"/>
    </row>
    <row r="12100" spans="7:8">
      <c r="G12100" s="127"/>
      <c r="H12100" s="128"/>
    </row>
    <row r="12101" spans="7:8">
      <c r="G12101" s="127"/>
      <c r="H12101" s="128"/>
    </row>
    <row r="12102" spans="7:8">
      <c r="G12102" s="127"/>
      <c r="H12102" s="128"/>
    </row>
    <row r="12103" spans="7:8">
      <c r="G12103" s="127"/>
      <c r="H12103" s="128"/>
    </row>
    <row r="12104" spans="7:8">
      <c r="G12104" s="127"/>
      <c r="H12104" s="128"/>
    </row>
    <row r="12105" spans="7:8">
      <c r="G12105" s="127"/>
      <c r="H12105" s="128"/>
    </row>
    <row r="12106" spans="7:8">
      <c r="G12106" s="127"/>
      <c r="H12106" s="128"/>
    </row>
    <row r="12107" spans="7:8">
      <c r="G12107" s="127"/>
      <c r="H12107" s="128"/>
    </row>
    <row r="12108" spans="7:8">
      <c r="G12108" s="127"/>
      <c r="H12108" s="128"/>
    </row>
    <row r="12109" spans="7:8">
      <c r="G12109" s="127"/>
      <c r="H12109" s="128"/>
    </row>
    <row r="12110" spans="7:8">
      <c r="G12110" s="127"/>
      <c r="H12110" s="128"/>
    </row>
    <row r="12111" spans="7:8">
      <c r="G12111" s="127"/>
      <c r="H12111" s="128"/>
    </row>
    <row r="12112" spans="7:8">
      <c r="G12112" s="127"/>
      <c r="H12112" s="128"/>
    </row>
    <row r="12113" spans="7:8">
      <c r="G12113" s="127"/>
      <c r="H12113" s="128"/>
    </row>
    <row r="12114" spans="7:8">
      <c r="G12114" s="127"/>
      <c r="H12114" s="128"/>
    </row>
    <row r="12115" spans="7:8">
      <c r="G12115" s="127"/>
      <c r="H12115" s="128"/>
    </row>
    <row r="12116" spans="7:8">
      <c r="G12116" s="127"/>
      <c r="H12116" s="128"/>
    </row>
    <row r="12117" spans="7:8">
      <c r="G12117" s="127"/>
      <c r="H12117" s="128"/>
    </row>
    <row r="12118" spans="7:8">
      <c r="G12118" s="127"/>
      <c r="H12118" s="128"/>
    </row>
    <row r="12119" spans="7:8">
      <c r="G12119" s="127"/>
      <c r="H12119" s="128"/>
    </row>
    <row r="12120" spans="7:8">
      <c r="G12120" s="127"/>
      <c r="H12120" s="128"/>
    </row>
    <row r="12121" spans="7:8">
      <c r="G12121" s="127"/>
      <c r="H12121" s="128"/>
    </row>
    <row r="12122" spans="7:8">
      <c r="G12122" s="127"/>
      <c r="H12122" s="128"/>
    </row>
    <row r="12123" spans="7:8">
      <c r="G12123" s="127"/>
      <c r="H12123" s="128"/>
    </row>
    <row r="12124" spans="7:8">
      <c r="G12124" s="127"/>
      <c r="H12124" s="128"/>
    </row>
    <row r="12125" spans="7:8">
      <c r="G12125" s="127"/>
      <c r="H12125" s="128"/>
    </row>
    <row r="12126" spans="7:8">
      <c r="G12126" s="127"/>
      <c r="H12126" s="128"/>
    </row>
    <row r="12127" spans="7:8">
      <c r="G12127" s="127"/>
      <c r="H12127" s="128"/>
    </row>
    <row r="12128" spans="7:8">
      <c r="G12128" s="127"/>
      <c r="H12128" s="128"/>
    </row>
    <row r="12129" spans="7:8">
      <c r="G12129" s="127"/>
      <c r="H12129" s="128"/>
    </row>
    <row r="12130" spans="7:8">
      <c r="G12130" s="127"/>
      <c r="H12130" s="128"/>
    </row>
    <row r="12131" spans="7:8">
      <c r="G12131" s="127"/>
      <c r="H12131" s="128"/>
    </row>
    <row r="12132" spans="7:8">
      <c r="G12132" s="127"/>
      <c r="H12132" s="128"/>
    </row>
    <row r="12133" spans="7:8">
      <c r="G12133" s="127"/>
      <c r="H12133" s="128"/>
    </row>
    <row r="12134" spans="7:8">
      <c r="G12134" s="127"/>
      <c r="H12134" s="128"/>
    </row>
    <row r="12135" spans="7:8">
      <c r="G12135" s="127"/>
      <c r="H12135" s="128"/>
    </row>
    <row r="12136" spans="7:8">
      <c r="G12136" s="127"/>
      <c r="H12136" s="128"/>
    </row>
    <row r="12137" spans="7:8">
      <c r="G12137" s="127"/>
      <c r="H12137" s="128"/>
    </row>
    <row r="12138" spans="7:8">
      <c r="G12138" s="127"/>
      <c r="H12138" s="128"/>
    </row>
    <row r="12139" spans="7:8">
      <c r="G12139" s="127"/>
      <c r="H12139" s="128"/>
    </row>
    <row r="12140" spans="7:8">
      <c r="G12140" s="127"/>
      <c r="H12140" s="128"/>
    </row>
    <row r="12141" spans="7:8">
      <c r="G12141" s="127"/>
      <c r="H12141" s="128"/>
    </row>
    <row r="12142" spans="7:8">
      <c r="G12142" s="127"/>
      <c r="H12142" s="128"/>
    </row>
    <row r="12143" spans="7:8">
      <c r="G12143" s="127"/>
      <c r="H12143" s="128"/>
    </row>
    <row r="12144" spans="7:8">
      <c r="G12144" s="127"/>
      <c r="H12144" s="128"/>
    </row>
    <row r="12145" spans="7:8">
      <c r="G12145" s="127"/>
      <c r="H12145" s="128"/>
    </row>
    <row r="12146" spans="7:8">
      <c r="G12146" s="127"/>
      <c r="H12146" s="128"/>
    </row>
    <row r="12147" spans="7:8">
      <c r="G12147" s="127"/>
      <c r="H12147" s="128"/>
    </row>
    <row r="12148" spans="7:8">
      <c r="G12148" s="127"/>
      <c r="H12148" s="128"/>
    </row>
    <row r="12149" spans="7:8">
      <c r="G12149" s="127"/>
      <c r="H12149" s="128"/>
    </row>
    <row r="12150" spans="7:8">
      <c r="G12150" s="127"/>
      <c r="H12150" s="128"/>
    </row>
    <row r="12151" spans="7:8">
      <c r="G12151" s="127"/>
      <c r="H12151" s="128"/>
    </row>
    <row r="12152" spans="7:8">
      <c r="G12152" s="127"/>
      <c r="H12152" s="128"/>
    </row>
    <row r="12153" spans="7:8">
      <c r="G12153" s="127"/>
      <c r="H12153" s="128"/>
    </row>
    <row r="12154" spans="7:8">
      <c r="G12154" s="127"/>
      <c r="H12154" s="128"/>
    </row>
    <row r="12155" spans="7:8">
      <c r="G12155" s="127"/>
      <c r="H12155" s="128"/>
    </row>
    <row r="12156" spans="7:8">
      <c r="G12156" s="127"/>
      <c r="H12156" s="128"/>
    </row>
    <row r="12157" spans="7:8">
      <c r="G12157" s="127"/>
      <c r="H12157" s="128"/>
    </row>
    <row r="12158" spans="7:8">
      <c r="G12158" s="127"/>
      <c r="H12158" s="128"/>
    </row>
    <row r="12159" spans="7:8">
      <c r="G12159" s="127"/>
      <c r="H12159" s="128"/>
    </row>
    <row r="12160" spans="7:8">
      <c r="G12160" s="127"/>
      <c r="H12160" s="128"/>
    </row>
    <row r="12161" spans="7:8">
      <c r="G12161" s="127"/>
      <c r="H12161" s="128"/>
    </row>
    <row r="12162" spans="7:8">
      <c r="G12162" s="127"/>
      <c r="H12162" s="128"/>
    </row>
    <row r="12163" spans="7:8">
      <c r="G12163" s="127"/>
      <c r="H12163" s="128"/>
    </row>
    <row r="12164" spans="7:8">
      <c r="G12164" s="127"/>
      <c r="H12164" s="128"/>
    </row>
    <row r="12165" spans="7:8">
      <c r="G12165" s="127"/>
      <c r="H12165" s="128"/>
    </row>
    <row r="12166" spans="7:8">
      <c r="G12166" s="127"/>
      <c r="H12166" s="128"/>
    </row>
    <row r="12167" spans="7:8">
      <c r="G12167" s="127"/>
      <c r="H12167" s="128"/>
    </row>
    <row r="12168" spans="7:8">
      <c r="G12168" s="127"/>
      <c r="H12168" s="128"/>
    </row>
    <row r="12169" spans="7:8">
      <c r="G12169" s="127"/>
      <c r="H12169" s="128"/>
    </row>
    <row r="12170" spans="7:8">
      <c r="G12170" s="127"/>
      <c r="H12170" s="128"/>
    </row>
    <row r="12171" spans="7:8">
      <c r="G12171" s="127"/>
      <c r="H12171" s="128"/>
    </row>
    <row r="12172" spans="7:8">
      <c r="G12172" s="127"/>
      <c r="H12172" s="128"/>
    </row>
    <row r="12173" spans="7:8">
      <c r="G12173" s="127"/>
      <c r="H12173" s="128"/>
    </row>
    <row r="12174" spans="7:8">
      <c r="G12174" s="127"/>
      <c r="H12174" s="128"/>
    </row>
    <row r="12175" spans="7:8">
      <c r="G12175" s="127"/>
      <c r="H12175" s="128"/>
    </row>
    <row r="12176" spans="7:8">
      <c r="G12176" s="127"/>
      <c r="H12176" s="128"/>
    </row>
    <row r="12177" spans="7:8">
      <c r="G12177" s="127"/>
      <c r="H12177" s="128"/>
    </row>
    <row r="12178" spans="7:8">
      <c r="G12178" s="127"/>
      <c r="H12178" s="128"/>
    </row>
    <row r="12179" spans="7:8">
      <c r="G12179" s="127"/>
      <c r="H12179" s="128"/>
    </row>
    <row r="12180" spans="7:8">
      <c r="G12180" s="127"/>
      <c r="H12180" s="128"/>
    </row>
    <row r="12181" spans="7:8">
      <c r="G12181" s="127"/>
      <c r="H12181" s="128"/>
    </row>
    <row r="12182" spans="7:8">
      <c r="G12182" s="127"/>
      <c r="H12182" s="128"/>
    </row>
    <row r="12183" spans="7:8">
      <c r="G12183" s="127"/>
      <c r="H12183" s="128"/>
    </row>
    <row r="12184" spans="7:8">
      <c r="G12184" s="127"/>
      <c r="H12184" s="128"/>
    </row>
    <row r="12185" spans="7:8">
      <c r="G12185" s="127"/>
      <c r="H12185" s="128"/>
    </row>
    <row r="12186" spans="7:8">
      <c r="G12186" s="127"/>
      <c r="H12186" s="128"/>
    </row>
    <row r="12187" spans="7:8">
      <c r="G12187" s="127"/>
      <c r="H12187" s="128"/>
    </row>
    <row r="12188" spans="7:8">
      <c r="G12188" s="127"/>
      <c r="H12188" s="128"/>
    </row>
    <row r="12189" spans="7:8">
      <c r="G12189" s="127"/>
      <c r="H12189" s="128"/>
    </row>
    <row r="12190" spans="7:8">
      <c r="G12190" s="127"/>
      <c r="H12190" s="128"/>
    </row>
    <row r="12191" spans="7:8">
      <c r="G12191" s="127"/>
      <c r="H12191" s="128"/>
    </row>
    <row r="12192" spans="7:8">
      <c r="G12192" s="127"/>
      <c r="H12192" s="128"/>
    </row>
    <row r="12193" spans="7:8">
      <c r="G12193" s="127"/>
      <c r="H12193" s="128"/>
    </row>
    <row r="12194" spans="7:8">
      <c r="G12194" s="127"/>
      <c r="H12194" s="128"/>
    </row>
    <row r="12195" spans="7:8">
      <c r="G12195" s="127"/>
      <c r="H12195" s="128"/>
    </row>
    <row r="12196" spans="7:8">
      <c r="G12196" s="127"/>
      <c r="H12196" s="128"/>
    </row>
    <row r="12197" spans="7:8">
      <c r="G12197" s="127"/>
      <c r="H12197" s="128"/>
    </row>
    <row r="12198" spans="7:8">
      <c r="G12198" s="127"/>
      <c r="H12198" s="128"/>
    </row>
    <row r="12199" spans="7:8">
      <c r="G12199" s="127"/>
      <c r="H12199" s="128"/>
    </row>
    <row r="12200" spans="7:8">
      <c r="G12200" s="127"/>
      <c r="H12200" s="128"/>
    </row>
    <row r="12201" spans="7:8">
      <c r="G12201" s="127"/>
      <c r="H12201" s="128"/>
    </row>
    <row r="12202" spans="7:8">
      <c r="G12202" s="127"/>
      <c r="H12202" s="128"/>
    </row>
    <row r="12203" spans="7:8">
      <c r="G12203" s="127"/>
      <c r="H12203" s="128"/>
    </row>
    <row r="12204" spans="7:8">
      <c r="G12204" s="127"/>
      <c r="H12204" s="128"/>
    </row>
    <row r="12205" spans="7:8">
      <c r="G12205" s="127"/>
      <c r="H12205" s="128"/>
    </row>
    <row r="12206" spans="7:8">
      <c r="G12206" s="127"/>
      <c r="H12206" s="128"/>
    </row>
    <row r="12207" spans="7:8">
      <c r="G12207" s="127"/>
      <c r="H12207" s="128"/>
    </row>
    <row r="12208" spans="7:8">
      <c r="G12208" s="127"/>
      <c r="H12208" s="128"/>
    </row>
    <row r="12209" spans="7:8">
      <c r="G12209" s="127"/>
      <c r="H12209" s="128"/>
    </row>
    <row r="12210" spans="7:8">
      <c r="G12210" s="127"/>
      <c r="H12210" s="128"/>
    </row>
    <row r="12211" spans="7:8">
      <c r="G12211" s="127"/>
      <c r="H12211" s="128"/>
    </row>
    <row r="12212" spans="7:8">
      <c r="G12212" s="127"/>
      <c r="H12212" s="128"/>
    </row>
    <row r="12213" spans="7:8">
      <c r="G12213" s="127"/>
      <c r="H12213" s="128"/>
    </row>
    <row r="12214" spans="7:8">
      <c r="G12214" s="127"/>
      <c r="H12214" s="128"/>
    </row>
    <row r="12215" spans="7:8">
      <c r="G12215" s="127"/>
      <c r="H12215" s="128"/>
    </row>
    <row r="12216" spans="7:8">
      <c r="G12216" s="127"/>
      <c r="H12216" s="128"/>
    </row>
    <row r="12217" spans="7:8">
      <c r="G12217" s="127"/>
      <c r="H12217" s="128"/>
    </row>
    <row r="12218" spans="7:8">
      <c r="G12218" s="127"/>
      <c r="H12218" s="128"/>
    </row>
    <row r="12219" spans="7:8">
      <c r="G12219" s="127"/>
      <c r="H12219" s="128"/>
    </row>
    <row r="12220" spans="7:8">
      <c r="G12220" s="127"/>
      <c r="H12220" s="128"/>
    </row>
    <row r="12221" spans="7:8">
      <c r="G12221" s="127"/>
      <c r="H12221" s="128"/>
    </row>
    <row r="12222" spans="7:8">
      <c r="G12222" s="127"/>
      <c r="H12222" s="128"/>
    </row>
    <row r="12223" spans="7:8">
      <c r="G12223" s="127"/>
      <c r="H12223" s="128"/>
    </row>
    <row r="12224" spans="7:8">
      <c r="G12224" s="127"/>
      <c r="H12224" s="128"/>
    </row>
    <row r="12225" spans="7:8">
      <c r="G12225" s="127"/>
      <c r="H12225" s="128"/>
    </row>
    <row r="12226" spans="7:8">
      <c r="G12226" s="127"/>
      <c r="H12226" s="128"/>
    </row>
    <row r="12227" spans="7:8">
      <c r="G12227" s="127"/>
      <c r="H12227" s="128"/>
    </row>
    <row r="12228" spans="7:8">
      <c r="G12228" s="127"/>
      <c r="H12228" s="128"/>
    </row>
    <row r="12229" spans="7:8">
      <c r="G12229" s="127"/>
      <c r="H12229" s="128"/>
    </row>
    <row r="12230" spans="7:8">
      <c r="G12230" s="127"/>
      <c r="H12230" s="128"/>
    </row>
    <row r="12231" spans="7:8">
      <c r="G12231" s="127"/>
      <c r="H12231" s="128"/>
    </row>
    <row r="12232" spans="7:8">
      <c r="G12232" s="127"/>
      <c r="H12232" s="128"/>
    </row>
    <row r="12233" spans="7:8">
      <c r="G12233" s="127"/>
      <c r="H12233" s="128"/>
    </row>
    <row r="12234" spans="7:8">
      <c r="G12234" s="127"/>
      <c r="H12234" s="128"/>
    </row>
    <row r="12235" spans="7:8">
      <c r="G12235" s="127"/>
      <c r="H12235" s="128"/>
    </row>
    <row r="12236" spans="7:8">
      <c r="G12236" s="127"/>
      <c r="H12236" s="128"/>
    </row>
    <row r="12237" spans="7:8">
      <c r="G12237" s="127"/>
      <c r="H12237" s="128"/>
    </row>
    <row r="12238" spans="7:8">
      <c r="G12238" s="127"/>
      <c r="H12238" s="128"/>
    </row>
    <row r="12239" spans="7:8">
      <c r="G12239" s="127"/>
      <c r="H12239" s="128"/>
    </row>
    <row r="12240" spans="7:8">
      <c r="G12240" s="127"/>
      <c r="H12240" s="128"/>
    </row>
    <row r="12241" spans="7:8">
      <c r="G12241" s="127"/>
      <c r="H12241" s="128"/>
    </row>
    <row r="12242" spans="7:8">
      <c r="G12242" s="127"/>
      <c r="H12242" s="128"/>
    </row>
    <row r="12243" spans="7:8">
      <c r="G12243" s="127"/>
      <c r="H12243" s="128"/>
    </row>
    <row r="12244" spans="7:8">
      <c r="G12244" s="127"/>
      <c r="H12244" s="128"/>
    </row>
    <row r="12245" spans="7:8">
      <c r="G12245" s="127"/>
      <c r="H12245" s="128"/>
    </row>
    <row r="12246" spans="7:8">
      <c r="G12246" s="127"/>
      <c r="H12246" s="128"/>
    </row>
    <row r="12247" spans="7:8">
      <c r="G12247" s="127"/>
      <c r="H12247" s="128"/>
    </row>
    <row r="12248" spans="7:8">
      <c r="G12248" s="127"/>
      <c r="H12248" s="128"/>
    </row>
    <row r="12249" spans="7:8">
      <c r="G12249" s="127"/>
      <c r="H12249" s="128"/>
    </row>
    <row r="12250" spans="7:8">
      <c r="G12250" s="127"/>
      <c r="H12250" s="128"/>
    </row>
    <row r="12251" spans="7:8">
      <c r="G12251" s="127"/>
      <c r="H12251" s="128"/>
    </row>
    <row r="12252" spans="7:8">
      <c r="G12252" s="127"/>
      <c r="H12252" s="128"/>
    </row>
    <row r="12253" spans="7:8">
      <c r="G12253" s="127"/>
      <c r="H12253" s="128"/>
    </row>
    <row r="12254" spans="7:8">
      <c r="G12254" s="127"/>
      <c r="H12254" s="128"/>
    </row>
    <row r="12255" spans="7:8">
      <c r="G12255" s="127"/>
      <c r="H12255" s="128"/>
    </row>
    <row r="12256" spans="7:8">
      <c r="G12256" s="127"/>
      <c r="H12256" s="128"/>
    </row>
    <row r="12257" spans="7:8">
      <c r="G12257" s="127"/>
      <c r="H12257" s="128"/>
    </row>
    <row r="12258" spans="7:8">
      <c r="G12258" s="127"/>
      <c r="H12258" s="128"/>
    </row>
    <row r="12259" spans="7:8">
      <c r="G12259" s="127"/>
      <c r="H12259" s="128"/>
    </row>
    <row r="12260" spans="7:8">
      <c r="G12260" s="127"/>
      <c r="H12260" s="128"/>
    </row>
    <row r="12261" spans="7:8">
      <c r="G12261" s="127"/>
      <c r="H12261" s="128"/>
    </row>
    <row r="12262" spans="7:8">
      <c r="G12262" s="127"/>
      <c r="H12262" s="128"/>
    </row>
    <row r="12263" spans="7:8">
      <c r="G12263" s="127"/>
      <c r="H12263" s="128"/>
    </row>
    <row r="12264" spans="7:8">
      <c r="G12264" s="127"/>
      <c r="H12264" s="128"/>
    </row>
    <row r="12265" spans="7:8">
      <c r="G12265" s="127"/>
      <c r="H12265" s="128"/>
    </row>
    <row r="12266" spans="7:8">
      <c r="G12266" s="127"/>
      <c r="H12266" s="128"/>
    </row>
    <row r="12267" spans="7:8">
      <c r="G12267" s="127"/>
      <c r="H12267" s="128"/>
    </row>
    <row r="12268" spans="7:8">
      <c r="G12268" s="127"/>
      <c r="H12268" s="128"/>
    </row>
    <row r="12269" spans="7:8">
      <c r="G12269" s="127"/>
      <c r="H12269" s="128"/>
    </row>
    <row r="12270" spans="7:8">
      <c r="G12270" s="127"/>
      <c r="H12270" s="128"/>
    </row>
    <row r="12271" spans="7:8">
      <c r="G12271" s="127"/>
      <c r="H12271" s="128"/>
    </row>
    <row r="12272" spans="7:8">
      <c r="G12272" s="127"/>
      <c r="H12272" s="128"/>
    </row>
    <row r="12273" spans="7:8">
      <c r="G12273" s="127"/>
      <c r="H12273" s="128"/>
    </row>
    <row r="12274" spans="7:8">
      <c r="G12274" s="127"/>
      <c r="H12274" s="128"/>
    </row>
    <row r="12275" spans="7:8">
      <c r="G12275" s="127"/>
      <c r="H12275" s="128"/>
    </row>
    <row r="12276" spans="7:8">
      <c r="G12276" s="127"/>
      <c r="H12276" s="128"/>
    </row>
    <row r="12277" spans="7:8">
      <c r="G12277" s="127"/>
      <c r="H12277" s="128"/>
    </row>
    <row r="12278" spans="7:8">
      <c r="G12278" s="127"/>
      <c r="H12278" s="128"/>
    </row>
    <row r="12279" spans="7:8">
      <c r="G12279" s="127"/>
      <c r="H12279" s="128"/>
    </row>
    <row r="12280" spans="7:8">
      <c r="G12280" s="127"/>
      <c r="H12280" s="128"/>
    </row>
    <row r="12281" spans="7:8">
      <c r="G12281" s="127"/>
      <c r="H12281" s="128"/>
    </row>
    <row r="12282" spans="7:8">
      <c r="G12282" s="127"/>
      <c r="H12282" s="128"/>
    </row>
    <row r="12283" spans="7:8">
      <c r="G12283" s="127"/>
      <c r="H12283" s="128"/>
    </row>
    <row r="12284" spans="7:8">
      <c r="G12284" s="127"/>
      <c r="H12284" s="128"/>
    </row>
    <row r="12285" spans="7:8">
      <c r="G12285" s="127"/>
      <c r="H12285" s="128"/>
    </row>
    <row r="12286" spans="7:8">
      <c r="G12286" s="127"/>
      <c r="H12286" s="128"/>
    </row>
    <row r="12287" spans="7:8">
      <c r="G12287" s="127"/>
      <c r="H12287" s="128"/>
    </row>
    <row r="12288" spans="7:8">
      <c r="G12288" s="127"/>
      <c r="H12288" s="128"/>
    </row>
    <row r="12289" spans="7:8">
      <c r="G12289" s="127"/>
      <c r="H12289" s="128"/>
    </row>
    <row r="12290" spans="7:8">
      <c r="G12290" s="127"/>
      <c r="H12290" s="128"/>
    </row>
    <row r="12291" spans="7:8">
      <c r="G12291" s="127"/>
      <c r="H12291" s="128"/>
    </row>
    <row r="12292" spans="7:8">
      <c r="G12292" s="127"/>
      <c r="H12292" s="128"/>
    </row>
    <row r="12293" spans="7:8">
      <c r="G12293" s="127"/>
      <c r="H12293" s="128"/>
    </row>
    <row r="12294" spans="7:8">
      <c r="G12294" s="127"/>
      <c r="H12294" s="128"/>
    </row>
    <row r="12295" spans="7:8">
      <c r="G12295" s="127"/>
      <c r="H12295" s="128"/>
    </row>
    <row r="12296" spans="7:8">
      <c r="G12296" s="127"/>
      <c r="H12296" s="128"/>
    </row>
    <row r="12297" spans="7:8">
      <c r="G12297" s="127"/>
      <c r="H12297" s="128"/>
    </row>
    <row r="12298" spans="7:8">
      <c r="G12298" s="127"/>
      <c r="H12298" s="128"/>
    </row>
    <row r="12299" spans="7:8">
      <c r="G12299" s="127"/>
      <c r="H12299" s="128"/>
    </row>
    <row r="12300" spans="7:8">
      <c r="G12300" s="127"/>
      <c r="H12300" s="128"/>
    </row>
    <row r="12301" spans="7:8">
      <c r="G12301" s="127"/>
      <c r="H12301" s="128"/>
    </row>
    <row r="12302" spans="7:8">
      <c r="G12302" s="127"/>
      <c r="H12302" s="128"/>
    </row>
    <row r="12303" spans="7:8">
      <c r="G12303" s="127"/>
      <c r="H12303" s="128"/>
    </row>
    <row r="12304" spans="7:8">
      <c r="G12304" s="127"/>
      <c r="H12304" s="128"/>
    </row>
    <row r="12305" spans="7:8">
      <c r="G12305" s="127"/>
      <c r="H12305" s="128"/>
    </row>
    <row r="12306" spans="7:8">
      <c r="G12306" s="127"/>
      <c r="H12306" s="128"/>
    </row>
    <row r="12307" spans="7:8">
      <c r="G12307" s="127"/>
      <c r="H12307" s="128"/>
    </row>
    <row r="12308" spans="7:8">
      <c r="G12308" s="127"/>
      <c r="H12308" s="128"/>
    </row>
    <row r="12309" spans="7:8">
      <c r="G12309" s="127"/>
      <c r="H12309" s="128"/>
    </row>
    <row r="12310" spans="7:8">
      <c r="G12310" s="127"/>
      <c r="H12310" s="128"/>
    </row>
    <row r="12311" spans="7:8">
      <c r="G12311" s="127"/>
      <c r="H12311" s="128"/>
    </row>
    <row r="12312" spans="7:8">
      <c r="G12312" s="127"/>
      <c r="H12312" s="128"/>
    </row>
    <row r="12313" spans="7:8">
      <c r="G12313" s="127"/>
      <c r="H12313" s="128"/>
    </row>
    <row r="12314" spans="7:8">
      <c r="G12314" s="127"/>
      <c r="H12314" s="128"/>
    </row>
    <row r="12315" spans="7:8">
      <c r="G12315" s="127"/>
      <c r="H12315" s="128"/>
    </row>
    <row r="12316" spans="7:8">
      <c r="G12316" s="127"/>
      <c r="H12316" s="128"/>
    </row>
    <row r="12317" spans="7:8">
      <c r="G12317" s="127"/>
      <c r="H12317" s="128"/>
    </row>
    <row r="12318" spans="7:8">
      <c r="G12318" s="127"/>
      <c r="H12318" s="128"/>
    </row>
    <row r="12319" spans="7:8">
      <c r="G12319" s="127"/>
      <c r="H12319" s="128"/>
    </row>
    <row r="12320" spans="7:8">
      <c r="G12320" s="127"/>
      <c r="H12320" s="128"/>
    </row>
    <row r="12321" spans="7:8">
      <c r="G12321" s="127"/>
      <c r="H12321" s="128"/>
    </row>
    <row r="12322" spans="7:8">
      <c r="G12322" s="127"/>
      <c r="H12322" s="128"/>
    </row>
    <row r="12323" spans="7:8">
      <c r="G12323" s="127"/>
      <c r="H12323" s="128"/>
    </row>
    <row r="12324" spans="7:8">
      <c r="G12324" s="127"/>
      <c r="H12324" s="128"/>
    </row>
    <row r="12325" spans="7:8">
      <c r="G12325" s="127"/>
      <c r="H12325" s="128"/>
    </row>
    <row r="12326" spans="7:8">
      <c r="G12326" s="127"/>
      <c r="H12326" s="128"/>
    </row>
    <row r="12327" spans="7:8">
      <c r="G12327" s="127"/>
      <c r="H12327" s="128"/>
    </row>
    <row r="12328" spans="7:8">
      <c r="G12328" s="127"/>
      <c r="H12328" s="128"/>
    </row>
    <row r="12329" spans="7:8">
      <c r="G12329" s="127"/>
      <c r="H12329" s="128"/>
    </row>
    <row r="12330" spans="7:8">
      <c r="G12330" s="127"/>
      <c r="H12330" s="128"/>
    </row>
    <row r="12331" spans="7:8">
      <c r="G12331" s="127"/>
      <c r="H12331" s="128"/>
    </row>
    <row r="12332" spans="7:8">
      <c r="G12332" s="127"/>
      <c r="H12332" s="128"/>
    </row>
    <row r="12333" spans="7:8">
      <c r="G12333" s="127"/>
      <c r="H12333" s="128"/>
    </row>
    <row r="12334" spans="7:8">
      <c r="G12334" s="127"/>
      <c r="H12334" s="128"/>
    </row>
    <row r="12335" spans="7:8">
      <c r="G12335" s="127"/>
      <c r="H12335" s="128"/>
    </row>
    <row r="12336" spans="7:8">
      <c r="G12336" s="127"/>
      <c r="H12336" s="128"/>
    </row>
    <row r="12337" spans="7:8">
      <c r="G12337" s="127"/>
      <c r="H12337" s="128"/>
    </row>
    <row r="12338" spans="7:8">
      <c r="G12338" s="127"/>
      <c r="H12338" s="128"/>
    </row>
    <row r="12339" spans="7:8">
      <c r="G12339" s="127"/>
      <c r="H12339" s="128"/>
    </row>
    <row r="12340" spans="7:8">
      <c r="G12340" s="127"/>
      <c r="H12340" s="128"/>
    </row>
    <row r="12341" spans="7:8">
      <c r="G12341" s="127"/>
      <c r="H12341" s="128"/>
    </row>
    <row r="12342" spans="7:8">
      <c r="G12342" s="127"/>
      <c r="H12342" s="128"/>
    </row>
    <row r="12343" spans="7:8">
      <c r="G12343" s="127"/>
      <c r="H12343" s="128"/>
    </row>
    <row r="12344" spans="7:8">
      <c r="G12344" s="127"/>
      <c r="H12344" s="128"/>
    </row>
    <row r="12345" spans="7:8">
      <c r="G12345" s="127"/>
      <c r="H12345" s="128"/>
    </row>
    <row r="12346" spans="7:8">
      <c r="G12346" s="127"/>
      <c r="H12346" s="128"/>
    </row>
    <row r="12347" spans="7:8">
      <c r="G12347" s="127"/>
      <c r="H12347" s="128"/>
    </row>
    <row r="12348" spans="7:8">
      <c r="G12348" s="127"/>
      <c r="H12348" s="128"/>
    </row>
    <row r="12349" spans="7:8">
      <c r="G12349" s="127"/>
      <c r="H12349" s="128"/>
    </row>
    <row r="12350" spans="7:8">
      <c r="G12350" s="127"/>
      <c r="H12350" s="128"/>
    </row>
    <row r="12351" spans="7:8">
      <c r="G12351" s="127"/>
      <c r="H12351" s="128"/>
    </row>
    <row r="12352" spans="7:8">
      <c r="G12352" s="127"/>
      <c r="H12352" s="128"/>
    </row>
    <row r="12353" spans="7:8">
      <c r="G12353" s="127"/>
      <c r="H12353" s="128"/>
    </row>
    <row r="12354" spans="7:8">
      <c r="G12354" s="127"/>
      <c r="H12354" s="128"/>
    </row>
    <row r="12355" spans="7:8">
      <c r="G12355" s="127"/>
      <c r="H12355" s="128"/>
    </row>
    <row r="12356" spans="7:8">
      <c r="G12356" s="127"/>
      <c r="H12356" s="128"/>
    </row>
    <row r="12357" spans="7:8">
      <c r="G12357" s="127"/>
      <c r="H12357" s="128"/>
    </row>
    <row r="12358" spans="7:8">
      <c r="G12358" s="127"/>
      <c r="H12358" s="128"/>
    </row>
    <row r="12359" spans="7:8">
      <c r="G12359" s="127"/>
      <c r="H12359" s="128"/>
    </row>
    <row r="12360" spans="7:8">
      <c r="G12360" s="127"/>
      <c r="H12360" s="128"/>
    </row>
    <row r="12361" spans="7:8">
      <c r="G12361" s="127"/>
      <c r="H12361" s="128"/>
    </row>
    <row r="12362" spans="7:8">
      <c r="G12362" s="127"/>
      <c r="H12362" s="128"/>
    </row>
    <row r="12363" spans="7:8">
      <c r="G12363" s="127"/>
      <c r="H12363" s="128"/>
    </row>
    <row r="12364" spans="7:8">
      <c r="G12364" s="127"/>
      <c r="H12364" s="128"/>
    </row>
    <row r="12365" spans="7:8">
      <c r="G12365" s="127"/>
      <c r="H12365" s="128"/>
    </row>
    <row r="12366" spans="7:8">
      <c r="G12366" s="127"/>
      <c r="H12366" s="128"/>
    </row>
    <row r="12367" spans="7:8">
      <c r="G12367" s="127"/>
      <c r="H12367" s="128"/>
    </row>
    <row r="12368" spans="7:8">
      <c r="G12368" s="127"/>
      <c r="H12368" s="128"/>
    </row>
    <row r="12369" spans="7:8">
      <c r="G12369" s="127"/>
      <c r="H12369" s="128"/>
    </row>
    <row r="12370" spans="7:8">
      <c r="G12370" s="127"/>
      <c r="H12370" s="128"/>
    </row>
    <row r="12371" spans="7:8">
      <c r="G12371" s="127"/>
      <c r="H12371" s="128"/>
    </row>
    <row r="12372" spans="7:8">
      <c r="G12372" s="127"/>
      <c r="H12372" s="128"/>
    </row>
    <row r="12373" spans="7:8">
      <c r="G12373" s="127"/>
      <c r="H12373" s="128"/>
    </row>
    <row r="12374" spans="7:8">
      <c r="G12374" s="127"/>
      <c r="H12374" s="128"/>
    </row>
    <row r="12375" spans="7:8">
      <c r="G12375" s="127"/>
      <c r="H12375" s="128"/>
    </row>
    <row r="12376" spans="7:8">
      <c r="G12376" s="127"/>
      <c r="H12376" s="128"/>
    </row>
    <row r="12377" spans="7:8">
      <c r="G12377" s="127"/>
      <c r="H12377" s="128"/>
    </row>
    <row r="12378" spans="7:8">
      <c r="G12378" s="127"/>
      <c r="H12378" s="128"/>
    </row>
    <row r="12379" spans="7:8">
      <c r="G12379" s="127"/>
      <c r="H12379" s="128"/>
    </row>
    <row r="12380" spans="7:8">
      <c r="G12380" s="127"/>
      <c r="H12380" s="128"/>
    </row>
    <row r="12381" spans="7:8">
      <c r="G12381" s="127"/>
      <c r="H12381" s="128"/>
    </row>
    <row r="12382" spans="7:8">
      <c r="G12382" s="127"/>
      <c r="H12382" s="128"/>
    </row>
    <row r="12383" spans="7:8">
      <c r="G12383" s="127"/>
      <c r="H12383" s="128"/>
    </row>
    <row r="12384" spans="7:8">
      <c r="G12384" s="127"/>
      <c r="H12384" s="128"/>
    </row>
    <row r="12385" spans="7:8">
      <c r="G12385" s="127"/>
      <c r="H12385" s="128"/>
    </row>
    <row r="12386" spans="7:8">
      <c r="G12386" s="127"/>
      <c r="H12386" s="128"/>
    </row>
    <row r="12387" spans="7:8">
      <c r="G12387" s="127"/>
      <c r="H12387" s="128"/>
    </row>
    <row r="12388" spans="7:8">
      <c r="G12388" s="127"/>
      <c r="H12388" s="128"/>
    </row>
    <row r="12389" spans="7:8">
      <c r="G12389" s="127"/>
      <c r="H12389" s="128"/>
    </row>
    <row r="12390" spans="7:8">
      <c r="G12390" s="127"/>
      <c r="H12390" s="128"/>
    </row>
    <row r="12391" spans="7:8">
      <c r="G12391" s="127"/>
      <c r="H12391" s="128"/>
    </row>
    <row r="12392" spans="7:8">
      <c r="G12392" s="127"/>
      <c r="H12392" s="128"/>
    </row>
    <row r="12393" spans="7:8">
      <c r="G12393" s="127"/>
      <c r="H12393" s="128"/>
    </row>
    <row r="12394" spans="7:8">
      <c r="G12394" s="127"/>
      <c r="H12394" s="128"/>
    </row>
    <row r="12395" spans="7:8">
      <c r="G12395" s="127"/>
      <c r="H12395" s="128"/>
    </row>
    <row r="12396" spans="7:8">
      <c r="G12396" s="127"/>
      <c r="H12396" s="128"/>
    </row>
    <row r="12397" spans="7:8">
      <c r="G12397" s="127"/>
      <c r="H12397" s="128"/>
    </row>
    <row r="12398" spans="7:8">
      <c r="G12398" s="127"/>
      <c r="H12398" s="128"/>
    </row>
    <row r="12399" spans="7:8">
      <c r="G12399" s="127"/>
      <c r="H12399" s="128"/>
    </row>
    <row r="12400" spans="7:8">
      <c r="G12400" s="127"/>
      <c r="H12400" s="128"/>
    </row>
    <row r="12401" spans="7:8">
      <c r="G12401" s="127"/>
      <c r="H12401" s="128"/>
    </row>
    <row r="12402" spans="7:8">
      <c r="G12402" s="127"/>
      <c r="H12402" s="128"/>
    </row>
    <row r="12403" spans="7:8">
      <c r="G12403" s="127"/>
      <c r="H12403" s="128"/>
    </row>
    <row r="12404" spans="7:8">
      <c r="G12404" s="127"/>
      <c r="H12404" s="128"/>
    </row>
    <row r="12405" spans="7:8">
      <c r="G12405" s="127"/>
      <c r="H12405" s="128"/>
    </row>
    <row r="12406" spans="7:8">
      <c r="G12406" s="127"/>
      <c r="H12406" s="128"/>
    </row>
    <row r="12407" spans="7:8">
      <c r="G12407" s="127"/>
      <c r="H12407" s="128"/>
    </row>
    <row r="12408" spans="7:8">
      <c r="G12408" s="127"/>
      <c r="H12408" s="128"/>
    </row>
    <row r="12409" spans="7:8">
      <c r="G12409" s="127"/>
      <c r="H12409" s="128"/>
    </row>
    <row r="12410" spans="7:8">
      <c r="G12410" s="127"/>
      <c r="H12410" s="128"/>
    </row>
    <row r="12411" spans="7:8">
      <c r="G12411" s="127"/>
      <c r="H12411" s="128"/>
    </row>
    <row r="12412" spans="7:8">
      <c r="G12412" s="127"/>
      <c r="H12412" s="128"/>
    </row>
    <row r="12413" spans="7:8">
      <c r="G12413" s="127"/>
      <c r="H12413" s="128"/>
    </row>
    <row r="12414" spans="7:8">
      <c r="G12414" s="127"/>
      <c r="H12414" s="128"/>
    </row>
    <row r="12415" spans="7:8">
      <c r="G12415" s="127"/>
      <c r="H12415" s="128"/>
    </row>
    <row r="12416" spans="7:8">
      <c r="G12416" s="127"/>
      <c r="H12416" s="128"/>
    </row>
    <row r="12417" spans="7:8">
      <c r="G12417" s="127"/>
      <c r="H12417" s="128"/>
    </row>
    <row r="12418" spans="7:8">
      <c r="G12418" s="127"/>
      <c r="H12418" s="128"/>
    </row>
    <row r="12419" spans="7:8">
      <c r="G12419" s="127"/>
      <c r="H12419" s="128"/>
    </row>
    <row r="12420" spans="7:8">
      <c r="G12420" s="127"/>
      <c r="H12420" s="128"/>
    </row>
    <row r="12421" spans="7:8">
      <c r="G12421" s="127"/>
      <c r="H12421" s="128"/>
    </row>
    <row r="12422" spans="7:8">
      <c r="G12422" s="127"/>
      <c r="H12422" s="128"/>
    </row>
    <row r="12423" spans="7:8">
      <c r="G12423" s="127"/>
      <c r="H12423" s="128"/>
    </row>
    <row r="12424" spans="7:8">
      <c r="G12424" s="127"/>
      <c r="H12424" s="128"/>
    </row>
    <row r="12425" spans="7:8">
      <c r="G12425" s="127"/>
      <c r="H12425" s="128"/>
    </row>
    <row r="12426" spans="7:8">
      <c r="G12426" s="127"/>
      <c r="H12426" s="128"/>
    </row>
    <row r="12427" spans="7:8">
      <c r="G12427" s="127"/>
      <c r="H12427" s="128"/>
    </row>
    <row r="12428" spans="7:8">
      <c r="G12428" s="127"/>
      <c r="H12428" s="128"/>
    </row>
    <row r="12429" spans="7:8">
      <c r="G12429" s="127"/>
      <c r="H12429" s="128"/>
    </row>
    <row r="12430" spans="7:8">
      <c r="G12430" s="127"/>
      <c r="H12430" s="128"/>
    </row>
    <row r="12431" spans="7:8">
      <c r="G12431" s="127"/>
      <c r="H12431" s="128"/>
    </row>
    <row r="12432" spans="7:8">
      <c r="G12432" s="127"/>
      <c r="H12432" s="128"/>
    </row>
    <row r="12433" spans="7:8">
      <c r="G12433" s="127"/>
      <c r="H12433" s="128"/>
    </row>
    <row r="12434" spans="7:8">
      <c r="G12434" s="127"/>
      <c r="H12434" s="128"/>
    </row>
    <row r="12435" spans="7:8">
      <c r="G12435" s="127"/>
      <c r="H12435" s="128"/>
    </row>
    <row r="12436" spans="7:8">
      <c r="G12436" s="127"/>
      <c r="H12436" s="128"/>
    </row>
    <row r="12437" spans="7:8">
      <c r="G12437" s="127"/>
      <c r="H12437" s="128"/>
    </row>
    <row r="12438" spans="7:8">
      <c r="G12438" s="127"/>
      <c r="H12438" s="128"/>
    </row>
    <row r="12439" spans="7:8">
      <c r="G12439" s="127"/>
      <c r="H12439" s="128"/>
    </row>
    <row r="12440" spans="7:8">
      <c r="G12440" s="127"/>
      <c r="H12440" s="128"/>
    </row>
    <row r="12441" spans="7:8">
      <c r="G12441" s="127"/>
      <c r="H12441" s="128"/>
    </row>
    <row r="12442" spans="7:8">
      <c r="G12442" s="127"/>
      <c r="H12442" s="128"/>
    </row>
    <row r="12443" spans="7:8">
      <c r="G12443" s="127"/>
      <c r="H12443" s="128"/>
    </row>
    <row r="12444" spans="7:8">
      <c r="G12444" s="127"/>
      <c r="H12444" s="128"/>
    </row>
    <row r="12445" spans="7:8">
      <c r="G12445" s="127"/>
      <c r="H12445" s="128"/>
    </row>
    <row r="12446" spans="7:8">
      <c r="G12446" s="127"/>
      <c r="H12446" s="128"/>
    </row>
    <row r="12447" spans="7:8">
      <c r="G12447" s="127"/>
      <c r="H12447" s="128"/>
    </row>
    <row r="12448" spans="7:8">
      <c r="G12448" s="127"/>
      <c r="H12448" s="128"/>
    </row>
    <row r="12449" spans="7:8">
      <c r="G12449" s="127"/>
      <c r="H12449" s="128"/>
    </row>
    <row r="12450" spans="7:8">
      <c r="G12450" s="127"/>
      <c r="H12450" s="128"/>
    </row>
    <row r="12451" spans="7:8">
      <c r="G12451" s="127"/>
      <c r="H12451" s="128"/>
    </row>
    <row r="12452" spans="7:8">
      <c r="G12452" s="127"/>
      <c r="H12452" s="128"/>
    </row>
    <row r="12453" spans="7:8">
      <c r="G12453" s="127"/>
      <c r="H12453" s="128"/>
    </row>
    <row r="12454" spans="7:8">
      <c r="G12454" s="127"/>
      <c r="H12454" s="128"/>
    </row>
    <row r="12455" spans="7:8">
      <c r="G12455" s="127"/>
      <c r="H12455" s="128"/>
    </row>
    <row r="12456" spans="7:8">
      <c r="G12456" s="127"/>
      <c r="H12456" s="128"/>
    </row>
    <row r="12457" spans="7:8">
      <c r="G12457" s="127"/>
      <c r="H12457" s="128"/>
    </row>
    <row r="12458" spans="7:8">
      <c r="G12458" s="127"/>
      <c r="H12458" s="128"/>
    </row>
    <row r="12459" spans="7:8">
      <c r="G12459" s="127"/>
      <c r="H12459" s="128"/>
    </row>
    <row r="12460" spans="7:8">
      <c r="G12460" s="127"/>
      <c r="H12460" s="128"/>
    </row>
    <row r="12461" spans="7:8">
      <c r="G12461" s="127"/>
      <c r="H12461" s="128"/>
    </row>
    <row r="12462" spans="7:8">
      <c r="G12462" s="127"/>
      <c r="H12462" s="128"/>
    </row>
    <row r="12463" spans="7:8">
      <c r="G12463" s="127"/>
      <c r="H12463" s="128"/>
    </row>
    <row r="12464" spans="7:8">
      <c r="G12464" s="127"/>
      <c r="H12464" s="128"/>
    </row>
    <row r="12465" spans="7:8">
      <c r="G12465" s="127"/>
      <c r="H12465" s="128"/>
    </row>
    <row r="12466" spans="7:8">
      <c r="G12466" s="127"/>
      <c r="H12466" s="128"/>
    </row>
    <row r="12467" spans="7:8">
      <c r="G12467" s="127"/>
      <c r="H12467" s="128"/>
    </row>
    <row r="12468" spans="7:8">
      <c r="G12468" s="127"/>
      <c r="H12468" s="128"/>
    </row>
    <row r="12469" spans="7:8">
      <c r="G12469" s="127"/>
      <c r="H12469" s="128"/>
    </row>
    <row r="12470" spans="7:8">
      <c r="G12470" s="127"/>
      <c r="H12470" s="128"/>
    </row>
    <row r="12471" spans="7:8">
      <c r="G12471" s="127"/>
      <c r="H12471" s="128"/>
    </row>
    <row r="12472" spans="7:8">
      <c r="G12472" s="127"/>
      <c r="H12472" s="128"/>
    </row>
    <row r="12473" spans="7:8">
      <c r="G12473" s="127"/>
      <c r="H12473" s="128"/>
    </row>
    <row r="12474" spans="7:8">
      <c r="G12474" s="127"/>
      <c r="H12474" s="128"/>
    </row>
    <row r="12475" spans="7:8">
      <c r="G12475" s="127"/>
      <c r="H12475" s="128"/>
    </row>
    <row r="12476" spans="7:8">
      <c r="G12476" s="127"/>
      <c r="H12476" s="128"/>
    </row>
    <row r="12477" spans="7:8">
      <c r="G12477" s="127"/>
      <c r="H12477" s="128"/>
    </row>
    <row r="12478" spans="7:8">
      <c r="G12478" s="127"/>
      <c r="H12478" s="128"/>
    </row>
    <row r="12479" spans="7:8">
      <c r="G12479" s="127"/>
      <c r="H12479" s="128"/>
    </row>
    <row r="12480" spans="7:8">
      <c r="G12480" s="127"/>
      <c r="H12480" s="128"/>
    </row>
    <row r="12481" spans="7:8">
      <c r="G12481" s="127"/>
      <c r="H12481" s="128"/>
    </row>
    <row r="12482" spans="7:8">
      <c r="G12482" s="127"/>
      <c r="H12482" s="128"/>
    </row>
    <row r="12483" spans="7:8">
      <c r="G12483" s="127"/>
      <c r="H12483" s="128"/>
    </row>
    <row r="12484" spans="7:8">
      <c r="G12484" s="127"/>
      <c r="H12484" s="128"/>
    </row>
    <row r="12485" spans="7:8">
      <c r="G12485" s="127"/>
      <c r="H12485" s="128"/>
    </row>
    <row r="12486" spans="7:8">
      <c r="G12486" s="127"/>
      <c r="H12486" s="128"/>
    </row>
    <row r="12487" spans="7:8">
      <c r="G12487" s="127"/>
      <c r="H12487" s="128"/>
    </row>
    <row r="12488" spans="7:8">
      <c r="G12488" s="127"/>
      <c r="H12488" s="128"/>
    </row>
    <row r="12489" spans="7:8">
      <c r="G12489" s="127"/>
      <c r="H12489" s="128"/>
    </row>
    <row r="12490" spans="7:8">
      <c r="G12490" s="127"/>
      <c r="H12490" s="128"/>
    </row>
    <row r="12491" spans="7:8">
      <c r="G12491" s="127"/>
      <c r="H12491" s="128"/>
    </row>
    <row r="12492" spans="7:8">
      <c r="G12492" s="127"/>
      <c r="H12492" s="128"/>
    </row>
    <row r="12493" spans="7:8">
      <c r="G12493" s="127"/>
      <c r="H12493" s="128"/>
    </row>
    <row r="12494" spans="7:8">
      <c r="G12494" s="127"/>
      <c r="H12494" s="128"/>
    </row>
    <row r="12495" spans="7:8">
      <c r="G12495" s="127"/>
      <c r="H12495" s="128"/>
    </row>
    <row r="12496" spans="7:8">
      <c r="G12496" s="127"/>
      <c r="H12496" s="128"/>
    </row>
    <row r="12497" spans="7:8">
      <c r="G12497" s="127"/>
      <c r="H12497" s="128"/>
    </row>
    <row r="12498" spans="7:8">
      <c r="G12498" s="127"/>
      <c r="H12498" s="128"/>
    </row>
    <row r="12499" spans="7:8">
      <c r="G12499" s="127"/>
      <c r="H12499" s="128"/>
    </row>
    <row r="12500" spans="7:8">
      <c r="G12500" s="127"/>
      <c r="H12500" s="128"/>
    </row>
    <row r="12501" spans="7:8">
      <c r="G12501" s="127"/>
      <c r="H12501" s="128"/>
    </row>
    <row r="12502" spans="7:8">
      <c r="G12502" s="127"/>
      <c r="H12502" s="128"/>
    </row>
    <row r="12503" spans="7:8">
      <c r="G12503" s="127"/>
      <c r="H12503" s="128"/>
    </row>
    <row r="12504" spans="7:8">
      <c r="G12504" s="127"/>
      <c r="H12504" s="128"/>
    </row>
    <row r="12505" spans="7:8">
      <c r="G12505" s="127"/>
      <c r="H12505" s="128"/>
    </row>
    <row r="12506" spans="7:8">
      <c r="G12506" s="127"/>
      <c r="H12506" s="128"/>
    </row>
    <row r="12507" spans="7:8">
      <c r="G12507" s="127"/>
      <c r="H12507" s="128"/>
    </row>
    <row r="12508" spans="7:8">
      <c r="G12508" s="127"/>
      <c r="H12508" s="128"/>
    </row>
    <row r="12509" spans="7:8">
      <c r="G12509" s="127"/>
      <c r="H12509" s="128"/>
    </row>
    <row r="12510" spans="7:8">
      <c r="G12510" s="127"/>
      <c r="H12510" s="128"/>
    </row>
    <row r="12511" spans="7:8">
      <c r="G12511" s="127"/>
      <c r="H12511" s="128"/>
    </row>
    <row r="12512" spans="7:8">
      <c r="G12512" s="127"/>
      <c r="H12512" s="128"/>
    </row>
    <row r="12513" spans="7:8">
      <c r="G12513" s="127"/>
      <c r="H12513" s="128"/>
    </row>
    <row r="12514" spans="7:8">
      <c r="G12514" s="127"/>
      <c r="H12514" s="128"/>
    </row>
    <row r="12515" spans="7:8">
      <c r="G12515" s="127"/>
      <c r="H12515" s="128"/>
    </row>
    <row r="12516" spans="7:8">
      <c r="G12516" s="127"/>
      <c r="H12516" s="128"/>
    </row>
    <row r="12517" spans="7:8">
      <c r="G12517" s="127"/>
      <c r="H12517" s="128"/>
    </row>
    <row r="12518" spans="7:8">
      <c r="G12518" s="127"/>
      <c r="H12518" s="128"/>
    </row>
    <row r="12519" spans="7:8">
      <c r="G12519" s="127"/>
      <c r="H12519" s="128"/>
    </row>
    <row r="12520" spans="7:8">
      <c r="G12520" s="127"/>
      <c r="H12520" s="128"/>
    </row>
    <row r="12521" spans="7:8">
      <c r="G12521" s="127"/>
      <c r="H12521" s="128"/>
    </row>
    <row r="12522" spans="7:8">
      <c r="G12522" s="127"/>
      <c r="H12522" s="128"/>
    </row>
    <row r="12523" spans="7:8">
      <c r="G12523" s="127"/>
      <c r="H12523" s="128"/>
    </row>
    <row r="12524" spans="7:8">
      <c r="G12524" s="127"/>
      <c r="H12524" s="128"/>
    </row>
    <row r="12525" spans="7:8">
      <c r="G12525" s="127"/>
      <c r="H12525" s="128"/>
    </row>
    <row r="12526" spans="7:8">
      <c r="G12526" s="127"/>
      <c r="H12526" s="128"/>
    </row>
    <row r="12527" spans="7:8">
      <c r="G12527" s="127"/>
      <c r="H12527" s="128"/>
    </row>
    <row r="12528" spans="7:8">
      <c r="G12528" s="127"/>
      <c r="H12528" s="128"/>
    </row>
    <row r="12529" spans="7:8">
      <c r="G12529" s="127"/>
      <c r="H12529" s="128"/>
    </row>
    <row r="12530" spans="7:8">
      <c r="G12530" s="127"/>
      <c r="H12530" s="128"/>
    </row>
    <row r="12531" spans="7:8">
      <c r="G12531" s="127"/>
      <c r="H12531" s="128"/>
    </row>
    <row r="12532" spans="7:8">
      <c r="G12532" s="127"/>
      <c r="H12532" s="128"/>
    </row>
    <row r="12533" spans="7:8">
      <c r="G12533" s="127"/>
      <c r="H12533" s="128"/>
    </row>
    <row r="12534" spans="7:8">
      <c r="G12534" s="127"/>
      <c r="H12534" s="128"/>
    </row>
    <row r="12535" spans="7:8">
      <c r="G12535" s="127"/>
      <c r="H12535" s="128"/>
    </row>
    <row r="12536" spans="7:8">
      <c r="G12536" s="127"/>
      <c r="H12536" s="128"/>
    </row>
    <row r="12537" spans="7:8">
      <c r="G12537" s="127"/>
      <c r="H12537" s="128"/>
    </row>
    <row r="12538" spans="7:8">
      <c r="G12538" s="127"/>
      <c r="H12538" s="128"/>
    </row>
    <row r="12539" spans="7:8">
      <c r="G12539" s="127"/>
      <c r="H12539" s="128"/>
    </row>
    <row r="12540" spans="7:8">
      <c r="G12540" s="127"/>
      <c r="H12540" s="128"/>
    </row>
    <row r="12541" spans="7:8">
      <c r="G12541" s="127"/>
      <c r="H12541" s="128"/>
    </row>
    <row r="12542" spans="7:8">
      <c r="G12542" s="127"/>
      <c r="H12542" s="128"/>
    </row>
    <row r="12543" spans="7:8">
      <c r="G12543" s="127"/>
      <c r="H12543" s="128"/>
    </row>
    <row r="12544" spans="7:8">
      <c r="G12544" s="127"/>
      <c r="H12544" s="128"/>
    </row>
    <row r="12545" spans="7:8">
      <c r="G12545" s="127"/>
      <c r="H12545" s="128"/>
    </row>
    <row r="12546" spans="7:8">
      <c r="G12546" s="127"/>
      <c r="H12546" s="128"/>
    </row>
    <row r="12547" spans="7:8">
      <c r="G12547" s="127"/>
      <c r="H12547" s="128"/>
    </row>
    <row r="12548" spans="7:8">
      <c r="G12548" s="127"/>
      <c r="H12548" s="128"/>
    </row>
    <row r="12549" spans="7:8">
      <c r="G12549" s="127"/>
      <c r="H12549" s="128"/>
    </row>
    <row r="12550" spans="7:8">
      <c r="G12550" s="127"/>
      <c r="H12550" s="128"/>
    </row>
    <row r="12551" spans="7:8">
      <c r="G12551" s="127"/>
      <c r="H12551" s="128"/>
    </row>
    <row r="12552" spans="7:8">
      <c r="G12552" s="127"/>
      <c r="H12552" s="128"/>
    </row>
    <row r="12553" spans="7:8">
      <c r="G12553" s="127"/>
      <c r="H12553" s="128"/>
    </row>
    <row r="12554" spans="7:8">
      <c r="G12554" s="127"/>
      <c r="H12554" s="128"/>
    </row>
    <row r="12555" spans="7:8">
      <c r="G12555" s="127"/>
      <c r="H12555" s="128"/>
    </row>
    <row r="12556" spans="7:8">
      <c r="G12556" s="127"/>
      <c r="H12556" s="128"/>
    </row>
    <row r="12557" spans="7:8">
      <c r="G12557" s="127"/>
      <c r="H12557" s="128"/>
    </row>
    <row r="12558" spans="7:8">
      <c r="G12558" s="127"/>
      <c r="H12558" s="128"/>
    </row>
    <row r="12559" spans="7:8">
      <c r="G12559" s="127"/>
      <c r="H12559" s="128"/>
    </row>
    <row r="12560" spans="7:8">
      <c r="G12560" s="127"/>
      <c r="H12560" s="128"/>
    </row>
    <row r="12561" spans="7:8">
      <c r="G12561" s="127"/>
      <c r="H12561" s="128"/>
    </row>
    <row r="12562" spans="7:8">
      <c r="G12562" s="127"/>
      <c r="H12562" s="128"/>
    </row>
    <row r="12563" spans="7:8">
      <c r="G12563" s="127"/>
      <c r="H12563" s="128"/>
    </row>
    <row r="12564" spans="7:8">
      <c r="G12564" s="127"/>
      <c r="H12564" s="128"/>
    </row>
    <row r="12565" spans="7:8">
      <c r="G12565" s="127"/>
      <c r="H12565" s="128"/>
    </row>
    <row r="12566" spans="7:8">
      <c r="G12566" s="127"/>
      <c r="H12566" s="128"/>
    </row>
    <row r="12567" spans="7:8">
      <c r="G12567" s="127"/>
      <c r="H12567" s="128"/>
    </row>
    <row r="12568" spans="7:8">
      <c r="G12568" s="127"/>
      <c r="H12568" s="128"/>
    </row>
    <row r="12569" spans="7:8">
      <c r="G12569" s="127"/>
      <c r="H12569" s="128"/>
    </row>
    <row r="12570" spans="7:8">
      <c r="G12570" s="127"/>
      <c r="H12570" s="128"/>
    </row>
    <row r="12571" spans="7:8">
      <c r="G12571" s="127"/>
      <c r="H12571" s="128"/>
    </row>
    <row r="12572" spans="7:8">
      <c r="G12572" s="127"/>
      <c r="H12572" s="128"/>
    </row>
    <row r="12573" spans="7:8">
      <c r="G12573" s="127"/>
      <c r="H12573" s="128"/>
    </row>
    <row r="12574" spans="7:8">
      <c r="G12574" s="127"/>
      <c r="H12574" s="128"/>
    </row>
    <row r="12575" spans="7:8">
      <c r="G12575" s="127"/>
      <c r="H12575" s="128"/>
    </row>
    <row r="12576" spans="7:8">
      <c r="G12576" s="127"/>
      <c r="H12576" s="128"/>
    </row>
    <row r="12577" spans="7:8">
      <c r="G12577" s="127"/>
      <c r="H12577" s="128"/>
    </row>
    <row r="12578" spans="7:8">
      <c r="G12578" s="127"/>
      <c r="H12578" s="128"/>
    </row>
    <row r="12579" spans="7:8">
      <c r="G12579" s="127"/>
      <c r="H12579" s="128"/>
    </row>
    <row r="12580" spans="7:8">
      <c r="G12580" s="127"/>
      <c r="H12580" s="128"/>
    </row>
    <row r="12581" spans="7:8">
      <c r="G12581" s="127"/>
      <c r="H12581" s="128"/>
    </row>
    <row r="12582" spans="7:8">
      <c r="G12582" s="127"/>
      <c r="H12582" s="128"/>
    </row>
    <row r="12583" spans="7:8">
      <c r="G12583" s="127"/>
      <c r="H12583" s="128"/>
    </row>
    <row r="12584" spans="7:8">
      <c r="G12584" s="127"/>
      <c r="H12584" s="128"/>
    </row>
    <row r="12585" spans="7:8">
      <c r="G12585" s="127"/>
      <c r="H12585" s="128"/>
    </row>
    <row r="12586" spans="7:8">
      <c r="G12586" s="127"/>
      <c r="H12586" s="128"/>
    </row>
    <row r="12587" spans="7:8">
      <c r="G12587" s="127"/>
      <c r="H12587" s="128"/>
    </row>
    <row r="12588" spans="7:8">
      <c r="G12588" s="127"/>
      <c r="H12588" s="128"/>
    </row>
    <row r="12589" spans="7:8">
      <c r="G12589" s="127"/>
      <c r="H12589" s="128"/>
    </row>
    <row r="12590" spans="7:8">
      <c r="G12590" s="127"/>
      <c r="H12590" s="128"/>
    </row>
    <row r="12591" spans="7:8">
      <c r="G12591" s="127"/>
      <c r="H12591" s="128"/>
    </row>
    <row r="12592" spans="7:8">
      <c r="G12592" s="127"/>
      <c r="H12592" s="128"/>
    </row>
    <row r="12593" spans="7:8">
      <c r="G12593" s="127"/>
      <c r="H12593" s="128"/>
    </row>
    <row r="12594" spans="7:8">
      <c r="G12594" s="127"/>
      <c r="H12594" s="128"/>
    </row>
    <row r="12595" spans="7:8">
      <c r="G12595" s="127"/>
      <c r="H12595" s="128"/>
    </row>
    <row r="12596" spans="7:8">
      <c r="G12596" s="127"/>
      <c r="H12596" s="128"/>
    </row>
    <row r="12597" spans="7:8">
      <c r="G12597" s="127"/>
      <c r="H12597" s="128"/>
    </row>
    <row r="12598" spans="7:8">
      <c r="G12598" s="127"/>
      <c r="H12598" s="128"/>
    </row>
    <row r="12599" spans="7:8">
      <c r="G12599" s="127"/>
      <c r="H12599" s="128"/>
    </row>
    <row r="12600" spans="7:8">
      <c r="G12600" s="127"/>
      <c r="H12600" s="128"/>
    </row>
    <row r="12601" spans="7:8">
      <c r="G12601" s="127"/>
      <c r="H12601" s="128"/>
    </row>
    <row r="12602" spans="7:8">
      <c r="G12602" s="127"/>
      <c r="H12602" s="128"/>
    </row>
    <row r="12603" spans="7:8">
      <c r="G12603" s="127"/>
      <c r="H12603" s="128"/>
    </row>
    <row r="12604" spans="7:8">
      <c r="G12604" s="127"/>
      <c r="H12604" s="128"/>
    </row>
    <row r="12605" spans="7:8">
      <c r="G12605" s="127"/>
      <c r="H12605" s="128"/>
    </row>
    <row r="12606" spans="7:8">
      <c r="G12606" s="127"/>
      <c r="H12606" s="128"/>
    </row>
    <row r="12607" spans="7:8">
      <c r="G12607" s="127"/>
      <c r="H12607" s="128"/>
    </row>
    <row r="12608" spans="7:8">
      <c r="G12608" s="127"/>
      <c r="H12608" s="128"/>
    </row>
    <row r="12609" spans="7:8">
      <c r="G12609" s="127"/>
      <c r="H12609" s="128"/>
    </row>
    <row r="12610" spans="7:8">
      <c r="G12610" s="127"/>
      <c r="H12610" s="128"/>
    </row>
    <row r="12611" spans="7:8">
      <c r="G12611" s="127"/>
      <c r="H12611" s="128"/>
    </row>
    <row r="12612" spans="7:8">
      <c r="G12612" s="127"/>
      <c r="H12612" s="128"/>
    </row>
    <row r="12613" spans="7:8">
      <c r="G12613" s="127"/>
      <c r="H12613" s="128"/>
    </row>
    <row r="12614" spans="7:8">
      <c r="G12614" s="127"/>
      <c r="H12614" s="128"/>
    </row>
    <row r="12615" spans="7:8">
      <c r="G12615" s="127"/>
      <c r="H12615" s="128"/>
    </row>
    <row r="12616" spans="7:8">
      <c r="G12616" s="127"/>
      <c r="H12616" s="128"/>
    </row>
    <row r="12617" spans="7:8">
      <c r="G12617" s="127"/>
      <c r="H12617" s="128"/>
    </row>
    <row r="12618" spans="7:8">
      <c r="G12618" s="127"/>
      <c r="H12618" s="128"/>
    </row>
    <row r="12619" spans="7:8">
      <c r="G12619" s="127"/>
      <c r="H12619" s="128"/>
    </row>
    <row r="12620" spans="7:8">
      <c r="G12620" s="127"/>
      <c r="H12620" s="128"/>
    </row>
    <row r="12621" spans="7:8">
      <c r="G12621" s="127"/>
      <c r="H12621" s="128"/>
    </row>
    <row r="12622" spans="7:8">
      <c r="G12622" s="127"/>
      <c r="H12622" s="128"/>
    </row>
    <row r="12623" spans="7:8">
      <c r="G12623" s="127"/>
      <c r="H12623" s="128"/>
    </row>
    <row r="12624" spans="7:8">
      <c r="G12624" s="127"/>
      <c r="H12624" s="128"/>
    </row>
    <row r="12625" spans="7:8">
      <c r="G12625" s="127"/>
      <c r="H12625" s="128"/>
    </row>
    <row r="12626" spans="7:8">
      <c r="G12626" s="127"/>
      <c r="H12626" s="128"/>
    </row>
    <row r="12627" spans="7:8">
      <c r="G12627" s="127"/>
      <c r="H12627" s="128"/>
    </row>
    <row r="12628" spans="7:8">
      <c r="G12628" s="127"/>
      <c r="H12628" s="128"/>
    </row>
    <row r="12629" spans="7:8">
      <c r="G12629" s="127"/>
      <c r="H12629" s="128"/>
    </row>
    <row r="12630" spans="7:8">
      <c r="G12630" s="127"/>
      <c r="H12630" s="128"/>
    </row>
    <row r="12631" spans="7:8">
      <c r="G12631" s="127"/>
      <c r="H12631" s="128"/>
    </row>
    <row r="12632" spans="7:8">
      <c r="G12632" s="127"/>
      <c r="H12632" s="128"/>
    </row>
    <row r="12633" spans="7:8">
      <c r="G12633" s="127"/>
      <c r="H12633" s="128"/>
    </row>
    <row r="12634" spans="7:8">
      <c r="G12634" s="127"/>
      <c r="H12634" s="128"/>
    </row>
    <row r="12635" spans="7:8">
      <c r="G12635" s="127"/>
      <c r="H12635" s="128"/>
    </row>
    <row r="12636" spans="7:8">
      <c r="G12636" s="127"/>
      <c r="H12636" s="128"/>
    </row>
    <row r="12637" spans="7:8">
      <c r="G12637" s="127"/>
      <c r="H12637" s="128"/>
    </row>
    <row r="12638" spans="7:8">
      <c r="G12638" s="127"/>
      <c r="H12638" s="128"/>
    </row>
    <row r="12639" spans="7:8">
      <c r="G12639" s="127"/>
      <c r="H12639" s="128"/>
    </row>
    <row r="12640" spans="7:8">
      <c r="G12640" s="127"/>
      <c r="H12640" s="128"/>
    </row>
    <row r="12641" spans="7:8">
      <c r="G12641" s="127"/>
      <c r="H12641" s="128"/>
    </row>
    <row r="12642" spans="7:8">
      <c r="G12642" s="127"/>
      <c r="H12642" s="128"/>
    </row>
    <row r="12643" spans="7:8">
      <c r="G12643" s="127"/>
      <c r="H12643" s="128"/>
    </row>
    <row r="12644" spans="7:8">
      <c r="G12644" s="127"/>
      <c r="H12644" s="128"/>
    </row>
    <row r="12645" spans="7:8">
      <c r="G12645" s="127"/>
      <c r="H12645" s="128"/>
    </row>
    <row r="12646" spans="7:8">
      <c r="G12646" s="127"/>
      <c r="H12646" s="128"/>
    </row>
    <row r="12647" spans="7:8">
      <c r="G12647" s="127"/>
      <c r="H12647" s="128"/>
    </row>
    <row r="12648" spans="7:8">
      <c r="G12648" s="127"/>
      <c r="H12648" s="128"/>
    </row>
    <row r="12649" spans="7:8">
      <c r="G12649" s="127"/>
      <c r="H12649" s="128"/>
    </row>
    <row r="12650" spans="7:8">
      <c r="G12650" s="127"/>
      <c r="H12650" s="128"/>
    </row>
    <row r="12651" spans="7:8">
      <c r="G12651" s="127"/>
      <c r="H12651" s="128"/>
    </row>
    <row r="12652" spans="7:8">
      <c r="G12652" s="127"/>
      <c r="H12652" s="128"/>
    </row>
    <row r="12653" spans="7:8">
      <c r="G12653" s="127"/>
      <c r="H12653" s="128"/>
    </row>
    <row r="12654" spans="7:8">
      <c r="G12654" s="127"/>
      <c r="H12654" s="128"/>
    </row>
    <row r="12655" spans="7:8">
      <c r="G12655" s="127"/>
      <c r="H12655" s="128"/>
    </row>
    <row r="12656" spans="7:8">
      <c r="G12656" s="127"/>
      <c r="H12656" s="128"/>
    </row>
    <row r="12657" spans="7:8">
      <c r="G12657" s="127"/>
      <c r="H12657" s="128"/>
    </row>
    <row r="12658" spans="7:8">
      <c r="G12658" s="127"/>
      <c r="H12658" s="128"/>
    </row>
    <row r="12659" spans="7:8">
      <c r="G12659" s="127"/>
      <c r="H12659" s="128"/>
    </row>
    <row r="12660" spans="7:8">
      <c r="G12660" s="127"/>
      <c r="H12660" s="128"/>
    </row>
    <row r="12661" spans="7:8">
      <c r="G12661" s="127"/>
      <c r="H12661" s="128"/>
    </row>
    <row r="12662" spans="7:8">
      <c r="G12662" s="127"/>
      <c r="H12662" s="128"/>
    </row>
    <row r="12663" spans="7:8">
      <c r="G12663" s="127"/>
      <c r="H12663" s="128"/>
    </row>
    <row r="12664" spans="7:8">
      <c r="G12664" s="127"/>
      <c r="H12664" s="128"/>
    </row>
    <row r="12665" spans="7:8">
      <c r="G12665" s="127"/>
      <c r="H12665" s="128"/>
    </row>
    <row r="12666" spans="7:8">
      <c r="G12666" s="127"/>
      <c r="H12666" s="128"/>
    </row>
    <row r="12667" spans="7:8">
      <c r="G12667" s="127"/>
      <c r="H12667" s="128"/>
    </row>
    <row r="12668" spans="7:8">
      <c r="G12668" s="127"/>
      <c r="H12668" s="128"/>
    </row>
    <row r="12669" spans="7:8">
      <c r="G12669" s="127"/>
      <c r="H12669" s="128"/>
    </row>
    <row r="12670" spans="7:8">
      <c r="G12670" s="127"/>
      <c r="H12670" s="128"/>
    </row>
    <row r="12671" spans="7:8">
      <c r="G12671" s="127"/>
      <c r="H12671" s="128"/>
    </row>
    <row r="12672" spans="7:8">
      <c r="G12672" s="127"/>
      <c r="H12672" s="128"/>
    </row>
    <row r="12673" spans="7:8">
      <c r="G12673" s="127"/>
      <c r="H12673" s="128"/>
    </row>
    <row r="12674" spans="7:8">
      <c r="G12674" s="127"/>
      <c r="H12674" s="128"/>
    </row>
    <row r="12675" spans="7:8">
      <c r="G12675" s="127"/>
      <c r="H12675" s="128"/>
    </row>
    <row r="12676" spans="7:8">
      <c r="G12676" s="127"/>
      <c r="H12676" s="128"/>
    </row>
    <row r="12677" spans="7:8">
      <c r="G12677" s="127"/>
      <c r="H12677" s="128"/>
    </row>
    <row r="12678" spans="7:8">
      <c r="G12678" s="127"/>
      <c r="H12678" s="128"/>
    </row>
    <row r="12679" spans="7:8">
      <c r="G12679" s="127"/>
      <c r="H12679" s="128"/>
    </row>
    <row r="12680" spans="7:8">
      <c r="G12680" s="127"/>
      <c r="H12680" s="128"/>
    </row>
    <row r="12681" spans="7:8">
      <c r="G12681" s="127"/>
      <c r="H12681" s="128"/>
    </row>
    <row r="12682" spans="7:8">
      <c r="G12682" s="127"/>
      <c r="H12682" s="128"/>
    </row>
    <row r="12683" spans="7:8">
      <c r="G12683" s="127"/>
      <c r="H12683" s="128"/>
    </row>
    <row r="12684" spans="7:8">
      <c r="G12684" s="127"/>
      <c r="H12684" s="128"/>
    </row>
    <row r="12685" spans="7:8">
      <c r="G12685" s="127"/>
      <c r="H12685" s="128"/>
    </row>
    <row r="12686" spans="7:8">
      <c r="G12686" s="127"/>
      <c r="H12686" s="128"/>
    </row>
    <row r="12687" spans="7:8">
      <c r="G12687" s="127"/>
      <c r="H12687" s="128"/>
    </row>
    <row r="12688" spans="7:8">
      <c r="G12688" s="127"/>
      <c r="H12688" s="128"/>
    </row>
    <row r="12689" spans="7:8">
      <c r="G12689" s="127"/>
      <c r="H12689" s="128"/>
    </row>
    <row r="12690" spans="7:8">
      <c r="G12690" s="127"/>
      <c r="H12690" s="128"/>
    </row>
    <row r="12691" spans="7:8">
      <c r="G12691" s="127"/>
      <c r="H12691" s="128"/>
    </row>
    <row r="12692" spans="7:8">
      <c r="G12692" s="127"/>
      <c r="H12692" s="128"/>
    </row>
    <row r="12693" spans="7:8">
      <c r="G12693" s="127"/>
      <c r="H12693" s="128"/>
    </row>
    <row r="12694" spans="7:8">
      <c r="G12694" s="127"/>
      <c r="H12694" s="128"/>
    </row>
    <row r="12695" spans="7:8">
      <c r="G12695" s="127"/>
      <c r="H12695" s="128"/>
    </row>
    <row r="12696" spans="7:8">
      <c r="G12696" s="127"/>
      <c r="H12696" s="128"/>
    </row>
    <row r="12697" spans="7:8">
      <c r="G12697" s="127"/>
      <c r="H12697" s="128"/>
    </row>
    <row r="12698" spans="7:8">
      <c r="G12698" s="127"/>
      <c r="H12698" s="128"/>
    </row>
    <row r="12699" spans="7:8">
      <c r="G12699" s="127"/>
      <c r="H12699" s="128"/>
    </row>
    <row r="12700" spans="7:8">
      <c r="G12700" s="127"/>
      <c r="H12700" s="128"/>
    </row>
    <row r="12701" spans="7:8">
      <c r="G12701" s="127"/>
      <c r="H12701" s="128"/>
    </row>
    <row r="12702" spans="7:8">
      <c r="G12702" s="127"/>
      <c r="H12702" s="128"/>
    </row>
    <row r="12703" spans="7:8">
      <c r="G12703" s="127"/>
      <c r="H12703" s="128"/>
    </row>
    <row r="12704" spans="7:8">
      <c r="G12704" s="127"/>
      <c r="H12704" s="128"/>
    </row>
    <row r="12705" spans="7:8">
      <c r="G12705" s="127"/>
      <c r="H12705" s="128"/>
    </row>
    <row r="12706" spans="7:8">
      <c r="G12706" s="127"/>
      <c r="H12706" s="128"/>
    </row>
    <row r="12707" spans="7:8">
      <c r="G12707" s="127"/>
      <c r="H12707" s="128"/>
    </row>
    <row r="12708" spans="7:8">
      <c r="G12708" s="127"/>
      <c r="H12708" s="128"/>
    </row>
    <row r="12709" spans="7:8">
      <c r="G12709" s="127"/>
      <c r="H12709" s="128"/>
    </row>
    <row r="12710" spans="7:8">
      <c r="G12710" s="127"/>
      <c r="H12710" s="128"/>
    </row>
    <row r="12711" spans="7:8">
      <c r="G12711" s="127"/>
      <c r="H12711" s="128"/>
    </row>
    <row r="12712" spans="7:8">
      <c r="G12712" s="127"/>
      <c r="H12712" s="128"/>
    </row>
    <row r="12713" spans="7:8">
      <c r="G12713" s="127"/>
      <c r="H12713" s="128"/>
    </row>
    <row r="12714" spans="7:8">
      <c r="G12714" s="127"/>
      <c r="H12714" s="128"/>
    </row>
    <row r="12715" spans="7:8">
      <c r="G12715" s="127"/>
      <c r="H12715" s="128"/>
    </row>
    <row r="12716" spans="7:8">
      <c r="G12716" s="127"/>
      <c r="H12716" s="128"/>
    </row>
    <row r="12717" spans="7:8">
      <c r="G12717" s="127"/>
      <c r="H12717" s="128"/>
    </row>
    <row r="12718" spans="7:8">
      <c r="G12718" s="127"/>
      <c r="H12718" s="128"/>
    </row>
    <row r="12719" spans="7:8">
      <c r="G12719" s="127"/>
      <c r="H12719" s="128"/>
    </row>
    <row r="12720" spans="7:8">
      <c r="G12720" s="127"/>
      <c r="H12720" s="128"/>
    </row>
    <row r="12721" spans="7:8">
      <c r="G12721" s="127"/>
      <c r="H12721" s="128"/>
    </row>
    <row r="12722" spans="7:8">
      <c r="G12722" s="127"/>
      <c r="H12722" s="128"/>
    </row>
    <row r="12723" spans="7:8">
      <c r="G12723" s="127"/>
      <c r="H12723" s="128"/>
    </row>
    <row r="12724" spans="7:8">
      <c r="G12724" s="127"/>
      <c r="H12724" s="128"/>
    </row>
    <row r="12725" spans="7:8">
      <c r="G12725" s="127"/>
      <c r="H12725" s="128"/>
    </row>
    <row r="12726" spans="7:8">
      <c r="G12726" s="127"/>
      <c r="H12726" s="128"/>
    </row>
    <row r="12727" spans="7:8">
      <c r="G12727" s="127"/>
      <c r="H12727" s="128"/>
    </row>
    <row r="12728" spans="7:8">
      <c r="G12728" s="127"/>
      <c r="H12728" s="128"/>
    </row>
    <row r="12729" spans="7:8">
      <c r="G12729" s="127"/>
      <c r="H12729" s="128"/>
    </row>
    <row r="12730" spans="7:8">
      <c r="G12730" s="127"/>
      <c r="H12730" s="128"/>
    </row>
    <row r="12731" spans="7:8">
      <c r="G12731" s="127"/>
      <c r="H12731" s="128"/>
    </row>
    <row r="12732" spans="7:8">
      <c r="G12732" s="127"/>
      <c r="H12732" s="128"/>
    </row>
    <row r="12733" spans="7:8">
      <c r="G12733" s="127"/>
      <c r="H12733" s="128"/>
    </row>
    <row r="12734" spans="7:8">
      <c r="G12734" s="127"/>
      <c r="H12734" s="128"/>
    </row>
    <row r="12735" spans="7:8">
      <c r="G12735" s="127"/>
      <c r="H12735" s="128"/>
    </row>
    <row r="12736" spans="7:8">
      <c r="G12736" s="127"/>
      <c r="H12736" s="128"/>
    </row>
    <row r="12737" spans="7:8">
      <c r="G12737" s="127"/>
      <c r="H12737" s="128"/>
    </row>
    <row r="12738" spans="7:8">
      <c r="G12738" s="127"/>
      <c r="H12738" s="128"/>
    </row>
    <row r="12739" spans="7:8">
      <c r="G12739" s="127"/>
      <c r="H12739" s="128"/>
    </row>
    <row r="12740" spans="7:8">
      <c r="G12740" s="127"/>
      <c r="H12740" s="128"/>
    </row>
    <row r="12741" spans="7:8">
      <c r="G12741" s="127"/>
      <c r="H12741" s="128"/>
    </row>
    <row r="12742" spans="7:8">
      <c r="G12742" s="127"/>
      <c r="H12742" s="128"/>
    </row>
    <row r="12743" spans="7:8">
      <c r="G12743" s="127"/>
      <c r="H12743" s="128"/>
    </row>
    <row r="12744" spans="7:8">
      <c r="G12744" s="127"/>
      <c r="H12744" s="128"/>
    </row>
    <row r="12745" spans="7:8">
      <c r="G12745" s="127"/>
      <c r="H12745" s="128"/>
    </row>
    <row r="12746" spans="7:8">
      <c r="G12746" s="127"/>
      <c r="H12746" s="128"/>
    </row>
    <row r="12747" spans="7:8">
      <c r="G12747" s="127"/>
      <c r="H12747" s="128"/>
    </row>
    <row r="12748" spans="7:8">
      <c r="G12748" s="127"/>
      <c r="H12748" s="128"/>
    </row>
    <row r="12749" spans="7:8">
      <c r="G12749" s="127"/>
      <c r="H12749" s="128"/>
    </row>
    <row r="12750" spans="7:8">
      <c r="G12750" s="127"/>
      <c r="H12750" s="128"/>
    </row>
    <row r="12751" spans="7:8">
      <c r="G12751" s="127"/>
      <c r="H12751" s="128"/>
    </row>
    <row r="12752" spans="7:8">
      <c r="G12752" s="127"/>
      <c r="H12752" s="128"/>
    </row>
    <row r="12753" spans="7:8">
      <c r="G12753" s="127"/>
      <c r="H12753" s="128"/>
    </row>
    <row r="12754" spans="7:8">
      <c r="G12754" s="127"/>
      <c r="H12754" s="128"/>
    </row>
    <row r="12755" spans="7:8">
      <c r="G12755" s="127"/>
      <c r="H12755" s="128"/>
    </row>
    <row r="12756" spans="7:8">
      <c r="G12756" s="127"/>
      <c r="H12756" s="128"/>
    </row>
    <row r="12757" spans="7:8">
      <c r="G12757" s="127"/>
      <c r="H12757" s="128"/>
    </row>
    <row r="12758" spans="7:8">
      <c r="G12758" s="127"/>
      <c r="H12758" s="128"/>
    </row>
    <row r="12759" spans="7:8">
      <c r="G12759" s="127"/>
      <c r="H12759" s="128"/>
    </row>
    <row r="12760" spans="7:8">
      <c r="G12760" s="127"/>
      <c r="H12760" s="128"/>
    </row>
    <row r="12761" spans="7:8">
      <c r="G12761" s="127"/>
      <c r="H12761" s="128"/>
    </row>
    <row r="12762" spans="7:8">
      <c r="G12762" s="127"/>
      <c r="H12762" s="128"/>
    </row>
    <row r="12763" spans="7:8">
      <c r="G12763" s="127"/>
      <c r="H12763" s="128"/>
    </row>
    <row r="12764" spans="7:8">
      <c r="G12764" s="127"/>
      <c r="H12764" s="128"/>
    </row>
    <row r="12765" spans="7:8">
      <c r="G12765" s="127"/>
      <c r="H12765" s="128"/>
    </row>
    <row r="12766" spans="7:8">
      <c r="G12766" s="127"/>
      <c r="H12766" s="128"/>
    </row>
    <row r="12767" spans="7:8">
      <c r="G12767" s="127"/>
      <c r="H12767" s="128"/>
    </row>
    <row r="12768" spans="7:8">
      <c r="G12768" s="127"/>
      <c r="H12768" s="128"/>
    </row>
    <row r="12769" spans="7:8">
      <c r="G12769" s="127"/>
      <c r="H12769" s="128"/>
    </row>
    <row r="12770" spans="7:8">
      <c r="G12770" s="127"/>
      <c r="H12770" s="128"/>
    </row>
    <row r="12771" spans="7:8">
      <c r="G12771" s="127"/>
      <c r="H12771" s="128"/>
    </row>
    <row r="12772" spans="7:8">
      <c r="G12772" s="127"/>
      <c r="H12772" s="128"/>
    </row>
    <row r="12773" spans="7:8">
      <c r="G12773" s="127"/>
      <c r="H12773" s="128"/>
    </row>
    <row r="12774" spans="7:8">
      <c r="G12774" s="127"/>
      <c r="H12774" s="128"/>
    </row>
    <row r="12775" spans="7:8">
      <c r="G12775" s="127"/>
      <c r="H12775" s="128"/>
    </row>
    <row r="12776" spans="7:8">
      <c r="G12776" s="127"/>
      <c r="H12776" s="128"/>
    </row>
    <row r="12777" spans="7:8">
      <c r="G12777" s="127"/>
      <c r="H12777" s="128"/>
    </row>
    <row r="12778" spans="7:8">
      <c r="G12778" s="127"/>
      <c r="H12778" s="128"/>
    </row>
    <row r="12779" spans="7:8">
      <c r="G12779" s="127"/>
      <c r="H12779" s="128"/>
    </row>
    <row r="12780" spans="7:8">
      <c r="G12780" s="127"/>
      <c r="H12780" s="128"/>
    </row>
    <row r="12781" spans="7:8">
      <c r="G12781" s="127"/>
      <c r="H12781" s="128"/>
    </row>
    <row r="12782" spans="7:8">
      <c r="G12782" s="127"/>
      <c r="H12782" s="128"/>
    </row>
    <row r="12783" spans="7:8">
      <c r="G12783" s="127"/>
      <c r="H12783" s="128"/>
    </row>
    <row r="12784" spans="7:8">
      <c r="G12784" s="127"/>
      <c r="H12784" s="128"/>
    </row>
    <row r="12785" spans="7:8">
      <c r="G12785" s="127"/>
      <c r="H12785" s="128"/>
    </row>
    <row r="12786" spans="7:8">
      <c r="G12786" s="127"/>
      <c r="H12786" s="128"/>
    </row>
    <row r="12787" spans="7:8">
      <c r="G12787" s="127"/>
      <c r="H12787" s="128"/>
    </row>
    <row r="12788" spans="7:8">
      <c r="G12788" s="127"/>
      <c r="H12788" s="128"/>
    </row>
    <row r="12789" spans="7:8">
      <c r="G12789" s="127"/>
      <c r="H12789" s="128"/>
    </row>
    <row r="12790" spans="7:8">
      <c r="G12790" s="127"/>
      <c r="H12790" s="128"/>
    </row>
    <row r="12791" spans="7:8">
      <c r="G12791" s="127"/>
      <c r="H12791" s="128"/>
    </row>
    <row r="12792" spans="7:8">
      <c r="G12792" s="127"/>
      <c r="H12792" s="128"/>
    </row>
    <row r="12793" spans="7:8">
      <c r="G12793" s="127"/>
      <c r="H12793" s="128"/>
    </row>
    <row r="12794" spans="7:8">
      <c r="G12794" s="127"/>
      <c r="H12794" s="128"/>
    </row>
    <row r="12795" spans="7:8">
      <c r="G12795" s="127"/>
      <c r="H12795" s="128"/>
    </row>
    <row r="12796" spans="7:8">
      <c r="G12796" s="127"/>
      <c r="H12796" s="128"/>
    </row>
    <row r="12797" spans="7:8">
      <c r="G12797" s="127"/>
      <c r="H12797" s="128"/>
    </row>
    <row r="12798" spans="7:8">
      <c r="G12798" s="127"/>
      <c r="H12798" s="128"/>
    </row>
    <row r="12799" spans="7:8">
      <c r="G12799" s="127"/>
      <c r="H12799" s="128"/>
    </row>
    <row r="12800" spans="7:8">
      <c r="G12800" s="127"/>
      <c r="H12800" s="128"/>
    </row>
    <row r="12801" spans="7:8">
      <c r="G12801" s="127"/>
      <c r="H12801" s="128"/>
    </row>
    <row r="12802" spans="7:8">
      <c r="G12802" s="127"/>
      <c r="H12802" s="128"/>
    </row>
    <row r="12803" spans="7:8">
      <c r="G12803" s="127"/>
      <c r="H12803" s="128"/>
    </row>
    <row r="12804" spans="7:8">
      <c r="G12804" s="127"/>
      <c r="H12804" s="128"/>
    </row>
    <row r="12805" spans="7:8">
      <c r="G12805" s="127"/>
      <c r="H12805" s="128"/>
    </row>
    <row r="12806" spans="7:8">
      <c r="G12806" s="127"/>
      <c r="H12806" s="128"/>
    </row>
    <row r="12807" spans="7:8">
      <c r="G12807" s="127"/>
      <c r="H12807" s="128"/>
    </row>
    <row r="12808" spans="7:8">
      <c r="G12808" s="127"/>
      <c r="H12808" s="128"/>
    </row>
    <row r="12809" spans="7:8">
      <c r="G12809" s="127"/>
      <c r="H12809" s="128"/>
    </row>
    <row r="12810" spans="7:8">
      <c r="G12810" s="127"/>
      <c r="H12810" s="128"/>
    </row>
    <row r="12811" spans="7:8">
      <c r="G12811" s="127"/>
      <c r="H12811" s="128"/>
    </row>
    <row r="12812" spans="7:8">
      <c r="G12812" s="127"/>
      <c r="H12812" s="128"/>
    </row>
    <row r="12813" spans="7:8">
      <c r="G12813" s="127"/>
      <c r="H12813" s="128"/>
    </row>
    <row r="12814" spans="7:8">
      <c r="G12814" s="127"/>
      <c r="H12814" s="128"/>
    </row>
    <row r="12815" spans="7:8">
      <c r="G12815" s="127"/>
      <c r="H12815" s="128"/>
    </row>
    <row r="12816" spans="7:8">
      <c r="G12816" s="127"/>
      <c r="H12816" s="128"/>
    </row>
    <row r="12817" spans="7:8">
      <c r="G12817" s="127"/>
      <c r="H12817" s="128"/>
    </row>
    <row r="12818" spans="7:8">
      <c r="G12818" s="127"/>
      <c r="H12818" s="128"/>
    </row>
    <row r="12819" spans="7:8">
      <c r="G12819" s="127"/>
      <c r="H12819" s="128"/>
    </row>
    <row r="12820" spans="7:8">
      <c r="G12820" s="127"/>
      <c r="H12820" s="128"/>
    </row>
    <row r="12821" spans="7:8">
      <c r="G12821" s="127"/>
      <c r="H12821" s="128"/>
    </row>
    <row r="12822" spans="7:8">
      <c r="G12822" s="127"/>
      <c r="H12822" s="128"/>
    </row>
    <row r="12823" spans="7:8">
      <c r="G12823" s="127"/>
      <c r="H12823" s="128"/>
    </row>
    <row r="12824" spans="7:8">
      <c r="G12824" s="127"/>
      <c r="H12824" s="128"/>
    </row>
    <row r="12825" spans="7:8">
      <c r="G12825" s="127"/>
      <c r="H12825" s="128"/>
    </row>
    <row r="12826" spans="7:8">
      <c r="G12826" s="127"/>
      <c r="H12826" s="128"/>
    </row>
    <row r="12827" spans="7:8">
      <c r="G12827" s="127"/>
      <c r="H12827" s="128"/>
    </row>
    <row r="12828" spans="7:8">
      <c r="G12828" s="127"/>
      <c r="H12828" s="128"/>
    </row>
    <row r="12829" spans="7:8">
      <c r="G12829" s="127"/>
      <c r="H12829" s="128"/>
    </row>
    <row r="12830" spans="7:8">
      <c r="G12830" s="127"/>
      <c r="H12830" s="128"/>
    </row>
    <row r="12831" spans="7:8">
      <c r="G12831" s="127"/>
      <c r="H12831" s="128"/>
    </row>
    <row r="12832" spans="7:8">
      <c r="G12832" s="127"/>
      <c r="H12832" s="128"/>
    </row>
    <row r="12833" spans="7:8">
      <c r="G12833" s="127"/>
      <c r="H12833" s="128"/>
    </row>
    <row r="12834" spans="7:8">
      <c r="G12834" s="127"/>
      <c r="H12834" s="128"/>
    </row>
    <row r="12835" spans="7:8">
      <c r="G12835" s="127"/>
      <c r="H12835" s="128"/>
    </row>
    <row r="12836" spans="7:8">
      <c r="G12836" s="127"/>
      <c r="H12836" s="128"/>
    </row>
    <row r="12837" spans="7:8">
      <c r="G12837" s="127"/>
      <c r="H12837" s="128"/>
    </row>
    <row r="12838" spans="7:8">
      <c r="G12838" s="127"/>
      <c r="H12838" s="128"/>
    </row>
    <row r="12839" spans="7:8">
      <c r="G12839" s="127"/>
      <c r="H12839" s="128"/>
    </row>
    <row r="12840" spans="7:8">
      <c r="G12840" s="127"/>
      <c r="H12840" s="128"/>
    </row>
    <row r="12841" spans="7:8">
      <c r="G12841" s="127"/>
      <c r="H12841" s="128"/>
    </row>
    <row r="12842" spans="7:8">
      <c r="G12842" s="127"/>
      <c r="H12842" s="128"/>
    </row>
    <row r="12843" spans="7:8">
      <c r="G12843" s="127"/>
      <c r="H12843" s="128"/>
    </row>
    <row r="12844" spans="7:8">
      <c r="G12844" s="127"/>
      <c r="H12844" s="128"/>
    </row>
    <row r="12845" spans="7:8">
      <c r="G12845" s="127"/>
      <c r="H12845" s="128"/>
    </row>
    <row r="12846" spans="7:8">
      <c r="G12846" s="127"/>
      <c r="H12846" s="128"/>
    </row>
    <row r="12847" spans="7:8">
      <c r="G12847" s="127"/>
      <c r="H12847" s="128"/>
    </row>
    <row r="12848" spans="7:8">
      <c r="G12848" s="127"/>
      <c r="H12848" s="128"/>
    </row>
    <row r="12849" spans="7:8">
      <c r="G12849" s="127"/>
      <c r="H12849" s="128"/>
    </row>
    <row r="12850" spans="7:8">
      <c r="G12850" s="127"/>
      <c r="H12850" s="128"/>
    </row>
    <row r="12851" spans="7:8">
      <c r="G12851" s="127"/>
      <c r="H12851" s="128"/>
    </row>
    <row r="12852" spans="7:8">
      <c r="G12852" s="127"/>
      <c r="H12852" s="128"/>
    </row>
    <row r="12853" spans="7:8">
      <c r="G12853" s="127"/>
      <c r="H12853" s="128"/>
    </row>
    <row r="12854" spans="7:8">
      <c r="G12854" s="127"/>
      <c r="H12854" s="128"/>
    </row>
    <row r="12855" spans="7:8">
      <c r="G12855" s="127"/>
      <c r="H12855" s="128"/>
    </row>
    <row r="12856" spans="7:8">
      <c r="G12856" s="127"/>
      <c r="H12856" s="128"/>
    </row>
    <row r="12857" spans="7:8">
      <c r="G12857" s="127"/>
      <c r="H12857" s="128"/>
    </row>
    <row r="12858" spans="7:8">
      <c r="G12858" s="127"/>
      <c r="H12858" s="128"/>
    </row>
    <row r="12859" spans="7:8">
      <c r="G12859" s="127"/>
      <c r="H12859" s="128"/>
    </row>
    <row r="12860" spans="7:8">
      <c r="G12860" s="127"/>
      <c r="H12860" s="128"/>
    </row>
    <row r="12861" spans="7:8">
      <c r="G12861" s="127"/>
      <c r="H12861" s="128"/>
    </row>
    <row r="12862" spans="7:8">
      <c r="G12862" s="127"/>
      <c r="H12862" s="128"/>
    </row>
    <row r="12863" spans="7:8">
      <c r="G12863" s="127"/>
      <c r="H12863" s="128"/>
    </row>
    <row r="12864" spans="7:8">
      <c r="G12864" s="127"/>
      <c r="H12864" s="128"/>
    </row>
    <row r="12865" spans="7:8">
      <c r="G12865" s="127"/>
      <c r="H12865" s="128"/>
    </row>
    <row r="12866" spans="7:8">
      <c r="G12866" s="127"/>
      <c r="H12866" s="128"/>
    </row>
    <row r="12867" spans="7:8">
      <c r="G12867" s="127"/>
      <c r="H12867" s="128"/>
    </row>
    <row r="12868" spans="7:8">
      <c r="G12868" s="127"/>
      <c r="H12868" s="128"/>
    </row>
    <row r="12869" spans="7:8">
      <c r="G12869" s="127"/>
      <c r="H12869" s="128"/>
    </row>
    <row r="12870" spans="7:8">
      <c r="G12870" s="127"/>
      <c r="H12870" s="128"/>
    </row>
    <row r="12871" spans="7:8">
      <c r="G12871" s="127"/>
      <c r="H12871" s="128"/>
    </row>
    <row r="12872" spans="7:8">
      <c r="G12872" s="127"/>
      <c r="H12872" s="128"/>
    </row>
    <row r="12873" spans="7:8">
      <c r="G12873" s="127"/>
      <c r="H12873" s="128"/>
    </row>
    <row r="12874" spans="7:8">
      <c r="G12874" s="127"/>
      <c r="H12874" s="128"/>
    </row>
    <row r="12875" spans="7:8">
      <c r="G12875" s="127"/>
      <c r="H12875" s="128"/>
    </row>
    <row r="12876" spans="7:8">
      <c r="G12876" s="127"/>
      <c r="H12876" s="128"/>
    </row>
    <row r="12877" spans="7:8">
      <c r="G12877" s="127"/>
      <c r="H12877" s="128"/>
    </row>
    <row r="12878" spans="7:8">
      <c r="G12878" s="127"/>
      <c r="H12878" s="128"/>
    </row>
    <row r="12879" spans="7:8">
      <c r="G12879" s="127"/>
      <c r="H12879" s="128"/>
    </row>
    <row r="12880" spans="7:8">
      <c r="G12880" s="127"/>
      <c r="H12880" s="128"/>
    </row>
    <row r="12881" spans="7:8">
      <c r="G12881" s="127"/>
      <c r="H12881" s="128"/>
    </row>
    <row r="12882" spans="7:8">
      <c r="G12882" s="127"/>
      <c r="H12882" s="128"/>
    </row>
    <row r="12883" spans="7:8">
      <c r="G12883" s="127"/>
      <c r="H12883" s="128"/>
    </row>
    <row r="12884" spans="7:8">
      <c r="G12884" s="127"/>
      <c r="H12884" s="128"/>
    </row>
    <row r="12885" spans="7:8">
      <c r="G12885" s="127"/>
      <c r="H12885" s="128"/>
    </row>
    <row r="12886" spans="7:8">
      <c r="G12886" s="127"/>
      <c r="H12886" s="128"/>
    </row>
    <row r="12887" spans="7:8">
      <c r="G12887" s="127"/>
      <c r="H12887" s="128"/>
    </row>
    <row r="12888" spans="7:8">
      <c r="G12888" s="127"/>
      <c r="H12888" s="128"/>
    </row>
    <row r="12889" spans="7:8">
      <c r="G12889" s="127"/>
      <c r="H12889" s="128"/>
    </row>
    <row r="12890" spans="7:8">
      <c r="G12890" s="127"/>
      <c r="H12890" s="128"/>
    </row>
    <row r="12891" spans="7:8">
      <c r="G12891" s="127"/>
      <c r="H12891" s="128"/>
    </row>
    <row r="12892" spans="7:8">
      <c r="G12892" s="127"/>
      <c r="H12892" s="128"/>
    </row>
    <row r="12893" spans="7:8">
      <c r="G12893" s="127"/>
      <c r="H12893" s="128"/>
    </row>
    <row r="12894" spans="7:8">
      <c r="G12894" s="127"/>
      <c r="H12894" s="128"/>
    </row>
    <row r="12895" spans="7:8">
      <c r="G12895" s="127"/>
      <c r="H12895" s="128"/>
    </row>
    <row r="12896" spans="7:8">
      <c r="G12896" s="127"/>
      <c r="H12896" s="128"/>
    </row>
    <row r="12897" spans="7:8">
      <c r="G12897" s="127"/>
      <c r="H12897" s="128"/>
    </row>
    <row r="12898" spans="7:8">
      <c r="G12898" s="127"/>
      <c r="H12898" s="128"/>
    </row>
    <row r="12899" spans="7:8">
      <c r="G12899" s="127"/>
      <c r="H12899" s="128"/>
    </row>
    <row r="12900" spans="7:8">
      <c r="G12900" s="127"/>
      <c r="H12900" s="128"/>
    </row>
    <row r="12901" spans="7:8">
      <c r="G12901" s="127"/>
      <c r="H12901" s="128"/>
    </row>
    <row r="12902" spans="7:8">
      <c r="G12902" s="127"/>
      <c r="H12902" s="128"/>
    </row>
    <row r="12903" spans="7:8">
      <c r="G12903" s="127"/>
      <c r="H12903" s="128"/>
    </row>
    <row r="12904" spans="7:8">
      <c r="G12904" s="127"/>
      <c r="H12904" s="128"/>
    </row>
    <row r="12905" spans="7:8">
      <c r="G12905" s="127"/>
      <c r="H12905" s="128"/>
    </row>
    <row r="12906" spans="7:8">
      <c r="G12906" s="127"/>
      <c r="H12906" s="128"/>
    </row>
    <row r="12907" spans="7:8">
      <c r="G12907" s="127"/>
      <c r="H12907" s="128"/>
    </row>
    <row r="12908" spans="7:8">
      <c r="G12908" s="127"/>
      <c r="H12908" s="128"/>
    </row>
    <row r="12909" spans="7:8">
      <c r="G12909" s="127"/>
      <c r="H12909" s="128"/>
    </row>
    <row r="12910" spans="7:8">
      <c r="G12910" s="127"/>
      <c r="H12910" s="128"/>
    </row>
    <row r="12911" spans="7:8">
      <c r="G12911" s="127"/>
      <c r="H12911" s="128"/>
    </row>
    <row r="12912" spans="7:8">
      <c r="G12912" s="127"/>
      <c r="H12912" s="128"/>
    </row>
    <row r="12913" spans="7:8">
      <c r="G12913" s="127"/>
      <c r="H12913" s="128"/>
    </row>
    <row r="12914" spans="7:8">
      <c r="G12914" s="127"/>
      <c r="H12914" s="128"/>
    </row>
    <row r="12915" spans="7:8">
      <c r="G12915" s="127"/>
      <c r="H12915" s="128"/>
    </row>
    <row r="12916" spans="7:8">
      <c r="G12916" s="127"/>
      <c r="H12916" s="128"/>
    </row>
    <row r="12917" spans="7:8">
      <c r="G12917" s="127"/>
      <c r="H12917" s="128"/>
    </row>
    <row r="12918" spans="7:8">
      <c r="G12918" s="127"/>
      <c r="H12918" s="128"/>
    </row>
    <row r="12919" spans="7:8">
      <c r="G12919" s="127"/>
      <c r="H12919" s="128"/>
    </row>
    <row r="12920" spans="7:8">
      <c r="G12920" s="127"/>
      <c r="H12920" s="128"/>
    </row>
    <row r="12921" spans="7:8">
      <c r="G12921" s="127"/>
      <c r="H12921" s="128"/>
    </row>
    <row r="12922" spans="7:8">
      <c r="G12922" s="127"/>
      <c r="H12922" s="128"/>
    </row>
    <row r="12923" spans="7:8">
      <c r="G12923" s="127"/>
      <c r="H12923" s="128"/>
    </row>
    <row r="12924" spans="7:8">
      <c r="G12924" s="127"/>
      <c r="H12924" s="128"/>
    </row>
    <row r="12925" spans="7:8">
      <c r="G12925" s="127"/>
      <c r="H12925" s="128"/>
    </row>
    <row r="12926" spans="7:8">
      <c r="G12926" s="127"/>
      <c r="H12926" s="128"/>
    </row>
    <row r="12927" spans="7:8">
      <c r="G12927" s="127"/>
      <c r="H12927" s="128"/>
    </row>
    <row r="12928" spans="7:8">
      <c r="G12928" s="127"/>
      <c r="H12928" s="128"/>
    </row>
    <row r="12929" spans="7:8">
      <c r="G12929" s="127"/>
      <c r="H12929" s="128"/>
    </row>
    <row r="12930" spans="7:8">
      <c r="G12930" s="127"/>
      <c r="H12930" s="128"/>
    </row>
    <row r="12931" spans="7:8">
      <c r="G12931" s="127"/>
      <c r="H12931" s="128"/>
    </row>
    <row r="12932" spans="7:8">
      <c r="G12932" s="127"/>
      <c r="H12932" s="128"/>
    </row>
    <row r="12933" spans="7:8">
      <c r="G12933" s="127"/>
      <c r="H12933" s="128"/>
    </row>
    <row r="12934" spans="7:8">
      <c r="G12934" s="127"/>
      <c r="H12934" s="128"/>
    </row>
    <row r="12935" spans="7:8">
      <c r="G12935" s="127"/>
      <c r="H12935" s="128"/>
    </row>
    <row r="12936" spans="7:8">
      <c r="G12936" s="127"/>
      <c r="H12936" s="128"/>
    </row>
    <row r="12937" spans="7:8">
      <c r="G12937" s="127"/>
      <c r="H12937" s="128"/>
    </row>
    <row r="12938" spans="7:8">
      <c r="G12938" s="127"/>
      <c r="H12938" s="128"/>
    </row>
    <row r="12939" spans="7:8">
      <c r="G12939" s="127"/>
      <c r="H12939" s="128"/>
    </row>
    <row r="12940" spans="7:8">
      <c r="G12940" s="127"/>
      <c r="H12940" s="128"/>
    </row>
    <row r="12941" spans="7:8">
      <c r="G12941" s="127"/>
      <c r="H12941" s="128"/>
    </row>
    <row r="12942" spans="7:8">
      <c r="G12942" s="127"/>
      <c r="H12942" s="128"/>
    </row>
    <row r="12943" spans="7:8">
      <c r="G12943" s="127"/>
      <c r="H12943" s="128"/>
    </row>
    <row r="12944" spans="7:8">
      <c r="G12944" s="127"/>
      <c r="H12944" s="128"/>
    </row>
    <row r="12945" spans="7:8">
      <c r="G12945" s="127"/>
      <c r="H12945" s="128"/>
    </row>
    <row r="12946" spans="7:8">
      <c r="G12946" s="127"/>
      <c r="H12946" s="128"/>
    </row>
    <row r="12947" spans="7:8">
      <c r="G12947" s="127"/>
      <c r="H12947" s="128"/>
    </row>
    <row r="12948" spans="7:8">
      <c r="G12948" s="127"/>
      <c r="H12948" s="128"/>
    </row>
    <row r="12949" spans="7:8">
      <c r="G12949" s="127"/>
      <c r="H12949" s="128"/>
    </row>
    <row r="12950" spans="7:8">
      <c r="G12950" s="127"/>
      <c r="H12950" s="128"/>
    </row>
    <row r="12951" spans="7:8">
      <c r="G12951" s="127"/>
      <c r="H12951" s="128"/>
    </row>
    <row r="12952" spans="7:8">
      <c r="G12952" s="127"/>
      <c r="H12952" s="128"/>
    </row>
    <row r="12953" spans="7:8">
      <c r="G12953" s="127"/>
      <c r="H12953" s="128"/>
    </row>
    <row r="12954" spans="7:8">
      <c r="G12954" s="127"/>
      <c r="H12954" s="128"/>
    </row>
    <row r="12955" spans="7:8">
      <c r="G12955" s="127"/>
      <c r="H12955" s="128"/>
    </row>
    <row r="12956" spans="7:8">
      <c r="G12956" s="127"/>
      <c r="H12956" s="128"/>
    </row>
    <row r="12957" spans="7:8">
      <c r="G12957" s="127"/>
      <c r="H12957" s="128"/>
    </row>
    <row r="12958" spans="7:8">
      <c r="G12958" s="127"/>
      <c r="H12958" s="128"/>
    </row>
    <row r="12959" spans="7:8">
      <c r="G12959" s="127"/>
      <c r="H12959" s="128"/>
    </row>
    <row r="12960" spans="7:8">
      <c r="G12960" s="127"/>
      <c r="H12960" s="128"/>
    </row>
    <row r="12961" spans="7:8">
      <c r="G12961" s="127"/>
      <c r="H12961" s="128"/>
    </row>
    <row r="12962" spans="7:8">
      <c r="G12962" s="127"/>
      <c r="H12962" s="128"/>
    </row>
    <row r="12963" spans="7:8">
      <c r="G12963" s="127"/>
      <c r="H12963" s="128"/>
    </row>
    <row r="12964" spans="7:8">
      <c r="G12964" s="127"/>
      <c r="H12964" s="128"/>
    </row>
    <row r="12965" spans="7:8">
      <c r="G12965" s="127"/>
      <c r="H12965" s="128"/>
    </row>
    <row r="12966" spans="7:8">
      <c r="G12966" s="127"/>
      <c r="H12966" s="128"/>
    </row>
    <row r="12967" spans="7:8">
      <c r="G12967" s="127"/>
      <c r="H12967" s="128"/>
    </row>
    <row r="12968" spans="7:8">
      <c r="G12968" s="127"/>
      <c r="H12968" s="128"/>
    </row>
    <row r="12969" spans="7:8">
      <c r="G12969" s="127"/>
      <c r="H12969" s="128"/>
    </row>
    <row r="12970" spans="7:8">
      <c r="G12970" s="127"/>
      <c r="H12970" s="128"/>
    </row>
    <row r="12971" spans="7:8">
      <c r="G12971" s="127"/>
      <c r="H12971" s="128"/>
    </row>
    <row r="12972" spans="7:8">
      <c r="G12972" s="127"/>
      <c r="H12972" s="128"/>
    </row>
    <row r="12973" spans="7:8">
      <c r="G12973" s="127"/>
      <c r="H12973" s="128"/>
    </row>
    <row r="12974" spans="7:8">
      <c r="G12974" s="127"/>
      <c r="H12974" s="128"/>
    </row>
    <row r="12975" spans="7:8">
      <c r="G12975" s="127"/>
      <c r="H12975" s="128"/>
    </row>
    <row r="12976" spans="7:8">
      <c r="G12976" s="127"/>
      <c r="H12976" s="128"/>
    </row>
    <row r="12977" spans="7:8">
      <c r="G12977" s="127"/>
      <c r="H12977" s="128"/>
    </row>
    <row r="12978" spans="7:8">
      <c r="G12978" s="127"/>
      <c r="H12978" s="128"/>
    </row>
    <row r="12979" spans="7:8">
      <c r="G12979" s="127"/>
      <c r="H12979" s="128"/>
    </row>
    <row r="12980" spans="7:8">
      <c r="G12980" s="127"/>
      <c r="H12980" s="128"/>
    </row>
    <row r="12981" spans="7:8">
      <c r="G12981" s="127"/>
      <c r="H12981" s="128"/>
    </row>
    <row r="12982" spans="7:8">
      <c r="G12982" s="127"/>
      <c r="H12982" s="128"/>
    </row>
    <row r="12983" spans="7:8">
      <c r="G12983" s="127"/>
      <c r="H12983" s="128"/>
    </row>
    <row r="12984" spans="7:8">
      <c r="G12984" s="127"/>
      <c r="H12984" s="128"/>
    </row>
    <row r="12985" spans="7:8">
      <c r="G12985" s="127"/>
      <c r="H12985" s="128"/>
    </row>
    <row r="12986" spans="7:8">
      <c r="G12986" s="127"/>
      <c r="H12986" s="128"/>
    </row>
    <row r="12987" spans="7:8">
      <c r="G12987" s="127"/>
      <c r="H12987" s="128"/>
    </row>
    <row r="12988" spans="7:8">
      <c r="G12988" s="127"/>
      <c r="H12988" s="128"/>
    </row>
    <row r="12989" spans="7:8">
      <c r="G12989" s="127"/>
      <c r="H12989" s="128"/>
    </row>
    <row r="12990" spans="7:8">
      <c r="G12990" s="127"/>
      <c r="H12990" s="128"/>
    </row>
    <row r="12991" spans="7:8">
      <c r="G12991" s="127"/>
      <c r="H12991" s="128"/>
    </row>
    <row r="12992" spans="7:8">
      <c r="G12992" s="127"/>
      <c r="H12992" s="128"/>
    </row>
    <row r="12993" spans="7:8">
      <c r="G12993" s="127"/>
      <c r="H12993" s="128"/>
    </row>
    <row r="12994" spans="7:8">
      <c r="G12994" s="127"/>
      <c r="H12994" s="128"/>
    </row>
    <row r="12995" spans="7:8">
      <c r="G12995" s="127"/>
      <c r="H12995" s="128"/>
    </row>
    <row r="12996" spans="7:8">
      <c r="G12996" s="127"/>
      <c r="H12996" s="128"/>
    </row>
    <row r="12997" spans="7:8">
      <c r="G12997" s="127"/>
      <c r="H12997" s="128"/>
    </row>
    <row r="12998" spans="7:8">
      <c r="G12998" s="127"/>
      <c r="H12998" s="128"/>
    </row>
    <row r="12999" spans="7:8">
      <c r="G12999" s="127"/>
      <c r="H12999" s="128"/>
    </row>
    <row r="13000" spans="7:8">
      <c r="G13000" s="127"/>
      <c r="H13000" s="128"/>
    </row>
    <row r="13001" spans="7:8">
      <c r="G13001" s="127"/>
      <c r="H13001" s="128"/>
    </row>
    <row r="13002" spans="7:8">
      <c r="G13002" s="127"/>
      <c r="H13002" s="128"/>
    </row>
    <row r="13003" spans="7:8">
      <c r="G13003" s="127"/>
      <c r="H13003" s="128"/>
    </row>
    <row r="13004" spans="7:8">
      <c r="G13004" s="127"/>
      <c r="H13004" s="128"/>
    </row>
    <row r="13005" spans="7:8">
      <c r="G13005" s="127"/>
      <c r="H13005" s="128"/>
    </row>
    <row r="13006" spans="7:8">
      <c r="G13006" s="127"/>
      <c r="H13006" s="128"/>
    </row>
    <row r="13007" spans="7:8">
      <c r="G13007" s="127"/>
      <c r="H13007" s="128"/>
    </row>
    <row r="13008" spans="7:8">
      <c r="G13008" s="127"/>
      <c r="H13008" s="128"/>
    </row>
    <row r="13009" spans="7:8">
      <c r="G13009" s="127"/>
      <c r="H13009" s="128"/>
    </row>
    <row r="13010" spans="7:8">
      <c r="G13010" s="127"/>
      <c r="H13010" s="128"/>
    </row>
    <row r="13011" spans="7:8">
      <c r="G13011" s="127"/>
      <c r="H13011" s="128"/>
    </row>
    <row r="13012" spans="7:8">
      <c r="G13012" s="127"/>
      <c r="H13012" s="128"/>
    </row>
    <row r="13013" spans="7:8">
      <c r="G13013" s="127"/>
      <c r="H13013" s="128"/>
    </row>
    <row r="13014" spans="7:8">
      <c r="G13014" s="127"/>
      <c r="H13014" s="128"/>
    </row>
    <row r="13015" spans="7:8">
      <c r="G13015" s="127"/>
      <c r="H13015" s="128"/>
    </row>
    <row r="13016" spans="7:8">
      <c r="G13016" s="127"/>
      <c r="H13016" s="128"/>
    </row>
    <row r="13017" spans="7:8">
      <c r="G13017" s="127"/>
      <c r="H13017" s="128"/>
    </row>
    <row r="13018" spans="7:8">
      <c r="G13018" s="127"/>
      <c r="H13018" s="128"/>
    </row>
    <row r="13019" spans="7:8">
      <c r="G13019" s="127"/>
      <c r="H13019" s="128"/>
    </row>
    <row r="13020" spans="7:8">
      <c r="G13020" s="127"/>
      <c r="H13020" s="128"/>
    </row>
    <row r="13021" spans="7:8">
      <c r="G13021" s="127"/>
      <c r="H13021" s="128"/>
    </row>
    <row r="13022" spans="7:8">
      <c r="G13022" s="127"/>
      <c r="H13022" s="128"/>
    </row>
    <row r="13023" spans="7:8">
      <c r="G13023" s="127"/>
      <c r="H13023" s="128"/>
    </row>
    <row r="13024" spans="7:8">
      <c r="G13024" s="127"/>
      <c r="H13024" s="128"/>
    </row>
    <row r="13025" spans="7:8">
      <c r="G13025" s="127"/>
      <c r="H13025" s="128"/>
    </row>
    <row r="13026" spans="7:8">
      <c r="G13026" s="127"/>
      <c r="H13026" s="128"/>
    </row>
    <row r="13027" spans="7:8">
      <c r="G13027" s="127"/>
      <c r="H13027" s="128"/>
    </row>
    <row r="13028" spans="7:8">
      <c r="G13028" s="127"/>
      <c r="H13028" s="128"/>
    </row>
    <row r="13029" spans="7:8">
      <c r="G13029" s="127"/>
      <c r="H13029" s="128"/>
    </row>
    <row r="13030" spans="7:8">
      <c r="G13030" s="127"/>
      <c r="H13030" s="128"/>
    </row>
    <row r="13031" spans="7:8">
      <c r="G13031" s="127"/>
      <c r="H13031" s="128"/>
    </row>
    <row r="13032" spans="7:8">
      <c r="G13032" s="127"/>
      <c r="H13032" s="128"/>
    </row>
    <row r="13033" spans="7:8">
      <c r="G13033" s="127"/>
      <c r="H13033" s="128"/>
    </row>
    <row r="13034" spans="7:8">
      <c r="G13034" s="127"/>
      <c r="H13034" s="128"/>
    </row>
    <row r="13035" spans="7:8">
      <c r="G13035" s="127"/>
      <c r="H13035" s="128"/>
    </row>
    <row r="13036" spans="7:8">
      <c r="G13036" s="127"/>
      <c r="H13036" s="128"/>
    </row>
    <row r="13037" spans="7:8">
      <c r="G13037" s="127"/>
      <c r="H13037" s="128"/>
    </row>
    <row r="13038" spans="7:8">
      <c r="G13038" s="127"/>
      <c r="H13038" s="128"/>
    </row>
    <row r="13039" spans="7:8">
      <c r="G13039" s="127"/>
      <c r="H13039" s="128"/>
    </row>
    <row r="13040" spans="7:8">
      <c r="G13040" s="127"/>
      <c r="H13040" s="128"/>
    </row>
    <row r="13041" spans="7:8">
      <c r="G13041" s="127"/>
      <c r="H13041" s="128"/>
    </row>
    <row r="13042" spans="7:8">
      <c r="G13042" s="127"/>
      <c r="H13042" s="128"/>
    </row>
    <row r="13043" spans="7:8">
      <c r="G13043" s="127"/>
      <c r="H13043" s="128"/>
    </row>
    <row r="13044" spans="7:8">
      <c r="G13044" s="127"/>
      <c r="H13044" s="128"/>
    </row>
    <row r="13045" spans="7:8">
      <c r="G13045" s="127"/>
      <c r="H13045" s="128"/>
    </row>
    <row r="13046" spans="7:8">
      <c r="G13046" s="127"/>
      <c r="H13046" s="128"/>
    </row>
    <row r="13047" spans="7:8">
      <c r="G13047" s="127"/>
      <c r="H13047" s="128"/>
    </row>
    <row r="13048" spans="7:8">
      <c r="G13048" s="127"/>
      <c r="H13048" s="128"/>
    </row>
    <row r="13049" spans="7:8">
      <c r="G13049" s="127"/>
      <c r="H13049" s="128"/>
    </row>
    <row r="13050" spans="7:8">
      <c r="G13050" s="127"/>
      <c r="H13050" s="128"/>
    </row>
    <row r="13051" spans="7:8">
      <c r="G13051" s="127"/>
      <c r="H13051" s="128"/>
    </row>
    <row r="13052" spans="7:8">
      <c r="G13052" s="127"/>
      <c r="H13052" s="128"/>
    </row>
    <row r="13053" spans="7:8">
      <c r="G13053" s="127"/>
      <c r="H13053" s="128"/>
    </row>
    <row r="13054" spans="7:8">
      <c r="G13054" s="127"/>
      <c r="H13054" s="128"/>
    </row>
    <row r="13055" spans="7:8">
      <c r="G13055" s="127"/>
      <c r="H13055" s="128"/>
    </row>
    <row r="13056" spans="7:8">
      <c r="G13056" s="127"/>
      <c r="H13056" s="128"/>
    </row>
    <row r="13057" spans="7:8">
      <c r="G13057" s="127"/>
      <c r="H13057" s="128"/>
    </row>
    <row r="13058" spans="7:8">
      <c r="G13058" s="127"/>
      <c r="H13058" s="128"/>
    </row>
    <row r="13059" spans="7:8">
      <c r="G13059" s="127"/>
      <c r="H13059" s="128"/>
    </row>
    <row r="13060" spans="7:8">
      <c r="G13060" s="127"/>
      <c r="H13060" s="128"/>
    </row>
    <row r="13061" spans="7:8">
      <c r="G13061" s="127"/>
      <c r="H13061" s="128"/>
    </row>
    <row r="13062" spans="7:8">
      <c r="G13062" s="127"/>
      <c r="H13062" s="128"/>
    </row>
    <row r="13063" spans="7:8">
      <c r="G13063" s="127"/>
      <c r="H13063" s="128"/>
    </row>
    <row r="13064" spans="7:8">
      <c r="G13064" s="127"/>
      <c r="H13064" s="128"/>
    </row>
    <row r="13065" spans="7:8">
      <c r="G13065" s="127"/>
      <c r="H13065" s="128"/>
    </row>
    <row r="13066" spans="7:8">
      <c r="G13066" s="127"/>
      <c r="H13066" s="128"/>
    </row>
    <row r="13067" spans="7:8">
      <c r="G13067" s="127"/>
      <c r="H13067" s="128"/>
    </row>
    <row r="13068" spans="7:8">
      <c r="G13068" s="127"/>
      <c r="H13068" s="128"/>
    </row>
    <row r="13069" spans="7:8">
      <c r="G13069" s="127"/>
      <c r="H13069" s="128"/>
    </row>
    <row r="13070" spans="7:8">
      <c r="G13070" s="127"/>
      <c r="H13070" s="128"/>
    </row>
    <row r="13071" spans="7:8">
      <c r="G13071" s="127"/>
      <c r="H13071" s="128"/>
    </row>
    <row r="13072" spans="7:8">
      <c r="G13072" s="127"/>
      <c r="H13072" s="128"/>
    </row>
    <row r="13073" spans="7:8">
      <c r="G13073" s="127"/>
      <c r="H13073" s="128"/>
    </row>
    <row r="13074" spans="7:8">
      <c r="G13074" s="127"/>
      <c r="H13074" s="128"/>
    </row>
    <row r="13075" spans="7:8">
      <c r="G13075" s="127"/>
      <c r="H13075" s="128"/>
    </row>
    <row r="13076" spans="7:8">
      <c r="G13076" s="127"/>
      <c r="H13076" s="128"/>
    </row>
    <row r="13077" spans="7:8">
      <c r="G13077" s="127"/>
      <c r="H13077" s="128"/>
    </row>
    <row r="13078" spans="7:8">
      <c r="G13078" s="127"/>
      <c r="H13078" s="128"/>
    </row>
    <row r="13079" spans="7:8">
      <c r="G13079" s="127"/>
      <c r="H13079" s="128"/>
    </row>
    <row r="13080" spans="7:8">
      <c r="G13080" s="127"/>
      <c r="H13080" s="128"/>
    </row>
    <row r="13081" spans="7:8">
      <c r="G13081" s="127"/>
      <c r="H13081" s="128"/>
    </row>
    <row r="13082" spans="7:8">
      <c r="G13082" s="127"/>
      <c r="H13082" s="128"/>
    </row>
    <row r="13083" spans="7:8">
      <c r="G13083" s="127"/>
      <c r="H13083" s="128"/>
    </row>
    <row r="13084" spans="7:8">
      <c r="G13084" s="127"/>
      <c r="H13084" s="128"/>
    </row>
    <row r="13085" spans="7:8">
      <c r="G13085" s="127"/>
      <c r="H13085" s="128"/>
    </row>
    <row r="13086" spans="7:8">
      <c r="G13086" s="127"/>
      <c r="H13086" s="128"/>
    </row>
    <row r="13087" spans="7:8">
      <c r="G13087" s="127"/>
      <c r="H13087" s="128"/>
    </row>
    <row r="13088" spans="7:8">
      <c r="G13088" s="127"/>
      <c r="H13088" s="128"/>
    </row>
    <row r="13089" spans="7:8">
      <c r="G13089" s="127"/>
      <c r="H13089" s="128"/>
    </row>
    <row r="13090" spans="7:8">
      <c r="G13090" s="127"/>
      <c r="H13090" s="128"/>
    </row>
    <row r="13091" spans="7:8">
      <c r="G13091" s="127"/>
      <c r="H13091" s="128"/>
    </row>
    <row r="13092" spans="7:8">
      <c r="G13092" s="127"/>
      <c r="H13092" s="128"/>
    </row>
    <row r="13093" spans="7:8">
      <c r="G13093" s="127"/>
      <c r="H13093" s="128"/>
    </row>
    <row r="13094" spans="7:8">
      <c r="G13094" s="127"/>
      <c r="H13094" s="128"/>
    </row>
    <row r="13095" spans="7:8">
      <c r="G13095" s="127"/>
      <c r="H13095" s="128"/>
    </row>
    <row r="13096" spans="7:8">
      <c r="G13096" s="127"/>
      <c r="H13096" s="128"/>
    </row>
    <row r="13097" spans="7:8">
      <c r="G13097" s="127"/>
      <c r="H13097" s="128"/>
    </row>
    <row r="13098" spans="7:8">
      <c r="G13098" s="127"/>
      <c r="H13098" s="128"/>
    </row>
    <row r="13099" spans="7:8">
      <c r="G13099" s="127"/>
      <c r="H13099" s="128"/>
    </row>
    <row r="13100" spans="7:8">
      <c r="G13100" s="127"/>
      <c r="H13100" s="128"/>
    </row>
    <row r="13101" spans="7:8">
      <c r="G13101" s="127"/>
      <c r="H13101" s="128"/>
    </row>
    <row r="13102" spans="7:8">
      <c r="G13102" s="127"/>
      <c r="H13102" s="128"/>
    </row>
    <row r="13103" spans="7:8">
      <c r="G13103" s="127"/>
      <c r="H13103" s="128"/>
    </row>
    <row r="13104" spans="7:8">
      <c r="G13104" s="127"/>
      <c r="H13104" s="128"/>
    </row>
    <row r="13105" spans="7:8">
      <c r="G13105" s="127"/>
      <c r="H13105" s="128"/>
    </row>
    <row r="13106" spans="7:8">
      <c r="G13106" s="127"/>
      <c r="H13106" s="128"/>
    </row>
    <row r="13107" spans="7:8">
      <c r="G13107" s="127"/>
      <c r="H13107" s="128"/>
    </row>
    <row r="13108" spans="7:8">
      <c r="G13108" s="127"/>
      <c r="H13108" s="128"/>
    </row>
    <row r="13109" spans="7:8">
      <c r="G13109" s="127"/>
      <c r="H13109" s="128"/>
    </row>
    <row r="13110" spans="7:8">
      <c r="G13110" s="127"/>
      <c r="H13110" s="128"/>
    </row>
    <row r="13111" spans="7:8">
      <c r="G13111" s="127"/>
      <c r="H13111" s="128"/>
    </row>
    <row r="13112" spans="7:8">
      <c r="G13112" s="127"/>
      <c r="H13112" s="128"/>
    </row>
    <row r="13113" spans="7:8">
      <c r="G13113" s="127"/>
      <c r="H13113" s="128"/>
    </row>
    <row r="13114" spans="7:8">
      <c r="G13114" s="127"/>
      <c r="H13114" s="128"/>
    </row>
    <row r="13115" spans="7:8">
      <c r="G13115" s="127"/>
      <c r="H13115" s="128"/>
    </row>
    <row r="13116" spans="7:8">
      <c r="G13116" s="127"/>
      <c r="H13116" s="128"/>
    </row>
    <row r="13117" spans="7:8">
      <c r="G13117" s="127"/>
      <c r="H13117" s="128"/>
    </row>
    <row r="13118" spans="7:8">
      <c r="G13118" s="127"/>
      <c r="H13118" s="128"/>
    </row>
    <row r="13119" spans="7:8">
      <c r="G13119" s="127"/>
      <c r="H13119" s="128"/>
    </row>
    <row r="13120" spans="7:8">
      <c r="G13120" s="127"/>
      <c r="H13120" s="128"/>
    </row>
    <row r="13121" spans="7:8">
      <c r="G13121" s="127"/>
      <c r="H13121" s="128"/>
    </row>
    <row r="13122" spans="7:8">
      <c r="G13122" s="127"/>
      <c r="H13122" s="128"/>
    </row>
    <row r="13123" spans="7:8">
      <c r="G13123" s="127"/>
      <c r="H13123" s="128"/>
    </row>
    <row r="13124" spans="7:8">
      <c r="G13124" s="127"/>
      <c r="H13124" s="128"/>
    </row>
    <row r="13125" spans="7:8">
      <c r="G13125" s="127"/>
      <c r="H13125" s="128"/>
    </row>
    <row r="13126" spans="7:8">
      <c r="G13126" s="127"/>
      <c r="H13126" s="128"/>
    </row>
    <row r="13127" spans="7:8">
      <c r="G13127" s="127"/>
      <c r="H13127" s="128"/>
    </row>
    <row r="13128" spans="7:8">
      <c r="G13128" s="127"/>
      <c r="H13128" s="128"/>
    </row>
    <row r="13129" spans="7:8">
      <c r="G13129" s="127"/>
      <c r="H13129" s="128"/>
    </row>
    <row r="13130" spans="7:8">
      <c r="G13130" s="127"/>
      <c r="H13130" s="128"/>
    </row>
    <row r="13131" spans="7:8">
      <c r="G13131" s="127"/>
      <c r="H13131" s="128"/>
    </row>
    <row r="13132" spans="7:8">
      <c r="G13132" s="127"/>
      <c r="H13132" s="128"/>
    </row>
    <row r="13133" spans="7:8">
      <c r="G13133" s="127"/>
      <c r="H13133" s="128"/>
    </row>
    <row r="13134" spans="7:8">
      <c r="G13134" s="127"/>
      <c r="H13134" s="128"/>
    </row>
    <row r="13135" spans="7:8">
      <c r="G13135" s="127"/>
      <c r="H13135" s="128"/>
    </row>
    <row r="13136" spans="7:8">
      <c r="G13136" s="127"/>
      <c r="H13136" s="128"/>
    </row>
    <row r="13137" spans="7:8">
      <c r="G13137" s="127"/>
      <c r="H13137" s="128"/>
    </row>
    <row r="13138" spans="7:8">
      <c r="G13138" s="127"/>
      <c r="H13138" s="128"/>
    </row>
    <row r="13139" spans="7:8">
      <c r="G13139" s="127"/>
      <c r="H13139" s="128"/>
    </row>
    <row r="13140" spans="7:8">
      <c r="G13140" s="127"/>
      <c r="H13140" s="128"/>
    </row>
    <row r="13141" spans="7:8">
      <c r="G13141" s="127"/>
      <c r="H13141" s="128"/>
    </row>
    <row r="13142" spans="7:8">
      <c r="G13142" s="127"/>
      <c r="H13142" s="128"/>
    </row>
    <row r="13143" spans="7:8">
      <c r="G13143" s="127"/>
      <c r="H13143" s="128"/>
    </row>
    <row r="13144" spans="7:8">
      <c r="G13144" s="127"/>
      <c r="H13144" s="128"/>
    </row>
    <row r="13145" spans="7:8">
      <c r="G13145" s="127"/>
      <c r="H13145" s="128"/>
    </row>
    <row r="13146" spans="7:8">
      <c r="G13146" s="127"/>
      <c r="H13146" s="128"/>
    </row>
    <row r="13147" spans="7:8">
      <c r="G13147" s="127"/>
      <c r="H13147" s="128"/>
    </row>
    <row r="13148" spans="7:8">
      <c r="G13148" s="127"/>
      <c r="H13148" s="128"/>
    </row>
    <row r="13149" spans="7:8">
      <c r="G13149" s="127"/>
      <c r="H13149" s="128"/>
    </row>
    <row r="13150" spans="7:8">
      <c r="G13150" s="127"/>
      <c r="H13150" s="128"/>
    </row>
    <row r="13151" spans="7:8">
      <c r="G13151" s="127"/>
      <c r="H13151" s="128"/>
    </row>
    <row r="13152" spans="7:8">
      <c r="G13152" s="127"/>
      <c r="H13152" s="128"/>
    </row>
    <row r="13153" spans="7:8">
      <c r="G13153" s="127"/>
      <c r="H13153" s="128"/>
    </row>
    <row r="13154" spans="7:8">
      <c r="G13154" s="127"/>
      <c r="H13154" s="128"/>
    </row>
    <row r="13155" spans="7:8">
      <c r="G13155" s="127"/>
      <c r="H13155" s="128"/>
    </row>
    <row r="13156" spans="7:8">
      <c r="G13156" s="127"/>
      <c r="H13156" s="128"/>
    </row>
    <row r="13157" spans="7:8">
      <c r="G13157" s="127"/>
      <c r="H13157" s="128"/>
    </row>
    <row r="13158" spans="7:8">
      <c r="G13158" s="127"/>
      <c r="H13158" s="128"/>
    </row>
    <row r="13159" spans="7:8">
      <c r="G13159" s="127"/>
      <c r="H13159" s="128"/>
    </row>
    <row r="13160" spans="7:8">
      <c r="G13160" s="127"/>
      <c r="H13160" s="128"/>
    </row>
    <row r="13161" spans="7:8">
      <c r="G13161" s="127"/>
      <c r="H13161" s="128"/>
    </row>
    <row r="13162" spans="7:8">
      <c r="G13162" s="127"/>
      <c r="H13162" s="128"/>
    </row>
    <row r="13163" spans="7:8">
      <c r="G13163" s="127"/>
      <c r="H13163" s="128"/>
    </row>
    <row r="13164" spans="7:8">
      <c r="G13164" s="127"/>
      <c r="H13164" s="128"/>
    </row>
    <row r="13165" spans="7:8">
      <c r="G13165" s="127"/>
      <c r="H13165" s="128"/>
    </row>
    <row r="13166" spans="7:8">
      <c r="G13166" s="127"/>
      <c r="H13166" s="128"/>
    </row>
    <row r="13167" spans="7:8">
      <c r="G13167" s="127"/>
      <c r="H13167" s="128"/>
    </row>
    <row r="13168" spans="7:8">
      <c r="G13168" s="127"/>
      <c r="H13168" s="128"/>
    </row>
    <row r="13169" spans="7:8">
      <c r="G13169" s="127"/>
      <c r="H13169" s="128"/>
    </row>
    <row r="13170" spans="7:8">
      <c r="G13170" s="127"/>
      <c r="H13170" s="128"/>
    </row>
    <row r="13171" spans="7:8">
      <c r="G13171" s="127"/>
      <c r="H13171" s="128"/>
    </row>
    <row r="13172" spans="7:8">
      <c r="G13172" s="127"/>
      <c r="H13172" s="128"/>
    </row>
    <row r="13173" spans="7:8">
      <c r="G13173" s="127"/>
      <c r="H13173" s="128"/>
    </row>
    <row r="13174" spans="7:8">
      <c r="G13174" s="127"/>
      <c r="H13174" s="128"/>
    </row>
    <row r="13175" spans="7:8">
      <c r="G13175" s="127"/>
      <c r="H13175" s="128"/>
    </row>
    <row r="13176" spans="7:8">
      <c r="G13176" s="127"/>
      <c r="H13176" s="128"/>
    </row>
    <row r="13177" spans="7:8">
      <c r="G13177" s="127"/>
      <c r="H13177" s="128"/>
    </row>
    <row r="13178" spans="7:8">
      <c r="G13178" s="127"/>
      <c r="H13178" s="128"/>
    </row>
    <row r="13179" spans="7:8">
      <c r="G13179" s="127"/>
      <c r="H13179" s="128"/>
    </row>
    <row r="13180" spans="7:8">
      <c r="G13180" s="127"/>
      <c r="H13180" s="128"/>
    </row>
    <row r="13181" spans="7:8">
      <c r="G13181" s="127"/>
      <c r="H13181" s="128"/>
    </row>
    <row r="13182" spans="7:8">
      <c r="G13182" s="127"/>
      <c r="H13182" s="128"/>
    </row>
    <row r="13183" spans="7:8">
      <c r="G13183" s="127"/>
      <c r="H13183" s="128"/>
    </row>
    <row r="13184" spans="7:8">
      <c r="G13184" s="127"/>
      <c r="H13184" s="128"/>
    </row>
    <row r="13185" spans="7:8">
      <c r="G13185" s="127"/>
      <c r="H13185" s="128"/>
    </row>
    <row r="13186" spans="7:8">
      <c r="G13186" s="127"/>
      <c r="H13186" s="128"/>
    </row>
    <row r="13187" spans="7:8">
      <c r="G13187" s="127"/>
      <c r="H13187" s="128"/>
    </row>
    <row r="13188" spans="7:8">
      <c r="G13188" s="127"/>
      <c r="H13188" s="128"/>
    </row>
    <row r="13189" spans="7:8">
      <c r="G13189" s="127"/>
      <c r="H13189" s="128"/>
    </row>
    <row r="13190" spans="7:8">
      <c r="G13190" s="127"/>
      <c r="H13190" s="128"/>
    </row>
    <row r="13191" spans="7:8">
      <c r="G13191" s="127"/>
      <c r="H13191" s="128"/>
    </row>
    <row r="13192" spans="7:8">
      <c r="G13192" s="127"/>
      <c r="H13192" s="128"/>
    </row>
    <row r="13193" spans="7:8">
      <c r="G13193" s="127"/>
      <c r="H13193" s="128"/>
    </row>
    <row r="13194" spans="7:8">
      <c r="G13194" s="127"/>
      <c r="H13194" s="128"/>
    </row>
    <row r="13195" spans="7:8">
      <c r="G13195" s="127"/>
      <c r="H13195" s="128"/>
    </row>
    <row r="13196" spans="7:8">
      <c r="G13196" s="127"/>
      <c r="H13196" s="128"/>
    </row>
    <row r="13197" spans="7:8">
      <c r="G13197" s="127"/>
      <c r="H13197" s="128"/>
    </row>
    <row r="13198" spans="7:8">
      <c r="G13198" s="127"/>
      <c r="H13198" s="128"/>
    </row>
    <row r="13199" spans="7:8">
      <c r="G13199" s="127"/>
      <c r="H13199" s="128"/>
    </row>
    <row r="13200" spans="7:8">
      <c r="G13200" s="127"/>
      <c r="H13200" s="128"/>
    </row>
    <row r="13201" spans="7:8">
      <c r="G13201" s="127"/>
      <c r="H13201" s="128"/>
    </row>
    <row r="13202" spans="7:8">
      <c r="G13202" s="127"/>
      <c r="H13202" s="128"/>
    </row>
    <row r="13203" spans="7:8">
      <c r="G13203" s="127"/>
      <c r="H13203" s="128"/>
    </row>
    <row r="13204" spans="7:8">
      <c r="G13204" s="127"/>
      <c r="H13204" s="128"/>
    </row>
    <row r="13205" spans="7:8">
      <c r="G13205" s="127"/>
      <c r="H13205" s="128"/>
    </row>
    <row r="13206" spans="7:8">
      <c r="G13206" s="127"/>
      <c r="H13206" s="128"/>
    </row>
    <row r="13207" spans="7:8">
      <c r="G13207" s="127"/>
      <c r="H13207" s="128"/>
    </row>
    <row r="13208" spans="7:8">
      <c r="G13208" s="127"/>
      <c r="H13208" s="128"/>
    </row>
    <row r="13209" spans="7:8">
      <c r="G13209" s="127"/>
      <c r="H13209" s="128"/>
    </row>
    <row r="13210" spans="7:8">
      <c r="G13210" s="127"/>
      <c r="H13210" s="128"/>
    </row>
    <row r="13211" spans="7:8">
      <c r="G13211" s="127"/>
      <c r="H13211" s="128"/>
    </row>
    <row r="13212" spans="7:8">
      <c r="G13212" s="127"/>
      <c r="H13212" s="128"/>
    </row>
    <row r="13213" spans="7:8">
      <c r="G13213" s="127"/>
      <c r="H13213" s="128"/>
    </row>
    <row r="13214" spans="7:8">
      <c r="G13214" s="127"/>
      <c r="H13214" s="128"/>
    </row>
    <row r="13215" spans="7:8">
      <c r="G13215" s="127"/>
      <c r="H13215" s="128"/>
    </row>
    <row r="13216" spans="7:8">
      <c r="G13216" s="127"/>
      <c r="H13216" s="128"/>
    </row>
    <row r="13217" spans="7:8">
      <c r="G13217" s="127"/>
      <c r="H13217" s="128"/>
    </row>
    <row r="13218" spans="7:8">
      <c r="G13218" s="127"/>
      <c r="H13218" s="128"/>
    </row>
    <row r="13219" spans="7:8">
      <c r="G13219" s="127"/>
      <c r="H13219" s="128"/>
    </row>
    <row r="13220" spans="7:8">
      <c r="G13220" s="127"/>
      <c r="H13220" s="128"/>
    </row>
    <row r="13221" spans="7:8">
      <c r="G13221" s="127"/>
      <c r="H13221" s="128"/>
    </row>
    <row r="13222" spans="7:8">
      <c r="G13222" s="127"/>
      <c r="H13222" s="128"/>
    </row>
    <row r="13223" spans="7:8">
      <c r="G13223" s="127"/>
      <c r="H13223" s="128"/>
    </row>
    <row r="13224" spans="7:8">
      <c r="G13224" s="127"/>
      <c r="H13224" s="128"/>
    </row>
    <row r="13225" spans="7:8">
      <c r="G13225" s="127"/>
      <c r="H13225" s="128"/>
    </row>
    <row r="13226" spans="7:8">
      <c r="G13226" s="127"/>
      <c r="H13226" s="128"/>
    </row>
    <row r="13227" spans="7:8">
      <c r="G13227" s="127"/>
      <c r="H13227" s="128"/>
    </row>
    <row r="13228" spans="7:8">
      <c r="G13228" s="127"/>
      <c r="H13228" s="128"/>
    </row>
    <row r="13229" spans="7:8">
      <c r="G13229" s="127"/>
      <c r="H13229" s="128"/>
    </row>
    <row r="13230" spans="7:8">
      <c r="G13230" s="127"/>
      <c r="H13230" s="128"/>
    </row>
    <row r="13231" spans="7:8">
      <c r="G13231" s="127"/>
      <c r="H13231" s="128"/>
    </row>
    <row r="13232" spans="7:8">
      <c r="G13232" s="127"/>
      <c r="H13232" s="128"/>
    </row>
    <row r="13233" spans="7:8">
      <c r="G13233" s="127"/>
      <c r="H13233" s="128"/>
    </row>
    <row r="13234" spans="7:8">
      <c r="G13234" s="127"/>
      <c r="H13234" s="128"/>
    </row>
    <row r="13235" spans="7:8">
      <c r="G13235" s="127"/>
      <c r="H13235" s="128"/>
    </row>
    <row r="13236" spans="7:8">
      <c r="G13236" s="127"/>
      <c r="H13236" s="128"/>
    </row>
    <row r="13237" spans="7:8">
      <c r="G13237" s="127"/>
      <c r="H13237" s="128"/>
    </row>
    <row r="13238" spans="7:8">
      <c r="G13238" s="127"/>
      <c r="H13238" s="128"/>
    </row>
    <row r="13239" spans="7:8">
      <c r="G13239" s="127"/>
      <c r="H13239" s="128"/>
    </row>
    <row r="13240" spans="7:8">
      <c r="G13240" s="127"/>
      <c r="H13240" s="128"/>
    </row>
    <row r="13241" spans="7:8">
      <c r="G13241" s="127"/>
      <c r="H13241" s="128"/>
    </row>
    <row r="13242" spans="7:8">
      <c r="G13242" s="127"/>
      <c r="H13242" s="128"/>
    </row>
    <row r="13243" spans="7:8">
      <c r="G13243" s="127"/>
      <c r="H13243" s="128"/>
    </row>
    <row r="13244" spans="7:8">
      <c r="G13244" s="127"/>
      <c r="H13244" s="128"/>
    </row>
    <row r="13245" spans="7:8">
      <c r="G13245" s="127"/>
      <c r="H13245" s="128"/>
    </row>
    <row r="13246" spans="7:8">
      <c r="G13246" s="127"/>
      <c r="H13246" s="128"/>
    </row>
    <row r="13247" spans="7:8">
      <c r="G13247" s="127"/>
      <c r="H13247" s="128"/>
    </row>
    <row r="13248" spans="7:8">
      <c r="G13248" s="127"/>
      <c r="H13248" s="128"/>
    </row>
    <row r="13249" spans="7:8">
      <c r="G13249" s="127"/>
      <c r="H13249" s="128"/>
    </row>
    <row r="13250" spans="7:8">
      <c r="G13250" s="127"/>
      <c r="H13250" s="128"/>
    </row>
    <row r="13251" spans="7:8">
      <c r="G13251" s="127"/>
      <c r="H13251" s="128"/>
    </row>
    <row r="13252" spans="7:8">
      <c r="G13252" s="127"/>
      <c r="H13252" s="128"/>
    </row>
    <row r="13253" spans="7:8">
      <c r="G13253" s="127"/>
      <c r="H13253" s="128"/>
    </row>
    <row r="13254" spans="7:8">
      <c r="G13254" s="127"/>
      <c r="H13254" s="128"/>
    </row>
    <row r="13255" spans="7:8">
      <c r="G13255" s="127"/>
      <c r="H13255" s="128"/>
    </row>
    <row r="13256" spans="7:8">
      <c r="G13256" s="127"/>
      <c r="H13256" s="128"/>
    </row>
    <row r="13257" spans="7:8">
      <c r="G13257" s="127"/>
      <c r="H13257" s="128"/>
    </row>
    <row r="13258" spans="7:8">
      <c r="G13258" s="127"/>
      <c r="H13258" s="128"/>
    </row>
    <row r="13259" spans="7:8">
      <c r="G13259" s="127"/>
      <c r="H13259" s="128"/>
    </row>
    <row r="13260" spans="7:8">
      <c r="G13260" s="127"/>
      <c r="H13260" s="128"/>
    </row>
    <row r="13261" spans="7:8">
      <c r="G13261" s="127"/>
      <c r="H13261" s="128"/>
    </row>
    <row r="13262" spans="7:8">
      <c r="G13262" s="127"/>
      <c r="H13262" s="128"/>
    </row>
    <row r="13263" spans="7:8">
      <c r="G13263" s="127"/>
      <c r="H13263" s="128"/>
    </row>
    <row r="13264" spans="7:8">
      <c r="G13264" s="127"/>
      <c r="H13264" s="128"/>
    </row>
    <row r="13265" spans="7:8">
      <c r="G13265" s="127"/>
      <c r="H13265" s="128"/>
    </row>
    <row r="13266" spans="7:8">
      <c r="G13266" s="127"/>
      <c r="H13266" s="128"/>
    </row>
    <row r="13267" spans="7:8">
      <c r="G13267" s="127"/>
      <c r="H13267" s="128"/>
    </row>
    <row r="13268" spans="7:8">
      <c r="G13268" s="127"/>
      <c r="H13268" s="128"/>
    </row>
    <row r="13269" spans="7:8">
      <c r="G13269" s="127"/>
      <c r="H13269" s="128"/>
    </row>
    <row r="13270" spans="7:8">
      <c r="G13270" s="127"/>
      <c r="H13270" s="128"/>
    </row>
    <row r="13271" spans="7:8">
      <c r="G13271" s="127"/>
      <c r="H13271" s="128"/>
    </row>
    <row r="13272" spans="7:8">
      <c r="G13272" s="127"/>
      <c r="H13272" s="128"/>
    </row>
    <row r="13273" spans="7:8">
      <c r="G13273" s="127"/>
      <c r="H13273" s="128"/>
    </row>
    <row r="13274" spans="7:8">
      <c r="G13274" s="127"/>
      <c r="H13274" s="128"/>
    </row>
    <row r="13275" spans="7:8">
      <c r="G13275" s="127"/>
      <c r="H13275" s="128"/>
    </row>
    <row r="13276" spans="7:8">
      <c r="G13276" s="127"/>
      <c r="H13276" s="128"/>
    </row>
    <row r="13277" spans="7:8">
      <c r="G13277" s="127"/>
      <c r="H13277" s="128"/>
    </row>
    <row r="13278" spans="7:8">
      <c r="G13278" s="127"/>
      <c r="H13278" s="128"/>
    </row>
    <row r="13279" spans="7:8">
      <c r="G13279" s="127"/>
      <c r="H13279" s="128"/>
    </row>
    <row r="13280" spans="7:8">
      <c r="G13280" s="127"/>
      <c r="H13280" s="128"/>
    </row>
    <row r="13281" spans="7:8">
      <c r="G13281" s="127"/>
      <c r="H13281" s="128"/>
    </row>
    <row r="13282" spans="7:8">
      <c r="G13282" s="127"/>
      <c r="H13282" s="128"/>
    </row>
    <row r="13283" spans="7:8">
      <c r="G13283" s="127"/>
      <c r="H13283" s="128"/>
    </row>
    <row r="13284" spans="7:8">
      <c r="G13284" s="127"/>
      <c r="H13284" s="128"/>
    </row>
    <row r="13285" spans="7:8">
      <c r="G13285" s="127"/>
      <c r="H13285" s="128"/>
    </row>
    <row r="13286" spans="7:8">
      <c r="G13286" s="127"/>
      <c r="H13286" s="128"/>
    </row>
    <row r="13287" spans="7:8">
      <c r="G13287" s="127"/>
      <c r="H13287" s="128"/>
    </row>
    <row r="13288" spans="7:8">
      <c r="G13288" s="127"/>
      <c r="H13288" s="128"/>
    </row>
    <row r="13289" spans="7:8">
      <c r="G13289" s="127"/>
      <c r="H13289" s="128"/>
    </row>
    <row r="13290" spans="7:8">
      <c r="G13290" s="127"/>
      <c r="H13290" s="128"/>
    </row>
    <row r="13291" spans="7:8">
      <c r="G13291" s="127"/>
      <c r="H13291" s="128"/>
    </row>
    <row r="13292" spans="7:8">
      <c r="G13292" s="127"/>
      <c r="H13292" s="128"/>
    </row>
    <row r="13293" spans="7:8">
      <c r="G13293" s="127"/>
      <c r="H13293" s="128"/>
    </row>
    <row r="13294" spans="7:8">
      <c r="G13294" s="127"/>
      <c r="H13294" s="128"/>
    </row>
    <row r="13295" spans="7:8">
      <c r="G13295" s="127"/>
      <c r="H13295" s="128"/>
    </row>
    <row r="13296" spans="7:8">
      <c r="G13296" s="127"/>
      <c r="H13296" s="128"/>
    </row>
    <row r="13297" spans="7:8">
      <c r="G13297" s="127"/>
      <c r="H13297" s="128"/>
    </row>
    <row r="13298" spans="7:8">
      <c r="G13298" s="127"/>
      <c r="H13298" s="128"/>
    </row>
    <row r="13299" spans="7:8">
      <c r="G13299" s="127"/>
      <c r="H13299" s="128"/>
    </row>
    <row r="13300" spans="7:8">
      <c r="G13300" s="127"/>
      <c r="H13300" s="128"/>
    </row>
    <row r="13301" spans="7:8">
      <c r="G13301" s="127"/>
      <c r="H13301" s="128"/>
    </row>
    <row r="13302" spans="7:8">
      <c r="G13302" s="127"/>
      <c r="H13302" s="128"/>
    </row>
    <row r="13303" spans="7:8">
      <c r="G13303" s="127"/>
      <c r="H13303" s="128"/>
    </row>
    <row r="13304" spans="7:8">
      <c r="G13304" s="127"/>
      <c r="H13304" s="128"/>
    </row>
    <row r="13305" spans="7:8">
      <c r="G13305" s="127"/>
      <c r="H13305" s="128"/>
    </row>
    <row r="13306" spans="7:8">
      <c r="G13306" s="127"/>
      <c r="H13306" s="128"/>
    </row>
    <row r="13307" spans="7:8">
      <c r="G13307" s="127"/>
      <c r="H13307" s="128"/>
    </row>
    <row r="13308" spans="7:8">
      <c r="G13308" s="127"/>
      <c r="H13308" s="128"/>
    </row>
    <row r="13309" spans="7:8">
      <c r="G13309" s="127"/>
      <c r="H13309" s="128"/>
    </row>
    <row r="13310" spans="7:8">
      <c r="G13310" s="127"/>
      <c r="H13310" s="128"/>
    </row>
    <row r="13311" spans="7:8">
      <c r="G13311" s="127"/>
      <c r="H13311" s="128"/>
    </row>
    <row r="13312" spans="7:8">
      <c r="G13312" s="127"/>
      <c r="H13312" s="128"/>
    </row>
    <row r="13313" spans="7:8">
      <c r="G13313" s="127"/>
      <c r="H13313" s="128"/>
    </row>
    <row r="13314" spans="7:8">
      <c r="G13314" s="127"/>
      <c r="H13314" s="128"/>
    </row>
    <row r="13315" spans="7:8">
      <c r="G13315" s="127"/>
      <c r="H13315" s="128"/>
    </row>
    <row r="13316" spans="7:8">
      <c r="G13316" s="127"/>
      <c r="H13316" s="128"/>
    </row>
    <row r="13317" spans="7:8">
      <c r="G13317" s="127"/>
      <c r="H13317" s="128"/>
    </row>
    <row r="13318" spans="7:8">
      <c r="G13318" s="127"/>
      <c r="H13318" s="128"/>
    </row>
    <row r="13319" spans="7:8">
      <c r="G13319" s="127"/>
      <c r="H13319" s="128"/>
    </row>
    <row r="13320" spans="7:8">
      <c r="G13320" s="127"/>
      <c r="H13320" s="128"/>
    </row>
    <row r="13321" spans="7:8">
      <c r="G13321" s="127"/>
      <c r="H13321" s="128"/>
    </row>
    <row r="13322" spans="7:8">
      <c r="G13322" s="127"/>
      <c r="H13322" s="128"/>
    </row>
    <row r="13323" spans="7:8">
      <c r="G13323" s="127"/>
      <c r="H13323" s="128"/>
    </row>
    <row r="13324" spans="7:8">
      <c r="G13324" s="127"/>
      <c r="H13324" s="128"/>
    </row>
    <row r="13325" spans="7:8">
      <c r="G13325" s="127"/>
      <c r="H13325" s="128"/>
    </row>
    <row r="13326" spans="7:8">
      <c r="G13326" s="127"/>
      <c r="H13326" s="128"/>
    </row>
    <row r="13327" spans="7:8">
      <c r="G13327" s="127"/>
      <c r="H13327" s="128"/>
    </row>
    <row r="13328" spans="7:8">
      <c r="G13328" s="127"/>
      <c r="H13328" s="128"/>
    </row>
    <row r="13329" spans="7:8">
      <c r="G13329" s="127"/>
      <c r="H13329" s="128"/>
    </row>
    <row r="13330" spans="7:8">
      <c r="G13330" s="127"/>
      <c r="H13330" s="128"/>
    </row>
    <row r="13331" spans="7:8">
      <c r="G13331" s="127"/>
      <c r="H13331" s="128"/>
    </row>
    <row r="13332" spans="7:8">
      <c r="G13332" s="127"/>
      <c r="H13332" s="128"/>
    </row>
    <row r="13333" spans="7:8">
      <c r="G13333" s="127"/>
      <c r="H13333" s="128"/>
    </row>
    <row r="13334" spans="7:8">
      <c r="G13334" s="127"/>
      <c r="H13334" s="128"/>
    </row>
    <row r="13335" spans="7:8">
      <c r="G13335" s="127"/>
      <c r="H13335" s="128"/>
    </row>
    <row r="13336" spans="7:8">
      <c r="G13336" s="127"/>
      <c r="H13336" s="128"/>
    </row>
    <row r="13337" spans="7:8">
      <c r="G13337" s="127"/>
      <c r="H13337" s="128"/>
    </row>
    <row r="13338" spans="7:8">
      <c r="G13338" s="127"/>
      <c r="H13338" s="128"/>
    </row>
    <row r="13339" spans="7:8">
      <c r="G13339" s="127"/>
      <c r="H13339" s="128"/>
    </row>
    <row r="13340" spans="7:8">
      <c r="G13340" s="127"/>
      <c r="H13340" s="128"/>
    </row>
    <row r="13341" spans="7:8">
      <c r="G13341" s="127"/>
      <c r="H13341" s="128"/>
    </row>
    <row r="13342" spans="7:8">
      <c r="G13342" s="127"/>
      <c r="H13342" s="128"/>
    </row>
    <row r="13343" spans="7:8">
      <c r="G13343" s="127"/>
      <c r="H13343" s="128"/>
    </row>
    <row r="13344" spans="7:8">
      <c r="G13344" s="127"/>
      <c r="H13344" s="128"/>
    </row>
    <row r="13345" spans="7:8">
      <c r="G13345" s="127"/>
      <c r="H13345" s="128"/>
    </row>
    <row r="13346" spans="7:8">
      <c r="G13346" s="127"/>
      <c r="H13346" s="128"/>
    </row>
    <row r="13347" spans="7:8">
      <c r="G13347" s="127"/>
      <c r="H13347" s="128"/>
    </row>
    <row r="13348" spans="7:8">
      <c r="G13348" s="127"/>
      <c r="H13348" s="128"/>
    </row>
    <row r="13349" spans="7:8">
      <c r="G13349" s="127"/>
      <c r="H13349" s="128"/>
    </row>
    <row r="13350" spans="7:8">
      <c r="G13350" s="127"/>
      <c r="H13350" s="128"/>
    </row>
    <row r="13351" spans="7:8">
      <c r="G13351" s="127"/>
      <c r="H13351" s="128"/>
    </row>
    <row r="13352" spans="7:8">
      <c r="G13352" s="127"/>
      <c r="H13352" s="128"/>
    </row>
    <row r="13353" spans="7:8">
      <c r="G13353" s="127"/>
      <c r="H13353" s="128"/>
    </row>
    <row r="13354" spans="7:8">
      <c r="G13354" s="127"/>
      <c r="H13354" s="128"/>
    </row>
    <row r="13355" spans="7:8">
      <c r="G13355" s="127"/>
      <c r="H13355" s="128"/>
    </row>
    <row r="13356" spans="7:8">
      <c r="G13356" s="127"/>
      <c r="H13356" s="128"/>
    </row>
    <row r="13357" spans="7:8">
      <c r="G13357" s="127"/>
      <c r="H13357" s="128"/>
    </row>
    <row r="13358" spans="7:8">
      <c r="G13358" s="127"/>
      <c r="H13358" s="128"/>
    </row>
    <row r="13359" spans="7:8">
      <c r="G13359" s="127"/>
      <c r="H13359" s="128"/>
    </row>
    <row r="13360" spans="7:8">
      <c r="G13360" s="127"/>
      <c r="H13360" s="128"/>
    </row>
    <row r="13361" spans="7:8">
      <c r="G13361" s="127"/>
      <c r="H13361" s="128"/>
    </row>
    <row r="13362" spans="7:8">
      <c r="G13362" s="127"/>
      <c r="H13362" s="128"/>
    </row>
    <row r="13363" spans="7:8">
      <c r="G13363" s="127"/>
      <c r="H13363" s="128"/>
    </row>
    <row r="13364" spans="7:8">
      <c r="G13364" s="127"/>
      <c r="H13364" s="128"/>
    </row>
    <row r="13365" spans="7:8">
      <c r="G13365" s="127"/>
      <c r="H13365" s="128"/>
    </row>
    <row r="13366" spans="7:8">
      <c r="G13366" s="127"/>
      <c r="H13366" s="128"/>
    </row>
    <row r="13367" spans="7:8">
      <c r="G13367" s="127"/>
      <c r="H13367" s="128"/>
    </row>
    <row r="13368" spans="7:8">
      <c r="G13368" s="127"/>
      <c r="H13368" s="128"/>
    </row>
    <row r="13369" spans="7:8">
      <c r="G13369" s="127"/>
      <c r="H13369" s="128"/>
    </row>
    <row r="13370" spans="7:8">
      <c r="G13370" s="127"/>
      <c r="H13370" s="128"/>
    </row>
    <row r="13371" spans="7:8">
      <c r="G13371" s="127"/>
      <c r="H13371" s="128"/>
    </row>
    <row r="13372" spans="7:8">
      <c r="G13372" s="127"/>
      <c r="H13372" s="128"/>
    </row>
    <row r="13373" spans="7:8">
      <c r="G13373" s="127"/>
      <c r="H13373" s="128"/>
    </row>
    <row r="13374" spans="7:8">
      <c r="G13374" s="127"/>
      <c r="H13374" s="128"/>
    </row>
    <row r="13375" spans="7:8">
      <c r="G13375" s="127"/>
      <c r="H13375" s="128"/>
    </row>
    <row r="13376" spans="7:8">
      <c r="G13376" s="127"/>
      <c r="H13376" s="128"/>
    </row>
    <row r="13377" spans="7:8">
      <c r="G13377" s="127"/>
      <c r="H13377" s="128"/>
    </row>
    <row r="13378" spans="7:8">
      <c r="G13378" s="127"/>
      <c r="H13378" s="128"/>
    </row>
    <row r="13379" spans="7:8">
      <c r="G13379" s="127"/>
      <c r="H13379" s="128"/>
    </row>
    <row r="13380" spans="7:8">
      <c r="G13380" s="127"/>
      <c r="H13380" s="128"/>
    </row>
    <row r="13381" spans="7:8">
      <c r="G13381" s="127"/>
      <c r="H13381" s="128"/>
    </row>
    <row r="13382" spans="7:8">
      <c r="G13382" s="127"/>
      <c r="H13382" s="128"/>
    </row>
    <row r="13383" spans="7:8">
      <c r="G13383" s="127"/>
      <c r="H13383" s="128"/>
    </row>
    <row r="13384" spans="7:8">
      <c r="G13384" s="127"/>
      <c r="H13384" s="128"/>
    </row>
    <row r="13385" spans="7:8">
      <c r="G13385" s="127"/>
      <c r="H13385" s="128"/>
    </row>
    <row r="13386" spans="7:8">
      <c r="G13386" s="127"/>
      <c r="H13386" s="128"/>
    </row>
    <row r="13387" spans="7:8">
      <c r="G13387" s="127"/>
      <c r="H13387" s="128"/>
    </row>
    <row r="13388" spans="7:8">
      <c r="G13388" s="127"/>
      <c r="H13388" s="128"/>
    </row>
    <row r="13389" spans="7:8">
      <c r="G13389" s="127"/>
      <c r="H13389" s="128"/>
    </row>
    <row r="13390" spans="7:8">
      <c r="G13390" s="127"/>
      <c r="H13390" s="128"/>
    </row>
    <row r="13391" spans="7:8">
      <c r="G13391" s="127"/>
      <c r="H13391" s="128"/>
    </row>
    <row r="13392" spans="7:8">
      <c r="G13392" s="127"/>
      <c r="H13392" s="128"/>
    </row>
    <row r="13393" spans="7:8">
      <c r="G13393" s="127"/>
      <c r="H13393" s="128"/>
    </row>
    <row r="13394" spans="7:8">
      <c r="G13394" s="127"/>
      <c r="H13394" s="128"/>
    </row>
    <row r="13395" spans="7:8">
      <c r="G13395" s="127"/>
      <c r="H13395" s="128"/>
    </row>
    <row r="13396" spans="7:8">
      <c r="G13396" s="127"/>
      <c r="H13396" s="128"/>
    </row>
    <row r="13397" spans="7:8">
      <c r="G13397" s="127"/>
      <c r="H13397" s="128"/>
    </row>
    <row r="13398" spans="7:8">
      <c r="G13398" s="127"/>
      <c r="H13398" s="128"/>
    </row>
    <row r="13399" spans="7:8">
      <c r="G13399" s="127"/>
      <c r="H13399" s="128"/>
    </row>
    <row r="13400" spans="7:8">
      <c r="G13400" s="127"/>
      <c r="H13400" s="128"/>
    </row>
    <row r="13401" spans="7:8">
      <c r="G13401" s="127"/>
      <c r="H13401" s="128"/>
    </row>
    <row r="13402" spans="7:8">
      <c r="G13402" s="127"/>
      <c r="H13402" s="128"/>
    </row>
    <row r="13403" spans="7:8">
      <c r="G13403" s="127"/>
      <c r="H13403" s="128"/>
    </row>
    <row r="13404" spans="7:8">
      <c r="G13404" s="127"/>
      <c r="H13404" s="128"/>
    </row>
    <row r="13405" spans="7:8">
      <c r="G13405" s="127"/>
      <c r="H13405" s="128"/>
    </row>
    <row r="13406" spans="7:8">
      <c r="G13406" s="127"/>
      <c r="H13406" s="128"/>
    </row>
    <row r="13407" spans="7:8">
      <c r="G13407" s="127"/>
      <c r="H13407" s="128"/>
    </row>
    <row r="13408" spans="7:8">
      <c r="G13408" s="127"/>
      <c r="H13408" s="128"/>
    </row>
    <row r="13409" spans="7:8">
      <c r="G13409" s="127"/>
      <c r="H13409" s="128"/>
    </row>
    <row r="13410" spans="7:8">
      <c r="G13410" s="127"/>
      <c r="H13410" s="128"/>
    </row>
    <row r="13411" spans="7:8">
      <c r="G13411" s="127"/>
      <c r="H13411" s="128"/>
    </row>
    <row r="13412" spans="7:8">
      <c r="G13412" s="127"/>
      <c r="H13412" s="128"/>
    </row>
    <row r="13413" spans="7:8">
      <c r="G13413" s="127"/>
      <c r="H13413" s="128"/>
    </row>
    <row r="13414" spans="7:8">
      <c r="G13414" s="127"/>
      <c r="H13414" s="128"/>
    </row>
    <row r="13415" spans="7:8">
      <c r="G13415" s="127"/>
      <c r="H13415" s="128"/>
    </row>
    <row r="13416" spans="7:8">
      <c r="G13416" s="127"/>
      <c r="H13416" s="128"/>
    </row>
    <row r="13417" spans="7:8">
      <c r="G13417" s="127"/>
      <c r="H13417" s="128"/>
    </row>
    <row r="13418" spans="7:8">
      <c r="G13418" s="127"/>
      <c r="H13418" s="128"/>
    </row>
    <row r="13419" spans="7:8">
      <c r="G13419" s="127"/>
      <c r="H13419" s="128"/>
    </row>
    <row r="13420" spans="7:8">
      <c r="G13420" s="127"/>
      <c r="H13420" s="128"/>
    </row>
    <row r="13421" spans="7:8">
      <c r="G13421" s="127"/>
      <c r="H13421" s="128"/>
    </row>
    <row r="13422" spans="7:8">
      <c r="G13422" s="127"/>
      <c r="H13422" s="128"/>
    </row>
    <row r="13423" spans="7:8">
      <c r="G13423" s="127"/>
      <c r="H13423" s="128"/>
    </row>
    <row r="13424" spans="7:8">
      <c r="G13424" s="127"/>
      <c r="H13424" s="128"/>
    </row>
    <row r="13425" spans="7:8">
      <c r="G13425" s="127"/>
      <c r="H13425" s="128"/>
    </row>
    <row r="13426" spans="7:8">
      <c r="G13426" s="127"/>
      <c r="H13426" s="128"/>
    </row>
    <row r="13427" spans="7:8">
      <c r="G13427" s="127"/>
      <c r="H13427" s="128"/>
    </row>
    <row r="13428" spans="7:8">
      <c r="G13428" s="127"/>
      <c r="H13428" s="128"/>
    </row>
    <row r="13429" spans="7:8">
      <c r="G13429" s="127"/>
      <c r="H13429" s="128"/>
    </row>
    <row r="13430" spans="7:8">
      <c r="G13430" s="127"/>
      <c r="H13430" s="128"/>
    </row>
    <row r="13431" spans="7:8">
      <c r="G13431" s="127"/>
      <c r="H13431" s="128"/>
    </row>
    <row r="13432" spans="7:8">
      <c r="G13432" s="127"/>
      <c r="H13432" s="128"/>
    </row>
    <row r="13433" spans="7:8">
      <c r="G13433" s="127"/>
      <c r="H13433" s="128"/>
    </row>
    <row r="13434" spans="7:8">
      <c r="G13434" s="127"/>
      <c r="H13434" s="128"/>
    </row>
    <row r="13435" spans="7:8">
      <c r="G13435" s="127"/>
      <c r="H13435" s="128"/>
    </row>
    <row r="13436" spans="7:8">
      <c r="G13436" s="127"/>
      <c r="H13436" s="128"/>
    </row>
    <row r="13437" spans="7:8">
      <c r="G13437" s="127"/>
      <c r="H13437" s="128"/>
    </row>
    <row r="13438" spans="7:8">
      <c r="G13438" s="127"/>
      <c r="H13438" s="128"/>
    </row>
    <row r="13439" spans="7:8">
      <c r="G13439" s="127"/>
      <c r="H13439" s="128"/>
    </row>
    <row r="13440" spans="7:8">
      <c r="G13440" s="127"/>
      <c r="H13440" s="128"/>
    </row>
    <row r="13441" spans="7:8">
      <c r="G13441" s="127"/>
      <c r="H13441" s="128"/>
    </row>
    <row r="13442" spans="7:8">
      <c r="G13442" s="127"/>
      <c r="H13442" s="128"/>
    </row>
    <row r="13443" spans="7:8">
      <c r="G13443" s="127"/>
      <c r="H13443" s="128"/>
    </row>
    <row r="13444" spans="7:8">
      <c r="G13444" s="127"/>
      <c r="H13444" s="128"/>
    </row>
    <row r="13445" spans="7:8">
      <c r="G13445" s="127"/>
      <c r="H13445" s="128"/>
    </row>
    <row r="13446" spans="7:8">
      <c r="G13446" s="127"/>
      <c r="H13446" s="128"/>
    </row>
    <row r="13447" spans="7:8">
      <c r="G13447" s="127"/>
      <c r="H13447" s="128"/>
    </row>
    <row r="13448" spans="7:8">
      <c r="G13448" s="127"/>
      <c r="H13448" s="128"/>
    </row>
    <row r="13449" spans="7:8">
      <c r="G13449" s="127"/>
      <c r="H13449" s="128"/>
    </row>
    <row r="13450" spans="7:8">
      <c r="G13450" s="127"/>
      <c r="H13450" s="128"/>
    </row>
    <row r="13451" spans="7:8">
      <c r="G13451" s="127"/>
      <c r="H13451" s="128"/>
    </row>
    <row r="13452" spans="7:8">
      <c r="G13452" s="127"/>
      <c r="H13452" s="128"/>
    </row>
    <row r="13453" spans="7:8">
      <c r="G13453" s="127"/>
      <c r="H13453" s="128"/>
    </row>
    <row r="13454" spans="7:8">
      <c r="G13454" s="127"/>
      <c r="H13454" s="128"/>
    </row>
    <row r="13455" spans="7:8">
      <c r="G13455" s="127"/>
      <c r="H13455" s="128"/>
    </row>
    <row r="13456" spans="7:8">
      <c r="G13456" s="127"/>
      <c r="H13456" s="128"/>
    </row>
    <row r="13457" spans="7:8">
      <c r="G13457" s="127"/>
      <c r="H13457" s="128"/>
    </row>
    <row r="13458" spans="7:8">
      <c r="G13458" s="127"/>
      <c r="H13458" s="128"/>
    </row>
    <row r="13459" spans="7:8">
      <c r="G13459" s="127"/>
      <c r="H13459" s="128"/>
    </row>
    <row r="13460" spans="7:8">
      <c r="G13460" s="127"/>
      <c r="H13460" s="128"/>
    </row>
    <row r="13461" spans="7:8">
      <c r="G13461" s="127"/>
      <c r="H13461" s="128"/>
    </row>
    <row r="13462" spans="7:8">
      <c r="G13462" s="127"/>
      <c r="H13462" s="128"/>
    </row>
    <row r="13463" spans="7:8">
      <c r="G13463" s="127"/>
      <c r="H13463" s="128"/>
    </row>
    <row r="13464" spans="7:8">
      <c r="G13464" s="127"/>
      <c r="H13464" s="128"/>
    </row>
    <row r="13465" spans="7:8">
      <c r="G13465" s="127"/>
      <c r="H13465" s="128"/>
    </row>
    <row r="13466" spans="7:8">
      <c r="G13466" s="127"/>
      <c r="H13466" s="128"/>
    </row>
    <row r="13467" spans="7:8">
      <c r="G13467" s="127"/>
      <c r="H13467" s="128"/>
    </row>
    <row r="13468" spans="7:8">
      <c r="G13468" s="127"/>
      <c r="H13468" s="128"/>
    </row>
    <row r="13469" spans="7:8">
      <c r="G13469" s="127"/>
      <c r="H13469" s="128"/>
    </row>
    <row r="13470" spans="7:8">
      <c r="G13470" s="127"/>
      <c r="H13470" s="128"/>
    </row>
    <row r="13471" spans="7:8">
      <c r="G13471" s="127"/>
      <c r="H13471" s="128"/>
    </row>
    <row r="13472" spans="7:8">
      <c r="G13472" s="127"/>
      <c r="H13472" s="128"/>
    </row>
    <row r="13473" spans="7:8">
      <c r="G13473" s="127"/>
      <c r="H13473" s="128"/>
    </row>
    <row r="13474" spans="7:8">
      <c r="G13474" s="127"/>
      <c r="H13474" s="128"/>
    </row>
    <row r="13475" spans="7:8">
      <c r="G13475" s="127"/>
      <c r="H13475" s="128"/>
    </row>
    <row r="13476" spans="7:8">
      <c r="G13476" s="127"/>
      <c r="H13476" s="128"/>
    </row>
    <row r="13477" spans="7:8">
      <c r="G13477" s="127"/>
      <c r="H13477" s="128"/>
    </row>
    <row r="13478" spans="7:8">
      <c r="G13478" s="127"/>
      <c r="H13478" s="128"/>
    </row>
    <row r="13479" spans="7:8">
      <c r="G13479" s="127"/>
      <c r="H13479" s="128"/>
    </row>
    <row r="13480" spans="7:8">
      <c r="G13480" s="127"/>
      <c r="H13480" s="128"/>
    </row>
    <row r="13481" spans="7:8">
      <c r="G13481" s="127"/>
      <c r="H13481" s="128"/>
    </row>
    <row r="13482" spans="7:8">
      <c r="G13482" s="127"/>
      <c r="H13482" s="128"/>
    </row>
    <row r="13483" spans="7:8">
      <c r="G13483" s="127"/>
      <c r="H13483" s="128"/>
    </row>
    <row r="13484" spans="7:8">
      <c r="G13484" s="127"/>
      <c r="H13484" s="128"/>
    </row>
    <row r="13485" spans="7:8">
      <c r="G13485" s="127"/>
      <c r="H13485" s="128"/>
    </row>
    <row r="13486" spans="7:8">
      <c r="G13486" s="127"/>
      <c r="H13486" s="128"/>
    </row>
    <row r="13487" spans="7:8">
      <c r="G13487" s="127"/>
      <c r="H13487" s="128"/>
    </row>
    <row r="13488" spans="7:8">
      <c r="G13488" s="127"/>
      <c r="H13488" s="128"/>
    </row>
    <row r="13489" spans="7:8">
      <c r="G13489" s="127"/>
      <c r="H13489" s="128"/>
    </row>
    <row r="13490" spans="7:8">
      <c r="G13490" s="127"/>
      <c r="H13490" s="128"/>
    </row>
    <row r="13491" spans="7:8">
      <c r="G13491" s="127"/>
      <c r="H13491" s="128"/>
    </row>
    <row r="13492" spans="7:8">
      <c r="G13492" s="127"/>
      <c r="H13492" s="128"/>
    </row>
    <row r="13493" spans="7:8">
      <c r="G13493" s="127"/>
      <c r="H13493" s="128"/>
    </row>
    <row r="13494" spans="7:8">
      <c r="G13494" s="127"/>
      <c r="H13494" s="128"/>
    </row>
    <row r="13495" spans="7:8">
      <c r="G13495" s="127"/>
      <c r="H13495" s="128"/>
    </row>
    <row r="13496" spans="7:8">
      <c r="G13496" s="127"/>
      <c r="H13496" s="128"/>
    </row>
    <row r="13497" spans="7:8">
      <c r="G13497" s="127"/>
      <c r="H13497" s="128"/>
    </row>
    <row r="13498" spans="7:8">
      <c r="G13498" s="127"/>
      <c r="H13498" s="128"/>
    </row>
    <row r="13499" spans="7:8">
      <c r="G13499" s="127"/>
      <c r="H13499" s="128"/>
    </row>
    <row r="13500" spans="7:8">
      <c r="G13500" s="127"/>
      <c r="H13500" s="128"/>
    </row>
    <row r="13501" spans="7:8">
      <c r="G13501" s="127"/>
      <c r="H13501" s="128"/>
    </row>
    <row r="13502" spans="7:8">
      <c r="G13502" s="127"/>
      <c r="H13502" s="128"/>
    </row>
    <row r="13503" spans="7:8">
      <c r="G13503" s="127"/>
      <c r="H13503" s="128"/>
    </row>
    <row r="13504" spans="7:8">
      <c r="G13504" s="127"/>
      <c r="H13504" s="128"/>
    </row>
    <row r="13505" spans="7:8">
      <c r="G13505" s="127"/>
      <c r="H13505" s="128"/>
    </row>
    <row r="13506" spans="7:8">
      <c r="G13506" s="127"/>
      <c r="H13506" s="128"/>
    </row>
    <row r="13507" spans="7:8">
      <c r="G13507" s="127"/>
      <c r="H13507" s="128"/>
    </row>
    <row r="13508" spans="7:8">
      <c r="G13508" s="127"/>
      <c r="H13508" s="128"/>
    </row>
    <row r="13509" spans="7:8">
      <c r="G13509" s="127"/>
      <c r="H13509" s="128"/>
    </row>
    <row r="13510" spans="7:8">
      <c r="G13510" s="127"/>
      <c r="H13510" s="128"/>
    </row>
    <row r="13511" spans="7:8">
      <c r="G13511" s="127"/>
      <c r="H13511" s="128"/>
    </row>
    <row r="13512" spans="7:8">
      <c r="G13512" s="127"/>
      <c r="H13512" s="128"/>
    </row>
    <row r="13513" spans="7:8">
      <c r="G13513" s="127"/>
      <c r="H13513" s="128"/>
    </row>
    <row r="13514" spans="7:8">
      <c r="G13514" s="127"/>
      <c r="H13514" s="128"/>
    </row>
    <row r="13515" spans="7:8">
      <c r="G13515" s="127"/>
      <c r="H13515" s="128"/>
    </row>
    <row r="13516" spans="7:8">
      <c r="G13516" s="127"/>
      <c r="H13516" s="128"/>
    </row>
    <row r="13517" spans="7:8">
      <c r="G13517" s="127"/>
      <c r="H13517" s="128"/>
    </row>
    <row r="13518" spans="7:8">
      <c r="G13518" s="127"/>
      <c r="H13518" s="128"/>
    </row>
    <row r="13519" spans="7:8">
      <c r="G13519" s="127"/>
      <c r="H13519" s="128"/>
    </row>
    <row r="13520" spans="7:8">
      <c r="G13520" s="127"/>
      <c r="H13520" s="128"/>
    </row>
    <row r="13521" spans="7:8">
      <c r="G13521" s="127"/>
      <c r="H13521" s="128"/>
    </row>
    <row r="13522" spans="7:8">
      <c r="G13522" s="127"/>
      <c r="H13522" s="128"/>
    </row>
    <row r="13523" spans="7:8">
      <c r="G13523" s="127"/>
      <c r="H13523" s="128"/>
    </row>
    <row r="13524" spans="7:8">
      <c r="G13524" s="127"/>
      <c r="H13524" s="128"/>
    </row>
    <row r="13525" spans="7:8">
      <c r="G13525" s="127"/>
      <c r="H13525" s="128"/>
    </row>
    <row r="13526" spans="7:8">
      <c r="G13526" s="127"/>
      <c r="H13526" s="128"/>
    </row>
    <row r="13527" spans="7:8">
      <c r="G13527" s="127"/>
      <c r="H13527" s="128"/>
    </row>
    <row r="13528" spans="7:8">
      <c r="G13528" s="127"/>
      <c r="H13528" s="128"/>
    </row>
    <row r="13529" spans="7:8">
      <c r="G13529" s="127"/>
      <c r="H13529" s="128"/>
    </row>
    <row r="13530" spans="7:8">
      <c r="G13530" s="127"/>
      <c r="H13530" s="128"/>
    </row>
    <row r="13531" spans="7:8">
      <c r="G13531" s="127"/>
      <c r="H13531" s="128"/>
    </row>
    <row r="13532" spans="7:8">
      <c r="G13532" s="127"/>
      <c r="H13532" s="128"/>
    </row>
    <row r="13533" spans="7:8">
      <c r="G13533" s="127"/>
      <c r="H13533" s="128"/>
    </row>
    <row r="13534" spans="7:8">
      <c r="G13534" s="127"/>
      <c r="H13534" s="128"/>
    </row>
    <row r="13535" spans="7:8">
      <c r="G13535" s="127"/>
      <c r="H13535" s="128"/>
    </row>
    <row r="13536" spans="7:8">
      <c r="G13536" s="127"/>
      <c r="H13536" s="128"/>
    </row>
    <row r="13537" spans="7:8">
      <c r="G13537" s="127"/>
      <c r="H13537" s="128"/>
    </row>
    <row r="13538" spans="7:8">
      <c r="G13538" s="127"/>
      <c r="H13538" s="128"/>
    </row>
    <row r="13539" spans="7:8">
      <c r="G13539" s="127"/>
      <c r="H13539" s="128"/>
    </row>
    <row r="13540" spans="7:8">
      <c r="G13540" s="127"/>
      <c r="H13540" s="128"/>
    </row>
    <row r="13541" spans="7:8">
      <c r="G13541" s="127"/>
      <c r="H13541" s="128"/>
    </row>
    <row r="13542" spans="7:8">
      <c r="G13542" s="127"/>
      <c r="H13542" s="128"/>
    </row>
    <row r="13543" spans="7:8">
      <c r="G13543" s="127"/>
      <c r="H13543" s="128"/>
    </row>
    <row r="13544" spans="7:8">
      <c r="G13544" s="127"/>
      <c r="H13544" s="128"/>
    </row>
    <row r="13545" spans="7:8">
      <c r="G13545" s="127"/>
      <c r="H13545" s="128"/>
    </row>
    <row r="13546" spans="7:8">
      <c r="G13546" s="127"/>
      <c r="H13546" s="128"/>
    </row>
    <row r="13547" spans="7:8">
      <c r="G13547" s="127"/>
      <c r="H13547" s="128"/>
    </row>
    <row r="13548" spans="7:8">
      <c r="G13548" s="127"/>
      <c r="H13548" s="128"/>
    </row>
    <row r="13549" spans="7:8">
      <c r="G13549" s="127"/>
      <c r="H13549" s="128"/>
    </row>
    <row r="13550" spans="7:8">
      <c r="G13550" s="127"/>
      <c r="H13550" s="128"/>
    </row>
    <row r="13551" spans="7:8">
      <c r="G13551" s="127"/>
      <c r="H13551" s="128"/>
    </row>
    <row r="13552" spans="7:8">
      <c r="G13552" s="127"/>
      <c r="H13552" s="128"/>
    </row>
    <row r="13553" spans="7:8">
      <c r="G13553" s="127"/>
      <c r="H13553" s="128"/>
    </row>
    <row r="13554" spans="7:8">
      <c r="G13554" s="127"/>
      <c r="H13554" s="128"/>
    </row>
    <row r="13555" spans="7:8">
      <c r="G13555" s="127"/>
      <c r="H13555" s="128"/>
    </row>
    <row r="13556" spans="7:8">
      <c r="G13556" s="127"/>
      <c r="H13556" s="128"/>
    </row>
    <row r="13557" spans="7:8">
      <c r="G13557" s="127"/>
      <c r="H13557" s="128"/>
    </row>
    <row r="13558" spans="7:8">
      <c r="G13558" s="127"/>
      <c r="H13558" s="128"/>
    </row>
    <row r="13559" spans="7:8">
      <c r="G13559" s="127"/>
      <c r="H13559" s="128"/>
    </row>
    <row r="13560" spans="7:8">
      <c r="G13560" s="127"/>
      <c r="H13560" s="128"/>
    </row>
    <row r="13561" spans="7:8">
      <c r="G13561" s="127"/>
      <c r="H13561" s="128"/>
    </row>
    <row r="13562" spans="7:8">
      <c r="G13562" s="127"/>
      <c r="H13562" s="128"/>
    </row>
    <row r="13563" spans="7:8">
      <c r="G13563" s="127"/>
      <c r="H13563" s="128"/>
    </row>
    <row r="13564" spans="7:8">
      <c r="G13564" s="127"/>
      <c r="H13564" s="128"/>
    </row>
    <row r="13565" spans="7:8">
      <c r="G13565" s="127"/>
      <c r="H13565" s="128"/>
    </row>
    <row r="13566" spans="7:8">
      <c r="G13566" s="127"/>
      <c r="H13566" s="128"/>
    </row>
    <row r="13567" spans="7:8">
      <c r="G13567" s="127"/>
      <c r="H13567" s="128"/>
    </row>
    <row r="13568" spans="7:8">
      <c r="G13568" s="127"/>
      <c r="H13568" s="128"/>
    </row>
    <row r="13569" spans="7:8">
      <c r="G13569" s="127"/>
      <c r="H13569" s="128"/>
    </row>
    <row r="13570" spans="7:8">
      <c r="G13570" s="127"/>
      <c r="H13570" s="128"/>
    </row>
    <row r="13571" spans="7:8">
      <c r="G13571" s="127"/>
      <c r="H13571" s="128"/>
    </row>
    <row r="13572" spans="7:8">
      <c r="G13572" s="127"/>
      <c r="H13572" s="128"/>
    </row>
    <row r="13573" spans="7:8">
      <c r="G13573" s="127"/>
      <c r="H13573" s="128"/>
    </row>
    <row r="13574" spans="7:8">
      <c r="G13574" s="127"/>
      <c r="H13574" s="128"/>
    </row>
    <row r="13575" spans="7:8">
      <c r="G13575" s="127"/>
      <c r="H13575" s="128"/>
    </row>
    <row r="13576" spans="7:8">
      <c r="G13576" s="127"/>
      <c r="H13576" s="128"/>
    </row>
    <row r="13577" spans="7:8">
      <c r="G13577" s="127"/>
      <c r="H13577" s="128"/>
    </row>
    <row r="13578" spans="7:8">
      <c r="G13578" s="127"/>
      <c r="H13578" s="128"/>
    </row>
    <row r="13579" spans="7:8">
      <c r="G13579" s="127"/>
      <c r="H13579" s="128"/>
    </row>
    <row r="13580" spans="7:8">
      <c r="G13580" s="127"/>
      <c r="H13580" s="128"/>
    </row>
    <row r="13581" spans="7:8">
      <c r="G13581" s="127"/>
      <c r="H13581" s="128"/>
    </row>
    <row r="13582" spans="7:8">
      <c r="G13582" s="127"/>
      <c r="H13582" s="128"/>
    </row>
    <row r="13583" spans="7:8">
      <c r="G13583" s="127"/>
      <c r="H13583" s="128"/>
    </row>
    <row r="13584" spans="7:8">
      <c r="G13584" s="127"/>
      <c r="H13584" s="128"/>
    </row>
    <row r="13585" spans="7:8">
      <c r="G13585" s="127"/>
      <c r="H13585" s="128"/>
    </row>
    <row r="13586" spans="7:8">
      <c r="G13586" s="127"/>
      <c r="H13586" s="128"/>
    </row>
    <row r="13587" spans="7:8">
      <c r="G13587" s="127"/>
      <c r="H13587" s="128"/>
    </row>
    <row r="13588" spans="7:8">
      <c r="G13588" s="127"/>
      <c r="H13588" s="128"/>
    </row>
    <row r="13589" spans="7:8">
      <c r="G13589" s="127"/>
      <c r="H13589" s="128"/>
    </row>
    <row r="13590" spans="7:8">
      <c r="G13590" s="127"/>
      <c r="H13590" s="128"/>
    </row>
    <row r="13591" spans="7:8">
      <c r="G13591" s="127"/>
      <c r="H13591" s="128"/>
    </row>
    <row r="13592" spans="7:8">
      <c r="G13592" s="127"/>
      <c r="H13592" s="128"/>
    </row>
    <row r="13593" spans="7:8">
      <c r="G13593" s="127"/>
      <c r="H13593" s="128"/>
    </row>
    <row r="13594" spans="7:8">
      <c r="G13594" s="127"/>
      <c r="H13594" s="128"/>
    </row>
    <row r="13595" spans="7:8">
      <c r="G13595" s="127"/>
      <c r="H13595" s="128"/>
    </row>
    <row r="13596" spans="7:8">
      <c r="G13596" s="127"/>
      <c r="H13596" s="128"/>
    </row>
    <row r="13597" spans="7:8">
      <c r="G13597" s="127"/>
      <c r="H13597" s="128"/>
    </row>
    <row r="13598" spans="7:8">
      <c r="G13598" s="127"/>
      <c r="H13598" s="128"/>
    </row>
    <row r="13599" spans="7:8">
      <c r="G13599" s="127"/>
      <c r="H13599" s="128"/>
    </row>
    <row r="13600" spans="7:8">
      <c r="G13600" s="127"/>
      <c r="H13600" s="128"/>
    </row>
    <row r="13601" spans="7:8">
      <c r="G13601" s="127"/>
      <c r="H13601" s="128"/>
    </row>
    <row r="13602" spans="7:8">
      <c r="G13602" s="127"/>
      <c r="H13602" s="128"/>
    </row>
    <row r="13603" spans="7:8">
      <c r="G13603" s="127"/>
      <c r="H13603" s="128"/>
    </row>
    <row r="13604" spans="7:8">
      <c r="G13604" s="127"/>
      <c r="H13604" s="128"/>
    </row>
    <row r="13605" spans="7:8">
      <c r="G13605" s="127"/>
      <c r="H13605" s="128"/>
    </row>
    <row r="13606" spans="7:8">
      <c r="G13606" s="127"/>
      <c r="H13606" s="128"/>
    </row>
    <row r="13607" spans="7:8">
      <c r="G13607" s="127"/>
      <c r="H13607" s="128"/>
    </row>
    <row r="13608" spans="7:8">
      <c r="G13608" s="127"/>
      <c r="H13608" s="128"/>
    </row>
    <row r="13609" spans="7:8">
      <c r="G13609" s="127"/>
      <c r="H13609" s="128"/>
    </row>
    <row r="13610" spans="7:8">
      <c r="G13610" s="127"/>
      <c r="H13610" s="128"/>
    </row>
    <row r="13611" spans="7:8">
      <c r="G13611" s="127"/>
      <c r="H13611" s="128"/>
    </row>
    <row r="13612" spans="7:8">
      <c r="G13612" s="127"/>
      <c r="H13612" s="128"/>
    </row>
    <row r="13613" spans="7:8">
      <c r="G13613" s="127"/>
      <c r="H13613" s="128"/>
    </row>
    <row r="13614" spans="7:8">
      <c r="G13614" s="127"/>
      <c r="H13614" s="128"/>
    </row>
    <row r="13615" spans="7:8">
      <c r="G13615" s="127"/>
      <c r="H13615" s="128"/>
    </row>
    <row r="13616" spans="7:8">
      <c r="G13616" s="127"/>
      <c r="H13616" s="128"/>
    </row>
    <row r="13617" spans="7:8">
      <c r="G13617" s="127"/>
      <c r="H13617" s="128"/>
    </row>
    <row r="13618" spans="7:8">
      <c r="G13618" s="127"/>
      <c r="H13618" s="128"/>
    </row>
    <row r="13619" spans="7:8">
      <c r="G13619" s="127"/>
      <c r="H13619" s="128"/>
    </row>
    <row r="13620" spans="7:8">
      <c r="G13620" s="127"/>
      <c r="H13620" s="128"/>
    </row>
    <row r="13621" spans="7:8">
      <c r="G13621" s="127"/>
      <c r="H13621" s="128"/>
    </row>
    <row r="13622" spans="7:8">
      <c r="G13622" s="127"/>
      <c r="H13622" s="128"/>
    </row>
    <row r="13623" spans="7:8">
      <c r="G13623" s="127"/>
      <c r="H13623" s="128"/>
    </row>
    <row r="13624" spans="7:8">
      <c r="G13624" s="127"/>
      <c r="H13624" s="128"/>
    </row>
    <row r="13625" spans="7:8">
      <c r="G13625" s="127"/>
      <c r="H13625" s="128"/>
    </row>
    <row r="13626" spans="7:8">
      <c r="G13626" s="127"/>
      <c r="H13626" s="128"/>
    </row>
    <row r="13627" spans="7:8">
      <c r="G13627" s="127"/>
      <c r="H13627" s="128"/>
    </row>
    <row r="13628" spans="7:8">
      <c r="G13628" s="127"/>
      <c r="H13628" s="128"/>
    </row>
    <row r="13629" spans="7:8">
      <c r="G13629" s="127"/>
      <c r="H13629" s="128"/>
    </row>
    <row r="13630" spans="7:8">
      <c r="G13630" s="127"/>
      <c r="H13630" s="128"/>
    </row>
    <row r="13631" spans="7:8">
      <c r="G13631" s="127"/>
      <c r="H13631" s="128"/>
    </row>
    <row r="13632" spans="7:8">
      <c r="G13632" s="127"/>
      <c r="H13632" s="128"/>
    </row>
    <row r="13633" spans="7:8">
      <c r="G13633" s="127"/>
      <c r="H13633" s="128"/>
    </row>
    <row r="13634" spans="7:8">
      <c r="G13634" s="127"/>
      <c r="H13634" s="128"/>
    </row>
    <row r="13635" spans="7:8">
      <c r="G13635" s="127"/>
      <c r="H13635" s="128"/>
    </row>
    <row r="13636" spans="7:8">
      <c r="G13636" s="127"/>
      <c r="H13636" s="128"/>
    </row>
    <row r="13637" spans="7:8">
      <c r="G13637" s="127"/>
      <c r="H13637" s="128"/>
    </row>
    <row r="13638" spans="7:8">
      <c r="G13638" s="127"/>
      <c r="H13638" s="128"/>
    </row>
    <row r="13639" spans="7:8">
      <c r="G13639" s="127"/>
      <c r="H13639" s="128"/>
    </row>
    <row r="13640" spans="7:8">
      <c r="G13640" s="127"/>
      <c r="H13640" s="128"/>
    </row>
    <row r="13641" spans="7:8">
      <c r="G13641" s="127"/>
      <c r="H13641" s="128"/>
    </row>
    <row r="13642" spans="7:8">
      <c r="G13642" s="127"/>
      <c r="H13642" s="128"/>
    </row>
    <row r="13643" spans="7:8">
      <c r="G13643" s="127"/>
      <c r="H13643" s="128"/>
    </row>
    <row r="13644" spans="7:8">
      <c r="G13644" s="127"/>
      <c r="H13644" s="128"/>
    </row>
    <row r="13645" spans="7:8">
      <c r="G13645" s="127"/>
      <c r="H13645" s="128"/>
    </row>
    <row r="13646" spans="7:8">
      <c r="G13646" s="127"/>
      <c r="H13646" s="128"/>
    </row>
    <row r="13647" spans="7:8">
      <c r="G13647" s="127"/>
      <c r="H13647" s="128"/>
    </row>
    <row r="13648" spans="7:8">
      <c r="G13648" s="127"/>
      <c r="H13648" s="128"/>
    </row>
    <row r="13649" spans="7:8">
      <c r="G13649" s="127"/>
      <c r="H13649" s="128"/>
    </row>
    <row r="13650" spans="7:8">
      <c r="G13650" s="127"/>
      <c r="H13650" s="128"/>
    </row>
    <row r="13651" spans="7:8">
      <c r="G13651" s="127"/>
      <c r="H13651" s="128"/>
    </row>
    <row r="13652" spans="7:8">
      <c r="G13652" s="127"/>
      <c r="H13652" s="128"/>
    </row>
    <row r="13653" spans="7:8">
      <c r="G13653" s="127"/>
      <c r="H13653" s="128"/>
    </row>
    <row r="13654" spans="7:8">
      <c r="G13654" s="127"/>
      <c r="H13654" s="128"/>
    </row>
    <row r="13655" spans="7:8">
      <c r="G13655" s="127"/>
      <c r="H13655" s="128"/>
    </row>
    <row r="13656" spans="7:8">
      <c r="G13656" s="127"/>
      <c r="H13656" s="128"/>
    </row>
    <row r="13657" spans="7:8">
      <c r="G13657" s="127"/>
      <c r="H13657" s="128"/>
    </row>
    <row r="13658" spans="7:8">
      <c r="G13658" s="127"/>
      <c r="H13658" s="128"/>
    </row>
    <row r="13659" spans="7:8">
      <c r="G13659" s="127"/>
      <c r="H13659" s="128"/>
    </row>
    <row r="13660" spans="7:8">
      <c r="G13660" s="127"/>
      <c r="H13660" s="128"/>
    </row>
    <row r="13661" spans="7:8">
      <c r="G13661" s="127"/>
      <c r="H13661" s="128"/>
    </row>
    <row r="13662" spans="7:8">
      <c r="G13662" s="127"/>
      <c r="H13662" s="128"/>
    </row>
    <row r="13663" spans="7:8">
      <c r="G13663" s="127"/>
      <c r="H13663" s="128"/>
    </row>
    <row r="13664" spans="7:8">
      <c r="G13664" s="127"/>
      <c r="H13664" s="128"/>
    </row>
    <row r="13665" spans="7:8">
      <c r="G13665" s="127"/>
      <c r="H13665" s="128"/>
    </row>
    <row r="13666" spans="7:8">
      <c r="G13666" s="127"/>
      <c r="H13666" s="128"/>
    </row>
    <row r="13667" spans="7:8">
      <c r="G13667" s="127"/>
      <c r="H13667" s="128"/>
    </row>
    <row r="13668" spans="7:8">
      <c r="G13668" s="127"/>
      <c r="H13668" s="128"/>
    </row>
    <row r="13669" spans="7:8">
      <c r="G13669" s="127"/>
      <c r="H13669" s="128"/>
    </row>
    <row r="13670" spans="7:8">
      <c r="G13670" s="127"/>
      <c r="H13670" s="128"/>
    </row>
    <row r="13671" spans="7:8">
      <c r="G13671" s="127"/>
      <c r="H13671" s="128"/>
    </row>
    <row r="13672" spans="7:8">
      <c r="G13672" s="127"/>
      <c r="H13672" s="128"/>
    </row>
    <row r="13673" spans="7:8">
      <c r="G13673" s="127"/>
      <c r="H13673" s="128"/>
    </row>
    <row r="13674" spans="7:8">
      <c r="G13674" s="127"/>
      <c r="H13674" s="128"/>
    </row>
    <row r="13675" spans="7:8">
      <c r="G13675" s="127"/>
      <c r="H13675" s="128"/>
    </row>
    <row r="13676" spans="7:8">
      <c r="G13676" s="127"/>
      <c r="H13676" s="128"/>
    </row>
    <row r="13677" spans="7:8">
      <c r="G13677" s="127"/>
      <c r="H13677" s="128"/>
    </row>
    <row r="13678" spans="7:8">
      <c r="G13678" s="127"/>
      <c r="H13678" s="128"/>
    </row>
    <row r="13679" spans="7:8">
      <c r="G13679" s="127"/>
      <c r="H13679" s="128"/>
    </row>
    <row r="13680" spans="7:8">
      <c r="G13680" s="127"/>
      <c r="H13680" s="128"/>
    </row>
    <row r="13681" spans="7:8">
      <c r="G13681" s="127"/>
      <c r="H13681" s="128"/>
    </row>
    <row r="13682" spans="7:8">
      <c r="G13682" s="127"/>
      <c r="H13682" s="128"/>
    </row>
    <row r="13683" spans="7:8">
      <c r="G13683" s="127"/>
      <c r="H13683" s="128"/>
    </row>
    <row r="13684" spans="7:8">
      <c r="G13684" s="127"/>
      <c r="H13684" s="128"/>
    </row>
    <row r="13685" spans="7:8">
      <c r="G13685" s="127"/>
      <c r="H13685" s="128"/>
    </row>
    <row r="13686" spans="7:8">
      <c r="G13686" s="127"/>
      <c r="H13686" s="128"/>
    </row>
    <row r="13687" spans="7:8">
      <c r="G13687" s="127"/>
      <c r="H13687" s="128"/>
    </row>
    <row r="13688" spans="7:8">
      <c r="G13688" s="127"/>
      <c r="H13688" s="128"/>
    </row>
    <row r="13689" spans="7:8">
      <c r="G13689" s="127"/>
      <c r="H13689" s="128"/>
    </row>
    <row r="13690" spans="7:8">
      <c r="G13690" s="127"/>
      <c r="H13690" s="128"/>
    </row>
    <row r="13691" spans="7:8">
      <c r="G13691" s="127"/>
      <c r="H13691" s="128"/>
    </row>
    <row r="13692" spans="7:8">
      <c r="G13692" s="127"/>
      <c r="H13692" s="128"/>
    </row>
    <row r="13693" spans="7:8">
      <c r="G13693" s="127"/>
      <c r="H13693" s="128"/>
    </row>
    <row r="13694" spans="7:8">
      <c r="G13694" s="127"/>
      <c r="H13694" s="128"/>
    </row>
    <row r="13695" spans="7:8">
      <c r="G13695" s="127"/>
      <c r="H13695" s="128"/>
    </row>
    <row r="13696" spans="7:8">
      <c r="G13696" s="127"/>
      <c r="H13696" s="128"/>
    </row>
    <row r="13697" spans="7:8">
      <c r="G13697" s="127"/>
      <c r="H13697" s="128"/>
    </row>
    <row r="13698" spans="7:8">
      <c r="G13698" s="127"/>
      <c r="H13698" s="128"/>
    </row>
    <row r="13699" spans="7:8">
      <c r="G13699" s="127"/>
      <c r="H13699" s="128"/>
    </row>
    <row r="13700" spans="7:8">
      <c r="G13700" s="127"/>
      <c r="H13700" s="128"/>
    </row>
    <row r="13701" spans="7:8">
      <c r="G13701" s="127"/>
      <c r="H13701" s="128"/>
    </row>
    <row r="13702" spans="7:8">
      <c r="G13702" s="127"/>
      <c r="H13702" s="128"/>
    </row>
    <row r="13703" spans="7:8">
      <c r="G13703" s="127"/>
      <c r="H13703" s="128"/>
    </row>
    <row r="13704" spans="7:8">
      <c r="G13704" s="127"/>
      <c r="H13704" s="128"/>
    </row>
    <row r="13705" spans="7:8">
      <c r="G13705" s="127"/>
      <c r="H13705" s="128"/>
    </row>
    <row r="13706" spans="7:8">
      <c r="G13706" s="127"/>
      <c r="H13706" s="128"/>
    </row>
    <row r="13707" spans="7:8">
      <c r="G13707" s="127"/>
      <c r="H13707" s="128"/>
    </row>
    <row r="13708" spans="7:8">
      <c r="G13708" s="127"/>
      <c r="H13708" s="128"/>
    </row>
    <row r="13709" spans="7:8">
      <c r="G13709" s="127"/>
      <c r="H13709" s="128"/>
    </row>
    <row r="13710" spans="7:8">
      <c r="G13710" s="127"/>
      <c r="H13710" s="128"/>
    </row>
    <row r="13711" spans="7:8">
      <c r="G13711" s="127"/>
      <c r="H13711" s="128"/>
    </row>
    <row r="13712" spans="7:8">
      <c r="G13712" s="127"/>
      <c r="H13712" s="128"/>
    </row>
    <row r="13713" spans="7:8">
      <c r="G13713" s="127"/>
      <c r="H13713" s="128"/>
    </row>
    <row r="13714" spans="7:8">
      <c r="G13714" s="127"/>
      <c r="H13714" s="128"/>
    </row>
    <row r="13715" spans="7:8">
      <c r="G13715" s="127"/>
      <c r="H13715" s="128"/>
    </row>
    <row r="13716" spans="7:8">
      <c r="G13716" s="127"/>
      <c r="H13716" s="128"/>
    </row>
    <row r="13717" spans="7:8">
      <c r="G13717" s="127"/>
      <c r="H13717" s="128"/>
    </row>
    <row r="13718" spans="7:8">
      <c r="G13718" s="127"/>
      <c r="H13718" s="128"/>
    </row>
    <row r="13719" spans="7:8">
      <c r="G13719" s="127"/>
      <c r="H13719" s="128"/>
    </row>
    <row r="13720" spans="7:8">
      <c r="G13720" s="127"/>
      <c r="H13720" s="128"/>
    </row>
    <row r="13721" spans="7:8">
      <c r="G13721" s="127"/>
      <c r="H13721" s="128"/>
    </row>
    <row r="13722" spans="7:8">
      <c r="G13722" s="127"/>
      <c r="H13722" s="128"/>
    </row>
    <row r="13723" spans="7:8">
      <c r="G13723" s="127"/>
      <c r="H13723" s="128"/>
    </row>
    <row r="13724" spans="7:8">
      <c r="G13724" s="127"/>
      <c r="H13724" s="128"/>
    </row>
    <row r="13725" spans="7:8">
      <c r="G13725" s="127"/>
      <c r="H13725" s="128"/>
    </row>
    <row r="13726" spans="7:8">
      <c r="G13726" s="127"/>
      <c r="H13726" s="128"/>
    </row>
    <row r="13727" spans="7:8">
      <c r="G13727" s="127"/>
      <c r="H13727" s="128"/>
    </row>
    <row r="13728" spans="7:8">
      <c r="G13728" s="127"/>
      <c r="H13728" s="128"/>
    </row>
    <row r="13729" spans="7:8">
      <c r="G13729" s="127"/>
      <c r="H13729" s="128"/>
    </row>
    <row r="13730" spans="7:8">
      <c r="G13730" s="127"/>
      <c r="H13730" s="128"/>
    </row>
    <row r="13731" spans="7:8">
      <c r="G13731" s="127"/>
      <c r="H13731" s="128"/>
    </row>
    <row r="13732" spans="7:8">
      <c r="G13732" s="127"/>
      <c r="H13732" s="128"/>
    </row>
    <row r="13733" spans="7:8">
      <c r="G13733" s="127"/>
      <c r="H13733" s="128"/>
    </row>
    <row r="13734" spans="7:8">
      <c r="G13734" s="127"/>
      <c r="H13734" s="128"/>
    </row>
    <row r="13735" spans="7:8">
      <c r="G13735" s="127"/>
      <c r="H13735" s="128"/>
    </row>
    <row r="13736" spans="7:8">
      <c r="G13736" s="127"/>
      <c r="H13736" s="128"/>
    </row>
    <row r="13737" spans="7:8">
      <c r="G13737" s="127"/>
      <c r="H13737" s="128"/>
    </row>
    <row r="13738" spans="7:8">
      <c r="G13738" s="127"/>
      <c r="H13738" s="128"/>
    </row>
    <row r="13739" spans="7:8">
      <c r="G13739" s="127"/>
      <c r="H13739" s="128"/>
    </row>
    <row r="13740" spans="7:8">
      <c r="G13740" s="127"/>
      <c r="H13740" s="128"/>
    </row>
    <row r="13741" spans="7:8">
      <c r="G13741" s="127"/>
      <c r="H13741" s="128"/>
    </row>
    <row r="13742" spans="7:8">
      <c r="G13742" s="127"/>
      <c r="H13742" s="128"/>
    </row>
    <row r="13743" spans="7:8">
      <c r="G13743" s="127"/>
      <c r="H13743" s="128"/>
    </row>
    <row r="13744" spans="7:8">
      <c r="G13744" s="127"/>
      <c r="H13744" s="128"/>
    </row>
    <row r="13745" spans="7:8">
      <c r="G13745" s="127"/>
      <c r="H13745" s="128"/>
    </row>
    <row r="13746" spans="7:8">
      <c r="G13746" s="127"/>
      <c r="H13746" s="128"/>
    </row>
    <row r="13747" spans="7:8">
      <c r="G13747" s="127"/>
      <c r="H13747" s="128"/>
    </row>
    <row r="13748" spans="7:8">
      <c r="G13748" s="127"/>
      <c r="H13748" s="128"/>
    </row>
    <row r="13749" spans="7:8">
      <c r="G13749" s="127"/>
      <c r="H13749" s="128"/>
    </row>
    <row r="13750" spans="7:8">
      <c r="G13750" s="127"/>
      <c r="H13750" s="128"/>
    </row>
    <row r="13751" spans="7:8">
      <c r="G13751" s="127"/>
      <c r="H13751" s="128"/>
    </row>
    <row r="13752" spans="7:8">
      <c r="G13752" s="127"/>
      <c r="H13752" s="128"/>
    </row>
    <row r="13753" spans="7:8">
      <c r="G13753" s="127"/>
      <c r="H13753" s="128"/>
    </row>
    <row r="13754" spans="7:8">
      <c r="G13754" s="127"/>
      <c r="H13754" s="128"/>
    </row>
    <row r="13755" spans="7:8">
      <c r="G13755" s="127"/>
      <c r="H13755" s="128"/>
    </row>
    <row r="13756" spans="7:8">
      <c r="G13756" s="127"/>
      <c r="H13756" s="128"/>
    </row>
    <row r="13757" spans="7:8">
      <c r="G13757" s="127"/>
      <c r="H13757" s="128"/>
    </row>
    <row r="13758" spans="7:8">
      <c r="G13758" s="127"/>
      <c r="H13758" s="128"/>
    </row>
    <row r="13759" spans="7:8">
      <c r="G13759" s="127"/>
      <c r="H13759" s="128"/>
    </row>
    <row r="13760" spans="7:8">
      <c r="G13760" s="127"/>
      <c r="H13760" s="128"/>
    </row>
    <row r="13761" spans="7:8">
      <c r="G13761" s="127"/>
      <c r="H13761" s="128"/>
    </row>
    <row r="13762" spans="7:8">
      <c r="G13762" s="127"/>
      <c r="H13762" s="128"/>
    </row>
    <row r="13763" spans="7:8">
      <c r="G13763" s="127"/>
      <c r="H13763" s="128"/>
    </row>
    <row r="13764" spans="7:8">
      <c r="G13764" s="127"/>
      <c r="H13764" s="128"/>
    </row>
    <row r="13765" spans="7:8">
      <c r="G13765" s="127"/>
      <c r="H13765" s="128"/>
    </row>
    <row r="13766" spans="7:8">
      <c r="G13766" s="127"/>
      <c r="H13766" s="128"/>
    </row>
    <row r="13767" spans="7:8">
      <c r="G13767" s="127"/>
      <c r="H13767" s="128"/>
    </row>
    <row r="13768" spans="7:8">
      <c r="G13768" s="127"/>
      <c r="H13768" s="128"/>
    </row>
    <row r="13769" spans="7:8">
      <c r="G13769" s="127"/>
      <c r="H13769" s="128"/>
    </row>
    <row r="13770" spans="7:8">
      <c r="G13770" s="127"/>
      <c r="H13770" s="128"/>
    </row>
    <row r="13771" spans="7:8">
      <c r="G13771" s="127"/>
      <c r="H13771" s="128"/>
    </row>
    <row r="13772" spans="7:8">
      <c r="G13772" s="127"/>
      <c r="H13772" s="128"/>
    </row>
    <row r="13773" spans="7:8">
      <c r="G13773" s="127"/>
      <c r="H13773" s="128"/>
    </row>
    <row r="13774" spans="7:8">
      <c r="G13774" s="127"/>
      <c r="H13774" s="128"/>
    </row>
    <row r="13775" spans="7:8">
      <c r="G13775" s="127"/>
      <c r="H13775" s="128"/>
    </row>
    <row r="13776" spans="7:8">
      <c r="G13776" s="127"/>
      <c r="H13776" s="128"/>
    </row>
    <row r="13777" spans="7:8">
      <c r="G13777" s="127"/>
      <c r="H13777" s="128"/>
    </row>
    <row r="13778" spans="7:8">
      <c r="G13778" s="127"/>
      <c r="H13778" s="128"/>
    </row>
    <row r="13779" spans="7:8">
      <c r="G13779" s="127"/>
      <c r="H13779" s="128"/>
    </row>
    <row r="13780" spans="7:8">
      <c r="G13780" s="127"/>
      <c r="H13780" s="128"/>
    </row>
    <row r="13781" spans="7:8">
      <c r="G13781" s="127"/>
      <c r="H13781" s="128"/>
    </row>
    <row r="13782" spans="7:8">
      <c r="G13782" s="127"/>
      <c r="H13782" s="128"/>
    </row>
    <row r="13783" spans="7:8">
      <c r="G13783" s="127"/>
      <c r="H13783" s="128"/>
    </row>
    <row r="13784" spans="7:8">
      <c r="G13784" s="127"/>
      <c r="H13784" s="128"/>
    </row>
    <row r="13785" spans="7:8">
      <c r="G13785" s="127"/>
      <c r="H13785" s="128"/>
    </row>
    <row r="13786" spans="7:8">
      <c r="G13786" s="127"/>
      <c r="H13786" s="128"/>
    </row>
    <row r="13787" spans="7:8">
      <c r="G13787" s="127"/>
      <c r="H13787" s="128"/>
    </row>
    <row r="13788" spans="7:8">
      <c r="G13788" s="127"/>
      <c r="H13788" s="128"/>
    </row>
    <row r="13789" spans="7:8">
      <c r="G13789" s="127"/>
      <c r="H13789" s="128"/>
    </row>
    <row r="13790" spans="7:8">
      <c r="G13790" s="127"/>
      <c r="H13790" s="128"/>
    </row>
    <row r="13791" spans="7:8">
      <c r="G13791" s="127"/>
      <c r="H13791" s="128"/>
    </row>
    <row r="13792" spans="7:8">
      <c r="G13792" s="127"/>
      <c r="H13792" s="128"/>
    </row>
    <row r="13793" spans="7:8">
      <c r="G13793" s="127"/>
      <c r="H13793" s="128"/>
    </row>
    <row r="13794" spans="7:8">
      <c r="G13794" s="127"/>
      <c r="H13794" s="128"/>
    </row>
    <row r="13795" spans="7:8">
      <c r="G13795" s="127"/>
      <c r="H13795" s="128"/>
    </row>
    <row r="13796" spans="7:8">
      <c r="G13796" s="127"/>
      <c r="H13796" s="128"/>
    </row>
    <row r="13797" spans="7:8">
      <c r="G13797" s="127"/>
      <c r="H13797" s="128"/>
    </row>
    <row r="13798" spans="7:8">
      <c r="G13798" s="127"/>
      <c r="H13798" s="128"/>
    </row>
    <row r="13799" spans="7:8">
      <c r="G13799" s="127"/>
      <c r="H13799" s="128"/>
    </row>
    <row r="13800" spans="7:8">
      <c r="G13800" s="127"/>
      <c r="H13800" s="128"/>
    </row>
    <row r="13801" spans="7:8">
      <c r="G13801" s="127"/>
      <c r="H13801" s="128"/>
    </row>
    <row r="13802" spans="7:8">
      <c r="G13802" s="127"/>
      <c r="H13802" s="128"/>
    </row>
    <row r="13803" spans="7:8">
      <c r="G13803" s="127"/>
      <c r="H13803" s="128"/>
    </row>
    <row r="13804" spans="7:8">
      <c r="G13804" s="127"/>
      <c r="H13804" s="128"/>
    </row>
    <row r="13805" spans="7:8">
      <c r="G13805" s="127"/>
      <c r="H13805" s="128"/>
    </row>
    <row r="13806" spans="7:8">
      <c r="G13806" s="127"/>
      <c r="H13806" s="128"/>
    </row>
    <row r="13807" spans="7:8">
      <c r="G13807" s="127"/>
      <c r="H13807" s="128"/>
    </row>
    <row r="13808" spans="7:8">
      <c r="G13808" s="127"/>
      <c r="H13808" s="128"/>
    </row>
    <row r="13809" spans="7:8">
      <c r="G13809" s="127"/>
      <c r="H13809" s="128"/>
    </row>
    <row r="13810" spans="7:8">
      <c r="G13810" s="127"/>
      <c r="H13810" s="128"/>
    </row>
    <row r="13811" spans="7:8">
      <c r="G13811" s="127"/>
      <c r="H13811" s="128"/>
    </row>
    <row r="13812" spans="7:8">
      <c r="G13812" s="127"/>
      <c r="H13812" s="128"/>
    </row>
    <row r="13813" spans="7:8">
      <c r="G13813" s="127"/>
      <c r="H13813" s="128"/>
    </row>
    <row r="13814" spans="7:8">
      <c r="G13814" s="127"/>
      <c r="H13814" s="128"/>
    </row>
    <row r="13815" spans="7:8">
      <c r="G13815" s="127"/>
      <c r="H13815" s="128"/>
    </row>
    <row r="13816" spans="7:8">
      <c r="G13816" s="127"/>
      <c r="H13816" s="128"/>
    </row>
    <row r="13817" spans="7:8">
      <c r="G13817" s="127"/>
      <c r="H13817" s="128"/>
    </row>
    <row r="13818" spans="7:8">
      <c r="G13818" s="127"/>
      <c r="H13818" s="128"/>
    </row>
    <row r="13819" spans="7:8">
      <c r="G13819" s="127"/>
      <c r="H13819" s="128"/>
    </row>
    <row r="13820" spans="7:8">
      <c r="G13820" s="127"/>
      <c r="H13820" s="128"/>
    </row>
    <row r="13821" spans="7:8">
      <c r="G13821" s="127"/>
      <c r="H13821" s="128"/>
    </row>
    <row r="13822" spans="7:8">
      <c r="G13822" s="127"/>
      <c r="H13822" s="128"/>
    </row>
    <row r="13823" spans="7:8">
      <c r="G13823" s="127"/>
      <c r="H13823" s="128"/>
    </row>
    <row r="13824" spans="7:8">
      <c r="G13824" s="127"/>
      <c r="H13824" s="128"/>
    </row>
    <row r="13825" spans="7:8">
      <c r="G13825" s="127"/>
      <c r="H13825" s="128"/>
    </row>
    <row r="13826" spans="7:8">
      <c r="G13826" s="127"/>
      <c r="H13826" s="128"/>
    </row>
    <row r="13827" spans="7:8">
      <c r="G13827" s="127"/>
      <c r="H13827" s="128"/>
    </row>
    <row r="13828" spans="7:8">
      <c r="G13828" s="127"/>
      <c r="H13828" s="128"/>
    </row>
    <row r="13829" spans="7:8">
      <c r="G13829" s="127"/>
      <c r="H13829" s="128"/>
    </row>
    <row r="13830" spans="7:8">
      <c r="G13830" s="127"/>
      <c r="H13830" s="128"/>
    </row>
    <row r="13831" spans="7:8">
      <c r="G13831" s="127"/>
      <c r="H13831" s="128"/>
    </row>
    <row r="13832" spans="7:8">
      <c r="G13832" s="127"/>
      <c r="H13832" s="128"/>
    </row>
    <row r="13833" spans="7:8">
      <c r="G13833" s="127"/>
      <c r="H13833" s="128"/>
    </row>
    <row r="13834" spans="7:8">
      <c r="G13834" s="127"/>
      <c r="H13834" s="128"/>
    </row>
    <row r="13835" spans="7:8">
      <c r="G13835" s="127"/>
      <c r="H13835" s="128"/>
    </row>
    <row r="13836" spans="7:8">
      <c r="G13836" s="127"/>
      <c r="H13836" s="128"/>
    </row>
    <row r="13837" spans="7:8">
      <c r="G13837" s="127"/>
      <c r="H13837" s="128"/>
    </row>
    <row r="13838" spans="7:8">
      <c r="G13838" s="127"/>
      <c r="H13838" s="128"/>
    </row>
    <row r="13839" spans="7:8">
      <c r="G13839" s="127"/>
      <c r="H13839" s="128"/>
    </row>
    <row r="13840" spans="7:8">
      <c r="G13840" s="127"/>
      <c r="H13840" s="128"/>
    </row>
    <row r="13841" spans="7:8">
      <c r="G13841" s="127"/>
      <c r="H13841" s="128"/>
    </row>
    <row r="13842" spans="7:8">
      <c r="G13842" s="127"/>
      <c r="H13842" s="128"/>
    </row>
    <row r="13843" spans="7:8">
      <c r="G13843" s="127"/>
      <c r="H13843" s="128"/>
    </row>
    <row r="13844" spans="7:8">
      <c r="G13844" s="127"/>
      <c r="H13844" s="128"/>
    </row>
    <row r="13845" spans="7:8">
      <c r="G13845" s="127"/>
      <c r="H13845" s="128"/>
    </row>
    <row r="13846" spans="7:8">
      <c r="G13846" s="127"/>
      <c r="H13846" s="128"/>
    </row>
    <row r="13847" spans="7:8">
      <c r="G13847" s="127"/>
      <c r="H13847" s="128"/>
    </row>
    <row r="13848" spans="7:8">
      <c r="G13848" s="127"/>
      <c r="H13848" s="128"/>
    </row>
    <row r="13849" spans="7:8">
      <c r="G13849" s="127"/>
      <c r="H13849" s="128"/>
    </row>
    <row r="13850" spans="7:8">
      <c r="G13850" s="127"/>
      <c r="H13850" s="128"/>
    </row>
    <row r="13851" spans="7:8">
      <c r="G13851" s="127"/>
      <c r="H13851" s="128"/>
    </row>
    <row r="13852" spans="7:8">
      <c r="G13852" s="127"/>
      <c r="H13852" s="128"/>
    </row>
    <row r="13853" spans="7:8">
      <c r="G13853" s="127"/>
      <c r="H13853" s="128"/>
    </row>
    <row r="13854" spans="7:8">
      <c r="G13854" s="127"/>
      <c r="H13854" s="128"/>
    </row>
    <row r="13855" spans="7:8">
      <c r="G13855" s="127"/>
      <c r="H13855" s="128"/>
    </row>
    <row r="13856" spans="7:8">
      <c r="G13856" s="127"/>
      <c r="H13856" s="128"/>
    </row>
    <row r="13857" spans="7:8">
      <c r="G13857" s="127"/>
      <c r="H13857" s="128"/>
    </row>
    <row r="13858" spans="7:8">
      <c r="G13858" s="127"/>
      <c r="H13858" s="128"/>
    </row>
    <row r="13859" spans="7:8">
      <c r="G13859" s="127"/>
      <c r="H13859" s="128"/>
    </row>
    <row r="13860" spans="7:8">
      <c r="G13860" s="127"/>
      <c r="H13860" s="128"/>
    </row>
    <row r="13861" spans="7:8">
      <c r="G13861" s="127"/>
      <c r="H13861" s="128"/>
    </row>
    <row r="13862" spans="7:8">
      <c r="G13862" s="127"/>
      <c r="H13862" s="128"/>
    </row>
    <row r="13863" spans="7:8">
      <c r="G13863" s="127"/>
      <c r="H13863" s="128"/>
    </row>
    <row r="13864" spans="7:8">
      <c r="G13864" s="127"/>
      <c r="H13864" s="128"/>
    </row>
    <row r="13865" spans="7:8">
      <c r="G13865" s="127"/>
      <c r="H13865" s="128"/>
    </row>
    <row r="13866" spans="7:8">
      <c r="G13866" s="127"/>
      <c r="H13866" s="128"/>
    </row>
    <row r="13867" spans="7:8">
      <c r="G13867" s="127"/>
      <c r="H13867" s="128"/>
    </row>
    <row r="13868" spans="7:8">
      <c r="G13868" s="127"/>
      <c r="H13868" s="128"/>
    </row>
    <row r="13869" spans="7:8">
      <c r="G13869" s="127"/>
      <c r="H13869" s="128"/>
    </row>
    <row r="13870" spans="7:8">
      <c r="G13870" s="127"/>
      <c r="H13870" s="128"/>
    </row>
    <row r="13871" spans="7:8">
      <c r="G13871" s="127"/>
      <c r="H13871" s="128"/>
    </row>
    <row r="13872" spans="7:8">
      <c r="G13872" s="127"/>
      <c r="H13872" s="128"/>
    </row>
    <row r="13873" spans="7:8">
      <c r="G13873" s="127"/>
      <c r="H13873" s="128"/>
    </row>
    <row r="13874" spans="7:8">
      <c r="G13874" s="127"/>
      <c r="H13874" s="128"/>
    </row>
    <row r="13875" spans="7:8">
      <c r="G13875" s="127"/>
      <c r="H13875" s="128"/>
    </row>
    <row r="13876" spans="7:8">
      <c r="G13876" s="127"/>
      <c r="H13876" s="128"/>
    </row>
    <row r="13877" spans="7:8">
      <c r="G13877" s="127"/>
      <c r="H13877" s="128"/>
    </row>
    <row r="13878" spans="7:8">
      <c r="G13878" s="127"/>
      <c r="H13878" s="128"/>
    </row>
    <row r="13879" spans="7:8">
      <c r="G13879" s="127"/>
      <c r="H13879" s="128"/>
    </row>
    <row r="13880" spans="7:8">
      <c r="G13880" s="127"/>
      <c r="H13880" s="128"/>
    </row>
    <row r="13881" spans="7:8">
      <c r="G13881" s="127"/>
      <c r="H13881" s="128"/>
    </row>
    <row r="13882" spans="7:8">
      <c r="G13882" s="127"/>
      <c r="H13882" s="128"/>
    </row>
    <row r="13883" spans="7:8">
      <c r="G13883" s="127"/>
      <c r="H13883" s="128"/>
    </row>
    <row r="13884" spans="7:8">
      <c r="G13884" s="127"/>
      <c r="H13884" s="128"/>
    </row>
    <row r="13885" spans="7:8">
      <c r="G13885" s="127"/>
      <c r="H13885" s="128"/>
    </row>
    <row r="13886" spans="7:8">
      <c r="G13886" s="127"/>
      <c r="H13886" s="128"/>
    </row>
    <row r="13887" spans="7:8">
      <c r="G13887" s="127"/>
      <c r="H13887" s="128"/>
    </row>
    <row r="13888" spans="7:8">
      <c r="G13888" s="127"/>
      <c r="H13888" s="128"/>
    </row>
    <row r="13889" spans="7:8">
      <c r="G13889" s="127"/>
      <c r="H13889" s="128"/>
    </row>
    <row r="13890" spans="7:8">
      <c r="G13890" s="127"/>
      <c r="H13890" s="128"/>
    </row>
    <row r="13891" spans="7:8">
      <c r="G13891" s="127"/>
      <c r="H13891" s="128"/>
    </row>
    <row r="13892" spans="7:8">
      <c r="G13892" s="127"/>
      <c r="H13892" s="128"/>
    </row>
    <row r="13893" spans="7:8">
      <c r="G13893" s="127"/>
      <c r="H13893" s="128"/>
    </row>
    <row r="13894" spans="7:8">
      <c r="G13894" s="127"/>
      <c r="H13894" s="128"/>
    </row>
    <row r="13895" spans="7:8">
      <c r="G13895" s="127"/>
      <c r="H13895" s="128"/>
    </row>
    <row r="13896" spans="7:8">
      <c r="G13896" s="127"/>
      <c r="H13896" s="128"/>
    </row>
    <row r="13897" spans="7:8">
      <c r="G13897" s="127"/>
      <c r="H13897" s="128"/>
    </row>
    <row r="13898" spans="7:8">
      <c r="G13898" s="127"/>
      <c r="H13898" s="128"/>
    </row>
    <row r="13899" spans="7:8">
      <c r="G13899" s="127"/>
      <c r="H13899" s="128"/>
    </row>
    <row r="13900" spans="7:8">
      <c r="G13900" s="127"/>
      <c r="H13900" s="128"/>
    </row>
    <row r="13901" spans="7:8">
      <c r="G13901" s="127"/>
      <c r="H13901" s="128"/>
    </row>
    <row r="13902" spans="7:8">
      <c r="G13902" s="127"/>
      <c r="H13902" s="128"/>
    </row>
    <row r="13903" spans="7:8">
      <c r="G13903" s="127"/>
      <c r="H13903" s="128"/>
    </row>
    <row r="13904" spans="7:8">
      <c r="G13904" s="127"/>
      <c r="H13904" s="128"/>
    </row>
    <row r="13905" spans="7:8">
      <c r="G13905" s="127"/>
      <c r="H13905" s="128"/>
    </row>
    <row r="13906" spans="7:8">
      <c r="G13906" s="127"/>
      <c r="H13906" s="128"/>
    </row>
    <row r="13907" spans="7:8">
      <c r="G13907" s="127"/>
      <c r="H13907" s="128"/>
    </row>
    <row r="13908" spans="7:8">
      <c r="G13908" s="127"/>
      <c r="H13908" s="128"/>
    </row>
    <row r="13909" spans="7:8">
      <c r="G13909" s="127"/>
      <c r="H13909" s="128"/>
    </row>
    <row r="13910" spans="7:8">
      <c r="G13910" s="127"/>
      <c r="H13910" s="128"/>
    </row>
    <row r="13911" spans="7:8">
      <c r="G13911" s="127"/>
      <c r="H13911" s="128"/>
    </row>
    <row r="13912" spans="7:8">
      <c r="G13912" s="127"/>
      <c r="H13912" s="128"/>
    </row>
    <row r="13913" spans="7:8">
      <c r="G13913" s="127"/>
      <c r="H13913" s="128"/>
    </row>
    <row r="13914" spans="7:8">
      <c r="G13914" s="127"/>
      <c r="H13914" s="128"/>
    </row>
    <row r="13915" spans="7:8">
      <c r="G13915" s="127"/>
      <c r="H13915" s="128"/>
    </row>
    <row r="13916" spans="7:8">
      <c r="G13916" s="127"/>
      <c r="H13916" s="128"/>
    </row>
    <row r="13917" spans="7:8">
      <c r="G13917" s="127"/>
      <c r="H13917" s="128"/>
    </row>
    <row r="13918" spans="7:8">
      <c r="G13918" s="127"/>
      <c r="H13918" s="128"/>
    </row>
    <row r="13919" spans="7:8">
      <c r="G13919" s="127"/>
      <c r="H13919" s="128"/>
    </row>
    <row r="13920" spans="7:8">
      <c r="G13920" s="127"/>
      <c r="H13920" s="128"/>
    </row>
    <row r="13921" spans="7:8">
      <c r="G13921" s="127"/>
      <c r="H13921" s="128"/>
    </row>
    <row r="13922" spans="7:8">
      <c r="G13922" s="127"/>
      <c r="H13922" s="128"/>
    </row>
    <row r="13923" spans="7:8">
      <c r="G13923" s="127"/>
      <c r="H13923" s="128"/>
    </row>
    <row r="13924" spans="7:8">
      <c r="G13924" s="127"/>
      <c r="H13924" s="128"/>
    </row>
    <row r="13925" spans="7:8">
      <c r="G13925" s="127"/>
      <c r="H13925" s="128"/>
    </row>
    <row r="13926" spans="7:8">
      <c r="G13926" s="127"/>
      <c r="H13926" s="128"/>
    </row>
    <row r="13927" spans="7:8">
      <c r="G13927" s="127"/>
      <c r="H13927" s="128"/>
    </row>
    <row r="13928" spans="7:8">
      <c r="G13928" s="127"/>
      <c r="H13928" s="128"/>
    </row>
    <row r="13929" spans="7:8">
      <c r="G13929" s="127"/>
      <c r="H13929" s="128"/>
    </row>
    <row r="13930" spans="7:8">
      <c r="G13930" s="127"/>
      <c r="H13930" s="128"/>
    </row>
    <row r="13931" spans="7:8">
      <c r="G13931" s="127"/>
      <c r="H13931" s="128"/>
    </row>
    <row r="13932" spans="7:8">
      <c r="G13932" s="127"/>
      <c r="H13932" s="128"/>
    </row>
    <row r="13933" spans="7:8">
      <c r="G13933" s="127"/>
      <c r="H13933" s="128"/>
    </row>
    <row r="13934" spans="7:8">
      <c r="G13934" s="127"/>
      <c r="H13934" s="128"/>
    </row>
    <row r="13935" spans="7:8">
      <c r="G13935" s="127"/>
      <c r="H13935" s="128"/>
    </row>
    <row r="13936" spans="7:8">
      <c r="G13936" s="127"/>
      <c r="H13936" s="128"/>
    </row>
    <row r="13937" spans="7:8">
      <c r="G13937" s="127"/>
      <c r="H13937" s="128"/>
    </row>
    <row r="13938" spans="7:8">
      <c r="G13938" s="127"/>
      <c r="H13938" s="128"/>
    </row>
    <row r="13939" spans="7:8">
      <c r="G13939" s="127"/>
      <c r="H13939" s="128"/>
    </row>
    <row r="13940" spans="7:8">
      <c r="G13940" s="127"/>
      <c r="H13940" s="128"/>
    </row>
    <row r="13941" spans="7:8">
      <c r="G13941" s="127"/>
      <c r="H13941" s="128"/>
    </row>
    <row r="13942" spans="7:8">
      <c r="G13942" s="127"/>
      <c r="H13942" s="128"/>
    </row>
    <row r="13943" spans="7:8">
      <c r="G13943" s="127"/>
      <c r="H13943" s="128"/>
    </row>
    <row r="13944" spans="7:8">
      <c r="G13944" s="127"/>
      <c r="H13944" s="128"/>
    </row>
    <row r="13945" spans="7:8">
      <c r="G13945" s="127"/>
      <c r="H13945" s="128"/>
    </row>
    <row r="13946" spans="7:8">
      <c r="G13946" s="127"/>
      <c r="H13946" s="128"/>
    </row>
    <row r="13947" spans="7:8">
      <c r="G13947" s="127"/>
      <c r="H13947" s="128"/>
    </row>
    <row r="13948" spans="7:8">
      <c r="G13948" s="127"/>
      <c r="H13948" s="128"/>
    </row>
    <row r="13949" spans="7:8">
      <c r="G13949" s="127"/>
      <c r="H13949" s="128"/>
    </row>
    <row r="13950" spans="7:8">
      <c r="G13950" s="127"/>
      <c r="H13950" s="128"/>
    </row>
    <row r="13951" spans="7:8">
      <c r="G13951" s="127"/>
      <c r="H13951" s="128"/>
    </row>
    <row r="13952" spans="7:8">
      <c r="G13952" s="127"/>
      <c r="H13952" s="128"/>
    </row>
    <row r="13953" spans="7:8">
      <c r="G13953" s="127"/>
      <c r="H13953" s="128"/>
    </row>
    <row r="13954" spans="7:8">
      <c r="G13954" s="127"/>
      <c r="H13954" s="128"/>
    </row>
    <row r="13955" spans="7:8">
      <c r="G13955" s="127"/>
      <c r="H13955" s="128"/>
    </row>
    <row r="13956" spans="7:8">
      <c r="G13956" s="127"/>
      <c r="H13956" s="128"/>
    </row>
    <row r="13957" spans="7:8">
      <c r="G13957" s="127"/>
      <c r="H13957" s="128"/>
    </row>
    <row r="13958" spans="7:8">
      <c r="G13958" s="127"/>
      <c r="H13958" s="128"/>
    </row>
    <row r="13959" spans="7:8">
      <c r="G13959" s="127"/>
      <c r="H13959" s="128"/>
    </row>
    <row r="13960" spans="7:8">
      <c r="G13960" s="127"/>
      <c r="H13960" s="128"/>
    </row>
    <row r="13961" spans="7:8">
      <c r="G13961" s="127"/>
      <c r="H13961" s="128"/>
    </row>
    <row r="13962" spans="7:8">
      <c r="G13962" s="127"/>
      <c r="H13962" s="128"/>
    </row>
    <row r="13963" spans="7:8">
      <c r="G13963" s="127"/>
      <c r="H13963" s="128"/>
    </row>
    <row r="13964" spans="7:8">
      <c r="G13964" s="127"/>
      <c r="H13964" s="128"/>
    </row>
    <row r="13965" spans="7:8">
      <c r="G13965" s="127"/>
      <c r="H13965" s="128"/>
    </row>
    <row r="13966" spans="7:8">
      <c r="G13966" s="127"/>
      <c r="H13966" s="128"/>
    </row>
    <row r="13967" spans="7:8">
      <c r="G13967" s="127"/>
      <c r="H13967" s="128"/>
    </row>
    <row r="13968" spans="7:8">
      <c r="G13968" s="127"/>
      <c r="H13968" s="128"/>
    </row>
    <row r="13969" spans="7:8">
      <c r="G13969" s="127"/>
      <c r="H13969" s="128"/>
    </row>
    <row r="13970" spans="7:8">
      <c r="G13970" s="127"/>
      <c r="H13970" s="128"/>
    </row>
    <row r="13971" spans="7:8">
      <c r="G13971" s="127"/>
      <c r="H13971" s="128"/>
    </row>
    <row r="13972" spans="7:8">
      <c r="G13972" s="127"/>
      <c r="H13972" s="128"/>
    </row>
    <row r="13973" spans="7:8">
      <c r="G13973" s="127"/>
      <c r="H13973" s="128"/>
    </row>
    <row r="13974" spans="7:8">
      <c r="G13974" s="127"/>
      <c r="H13974" s="128"/>
    </row>
    <row r="13975" spans="7:8">
      <c r="G13975" s="127"/>
      <c r="H13975" s="128"/>
    </row>
    <row r="13976" spans="7:8">
      <c r="G13976" s="127"/>
      <c r="H13976" s="128"/>
    </row>
    <row r="13977" spans="7:8">
      <c r="G13977" s="127"/>
      <c r="H13977" s="128"/>
    </row>
    <row r="13978" spans="7:8">
      <c r="G13978" s="127"/>
      <c r="H13978" s="128"/>
    </row>
    <row r="13979" spans="7:8">
      <c r="G13979" s="127"/>
      <c r="H13979" s="128"/>
    </row>
    <row r="13980" spans="7:8">
      <c r="G13980" s="127"/>
      <c r="H13980" s="128"/>
    </row>
    <row r="13981" spans="7:8">
      <c r="G13981" s="127"/>
      <c r="H13981" s="128"/>
    </row>
    <row r="13982" spans="7:8">
      <c r="G13982" s="127"/>
      <c r="H13982" s="128"/>
    </row>
    <row r="13983" spans="7:8">
      <c r="G13983" s="127"/>
      <c r="H13983" s="128"/>
    </row>
    <row r="13984" spans="7:8">
      <c r="G13984" s="127"/>
      <c r="H13984" s="128"/>
    </row>
    <row r="13985" spans="7:8">
      <c r="G13985" s="127"/>
      <c r="H13985" s="128"/>
    </row>
    <row r="13986" spans="7:8">
      <c r="G13986" s="127"/>
      <c r="H13986" s="128"/>
    </row>
    <row r="13987" spans="7:8">
      <c r="G13987" s="127"/>
      <c r="H13987" s="128"/>
    </row>
    <row r="13988" spans="7:8">
      <c r="G13988" s="127"/>
      <c r="H13988" s="128"/>
    </row>
    <row r="13989" spans="7:8">
      <c r="G13989" s="127"/>
      <c r="H13989" s="128"/>
    </row>
    <row r="13990" spans="7:8">
      <c r="G13990" s="127"/>
      <c r="H13990" s="128"/>
    </row>
    <row r="13991" spans="7:8">
      <c r="G13991" s="127"/>
      <c r="H13991" s="128"/>
    </row>
    <row r="13992" spans="7:8">
      <c r="G13992" s="127"/>
      <c r="H13992" s="128"/>
    </row>
    <row r="13993" spans="7:8">
      <c r="G13993" s="127"/>
      <c r="H13993" s="128"/>
    </row>
    <row r="13994" spans="7:8">
      <c r="G13994" s="127"/>
      <c r="H13994" s="128"/>
    </row>
    <row r="13995" spans="7:8">
      <c r="G13995" s="127"/>
      <c r="H13995" s="128"/>
    </row>
    <row r="13996" spans="7:8">
      <c r="G13996" s="127"/>
      <c r="H13996" s="128"/>
    </row>
    <row r="13997" spans="7:8">
      <c r="G13997" s="127"/>
      <c r="H13997" s="128"/>
    </row>
    <row r="13998" spans="7:8">
      <c r="G13998" s="127"/>
      <c r="H13998" s="128"/>
    </row>
    <row r="13999" spans="7:8">
      <c r="G13999" s="127"/>
      <c r="H13999" s="128"/>
    </row>
    <row r="14000" spans="7:8">
      <c r="G14000" s="127"/>
      <c r="H14000" s="128"/>
    </row>
    <row r="14001" spans="7:8">
      <c r="G14001" s="127"/>
      <c r="H14001" s="128"/>
    </row>
    <row r="14002" spans="7:8">
      <c r="G14002" s="127"/>
      <c r="H14002" s="128"/>
    </row>
    <row r="14003" spans="7:8">
      <c r="G14003" s="127"/>
      <c r="H14003" s="128"/>
    </row>
    <row r="14004" spans="7:8">
      <c r="G14004" s="127"/>
      <c r="H14004" s="128"/>
    </row>
    <row r="14005" spans="7:8">
      <c r="G14005" s="127"/>
      <c r="H14005" s="128"/>
    </row>
    <row r="14006" spans="7:8">
      <c r="G14006" s="127"/>
      <c r="H14006" s="128"/>
    </row>
    <row r="14007" spans="7:8">
      <c r="G14007" s="127"/>
      <c r="H14007" s="128"/>
    </row>
    <row r="14008" spans="7:8">
      <c r="G14008" s="127"/>
      <c r="H14008" s="128"/>
    </row>
    <row r="14009" spans="7:8">
      <c r="G14009" s="127"/>
      <c r="H14009" s="128"/>
    </row>
    <row r="14010" spans="7:8">
      <c r="G14010" s="127"/>
      <c r="H14010" s="128"/>
    </row>
    <row r="14011" spans="7:8">
      <c r="G14011" s="127"/>
      <c r="H14011" s="128"/>
    </row>
    <row r="14012" spans="7:8">
      <c r="G14012" s="127"/>
      <c r="H14012" s="128"/>
    </row>
    <row r="14013" spans="7:8">
      <c r="G14013" s="127"/>
      <c r="H14013" s="128"/>
    </row>
    <row r="14014" spans="7:8">
      <c r="G14014" s="127"/>
      <c r="H14014" s="128"/>
    </row>
    <row r="14015" spans="7:8">
      <c r="G14015" s="127"/>
      <c r="H14015" s="128"/>
    </row>
    <row r="14016" spans="7:8">
      <c r="G14016" s="127"/>
      <c r="H14016" s="128"/>
    </row>
    <row r="14017" spans="7:8">
      <c r="G14017" s="127"/>
      <c r="H14017" s="128"/>
    </row>
    <row r="14018" spans="7:8">
      <c r="G14018" s="127"/>
      <c r="H14018" s="128"/>
    </row>
    <row r="14019" spans="7:8">
      <c r="G14019" s="127"/>
      <c r="H14019" s="128"/>
    </row>
    <row r="14020" spans="7:8">
      <c r="G14020" s="127"/>
      <c r="H14020" s="128"/>
    </row>
    <row r="14021" spans="7:8">
      <c r="G14021" s="127"/>
      <c r="H14021" s="128"/>
    </row>
    <row r="14022" spans="7:8">
      <c r="G14022" s="127"/>
      <c r="H14022" s="128"/>
    </row>
    <row r="14023" spans="7:8">
      <c r="G14023" s="127"/>
      <c r="H14023" s="128"/>
    </row>
    <row r="14024" spans="7:8">
      <c r="G14024" s="127"/>
      <c r="H14024" s="128"/>
    </row>
    <row r="14025" spans="7:8">
      <c r="G14025" s="127"/>
      <c r="H14025" s="128"/>
    </row>
    <row r="14026" spans="7:8">
      <c r="G14026" s="127"/>
      <c r="H14026" s="128"/>
    </row>
    <row r="14027" spans="7:8">
      <c r="G14027" s="127"/>
      <c r="H14027" s="128"/>
    </row>
    <row r="14028" spans="7:8">
      <c r="G14028" s="127"/>
      <c r="H14028" s="128"/>
    </row>
    <row r="14029" spans="7:8">
      <c r="G14029" s="127"/>
      <c r="H14029" s="128"/>
    </row>
    <row r="14030" spans="7:8">
      <c r="G14030" s="127"/>
      <c r="H14030" s="128"/>
    </row>
    <row r="14031" spans="7:8">
      <c r="G14031" s="127"/>
      <c r="H14031" s="128"/>
    </row>
    <row r="14032" spans="7:8">
      <c r="G14032" s="127"/>
      <c r="H14032" s="128"/>
    </row>
    <row r="14033" spans="7:8">
      <c r="G14033" s="127"/>
      <c r="H14033" s="128"/>
    </row>
    <row r="14034" spans="7:8">
      <c r="G14034" s="127"/>
      <c r="H14034" s="128"/>
    </row>
    <row r="14035" spans="7:8">
      <c r="G14035" s="127"/>
      <c r="H14035" s="128"/>
    </row>
    <row r="14036" spans="7:8">
      <c r="G14036" s="127"/>
      <c r="H14036" s="128"/>
    </row>
    <row r="14037" spans="7:8">
      <c r="G14037" s="127"/>
      <c r="H14037" s="128"/>
    </row>
    <row r="14038" spans="7:8">
      <c r="G14038" s="127"/>
      <c r="H14038" s="128"/>
    </row>
    <row r="14039" spans="7:8">
      <c r="G14039" s="127"/>
      <c r="H14039" s="128"/>
    </row>
    <row r="14040" spans="7:8">
      <c r="G14040" s="127"/>
      <c r="H14040" s="128"/>
    </row>
    <row r="14041" spans="7:8">
      <c r="G14041" s="127"/>
      <c r="H14041" s="128"/>
    </row>
    <row r="14042" spans="7:8">
      <c r="G14042" s="127"/>
      <c r="H14042" s="128"/>
    </row>
    <row r="14043" spans="7:8">
      <c r="G14043" s="127"/>
      <c r="H14043" s="128"/>
    </row>
    <row r="14044" spans="7:8">
      <c r="G14044" s="127"/>
      <c r="H14044" s="128"/>
    </row>
    <row r="14045" spans="7:8">
      <c r="G14045" s="127"/>
      <c r="H14045" s="128"/>
    </row>
    <row r="14046" spans="7:8">
      <c r="G14046" s="127"/>
      <c r="H14046" s="128"/>
    </row>
    <row r="14047" spans="7:8">
      <c r="G14047" s="127"/>
      <c r="H14047" s="128"/>
    </row>
    <row r="14048" spans="7:8">
      <c r="G14048" s="127"/>
      <c r="H14048" s="128"/>
    </row>
    <row r="14049" spans="7:8">
      <c r="G14049" s="127"/>
      <c r="H14049" s="128"/>
    </row>
    <row r="14050" spans="7:8">
      <c r="G14050" s="127"/>
      <c r="H14050" s="128"/>
    </row>
    <row r="14051" spans="7:8">
      <c r="G14051" s="127"/>
      <c r="H14051" s="128"/>
    </row>
    <row r="14052" spans="7:8">
      <c r="G14052" s="127"/>
      <c r="H14052" s="128"/>
    </row>
    <row r="14053" spans="7:8">
      <c r="G14053" s="127"/>
      <c r="H14053" s="128"/>
    </row>
    <row r="14054" spans="7:8">
      <c r="G14054" s="127"/>
      <c r="H14054" s="128"/>
    </row>
    <row r="14055" spans="7:8">
      <c r="G14055" s="127"/>
      <c r="H14055" s="128"/>
    </row>
    <row r="14056" spans="7:8">
      <c r="G14056" s="127"/>
      <c r="H14056" s="128"/>
    </row>
    <row r="14057" spans="7:8">
      <c r="G14057" s="127"/>
      <c r="H14057" s="128"/>
    </row>
    <row r="14058" spans="7:8">
      <c r="G14058" s="127"/>
      <c r="H14058" s="128"/>
    </row>
    <row r="14059" spans="7:8">
      <c r="G14059" s="127"/>
      <c r="H14059" s="128"/>
    </row>
    <row r="14060" spans="7:8">
      <c r="G14060" s="127"/>
      <c r="H14060" s="128"/>
    </row>
    <row r="14061" spans="7:8">
      <c r="G14061" s="127"/>
      <c r="H14061" s="128"/>
    </row>
    <row r="14062" spans="7:8">
      <c r="G14062" s="127"/>
      <c r="H14062" s="128"/>
    </row>
    <row r="14063" spans="7:8">
      <c r="G14063" s="127"/>
      <c r="H14063" s="128"/>
    </row>
    <row r="14064" spans="7:8">
      <c r="G14064" s="127"/>
      <c r="H14064" s="128"/>
    </row>
    <row r="14065" spans="7:8">
      <c r="G14065" s="127"/>
      <c r="H14065" s="128"/>
    </row>
    <row r="14066" spans="7:8">
      <c r="G14066" s="127"/>
      <c r="H14066" s="128"/>
    </row>
    <row r="14067" spans="7:8">
      <c r="G14067" s="127"/>
      <c r="H14067" s="128"/>
    </row>
    <row r="14068" spans="7:8">
      <c r="G14068" s="127"/>
      <c r="H14068" s="128"/>
    </row>
    <row r="14069" spans="7:8">
      <c r="G14069" s="127"/>
      <c r="H14069" s="128"/>
    </row>
    <row r="14070" spans="7:8">
      <c r="G14070" s="127"/>
      <c r="H14070" s="128"/>
    </row>
    <row r="14071" spans="7:8">
      <c r="G14071" s="127"/>
      <c r="H14071" s="128"/>
    </row>
    <row r="14072" spans="7:8">
      <c r="G14072" s="127"/>
      <c r="H14072" s="128"/>
    </row>
    <row r="14073" spans="7:8">
      <c r="G14073" s="127"/>
      <c r="H14073" s="128"/>
    </row>
    <row r="14074" spans="7:8">
      <c r="G14074" s="127"/>
      <c r="H14074" s="128"/>
    </row>
    <row r="14075" spans="7:8">
      <c r="G14075" s="127"/>
      <c r="H14075" s="128"/>
    </row>
    <row r="14076" spans="7:8">
      <c r="G14076" s="127"/>
      <c r="H14076" s="128"/>
    </row>
    <row r="14077" spans="7:8">
      <c r="G14077" s="127"/>
      <c r="H14077" s="128"/>
    </row>
    <row r="14078" spans="7:8">
      <c r="G14078" s="127"/>
      <c r="H14078" s="128"/>
    </row>
    <row r="14079" spans="7:8">
      <c r="G14079" s="127"/>
      <c r="H14079" s="128"/>
    </row>
    <row r="14080" spans="7:8">
      <c r="G14080" s="127"/>
      <c r="H14080" s="128"/>
    </row>
    <row r="14081" spans="7:8">
      <c r="G14081" s="127"/>
      <c r="H14081" s="128"/>
    </row>
    <row r="14082" spans="7:8">
      <c r="G14082" s="127"/>
      <c r="H14082" s="128"/>
    </row>
    <row r="14083" spans="7:8">
      <c r="G14083" s="127"/>
      <c r="H14083" s="128"/>
    </row>
    <row r="14084" spans="7:8">
      <c r="G14084" s="127"/>
      <c r="H14084" s="128"/>
    </row>
    <row r="14085" spans="7:8">
      <c r="G14085" s="127"/>
      <c r="H14085" s="128"/>
    </row>
    <row r="14086" spans="7:8">
      <c r="G14086" s="127"/>
      <c r="H14086" s="128"/>
    </row>
    <row r="14087" spans="7:8">
      <c r="G14087" s="127"/>
      <c r="H14087" s="128"/>
    </row>
    <row r="14088" spans="7:8">
      <c r="G14088" s="127"/>
      <c r="H14088" s="128"/>
    </row>
    <row r="14089" spans="7:8">
      <c r="G14089" s="127"/>
      <c r="H14089" s="128"/>
    </row>
    <row r="14090" spans="7:8">
      <c r="G14090" s="127"/>
      <c r="H14090" s="128"/>
    </row>
    <row r="14091" spans="7:8">
      <c r="G14091" s="127"/>
      <c r="H14091" s="128"/>
    </row>
    <row r="14092" spans="7:8">
      <c r="G14092" s="127"/>
      <c r="H14092" s="128"/>
    </row>
    <row r="14093" spans="7:8">
      <c r="G14093" s="127"/>
      <c r="H14093" s="128"/>
    </row>
    <row r="14094" spans="7:8">
      <c r="G14094" s="127"/>
      <c r="H14094" s="128"/>
    </row>
    <row r="14095" spans="7:8">
      <c r="G14095" s="127"/>
      <c r="H14095" s="128"/>
    </row>
    <row r="14096" spans="7:8">
      <c r="G14096" s="127"/>
      <c r="H14096" s="128"/>
    </row>
    <row r="14097" spans="7:8">
      <c r="G14097" s="127"/>
      <c r="H14097" s="128"/>
    </row>
    <row r="14098" spans="7:8">
      <c r="G14098" s="127"/>
      <c r="H14098" s="128"/>
    </row>
    <row r="14099" spans="7:8">
      <c r="G14099" s="127"/>
      <c r="H14099" s="128"/>
    </row>
    <row r="14100" spans="7:8">
      <c r="G14100" s="127"/>
      <c r="H14100" s="128"/>
    </row>
    <row r="14101" spans="7:8">
      <c r="G14101" s="127"/>
      <c r="H14101" s="128"/>
    </row>
    <row r="14102" spans="7:8">
      <c r="G14102" s="127"/>
      <c r="H14102" s="128"/>
    </row>
    <row r="14103" spans="7:8">
      <c r="G14103" s="127"/>
      <c r="H14103" s="128"/>
    </row>
    <row r="14104" spans="7:8">
      <c r="G14104" s="127"/>
      <c r="H14104" s="128"/>
    </row>
    <row r="14105" spans="7:8">
      <c r="G14105" s="127"/>
      <c r="H14105" s="128"/>
    </row>
    <row r="14106" spans="7:8">
      <c r="G14106" s="127"/>
      <c r="H14106" s="128"/>
    </row>
    <row r="14107" spans="7:8">
      <c r="G14107" s="127"/>
      <c r="H14107" s="128"/>
    </row>
    <row r="14108" spans="7:8">
      <c r="G14108" s="127"/>
      <c r="H14108" s="128"/>
    </row>
    <row r="14109" spans="7:8">
      <c r="G14109" s="127"/>
      <c r="H14109" s="128"/>
    </row>
    <row r="14110" spans="7:8">
      <c r="G14110" s="127"/>
      <c r="H14110" s="128"/>
    </row>
    <row r="14111" spans="7:8">
      <c r="G14111" s="127"/>
      <c r="H14111" s="128"/>
    </row>
    <row r="14112" spans="7:8">
      <c r="G14112" s="127"/>
      <c r="H14112" s="128"/>
    </row>
    <row r="14113" spans="7:8">
      <c r="G14113" s="127"/>
      <c r="H14113" s="128"/>
    </row>
    <row r="14114" spans="7:8">
      <c r="G14114" s="127"/>
      <c r="H14114" s="128"/>
    </row>
    <row r="14115" spans="7:8">
      <c r="G14115" s="127"/>
      <c r="H14115" s="128"/>
    </row>
    <row r="14116" spans="7:8">
      <c r="G14116" s="127"/>
      <c r="H14116" s="128"/>
    </row>
    <row r="14117" spans="7:8">
      <c r="G14117" s="127"/>
      <c r="H14117" s="128"/>
    </row>
    <row r="14118" spans="7:8">
      <c r="G14118" s="127"/>
      <c r="H14118" s="128"/>
    </row>
    <row r="14119" spans="7:8">
      <c r="G14119" s="127"/>
      <c r="H14119" s="128"/>
    </row>
    <row r="14120" spans="7:8">
      <c r="G14120" s="127"/>
      <c r="H14120" s="128"/>
    </row>
    <row r="14121" spans="7:8">
      <c r="G14121" s="127"/>
      <c r="H14121" s="128"/>
    </row>
    <row r="14122" spans="7:8">
      <c r="G14122" s="127"/>
      <c r="H14122" s="128"/>
    </row>
    <row r="14123" spans="7:8">
      <c r="G14123" s="127"/>
      <c r="H14123" s="128"/>
    </row>
    <row r="14124" spans="7:8">
      <c r="G14124" s="127"/>
      <c r="H14124" s="128"/>
    </row>
    <row r="14125" spans="7:8">
      <c r="G14125" s="127"/>
      <c r="H14125" s="128"/>
    </row>
    <row r="14126" spans="7:8">
      <c r="G14126" s="127"/>
      <c r="H14126" s="128"/>
    </row>
    <row r="14127" spans="7:8">
      <c r="G14127" s="127"/>
      <c r="H14127" s="128"/>
    </row>
    <row r="14128" spans="7:8">
      <c r="G14128" s="127"/>
      <c r="H14128" s="128"/>
    </row>
    <row r="14129" spans="7:8">
      <c r="G14129" s="127"/>
      <c r="H14129" s="128"/>
    </row>
    <row r="14130" spans="7:8">
      <c r="G14130" s="127"/>
      <c r="H14130" s="128"/>
    </row>
    <row r="14131" spans="7:8">
      <c r="G14131" s="127"/>
      <c r="H14131" s="128"/>
    </row>
    <row r="14132" spans="7:8">
      <c r="G14132" s="127"/>
      <c r="H14132" s="128"/>
    </row>
    <row r="14133" spans="7:8">
      <c r="G14133" s="127"/>
      <c r="H14133" s="128"/>
    </row>
    <row r="14134" spans="7:8">
      <c r="G14134" s="127"/>
      <c r="H14134" s="128"/>
    </row>
    <row r="14135" spans="7:8">
      <c r="G14135" s="127"/>
      <c r="H14135" s="128"/>
    </row>
    <row r="14136" spans="7:8">
      <c r="G14136" s="127"/>
      <c r="H14136" s="128"/>
    </row>
    <row r="14137" spans="7:8">
      <c r="G14137" s="127"/>
      <c r="H14137" s="128"/>
    </row>
    <row r="14138" spans="7:8">
      <c r="G14138" s="127"/>
      <c r="H14138" s="128"/>
    </row>
    <row r="14139" spans="7:8">
      <c r="G14139" s="127"/>
      <c r="H14139" s="128"/>
    </row>
    <row r="14140" spans="7:8">
      <c r="G14140" s="127"/>
      <c r="H14140" s="128"/>
    </row>
    <row r="14141" spans="7:8">
      <c r="G14141" s="127"/>
      <c r="H14141" s="128"/>
    </row>
    <row r="14142" spans="7:8">
      <c r="G14142" s="127"/>
      <c r="H14142" s="128"/>
    </row>
    <row r="14143" spans="7:8">
      <c r="G14143" s="127"/>
      <c r="H14143" s="128"/>
    </row>
    <row r="14144" spans="7:8">
      <c r="G14144" s="127"/>
      <c r="H14144" s="128"/>
    </row>
    <row r="14145" spans="7:8">
      <c r="G14145" s="127"/>
      <c r="H14145" s="128"/>
    </row>
    <row r="14146" spans="7:8">
      <c r="G14146" s="127"/>
      <c r="H14146" s="128"/>
    </row>
    <row r="14147" spans="7:8">
      <c r="G14147" s="127"/>
      <c r="H14147" s="128"/>
    </row>
    <row r="14148" spans="7:8">
      <c r="G14148" s="127"/>
      <c r="H14148" s="128"/>
    </row>
    <row r="14149" spans="7:8">
      <c r="G14149" s="127"/>
      <c r="H14149" s="128"/>
    </row>
    <row r="14150" spans="7:8">
      <c r="G14150" s="127"/>
      <c r="H14150" s="128"/>
    </row>
    <row r="14151" spans="7:8">
      <c r="G14151" s="127"/>
      <c r="H14151" s="128"/>
    </row>
    <row r="14152" spans="7:8">
      <c r="G14152" s="127"/>
      <c r="H14152" s="128"/>
    </row>
    <row r="14153" spans="7:8">
      <c r="G14153" s="127"/>
      <c r="H14153" s="128"/>
    </row>
    <row r="14154" spans="7:8">
      <c r="G14154" s="127"/>
      <c r="H14154" s="128"/>
    </row>
    <row r="14155" spans="7:8">
      <c r="G14155" s="127"/>
      <c r="H14155" s="128"/>
    </row>
    <row r="14156" spans="7:8">
      <c r="G14156" s="127"/>
      <c r="H14156" s="128"/>
    </row>
    <row r="14157" spans="7:8">
      <c r="G14157" s="127"/>
      <c r="H14157" s="128"/>
    </row>
    <row r="14158" spans="7:8">
      <c r="G14158" s="127"/>
      <c r="H14158" s="128"/>
    </row>
    <row r="14159" spans="7:8">
      <c r="G14159" s="127"/>
      <c r="H14159" s="128"/>
    </row>
    <row r="14160" spans="7:8">
      <c r="G14160" s="127"/>
      <c r="H14160" s="128"/>
    </row>
    <row r="14161" spans="7:8">
      <c r="G14161" s="127"/>
      <c r="H14161" s="128"/>
    </row>
    <row r="14162" spans="7:8">
      <c r="G14162" s="127"/>
      <c r="H14162" s="128"/>
    </row>
    <row r="14163" spans="7:8">
      <c r="G14163" s="127"/>
      <c r="H14163" s="128"/>
    </row>
    <row r="14164" spans="7:8">
      <c r="G14164" s="127"/>
      <c r="H14164" s="128"/>
    </row>
    <row r="14165" spans="7:8">
      <c r="G14165" s="127"/>
      <c r="H14165" s="128"/>
    </row>
    <row r="14166" spans="7:8">
      <c r="G14166" s="127"/>
      <c r="H14166" s="128"/>
    </row>
    <row r="14167" spans="7:8">
      <c r="G14167" s="127"/>
      <c r="H14167" s="128"/>
    </row>
    <row r="14168" spans="7:8">
      <c r="G14168" s="127"/>
      <c r="H14168" s="128"/>
    </row>
    <row r="14169" spans="7:8">
      <c r="G14169" s="127"/>
      <c r="H14169" s="128"/>
    </row>
    <row r="14170" spans="7:8">
      <c r="G14170" s="127"/>
      <c r="H14170" s="128"/>
    </row>
    <row r="14171" spans="7:8">
      <c r="G14171" s="127"/>
      <c r="H14171" s="128"/>
    </row>
    <row r="14172" spans="7:8">
      <c r="G14172" s="127"/>
      <c r="H14172" s="128"/>
    </row>
    <row r="14173" spans="7:8">
      <c r="G14173" s="127"/>
      <c r="H14173" s="128"/>
    </row>
    <row r="14174" spans="7:8">
      <c r="G14174" s="127"/>
      <c r="H14174" s="128"/>
    </row>
    <row r="14175" spans="7:8">
      <c r="G14175" s="127"/>
      <c r="H14175" s="128"/>
    </row>
    <row r="14176" spans="7:8">
      <c r="G14176" s="127"/>
      <c r="H14176" s="128"/>
    </row>
    <row r="14177" spans="7:8">
      <c r="G14177" s="127"/>
      <c r="H14177" s="128"/>
    </row>
    <row r="14178" spans="7:8">
      <c r="G14178" s="127"/>
      <c r="H14178" s="128"/>
    </row>
    <row r="14179" spans="7:8">
      <c r="G14179" s="127"/>
      <c r="H14179" s="128"/>
    </row>
    <row r="14180" spans="7:8">
      <c r="G14180" s="127"/>
      <c r="H14180" s="128"/>
    </row>
    <row r="14181" spans="7:8">
      <c r="G14181" s="127"/>
      <c r="H14181" s="128"/>
    </row>
    <row r="14182" spans="7:8">
      <c r="G14182" s="127"/>
      <c r="H14182" s="128"/>
    </row>
    <row r="14183" spans="7:8">
      <c r="G14183" s="127"/>
      <c r="H14183" s="128"/>
    </row>
    <row r="14184" spans="7:8">
      <c r="G14184" s="127"/>
      <c r="H14184" s="128"/>
    </row>
    <row r="14185" spans="7:8">
      <c r="G14185" s="127"/>
      <c r="H14185" s="128"/>
    </row>
    <row r="14186" spans="7:8">
      <c r="G14186" s="127"/>
      <c r="H14186" s="128"/>
    </row>
    <row r="14187" spans="7:8">
      <c r="G14187" s="127"/>
      <c r="H14187" s="128"/>
    </row>
    <row r="14188" spans="7:8">
      <c r="G14188" s="127"/>
      <c r="H14188" s="128"/>
    </row>
    <row r="14189" spans="7:8">
      <c r="G14189" s="127"/>
      <c r="H14189" s="128"/>
    </row>
    <row r="14190" spans="7:8">
      <c r="G14190" s="127"/>
      <c r="H14190" s="128"/>
    </row>
    <row r="14191" spans="7:8">
      <c r="G14191" s="127"/>
      <c r="H14191" s="128"/>
    </row>
    <row r="14192" spans="7:8">
      <c r="G14192" s="127"/>
      <c r="H14192" s="128"/>
    </row>
    <row r="14193" spans="7:8">
      <c r="G14193" s="127"/>
      <c r="H14193" s="128"/>
    </row>
    <row r="14194" spans="7:8">
      <c r="G14194" s="127"/>
      <c r="H14194" s="128"/>
    </row>
    <row r="14195" spans="7:8">
      <c r="G14195" s="127"/>
      <c r="H14195" s="128"/>
    </row>
    <row r="14196" spans="7:8">
      <c r="G14196" s="127"/>
      <c r="H14196" s="128"/>
    </row>
    <row r="14197" spans="7:8">
      <c r="G14197" s="127"/>
      <c r="H14197" s="128"/>
    </row>
    <row r="14198" spans="7:8">
      <c r="G14198" s="127"/>
      <c r="H14198" s="128"/>
    </row>
    <row r="14199" spans="7:8">
      <c r="G14199" s="127"/>
      <c r="H14199" s="128"/>
    </row>
    <row r="14200" spans="7:8">
      <c r="G14200" s="127"/>
      <c r="H14200" s="128"/>
    </row>
    <row r="14201" spans="7:8">
      <c r="G14201" s="127"/>
      <c r="H14201" s="128"/>
    </row>
    <row r="14202" spans="7:8">
      <c r="G14202" s="127"/>
      <c r="H14202" s="128"/>
    </row>
    <row r="14203" spans="7:8">
      <c r="G14203" s="127"/>
      <c r="H14203" s="128"/>
    </row>
    <row r="14204" spans="7:8">
      <c r="G14204" s="127"/>
      <c r="H14204" s="128"/>
    </row>
    <row r="14205" spans="7:8">
      <c r="G14205" s="127"/>
      <c r="H14205" s="128"/>
    </row>
    <row r="14206" spans="7:8">
      <c r="G14206" s="127"/>
      <c r="H14206" s="128"/>
    </row>
    <row r="14207" spans="7:8">
      <c r="G14207" s="127"/>
      <c r="H14207" s="128"/>
    </row>
    <row r="14208" spans="7:8">
      <c r="G14208" s="127"/>
      <c r="H14208" s="128"/>
    </row>
    <row r="14209" spans="7:8">
      <c r="G14209" s="127"/>
      <c r="H14209" s="128"/>
    </row>
    <row r="14210" spans="7:8">
      <c r="G14210" s="127"/>
      <c r="H14210" s="128"/>
    </row>
    <row r="14211" spans="7:8">
      <c r="G14211" s="127"/>
      <c r="H14211" s="128"/>
    </row>
    <row r="14212" spans="7:8">
      <c r="G14212" s="127"/>
      <c r="H14212" s="128"/>
    </row>
    <row r="14213" spans="7:8">
      <c r="G14213" s="127"/>
      <c r="H14213" s="128"/>
    </row>
    <row r="14214" spans="7:8">
      <c r="G14214" s="127"/>
      <c r="H14214" s="128"/>
    </row>
    <row r="14215" spans="7:8">
      <c r="G14215" s="127"/>
      <c r="H14215" s="128"/>
    </row>
    <row r="14216" spans="7:8">
      <c r="G14216" s="127"/>
      <c r="H14216" s="128"/>
    </row>
    <row r="14217" spans="7:8">
      <c r="G14217" s="127"/>
      <c r="H14217" s="128"/>
    </row>
    <row r="14218" spans="7:8">
      <c r="G14218" s="127"/>
      <c r="H14218" s="128"/>
    </row>
    <row r="14219" spans="7:8">
      <c r="G14219" s="127"/>
      <c r="H14219" s="128"/>
    </row>
    <row r="14220" spans="7:8">
      <c r="G14220" s="127"/>
      <c r="H14220" s="128"/>
    </row>
    <row r="14221" spans="7:8">
      <c r="G14221" s="127"/>
      <c r="H14221" s="128"/>
    </row>
    <row r="14222" spans="7:8">
      <c r="G14222" s="127"/>
      <c r="H14222" s="128"/>
    </row>
    <row r="14223" spans="7:8">
      <c r="G14223" s="127"/>
      <c r="H14223" s="128"/>
    </row>
    <row r="14224" spans="7:8">
      <c r="G14224" s="127"/>
      <c r="H14224" s="128"/>
    </row>
    <row r="14225" spans="7:8">
      <c r="G14225" s="127"/>
      <c r="H14225" s="128"/>
    </row>
    <row r="14226" spans="7:8">
      <c r="G14226" s="127"/>
      <c r="H14226" s="128"/>
    </row>
    <row r="14227" spans="7:8">
      <c r="G14227" s="127"/>
      <c r="H14227" s="128"/>
    </row>
    <row r="14228" spans="7:8">
      <c r="G14228" s="127"/>
      <c r="H14228" s="128"/>
    </row>
    <row r="14229" spans="7:8">
      <c r="G14229" s="127"/>
      <c r="H14229" s="128"/>
    </row>
    <row r="14230" spans="7:8">
      <c r="G14230" s="127"/>
      <c r="H14230" s="128"/>
    </row>
    <row r="14231" spans="7:8">
      <c r="G14231" s="127"/>
      <c r="H14231" s="128"/>
    </row>
    <row r="14232" spans="7:8">
      <c r="G14232" s="127"/>
      <c r="H14232" s="128"/>
    </row>
    <row r="14233" spans="7:8">
      <c r="G14233" s="127"/>
      <c r="H14233" s="128"/>
    </row>
    <row r="14234" spans="7:8">
      <c r="G14234" s="127"/>
      <c r="H14234" s="128"/>
    </row>
    <row r="14235" spans="7:8">
      <c r="G14235" s="127"/>
      <c r="H14235" s="128"/>
    </row>
    <row r="14236" spans="7:8">
      <c r="G14236" s="127"/>
      <c r="H14236" s="128"/>
    </row>
    <row r="14237" spans="7:8">
      <c r="G14237" s="127"/>
      <c r="H14237" s="128"/>
    </row>
    <row r="14238" spans="7:8">
      <c r="G14238" s="127"/>
      <c r="H14238" s="128"/>
    </row>
    <row r="14239" spans="7:8">
      <c r="G14239" s="127"/>
      <c r="H14239" s="128"/>
    </row>
    <row r="14240" spans="7:8">
      <c r="G14240" s="127"/>
      <c r="H14240" s="128"/>
    </row>
    <row r="14241" spans="7:8">
      <c r="G14241" s="127"/>
      <c r="H14241" s="128"/>
    </row>
    <row r="14242" spans="7:8">
      <c r="G14242" s="127"/>
      <c r="H14242" s="128"/>
    </row>
    <row r="14243" spans="7:8">
      <c r="G14243" s="127"/>
      <c r="H14243" s="128"/>
    </row>
    <row r="14244" spans="7:8">
      <c r="G14244" s="127"/>
      <c r="H14244" s="128"/>
    </row>
    <row r="14245" spans="7:8">
      <c r="G14245" s="127"/>
      <c r="H14245" s="128"/>
    </row>
    <row r="14246" spans="7:8">
      <c r="G14246" s="127"/>
      <c r="H14246" s="128"/>
    </row>
    <row r="14247" spans="7:8">
      <c r="G14247" s="127"/>
      <c r="H14247" s="128"/>
    </row>
    <row r="14248" spans="7:8">
      <c r="G14248" s="127"/>
      <c r="H14248" s="128"/>
    </row>
    <row r="14249" spans="7:8">
      <c r="G14249" s="127"/>
      <c r="H14249" s="128"/>
    </row>
    <row r="14250" spans="7:8">
      <c r="G14250" s="127"/>
      <c r="H14250" s="128"/>
    </row>
    <row r="14251" spans="7:8">
      <c r="G14251" s="127"/>
      <c r="H14251" s="128"/>
    </row>
    <row r="14252" spans="7:8">
      <c r="G14252" s="127"/>
      <c r="H14252" s="128"/>
    </row>
    <row r="14253" spans="7:8">
      <c r="G14253" s="127"/>
      <c r="H14253" s="128"/>
    </row>
    <row r="14254" spans="7:8">
      <c r="G14254" s="127"/>
      <c r="H14254" s="128"/>
    </row>
    <row r="14255" spans="7:8">
      <c r="G14255" s="127"/>
      <c r="H14255" s="128"/>
    </row>
    <row r="14256" spans="7:8">
      <c r="G14256" s="127"/>
      <c r="H14256" s="128"/>
    </row>
    <row r="14257" spans="7:8">
      <c r="G14257" s="127"/>
      <c r="H14257" s="128"/>
    </row>
    <row r="14258" spans="7:8">
      <c r="G14258" s="127"/>
      <c r="H14258" s="128"/>
    </row>
    <row r="14259" spans="7:8">
      <c r="G14259" s="127"/>
      <c r="H14259" s="128"/>
    </row>
    <row r="14260" spans="7:8">
      <c r="G14260" s="127"/>
      <c r="H14260" s="128"/>
    </row>
    <row r="14261" spans="7:8">
      <c r="G14261" s="127"/>
      <c r="H14261" s="128"/>
    </row>
    <row r="14262" spans="7:8">
      <c r="G14262" s="127"/>
      <c r="H14262" s="128"/>
    </row>
    <row r="14263" spans="7:8">
      <c r="G14263" s="127"/>
      <c r="H14263" s="128"/>
    </row>
    <row r="14264" spans="7:8">
      <c r="G14264" s="127"/>
      <c r="H14264" s="128"/>
    </row>
    <row r="14265" spans="7:8">
      <c r="G14265" s="127"/>
      <c r="H14265" s="128"/>
    </row>
    <row r="14266" spans="7:8">
      <c r="G14266" s="127"/>
      <c r="H14266" s="128"/>
    </row>
    <row r="14267" spans="7:8">
      <c r="G14267" s="127"/>
      <c r="H14267" s="128"/>
    </row>
    <row r="14268" spans="7:8">
      <c r="G14268" s="127"/>
      <c r="H14268" s="128"/>
    </row>
    <row r="14269" spans="7:8">
      <c r="G14269" s="127"/>
      <c r="H14269" s="128"/>
    </row>
    <row r="14270" spans="7:8">
      <c r="G14270" s="127"/>
      <c r="H14270" s="128"/>
    </row>
    <row r="14271" spans="7:8">
      <c r="G14271" s="127"/>
      <c r="H14271" s="128"/>
    </row>
    <row r="14272" spans="7:8">
      <c r="G14272" s="127"/>
      <c r="H14272" s="128"/>
    </row>
    <row r="14273" spans="7:8">
      <c r="G14273" s="127"/>
      <c r="H14273" s="128"/>
    </row>
    <row r="14274" spans="7:8">
      <c r="G14274" s="127"/>
      <c r="H14274" s="128"/>
    </row>
    <row r="14275" spans="7:8">
      <c r="G14275" s="127"/>
      <c r="H14275" s="128"/>
    </row>
    <row r="14276" spans="7:8">
      <c r="G14276" s="127"/>
      <c r="H14276" s="128"/>
    </row>
    <row r="14277" spans="7:8">
      <c r="G14277" s="127"/>
      <c r="H14277" s="128"/>
    </row>
    <row r="14278" spans="7:8">
      <c r="G14278" s="127"/>
      <c r="H14278" s="128"/>
    </row>
    <row r="14279" spans="7:8">
      <c r="G14279" s="127"/>
      <c r="H14279" s="128"/>
    </row>
    <row r="14280" spans="7:8">
      <c r="G14280" s="127"/>
      <c r="H14280" s="128"/>
    </row>
    <row r="14281" spans="7:8">
      <c r="G14281" s="127"/>
      <c r="H14281" s="128"/>
    </row>
    <row r="14282" spans="7:8">
      <c r="G14282" s="127"/>
      <c r="H14282" s="128"/>
    </row>
    <row r="14283" spans="7:8">
      <c r="G14283" s="127"/>
      <c r="H14283" s="128"/>
    </row>
    <row r="14284" spans="7:8">
      <c r="G14284" s="127"/>
      <c r="H14284" s="128"/>
    </row>
    <row r="14285" spans="7:8">
      <c r="G14285" s="127"/>
      <c r="H14285" s="128"/>
    </row>
    <row r="14286" spans="7:8">
      <c r="G14286" s="127"/>
      <c r="H14286" s="128"/>
    </row>
    <row r="14287" spans="7:8">
      <c r="G14287" s="127"/>
      <c r="H14287" s="128"/>
    </row>
    <row r="14288" spans="7:8">
      <c r="G14288" s="127"/>
      <c r="H14288" s="128"/>
    </row>
    <row r="14289" spans="7:8">
      <c r="G14289" s="127"/>
      <c r="H14289" s="128"/>
    </row>
    <row r="14290" spans="7:8">
      <c r="G14290" s="127"/>
      <c r="H14290" s="128"/>
    </row>
    <row r="14291" spans="7:8">
      <c r="G14291" s="127"/>
      <c r="H14291" s="128"/>
    </row>
    <row r="14292" spans="7:8">
      <c r="G14292" s="127"/>
      <c r="H14292" s="128"/>
    </row>
    <row r="14293" spans="7:8">
      <c r="G14293" s="127"/>
      <c r="H14293" s="128"/>
    </row>
    <row r="14294" spans="7:8">
      <c r="G14294" s="127"/>
      <c r="H14294" s="128"/>
    </row>
    <row r="14295" spans="7:8">
      <c r="G14295" s="127"/>
      <c r="H14295" s="128"/>
    </row>
    <row r="14296" spans="7:8">
      <c r="G14296" s="127"/>
      <c r="H14296" s="128"/>
    </row>
    <row r="14297" spans="7:8">
      <c r="G14297" s="127"/>
      <c r="H14297" s="128"/>
    </row>
    <row r="14298" spans="7:8">
      <c r="G14298" s="127"/>
      <c r="H14298" s="128"/>
    </row>
    <row r="14299" spans="7:8">
      <c r="G14299" s="127"/>
      <c r="H14299" s="128"/>
    </row>
    <row r="14300" spans="7:8">
      <c r="G14300" s="127"/>
      <c r="H14300" s="128"/>
    </row>
    <row r="14301" spans="7:8">
      <c r="G14301" s="127"/>
      <c r="H14301" s="128"/>
    </row>
    <row r="14302" spans="7:8">
      <c r="G14302" s="127"/>
      <c r="H14302" s="128"/>
    </row>
    <row r="14303" spans="7:8">
      <c r="G14303" s="127"/>
      <c r="H14303" s="128"/>
    </row>
    <row r="14304" spans="7:8">
      <c r="G14304" s="127"/>
      <c r="H14304" s="128"/>
    </row>
    <row r="14305" spans="7:8">
      <c r="G14305" s="127"/>
      <c r="H14305" s="128"/>
    </row>
    <row r="14306" spans="7:8">
      <c r="G14306" s="127"/>
      <c r="H14306" s="128"/>
    </row>
    <row r="14307" spans="7:8">
      <c r="G14307" s="127"/>
      <c r="H14307" s="128"/>
    </row>
    <row r="14308" spans="7:8">
      <c r="G14308" s="127"/>
      <c r="H14308" s="128"/>
    </row>
    <row r="14309" spans="7:8">
      <c r="G14309" s="127"/>
      <c r="H14309" s="128"/>
    </row>
    <row r="14310" spans="7:8">
      <c r="G14310" s="127"/>
      <c r="H14310" s="128"/>
    </row>
    <row r="14311" spans="7:8">
      <c r="G14311" s="127"/>
      <c r="H14311" s="128"/>
    </row>
    <row r="14312" spans="7:8">
      <c r="G14312" s="127"/>
      <c r="H14312" s="128"/>
    </row>
    <row r="14313" spans="7:8">
      <c r="G14313" s="127"/>
      <c r="H14313" s="128"/>
    </row>
    <row r="14314" spans="7:8">
      <c r="G14314" s="127"/>
      <c r="H14314" s="128"/>
    </row>
    <row r="14315" spans="7:8">
      <c r="G14315" s="127"/>
      <c r="H14315" s="128"/>
    </row>
    <row r="14316" spans="7:8">
      <c r="G14316" s="127"/>
      <c r="H14316" s="128"/>
    </row>
    <row r="14317" spans="7:8">
      <c r="G14317" s="127"/>
      <c r="H14317" s="128"/>
    </row>
    <row r="14318" spans="7:8">
      <c r="G14318" s="127"/>
      <c r="H14318" s="128"/>
    </row>
    <row r="14319" spans="7:8">
      <c r="G14319" s="127"/>
      <c r="H14319" s="128"/>
    </row>
    <row r="14320" spans="7:8">
      <c r="G14320" s="127"/>
      <c r="H14320" s="128"/>
    </row>
    <row r="14321" spans="7:8">
      <c r="G14321" s="127"/>
      <c r="H14321" s="128"/>
    </row>
    <row r="14322" spans="7:8">
      <c r="G14322" s="127"/>
      <c r="H14322" s="128"/>
    </row>
    <row r="14323" spans="7:8">
      <c r="G14323" s="127"/>
      <c r="H14323" s="128"/>
    </row>
    <row r="14324" spans="7:8">
      <c r="G14324" s="127"/>
      <c r="H14324" s="128"/>
    </row>
    <row r="14325" spans="7:8">
      <c r="G14325" s="127"/>
      <c r="H14325" s="128"/>
    </row>
    <row r="14326" spans="7:8">
      <c r="G14326" s="127"/>
      <c r="H14326" s="128"/>
    </row>
    <row r="14327" spans="7:8">
      <c r="G14327" s="127"/>
      <c r="H14327" s="128"/>
    </row>
    <row r="14328" spans="7:8">
      <c r="G14328" s="127"/>
      <c r="H14328" s="128"/>
    </row>
    <row r="14329" spans="7:8">
      <c r="G14329" s="127"/>
      <c r="H14329" s="128"/>
    </row>
    <row r="14330" spans="7:8">
      <c r="G14330" s="127"/>
      <c r="H14330" s="128"/>
    </row>
    <row r="14331" spans="7:8">
      <c r="G14331" s="127"/>
      <c r="H14331" s="128"/>
    </row>
    <row r="14332" spans="7:8">
      <c r="G14332" s="127"/>
      <c r="H14332" s="128"/>
    </row>
    <row r="14333" spans="7:8">
      <c r="G14333" s="127"/>
      <c r="H14333" s="128"/>
    </row>
    <row r="14334" spans="7:8">
      <c r="G14334" s="127"/>
      <c r="H14334" s="128"/>
    </row>
    <row r="14335" spans="7:8">
      <c r="G14335" s="127"/>
      <c r="H14335" s="128"/>
    </row>
    <row r="14336" spans="7:8">
      <c r="G14336" s="127"/>
      <c r="H14336" s="128"/>
    </row>
    <row r="14337" spans="7:8">
      <c r="G14337" s="127"/>
      <c r="H14337" s="128"/>
    </row>
    <row r="14338" spans="7:8">
      <c r="G14338" s="127"/>
      <c r="H14338" s="128"/>
    </row>
    <row r="14339" spans="7:8">
      <c r="G14339" s="127"/>
      <c r="H14339" s="128"/>
    </row>
    <row r="14340" spans="7:8">
      <c r="G14340" s="127"/>
      <c r="H14340" s="128"/>
    </row>
    <row r="14341" spans="7:8">
      <c r="G14341" s="127"/>
      <c r="H14341" s="128"/>
    </row>
    <row r="14342" spans="7:8">
      <c r="G14342" s="127"/>
      <c r="H14342" s="128"/>
    </row>
    <row r="14343" spans="7:8">
      <c r="G14343" s="127"/>
      <c r="H14343" s="128"/>
    </row>
    <row r="14344" spans="7:8">
      <c r="G14344" s="127"/>
      <c r="H14344" s="128"/>
    </row>
    <row r="14345" spans="7:8">
      <c r="G14345" s="127"/>
      <c r="H14345" s="128"/>
    </row>
    <row r="14346" spans="7:8">
      <c r="G14346" s="127"/>
      <c r="H14346" s="128"/>
    </row>
    <row r="14347" spans="7:8">
      <c r="G14347" s="127"/>
      <c r="H14347" s="128"/>
    </row>
    <row r="14348" spans="7:8">
      <c r="G14348" s="127"/>
      <c r="H14348" s="128"/>
    </row>
    <row r="14349" spans="7:8">
      <c r="G14349" s="127"/>
      <c r="H14349" s="128"/>
    </row>
    <row r="14350" spans="7:8">
      <c r="G14350" s="127"/>
      <c r="H14350" s="128"/>
    </row>
    <row r="14351" spans="7:8">
      <c r="G14351" s="127"/>
      <c r="H14351" s="128"/>
    </row>
    <row r="14352" spans="7:8">
      <c r="G14352" s="127"/>
      <c r="H14352" s="128"/>
    </row>
    <row r="14353" spans="7:8">
      <c r="G14353" s="127"/>
      <c r="H14353" s="128"/>
    </row>
    <row r="14354" spans="7:8">
      <c r="G14354" s="127"/>
      <c r="H14354" s="128"/>
    </row>
    <row r="14355" spans="7:8">
      <c r="G14355" s="127"/>
      <c r="H14355" s="128"/>
    </row>
    <row r="14356" spans="7:8">
      <c r="G14356" s="127"/>
      <c r="H14356" s="128"/>
    </row>
    <row r="14357" spans="7:8">
      <c r="G14357" s="127"/>
      <c r="H14357" s="128"/>
    </row>
    <row r="14358" spans="7:8">
      <c r="G14358" s="127"/>
      <c r="H14358" s="128"/>
    </row>
    <row r="14359" spans="7:8">
      <c r="G14359" s="127"/>
      <c r="H14359" s="128"/>
    </row>
    <row r="14360" spans="7:8">
      <c r="G14360" s="127"/>
      <c r="H14360" s="128"/>
    </row>
    <row r="14361" spans="7:8">
      <c r="G14361" s="127"/>
      <c r="H14361" s="128"/>
    </row>
    <row r="14362" spans="7:8">
      <c r="G14362" s="127"/>
      <c r="H14362" s="128"/>
    </row>
    <row r="14363" spans="7:8">
      <c r="G14363" s="127"/>
      <c r="H14363" s="128"/>
    </row>
    <row r="14364" spans="7:8">
      <c r="G14364" s="127"/>
      <c r="H14364" s="128"/>
    </row>
    <row r="14365" spans="7:8">
      <c r="G14365" s="127"/>
      <c r="H14365" s="128"/>
    </row>
    <row r="14366" spans="7:8">
      <c r="G14366" s="127"/>
      <c r="H14366" s="128"/>
    </row>
    <row r="14367" spans="7:8">
      <c r="G14367" s="127"/>
      <c r="H14367" s="128"/>
    </row>
    <row r="14368" spans="7:8">
      <c r="G14368" s="127"/>
      <c r="H14368" s="128"/>
    </row>
    <row r="14369" spans="7:8">
      <c r="G14369" s="127"/>
      <c r="H14369" s="128"/>
    </row>
    <row r="14370" spans="7:8">
      <c r="G14370" s="127"/>
      <c r="H14370" s="128"/>
    </row>
    <row r="14371" spans="7:8">
      <c r="G14371" s="127"/>
      <c r="H14371" s="128"/>
    </row>
    <row r="14372" spans="7:8">
      <c r="G14372" s="127"/>
      <c r="H14372" s="128"/>
    </row>
    <row r="14373" spans="7:8">
      <c r="G14373" s="127"/>
      <c r="H14373" s="128"/>
    </row>
    <row r="14374" spans="7:8">
      <c r="G14374" s="127"/>
      <c r="H14374" s="128"/>
    </row>
    <row r="14375" spans="7:8">
      <c r="G14375" s="127"/>
      <c r="H14375" s="128"/>
    </row>
    <row r="14376" spans="7:8">
      <c r="G14376" s="127"/>
      <c r="H14376" s="128"/>
    </row>
    <row r="14377" spans="7:8">
      <c r="G14377" s="127"/>
      <c r="H14377" s="128"/>
    </row>
    <row r="14378" spans="7:8">
      <c r="G14378" s="127"/>
      <c r="H14378" s="128"/>
    </row>
    <row r="14379" spans="7:8">
      <c r="G14379" s="127"/>
      <c r="H14379" s="128"/>
    </row>
    <row r="14380" spans="7:8">
      <c r="G14380" s="127"/>
      <c r="H14380" s="128"/>
    </row>
    <row r="14381" spans="7:8">
      <c r="G14381" s="127"/>
      <c r="H14381" s="128"/>
    </row>
    <row r="14382" spans="7:8">
      <c r="G14382" s="127"/>
      <c r="H14382" s="128"/>
    </row>
    <row r="14383" spans="7:8">
      <c r="G14383" s="127"/>
      <c r="H14383" s="128"/>
    </row>
    <row r="14384" spans="7:8">
      <c r="G14384" s="127"/>
      <c r="H14384" s="128"/>
    </row>
    <row r="14385" spans="7:8">
      <c r="G14385" s="127"/>
      <c r="H14385" s="128"/>
    </row>
    <row r="14386" spans="7:8">
      <c r="G14386" s="127"/>
      <c r="H14386" s="128"/>
    </row>
    <row r="14387" spans="7:8">
      <c r="G14387" s="127"/>
      <c r="H14387" s="128"/>
    </row>
    <row r="14388" spans="7:8">
      <c r="G14388" s="127"/>
      <c r="H14388" s="128"/>
    </row>
    <row r="14389" spans="7:8">
      <c r="G14389" s="127"/>
      <c r="H14389" s="128"/>
    </row>
    <row r="14390" spans="7:8">
      <c r="G14390" s="127"/>
      <c r="H14390" s="128"/>
    </row>
    <row r="14391" spans="7:8">
      <c r="G14391" s="127"/>
      <c r="H14391" s="128"/>
    </row>
    <row r="14392" spans="7:8">
      <c r="G14392" s="127"/>
      <c r="H14392" s="128"/>
    </row>
    <row r="14393" spans="7:8">
      <c r="G14393" s="127"/>
      <c r="H14393" s="128"/>
    </row>
    <row r="14394" spans="7:8">
      <c r="G14394" s="127"/>
      <c r="H14394" s="128"/>
    </row>
    <row r="14395" spans="7:8">
      <c r="G14395" s="127"/>
      <c r="H14395" s="128"/>
    </row>
    <row r="14396" spans="7:8">
      <c r="G14396" s="127"/>
      <c r="H14396" s="128"/>
    </row>
    <row r="14397" spans="7:8">
      <c r="G14397" s="127"/>
      <c r="H14397" s="128"/>
    </row>
    <row r="14398" spans="7:8">
      <c r="G14398" s="127"/>
      <c r="H14398" s="128"/>
    </row>
    <row r="14399" spans="7:8">
      <c r="G14399" s="127"/>
      <c r="H14399" s="128"/>
    </row>
    <row r="14400" spans="7:8">
      <c r="G14400" s="127"/>
      <c r="H14400" s="128"/>
    </row>
    <row r="14401" spans="7:8">
      <c r="G14401" s="127"/>
      <c r="H14401" s="128"/>
    </row>
    <row r="14402" spans="7:8">
      <c r="G14402" s="127"/>
      <c r="H14402" s="128"/>
    </row>
    <row r="14403" spans="7:8">
      <c r="G14403" s="127"/>
      <c r="H14403" s="128"/>
    </row>
    <row r="14404" spans="7:8">
      <c r="G14404" s="127"/>
      <c r="H14404" s="128"/>
    </row>
    <row r="14405" spans="7:8">
      <c r="G14405" s="127"/>
      <c r="H14405" s="128"/>
    </row>
    <row r="14406" spans="7:8">
      <c r="G14406" s="127"/>
      <c r="H14406" s="128"/>
    </row>
    <row r="14407" spans="7:8">
      <c r="G14407" s="127"/>
      <c r="H14407" s="128"/>
    </row>
    <row r="14408" spans="7:8">
      <c r="G14408" s="127"/>
      <c r="H14408" s="128"/>
    </row>
    <row r="14409" spans="7:8">
      <c r="G14409" s="127"/>
      <c r="H14409" s="128"/>
    </row>
    <row r="14410" spans="7:8">
      <c r="G14410" s="127"/>
      <c r="H14410" s="128"/>
    </row>
    <row r="14411" spans="7:8">
      <c r="G14411" s="127"/>
      <c r="H14411" s="128"/>
    </row>
    <row r="14412" spans="7:8">
      <c r="G14412" s="127"/>
      <c r="H14412" s="128"/>
    </row>
    <row r="14413" spans="7:8">
      <c r="G14413" s="127"/>
      <c r="H14413" s="128"/>
    </row>
    <row r="14414" spans="7:8">
      <c r="G14414" s="127"/>
      <c r="H14414" s="128"/>
    </row>
    <row r="14415" spans="7:8">
      <c r="G14415" s="127"/>
      <c r="H14415" s="128"/>
    </row>
    <row r="14416" spans="7:8">
      <c r="G14416" s="127"/>
      <c r="H14416" s="128"/>
    </row>
    <row r="14417" spans="7:8">
      <c r="G14417" s="127"/>
      <c r="H14417" s="128"/>
    </row>
    <row r="14418" spans="7:8">
      <c r="G14418" s="127"/>
      <c r="H14418" s="128"/>
    </row>
    <row r="14419" spans="7:8">
      <c r="G14419" s="127"/>
      <c r="H14419" s="128"/>
    </row>
    <row r="14420" spans="7:8">
      <c r="G14420" s="127"/>
      <c r="H14420" s="128"/>
    </row>
    <row r="14421" spans="7:8">
      <c r="G14421" s="127"/>
      <c r="H14421" s="128"/>
    </row>
    <row r="14422" spans="7:8">
      <c r="G14422" s="127"/>
      <c r="H14422" s="128"/>
    </row>
    <row r="14423" spans="7:8">
      <c r="G14423" s="127"/>
      <c r="H14423" s="128"/>
    </row>
    <row r="14424" spans="7:8">
      <c r="G14424" s="127"/>
      <c r="H14424" s="128"/>
    </row>
    <row r="14425" spans="7:8">
      <c r="G14425" s="127"/>
      <c r="H14425" s="128"/>
    </row>
    <row r="14426" spans="7:8">
      <c r="G14426" s="127"/>
      <c r="H14426" s="128"/>
    </row>
    <row r="14427" spans="7:8">
      <c r="G14427" s="127"/>
      <c r="H14427" s="128"/>
    </row>
    <row r="14428" spans="7:8">
      <c r="G14428" s="127"/>
      <c r="H14428" s="128"/>
    </row>
    <row r="14429" spans="7:8">
      <c r="G14429" s="127"/>
      <c r="H14429" s="128"/>
    </row>
    <row r="14430" spans="7:8">
      <c r="G14430" s="127"/>
      <c r="H14430" s="128"/>
    </row>
    <row r="14431" spans="7:8">
      <c r="G14431" s="127"/>
      <c r="H14431" s="128"/>
    </row>
    <row r="14432" spans="7:8">
      <c r="G14432" s="127"/>
      <c r="H14432" s="128"/>
    </row>
    <row r="14433" spans="7:8">
      <c r="G14433" s="127"/>
      <c r="H14433" s="128"/>
    </row>
    <row r="14434" spans="7:8">
      <c r="G14434" s="127"/>
      <c r="H14434" s="128"/>
    </row>
    <row r="14435" spans="7:8">
      <c r="G14435" s="127"/>
      <c r="H14435" s="128"/>
    </row>
    <row r="14436" spans="7:8">
      <c r="G14436" s="127"/>
      <c r="H14436" s="128"/>
    </row>
    <row r="14437" spans="7:8">
      <c r="G14437" s="127"/>
      <c r="H14437" s="128"/>
    </row>
    <row r="14438" spans="7:8">
      <c r="G14438" s="127"/>
      <c r="H14438" s="128"/>
    </row>
    <row r="14439" spans="7:8">
      <c r="G14439" s="127"/>
      <c r="H14439" s="128"/>
    </row>
    <row r="14440" spans="7:8">
      <c r="G14440" s="127"/>
      <c r="H14440" s="128"/>
    </row>
    <row r="14441" spans="7:8">
      <c r="G14441" s="127"/>
      <c r="H14441" s="128"/>
    </row>
    <row r="14442" spans="7:8">
      <c r="G14442" s="127"/>
      <c r="H14442" s="128"/>
    </row>
    <row r="14443" spans="7:8">
      <c r="G14443" s="127"/>
      <c r="H14443" s="128"/>
    </row>
    <row r="14444" spans="7:8">
      <c r="G14444" s="127"/>
      <c r="H14444" s="128"/>
    </row>
    <row r="14445" spans="7:8">
      <c r="G14445" s="127"/>
      <c r="H14445" s="128"/>
    </row>
    <row r="14446" spans="7:8">
      <c r="G14446" s="127"/>
      <c r="H14446" s="128"/>
    </row>
    <row r="14447" spans="7:8">
      <c r="G14447" s="127"/>
      <c r="H14447" s="128"/>
    </row>
    <row r="14448" spans="7:8">
      <c r="G14448" s="127"/>
      <c r="H14448" s="128"/>
    </row>
    <row r="14449" spans="7:8">
      <c r="G14449" s="127"/>
      <c r="H14449" s="128"/>
    </row>
    <row r="14450" spans="7:8">
      <c r="G14450" s="127"/>
      <c r="H14450" s="128"/>
    </row>
    <row r="14451" spans="7:8">
      <c r="G14451" s="127"/>
      <c r="H14451" s="128"/>
    </row>
    <row r="14452" spans="7:8">
      <c r="G14452" s="127"/>
      <c r="H14452" s="128"/>
    </row>
    <row r="14453" spans="7:8">
      <c r="G14453" s="127"/>
      <c r="H14453" s="128"/>
    </row>
    <row r="14454" spans="7:8">
      <c r="G14454" s="127"/>
      <c r="H14454" s="128"/>
    </row>
    <row r="14455" spans="7:8">
      <c r="G14455" s="127"/>
      <c r="H14455" s="128"/>
    </row>
    <row r="14456" spans="7:8">
      <c r="G14456" s="127"/>
      <c r="H14456" s="128"/>
    </row>
    <row r="14457" spans="7:8">
      <c r="G14457" s="127"/>
      <c r="H14457" s="128"/>
    </row>
    <row r="14458" spans="7:8">
      <c r="G14458" s="127"/>
      <c r="H14458" s="128"/>
    </row>
    <row r="14459" spans="7:8">
      <c r="G14459" s="127"/>
      <c r="H14459" s="128"/>
    </row>
    <row r="14460" spans="7:8">
      <c r="G14460" s="127"/>
      <c r="H14460" s="128"/>
    </row>
    <row r="14461" spans="7:8">
      <c r="G14461" s="127"/>
      <c r="H14461" s="128"/>
    </row>
    <row r="14462" spans="7:8">
      <c r="G14462" s="127"/>
      <c r="H14462" s="128"/>
    </row>
    <row r="14463" spans="7:8">
      <c r="G14463" s="127"/>
      <c r="H14463" s="128"/>
    </row>
    <row r="14464" spans="7:8">
      <c r="G14464" s="127"/>
      <c r="H14464" s="128"/>
    </row>
    <row r="14465" spans="7:8">
      <c r="G14465" s="127"/>
      <c r="H14465" s="128"/>
    </row>
    <row r="14466" spans="7:8">
      <c r="G14466" s="127"/>
      <c r="H14466" s="128"/>
    </row>
    <row r="14467" spans="7:8">
      <c r="G14467" s="127"/>
      <c r="H14467" s="128"/>
    </row>
    <row r="14468" spans="7:8">
      <c r="G14468" s="127"/>
      <c r="H14468" s="128"/>
    </row>
    <row r="14469" spans="7:8">
      <c r="G14469" s="127"/>
      <c r="H14469" s="128"/>
    </row>
    <row r="14470" spans="7:8">
      <c r="G14470" s="127"/>
      <c r="H14470" s="128"/>
    </row>
    <row r="14471" spans="7:8">
      <c r="G14471" s="127"/>
      <c r="H14471" s="128"/>
    </row>
    <row r="14472" spans="7:8">
      <c r="G14472" s="127"/>
      <c r="H14472" s="128"/>
    </row>
    <row r="14473" spans="7:8">
      <c r="G14473" s="127"/>
      <c r="H14473" s="128"/>
    </row>
    <row r="14474" spans="7:8">
      <c r="G14474" s="127"/>
      <c r="H14474" s="128"/>
    </row>
    <row r="14475" spans="7:8">
      <c r="G14475" s="127"/>
      <c r="H14475" s="128"/>
    </row>
    <row r="14476" spans="7:8">
      <c r="G14476" s="127"/>
      <c r="H14476" s="128"/>
    </row>
    <row r="14477" spans="7:8">
      <c r="G14477" s="127"/>
      <c r="H14477" s="128"/>
    </row>
    <row r="14478" spans="7:8">
      <c r="G14478" s="127"/>
      <c r="H14478" s="128"/>
    </row>
    <row r="14479" spans="7:8">
      <c r="G14479" s="127"/>
      <c r="H14479" s="128"/>
    </row>
    <row r="14480" spans="7:8">
      <c r="G14480" s="127"/>
      <c r="H14480" s="128"/>
    </row>
    <row r="14481" spans="7:8">
      <c r="G14481" s="127"/>
      <c r="H14481" s="128"/>
    </row>
    <row r="14482" spans="7:8">
      <c r="G14482" s="127"/>
      <c r="H14482" s="128"/>
    </row>
    <row r="14483" spans="7:8">
      <c r="G14483" s="127"/>
      <c r="H14483" s="128"/>
    </row>
    <row r="14484" spans="7:8">
      <c r="G14484" s="127"/>
      <c r="H14484" s="128"/>
    </row>
    <row r="14485" spans="7:8">
      <c r="G14485" s="127"/>
      <c r="H14485" s="128"/>
    </row>
    <row r="14486" spans="7:8">
      <c r="G14486" s="127"/>
      <c r="H14486" s="128"/>
    </row>
    <row r="14487" spans="7:8">
      <c r="G14487" s="127"/>
      <c r="H14487" s="128"/>
    </row>
    <row r="14488" spans="7:8">
      <c r="G14488" s="127"/>
      <c r="H14488" s="128"/>
    </row>
    <row r="14489" spans="7:8">
      <c r="G14489" s="127"/>
      <c r="H14489" s="128"/>
    </row>
    <row r="14490" spans="7:8">
      <c r="G14490" s="127"/>
      <c r="H14490" s="128"/>
    </row>
    <row r="14491" spans="7:8">
      <c r="G14491" s="127"/>
      <c r="H14491" s="128"/>
    </row>
    <row r="14492" spans="7:8">
      <c r="G14492" s="127"/>
      <c r="H14492" s="128"/>
    </row>
    <row r="14493" spans="7:8">
      <c r="G14493" s="127"/>
      <c r="H14493" s="128"/>
    </row>
    <row r="14494" spans="7:8">
      <c r="G14494" s="127"/>
      <c r="H14494" s="128"/>
    </row>
    <row r="14495" spans="7:8">
      <c r="G14495" s="127"/>
      <c r="H14495" s="128"/>
    </row>
    <row r="14496" spans="7:8">
      <c r="G14496" s="127"/>
      <c r="H14496" s="128"/>
    </row>
    <row r="14497" spans="7:8">
      <c r="G14497" s="127"/>
      <c r="H14497" s="128"/>
    </row>
    <row r="14498" spans="7:8">
      <c r="G14498" s="127"/>
      <c r="H14498" s="128"/>
    </row>
    <row r="14499" spans="7:8">
      <c r="G14499" s="127"/>
      <c r="H14499" s="128"/>
    </row>
    <row r="14500" spans="7:8">
      <c r="G14500" s="127"/>
      <c r="H14500" s="128"/>
    </row>
    <row r="14501" spans="7:8">
      <c r="G14501" s="127"/>
      <c r="H14501" s="128"/>
    </row>
    <row r="14502" spans="7:8">
      <c r="G14502" s="127"/>
      <c r="H14502" s="128"/>
    </row>
    <row r="14503" spans="7:8">
      <c r="G14503" s="127"/>
      <c r="H14503" s="128"/>
    </row>
    <row r="14504" spans="7:8">
      <c r="G14504" s="127"/>
      <c r="H14504" s="128"/>
    </row>
    <row r="14505" spans="7:8">
      <c r="G14505" s="127"/>
      <c r="H14505" s="128"/>
    </row>
    <row r="14506" spans="7:8">
      <c r="G14506" s="127"/>
      <c r="H14506" s="128"/>
    </row>
    <row r="14507" spans="7:8">
      <c r="G14507" s="127"/>
      <c r="H14507" s="128"/>
    </row>
    <row r="14508" spans="7:8">
      <c r="G14508" s="127"/>
      <c r="H14508" s="128"/>
    </row>
    <row r="14509" spans="7:8">
      <c r="G14509" s="127"/>
      <c r="H14509" s="128"/>
    </row>
    <row r="14510" spans="7:8">
      <c r="G14510" s="127"/>
      <c r="H14510" s="128"/>
    </row>
    <row r="14511" spans="7:8">
      <c r="G14511" s="127"/>
      <c r="H14511" s="128"/>
    </row>
    <row r="14512" spans="7:8">
      <c r="G14512" s="127"/>
      <c r="H14512" s="128"/>
    </row>
    <row r="14513" spans="7:8">
      <c r="G14513" s="127"/>
      <c r="H14513" s="128"/>
    </row>
    <row r="14514" spans="7:8">
      <c r="G14514" s="127"/>
      <c r="H14514" s="128"/>
    </row>
    <row r="14515" spans="7:8">
      <c r="G14515" s="127"/>
      <c r="H14515" s="128"/>
    </row>
    <row r="14516" spans="7:8">
      <c r="G14516" s="127"/>
      <c r="H14516" s="128"/>
    </row>
    <row r="14517" spans="7:8">
      <c r="G14517" s="127"/>
      <c r="H14517" s="128"/>
    </row>
    <row r="14518" spans="7:8">
      <c r="G14518" s="127"/>
      <c r="H14518" s="128"/>
    </row>
    <row r="14519" spans="7:8">
      <c r="G14519" s="127"/>
      <c r="H14519" s="128"/>
    </row>
    <row r="14520" spans="7:8">
      <c r="G14520" s="127"/>
      <c r="H14520" s="128"/>
    </row>
    <row r="14521" spans="7:8">
      <c r="G14521" s="127"/>
      <c r="H14521" s="128"/>
    </row>
    <row r="14522" spans="7:8">
      <c r="G14522" s="127"/>
      <c r="H14522" s="128"/>
    </row>
    <row r="14523" spans="7:8">
      <c r="G14523" s="127"/>
      <c r="H14523" s="128"/>
    </row>
    <row r="14524" spans="7:8">
      <c r="G14524" s="127"/>
      <c r="H14524" s="128"/>
    </row>
    <row r="14525" spans="7:8">
      <c r="G14525" s="127"/>
      <c r="H14525" s="128"/>
    </row>
    <row r="14526" spans="7:8">
      <c r="G14526" s="127"/>
      <c r="H14526" s="128"/>
    </row>
    <row r="14527" spans="7:8">
      <c r="G14527" s="127"/>
      <c r="H14527" s="128"/>
    </row>
    <row r="14528" spans="7:8">
      <c r="G14528" s="127"/>
      <c r="H14528" s="128"/>
    </row>
    <row r="14529" spans="7:8">
      <c r="G14529" s="127"/>
      <c r="H14529" s="128"/>
    </row>
    <row r="14530" spans="7:8">
      <c r="G14530" s="127"/>
      <c r="H14530" s="128"/>
    </row>
    <row r="14531" spans="7:8">
      <c r="G14531" s="127"/>
      <c r="H14531" s="128"/>
    </row>
    <row r="14532" spans="7:8">
      <c r="G14532" s="127"/>
      <c r="H14532" s="128"/>
    </row>
    <row r="14533" spans="7:8">
      <c r="G14533" s="127"/>
      <c r="H14533" s="128"/>
    </row>
    <row r="14534" spans="7:8">
      <c r="G14534" s="127"/>
      <c r="H14534" s="128"/>
    </row>
    <row r="14535" spans="7:8">
      <c r="G14535" s="127"/>
      <c r="H14535" s="128"/>
    </row>
    <row r="14536" spans="7:8">
      <c r="G14536" s="127"/>
      <c r="H14536" s="128"/>
    </row>
    <row r="14537" spans="7:8">
      <c r="G14537" s="127"/>
      <c r="H14537" s="128"/>
    </row>
    <row r="14538" spans="7:8">
      <c r="G14538" s="127"/>
      <c r="H14538" s="128"/>
    </row>
    <row r="14539" spans="7:8">
      <c r="G14539" s="127"/>
      <c r="H14539" s="128"/>
    </row>
    <row r="14540" spans="7:8">
      <c r="G14540" s="127"/>
      <c r="H14540" s="128"/>
    </row>
    <row r="14541" spans="7:8">
      <c r="G14541" s="127"/>
      <c r="H14541" s="128"/>
    </row>
    <row r="14542" spans="7:8">
      <c r="G14542" s="127"/>
      <c r="H14542" s="128"/>
    </row>
    <row r="14543" spans="7:8">
      <c r="G14543" s="127"/>
      <c r="H14543" s="128"/>
    </row>
    <row r="14544" spans="7:8">
      <c r="G14544" s="127"/>
      <c r="H14544" s="128"/>
    </row>
    <row r="14545" spans="7:8">
      <c r="G14545" s="127"/>
      <c r="H14545" s="128"/>
    </row>
    <row r="14546" spans="7:8">
      <c r="G14546" s="127"/>
      <c r="H14546" s="128"/>
    </row>
    <row r="14547" spans="7:8">
      <c r="G14547" s="127"/>
      <c r="H14547" s="128"/>
    </row>
    <row r="14548" spans="7:8">
      <c r="G14548" s="127"/>
      <c r="H14548" s="128"/>
    </row>
    <row r="14549" spans="7:8">
      <c r="G14549" s="127"/>
      <c r="H14549" s="128"/>
    </row>
    <row r="14550" spans="7:8">
      <c r="G14550" s="127"/>
      <c r="H14550" s="128"/>
    </row>
    <row r="14551" spans="7:8">
      <c r="G14551" s="127"/>
      <c r="H14551" s="128"/>
    </row>
    <row r="14552" spans="7:8">
      <c r="G14552" s="127"/>
      <c r="H14552" s="128"/>
    </row>
    <row r="14553" spans="7:8">
      <c r="G14553" s="127"/>
      <c r="H14553" s="128"/>
    </row>
    <row r="14554" spans="7:8">
      <c r="G14554" s="127"/>
      <c r="H14554" s="128"/>
    </row>
    <row r="14555" spans="7:8">
      <c r="G14555" s="127"/>
      <c r="H14555" s="128"/>
    </row>
    <row r="14556" spans="7:8">
      <c r="G14556" s="127"/>
      <c r="H14556" s="128"/>
    </row>
    <row r="14557" spans="7:8">
      <c r="G14557" s="127"/>
      <c r="H14557" s="128"/>
    </row>
    <row r="14558" spans="7:8">
      <c r="G14558" s="127"/>
      <c r="H14558" s="128"/>
    </row>
    <row r="14559" spans="7:8">
      <c r="G14559" s="127"/>
      <c r="H14559" s="128"/>
    </row>
    <row r="14560" spans="7:8">
      <c r="G14560" s="127"/>
      <c r="H14560" s="128"/>
    </row>
    <row r="14561" spans="7:8">
      <c r="G14561" s="127"/>
      <c r="H14561" s="128"/>
    </row>
    <row r="14562" spans="7:8">
      <c r="G14562" s="127"/>
      <c r="H14562" s="128"/>
    </row>
    <row r="14563" spans="7:8">
      <c r="G14563" s="127"/>
      <c r="H14563" s="128"/>
    </row>
    <row r="14564" spans="7:8">
      <c r="G14564" s="127"/>
      <c r="H14564" s="128"/>
    </row>
    <row r="14565" spans="7:8">
      <c r="G14565" s="127"/>
      <c r="H14565" s="128"/>
    </row>
    <row r="14566" spans="7:8">
      <c r="G14566" s="127"/>
      <c r="H14566" s="128"/>
    </row>
    <row r="14567" spans="7:8">
      <c r="G14567" s="127"/>
      <c r="H14567" s="128"/>
    </row>
    <row r="14568" spans="7:8">
      <c r="G14568" s="127"/>
      <c r="H14568" s="128"/>
    </row>
    <row r="14569" spans="7:8">
      <c r="G14569" s="127"/>
      <c r="H14569" s="128"/>
    </row>
    <row r="14570" spans="7:8">
      <c r="G14570" s="127"/>
      <c r="H14570" s="128"/>
    </row>
    <row r="14571" spans="7:8">
      <c r="G14571" s="127"/>
      <c r="H14571" s="128"/>
    </row>
    <row r="14572" spans="7:8">
      <c r="G14572" s="127"/>
      <c r="H14572" s="128"/>
    </row>
    <row r="14573" spans="7:8">
      <c r="G14573" s="127"/>
      <c r="H14573" s="128"/>
    </row>
    <row r="14574" spans="7:8">
      <c r="G14574" s="127"/>
      <c r="H14574" s="128"/>
    </row>
    <row r="14575" spans="7:8">
      <c r="G14575" s="127"/>
      <c r="H14575" s="128"/>
    </row>
    <row r="14576" spans="7:8">
      <c r="G14576" s="127"/>
      <c r="H14576" s="128"/>
    </row>
    <row r="14577" spans="7:8">
      <c r="G14577" s="127"/>
      <c r="H14577" s="128"/>
    </row>
    <row r="14578" spans="7:8">
      <c r="G14578" s="127"/>
      <c r="H14578" s="128"/>
    </row>
    <row r="14579" spans="7:8">
      <c r="G14579" s="127"/>
      <c r="H14579" s="128"/>
    </row>
    <row r="14580" spans="7:8">
      <c r="G14580" s="127"/>
      <c r="H14580" s="128"/>
    </row>
    <row r="14581" spans="7:8">
      <c r="G14581" s="127"/>
      <c r="H14581" s="128"/>
    </row>
    <row r="14582" spans="7:8">
      <c r="G14582" s="127"/>
      <c r="H14582" s="128"/>
    </row>
    <row r="14583" spans="7:8">
      <c r="G14583" s="127"/>
      <c r="H14583" s="128"/>
    </row>
    <row r="14584" spans="7:8">
      <c r="G14584" s="127"/>
      <c r="H14584" s="128"/>
    </row>
    <row r="14585" spans="7:8">
      <c r="G14585" s="127"/>
      <c r="H14585" s="128"/>
    </row>
    <row r="14586" spans="7:8">
      <c r="G14586" s="127"/>
      <c r="H14586" s="128"/>
    </row>
    <row r="14587" spans="7:8">
      <c r="G14587" s="127"/>
      <c r="H14587" s="128"/>
    </row>
    <row r="14588" spans="7:8">
      <c r="G14588" s="127"/>
      <c r="H14588" s="128"/>
    </row>
    <row r="14589" spans="7:8">
      <c r="G14589" s="127"/>
      <c r="H14589" s="128"/>
    </row>
    <row r="14590" spans="7:8">
      <c r="G14590" s="127"/>
      <c r="H14590" s="128"/>
    </row>
    <row r="14591" spans="7:8">
      <c r="G14591" s="127"/>
      <c r="H14591" s="128"/>
    </row>
    <row r="14592" spans="7:8">
      <c r="G14592" s="127"/>
      <c r="H14592" s="128"/>
    </row>
    <row r="14593" spans="7:8">
      <c r="G14593" s="127"/>
      <c r="H14593" s="128"/>
    </row>
    <row r="14594" spans="7:8">
      <c r="G14594" s="127"/>
      <c r="H14594" s="128"/>
    </row>
    <row r="14595" spans="7:8">
      <c r="G14595" s="127"/>
      <c r="H14595" s="128"/>
    </row>
    <row r="14596" spans="7:8">
      <c r="G14596" s="127"/>
      <c r="H14596" s="128"/>
    </row>
    <row r="14597" spans="7:8">
      <c r="G14597" s="127"/>
      <c r="H14597" s="128"/>
    </row>
    <row r="14598" spans="7:8">
      <c r="G14598" s="127"/>
      <c r="H14598" s="128"/>
    </row>
    <row r="14599" spans="7:8">
      <c r="G14599" s="127"/>
      <c r="H14599" s="128"/>
    </row>
    <row r="14600" spans="7:8">
      <c r="G14600" s="127"/>
      <c r="H14600" s="128"/>
    </row>
    <row r="14601" spans="7:8">
      <c r="G14601" s="127"/>
      <c r="H14601" s="128"/>
    </row>
    <row r="14602" spans="7:8">
      <c r="G14602" s="127"/>
      <c r="H14602" s="128"/>
    </row>
    <row r="14603" spans="7:8">
      <c r="G14603" s="127"/>
      <c r="H14603" s="128"/>
    </row>
    <row r="14604" spans="7:8">
      <c r="G14604" s="127"/>
      <c r="H14604" s="128"/>
    </row>
    <row r="14605" spans="7:8">
      <c r="G14605" s="127"/>
      <c r="H14605" s="128"/>
    </row>
    <row r="14606" spans="7:8">
      <c r="G14606" s="127"/>
      <c r="H14606" s="128"/>
    </row>
    <row r="14607" spans="7:8">
      <c r="G14607" s="127"/>
      <c r="H14607" s="128"/>
    </row>
    <row r="14608" spans="7:8">
      <c r="G14608" s="127"/>
      <c r="H14608" s="128"/>
    </row>
    <row r="14609" spans="7:8">
      <c r="G14609" s="127"/>
      <c r="H14609" s="128"/>
    </row>
    <row r="14610" spans="7:8">
      <c r="G14610" s="127"/>
      <c r="H14610" s="128"/>
    </row>
    <row r="14611" spans="7:8">
      <c r="G14611" s="127"/>
      <c r="H14611" s="128"/>
    </row>
    <row r="14612" spans="7:8">
      <c r="G14612" s="127"/>
      <c r="H14612" s="128"/>
    </row>
    <row r="14613" spans="7:8">
      <c r="G14613" s="127"/>
      <c r="H14613" s="128"/>
    </row>
    <row r="14614" spans="7:8">
      <c r="G14614" s="127"/>
      <c r="H14614" s="128"/>
    </row>
    <row r="14615" spans="7:8">
      <c r="G14615" s="127"/>
      <c r="H14615" s="128"/>
    </row>
    <row r="14616" spans="7:8">
      <c r="G14616" s="127"/>
      <c r="H14616" s="128"/>
    </row>
    <row r="14617" spans="7:8">
      <c r="G14617" s="127"/>
      <c r="H14617" s="128"/>
    </row>
    <row r="14618" spans="7:8">
      <c r="G14618" s="127"/>
      <c r="H14618" s="128"/>
    </row>
    <row r="14619" spans="7:8">
      <c r="G14619" s="127"/>
      <c r="H14619" s="128"/>
    </row>
    <row r="14620" spans="7:8">
      <c r="G14620" s="127"/>
      <c r="H14620" s="128"/>
    </row>
    <row r="14621" spans="7:8">
      <c r="G14621" s="127"/>
      <c r="H14621" s="128"/>
    </row>
    <row r="14622" spans="7:8">
      <c r="G14622" s="127"/>
      <c r="H14622" s="128"/>
    </row>
    <row r="14623" spans="7:8">
      <c r="G14623" s="127"/>
      <c r="H14623" s="128"/>
    </row>
    <row r="14624" spans="7:8">
      <c r="G14624" s="127"/>
      <c r="H14624" s="128"/>
    </row>
    <row r="14625" spans="7:8">
      <c r="G14625" s="127"/>
      <c r="H14625" s="128"/>
    </row>
    <row r="14626" spans="7:8">
      <c r="G14626" s="127"/>
      <c r="H14626" s="128"/>
    </row>
    <row r="14627" spans="7:8">
      <c r="G14627" s="127"/>
      <c r="H14627" s="128"/>
    </row>
    <row r="14628" spans="7:8">
      <c r="G14628" s="127"/>
      <c r="H14628" s="128"/>
    </row>
    <row r="14629" spans="7:8">
      <c r="G14629" s="127"/>
      <c r="H14629" s="128"/>
    </row>
    <row r="14630" spans="7:8">
      <c r="G14630" s="127"/>
      <c r="H14630" s="128"/>
    </row>
    <row r="14631" spans="7:8">
      <c r="G14631" s="127"/>
      <c r="H14631" s="128"/>
    </row>
    <row r="14632" spans="7:8">
      <c r="G14632" s="127"/>
      <c r="H14632" s="128"/>
    </row>
    <row r="14633" spans="7:8">
      <c r="G14633" s="127"/>
      <c r="H14633" s="128"/>
    </row>
    <row r="14634" spans="7:8">
      <c r="G14634" s="127"/>
      <c r="H14634" s="128"/>
    </row>
    <row r="14635" spans="7:8">
      <c r="G14635" s="127"/>
      <c r="H14635" s="128"/>
    </row>
    <row r="14636" spans="7:8">
      <c r="G14636" s="127"/>
      <c r="H14636" s="128"/>
    </row>
    <row r="14637" spans="7:8">
      <c r="G14637" s="127"/>
      <c r="H14637" s="128"/>
    </row>
    <row r="14638" spans="7:8">
      <c r="G14638" s="127"/>
      <c r="H14638" s="128"/>
    </row>
    <row r="14639" spans="7:8">
      <c r="G14639" s="127"/>
      <c r="H14639" s="128"/>
    </row>
    <row r="14640" spans="7:8">
      <c r="G14640" s="127"/>
      <c r="H14640" s="128"/>
    </row>
    <row r="14641" spans="7:8">
      <c r="G14641" s="127"/>
      <c r="H14641" s="128"/>
    </row>
    <row r="14642" spans="7:8">
      <c r="G14642" s="127"/>
      <c r="H14642" s="128"/>
    </row>
    <row r="14643" spans="7:8">
      <c r="G14643" s="127"/>
      <c r="H14643" s="128"/>
    </row>
    <row r="14644" spans="7:8">
      <c r="G14644" s="127"/>
      <c r="H14644" s="128"/>
    </row>
    <row r="14645" spans="7:8">
      <c r="G14645" s="127"/>
      <c r="H14645" s="128"/>
    </row>
    <row r="14646" spans="7:8">
      <c r="G14646" s="127"/>
      <c r="H14646" s="128"/>
    </row>
    <row r="14647" spans="7:8">
      <c r="G14647" s="127"/>
      <c r="H14647" s="128"/>
    </row>
    <row r="14648" spans="7:8">
      <c r="G14648" s="127"/>
      <c r="H14648" s="128"/>
    </row>
    <row r="14649" spans="7:8">
      <c r="G14649" s="127"/>
      <c r="H14649" s="128"/>
    </row>
    <row r="14650" spans="7:8">
      <c r="G14650" s="127"/>
      <c r="H14650" s="128"/>
    </row>
    <row r="14651" spans="7:8">
      <c r="G14651" s="127"/>
      <c r="H14651" s="128"/>
    </row>
    <row r="14652" spans="7:8">
      <c r="G14652" s="127"/>
      <c r="H14652" s="128"/>
    </row>
    <row r="14653" spans="7:8">
      <c r="G14653" s="127"/>
      <c r="H14653" s="128"/>
    </row>
    <row r="14654" spans="7:8">
      <c r="G14654" s="127"/>
      <c r="H14654" s="128"/>
    </row>
    <row r="14655" spans="7:8">
      <c r="G14655" s="127"/>
      <c r="H14655" s="128"/>
    </row>
    <row r="14656" spans="7:8">
      <c r="G14656" s="127"/>
      <c r="H14656" s="128"/>
    </row>
    <row r="14657" spans="7:8">
      <c r="G14657" s="127"/>
      <c r="H14657" s="128"/>
    </row>
    <row r="14658" spans="7:8">
      <c r="G14658" s="127"/>
      <c r="H14658" s="128"/>
    </row>
    <row r="14659" spans="7:8">
      <c r="G14659" s="127"/>
      <c r="H14659" s="128"/>
    </row>
    <row r="14660" spans="7:8">
      <c r="G14660" s="127"/>
      <c r="H14660" s="128"/>
    </row>
    <row r="14661" spans="7:8">
      <c r="G14661" s="127"/>
      <c r="H14661" s="128"/>
    </row>
    <row r="14662" spans="7:8">
      <c r="G14662" s="127"/>
      <c r="H14662" s="128"/>
    </row>
    <row r="14663" spans="7:8">
      <c r="G14663" s="127"/>
      <c r="H14663" s="128"/>
    </row>
    <row r="14664" spans="7:8">
      <c r="G14664" s="127"/>
      <c r="H14664" s="128"/>
    </row>
    <row r="14665" spans="7:8">
      <c r="G14665" s="127"/>
      <c r="H14665" s="128"/>
    </row>
    <row r="14666" spans="7:8">
      <c r="G14666" s="127"/>
      <c r="H14666" s="128"/>
    </row>
    <row r="14667" spans="7:8">
      <c r="G14667" s="127"/>
      <c r="H14667" s="128"/>
    </row>
    <row r="14668" spans="7:8">
      <c r="G14668" s="127"/>
      <c r="H14668" s="128"/>
    </row>
    <row r="14669" spans="7:8">
      <c r="G14669" s="127"/>
      <c r="H14669" s="128"/>
    </row>
    <row r="14670" spans="7:8">
      <c r="G14670" s="127"/>
      <c r="H14670" s="128"/>
    </row>
    <row r="14671" spans="7:8">
      <c r="G14671" s="127"/>
      <c r="H14671" s="128"/>
    </row>
    <row r="14672" spans="7:8">
      <c r="G14672" s="127"/>
      <c r="H14672" s="128"/>
    </row>
    <row r="14673" spans="7:8">
      <c r="G14673" s="127"/>
      <c r="H14673" s="128"/>
    </row>
    <row r="14674" spans="7:8">
      <c r="G14674" s="127"/>
      <c r="H14674" s="128"/>
    </row>
    <row r="14675" spans="7:8">
      <c r="G14675" s="127"/>
      <c r="H14675" s="128"/>
    </row>
    <row r="14676" spans="7:8">
      <c r="G14676" s="127"/>
      <c r="H14676" s="128"/>
    </row>
    <row r="14677" spans="7:8">
      <c r="G14677" s="127"/>
      <c r="H14677" s="128"/>
    </row>
    <row r="14678" spans="7:8">
      <c r="G14678" s="127"/>
      <c r="H14678" s="128"/>
    </row>
    <row r="14679" spans="7:8">
      <c r="G14679" s="127"/>
      <c r="H14679" s="128"/>
    </row>
    <row r="14680" spans="7:8">
      <c r="G14680" s="127"/>
      <c r="H14680" s="128"/>
    </row>
    <row r="14681" spans="7:8">
      <c r="G14681" s="127"/>
      <c r="H14681" s="128"/>
    </row>
    <row r="14682" spans="7:8">
      <c r="G14682" s="127"/>
      <c r="H14682" s="128"/>
    </row>
    <row r="14683" spans="7:8">
      <c r="G14683" s="127"/>
      <c r="H14683" s="128"/>
    </row>
    <row r="14684" spans="7:8">
      <c r="G14684" s="127"/>
      <c r="H14684" s="128"/>
    </row>
    <row r="14685" spans="7:8">
      <c r="G14685" s="127"/>
      <c r="H14685" s="128"/>
    </row>
    <row r="14686" spans="7:8">
      <c r="G14686" s="127"/>
      <c r="H14686" s="128"/>
    </row>
    <row r="14687" spans="7:8">
      <c r="G14687" s="127"/>
      <c r="H14687" s="128"/>
    </row>
    <row r="14688" spans="7:8">
      <c r="G14688" s="127"/>
      <c r="H14688" s="128"/>
    </row>
    <row r="14689" spans="7:8">
      <c r="G14689" s="127"/>
      <c r="H14689" s="128"/>
    </row>
    <row r="14690" spans="7:8">
      <c r="G14690" s="127"/>
      <c r="H14690" s="128"/>
    </row>
    <row r="14691" spans="7:8">
      <c r="G14691" s="127"/>
      <c r="H14691" s="128"/>
    </row>
    <row r="14692" spans="7:8">
      <c r="G14692" s="127"/>
      <c r="H14692" s="128"/>
    </row>
    <row r="14693" spans="7:8">
      <c r="G14693" s="127"/>
      <c r="H14693" s="128"/>
    </row>
    <row r="14694" spans="7:8">
      <c r="G14694" s="127"/>
      <c r="H14694" s="128"/>
    </row>
    <row r="14695" spans="7:8">
      <c r="G14695" s="127"/>
      <c r="H14695" s="128"/>
    </row>
    <row r="14696" spans="7:8">
      <c r="G14696" s="127"/>
      <c r="H14696" s="128"/>
    </row>
    <row r="14697" spans="7:8">
      <c r="G14697" s="127"/>
      <c r="H14697" s="128"/>
    </row>
    <row r="14698" spans="7:8">
      <c r="G14698" s="127"/>
      <c r="H14698" s="128"/>
    </row>
    <row r="14699" spans="7:8">
      <c r="G14699" s="127"/>
      <c r="H14699" s="128"/>
    </row>
    <row r="14700" spans="7:8">
      <c r="G14700" s="127"/>
      <c r="H14700" s="128"/>
    </row>
    <row r="14701" spans="7:8">
      <c r="G14701" s="127"/>
      <c r="H14701" s="128"/>
    </row>
    <row r="14702" spans="7:8">
      <c r="G14702" s="127"/>
      <c r="H14702" s="128"/>
    </row>
    <row r="14703" spans="7:8">
      <c r="G14703" s="127"/>
      <c r="H14703" s="128"/>
    </row>
    <row r="14704" spans="7:8">
      <c r="G14704" s="127"/>
      <c r="H14704" s="128"/>
    </row>
    <row r="14705" spans="7:8">
      <c r="G14705" s="127"/>
      <c r="H14705" s="128"/>
    </row>
    <row r="14706" spans="7:8">
      <c r="G14706" s="127"/>
      <c r="H14706" s="128"/>
    </row>
    <row r="14707" spans="7:8">
      <c r="G14707" s="127"/>
      <c r="H14707" s="128"/>
    </row>
    <row r="14708" spans="7:8">
      <c r="G14708" s="127"/>
      <c r="H14708" s="128"/>
    </row>
    <row r="14709" spans="7:8">
      <c r="G14709" s="127"/>
      <c r="H14709" s="128"/>
    </row>
    <row r="14710" spans="7:8">
      <c r="G14710" s="127"/>
      <c r="H14710" s="128"/>
    </row>
    <row r="14711" spans="7:8">
      <c r="G14711" s="127"/>
      <c r="H14711" s="128"/>
    </row>
    <row r="14712" spans="7:8">
      <c r="G14712" s="127"/>
      <c r="H14712" s="128"/>
    </row>
    <row r="14713" spans="7:8">
      <c r="G14713" s="127"/>
      <c r="H14713" s="128"/>
    </row>
    <row r="14714" spans="7:8">
      <c r="G14714" s="127"/>
      <c r="H14714" s="128"/>
    </row>
    <row r="14715" spans="7:8">
      <c r="G14715" s="127"/>
      <c r="H14715" s="128"/>
    </row>
    <row r="14716" spans="7:8">
      <c r="G14716" s="127"/>
      <c r="H14716" s="128"/>
    </row>
    <row r="14717" spans="7:8">
      <c r="G14717" s="127"/>
      <c r="H14717" s="128"/>
    </row>
    <row r="14718" spans="7:8">
      <c r="G14718" s="127"/>
      <c r="H14718" s="128"/>
    </row>
    <row r="14719" spans="7:8">
      <c r="G14719" s="127"/>
      <c r="H14719" s="128"/>
    </row>
    <row r="14720" spans="7:8">
      <c r="G14720" s="127"/>
      <c r="H14720" s="128"/>
    </row>
    <row r="14721" spans="7:8">
      <c r="G14721" s="127"/>
      <c r="H14721" s="128"/>
    </row>
    <row r="14722" spans="7:8">
      <c r="G14722" s="127"/>
      <c r="H14722" s="128"/>
    </row>
    <row r="14723" spans="7:8">
      <c r="G14723" s="127"/>
      <c r="H14723" s="128"/>
    </row>
    <row r="14724" spans="7:8">
      <c r="G14724" s="127"/>
      <c r="H14724" s="128"/>
    </row>
    <row r="14725" spans="7:8">
      <c r="G14725" s="127"/>
      <c r="H14725" s="128"/>
    </row>
    <row r="14726" spans="7:8">
      <c r="G14726" s="127"/>
      <c r="H14726" s="128"/>
    </row>
    <row r="14727" spans="7:8">
      <c r="G14727" s="127"/>
      <c r="H14727" s="128"/>
    </row>
    <row r="14728" spans="7:8">
      <c r="G14728" s="127"/>
      <c r="H14728" s="128"/>
    </row>
    <row r="14729" spans="7:8">
      <c r="G14729" s="127"/>
      <c r="H14729" s="128"/>
    </row>
    <row r="14730" spans="7:8">
      <c r="G14730" s="127"/>
      <c r="H14730" s="128"/>
    </row>
    <row r="14731" spans="7:8">
      <c r="G14731" s="127"/>
      <c r="H14731" s="128"/>
    </row>
    <row r="14732" spans="7:8">
      <c r="G14732" s="127"/>
      <c r="H14732" s="128"/>
    </row>
    <row r="14733" spans="7:8">
      <c r="G14733" s="127"/>
      <c r="H14733" s="128"/>
    </row>
    <row r="14734" spans="7:8">
      <c r="G14734" s="127"/>
      <c r="H14734" s="128"/>
    </row>
    <row r="14735" spans="7:8">
      <c r="G14735" s="127"/>
      <c r="H14735" s="128"/>
    </row>
    <row r="14736" spans="7:8">
      <c r="G14736" s="127"/>
      <c r="H14736" s="128"/>
    </row>
    <row r="14737" spans="7:8">
      <c r="G14737" s="127"/>
      <c r="H14737" s="128"/>
    </row>
    <row r="14738" spans="7:8">
      <c r="G14738" s="127"/>
      <c r="H14738" s="128"/>
    </row>
    <row r="14739" spans="7:8">
      <c r="G14739" s="127"/>
      <c r="H14739" s="128"/>
    </row>
    <row r="14740" spans="7:8">
      <c r="G14740" s="127"/>
      <c r="H14740" s="128"/>
    </row>
    <row r="14741" spans="7:8">
      <c r="G14741" s="127"/>
      <c r="H14741" s="128"/>
    </row>
    <row r="14742" spans="7:8">
      <c r="G14742" s="127"/>
      <c r="H14742" s="128"/>
    </row>
    <row r="14743" spans="7:8">
      <c r="G14743" s="127"/>
      <c r="H14743" s="128"/>
    </row>
    <row r="14744" spans="7:8">
      <c r="G14744" s="127"/>
      <c r="H14744" s="128"/>
    </row>
    <row r="14745" spans="7:8">
      <c r="G14745" s="127"/>
      <c r="H14745" s="128"/>
    </row>
    <row r="14746" spans="7:8">
      <c r="G14746" s="127"/>
      <c r="H14746" s="128"/>
    </row>
    <row r="14747" spans="7:8">
      <c r="G14747" s="127"/>
      <c r="H14747" s="128"/>
    </row>
    <row r="14748" spans="7:8">
      <c r="G14748" s="127"/>
      <c r="H14748" s="128"/>
    </row>
    <row r="14749" spans="7:8">
      <c r="G14749" s="127"/>
      <c r="H14749" s="128"/>
    </row>
    <row r="14750" spans="7:8">
      <c r="G14750" s="127"/>
      <c r="H14750" s="128"/>
    </row>
    <row r="14751" spans="7:8">
      <c r="G14751" s="127"/>
      <c r="H14751" s="128"/>
    </row>
    <row r="14752" spans="7:8">
      <c r="G14752" s="127"/>
      <c r="H14752" s="128"/>
    </row>
    <row r="14753" spans="7:8">
      <c r="G14753" s="127"/>
      <c r="H14753" s="128"/>
    </row>
    <row r="14754" spans="7:8">
      <c r="G14754" s="127"/>
      <c r="H14754" s="128"/>
    </row>
    <row r="14755" spans="7:8">
      <c r="G14755" s="127"/>
      <c r="H14755" s="128"/>
    </row>
    <row r="14756" spans="7:8">
      <c r="G14756" s="127"/>
      <c r="H14756" s="128"/>
    </row>
    <row r="14757" spans="7:8">
      <c r="G14757" s="127"/>
      <c r="H14757" s="128"/>
    </row>
    <row r="14758" spans="7:8">
      <c r="G14758" s="127"/>
      <c r="H14758" s="128"/>
    </row>
    <row r="14759" spans="7:8">
      <c r="G14759" s="127"/>
      <c r="H14759" s="128"/>
    </row>
    <row r="14760" spans="7:8">
      <c r="G14760" s="127"/>
      <c r="H14760" s="128"/>
    </row>
    <row r="14761" spans="7:8">
      <c r="G14761" s="127"/>
      <c r="H14761" s="128"/>
    </row>
    <row r="14762" spans="7:8">
      <c r="G14762" s="127"/>
      <c r="H14762" s="128"/>
    </row>
    <row r="14763" spans="7:8">
      <c r="G14763" s="127"/>
      <c r="H14763" s="128"/>
    </row>
    <row r="14764" spans="7:8">
      <c r="G14764" s="127"/>
      <c r="H14764" s="128"/>
    </row>
    <row r="14765" spans="7:8">
      <c r="G14765" s="127"/>
      <c r="H14765" s="128"/>
    </row>
    <row r="14766" spans="7:8">
      <c r="G14766" s="127"/>
      <c r="H14766" s="128"/>
    </row>
    <row r="14767" spans="7:8">
      <c r="G14767" s="127"/>
      <c r="H14767" s="128"/>
    </row>
    <row r="14768" spans="7:8">
      <c r="G14768" s="127"/>
      <c r="H14768" s="128"/>
    </row>
    <row r="14769" spans="7:8">
      <c r="G14769" s="127"/>
      <c r="H14769" s="128"/>
    </row>
    <row r="14770" spans="7:8">
      <c r="G14770" s="127"/>
      <c r="H14770" s="128"/>
    </row>
    <row r="14771" spans="7:8">
      <c r="G14771" s="127"/>
      <c r="H14771" s="128"/>
    </row>
    <row r="14772" spans="7:8">
      <c r="G14772" s="127"/>
      <c r="H14772" s="128"/>
    </row>
    <row r="14773" spans="7:8">
      <c r="G14773" s="127"/>
      <c r="H14773" s="128"/>
    </row>
    <row r="14774" spans="7:8">
      <c r="G14774" s="127"/>
      <c r="H14774" s="128"/>
    </row>
    <row r="14775" spans="7:8">
      <c r="G14775" s="127"/>
      <c r="H14775" s="128"/>
    </row>
    <row r="14776" spans="7:8">
      <c r="G14776" s="127"/>
      <c r="H14776" s="128"/>
    </row>
    <row r="14777" spans="7:8">
      <c r="G14777" s="127"/>
      <c r="H14777" s="128"/>
    </row>
    <row r="14778" spans="7:8">
      <c r="G14778" s="127"/>
      <c r="H14778" s="128"/>
    </row>
    <row r="14779" spans="7:8">
      <c r="G14779" s="127"/>
      <c r="H14779" s="128"/>
    </row>
    <row r="14780" spans="7:8">
      <c r="G14780" s="127"/>
      <c r="H14780" s="128"/>
    </row>
    <row r="14781" spans="7:8">
      <c r="G14781" s="127"/>
      <c r="H14781" s="128"/>
    </row>
    <row r="14782" spans="7:8">
      <c r="G14782" s="127"/>
      <c r="H14782" s="128"/>
    </row>
    <row r="14783" spans="7:8">
      <c r="G14783" s="127"/>
      <c r="H14783" s="128"/>
    </row>
    <row r="14784" spans="7:8">
      <c r="G14784" s="127"/>
      <c r="H14784" s="128"/>
    </row>
    <row r="14785" spans="7:8">
      <c r="G14785" s="127"/>
      <c r="H14785" s="128"/>
    </row>
    <row r="14786" spans="7:8">
      <c r="G14786" s="127"/>
      <c r="H14786" s="128"/>
    </row>
    <row r="14787" spans="7:8">
      <c r="G14787" s="127"/>
      <c r="H14787" s="128"/>
    </row>
    <row r="14788" spans="7:8">
      <c r="G14788" s="127"/>
      <c r="H14788" s="128"/>
    </row>
    <row r="14789" spans="7:8">
      <c r="G14789" s="127"/>
      <c r="H14789" s="128"/>
    </row>
    <row r="14790" spans="7:8">
      <c r="G14790" s="127"/>
      <c r="H14790" s="128"/>
    </row>
    <row r="14791" spans="7:8">
      <c r="G14791" s="127"/>
      <c r="H14791" s="128"/>
    </row>
    <row r="14792" spans="7:8">
      <c r="G14792" s="127"/>
      <c r="H14792" s="128"/>
    </row>
    <row r="14793" spans="7:8">
      <c r="G14793" s="127"/>
      <c r="H14793" s="128"/>
    </row>
    <row r="14794" spans="7:8">
      <c r="G14794" s="127"/>
      <c r="H14794" s="128"/>
    </row>
    <row r="14795" spans="7:8">
      <c r="G14795" s="127"/>
      <c r="H14795" s="128"/>
    </row>
    <row r="14796" spans="7:8">
      <c r="G14796" s="127"/>
      <c r="H14796" s="128"/>
    </row>
    <row r="14797" spans="7:8">
      <c r="G14797" s="127"/>
      <c r="H14797" s="128"/>
    </row>
    <row r="14798" spans="7:8">
      <c r="G14798" s="127"/>
      <c r="H14798" s="128"/>
    </row>
    <row r="14799" spans="7:8">
      <c r="G14799" s="127"/>
      <c r="H14799" s="128"/>
    </row>
    <row r="14800" spans="7:8">
      <c r="G14800" s="127"/>
      <c r="H14800" s="128"/>
    </row>
    <row r="14801" spans="7:8">
      <c r="G14801" s="127"/>
      <c r="H14801" s="128"/>
    </row>
    <row r="14802" spans="7:8">
      <c r="G14802" s="127"/>
      <c r="H14802" s="128"/>
    </row>
    <row r="14803" spans="7:8">
      <c r="G14803" s="127"/>
      <c r="H14803" s="128"/>
    </row>
    <row r="14804" spans="7:8">
      <c r="G14804" s="127"/>
      <c r="H14804" s="128"/>
    </row>
    <row r="14805" spans="7:8">
      <c r="G14805" s="127"/>
      <c r="H14805" s="128"/>
    </row>
    <row r="14806" spans="7:8">
      <c r="G14806" s="127"/>
      <c r="H14806" s="128"/>
    </row>
    <row r="14807" spans="7:8">
      <c r="G14807" s="127"/>
      <c r="H14807" s="128"/>
    </row>
    <row r="14808" spans="7:8">
      <c r="G14808" s="127"/>
      <c r="H14808" s="128"/>
    </row>
    <row r="14809" spans="7:8">
      <c r="G14809" s="127"/>
      <c r="H14809" s="128"/>
    </row>
    <row r="14810" spans="7:8">
      <c r="G14810" s="127"/>
      <c r="H14810" s="128"/>
    </row>
    <row r="14811" spans="7:8">
      <c r="G14811" s="127"/>
      <c r="H14811" s="128"/>
    </row>
    <row r="14812" spans="7:8">
      <c r="G14812" s="127"/>
      <c r="H14812" s="128"/>
    </row>
    <row r="14813" spans="7:8">
      <c r="G14813" s="127"/>
      <c r="H14813" s="128"/>
    </row>
    <row r="14814" spans="7:8">
      <c r="G14814" s="127"/>
      <c r="H14814" s="128"/>
    </row>
    <row r="14815" spans="7:8">
      <c r="G14815" s="127"/>
      <c r="H14815" s="128"/>
    </row>
    <row r="14816" spans="7:8">
      <c r="G14816" s="127"/>
      <c r="H14816" s="128"/>
    </row>
    <row r="14817" spans="7:8">
      <c r="G14817" s="127"/>
      <c r="H14817" s="128"/>
    </row>
    <row r="14818" spans="7:8">
      <c r="G14818" s="127"/>
      <c r="H14818" s="128"/>
    </row>
    <row r="14819" spans="7:8">
      <c r="G14819" s="127"/>
      <c r="H14819" s="128"/>
    </row>
    <row r="14820" spans="7:8">
      <c r="G14820" s="127"/>
      <c r="H14820" s="128"/>
    </row>
    <row r="14821" spans="7:8">
      <c r="G14821" s="127"/>
      <c r="H14821" s="128"/>
    </row>
    <row r="14822" spans="7:8">
      <c r="G14822" s="127"/>
      <c r="H14822" s="128"/>
    </row>
    <row r="14823" spans="7:8">
      <c r="G14823" s="127"/>
      <c r="H14823" s="128"/>
    </row>
    <row r="14824" spans="7:8">
      <c r="G14824" s="127"/>
      <c r="H14824" s="128"/>
    </row>
    <row r="14825" spans="7:8">
      <c r="G14825" s="127"/>
      <c r="H14825" s="128"/>
    </row>
    <row r="14826" spans="7:8">
      <c r="G14826" s="127"/>
      <c r="H14826" s="128"/>
    </row>
    <row r="14827" spans="7:8">
      <c r="G14827" s="127"/>
      <c r="H14827" s="128"/>
    </row>
    <row r="14828" spans="7:8">
      <c r="G14828" s="127"/>
      <c r="H14828" s="128"/>
    </row>
    <row r="14829" spans="7:8">
      <c r="G14829" s="127"/>
      <c r="H14829" s="128"/>
    </row>
    <row r="14830" spans="7:8">
      <c r="G14830" s="127"/>
      <c r="H14830" s="128"/>
    </row>
    <row r="14831" spans="7:8">
      <c r="G14831" s="127"/>
      <c r="H14831" s="128"/>
    </row>
    <row r="14832" spans="7:8">
      <c r="G14832" s="127"/>
      <c r="H14832" s="128"/>
    </row>
    <row r="14833" spans="7:8">
      <c r="G14833" s="127"/>
      <c r="H14833" s="128"/>
    </row>
    <row r="14834" spans="7:8">
      <c r="G14834" s="127"/>
      <c r="H14834" s="128"/>
    </row>
    <row r="14835" spans="7:8">
      <c r="G14835" s="127"/>
      <c r="H14835" s="128"/>
    </row>
    <row r="14836" spans="7:8">
      <c r="G14836" s="127"/>
      <c r="H14836" s="128"/>
    </row>
    <row r="14837" spans="7:8">
      <c r="G14837" s="127"/>
      <c r="H14837" s="128"/>
    </row>
    <row r="14838" spans="7:8">
      <c r="G14838" s="127"/>
      <c r="H14838" s="128"/>
    </row>
    <row r="14839" spans="7:8">
      <c r="G14839" s="127"/>
      <c r="H14839" s="128"/>
    </row>
    <row r="14840" spans="7:8">
      <c r="G14840" s="127"/>
      <c r="H14840" s="128"/>
    </row>
    <row r="14841" spans="7:8">
      <c r="G14841" s="127"/>
      <c r="H14841" s="128"/>
    </row>
    <row r="14842" spans="7:8">
      <c r="G14842" s="127"/>
      <c r="H14842" s="128"/>
    </row>
    <row r="14843" spans="7:8">
      <c r="G14843" s="127"/>
      <c r="H14843" s="128"/>
    </row>
    <row r="14844" spans="7:8">
      <c r="G14844" s="127"/>
      <c r="H14844" s="128"/>
    </row>
    <row r="14845" spans="7:8">
      <c r="G14845" s="127"/>
      <c r="H14845" s="128"/>
    </row>
    <row r="14846" spans="7:8">
      <c r="G14846" s="127"/>
      <c r="H14846" s="128"/>
    </row>
    <row r="14847" spans="7:8">
      <c r="G14847" s="127"/>
      <c r="H14847" s="128"/>
    </row>
    <row r="14848" spans="7:8">
      <c r="G14848" s="127"/>
      <c r="H14848" s="128"/>
    </row>
    <row r="14849" spans="7:8">
      <c r="G14849" s="127"/>
      <c r="H14849" s="128"/>
    </row>
    <row r="14850" spans="7:8">
      <c r="G14850" s="127"/>
      <c r="H14850" s="128"/>
    </row>
    <row r="14851" spans="7:8">
      <c r="G14851" s="127"/>
      <c r="H14851" s="128"/>
    </row>
    <row r="14852" spans="7:8">
      <c r="G14852" s="127"/>
      <c r="H14852" s="128"/>
    </row>
    <row r="14853" spans="7:8">
      <c r="G14853" s="127"/>
      <c r="H14853" s="128"/>
    </row>
    <row r="14854" spans="7:8">
      <c r="G14854" s="127"/>
      <c r="H14854" s="128"/>
    </row>
    <row r="14855" spans="7:8">
      <c r="G14855" s="127"/>
      <c r="H14855" s="128"/>
    </row>
    <row r="14856" spans="7:8">
      <c r="G14856" s="127"/>
      <c r="H14856" s="128"/>
    </row>
    <row r="14857" spans="7:8">
      <c r="G14857" s="127"/>
      <c r="H14857" s="128"/>
    </row>
    <row r="14858" spans="7:8">
      <c r="G14858" s="127"/>
      <c r="H14858" s="128"/>
    </row>
    <row r="14859" spans="7:8">
      <c r="G14859" s="127"/>
      <c r="H14859" s="128"/>
    </row>
    <row r="14860" spans="7:8">
      <c r="G14860" s="127"/>
      <c r="H14860" s="128"/>
    </row>
    <row r="14861" spans="7:8">
      <c r="G14861" s="127"/>
      <c r="H14861" s="128"/>
    </row>
    <row r="14862" spans="7:8">
      <c r="G14862" s="127"/>
      <c r="H14862" s="128"/>
    </row>
    <row r="14863" spans="7:8">
      <c r="G14863" s="127"/>
      <c r="H14863" s="128"/>
    </row>
    <row r="14864" spans="7:8">
      <c r="G14864" s="127"/>
      <c r="H14864" s="128"/>
    </row>
    <row r="14865" spans="7:8">
      <c r="G14865" s="127"/>
      <c r="H14865" s="128"/>
    </row>
    <row r="14866" spans="7:8">
      <c r="G14866" s="127"/>
      <c r="H14866" s="128"/>
    </row>
    <row r="14867" spans="7:8">
      <c r="G14867" s="127"/>
      <c r="H14867" s="128"/>
    </row>
    <row r="14868" spans="7:8">
      <c r="G14868" s="127"/>
      <c r="H14868" s="128"/>
    </row>
    <row r="14869" spans="7:8">
      <c r="G14869" s="127"/>
      <c r="H14869" s="128"/>
    </row>
    <row r="14870" spans="7:8">
      <c r="G14870" s="127"/>
      <c r="H14870" s="128"/>
    </row>
    <row r="14871" spans="7:8">
      <c r="G14871" s="127"/>
      <c r="H14871" s="128"/>
    </row>
    <row r="14872" spans="7:8">
      <c r="G14872" s="127"/>
      <c r="H14872" s="128"/>
    </row>
    <row r="14873" spans="7:8">
      <c r="G14873" s="127"/>
      <c r="H14873" s="128"/>
    </row>
    <row r="14874" spans="7:8">
      <c r="G14874" s="127"/>
      <c r="H14874" s="128"/>
    </row>
    <row r="14875" spans="7:8">
      <c r="G14875" s="127"/>
      <c r="H14875" s="128"/>
    </row>
    <row r="14876" spans="7:8">
      <c r="G14876" s="127"/>
      <c r="H14876" s="128"/>
    </row>
    <row r="14877" spans="7:8">
      <c r="G14877" s="127"/>
      <c r="H14877" s="128"/>
    </row>
    <row r="14878" spans="7:8">
      <c r="G14878" s="127"/>
      <c r="H14878" s="128"/>
    </row>
    <row r="14879" spans="7:8">
      <c r="G14879" s="127"/>
      <c r="H14879" s="128"/>
    </row>
    <row r="14880" spans="7:8">
      <c r="G14880" s="127"/>
      <c r="H14880" s="128"/>
    </row>
    <row r="14881" spans="7:8">
      <c r="G14881" s="127"/>
      <c r="H14881" s="128"/>
    </row>
    <row r="14882" spans="7:8">
      <c r="G14882" s="127"/>
      <c r="H14882" s="128"/>
    </row>
    <row r="14883" spans="7:8">
      <c r="G14883" s="127"/>
      <c r="H14883" s="128"/>
    </row>
    <row r="14884" spans="7:8">
      <c r="G14884" s="127"/>
      <c r="H14884" s="128"/>
    </row>
    <row r="14885" spans="7:8">
      <c r="G14885" s="127"/>
      <c r="H14885" s="128"/>
    </row>
    <row r="14886" spans="7:8">
      <c r="G14886" s="127"/>
      <c r="H14886" s="128"/>
    </row>
    <row r="14887" spans="7:8">
      <c r="G14887" s="127"/>
      <c r="H14887" s="128"/>
    </row>
    <row r="14888" spans="7:8">
      <c r="G14888" s="127"/>
      <c r="H14888" s="128"/>
    </row>
    <row r="14889" spans="7:8">
      <c r="G14889" s="127"/>
      <c r="H14889" s="128"/>
    </row>
    <row r="14890" spans="7:8">
      <c r="G14890" s="127"/>
      <c r="H14890" s="128"/>
    </row>
    <row r="14891" spans="7:8">
      <c r="G14891" s="127"/>
      <c r="H14891" s="128"/>
    </row>
    <row r="14892" spans="7:8">
      <c r="G14892" s="127"/>
      <c r="H14892" s="128"/>
    </row>
    <row r="14893" spans="7:8">
      <c r="G14893" s="127"/>
      <c r="H14893" s="128"/>
    </row>
    <row r="14894" spans="7:8">
      <c r="G14894" s="127"/>
      <c r="H14894" s="128"/>
    </row>
    <row r="14895" spans="7:8">
      <c r="G14895" s="127"/>
      <c r="H14895" s="128"/>
    </row>
    <row r="14896" spans="7:8">
      <c r="G14896" s="127"/>
      <c r="H14896" s="128"/>
    </row>
    <row r="14897" spans="7:8">
      <c r="G14897" s="127"/>
      <c r="H14897" s="128"/>
    </row>
    <row r="14898" spans="7:8">
      <c r="G14898" s="127"/>
      <c r="H14898" s="128"/>
    </row>
    <row r="14899" spans="7:8">
      <c r="G14899" s="127"/>
      <c r="H14899" s="128"/>
    </row>
    <row r="14900" spans="7:8">
      <c r="G14900" s="127"/>
      <c r="H14900" s="128"/>
    </row>
    <row r="14901" spans="7:8">
      <c r="G14901" s="127"/>
      <c r="H14901" s="128"/>
    </row>
    <row r="14902" spans="7:8">
      <c r="G14902" s="127"/>
      <c r="H14902" s="128"/>
    </row>
    <row r="14903" spans="7:8">
      <c r="G14903" s="127"/>
      <c r="H14903" s="128"/>
    </row>
    <row r="14904" spans="7:8">
      <c r="G14904" s="127"/>
      <c r="H14904" s="128"/>
    </row>
    <row r="14905" spans="7:8">
      <c r="G14905" s="127"/>
      <c r="H14905" s="128"/>
    </row>
    <row r="14906" spans="7:8">
      <c r="G14906" s="127"/>
      <c r="H14906" s="128"/>
    </row>
    <row r="14907" spans="7:8">
      <c r="G14907" s="127"/>
      <c r="H14907" s="128"/>
    </row>
    <row r="14908" spans="7:8">
      <c r="G14908" s="127"/>
      <c r="H14908" s="128"/>
    </row>
    <row r="14909" spans="7:8">
      <c r="G14909" s="127"/>
      <c r="H14909" s="128"/>
    </row>
    <row r="14910" spans="7:8">
      <c r="G14910" s="127"/>
      <c r="H14910" s="128"/>
    </row>
    <row r="14911" spans="7:8">
      <c r="G14911" s="127"/>
      <c r="H14911" s="128"/>
    </row>
    <row r="14912" spans="7:8">
      <c r="G14912" s="127"/>
      <c r="H14912" s="128"/>
    </row>
    <row r="14913" spans="7:8">
      <c r="G14913" s="127"/>
      <c r="H14913" s="128"/>
    </row>
    <row r="14914" spans="7:8">
      <c r="G14914" s="127"/>
      <c r="H14914" s="128"/>
    </row>
    <row r="14915" spans="7:8">
      <c r="G14915" s="127"/>
      <c r="H14915" s="128"/>
    </row>
    <row r="14916" spans="7:8">
      <c r="G14916" s="127"/>
      <c r="H14916" s="128"/>
    </row>
    <row r="14917" spans="7:8">
      <c r="G14917" s="127"/>
      <c r="H14917" s="128"/>
    </row>
    <row r="14918" spans="7:8">
      <c r="G14918" s="127"/>
      <c r="H14918" s="128"/>
    </row>
    <row r="14919" spans="7:8">
      <c r="G14919" s="127"/>
      <c r="H14919" s="128"/>
    </row>
    <row r="14920" spans="7:8">
      <c r="G14920" s="127"/>
      <c r="H14920" s="128"/>
    </row>
    <row r="14921" spans="7:8">
      <c r="G14921" s="127"/>
      <c r="H14921" s="128"/>
    </row>
    <row r="14922" spans="7:8">
      <c r="G14922" s="127"/>
      <c r="H14922" s="128"/>
    </row>
    <row r="14923" spans="7:8">
      <c r="G14923" s="127"/>
      <c r="H14923" s="128"/>
    </row>
    <row r="14924" spans="7:8">
      <c r="G14924" s="127"/>
      <c r="H14924" s="128"/>
    </row>
    <row r="14925" spans="7:8">
      <c r="G14925" s="127"/>
      <c r="H14925" s="128"/>
    </row>
    <row r="14926" spans="7:8">
      <c r="G14926" s="127"/>
      <c r="H14926" s="128"/>
    </row>
    <row r="14927" spans="7:8">
      <c r="G14927" s="127"/>
      <c r="H14927" s="128"/>
    </row>
    <row r="14928" spans="7:8">
      <c r="G14928" s="127"/>
      <c r="H14928" s="128"/>
    </row>
    <row r="14929" spans="7:8">
      <c r="G14929" s="127"/>
      <c r="H14929" s="128"/>
    </row>
    <row r="14930" spans="7:8">
      <c r="G14930" s="127"/>
      <c r="H14930" s="128"/>
    </row>
    <row r="14931" spans="7:8">
      <c r="G14931" s="127"/>
      <c r="H14931" s="128"/>
    </row>
    <row r="14932" spans="7:8">
      <c r="G14932" s="127"/>
      <c r="H14932" s="128"/>
    </row>
    <row r="14933" spans="7:8">
      <c r="G14933" s="127"/>
      <c r="H14933" s="128"/>
    </row>
    <row r="14934" spans="7:8">
      <c r="G14934" s="127"/>
      <c r="H14934" s="128"/>
    </row>
    <row r="14935" spans="7:8">
      <c r="G14935" s="127"/>
      <c r="H14935" s="128"/>
    </row>
    <row r="14936" spans="7:8">
      <c r="G14936" s="127"/>
      <c r="H14936" s="128"/>
    </row>
    <row r="14937" spans="7:8">
      <c r="G14937" s="127"/>
      <c r="H14937" s="128"/>
    </row>
    <row r="14938" spans="7:8">
      <c r="G14938" s="127"/>
      <c r="H14938" s="128"/>
    </row>
    <row r="14939" spans="7:8">
      <c r="G14939" s="127"/>
      <c r="H14939" s="128"/>
    </row>
    <row r="14940" spans="7:8">
      <c r="G14940" s="127"/>
      <c r="H14940" s="128"/>
    </row>
    <row r="14941" spans="7:8">
      <c r="G14941" s="127"/>
      <c r="H14941" s="128"/>
    </row>
    <row r="14942" spans="7:8">
      <c r="G14942" s="127"/>
      <c r="H14942" s="128"/>
    </row>
    <row r="14943" spans="7:8">
      <c r="G14943" s="127"/>
      <c r="H14943" s="128"/>
    </row>
    <row r="14944" spans="7:8">
      <c r="G14944" s="127"/>
      <c r="H14944" s="128"/>
    </row>
    <row r="14945" spans="7:8">
      <c r="G14945" s="127"/>
      <c r="H14945" s="128"/>
    </row>
    <row r="14946" spans="7:8">
      <c r="G14946" s="127"/>
      <c r="H14946" s="128"/>
    </row>
    <row r="14947" spans="7:8">
      <c r="G14947" s="127"/>
      <c r="H14947" s="128"/>
    </row>
    <row r="14948" spans="7:8">
      <c r="G14948" s="127"/>
      <c r="H14948" s="128"/>
    </row>
    <row r="14949" spans="7:8">
      <c r="G14949" s="127"/>
      <c r="H14949" s="128"/>
    </row>
    <row r="14950" spans="7:8">
      <c r="G14950" s="127"/>
      <c r="H14950" s="128"/>
    </row>
    <row r="14951" spans="7:8">
      <c r="G14951" s="127"/>
      <c r="H14951" s="128"/>
    </row>
    <row r="14952" spans="7:8">
      <c r="G14952" s="127"/>
      <c r="H14952" s="128"/>
    </row>
    <row r="14953" spans="7:8">
      <c r="G14953" s="127"/>
      <c r="H14953" s="128"/>
    </row>
    <row r="14954" spans="7:8">
      <c r="G14954" s="127"/>
      <c r="H14954" s="128"/>
    </row>
    <row r="14955" spans="7:8">
      <c r="G14955" s="127"/>
      <c r="H14955" s="128"/>
    </row>
    <row r="14956" spans="7:8">
      <c r="G14956" s="127"/>
      <c r="H14956" s="128"/>
    </row>
    <row r="14957" spans="7:8">
      <c r="G14957" s="127"/>
      <c r="H14957" s="128"/>
    </row>
    <row r="14958" spans="7:8">
      <c r="G14958" s="127"/>
      <c r="H14958" s="128"/>
    </row>
    <row r="14959" spans="7:8">
      <c r="G14959" s="127"/>
      <c r="H14959" s="128"/>
    </row>
    <row r="14960" spans="7:8">
      <c r="G14960" s="127"/>
      <c r="H14960" s="128"/>
    </row>
    <row r="14961" spans="7:8">
      <c r="G14961" s="127"/>
      <c r="H14961" s="128"/>
    </row>
    <row r="14962" spans="7:8">
      <c r="G14962" s="127"/>
      <c r="H14962" s="128"/>
    </row>
    <row r="14963" spans="7:8">
      <c r="G14963" s="127"/>
      <c r="H14963" s="128"/>
    </row>
    <row r="14964" spans="7:8">
      <c r="G14964" s="127"/>
      <c r="H14964" s="128"/>
    </row>
    <row r="14965" spans="7:8">
      <c r="G14965" s="127"/>
      <c r="H14965" s="128"/>
    </row>
    <row r="14966" spans="7:8">
      <c r="G14966" s="127"/>
      <c r="H14966" s="128"/>
    </row>
    <row r="14967" spans="7:8">
      <c r="G14967" s="127"/>
      <c r="H14967" s="128"/>
    </row>
    <row r="14968" spans="7:8">
      <c r="G14968" s="127"/>
      <c r="H14968" s="128"/>
    </row>
    <row r="14969" spans="7:8">
      <c r="G14969" s="127"/>
      <c r="H14969" s="128"/>
    </row>
    <row r="14970" spans="7:8">
      <c r="G14970" s="127"/>
      <c r="H14970" s="128"/>
    </row>
    <row r="14971" spans="7:8">
      <c r="G14971" s="127"/>
      <c r="H14971" s="128"/>
    </row>
    <row r="14972" spans="7:8">
      <c r="G14972" s="127"/>
      <c r="H14972" s="128"/>
    </row>
    <row r="14973" spans="7:8">
      <c r="G14973" s="127"/>
      <c r="H14973" s="128"/>
    </row>
    <row r="14974" spans="7:8">
      <c r="G14974" s="127"/>
      <c r="H14974" s="128"/>
    </row>
    <row r="14975" spans="7:8">
      <c r="G14975" s="127"/>
      <c r="H14975" s="128"/>
    </row>
    <row r="14976" spans="7:8">
      <c r="G14976" s="127"/>
      <c r="H14976" s="128"/>
    </row>
    <row r="14977" spans="7:8">
      <c r="G14977" s="127"/>
      <c r="H14977" s="128"/>
    </row>
    <row r="14978" spans="7:8">
      <c r="G14978" s="127"/>
      <c r="H14978" s="128"/>
    </row>
    <row r="14979" spans="7:8">
      <c r="G14979" s="127"/>
      <c r="H14979" s="128"/>
    </row>
    <row r="14980" spans="7:8">
      <c r="G14980" s="127"/>
      <c r="H14980" s="128"/>
    </row>
    <row r="14981" spans="7:8">
      <c r="G14981" s="127"/>
      <c r="H14981" s="128"/>
    </row>
    <row r="14982" spans="7:8">
      <c r="G14982" s="127"/>
      <c r="H14982" s="128"/>
    </row>
    <row r="14983" spans="7:8">
      <c r="G14983" s="127"/>
      <c r="H14983" s="128"/>
    </row>
    <row r="14984" spans="7:8">
      <c r="G14984" s="127"/>
      <c r="H14984" s="128"/>
    </row>
    <row r="14985" spans="7:8">
      <c r="G14985" s="127"/>
      <c r="H14985" s="128"/>
    </row>
    <row r="14986" spans="7:8">
      <c r="G14986" s="127"/>
      <c r="H14986" s="128"/>
    </row>
    <row r="14987" spans="7:8">
      <c r="G14987" s="127"/>
      <c r="H14987" s="128"/>
    </row>
    <row r="14988" spans="7:8">
      <c r="G14988" s="127"/>
      <c r="H14988" s="128"/>
    </row>
    <row r="14989" spans="7:8">
      <c r="G14989" s="127"/>
      <c r="H14989" s="128"/>
    </row>
    <row r="14990" spans="7:8">
      <c r="G14990" s="127"/>
      <c r="H14990" s="128"/>
    </row>
    <row r="14991" spans="7:8">
      <c r="G14991" s="127"/>
      <c r="H14991" s="128"/>
    </row>
    <row r="14992" spans="7:8">
      <c r="G14992" s="127"/>
      <c r="H14992" s="128"/>
    </row>
    <row r="14993" spans="7:8">
      <c r="G14993" s="127"/>
      <c r="H14993" s="128"/>
    </row>
    <row r="14994" spans="7:8">
      <c r="G14994" s="127"/>
      <c r="H14994" s="128"/>
    </row>
    <row r="14995" spans="7:8">
      <c r="G14995" s="127"/>
      <c r="H14995" s="128"/>
    </row>
    <row r="14996" spans="7:8">
      <c r="G14996" s="127"/>
      <c r="H14996" s="128"/>
    </row>
    <row r="14997" spans="7:8">
      <c r="G14997" s="127"/>
      <c r="H14997" s="128"/>
    </row>
    <row r="14998" spans="7:8">
      <c r="G14998" s="127"/>
      <c r="H14998" s="128"/>
    </row>
    <row r="14999" spans="7:8">
      <c r="G14999" s="127"/>
      <c r="H14999" s="128"/>
    </row>
    <row r="15000" spans="7:8">
      <c r="G15000" s="127"/>
      <c r="H15000" s="128"/>
    </row>
    <row r="15001" spans="7:8">
      <c r="G15001" s="127"/>
      <c r="H15001" s="128"/>
    </row>
    <row r="15002" spans="7:8">
      <c r="G15002" s="127"/>
      <c r="H15002" s="128"/>
    </row>
    <row r="15003" spans="7:8">
      <c r="G15003" s="127"/>
      <c r="H15003" s="128"/>
    </row>
    <row r="15004" spans="7:8">
      <c r="G15004" s="127"/>
      <c r="H15004" s="128"/>
    </row>
    <row r="15005" spans="7:8">
      <c r="G15005" s="127"/>
      <c r="H15005" s="128"/>
    </row>
    <row r="15006" spans="7:8">
      <c r="G15006" s="127"/>
      <c r="H15006" s="128"/>
    </row>
    <row r="15007" spans="7:8">
      <c r="G15007" s="127"/>
      <c r="H15007" s="128"/>
    </row>
    <row r="15008" spans="7:8">
      <c r="G15008" s="127"/>
      <c r="H15008" s="128"/>
    </row>
    <row r="15009" spans="7:8">
      <c r="G15009" s="127"/>
      <c r="H15009" s="128"/>
    </row>
    <row r="15010" spans="7:8">
      <c r="G15010" s="127"/>
      <c r="H15010" s="128"/>
    </row>
    <row r="15011" spans="7:8">
      <c r="G15011" s="127"/>
      <c r="H15011" s="128"/>
    </row>
    <row r="15012" spans="7:8">
      <c r="G15012" s="127"/>
      <c r="H15012" s="128"/>
    </row>
    <row r="15013" spans="7:8">
      <c r="G15013" s="127"/>
      <c r="H15013" s="128"/>
    </row>
    <row r="15014" spans="7:8">
      <c r="G15014" s="127"/>
      <c r="H15014" s="128"/>
    </row>
    <row r="15015" spans="7:8">
      <c r="G15015" s="127"/>
      <c r="H15015" s="128"/>
    </row>
    <row r="15016" spans="7:8">
      <c r="G15016" s="127"/>
      <c r="H15016" s="128"/>
    </row>
    <row r="15017" spans="7:8">
      <c r="G15017" s="127"/>
      <c r="H15017" s="128"/>
    </row>
    <row r="15018" spans="7:8">
      <c r="G15018" s="127"/>
      <c r="H15018" s="128"/>
    </row>
    <row r="15019" spans="7:8">
      <c r="G15019" s="127"/>
      <c r="H15019" s="128"/>
    </row>
    <row r="15020" spans="7:8">
      <c r="G15020" s="127"/>
      <c r="H15020" s="128"/>
    </row>
    <row r="15021" spans="7:8">
      <c r="G15021" s="127"/>
      <c r="H15021" s="128"/>
    </row>
    <row r="15022" spans="7:8">
      <c r="G15022" s="127"/>
      <c r="H15022" s="128"/>
    </row>
    <row r="15023" spans="7:8">
      <c r="G15023" s="127"/>
      <c r="H15023" s="128"/>
    </row>
    <row r="15024" spans="7:8">
      <c r="G15024" s="127"/>
      <c r="H15024" s="128"/>
    </row>
    <row r="15025" spans="7:8">
      <c r="G15025" s="127"/>
      <c r="H15025" s="128"/>
    </row>
    <row r="15026" spans="7:8">
      <c r="G15026" s="127"/>
      <c r="H15026" s="128"/>
    </row>
    <row r="15027" spans="7:8">
      <c r="G15027" s="127"/>
      <c r="H15027" s="128"/>
    </row>
    <row r="15028" spans="7:8">
      <c r="G15028" s="127"/>
      <c r="H15028" s="128"/>
    </row>
    <row r="15029" spans="7:8">
      <c r="G15029" s="127"/>
      <c r="H15029" s="128"/>
    </row>
    <row r="15030" spans="7:8">
      <c r="G15030" s="127"/>
      <c r="H15030" s="128"/>
    </row>
    <row r="15031" spans="7:8">
      <c r="G15031" s="127"/>
      <c r="H15031" s="128"/>
    </row>
    <row r="15032" spans="7:8">
      <c r="G15032" s="127"/>
      <c r="H15032" s="128"/>
    </row>
    <row r="15033" spans="7:8">
      <c r="G15033" s="127"/>
      <c r="H15033" s="128"/>
    </row>
    <row r="15034" spans="7:8">
      <c r="G15034" s="127"/>
      <c r="H15034" s="128"/>
    </row>
    <row r="15035" spans="7:8">
      <c r="G15035" s="127"/>
      <c r="H15035" s="128"/>
    </row>
    <row r="15036" spans="7:8">
      <c r="G15036" s="127"/>
      <c r="H15036" s="128"/>
    </row>
    <row r="15037" spans="7:8">
      <c r="G15037" s="127"/>
      <c r="H15037" s="128"/>
    </row>
    <row r="15038" spans="7:8">
      <c r="G15038" s="127"/>
      <c r="H15038" s="128"/>
    </row>
    <row r="15039" spans="7:8">
      <c r="G15039" s="127"/>
      <c r="H15039" s="128"/>
    </row>
    <row r="15040" spans="7:8">
      <c r="G15040" s="127"/>
      <c r="H15040" s="128"/>
    </row>
    <row r="15041" spans="7:8">
      <c r="G15041" s="127"/>
      <c r="H15041" s="128"/>
    </row>
    <row r="15042" spans="7:8">
      <c r="G15042" s="127"/>
      <c r="H15042" s="128"/>
    </row>
    <row r="15043" spans="7:8">
      <c r="G15043" s="127"/>
      <c r="H15043" s="128"/>
    </row>
    <row r="15044" spans="7:8">
      <c r="G15044" s="127"/>
      <c r="H15044" s="128"/>
    </row>
    <row r="15045" spans="7:8">
      <c r="G15045" s="127"/>
      <c r="H15045" s="128"/>
    </row>
    <row r="15046" spans="7:8">
      <c r="G15046" s="127"/>
      <c r="H15046" s="128"/>
    </row>
    <row r="15047" spans="7:8">
      <c r="G15047" s="127"/>
      <c r="H15047" s="128"/>
    </row>
    <row r="15048" spans="7:8">
      <c r="G15048" s="127"/>
      <c r="H15048" s="128"/>
    </row>
    <row r="15049" spans="7:8">
      <c r="G15049" s="127"/>
      <c r="H15049" s="128"/>
    </row>
    <row r="15050" spans="7:8">
      <c r="G15050" s="127"/>
      <c r="H15050" s="128"/>
    </row>
    <row r="15051" spans="7:8">
      <c r="G15051" s="127"/>
      <c r="H15051" s="128"/>
    </row>
    <row r="15052" spans="7:8">
      <c r="G15052" s="127"/>
      <c r="H15052" s="128"/>
    </row>
    <row r="15053" spans="7:8">
      <c r="G15053" s="127"/>
      <c r="H15053" s="128"/>
    </row>
    <row r="15054" spans="7:8">
      <c r="G15054" s="127"/>
      <c r="H15054" s="128"/>
    </row>
    <row r="15055" spans="7:8">
      <c r="G15055" s="127"/>
      <c r="H15055" s="128"/>
    </row>
    <row r="15056" spans="7:8">
      <c r="G15056" s="127"/>
      <c r="H15056" s="128"/>
    </row>
    <row r="15057" spans="7:8">
      <c r="G15057" s="127"/>
      <c r="H15057" s="128"/>
    </row>
    <row r="15058" spans="7:8">
      <c r="G15058" s="127"/>
      <c r="H15058" s="128"/>
    </row>
    <row r="15059" spans="7:8">
      <c r="G15059" s="127"/>
      <c r="H15059" s="128"/>
    </row>
    <row r="15060" spans="7:8">
      <c r="G15060" s="127"/>
      <c r="H15060" s="128"/>
    </row>
    <row r="15061" spans="7:8">
      <c r="G15061" s="127"/>
      <c r="H15061" s="128"/>
    </row>
    <row r="15062" spans="7:8">
      <c r="G15062" s="127"/>
      <c r="H15062" s="128"/>
    </row>
    <row r="15063" spans="7:8">
      <c r="G15063" s="127"/>
      <c r="H15063" s="128"/>
    </row>
    <row r="15064" spans="7:8">
      <c r="G15064" s="127"/>
      <c r="H15064" s="128"/>
    </row>
    <row r="15065" spans="7:8">
      <c r="G15065" s="127"/>
      <c r="H15065" s="128"/>
    </row>
    <row r="15066" spans="7:8">
      <c r="G15066" s="127"/>
      <c r="H15066" s="128"/>
    </row>
    <row r="15067" spans="7:8">
      <c r="G15067" s="127"/>
      <c r="H15067" s="128"/>
    </row>
    <row r="15068" spans="7:8">
      <c r="G15068" s="127"/>
      <c r="H15068" s="128"/>
    </row>
    <row r="15069" spans="7:8">
      <c r="G15069" s="127"/>
      <c r="H15069" s="128"/>
    </row>
    <row r="15070" spans="7:8">
      <c r="G15070" s="127"/>
      <c r="H15070" s="128"/>
    </row>
    <row r="15071" spans="7:8">
      <c r="G15071" s="127"/>
      <c r="H15071" s="128"/>
    </row>
    <row r="15072" spans="7:8">
      <c r="G15072" s="127"/>
      <c r="H15072" s="128"/>
    </row>
    <row r="15073" spans="7:8">
      <c r="G15073" s="127"/>
      <c r="H15073" s="128"/>
    </row>
    <row r="15074" spans="7:8">
      <c r="G15074" s="127"/>
      <c r="H15074" s="128"/>
    </row>
    <row r="15075" spans="7:8">
      <c r="G15075" s="127"/>
      <c r="H15075" s="128"/>
    </row>
    <row r="15076" spans="7:8">
      <c r="G15076" s="127"/>
      <c r="H15076" s="128"/>
    </row>
    <row r="15077" spans="7:8">
      <c r="G15077" s="127"/>
      <c r="H15077" s="128"/>
    </row>
    <row r="15078" spans="7:8">
      <c r="G15078" s="127"/>
      <c r="H15078" s="128"/>
    </row>
    <row r="15079" spans="7:8">
      <c r="G15079" s="127"/>
      <c r="H15079" s="128"/>
    </row>
    <row r="15080" spans="7:8">
      <c r="G15080" s="127"/>
      <c r="H15080" s="128"/>
    </row>
    <row r="15081" spans="7:8">
      <c r="G15081" s="127"/>
      <c r="H15081" s="128"/>
    </row>
    <row r="15082" spans="7:8">
      <c r="G15082" s="127"/>
      <c r="H15082" s="128"/>
    </row>
    <row r="15083" spans="7:8">
      <c r="G15083" s="127"/>
      <c r="H15083" s="128"/>
    </row>
    <row r="15084" spans="7:8">
      <c r="G15084" s="127"/>
      <c r="H15084" s="128"/>
    </row>
    <row r="15085" spans="7:8">
      <c r="G15085" s="127"/>
      <c r="H15085" s="128"/>
    </row>
    <row r="15086" spans="7:8">
      <c r="G15086" s="127"/>
      <c r="H15086" s="128"/>
    </row>
    <row r="15087" spans="7:8">
      <c r="G15087" s="127"/>
      <c r="H15087" s="128"/>
    </row>
    <row r="15088" spans="7:8">
      <c r="G15088" s="127"/>
      <c r="H15088" s="128"/>
    </row>
    <row r="15089" spans="7:8">
      <c r="G15089" s="127"/>
      <c r="H15089" s="128"/>
    </row>
    <row r="15090" spans="7:8">
      <c r="G15090" s="127"/>
      <c r="H15090" s="128"/>
    </row>
    <row r="15091" spans="7:8">
      <c r="G15091" s="127"/>
      <c r="H15091" s="128"/>
    </row>
    <row r="15092" spans="7:8">
      <c r="G15092" s="127"/>
      <c r="H15092" s="128"/>
    </row>
    <row r="15093" spans="7:8">
      <c r="G15093" s="127"/>
      <c r="H15093" s="128"/>
    </row>
    <row r="15094" spans="7:8">
      <c r="G15094" s="127"/>
      <c r="H15094" s="128"/>
    </row>
    <row r="15095" spans="7:8">
      <c r="G15095" s="127"/>
      <c r="H15095" s="128"/>
    </row>
    <row r="15096" spans="7:8">
      <c r="G15096" s="127"/>
      <c r="H15096" s="128"/>
    </row>
    <row r="15097" spans="7:8">
      <c r="G15097" s="127"/>
      <c r="H15097" s="128"/>
    </row>
    <row r="15098" spans="7:8">
      <c r="G15098" s="127"/>
      <c r="H15098" s="128"/>
    </row>
    <row r="15099" spans="7:8">
      <c r="G15099" s="127"/>
      <c r="H15099" s="128"/>
    </row>
    <row r="15100" spans="7:8">
      <c r="G15100" s="127"/>
      <c r="H15100" s="128"/>
    </row>
    <row r="15101" spans="7:8">
      <c r="G15101" s="127"/>
      <c r="H15101" s="128"/>
    </row>
    <row r="15102" spans="7:8">
      <c r="G15102" s="127"/>
      <c r="H15102" s="128"/>
    </row>
    <row r="15103" spans="7:8">
      <c r="G15103" s="127"/>
      <c r="H15103" s="128"/>
    </row>
    <row r="15104" spans="7:8">
      <c r="G15104" s="127"/>
      <c r="H15104" s="128"/>
    </row>
    <row r="15105" spans="7:8">
      <c r="G15105" s="127"/>
      <c r="H15105" s="128"/>
    </row>
    <row r="15106" spans="7:8">
      <c r="G15106" s="127"/>
      <c r="H15106" s="128"/>
    </row>
    <row r="15107" spans="7:8">
      <c r="G15107" s="127"/>
      <c r="H15107" s="128"/>
    </row>
    <row r="15108" spans="7:8">
      <c r="G15108" s="127"/>
      <c r="H15108" s="128"/>
    </row>
    <row r="15109" spans="7:8">
      <c r="G15109" s="127"/>
      <c r="H15109" s="128"/>
    </row>
    <row r="15110" spans="7:8">
      <c r="G15110" s="127"/>
      <c r="H15110" s="128"/>
    </row>
    <row r="15111" spans="7:8">
      <c r="G15111" s="127"/>
      <c r="H15111" s="128"/>
    </row>
    <row r="15112" spans="7:8">
      <c r="G15112" s="127"/>
      <c r="H15112" s="128"/>
    </row>
    <row r="15113" spans="7:8">
      <c r="G15113" s="127"/>
      <c r="H15113" s="128"/>
    </row>
    <row r="15114" spans="7:8">
      <c r="G15114" s="127"/>
      <c r="H15114" s="128"/>
    </row>
    <row r="15115" spans="7:8">
      <c r="G15115" s="127"/>
      <c r="H15115" s="128"/>
    </row>
    <row r="15116" spans="7:8">
      <c r="G15116" s="127"/>
      <c r="H15116" s="128"/>
    </row>
    <row r="15117" spans="7:8">
      <c r="G15117" s="127"/>
      <c r="H15117" s="128"/>
    </row>
    <row r="15118" spans="7:8">
      <c r="G15118" s="127"/>
      <c r="H15118" s="128"/>
    </row>
    <row r="15119" spans="7:8">
      <c r="G15119" s="127"/>
      <c r="H15119" s="128"/>
    </row>
    <row r="15120" spans="7:8">
      <c r="G15120" s="127"/>
      <c r="H15120" s="128"/>
    </row>
    <row r="15121" spans="7:8">
      <c r="G15121" s="127"/>
      <c r="H15121" s="128"/>
    </row>
    <row r="15122" spans="7:8">
      <c r="G15122" s="127"/>
      <c r="H15122" s="128"/>
    </row>
    <row r="15123" spans="7:8">
      <c r="G15123" s="127"/>
      <c r="H15123" s="128"/>
    </row>
    <row r="15124" spans="7:8">
      <c r="G15124" s="127"/>
      <c r="H15124" s="128"/>
    </row>
    <row r="15125" spans="7:8">
      <c r="G15125" s="127"/>
      <c r="H15125" s="128"/>
    </row>
    <row r="15126" spans="7:8">
      <c r="G15126" s="127"/>
      <c r="H15126" s="128"/>
    </row>
    <row r="15127" spans="7:8">
      <c r="G15127" s="127"/>
      <c r="H15127" s="128"/>
    </row>
    <row r="15128" spans="7:8">
      <c r="G15128" s="127"/>
      <c r="H15128" s="128"/>
    </row>
    <row r="15129" spans="7:8">
      <c r="G15129" s="127"/>
      <c r="H15129" s="128"/>
    </row>
    <row r="15130" spans="7:8">
      <c r="G15130" s="127"/>
      <c r="H15130" s="128"/>
    </row>
    <row r="15131" spans="7:8">
      <c r="G15131" s="127"/>
      <c r="H15131" s="128"/>
    </row>
    <row r="15132" spans="7:8">
      <c r="G15132" s="127"/>
      <c r="H15132" s="128"/>
    </row>
    <row r="15133" spans="7:8">
      <c r="G15133" s="127"/>
      <c r="H15133" s="128"/>
    </row>
    <row r="15134" spans="7:8">
      <c r="G15134" s="127"/>
      <c r="H15134" s="128"/>
    </row>
    <row r="15135" spans="7:8">
      <c r="G15135" s="127"/>
      <c r="H15135" s="128"/>
    </row>
    <row r="15136" spans="7:8">
      <c r="G15136" s="127"/>
      <c r="H15136" s="128"/>
    </row>
    <row r="15137" spans="7:8">
      <c r="G15137" s="127"/>
      <c r="H15137" s="128"/>
    </row>
    <row r="15138" spans="7:8">
      <c r="G15138" s="127"/>
      <c r="H15138" s="128"/>
    </row>
    <row r="15139" spans="7:8">
      <c r="G15139" s="127"/>
      <c r="H15139" s="128"/>
    </row>
    <row r="15140" spans="7:8">
      <c r="G15140" s="127"/>
      <c r="H15140" s="128"/>
    </row>
    <row r="15141" spans="7:8">
      <c r="G15141" s="127"/>
      <c r="H15141" s="128"/>
    </row>
    <row r="15142" spans="7:8">
      <c r="G15142" s="127"/>
      <c r="H15142" s="128"/>
    </row>
    <row r="15143" spans="7:8">
      <c r="G15143" s="127"/>
      <c r="H15143" s="128"/>
    </row>
    <row r="15144" spans="7:8">
      <c r="G15144" s="127"/>
      <c r="H15144" s="128"/>
    </row>
    <row r="15145" spans="7:8">
      <c r="G15145" s="127"/>
      <c r="H15145" s="128"/>
    </row>
    <row r="15146" spans="7:8">
      <c r="G15146" s="127"/>
      <c r="H15146" s="128"/>
    </row>
    <row r="15147" spans="7:8">
      <c r="G15147" s="127"/>
      <c r="H15147" s="128"/>
    </row>
    <row r="15148" spans="7:8">
      <c r="G15148" s="127"/>
      <c r="H15148" s="128"/>
    </row>
    <row r="15149" spans="7:8">
      <c r="G15149" s="127"/>
      <c r="H15149" s="128"/>
    </row>
    <row r="15150" spans="7:8">
      <c r="G15150" s="127"/>
      <c r="H15150" s="128"/>
    </row>
    <row r="15151" spans="7:8">
      <c r="G15151" s="127"/>
      <c r="H15151" s="128"/>
    </row>
    <row r="15152" spans="7:8">
      <c r="G15152" s="127"/>
      <c r="H15152" s="128"/>
    </row>
    <row r="15153" spans="7:8">
      <c r="G15153" s="127"/>
      <c r="H15153" s="128"/>
    </row>
    <row r="15154" spans="7:8">
      <c r="G15154" s="127"/>
      <c r="H15154" s="128"/>
    </row>
    <row r="15155" spans="7:8">
      <c r="G15155" s="127"/>
      <c r="H15155" s="128"/>
    </row>
    <row r="15156" spans="7:8">
      <c r="G15156" s="127"/>
      <c r="H15156" s="128"/>
    </row>
    <row r="15157" spans="7:8">
      <c r="G15157" s="127"/>
      <c r="H15157" s="128"/>
    </row>
    <row r="15158" spans="7:8">
      <c r="G15158" s="127"/>
      <c r="H15158" s="128"/>
    </row>
    <row r="15159" spans="7:8">
      <c r="G15159" s="127"/>
      <c r="H15159" s="128"/>
    </row>
    <row r="15160" spans="7:8">
      <c r="G15160" s="127"/>
      <c r="H15160" s="128"/>
    </row>
    <row r="15161" spans="7:8">
      <c r="G15161" s="127"/>
      <c r="H15161" s="128"/>
    </row>
    <row r="15162" spans="7:8">
      <c r="G15162" s="127"/>
      <c r="H15162" s="128"/>
    </row>
    <row r="15163" spans="7:8">
      <c r="G15163" s="127"/>
      <c r="H15163" s="128"/>
    </row>
    <row r="15164" spans="7:8">
      <c r="G15164" s="127"/>
      <c r="H15164" s="128"/>
    </row>
    <row r="15165" spans="7:8">
      <c r="G15165" s="127"/>
      <c r="H15165" s="128"/>
    </row>
    <row r="15166" spans="7:8">
      <c r="G15166" s="127"/>
      <c r="H15166" s="128"/>
    </row>
    <row r="15167" spans="7:8">
      <c r="G15167" s="127"/>
      <c r="H15167" s="128"/>
    </row>
    <row r="15168" spans="7:8">
      <c r="G15168" s="127"/>
      <c r="H15168" s="128"/>
    </row>
    <row r="15169" spans="7:8">
      <c r="G15169" s="127"/>
      <c r="H15169" s="128"/>
    </row>
    <row r="15170" spans="7:8">
      <c r="G15170" s="127"/>
      <c r="H15170" s="128"/>
    </row>
    <row r="15171" spans="7:8">
      <c r="G15171" s="127"/>
      <c r="H15171" s="128"/>
    </row>
    <row r="15172" spans="7:8">
      <c r="G15172" s="127"/>
      <c r="H15172" s="128"/>
    </row>
    <row r="15173" spans="7:8">
      <c r="G15173" s="127"/>
      <c r="H15173" s="128"/>
    </row>
    <row r="15174" spans="7:8">
      <c r="G15174" s="127"/>
      <c r="H15174" s="128"/>
    </row>
    <row r="15175" spans="7:8">
      <c r="G15175" s="127"/>
      <c r="H15175" s="128"/>
    </row>
    <row r="15176" spans="7:8">
      <c r="G15176" s="127"/>
      <c r="H15176" s="128"/>
    </row>
    <row r="15177" spans="7:8">
      <c r="G15177" s="127"/>
      <c r="H15177" s="128"/>
    </row>
    <row r="15178" spans="7:8">
      <c r="G15178" s="127"/>
      <c r="H15178" s="128"/>
    </row>
    <row r="15179" spans="7:8">
      <c r="G15179" s="127"/>
      <c r="H15179" s="128"/>
    </row>
    <row r="15180" spans="7:8">
      <c r="G15180" s="127"/>
      <c r="H15180" s="128"/>
    </row>
    <row r="15181" spans="7:8">
      <c r="G15181" s="127"/>
      <c r="H15181" s="128"/>
    </row>
    <row r="15182" spans="7:8">
      <c r="G15182" s="127"/>
      <c r="H15182" s="128"/>
    </row>
    <row r="15183" spans="7:8">
      <c r="G15183" s="127"/>
      <c r="H15183" s="128"/>
    </row>
    <row r="15184" spans="7:8">
      <c r="G15184" s="127"/>
      <c r="H15184" s="128"/>
    </row>
    <row r="15185" spans="7:8">
      <c r="G15185" s="127"/>
      <c r="H15185" s="128"/>
    </row>
    <row r="15186" spans="7:8">
      <c r="G15186" s="127"/>
      <c r="H15186" s="128"/>
    </row>
    <row r="15187" spans="7:8">
      <c r="G15187" s="127"/>
      <c r="H15187" s="128"/>
    </row>
    <row r="15188" spans="7:8">
      <c r="G15188" s="127"/>
      <c r="H15188" s="128"/>
    </row>
    <row r="15189" spans="7:8">
      <c r="G15189" s="127"/>
      <c r="H15189" s="128"/>
    </row>
    <row r="15190" spans="7:8">
      <c r="G15190" s="127"/>
      <c r="H15190" s="128"/>
    </row>
    <row r="15191" spans="7:8">
      <c r="G15191" s="127"/>
      <c r="H15191" s="128"/>
    </row>
    <row r="15192" spans="7:8">
      <c r="G15192" s="127"/>
      <c r="H15192" s="128"/>
    </row>
    <row r="15193" spans="7:8">
      <c r="G15193" s="127"/>
      <c r="H15193" s="128"/>
    </row>
    <row r="15194" spans="7:8">
      <c r="G15194" s="127"/>
      <c r="H15194" s="128"/>
    </row>
    <row r="15195" spans="7:8">
      <c r="G15195" s="127"/>
      <c r="H15195" s="128"/>
    </row>
    <row r="15196" spans="7:8">
      <c r="G15196" s="127"/>
      <c r="H15196" s="128"/>
    </row>
    <row r="15197" spans="7:8">
      <c r="G15197" s="127"/>
      <c r="H15197" s="128"/>
    </row>
    <row r="15198" spans="7:8">
      <c r="G15198" s="127"/>
      <c r="H15198" s="128"/>
    </row>
    <row r="15199" spans="7:8">
      <c r="G15199" s="127"/>
      <c r="H15199" s="128"/>
    </row>
    <row r="15200" spans="7:8">
      <c r="G15200" s="127"/>
      <c r="H15200" s="128"/>
    </row>
    <row r="15201" spans="7:8">
      <c r="G15201" s="127"/>
      <c r="H15201" s="128"/>
    </row>
    <row r="15202" spans="7:8">
      <c r="G15202" s="127"/>
      <c r="H15202" s="128"/>
    </row>
    <row r="15203" spans="7:8">
      <c r="G15203" s="127"/>
      <c r="H15203" s="128"/>
    </row>
    <row r="15204" spans="7:8">
      <c r="G15204" s="127"/>
      <c r="H15204" s="128"/>
    </row>
    <row r="15205" spans="7:8">
      <c r="G15205" s="127"/>
      <c r="H15205" s="128"/>
    </row>
    <row r="15206" spans="7:8">
      <c r="G15206" s="127"/>
      <c r="H15206" s="128"/>
    </row>
    <row r="15207" spans="7:8">
      <c r="G15207" s="127"/>
      <c r="H15207" s="128"/>
    </row>
    <row r="15208" spans="7:8">
      <c r="G15208" s="127"/>
      <c r="H15208" s="128"/>
    </row>
    <row r="15209" spans="7:8">
      <c r="G15209" s="127"/>
      <c r="H15209" s="128"/>
    </row>
    <row r="15210" spans="7:8">
      <c r="G15210" s="127"/>
      <c r="H15210" s="128"/>
    </row>
    <row r="15211" spans="7:8">
      <c r="G15211" s="127"/>
      <c r="H15211" s="128"/>
    </row>
    <row r="15212" spans="7:8">
      <c r="G15212" s="127"/>
      <c r="H15212" s="128"/>
    </row>
    <row r="15213" spans="7:8">
      <c r="G15213" s="127"/>
      <c r="H15213" s="128"/>
    </row>
    <row r="15214" spans="7:8">
      <c r="G15214" s="127"/>
      <c r="H15214" s="128"/>
    </row>
    <row r="15215" spans="7:8">
      <c r="G15215" s="127"/>
      <c r="H15215" s="128"/>
    </row>
    <row r="15216" spans="7:8">
      <c r="G15216" s="127"/>
      <c r="H15216" s="128"/>
    </row>
    <row r="15217" spans="7:8">
      <c r="G15217" s="127"/>
      <c r="H15217" s="128"/>
    </row>
    <row r="15218" spans="7:8">
      <c r="G15218" s="127"/>
      <c r="H15218" s="128"/>
    </row>
    <row r="15219" spans="7:8">
      <c r="G15219" s="127"/>
      <c r="H15219" s="128"/>
    </row>
    <row r="15220" spans="7:8">
      <c r="G15220" s="127"/>
      <c r="H15220" s="128"/>
    </row>
    <row r="15221" spans="7:8">
      <c r="G15221" s="127"/>
      <c r="H15221" s="128"/>
    </row>
    <row r="15222" spans="7:8">
      <c r="G15222" s="127"/>
      <c r="H15222" s="128"/>
    </row>
    <row r="15223" spans="7:8">
      <c r="G15223" s="127"/>
      <c r="H15223" s="128"/>
    </row>
    <row r="15224" spans="7:8">
      <c r="G15224" s="127"/>
      <c r="H15224" s="128"/>
    </row>
    <row r="15225" spans="7:8">
      <c r="G15225" s="127"/>
      <c r="H15225" s="128"/>
    </row>
    <row r="15226" spans="7:8">
      <c r="G15226" s="127"/>
      <c r="H15226" s="128"/>
    </row>
    <row r="15227" spans="7:8">
      <c r="G15227" s="127"/>
      <c r="H15227" s="128"/>
    </row>
    <row r="15228" spans="7:8">
      <c r="G15228" s="127"/>
      <c r="H15228" s="128"/>
    </row>
    <row r="15229" spans="7:8">
      <c r="G15229" s="127"/>
      <c r="H15229" s="128"/>
    </row>
    <row r="15230" spans="7:8">
      <c r="G15230" s="127"/>
      <c r="H15230" s="128"/>
    </row>
    <row r="15231" spans="7:8">
      <c r="G15231" s="127"/>
      <c r="H15231" s="128"/>
    </row>
    <row r="15232" spans="7:8">
      <c r="G15232" s="127"/>
      <c r="H15232" s="128"/>
    </row>
    <row r="15233" spans="7:8">
      <c r="G15233" s="127"/>
      <c r="H15233" s="128"/>
    </row>
    <row r="15234" spans="7:8">
      <c r="G15234" s="127"/>
      <c r="H15234" s="128"/>
    </row>
    <row r="15235" spans="7:8">
      <c r="G15235" s="127"/>
      <c r="H15235" s="128"/>
    </row>
    <row r="15236" spans="7:8">
      <c r="G15236" s="127"/>
      <c r="H15236" s="128"/>
    </row>
    <row r="15237" spans="7:8">
      <c r="G15237" s="127"/>
      <c r="H15237" s="128"/>
    </row>
    <row r="15238" spans="7:8">
      <c r="G15238" s="127"/>
      <c r="H15238" s="128"/>
    </row>
    <row r="15239" spans="7:8">
      <c r="G15239" s="127"/>
      <c r="H15239" s="128"/>
    </row>
    <row r="15240" spans="7:8">
      <c r="G15240" s="127"/>
      <c r="H15240" s="128"/>
    </row>
    <row r="15241" spans="7:8">
      <c r="G15241" s="127"/>
      <c r="H15241" s="128"/>
    </row>
    <row r="15242" spans="7:8">
      <c r="G15242" s="127"/>
      <c r="H15242" s="128"/>
    </row>
    <row r="15243" spans="7:8">
      <c r="G15243" s="127"/>
      <c r="H15243" s="128"/>
    </row>
    <row r="15244" spans="7:8">
      <c r="G15244" s="127"/>
      <c r="H15244" s="128"/>
    </row>
    <row r="15245" spans="7:8">
      <c r="G15245" s="127"/>
      <c r="H15245" s="128"/>
    </row>
    <row r="15246" spans="7:8">
      <c r="G15246" s="127"/>
      <c r="H15246" s="128"/>
    </row>
    <row r="15247" spans="7:8">
      <c r="G15247" s="127"/>
      <c r="H15247" s="128"/>
    </row>
    <row r="15248" spans="7:8">
      <c r="G15248" s="127"/>
      <c r="H15248" s="128"/>
    </row>
    <row r="15249" spans="7:8">
      <c r="G15249" s="127"/>
      <c r="H15249" s="128"/>
    </row>
    <row r="15250" spans="7:8">
      <c r="G15250" s="127"/>
      <c r="H15250" s="128"/>
    </row>
    <row r="15251" spans="7:8">
      <c r="G15251" s="127"/>
      <c r="H15251" s="128"/>
    </row>
    <row r="15252" spans="7:8">
      <c r="G15252" s="127"/>
      <c r="H15252" s="128"/>
    </row>
    <row r="15253" spans="7:8">
      <c r="G15253" s="127"/>
      <c r="H15253" s="128"/>
    </row>
    <row r="15254" spans="7:8">
      <c r="G15254" s="127"/>
      <c r="H15254" s="128"/>
    </row>
    <row r="15255" spans="7:8">
      <c r="G15255" s="127"/>
      <c r="H15255" s="128"/>
    </row>
    <row r="15256" spans="7:8">
      <c r="G15256" s="127"/>
      <c r="H15256" s="128"/>
    </row>
    <row r="15257" spans="7:8">
      <c r="G15257" s="127"/>
      <c r="H15257" s="128"/>
    </row>
    <row r="15258" spans="7:8">
      <c r="G15258" s="127"/>
      <c r="H15258" s="128"/>
    </row>
    <row r="15259" spans="7:8">
      <c r="G15259" s="127"/>
      <c r="H15259" s="128"/>
    </row>
    <row r="15260" spans="7:8">
      <c r="G15260" s="127"/>
      <c r="H15260" s="128"/>
    </row>
    <row r="15261" spans="7:8">
      <c r="G15261" s="127"/>
      <c r="H15261" s="128"/>
    </row>
    <row r="15262" spans="7:8">
      <c r="G15262" s="127"/>
      <c r="H15262" s="128"/>
    </row>
    <row r="15263" spans="7:8">
      <c r="G15263" s="127"/>
      <c r="H15263" s="128"/>
    </row>
    <row r="15264" spans="7:8">
      <c r="G15264" s="127"/>
      <c r="H15264" s="128"/>
    </row>
    <row r="15265" spans="7:8">
      <c r="G15265" s="127"/>
      <c r="H15265" s="128"/>
    </row>
    <row r="15266" spans="7:8">
      <c r="G15266" s="127"/>
      <c r="H15266" s="128"/>
    </row>
    <row r="15267" spans="7:8">
      <c r="G15267" s="127"/>
      <c r="H15267" s="128"/>
    </row>
    <row r="15268" spans="7:8">
      <c r="G15268" s="127"/>
      <c r="H15268" s="128"/>
    </row>
    <row r="15269" spans="7:8">
      <c r="G15269" s="127"/>
      <c r="H15269" s="128"/>
    </row>
    <row r="15270" spans="7:8">
      <c r="G15270" s="127"/>
      <c r="H15270" s="128"/>
    </row>
    <row r="15271" spans="7:8">
      <c r="G15271" s="127"/>
      <c r="H15271" s="128"/>
    </row>
    <row r="15272" spans="7:8">
      <c r="G15272" s="127"/>
      <c r="H15272" s="128"/>
    </row>
    <row r="15273" spans="7:8">
      <c r="G15273" s="127"/>
      <c r="H15273" s="128"/>
    </row>
    <row r="15274" spans="7:8">
      <c r="G15274" s="127"/>
      <c r="H15274" s="128"/>
    </row>
    <row r="15275" spans="7:8">
      <c r="G15275" s="127"/>
      <c r="H15275" s="128"/>
    </row>
    <row r="15276" spans="7:8">
      <c r="G15276" s="127"/>
      <c r="H15276" s="128"/>
    </row>
    <row r="15277" spans="7:8">
      <c r="G15277" s="127"/>
      <c r="H15277" s="128"/>
    </row>
    <row r="15278" spans="7:8">
      <c r="G15278" s="127"/>
      <c r="H15278" s="128"/>
    </row>
    <row r="15279" spans="7:8">
      <c r="G15279" s="127"/>
      <c r="H15279" s="128"/>
    </row>
    <row r="15280" spans="7:8">
      <c r="G15280" s="127"/>
      <c r="H15280" s="128"/>
    </row>
    <row r="15281" spans="7:8">
      <c r="G15281" s="127"/>
      <c r="H15281" s="128"/>
    </row>
    <row r="15282" spans="7:8">
      <c r="G15282" s="127"/>
      <c r="H15282" s="128"/>
    </row>
    <row r="15283" spans="7:8">
      <c r="G15283" s="127"/>
      <c r="H15283" s="128"/>
    </row>
    <row r="15284" spans="7:8">
      <c r="G15284" s="127"/>
      <c r="H15284" s="128"/>
    </row>
    <row r="15285" spans="7:8">
      <c r="G15285" s="127"/>
      <c r="H15285" s="128"/>
    </row>
    <row r="15286" spans="7:8">
      <c r="G15286" s="127"/>
      <c r="H15286" s="128"/>
    </row>
    <row r="15287" spans="7:8">
      <c r="G15287" s="127"/>
      <c r="H15287" s="128"/>
    </row>
    <row r="15288" spans="7:8">
      <c r="G15288" s="127"/>
      <c r="H15288" s="128"/>
    </row>
    <row r="15289" spans="7:8">
      <c r="G15289" s="127"/>
      <c r="H15289" s="128"/>
    </row>
    <row r="15290" spans="7:8">
      <c r="G15290" s="127"/>
      <c r="H15290" s="128"/>
    </row>
    <row r="15291" spans="7:8">
      <c r="G15291" s="127"/>
      <c r="H15291" s="128"/>
    </row>
    <row r="15292" spans="7:8">
      <c r="G15292" s="127"/>
      <c r="H15292" s="128"/>
    </row>
    <row r="15293" spans="7:8">
      <c r="G15293" s="127"/>
      <c r="H15293" s="128"/>
    </row>
    <row r="15294" spans="7:8">
      <c r="G15294" s="127"/>
      <c r="H15294" s="128"/>
    </row>
    <row r="15295" spans="7:8">
      <c r="G15295" s="127"/>
      <c r="H15295" s="128"/>
    </row>
    <row r="15296" spans="7:8">
      <c r="G15296" s="127"/>
      <c r="H15296" s="128"/>
    </row>
    <row r="15297" spans="7:8">
      <c r="G15297" s="127"/>
      <c r="H15297" s="128"/>
    </row>
    <row r="15298" spans="7:8">
      <c r="G15298" s="127"/>
      <c r="H15298" s="128"/>
    </row>
    <row r="15299" spans="7:8">
      <c r="G15299" s="127"/>
      <c r="H15299" s="128"/>
    </row>
    <row r="15300" spans="7:8">
      <c r="G15300" s="127"/>
      <c r="H15300" s="128"/>
    </row>
    <row r="15301" spans="7:8">
      <c r="G15301" s="127"/>
      <c r="H15301" s="128"/>
    </row>
    <row r="15302" spans="7:8">
      <c r="G15302" s="127"/>
      <c r="H15302" s="128"/>
    </row>
    <row r="15303" spans="7:8">
      <c r="G15303" s="127"/>
      <c r="H15303" s="128"/>
    </row>
    <row r="15304" spans="7:8">
      <c r="G15304" s="127"/>
      <c r="H15304" s="128"/>
    </row>
    <row r="15305" spans="7:8">
      <c r="G15305" s="127"/>
      <c r="H15305" s="128"/>
    </row>
    <row r="15306" spans="7:8">
      <c r="G15306" s="127"/>
      <c r="H15306" s="128"/>
    </row>
    <row r="15307" spans="7:8">
      <c r="G15307" s="127"/>
      <c r="H15307" s="128"/>
    </row>
    <row r="15308" spans="7:8">
      <c r="G15308" s="127"/>
      <c r="H15308" s="128"/>
    </row>
    <row r="15309" spans="7:8">
      <c r="G15309" s="127"/>
      <c r="H15309" s="128"/>
    </row>
    <row r="15310" spans="7:8">
      <c r="G15310" s="127"/>
      <c r="H15310" s="128"/>
    </row>
    <row r="15311" spans="7:8">
      <c r="G15311" s="127"/>
      <c r="H15311" s="128"/>
    </row>
    <row r="15312" spans="7:8">
      <c r="G15312" s="127"/>
      <c r="H15312" s="128"/>
    </row>
    <row r="15313" spans="7:8">
      <c r="G15313" s="127"/>
      <c r="H15313" s="128"/>
    </row>
    <row r="15314" spans="7:8">
      <c r="G15314" s="127"/>
      <c r="H15314" s="128"/>
    </row>
    <row r="15315" spans="7:8">
      <c r="G15315" s="127"/>
      <c r="H15315" s="128"/>
    </row>
    <row r="15316" spans="7:8">
      <c r="G15316" s="127"/>
      <c r="H15316" s="128"/>
    </row>
    <row r="15317" spans="7:8">
      <c r="G15317" s="127"/>
      <c r="H15317" s="128"/>
    </row>
    <row r="15318" spans="7:8">
      <c r="G15318" s="127"/>
      <c r="H15318" s="128"/>
    </row>
    <row r="15319" spans="7:8">
      <c r="G15319" s="127"/>
      <c r="H15319" s="128"/>
    </row>
    <row r="15320" spans="7:8">
      <c r="G15320" s="127"/>
      <c r="H15320" s="128"/>
    </row>
    <row r="15321" spans="7:8">
      <c r="G15321" s="127"/>
      <c r="H15321" s="128"/>
    </row>
    <row r="15322" spans="7:8">
      <c r="G15322" s="127"/>
      <c r="H15322" s="128"/>
    </row>
    <row r="15323" spans="7:8">
      <c r="G15323" s="127"/>
      <c r="H15323" s="128"/>
    </row>
    <row r="15324" spans="7:8">
      <c r="G15324" s="127"/>
      <c r="H15324" s="128"/>
    </row>
    <row r="15325" spans="7:8">
      <c r="G15325" s="127"/>
      <c r="H15325" s="128"/>
    </row>
    <row r="15326" spans="7:8">
      <c r="G15326" s="127"/>
      <c r="H15326" s="128"/>
    </row>
    <row r="15327" spans="7:8">
      <c r="G15327" s="127"/>
      <c r="H15327" s="128"/>
    </row>
    <row r="15328" spans="7:8">
      <c r="G15328" s="127"/>
      <c r="H15328" s="128"/>
    </row>
    <row r="15329" spans="7:8">
      <c r="G15329" s="127"/>
      <c r="H15329" s="128"/>
    </row>
    <row r="15330" spans="7:8">
      <c r="G15330" s="127"/>
      <c r="H15330" s="128"/>
    </row>
    <row r="15331" spans="7:8">
      <c r="G15331" s="127"/>
      <c r="H15331" s="128"/>
    </row>
    <row r="15332" spans="7:8">
      <c r="G15332" s="127"/>
      <c r="H15332" s="128"/>
    </row>
    <row r="15333" spans="7:8">
      <c r="G15333" s="127"/>
      <c r="H15333" s="128"/>
    </row>
    <row r="15334" spans="7:8">
      <c r="G15334" s="127"/>
      <c r="H15334" s="128"/>
    </row>
    <row r="15335" spans="7:8">
      <c r="G15335" s="127"/>
      <c r="H15335" s="128"/>
    </row>
    <row r="15336" spans="7:8">
      <c r="G15336" s="127"/>
      <c r="H15336" s="128"/>
    </row>
    <row r="15337" spans="7:8">
      <c r="G15337" s="127"/>
      <c r="H15337" s="128"/>
    </row>
    <row r="15338" spans="7:8">
      <c r="G15338" s="127"/>
      <c r="H15338" s="128"/>
    </row>
    <row r="15339" spans="7:8">
      <c r="G15339" s="127"/>
      <c r="H15339" s="128"/>
    </row>
    <row r="15340" spans="7:8">
      <c r="G15340" s="127"/>
      <c r="H15340" s="128"/>
    </row>
    <row r="15341" spans="7:8">
      <c r="G15341" s="127"/>
      <c r="H15341" s="128"/>
    </row>
    <row r="15342" spans="7:8">
      <c r="G15342" s="127"/>
      <c r="H15342" s="128"/>
    </row>
    <row r="15343" spans="7:8">
      <c r="G15343" s="127"/>
      <c r="H15343" s="128"/>
    </row>
    <row r="15344" spans="7:8">
      <c r="G15344" s="127"/>
      <c r="H15344" s="128"/>
    </row>
    <row r="15345" spans="7:8">
      <c r="G15345" s="127"/>
      <c r="H15345" s="128"/>
    </row>
    <row r="15346" spans="7:8">
      <c r="G15346" s="127"/>
      <c r="H15346" s="128"/>
    </row>
    <row r="15347" spans="7:8">
      <c r="G15347" s="127"/>
      <c r="H15347" s="128"/>
    </row>
    <row r="15348" spans="7:8">
      <c r="G15348" s="127"/>
      <c r="H15348" s="128"/>
    </row>
    <row r="15349" spans="7:8">
      <c r="G15349" s="127"/>
      <c r="H15349" s="128"/>
    </row>
    <row r="15350" spans="7:8">
      <c r="G15350" s="127"/>
      <c r="H15350" s="128"/>
    </row>
    <row r="15351" spans="7:8">
      <c r="G15351" s="127"/>
      <c r="H15351" s="128"/>
    </row>
    <row r="15352" spans="7:8">
      <c r="G15352" s="127"/>
      <c r="H15352" s="128"/>
    </row>
    <row r="15353" spans="7:8">
      <c r="G15353" s="127"/>
      <c r="H15353" s="128"/>
    </row>
    <row r="15354" spans="7:8">
      <c r="G15354" s="127"/>
      <c r="H15354" s="128"/>
    </row>
    <row r="15355" spans="7:8">
      <c r="G15355" s="127"/>
      <c r="H15355" s="128"/>
    </row>
    <row r="15356" spans="7:8">
      <c r="G15356" s="127"/>
      <c r="H15356" s="128"/>
    </row>
    <row r="15357" spans="7:8">
      <c r="G15357" s="127"/>
      <c r="H15357" s="128"/>
    </row>
    <row r="15358" spans="7:8">
      <c r="G15358" s="127"/>
      <c r="H15358" s="128"/>
    </row>
    <row r="15359" spans="7:8">
      <c r="G15359" s="127"/>
      <c r="H15359" s="128"/>
    </row>
    <row r="15360" spans="7:8">
      <c r="G15360" s="127"/>
      <c r="H15360" s="128"/>
    </row>
    <row r="15361" spans="7:8">
      <c r="G15361" s="127"/>
      <c r="H15361" s="128"/>
    </row>
    <row r="15362" spans="7:8">
      <c r="G15362" s="127"/>
      <c r="H15362" s="128"/>
    </row>
    <row r="15363" spans="7:8">
      <c r="G15363" s="127"/>
      <c r="H15363" s="128"/>
    </row>
    <row r="15364" spans="7:8">
      <c r="G15364" s="127"/>
      <c r="H15364" s="128"/>
    </row>
    <row r="15365" spans="7:8">
      <c r="G15365" s="127"/>
      <c r="H15365" s="128"/>
    </row>
    <row r="15366" spans="7:8">
      <c r="G15366" s="127"/>
      <c r="H15366" s="128"/>
    </row>
    <row r="15367" spans="7:8">
      <c r="G15367" s="127"/>
      <c r="H15367" s="128"/>
    </row>
    <row r="15368" spans="7:8">
      <c r="G15368" s="127"/>
      <c r="H15368" s="128"/>
    </row>
    <row r="15369" spans="7:8">
      <c r="G15369" s="127"/>
      <c r="H15369" s="128"/>
    </row>
    <row r="15370" spans="7:8">
      <c r="G15370" s="127"/>
      <c r="H15370" s="128"/>
    </row>
    <row r="15371" spans="7:8">
      <c r="G15371" s="127"/>
      <c r="H15371" s="128"/>
    </row>
    <row r="15372" spans="7:8">
      <c r="G15372" s="127"/>
      <c r="H15372" s="128"/>
    </row>
    <row r="15373" spans="7:8">
      <c r="G15373" s="127"/>
      <c r="H15373" s="128"/>
    </row>
    <row r="15374" spans="7:8">
      <c r="G15374" s="127"/>
      <c r="H15374" s="128"/>
    </row>
    <row r="15375" spans="7:8">
      <c r="G15375" s="127"/>
      <c r="H15375" s="128"/>
    </row>
    <row r="15376" spans="7:8">
      <c r="G15376" s="127"/>
      <c r="H15376" s="128"/>
    </row>
    <row r="15377" spans="7:8">
      <c r="G15377" s="127"/>
      <c r="H15377" s="128"/>
    </row>
    <row r="15378" spans="7:8">
      <c r="G15378" s="127"/>
      <c r="H15378" s="128"/>
    </row>
    <row r="15379" spans="7:8">
      <c r="G15379" s="127"/>
      <c r="H15379" s="128"/>
    </row>
    <row r="15380" spans="7:8">
      <c r="G15380" s="127"/>
      <c r="H15380" s="128"/>
    </row>
    <row r="15381" spans="7:8">
      <c r="G15381" s="127"/>
      <c r="H15381" s="128"/>
    </row>
    <row r="15382" spans="7:8">
      <c r="G15382" s="127"/>
      <c r="H15382" s="128"/>
    </row>
    <row r="15383" spans="7:8">
      <c r="G15383" s="127"/>
      <c r="H15383" s="128"/>
    </row>
    <row r="15384" spans="7:8">
      <c r="G15384" s="127"/>
      <c r="H15384" s="128"/>
    </row>
    <row r="15385" spans="7:8">
      <c r="G15385" s="127"/>
      <c r="H15385" s="128"/>
    </row>
    <row r="15386" spans="7:8">
      <c r="G15386" s="127"/>
      <c r="H15386" s="128"/>
    </row>
    <row r="15387" spans="7:8">
      <c r="G15387" s="127"/>
      <c r="H15387" s="128"/>
    </row>
    <row r="15388" spans="7:8">
      <c r="G15388" s="127"/>
      <c r="H15388" s="128"/>
    </row>
    <row r="15389" spans="7:8">
      <c r="G15389" s="127"/>
      <c r="H15389" s="128"/>
    </row>
    <row r="15390" spans="7:8">
      <c r="G15390" s="127"/>
      <c r="H15390" s="128"/>
    </row>
    <row r="15391" spans="7:8">
      <c r="G15391" s="127"/>
      <c r="H15391" s="128"/>
    </row>
    <row r="15392" spans="7:8">
      <c r="G15392" s="127"/>
      <c r="H15392" s="128"/>
    </row>
    <row r="15393" spans="7:8">
      <c r="G15393" s="127"/>
      <c r="H15393" s="128"/>
    </row>
    <row r="15394" spans="7:8">
      <c r="G15394" s="127"/>
      <c r="H15394" s="128"/>
    </row>
    <row r="15395" spans="7:8">
      <c r="G15395" s="127"/>
      <c r="H15395" s="128"/>
    </row>
    <row r="15396" spans="7:8">
      <c r="G15396" s="127"/>
      <c r="H15396" s="128"/>
    </row>
    <row r="15397" spans="7:8">
      <c r="G15397" s="127"/>
      <c r="H15397" s="128"/>
    </row>
    <row r="15398" spans="7:8">
      <c r="G15398" s="127"/>
      <c r="H15398" s="128"/>
    </row>
    <row r="15399" spans="7:8">
      <c r="G15399" s="127"/>
      <c r="H15399" s="128"/>
    </row>
    <row r="15400" spans="7:8">
      <c r="G15400" s="127"/>
      <c r="H15400" s="128"/>
    </row>
    <row r="15401" spans="7:8">
      <c r="G15401" s="127"/>
      <c r="H15401" s="128"/>
    </row>
    <row r="15402" spans="7:8">
      <c r="G15402" s="127"/>
      <c r="H15402" s="128"/>
    </row>
    <row r="15403" spans="7:8">
      <c r="G15403" s="127"/>
      <c r="H15403" s="128"/>
    </row>
    <row r="15404" spans="7:8">
      <c r="G15404" s="127"/>
      <c r="H15404" s="128"/>
    </row>
    <row r="15405" spans="7:8">
      <c r="G15405" s="127"/>
      <c r="H15405" s="128"/>
    </row>
    <row r="15406" spans="7:8">
      <c r="G15406" s="127"/>
      <c r="H15406" s="128"/>
    </row>
    <row r="15407" spans="7:8">
      <c r="G15407" s="127"/>
      <c r="H15407" s="128"/>
    </row>
    <row r="15408" spans="7:8">
      <c r="G15408" s="127"/>
      <c r="H15408" s="128"/>
    </row>
    <row r="15409" spans="7:8">
      <c r="G15409" s="127"/>
      <c r="H15409" s="128"/>
    </row>
    <row r="15410" spans="7:8">
      <c r="G15410" s="127"/>
      <c r="H15410" s="128"/>
    </row>
    <row r="15411" spans="7:8">
      <c r="G15411" s="127"/>
      <c r="H15411" s="128"/>
    </row>
    <row r="15412" spans="7:8">
      <c r="G15412" s="127"/>
      <c r="H15412" s="128"/>
    </row>
    <row r="15413" spans="7:8">
      <c r="G15413" s="127"/>
      <c r="H15413" s="128"/>
    </row>
    <row r="15414" spans="7:8">
      <c r="G15414" s="127"/>
      <c r="H15414" s="128"/>
    </row>
    <row r="15415" spans="7:8">
      <c r="G15415" s="127"/>
      <c r="H15415" s="128"/>
    </row>
    <row r="15416" spans="7:8">
      <c r="G15416" s="127"/>
      <c r="H15416" s="128"/>
    </row>
    <row r="15417" spans="7:8">
      <c r="G15417" s="127"/>
      <c r="H15417" s="128"/>
    </row>
    <row r="15418" spans="7:8">
      <c r="G15418" s="127"/>
      <c r="H15418" s="128"/>
    </row>
    <row r="15419" spans="7:8">
      <c r="G15419" s="127"/>
      <c r="H15419" s="128"/>
    </row>
    <row r="15420" spans="7:8">
      <c r="G15420" s="127"/>
      <c r="H15420" s="128"/>
    </row>
    <row r="15421" spans="7:8">
      <c r="G15421" s="127"/>
      <c r="H15421" s="128"/>
    </row>
    <row r="15422" spans="7:8">
      <c r="G15422" s="127"/>
      <c r="H15422" s="128"/>
    </row>
    <row r="15423" spans="7:8">
      <c r="G15423" s="127"/>
      <c r="H15423" s="128"/>
    </row>
    <row r="15424" spans="7:8">
      <c r="G15424" s="127"/>
      <c r="H15424" s="128"/>
    </row>
    <row r="15425" spans="7:8">
      <c r="G15425" s="127"/>
      <c r="H15425" s="128"/>
    </row>
    <row r="15426" spans="7:8">
      <c r="G15426" s="127"/>
      <c r="H15426" s="128"/>
    </row>
    <row r="15427" spans="7:8">
      <c r="G15427" s="127"/>
      <c r="H15427" s="128"/>
    </row>
    <row r="15428" spans="7:8">
      <c r="G15428" s="127"/>
      <c r="H15428" s="128"/>
    </row>
    <row r="15429" spans="7:8">
      <c r="G15429" s="127"/>
      <c r="H15429" s="128"/>
    </row>
    <row r="15430" spans="7:8">
      <c r="G15430" s="127"/>
      <c r="H15430" s="128"/>
    </row>
    <row r="15431" spans="7:8">
      <c r="G15431" s="127"/>
      <c r="H15431" s="128"/>
    </row>
    <row r="15432" spans="7:8">
      <c r="G15432" s="127"/>
      <c r="H15432" s="128"/>
    </row>
    <row r="15433" spans="7:8">
      <c r="G15433" s="127"/>
      <c r="H15433" s="128"/>
    </row>
    <row r="15434" spans="7:8">
      <c r="G15434" s="127"/>
      <c r="H15434" s="128"/>
    </row>
    <row r="15435" spans="7:8">
      <c r="G15435" s="127"/>
      <c r="H15435" s="128"/>
    </row>
    <row r="15436" spans="7:8">
      <c r="G15436" s="127"/>
      <c r="H15436" s="128"/>
    </row>
    <row r="15437" spans="7:8">
      <c r="G15437" s="127"/>
      <c r="H15437" s="128"/>
    </row>
    <row r="15438" spans="7:8">
      <c r="G15438" s="127"/>
      <c r="H15438" s="128"/>
    </row>
    <row r="15439" spans="7:8">
      <c r="G15439" s="127"/>
      <c r="H15439" s="128"/>
    </row>
    <row r="15440" spans="7:8">
      <c r="G15440" s="127"/>
      <c r="H15440" s="128"/>
    </row>
    <row r="15441" spans="7:8">
      <c r="G15441" s="127"/>
      <c r="H15441" s="128"/>
    </row>
    <row r="15442" spans="7:8">
      <c r="G15442" s="127"/>
      <c r="H15442" s="128"/>
    </row>
    <row r="15443" spans="7:8">
      <c r="G15443" s="127"/>
      <c r="H15443" s="128"/>
    </row>
    <row r="15444" spans="7:8">
      <c r="G15444" s="127"/>
      <c r="H15444" s="128"/>
    </row>
    <row r="15445" spans="7:8">
      <c r="G15445" s="127"/>
      <c r="H15445" s="128"/>
    </row>
    <row r="15446" spans="7:8">
      <c r="G15446" s="127"/>
      <c r="H15446" s="128"/>
    </row>
    <row r="15447" spans="7:8">
      <c r="G15447" s="127"/>
      <c r="H15447" s="128"/>
    </row>
    <row r="15448" spans="7:8">
      <c r="G15448" s="127"/>
      <c r="H15448" s="128"/>
    </row>
    <row r="15449" spans="7:8">
      <c r="G15449" s="127"/>
      <c r="H15449" s="128"/>
    </row>
    <row r="15450" spans="7:8">
      <c r="G15450" s="127"/>
      <c r="H15450" s="128"/>
    </row>
    <row r="15451" spans="7:8">
      <c r="G15451" s="127"/>
      <c r="H15451" s="128"/>
    </row>
    <row r="15452" spans="7:8">
      <c r="G15452" s="127"/>
      <c r="H15452" s="128"/>
    </row>
    <row r="15453" spans="7:8">
      <c r="G15453" s="127"/>
      <c r="H15453" s="128"/>
    </row>
    <row r="15454" spans="7:8">
      <c r="G15454" s="127"/>
      <c r="H15454" s="128"/>
    </row>
    <row r="15455" spans="7:8">
      <c r="G15455" s="127"/>
      <c r="H15455" s="128"/>
    </row>
    <row r="15456" spans="7:8">
      <c r="G15456" s="127"/>
      <c r="H15456" s="128"/>
    </row>
    <row r="15457" spans="7:8">
      <c r="G15457" s="127"/>
      <c r="H15457" s="128"/>
    </row>
    <row r="15458" spans="7:8">
      <c r="G15458" s="127"/>
      <c r="H15458" s="128"/>
    </row>
    <row r="15459" spans="7:8">
      <c r="G15459" s="127"/>
      <c r="H15459" s="128"/>
    </row>
    <row r="15460" spans="7:8">
      <c r="G15460" s="127"/>
      <c r="H15460" s="128"/>
    </row>
    <row r="15461" spans="7:8">
      <c r="G15461" s="127"/>
      <c r="H15461" s="128"/>
    </row>
    <row r="15462" spans="7:8">
      <c r="G15462" s="127"/>
      <c r="H15462" s="128"/>
    </row>
    <row r="15463" spans="7:8">
      <c r="G15463" s="127"/>
      <c r="H15463" s="128"/>
    </row>
    <row r="15464" spans="7:8">
      <c r="G15464" s="127"/>
      <c r="H15464" s="128"/>
    </row>
    <row r="15465" spans="7:8">
      <c r="G15465" s="127"/>
      <c r="H15465" s="128"/>
    </row>
    <row r="15466" spans="7:8">
      <c r="G15466" s="127"/>
      <c r="H15466" s="128"/>
    </row>
    <row r="15467" spans="7:8">
      <c r="G15467" s="127"/>
      <c r="H15467" s="128"/>
    </row>
    <row r="15468" spans="7:8">
      <c r="G15468" s="127"/>
      <c r="H15468" s="128"/>
    </row>
    <row r="15469" spans="7:8">
      <c r="G15469" s="127"/>
      <c r="H15469" s="128"/>
    </row>
    <row r="15470" spans="7:8">
      <c r="G15470" s="127"/>
      <c r="H15470" s="128"/>
    </row>
    <row r="15471" spans="7:8">
      <c r="G15471" s="127"/>
      <c r="H15471" s="128"/>
    </row>
    <row r="15472" spans="7:8">
      <c r="G15472" s="127"/>
      <c r="H15472" s="128"/>
    </row>
    <row r="15473" spans="7:8">
      <c r="G15473" s="127"/>
      <c r="H15473" s="128"/>
    </row>
    <row r="15474" spans="7:8">
      <c r="G15474" s="127"/>
      <c r="H15474" s="128"/>
    </row>
    <row r="15475" spans="7:8">
      <c r="G15475" s="127"/>
      <c r="H15475" s="128"/>
    </row>
    <row r="15476" spans="7:8">
      <c r="G15476" s="127"/>
      <c r="H15476" s="128"/>
    </row>
    <row r="15477" spans="7:8">
      <c r="G15477" s="127"/>
      <c r="H15477" s="128"/>
    </row>
    <row r="15478" spans="7:8">
      <c r="G15478" s="127"/>
      <c r="H15478" s="128"/>
    </row>
    <row r="15479" spans="7:8">
      <c r="G15479" s="127"/>
      <c r="H15479" s="128"/>
    </row>
    <row r="15480" spans="7:8">
      <c r="G15480" s="127"/>
      <c r="H15480" s="128"/>
    </row>
    <row r="15481" spans="7:8">
      <c r="G15481" s="127"/>
      <c r="H15481" s="128"/>
    </row>
    <row r="15482" spans="7:8">
      <c r="G15482" s="127"/>
      <c r="H15482" s="128"/>
    </row>
    <row r="15483" spans="7:8">
      <c r="G15483" s="127"/>
      <c r="H15483" s="128"/>
    </row>
    <row r="15484" spans="7:8">
      <c r="G15484" s="127"/>
      <c r="H15484" s="128"/>
    </row>
    <row r="15485" spans="7:8">
      <c r="G15485" s="127"/>
      <c r="H15485" s="128"/>
    </row>
    <row r="15486" spans="7:8">
      <c r="G15486" s="127"/>
      <c r="H15486" s="128"/>
    </row>
    <row r="15487" spans="7:8">
      <c r="G15487" s="127"/>
      <c r="H15487" s="128"/>
    </row>
    <row r="15488" spans="7:8">
      <c r="G15488" s="127"/>
      <c r="H15488" s="128"/>
    </row>
    <row r="15489" spans="7:8">
      <c r="G15489" s="127"/>
      <c r="H15489" s="128"/>
    </row>
    <row r="15490" spans="7:8">
      <c r="G15490" s="127"/>
      <c r="H15490" s="128"/>
    </row>
    <row r="15491" spans="7:8">
      <c r="G15491" s="127"/>
      <c r="H15491" s="128"/>
    </row>
    <row r="15492" spans="7:8">
      <c r="G15492" s="127"/>
      <c r="H15492" s="128"/>
    </row>
    <row r="15493" spans="7:8">
      <c r="G15493" s="127"/>
      <c r="H15493" s="128"/>
    </row>
    <row r="15494" spans="7:8">
      <c r="G15494" s="127"/>
      <c r="H15494" s="128"/>
    </row>
    <row r="15495" spans="7:8">
      <c r="G15495" s="127"/>
      <c r="H15495" s="128"/>
    </row>
    <row r="15496" spans="7:8">
      <c r="G15496" s="127"/>
      <c r="H15496" s="128"/>
    </row>
    <row r="15497" spans="7:8">
      <c r="G15497" s="127"/>
      <c r="H15497" s="128"/>
    </row>
    <row r="15498" spans="7:8">
      <c r="G15498" s="127"/>
      <c r="H15498" s="128"/>
    </row>
    <row r="15499" spans="7:8">
      <c r="G15499" s="127"/>
      <c r="H15499" s="128"/>
    </row>
    <row r="15500" spans="7:8">
      <c r="G15500" s="127"/>
      <c r="H15500" s="128"/>
    </row>
    <row r="15501" spans="7:8">
      <c r="G15501" s="127"/>
      <c r="H15501" s="128"/>
    </row>
    <row r="15502" spans="7:8">
      <c r="G15502" s="127"/>
      <c r="H15502" s="128"/>
    </row>
    <row r="15503" spans="7:8">
      <c r="G15503" s="127"/>
      <c r="H15503" s="128"/>
    </row>
    <row r="15504" spans="7:8">
      <c r="G15504" s="127"/>
      <c r="H15504" s="128"/>
    </row>
    <row r="15505" spans="7:8">
      <c r="G15505" s="127"/>
      <c r="H15505" s="128"/>
    </row>
    <row r="15506" spans="7:8">
      <c r="G15506" s="127"/>
      <c r="H15506" s="128"/>
    </row>
    <row r="15507" spans="7:8">
      <c r="G15507" s="127"/>
      <c r="H15507" s="128"/>
    </row>
    <row r="15508" spans="7:8">
      <c r="G15508" s="127"/>
      <c r="H15508" s="128"/>
    </row>
    <row r="15509" spans="7:8">
      <c r="G15509" s="127"/>
      <c r="H15509" s="128"/>
    </row>
    <row r="15510" spans="7:8">
      <c r="G15510" s="127"/>
      <c r="H15510" s="128"/>
    </row>
    <row r="15511" spans="7:8">
      <c r="G15511" s="127"/>
      <c r="H15511" s="128"/>
    </row>
    <row r="15512" spans="7:8">
      <c r="G15512" s="127"/>
      <c r="H15512" s="128"/>
    </row>
    <row r="15513" spans="7:8">
      <c r="G15513" s="127"/>
      <c r="H15513" s="128"/>
    </row>
    <row r="15514" spans="7:8">
      <c r="G15514" s="127"/>
      <c r="H15514" s="128"/>
    </row>
    <row r="15515" spans="7:8">
      <c r="G15515" s="127"/>
      <c r="H15515" s="128"/>
    </row>
    <row r="15516" spans="7:8">
      <c r="G15516" s="127"/>
      <c r="H15516" s="128"/>
    </row>
    <row r="15517" spans="7:8">
      <c r="G15517" s="127"/>
      <c r="H15517" s="128"/>
    </row>
    <row r="15518" spans="7:8">
      <c r="G15518" s="127"/>
      <c r="H15518" s="128"/>
    </row>
    <row r="15519" spans="7:8">
      <c r="G15519" s="127"/>
      <c r="H15519" s="128"/>
    </row>
    <row r="15520" spans="7:8">
      <c r="G15520" s="127"/>
      <c r="H15520" s="128"/>
    </row>
    <row r="15521" spans="7:8">
      <c r="G15521" s="127"/>
      <c r="H15521" s="128"/>
    </row>
    <row r="15522" spans="7:8">
      <c r="G15522" s="127"/>
      <c r="H15522" s="128"/>
    </row>
    <row r="15523" spans="7:8">
      <c r="G15523" s="127"/>
      <c r="H15523" s="128"/>
    </row>
    <row r="15524" spans="7:8">
      <c r="G15524" s="127"/>
      <c r="H15524" s="128"/>
    </row>
    <row r="15525" spans="7:8">
      <c r="G15525" s="127"/>
      <c r="H15525" s="128"/>
    </row>
    <row r="15526" spans="7:8">
      <c r="G15526" s="127"/>
      <c r="H15526" s="128"/>
    </row>
    <row r="15527" spans="7:8">
      <c r="G15527" s="127"/>
      <c r="H15527" s="128"/>
    </row>
    <row r="15528" spans="7:8">
      <c r="G15528" s="127"/>
      <c r="H15528" s="128"/>
    </row>
    <row r="15529" spans="7:8">
      <c r="G15529" s="127"/>
      <c r="H15529" s="128"/>
    </row>
    <row r="15530" spans="7:8">
      <c r="G15530" s="127"/>
      <c r="H15530" s="128"/>
    </row>
    <row r="15531" spans="7:8">
      <c r="G15531" s="127"/>
      <c r="H15531" s="128"/>
    </row>
    <row r="15532" spans="7:8">
      <c r="G15532" s="127"/>
      <c r="H15532" s="128"/>
    </row>
    <row r="15533" spans="7:8">
      <c r="G15533" s="127"/>
      <c r="H15533" s="128"/>
    </row>
    <row r="15534" spans="7:8">
      <c r="G15534" s="127"/>
      <c r="H15534" s="128"/>
    </row>
    <row r="15535" spans="7:8">
      <c r="G15535" s="127"/>
      <c r="H15535" s="128"/>
    </row>
    <row r="15536" spans="7:8">
      <c r="G15536" s="127"/>
      <c r="H15536" s="128"/>
    </row>
    <row r="15537" spans="7:8">
      <c r="G15537" s="127"/>
      <c r="H15537" s="128"/>
    </row>
    <row r="15538" spans="7:8">
      <c r="G15538" s="127"/>
      <c r="H15538" s="128"/>
    </row>
    <row r="15539" spans="7:8">
      <c r="G15539" s="127"/>
      <c r="H15539" s="128"/>
    </row>
    <row r="15540" spans="7:8">
      <c r="G15540" s="127"/>
      <c r="H15540" s="128"/>
    </row>
    <row r="15541" spans="7:8">
      <c r="G15541" s="127"/>
      <c r="H15541" s="128"/>
    </row>
    <row r="15542" spans="7:8">
      <c r="G15542" s="127"/>
      <c r="H15542" s="128"/>
    </row>
    <row r="15543" spans="7:8">
      <c r="G15543" s="127"/>
      <c r="H15543" s="128"/>
    </row>
    <row r="15544" spans="7:8">
      <c r="G15544" s="127"/>
      <c r="H15544" s="128"/>
    </row>
    <row r="15545" spans="7:8">
      <c r="G15545" s="127"/>
      <c r="H15545" s="128"/>
    </row>
    <row r="15546" spans="7:8">
      <c r="G15546" s="127"/>
      <c r="H15546" s="128"/>
    </row>
    <row r="15547" spans="7:8">
      <c r="G15547" s="127"/>
      <c r="H15547" s="128"/>
    </row>
    <row r="15548" spans="7:8">
      <c r="G15548" s="127"/>
      <c r="H15548" s="128"/>
    </row>
    <row r="15549" spans="7:8">
      <c r="G15549" s="127"/>
      <c r="H15549" s="128"/>
    </row>
    <row r="15550" spans="7:8">
      <c r="G15550" s="127"/>
      <c r="H15550" s="128"/>
    </row>
    <row r="15551" spans="7:8">
      <c r="G15551" s="127"/>
      <c r="H15551" s="128"/>
    </row>
    <row r="15552" spans="7:8">
      <c r="G15552" s="127"/>
      <c r="H15552" s="128"/>
    </row>
    <row r="15553" spans="7:8">
      <c r="G15553" s="127"/>
      <c r="H15553" s="128"/>
    </row>
    <row r="15554" spans="7:8">
      <c r="G15554" s="127"/>
      <c r="H15554" s="128"/>
    </row>
    <row r="15555" spans="7:8">
      <c r="G15555" s="127"/>
      <c r="H15555" s="128"/>
    </row>
    <row r="15556" spans="7:8">
      <c r="G15556" s="127"/>
      <c r="H15556" s="128"/>
    </row>
    <row r="15557" spans="7:8">
      <c r="G15557" s="127"/>
      <c r="H15557" s="128"/>
    </row>
    <row r="15558" spans="7:8">
      <c r="G15558" s="127"/>
      <c r="H15558" s="128"/>
    </row>
    <row r="15559" spans="7:8">
      <c r="G15559" s="127"/>
      <c r="H15559" s="128"/>
    </row>
    <row r="15560" spans="7:8">
      <c r="G15560" s="127"/>
      <c r="H15560" s="128"/>
    </row>
    <row r="15561" spans="7:8">
      <c r="G15561" s="127"/>
      <c r="H15561" s="128"/>
    </row>
    <row r="15562" spans="7:8">
      <c r="G15562" s="127"/>
      <c r="H15562" s="128"/>
    </row>
    <row r="15563" spans="7:8">
      <c r="G15563" s="127"/>
      <c r="H15563" s="128"/>
    </row>
    <row r="15564" spans="7:8">
      <c r="G15564" s="127"/>
      <c r="H15564" s="128"/>
    </row>
    <row r="15565" spans="7:8">
      <c r="G15565" s="127"/>
      <c r="H15565" s="128"/>
    </row>
    <row r="15566" spans="7:8">
      <c r="G15566" s="127"/>
      <c r="H15566" s="128"/>
    </row>
    <row r="15567" spans="7:8">
      <c r="G15567" s="127"/>
      <c r="H15567" s="128"/>
    </row>
    <row r="15568" spans="7:8">
      <c r="G15568" s="127"/>
      <c r="H15568" s="128"/>
    </row>
    <row r="15569" spans="7:8">
      <c r="G15569" s="127"/>
      <c r="H15569" s="128"/>
    </row>
    <row r="15570" spans="7:8">
      <c r="G15570" s="127"/>
      <c r="H15570" s="128"/>
    </row>
    <row r="15571" spans="7:8">
      <c r="G15571" s="127"/>
      <c r="H15571" s="128"/>
    </row>
    <row r="15572" spans="7:8">
      <c r="G15572" s="127"/>
      <c r="H15572" s="128"/>
    </row>
    <row r="15573" spans="7:8">
      <c r="G15573" s="127"/>
      <c r="H15573" s="128"/>
    </row>
    <row r="15574" spans="7:8">
      <c r="G15574" s="127"/>
      <c r="H15574" s="128"/>
    </row>
    <row r="15575" spans="7:8">
      <c r="G15575" s="127"/>
      <c r="H15575" s="128"/>
    </row>
    <row r="15576" spans="7:8">
      <c r="G15576" s="127"/>
      <c r="H15576" s="128"/>
    </row>
    <row r="15577" spans="7:8">
      <c r="G15577" s="127"/>
      <c r="H15577" s="128"/>
    </row>
    <row r="15578" spans="7:8">
      <c r="G15578" s="127"/>
      <c r="H15578" s="128"/>
    </row>
    <row r="15579" spans="7:8">
      <c r="G15579" s="127"/>
      <c r="H15579" s="128"/>
    </row>
    <row r="15580" spans="7:8">
      <c r="G15580" s="127"/>
      <c r="H15580" s="128"/>
    </row>
    <row r="15581" spans="7:8">
      <c r="G15581" s="127"/>
      <c r="H15581" s="128"/>
    </row>
    <row r="15582" spans="7:8">
      <c r="G15582" s="127"/>
      <c r="H15582" s="128"/>
    </row>
    <row r="15583" spans="7:8">
      <c r="G15583" s="127"/>
      <c r="H15583" s="128"/>
    </row>
    <row r="15584" spans="7:8">
      <c r="G15584" s="127"/>
      <c r="H15584" s="128"/>
    </row>
    <row r="15585" spans="7:8">
      <c r="G15585" s="127"/>
      <c r="H15585" s="128"/>
    </row>
    <row r="15586" spans="7:8">
      <c r="G15586" s="127"/>
      <c r="H15586" s="128"/>
    </row>
    <row r="15587" spans="7:8">
      <c r="G15587" s="127"/>
      <c r="H15587" s="128"/>
    </row>
    <row r="15588" spans="7:8">
      <c r="G15588" s="127"/>
      <c r="H15588" s="128"/>
    </row>
    <row r="15589" spans="7:8">
      <c r="G15589" s="127"/>
      <c r="H15589" s="128"/>
    </row>
    <row r="15590" spans="7:8">
      <c r="G15590" s="127"/>
      <c r="H15590" s="128"/>
    </row>
    <row r="15591" spans="7:8">
      <c r="G15591" s="127"/>
      <c r="H15591" s="128"/>
    </row>
    <row r="15592" spans="7:8">
      <c r="G15592" s="127"/>
      <c r="H15592" s="128"/>
    </row>
    <row r="15593" spans="7:8">
      <c r="G15593" s="127"/>
      <c r="H15593" s="128"/>
    </row>
    <row r="15594" spans="7:8">
      <c r="G15594" s="127"/>
      <c r="H15594" s="128"/>
    </row>
    <row r="15595" spans="7:8">
      <c r="G15595" s="127"/>
      <c r="H15595" s="128"/>
    </row>
    <row r="15596" spans="7:8">
      <c r="G15596" s="127"/>
      <c r="H15596" s="128"/>
    </row>
    <row r="15597" spans="7:8">
      <c r="G15597" s="127"/>
      <c r="H15597" s="128"/>
    </row>
    <row r="15598" spans="7:8">
      <c r="G15598" s="127"/>
      <c r="H15598" s="128"/>
    </row>
    <row r="15599" spans="7:8">
      <c r="G15599" s="127"/>
      <c r="H15599" s="128"/>
    </row>
    <row r="15600" spans="7:8">
      <c r="G15600" s="127"/>
      <c r="H15600" s="128"/>
    </row>
    <row r="15601" spans="7:8">
      <c r="G15601" s="127"/>
      <c r="H15601" s="128"/>
    </row>
    <row r="15602" spans="7:8">
      <c r="G15602" s="127"/>
      <c r="H15602" s="128"/>
    </row>
    <row r="15603" spans="7:8">
      <c r="G15603" s="127"/>
      <c r="H15603" s="128"/>
    </row>
    <row r="15604" spans="7:8">
      <c r="G15604" s="127"/>
      <c r="H15604" s="128"/>
    </row>
    <row r="15605" spans="7:8">
      <c r="G15605" s="127"/>
      <c r="H15605" s="128"/>
    </row>
    <row r="15606" spans="7:8">
      <c r="G15606" s="127"/>
      <c r="H15606" s="128"/>
    </row>
    <row r="15607" spans="7:8">
      <c r="G15607" s="127"/>
      <c r="H15607" s="128"/>
    </row>
    <row r="15608" spans="7:8">
      <c r="G15608" s="127"/>
      <c r="H15608" s="128"/>
    </row>
    <row r="15609" spans="7:8">
      <c r="G15609" s="127"/>
      <c r="H15609" s="128"/>
    </row>
    <row r="15610" spans="7:8">
      <c r="G15610" s="127"/>
      <c r="H15610" s="128"/>
    </row>
    <row r="15611" spans="7:8">
      <c r="G15611" s="127"/>
      <c r="H15611" s="128"/>
    </row>
    <row r="15612" spans="7:8">
      <c r="G15612" s="127"/>
      <c r="H15612" s="128"/>
    </row>
    <row r="15613" spans="7:8">
      <c r="G15613" s="127"/>
      <c r="H15613" s="128"/>
    </row>
    <row r="15614" spans="7:8">
      <c r="G15614" s="127"/>
      <c r="H15614" s="128"/>
    </row>
    <row r="15615" spans="7:8">
      <c r="G15615" s="127"/>
      <c r="H15615" s="128"/>
    </row>
    <row r="15616" spans="7:8">
      <c r="G15616" s="127"/>
      <c r="H15616" s="128"/>
    </row>
    <row r="15617" spans="7:8">
      <c r="G15617" s="127"/>
      <c r="H15617" s="128"/>
    </row>
    <row r="15618" spans="7:8">
      <c r="G15618" s="127"/>
      <c r="H15618" s="128"/>
    </row>
    <row r="15619" spans="7:8">
      <c r="G15619" s="127"/>
      <c r="H15619" s="128"/>
    </row>
    <row r="15620" spans="7:8">
      <c r="G15620" s="127"/>
      <c r="H15620" s="128"/>
    </row>
    <row r="15621" spans="7:8">
      <c r="G15621" s="127"/>
      <c r="H15621" s="128"/>
    </row>
    <row r="15622" spans="7:8">
      <c r="G15622" s="127"/>
      <c r="H15622" s="128"/>
    </row>
    <row r="15623" spans="7:8">
      <c r="G15623" s="127"/>
      <c r="H15623" s="128"/>
    </row>
    <row r="15624" spans="7:8">
      <c r="G15624" s="127"/>
      <c r="H15624" s="128"/>
    </row>
    <row r="15625" spans="7:8">
      <c r="G15625" s="127"/>
      <c r="H15625" s="128"/>
    </row>
    <row r="15626" spans="7:8">
      <c r="G15626" s="127"/>
      <c r="H15626" s="128"/>
    </row>
    <row r="15627" spans="7:8">
      <c r="G15627" s="127"/>
      <c r="H15627" s="128"/>
    </row>
    <row r="15628" spans="7:8">
      <c r="G15628" s="127"/>
      <c r="H15628" s="128"/>
    </row>
    <row r="15629" spans="7:8">
      <c r="G15629" s="127"/>
      <c r="H15629" s="128"/>
    </row>
    <row r="15630" spans="7:8">
      <c r="G15630" s="127"/>
      <c r="H15630" s="128"/>
    </row>
    <row r="15631" spans="7:8">
      <c r="G15631" s="127"/>
      <c r="H15631" s="128"/>
    </row>
    <row r="15632" spans="7:8">
      <c r="G15632" s="127"/>
      <c r="H15632" s="128"/>
    </row>
    <row r="15633" spans="7:8">
      <c r="G15633" s="127"/>
      <c r="H15633" s="128"/>
    </row>
    <row r="15634" spans="7:8">
      <c r="G15634" s="127"/>
      <c r="H15634" s="128"/>
    </row>
    <row r="15635" spans="7:8">
      <c r="G15635" s="127"/>
      <c r="H15635" s="128"/>
    </row>
    <row r="15636" spans="7:8">
      <c r="G15636" s="127"/>
      <c r="H15636" s="128"/>
    </row>
    <row r="15637" spans="7:8">
      <c r="G15637" s="127"/>
      <c r="H15637" s="128"/>
    </row>
    <row r="15638" spans="7:8">
      <c r="G15638" s="127"/>
      <c r="H15638" s="128"/>
    </row>
    <row r="15639" spans="7:8">
      <c r="G15639" s="127"/>
      <c r="H15639" s="128"/>
    </row>
    <row r="15640" spans="7:8">
      <c r="G15640" s="127"/>
      <c r="H15640" s="128"/>
    </row>
    <row r="15641" spans="7:8">
      <c r="G15641" s="127"/>
      <c r="H15641" s="128"/>
    </row>
    <row r="15642" spans="7:8">
      <c r="G15642" s="127"/>
      <c r="H15642" s="128"/>
    </row>
    <row r="15643" spans="7:8">
      <c r="G15643" s="127"/>
      <c r="H15643" s="128"/>
    </row>
    <row r="15644" spans="7:8">
      <c r="G15644" s="127"/>
      <c r="H15644" s="128"/>
    </row>
    <row r="15645" spans="7:8">
      <c r="G15645" s="127"/>
      <c r="H15645" s="128"/>
    </row>
    <row r="15646" spans="7:8">
      <c r="G15646" s="127"/>
      <c r="H15646" s="128"/>
    </row>
    <row r="15647" spans="7:8">
      <c r="G15647" s="127"/>
      <c r="H15647" s="128"/>
    </row>
    <row r="15648" spans="7:8">
      <c r="G15648" s="127"/>
      <c r="H15648" s="128"/>
    </row>
    <row r="15649" spans="7:8">
      <c r="G15649" s="127"/>
      <c r="H15649" s="128"/>
    </row>
    <row r="15650" spans="7:8">
      <c r="G15650" s="127"/>
      <c r="H15650" s="128"/>
    </row>
    <row r="15651" spans="7:8">
      <c r="G15651" s="127"/>
      <c r="H15651" s="128"/>
    </row>
    <row r="15652" spans="7:8">
      <c r="G15652" s="127"/>
      <c r="H15652" s="128"/>
    </row>
    <row r="15653" spans="7:8">
      <c r="G15653" s="127"/>
      <c r="H15653" s="128"/>
    </row>
    <row r="15654" spans="7:8">
      <c r="G15654" s="127"/>
      <c r="H15654" s="128"/>
    </row>
    <row r="15655" spans="7:8">
      <c r="G15655" s="127"/>
      <c r="H15655" s="128"/>
    </row>
    <row r="15656" spans="7:8">
      <c r="G15656" s="127"/>
      <c r="H15656" s="128"/>
    </row>
    <row r="15657" spans="7:8">
      <c r="G15657" s="127"/>
      <c r="H15657" s="128"/>
    </row>
    <row r="15658" spans="7:8">
      <c r="G15658" s="127"/>
      <c r="H15658" s="128"/>
    </row>
    <row r="15659" spans="7:8">
      <c r="G15659" s="127"/>
      <c r="H15659" s="128"/>
    </row>
    <row r="15660" spans="7:8">
      <c r="G15660" s="127"/>
      <c r="H15660" s="128"/>
    </row>
    <row r="15661" spans="7:8">
      <c r="G15661" s="127"/>
      <c r="H15661" s="128"/>
    </row>
    <row r="15662" spans="7:8">
      <c r="G15662" s="127"/>
      <c r="H15662" s="128"/>
    </row>
    <row r="15663" spans="7:8">
      <c r="G15663" s="127"/>
      <c r="H15663" s="128"/>
    </row>
    <row r="15664" spans="7:8">
      <c r="G15664" s="127"/>
      <c r="H15664" s="128"/>
    </row>
    <row r="15665" spans="7:8">
      <c r="G15665" s="127"/>
      <c r="H15665" s="128"/>
    </row>
    <row r="15666" spans="7:8">
      <c r="G15666" s="127"/>
      <c r="H15666" s="128"/>
    </row>
    <row r="15667" spans="7:8">
      <c r="G15667" s="127"/>
      <c r="H15667" s="128"/>
    </row>
    <row r="15668" spans="7:8">
      <c r="G15668" s="127"/>
      <c r="H15668" s="128"/>
    </row>
    <row r="15669" spans="7:8">
      <c r="G15669" s="127"/>
      <c r="H15669" s="128"/>
    </row>
    <row r="15670" spans="7:8">
      <c r="G15670" s="127"/>
      <c r="H15670" s="128"/>
    </row>
    <row r="15671" spans="7:8">
      <c r="G15671" s="127"/>
      <c r="H15671" s="128"/>
    </row>
    <row r="15672" spans="7:8">
      <c r="G15672" s="127"/>
      <c r="H15672" s="128"/>
    </row>
    <row r="15673" spans="7:8">
      <c r="G15673" s="127"/>
      <c r="H15673" s="128"/>
    </row>
    <row r="15674" spans="7:8">
      <c r="G15674" s="127"/>
      <c r="H15674" s="128"/>
    </row>
    <row r="15675" spans="7:8">
      <c r="G15675" s="127"/>
      <c r="H15675" s="128"/>
    </row>
    <row r="15676" spans="7:8">
      <c r="G15676" s="127"/>
      <c r="H15676" s="128"/>
    </row>
    <row r="15677" spans="7:8">
      <c r="G15677" s="127"/>
      <c r="H15677" s="128"/>
    </row>
    <row r="15678" spans="7:8">
      <c r="G15678" s="127"/>
      <c r="H15678" s="128"/>
    </row>
    <row r="15679" spans="7:8">
      <c r="G15679" s="127"/>
      <c r="H15679" s="128"/>
    </row>
    <row r="15680" spans="7:8">
      <c r="G15680" s="127"/>
      <c r="H15680" s="128"/>
    </row>
    <row r="15681" spans="7:8">
      <c r="G15681" s="127"/>
      <c r="H15681" s="128"/>
    </row>
    <row r="15682" spans="7:8">
      <c r="G15682" s="127"/>
      <c r="H15682" s="128"/>
    </row>
    <row r="15683" spans="7:8">
      <c r="G15683" s="127"/>
      <c r="H15683" s="128"/>
    </row>
    <row r="15684" spans="7:8">
      <c r="G15684" s="127"/>
      <c r="H15684" s="128"/>
    </row>
    <row r="15685" spans="7:8">
      <c r="G15685" s="127"/>
      <c r="H15685" s="128"/>
    </row>
    <row r="15686" spans="7:8">
      <c r="G15686" s="127"/>
      <c r="H15686" s="128"/>
    </row>
    <row r="15687" spans="7:8">
      <c r="G15687" s="127"/>
      <c r="H15687" s="128"/>
    </row>
    <row r="15688" spans="7:8">
      <c r="G15688" s="127"/>
      <c r="H15688" s="128"/>
    </row>
    <row r="15689" spans="7:8">
      <c r="G15689" s="127"/>
      <c r="H15689" s="128"/>
    </row>
    <row r="15690" spans="7:8">
      <c r="G15690" s="127"/>
      <c r="H15690" s="128"/>
    </row>
    <row r="15691" spans="7:8">
      <c r="G15691" s="127"/>
      <c r="H15691" s="128"/>
    </row>
    <row r="15692" spans="7:8">
      <c r="G15692" s="127"/>
      <c r="H15692" s="128"/>
    </row>
    <row r="15693" spans="7:8">
      <c r="G15693" s="127"/>
      <c r="H15693" s="128"/>
    </row>
    <row r="15694" spans="7:8">
      <c r="G15694" s="127"/>
      <c r="H15694" s="128"/>
    </row>
    <row r="15695" spans="7:8">
      <c r="G15695" s="127"/>
      <c r="H15695" s="128"/>
    </row>
    <row r="15696" spans="7:8">
      <c r="G15696" s="127"/>
      <c r="H15696" s="128"/>
    </row>
    <row r="15697" spans="7:8">
      <c r="G15697" s="127"/>
      <c r="H15697" s="128"/>
    </row>
    <row r="15698" spans="7:8">
      <c r="G15698" s="127"/>
      <c r="H15698" s="128"/>
    </row>
    <row r="15699" spans="7:8">
      <c r="G15699" s="127"/>
      <c r="H15699" s="128"/>
    </row>
    <row r="15700" spans="7:8">
      <c r="G15700" s="127"/>
      <c r="H15700" s="128"/>
    </row>
    <row r="15701" spans="7:8">
      <c r="G15701" s="127"/>
      <c r="H15701" s="128"/>
    </row>
    <row r="15702" spans="7:8">
      <c r="G15702" s="127"/>
      <c r="H15702" s="128"/>
    </row>
    <row r="15703" spans="7:8">
      <c r="G15703" s="127"/>
      <c r="H15703" s="128"/>
    </row>
    <row r="15704" spans="7:8">
      <c r="G15704" s="127"/>
      <c r="H15704" s="128"/>
    </row>
    <row r="15705" spans="7:8">
      <c r="G15705" s="127"/>
      <c r="H15705" s="128"/>
    </row>
    <row r="15706" spans="7:8">
      <c r="G15706" s="127"/>
      <c r="H15706" s="128"/>
    </row>
    <row r="15707" spans="7:8">
      <c r="G15707" s="127"/>
      <c r="H15707" s="128"/>
    </row>
    <row r="15708" spans="7:8">
      <c r="G15708" s="127"/>
      <c r="H15708" s="128"/>
    </row>
    <row r="15709" spans="7:8">
      <c r="G15709" s="127"/>
      <c r="H15709" s="128"/>
    </row>
    <row r="15710" spans="7:8">
      <c r="G15710" s="127"/>
      <c r="H15710" s="128"/>
    </row>
    <row r="15711" spans="7:8">
      <c r="G15711" s="127"/>
      <c r="H15711" s="128"/>
    </row>
    <row r="15712" spans="7:8">
      <c r="G15712" s="127"/>
      <c r="H15712" s="128"/>
    </row>
    <row r="15713" spans="7:8">
      <c r="G15713" s="127"/>
      <c r="H15713" s="128"/>
    </row>
    <row r="15714" spans="7:8">
      <c r="G15714" s="127"/>
      <c r="H15714" s="128"/>
    </row>
    <row r="15715" spans="7:8">
      <c r="G15715" s="127"/>
      <c r="H15715" s="128"/>
    </row>
    <row r="15716" spans="7:8">
      <c r="G15716" s="127"/>
      <c r="H15716" s="128"/>
    </row>
    <row r="15717" spans="7:8">
      <c r="G15717" s="127"/>
      <c r="H15717" s="128"/>
    </row>
    <row r="15718" spans="7:8">
      <c r="G15718" s="127"/>
      <c r="H15718" s="128"/>
    </row>
    <row r="15719" spans="7:8">
      <c r="G15719" s="127"/>
      <c r="H15719" s="128"/>
    </row>
    <row r="15720" spans="7:8">
      <c r="G15720" s="127"/>
      <c r="H15720" s="128"/>
    </row>
    <row r="15721" spans="7:8">
      <c r="G15721" s="127"/>
      <c r="H15721" s="128"/>
    </row>
    <row r="15722" spans="7:8">
      <c r="G15722" s="127"/>
      <c r="H15722" s="128"/>
    </row>
    <row r="15723" spans="7:8">
      <c r="G15723" s="127"/>
      <c r="H15723" s="128"/>
    </row>
    <row r="15724" spans="7:8">
      <c r="G15724" s="127"/>
      <c r="H15724" s="128"/>
    </row>
    <row r="15725" spans="7:8">
      <c r="G15725" s="127"/>
      <c r="H15725" s="128"/>
    </row>
    <row r="15726" spans="7:8">
      <c r="G15726" s="127"/>
      <c r="H15726" s="128"/>
    </row>
    <row r="15727" spans="7:8">
      <c r="G15727" s="127"/>
      <c r="H15727" s="128"/>
    </row>
    <row r="15728" spans="7:8">
      <c r="G15728" s="127"/>
      <c r="H15728" s="128"/>
    </row>
    <row r="15729" spans="7:8">
      <c r="G15729" s="127"/>
      <c r="H15729" s="128"/>
    </row>
    <row r="15730" spans="7:8">
      <c r="G15730" s="127"/>
      <c r="H15730" s="128"/>
    </row>
    <row r="15731" spans="7:8">
      <c r="G15731" s="127"/>
      <c r="H15731" s="128"/>
    </row>
    <row r="15732" spans="7:8">
      <c r="G15732" s="127"/>
      <c r="H15732" s="128"/>
    </row>
    <row r="15733" spans="7:8">
      <c r="G15733" s="127"/>
      <c r="H15733" s="128"/>
    </row>
    <row r="15734" spans="7:8">
      <c r="G15734" s="127"/>
      <c r="H15734" s="128"/>
    </row>
    <row r="15735" spans="7:8">
      <c r="G15735" s="127"/>
      <c r="H15735" s="128"/>
    </row>
    <row r="15736" spans="7:8">
      <c r="G15736" s="127"/>
      <c r="H15736" s="128"/>
    </row>
    <row r="15737" spans="7:8">
      <c r="G15737" s="127"/>
      <c r="H15737" s="128"/>
    </row>
    <row r="15738" spans="7:8">
      <c r="G15738" s="127"/>
      <c r="H15738" s="128"/>
    </row>
    <row r="15739" spans="7:8">
      <c r="G15739" s="127"/>
      <c r="H15739" s="128"/>
    </row>
    <row r="15740" spans="7:8">
      <c r="G15740" s="127"/>
      <c r="H15740" s="128"/>
    </row>
    <row r="15741" spans="7:8">
      <c r="G15741" s="127"/>
      <c r="H15741" s="128"/>
    </row>
    <row r="15742" spans="7:8">
      <c r="G15742" s="127"/>
      <c r="H15742" s="128"/>
    </row>
    <row r="15743" spans="7:8">
      <c r="G15743" s="127"/>
      <c r="H15743" s="128"/>
    </row>
    <row r="15744" spans="7:8">
      <c r="G15744" s="127"/>
      <c r="H15744" s="128"/>
    </row>
    <row r="15745" spans="7:8">
      <c r="G15745" s="127"/>
      <c r="H15745" s="128"/>
    </row>
    <row r="15746" spans="7:8">
      <c r="G15746" s="127"/>
      <c r="H15746" s="128"/>
    </row>
    <row r="15747" spans="7:8">
      <c r="G15747" s="127"/>
      <c r="H15747" s="128"/>
    </row>
    <row r="15748" spans="7:8">
      <c r="G15748" s="127"/>
      <c r="H15748" s="128"/>
    </row>
    <row r="15749" spans="7:8">
      <c r="G15749" s="127"/>
      <c r="H15749" s="128"/>
    </row>
    <row r="15750" spans="7:8">
      <c r="G15750" s="127"/>
      <c r="H15750" s="128"/>
    </row>
    <row r="15751" spans="7:8">
      <c r="G15751" s="127"/>
      <c r="H15751" s="128"/>
    </row>
    <row r="15752" spans="7:8">
      <c r="G15752" s="127"/>
      <c r="H15752" s="128"/>
    </row>
    <row r="15753" spans="7:8">
      <c r="G15753" s="127"/>
      <c r="H15753" s="128"/>
    </row>
    <row r="15754" spans="7:8">
      <c r="G15754" s="127"/>
      <c r="H15754" s="128"/>
    </row>
    <row r="15755" spans="7:8">
      <c r="G15755" s="127"/>
      <c r="H15755" s="128"/>
    </row>
    <row r="15756" spans="7:8">
      <c r="G15756" s="127"/>
      <c r="H15756" s="128"/>
    </row>
    <row r="15757" spans="7:8">
      <c r="G15757" s="127"/>
      <c r="H15757" s="128"/>
    </row>
    <row r="15758" spans="7:8">
      <c r="G15758" s="127"/>
      <c r="H15758" s="128"/>
    </row>
    <row r="15759" spans="7:8">
      <c r="G15759" s="127"/>
      <c r="H15759" s="128"/>
    </row>
    <row r="15760" spans="7:8">
      <c r="G15760" s="127"/>
      <c r="H15760" s="128"/>
    </row>
    <row r="15761" spans="7:8">
      <c r="G15761" s="127"/>
      <c r="H15761" s="128"/>
    </row>
    <row r="15762" spans="7:8">
      <c r="G15762" s="127"/>
      <c r="H15762" s="128"/>
    </row>
    <row r="15763" spans="7:8">
      <c r="G15763" s="127"/>
      <c r="H15763" s="128"/>
    </row>
    <row r="15764" spans="7:8">
      <c r="G15764" s="127"/>
      <c r="H15764" s="128"/>
    </row>
    <row r="15765" spans="7:8">
      <c r="G15765" s="127"/>
      <c r="H15765" s="128"/>
    </row>
    <row r="15766" spans="7:8">
      <c r="G15766" s="127"/>
      <c r="H15766" s="128"/>
    </row>
    <row r="15767" spans="7:8">
      <c r="G15767" s="127"/>
      <c r="H15767" s="128"/>
    </row>
    <row r="15768" spans="7:8">
      <c r="G15768" s="127"/>
      <c r="H15768" s="128"/>
    </row>
    <row r="15769" spans="7:8">
      <c r="G15769" s="127"/>
      <c r="H15769" s="128"/>
    </row>
    <row r="15770" spans="7:8">
      <c r="G15770" s="127"/>
      <c r="H15770" s="128"/>
    </row>
    <row r="15771" spans="7:8">
      <c r="G15771" s="127"/>
      <c r="H15771" s="128"/>
    </row>
    <row r="15772" spans="7:8">
      <c r="G15772" s="127"/>
      <c r="H15772" s="128"/>
    </row>
    <row r="15773" spans="7:8">
      <c r="G15773" s="127"/>
      <c r="H15773" s="128"/>
    </row>
    <row r="15774" spans="7:8">
      <c r="G15774" s="127"/>
      <c r="H15774" s="128"/>
    </row>
    <row r="15775" spans="7:8">
      <c r="G15775" s="127"/>
      <c r="H15775" s="128"/>
    </row>
    <row r="15776" spans="7:8">
      <c r="G15776" s="127"/>
      <c r="H15776" s="128"/>
    </row>
    <row r="15777" spans="7:8">
      <c r="G15777" s="127"/>
      <c r="H15777" s="128"/>
    </row>
    <row r="15778" spans="7:8">
      <c r="G15778" s="127"/>
      <c r="H15778" s="128"/>
    </row>
    <row r="15779" spans="7:8">
      <c r="G15779" s="127"/>
      <c r="H15779" s="128"/>
    </row>
    <row r="15780" spans="7:8">
      <c r="G15780" s="127"/>
      <c r="H15780" s="128"/>
    </row>
    <row r="15781" spans="7:8">
      <c r="G15781" s="127"/>
      <c r="H15781" s="128"/>
    </row>
    <row r="15782" spans="7:8">
      <c r="G15782" s="127"/>
      <c r="H15782" s="128"/>
    </row>
    <row r="15783" spans="7:8">
      <c r="G15783" s="127"/>
      <c r="H15783" s="128"/>
    </row>
    <row r="15784" spans="7:8">
      <c r="G15784" s="127"/>
      <c r="H15784" s="128"/>
    </row>
    <row r="15785" spans="7:8">
      <c r="G15785" s="127"/>
      <c r="H15785" s="128"/>
    </row>
    <row r="15786" spans="7:8">
      <c r="G15786" s="127"/>
      <c r="H15786" s="128"/>
    </row>
    <row r="15787" spans="7:8">
      <c r="G15787" s="127"/>
      <c r="H15787" s="128"/>
    </row>
    <row r="15788" spans="7:8">
      <c r="G15788" s="127"/>
      <c r="H15788" s="128"/>
    </row>
    <row r="15789" spans="7:8">
      <c r="G15789" s="127"/>
      <c r="H15789" s="128"/>
    </row>
    <row r="15790" spans="7:8">
      <c r="G15790" s="127"/>
      <c r="H15790" s="128"/>
    </row>
    <row r="15791" spans="7:8">
      <c r="G15791" s="127"/>
      <c r="H15791" s="128"/>
    </row>
    <row r="15792" spans="7:8">
      <c r="G15792" s="127"/>
      <c r="H15792" s="128"/>
    </row>
    <row r="15793" spans="7:8">
      <c r="G15793" s="127"/>
      <c r="H15793" s="128"/>
    </row>
    <row r="15794" spans="7:8">
      <c r="G15794" s="127"/>
      <c r="H15794" s="128"/>
    </row>
    <row r="15795" spans="7:8">
      <c r="G15795" s="127"/>
      <c r="H15795" s="128"/>
    </row>
    <row r="15796" spans="7:8">
      <c r="G15796" s="127"/>
      <c r="H15796" s="128"/>
    </row>
    <row r="15797" spans="7:8">
      <c r="G15797" s="127"/>
      <c r="H15797" s="128"/>
    </row>
    <row r="15798" spans="7:8">
      <c r="G15798" s="127"/>
      <c r="H15798" s="128"/>
    </row>
    <row r="15799" spans="7:8">
      <c r="G15799" s="127"/>
      <c r="H15799" s="128"/>
    </row>
    <row r="15800" spans="7:8">
      <c r="G15800" s="127"/>
      <c r="H15800" s="128"/>
    </row>
    <row r="15801" spans="7:8">
      <c r="G15801" s="127"/>
      <c r="H15801" s="128"/>
    </row>
    <row r="15802" spans="7:8">
      <c r="G15802" s="127"/>
      <c r="H15802" s="128"/>
    </row>
    <row r="15803" spans="7:8">
      <c r="G15803" s="127"/>
      <c r="H15803" s="128"/>
    </row>
    <row r="15804" spans="7:8">
      <c r="G15804" s="127"/>
      <c r="H15804" s="128"/>
    </row>
    <row r="15805" spans="7:8">
      <c r="G15805" s="127"/>
      <c r="H15805" s="128"/>
    </row>
    <row r="15806" spans="7:8">
      <c r="G15806" s="127"/>
      <c r="H15806" s="128"/>
    </row>
    <row r="15807" spans="7:8">
      <c r="G15807" s="127"/>
      <c r="H15807" s="128"/>
    </row>
    <row r="15808" spans="7:8">
      <c r="G15808" s="127"/>
      <c r="H15808" s="128"/>
    </row>
    <row r="15809" spans="7:8">
      <c r="G15809" s="127"/>
      <c r="H15809" s="128"/>
    </row>
    <row r="15810" spans="7:8">
      <c r="G15810" s="127"/>
      <c r="H15810" s="128"/>
    </row>
    <row r="15811" spans="7:8">
      <c r="G15811" s="127"/>
      <c r="H15811" s="128"/>
    </row>
    <row r="15812" spans="7:8">
      <c r="G15812" s="127"/>
      <c r="H15812" s="128"/>
    </row>
    <row r="15813" spans="7:8">
      <c r="G15813" s="127"/>
      <c r="H15813" s="128"/>
    </row>
    <row r="15814" spans="7:8">
      <c r="G15814" s="127"/>
      <c r="H15814" s="128"/>
    </row>
    <row r="15815" spans="7:8">
      <c r="G15815" s="127"/>
      <c r="H15815" s="128"/>
    </row>
    <row r="15816" spans="7:8">
      <c r="G15816" s="127"/>
      <c r="H15816" s="128"/>
    </row>
    <row r="15817" spans="7:8">
      <c r="G15817" s="127"/>
      <c r="H15817" s="128"/>
    </row>
    <row r="15818" spans="7:8">
      <c r="G15818" s="127"/>
      <c r="H15818" s="128"/>
    </row>
    <row r="15819" spans="7:8">
      <c r="G15819" s="127"/>
      <c r="H15819" s="128"/>
    </row>
    <row r="15820" spans="7:8">
      <c r="G15820" s="127"/>
      <c r="H15820" s="128"/>
    </row>
    <row r="15821" spans="7:8">
      <c r="G15821" s="127"/>
      <c r="H15821" s="128"/>
    </row>
    <row r="15822" spans="7:8">
      <c r="G15822" s="127"/>
      <c r="H15822" s="128"/>
    </row>
    <row r="15823" spans="7:8">
      <c r="G15823" s="127"/>
      <c r="H15823" s="128"/>
    </row>
    <row r="15824" spans="7:8">
      <c r="G15824" s="127"/>
      <c r="H15824" s="128"/>
    </row>
    <row r="15825" spans="7:8">
      <c r="G15825" s="127"/>
      <c r="H15825" s="128"/>
    </row>
    <row r="15826" spans="7:8">
      <c r="G15826" s="127"/>
      <c r="H15826" s="128"/>
    </row>
    <row r="15827" spans="7:8">
      <c r="G15827" s="127"/>
      <c r="H15827" s="128"/>
    </row>
    <row r="15828" spans="7:8">
      <c r="G15828" s="127"/>
      <c r="H15828" s="128"/>
    </row>
    <row r="15829" spans="7:8">
      <c r="G15829" s="127"/>
      <c r="H15829" s="128"/>
    </row>
    <row r="15830" spans="7:8">
      <c r="G15830" s="127"/>
      <c r="H15830" s="128"/>
    </row>
    <row r="15831" spans="7:8">
      <c r="G15831" s="127"/>
      <c r="H15831" s="128"/>
    </row>
    <row r="15832" spans="7:8">
      <c r="G15832" s="127"/>
      <c r="H15832" s="128"/>
    </row>
    <row r="15833" spans="7:8">
      <c r="G15833" s="127"/>
      <c r="H15833" s="128"/>
    </row>
    <row r="15834" spans="7:8">
      <c r="G15834" s="127"/>
      <c r="H15834" s="128"/>
    </row>
    <row r="15835" spans="7:8">
      <c r="G15835" s="127"/>
      <c r="H15835" s="128"/>
    </row>
    <row r="15836" spans="7:8">
      <c r="G15836" s="127"/>
      <c r="H15836" s="128"/>
    </row>
    <row r="15837" spans="7:8">
      <c r="G15837" s="127"/>
      <c r="H15837" s="128"/>
    </row>
    <row r="15838" spans="7:8">
      <c r="G15838" s="127"/>
      <c r="H15838" s="128"/>
    </row>
    <row r="15839" spans="7:8">
      <c r="G15839" s="127"/>
      <c r="H15839" s="128"/>
    </row>
    <row r="15840" spans="7:8">
      <c r="G15840" s="127"/>
      <c r="H15840" s="128"/>
    </row>
    <row r="15841" spans="7:8">
      <c r="G15841" s="127"/>
      <c r="H15841" s="128"/>
    </row>
    <row r="15842" spans="7:8">
      <c r="G15842" s="127"/>
      <c r="H15842" s="128"/>
    </row>
    <row r="15843" spans="7:8">
      <c r="G15843" s="127"/>
      <c r="H15843" s="128"/>
    </row>
    <row r="15844" spans="7:8">
      <c r="G15844" s="127"/>
      <c r="H15844" s="128"/>
    </row>
    <row r="15845" spans="7:8">
      <c r="G15845" s="127"/>
      <c r="H15845" s="128"/>
    </row>
    <row r="15846" spans="7:8">
      <c r="G15846" s="127"/>
      <c r="H15846" s="128"/>
    </row>
    <row r="15847" spans="7:8">
      <c r="G15847" s="127"/>
      <c r="H15847" s="128"/>
    </row>
    <row r="15848" spans="7:8">
      <c r="G15848" s="127"/>
      <c r="H15848" s="128"/>
    </row>
    <row r="15849" spans="7:8">
      <c r="G15849" s="127"/>
      <c r="H15849" s="128"/>
    </row>
    <row r="15850" spans="7:8">
      <c r="G15850" s="127"/>
      <c r="H15850" s="128"/>
    </row>
    <row r="15851" spans="7:8">
      <c r="G15851" s="127"/>
      <c r="H15851" s="128"/>
    </row>
    <row r="15852" spans="7:8">
      <c r="G15852" s="127"/>
      <c r="H15852" s="128"/>
    </row>
    <row r="15853" spans="7:8">
      <c r="G15853" s="127"/>
      <c r="H15853" s="128"/>
    </row>
    <row r="15854" spans="7:8">
      <c r="G15854" s="127"/>
      <c r="H15854" s="128"/>
    </row>
    <row r="15855" spans="7:8">
      <c r="G15855" s="127"/>
      <c r="H15855" s="128"/>
    </row>
    <row r="15856" spans="7:8">
      <c r="G15856" s="127"/>
      <c r="H15856" s="128"/>
    </row>
    <row r="15857" spans="7:8">
      <c r="G15857" s="127"/>
      <c r="H15857" s="128"/>
    </row>
    <row r="15858" spans="7:8">
      <c r="G15858" s="127"/>
      <c r="H15858" s="128"/>
    </row>
    <row r="15859" spans="7:8">
      <c r="G15859" s="127"/>
      <c r="H15859" s="128"/>
    </row>
    <row r="15860" spans="7:8">
      <c r="G15860" s="127"/>
      <c r="H15860" s="128"/>
    </row>
    <row r="15861" spans="7:8">
      <c r="G15861" s="127"/>
      <c r="H15861" s="128"/>
    </row>
    <row r="15862" spans="7:8">
      <c r="G15862" s="127"/>
      <c r="H15862" s="128"/>
    </row>
    <row r="15863" spans="7:8">
      <c r="G15863" s="127"/>
      <c r="H15863" s="128"/>
    </row>
    <row r="15864" spans="7:8">
      <c r="G15864" s="127"/>
      <c r="H15864" s="128"/>
    </row>
    <row r="15865" spans="7:8">
      <c r="G15865" s="127"/>
      <c r="H15865" s="128"/>
    </row>
    <row r="15866" spans="7:8">
      <c r="G15866" s="127"/>
      <c r="H15866" s="128"/>
    </row>
    <row r="15867" spans="7:8">
      <c r="G15867" s="127"/>
      <c r="H15867" s="128"/>
    </row>
    <row r="15868" spans="7:8">
      <c r="G15868" s="127"/>
      <c r="H15868" s="128"/>
    </row>
    <row r="15869" spans="7:8">
      <c r="G15869" s="127"/>
      <c r="H15869" s="128"/>
    </row>
    <row r="15870" spans="7:8">
      <c r="G15870" s="127"/>
      <c r="H15870" s="128"/>
    </row>
    <row r="15871" spans="7:8">
      <c r="G15871" s="127"/>
      <c r="H15871" s="128"/>
    </row>
    <row r="15872" spans="7:8">
      <c r="G15872" s="127"/>
      <c r="H15872" s="128"/>
    </row>
    <row r="15873" spans="7:8">
      <c r="G15873" s="127"/>
      <c r="H15873" s="128"/>
    </row>
    <row r="15874" spans="7:8">
      <c r="G15874" s="127"/>
      <c r="H15874" s="128"/>
    </row>
    <row r="15875" spans="7:8">
      <c r="G15875" s="127"/>
      <c r="H15875" s="128"/>
    </row>
    <row r="15876" spans="7:8">
      <c r="G15876" s="127"/>
      <c r="H15876" s="128"/>
    </row>
    <row r="15877" spans="7:8">
      <c r="G15877" s="127"/>
      <c r="H15877" s="128"/>
    </row>
    <row r="15878" spans="7:8">
      <c r="G15878" s="127"/>
      <c r="H15878" s="128"/>
    </row>
    <row r="15879" spans="7:8">
      <c r="G15879" s="127"/>
      <c r="H15879" s="128"/>
    </row>
    <row r="15880" spans="7:8">
      <c r="G15880" s="127"/>
      <c r="H15880" s="128"/>
    </row>
    <row r="15881" spans="7:8">
      <c r="G15881" s="127"/>
      <c r="H15881" s="128"/>
    </row>
    <row r="15882" spans="7:8">
      <c r="G15882" s="127"/>
      <c r="H15882" s="128"/>
    </row>
    <row r="15883" spans="7:8">
      <c r="G15883" s="127"/>
      <c r="H15883" s="128"/>
    </row>
    <row r="15884" spans="7:8">
      <c r="G15884" s="127"/>
      <c r="H15884" s="128"/>
    </row>
    <row r="15885" spans="7:8">
      <c r="G15885" s="127"/>
      <c r="H15885" s="128"/>
    </row>
    <row r="15886" spans="7:8">
      <c r="G15886" s="127"/>
      <c r="H15886" s="128"/>
    </row>
    <row r="15887" spans="7:8">
      <c r="G15887" s="127"/>
      <c r="H15887" s="128"/>
    </row>
    <row r="15888" spans="7:8">
      <c r="G15888" s="127"/>
      <c r="H15888" s="128"/>
    </row>
    <row r="15889" spans="7:8">
      <c r="G15889" s="127"/>
      <c r="H15889" s="128"/>
    </row>
    <row r="15890" spans="7:8">
      <c r="G15890" s="127"/>
      <c r="H15890" s="128"/>
    </row>
    <row r="15891" spans="7:8">
      <c r="G15891" s="127"/>
      <c r="H15891" s="128"/>
    </row>
    <row r="15892" spans="7:8">
      <c r="G15892" s="127"/>
      <c r="H15892" s="128"/>
    </row>
    <row r="15893" spans="7:8">
      <c r="G15893" s="127"/>
      <c r="H15893" s="128"/>
    </row>
    <row r="15894" spans="7:8">
      <c r="G15894" s="127"/>
      <c r="H15894" s="128"/>
    </row>
    <row r="15895" spans="7:8">
      <c r="G15895" s="127"/>
      <c r="H15895" s="128"/>
    </row>
    <row r="15896" spans="7:8">
      <c r="G15896" s="127"/>
      <c r="H15896" s="128"/>
    </row>
    <row r="15897" spans="7:8">
      <c r="G15897" s="127"/>
      <c r="H15897" s="128"/>
    </row>
    <row r="15898" spans="7:8">
      <c r="G15898" s="127"/>
      <c r="H15898" s="128"/>
    </row>
    <row r="15899" spans="7:8">
      <c r="G15899" s="127"/>
      <c r="H15899" s="128"/>
    </row>
    <row r="15900" spans="7:8">
      <c r="G15900" s="127"/>
      <c r="H15900" s="128"/>
    </row>
    <row r="15901" spans="7:8">
      <c r="G15901" s="127"/>
      <c r="H15901" s="128"/>
    </row>
    <row r="15902" spans="7:8">
      <c r="G15902" s="127"/>
      <c r="H15902" s="128"/>
    </row>
    <row r="15903" spans="7:8">
      <c r="G15903" s="127"/>
      <c r="H15903" s="128"/>
    </row>
    <row r="15904" spans="7:8">
      <c r="G15904" s="127"/>
      <c r="H15904" s="128"/>
    </row>
    <row r="15905" spans="7:8">
      <c r="G15905" s="127"/>
      <c r="H15905" s="128"/>
    </row>
    <row r="15906" spans="7:8">
      <c r="G15906" s="127"/>
      <c r="H15906" s="128"/>
    </row>
    <row r="15907" spans="7:8">
      <c r="G15907" s="127"/>
      <c r="H15907" s="128"/>
    </row>
    <row r="15908" spans="7:8">
      <c r="G15908" s="127"/>
      <c r="H15908" s="128"/>
    </row>
    <row r="15909" spans="7:8">
      <c r="G15909" s="127"/>
      <c r="H15909" s="128"/>
    </row>
    <row r="15910" spans="7:8">
      <c r="G15910" s="127"/>
      <c r="H15910" s="128"/>
    </row>
    <row r="15911" spans="7:8">
      <c r="G15911" s="127"/>
      <c r="H15911" s="128"/>
    </row>
    <row r="15912" spans="7:8">
      <c r="G15912" s="127"/>
      <c r="H15912" s="128"/>
    </row>
    <row r="15913" spans="7:8">
      <c r="G15913" s="127"/>
      <c r="H15913" s="128"/>
    </row>
    <row r="15914" spans="7:8">
      <c r="G15914" s="127"/>
      <c r="H15914" s="128"/>
    </row>
    <row r="15915" spans="7:8">
      <c r="G15915" s="127"/>
      <c r="H15915" s="128"/>
    </row>
    <row r="15916" spans="7:8">
      <c r="G15916" s="127"/>
      <c r="H15916" s="128"/>
    </row>
    <row r="15917" spans="7:8">
      <c r="G15917" s="127"/>
      <c r="H15917" s="128"/>
    </row>
    <row r="15918" spans="7:8">
      <c r="G15918" s="127"/>
      <c r="H15918" s="128"/>
    </row>
    <row r="15919" spans="7:8">
      <c r="G15919" s="127"/>
      <c r="H15919" s="128"/>
    </row>
    <row r="15920" spans="7:8">
      <c r="G15920" s="127"/>
      <c r="H15920" s="128"/>
    </row>
    <row r="15921" spans="7:8">
      <c r="G15921" s="127"/>
      <c r="H15921" s="128"/>
    </row>
    <row r="15922" spans="7:8">
      <c r="G15922" s="127"/>
      <c r="H15922" s="128"/>
    </row>
    <row r="15923" spans="7:8">
      <c r="G15923" s="127"/>
      <c r="H15923" s="128"/>
    </row>
    <row r="15924" spans="7:8">
      <c r="G15924" s="127"/>
      <c r="H15924" s="128"/>
    </row>
    <row r="15925" spans="7:8">
      <c r="G15925" s="127"/>
      <c r="H15925" s="128"/>
    </row>
    <row r="15926" spans="7:8">
      <c r="G15926" s="127"/>
      <c r="H15926" s="128"/>
    </row>
    <row r="15927" spans="7:8">
      <c r="G15927" s="127"/>
      <c r="H15927" s="128"/>
    </row>
    <row r="15928" spans="7:8">
      <c r="G15928" s="127"/>
      <c r="H15928" s="128"/>
    </row>
    <row r="15929" spans="7:8">
      <c r="G15929" s="127"/>
      <c r="H15929" s="128"/>
    </row>
    <row r="15930" spans="7:8">
      <c r="G15930" s="127"/>
      <c r="H15930" s="128"/>
    </row>
    <row r="15931" spans="7:8">
      <c r="G15931" s="127"/>
      <c r="H15931" s="128"/>
    </row>
    <row r="15932" spans="7:8">
      <c r="G15932" s="127"/>
      <c r="H15932" s="128"/>
    </row>
    <row r="15933" spans="7:8">
      <c r="G15933" s="127"/>
      <c r="H15933" s="128"/>
    </row>
    <row r="15934" spans="7:8">
      <c r="G15934" s="127"/>
      <c r="H15934" s="128"/>
    </row>
    <row r="15935" spans="7:8">
      <c r="G15935" s="127"/>
      <c r="H15935" s="128"/>
    </row>
    <row r="15936" spans="7:8">
      <c r="G15936" s="127"/>
      <c r="H15936" s="128"/>
    </row>
    <row r="15937" spans="7:8">
      <c r="G15937" s="127"/>
      <c r="H15937" s="128"/>
    </row>
    <row r="15938" spans="7:8">
      <c r="G15938" s="127"/>
      <c r="H15938" s="128"/>
    </row>
    <row r="15939" spans="7:8">
      <c r="G15939" s="127"/>
      <c r="H15939" s="128"/>
    </row>
    <row r="15940" spans="7:8">
      <c r="G15940" s="127"/>
      <c r="H15940" s="128"/>
    </row>
    <row r="15941" spans="7:8">
      <c r="G15941" s="127"/>
      <c r="H15941" s="128"/>
    </row>
    <row r="15942" spans="7:8">
      <c r="G15942" s="127"/>
      <c r="H15942" s="128"/>
    </row>
    <row r="15943" spans="7:8">
      <c r="G15943" s="127"/>
      <c r="H15943" s="128"/>
    </row>
    <row r="15944" spans="7:8">
      <c r="G15944" s="127"/>
      <c r="H15944" s="128"/>
    </row>
    <row r="15945" spans="7:8">
      <c r="G15945" s="127"/>
      <c r="H15945" s="128"/>
    </row>
    <row r="15946" spans="7:8">
      <c r="G15946" s="127"/>
      <c r="H15946" s="128"/>
    </row>
    <row r="15947" spans="7:8">
      <c r="G15947" s="127"/>
      <c r="H15947" s="128"/>
    </row>
    <row r="15948" spans="7:8">
      <c r="G15948" s="127"/>
      <c r="H15948" s="128"/>
    </row>
    <row r="15949" spans="7:8">
      <c r="G15949" s="127"/>
      <c r="H15949" s="128"/>
    </row>
    <row r="15950" spans="7:8">
      <c r="G15950" s="127"/>
      <c r="H15950" s="128"/>
    </row>
    <row r="15951" spans="7:8">
      <c r="G15951" s="127"/>
      <c r="H15951" s="128"/>
    </row>
    <row r="15952" spans="7:8">
      <c r="G15952" s="127"/>
      <c r="H15952" s="128"/>
    </row>
    <row r="15953" spans="7:8">
      <c r="G15953" s="127"/>
      <c r="H15953" s="128"/>
    </row>
    <row r="15954" spans="7:8">
      <c r="G15954" s="127"/>
      <c r="H15954" s="128"/>
    </row>
    <row r="15955" spans="7:8">
      <c r="G15955" s="127"/>
      <c r="H15955" s="128"/>
    </row>
    <row r="15956" spans="7:8">
      <c r="G15956" s="127"/>
      <c r="H15956" s="128"/>
    </row>
    <row r="15957" spans="7:8">
      <c r="G15957" s="127"/>
      <c r="H15957" s="128"/>
    </row>
    <row r="15958" spans="7:8">
      <c r="G15958" s="127"/>
      <c r="H15958" s="128"/>
    </row>
    <row r="15959" spans="7:8">
      <c r="G15959" s="127"/>
      <c r="H15959" s="128"/>
    </row>
    <row r="15960" spans="7:8">
      <c r="G15960" s="127"/>
      <c r="H15960" s="128"/>
    </row>
    <row r="15961" spans="7:8">
      <c r="G15961" s="127"/>
      <c r="H15961" s="128"/>
    </row>
    <row r="15962" spans="7:8">
      <c r="G15962" s="127"/>
      <c r="H15962" s="128"/>
    </row>
    <row r="15963" spans="7:8">
      <c r="G15963" s="127"/>
      <c r="H15963" s="128"/>
    </row>
    <row r="15964" spans="7:8">
      <c r="G15964" s="127"/>
      <c r="H15964" s="128"/>
    </row>
    <row r="15965" spans="7:8">
      <c r="G15965" s="127"/>
      <c r="H15965" s="128"/>
    </row>
    <row r="15966" spans="7:8">
      <c r="G15966" s="127"/>
      <c r="H15966" s="128"/>
    </row>
    <row r="15967" spans="7:8">
      <c r="G15967" s="127"/>
      <c r="H15967" s="128"/>
    </row>
    <row r="15968" spans="7:8">
      <c r="G15968" s="127"/>
      <c r="H15968" s="128"/>
    </row>
    <row r="15969" spans="7:8">
      <c r="G15969" s="127"/>
      <c r="H15969" s="128"/>
    </row>
    <row r="15970" spans="7:8">
      <c r="G15970" s="127"/>
      <c r="H15970" s="128"/>
    </row>
    <row r="15971" spans="7:8">
      <c r="G15971" s="127"/>
      <c r="H15971" s="128"/>
    </row>
    <row r="15972" spans="7:8">
      <c r="G15972" s="127"/>
      <c r="H15972" s="128"/>
    </row>
    <row r="15973" spans="7:8">
      <c r="G15973" s="127"/>
      <c r="H15973" s="128"/>
    </row>
    <row r="15974" spans="7:8">
      <c r="G15974" s="127"/>
      <c r="H15974" s="128"/>
    </row>
    <row r="15975" spans="7:8">
      <c r="G15975" s="127"/>
      <c r="H15975" s="128"/>
    </row>
    <row r="15976" spans="7:8">
      <c r="G15976" s="127"/>
      <c r="H15976" s="128"/>
    </row>
    <row r="15977" spans="7:8">
      <c r="G15977" s="127"/>
      <c r="H15977" s="128"/>
    </row>
    <row r="15978" spans="7:8">
      <c r="G15978" s="127"/>
      <c r="H15978" s="128"/>
    </row>
    <row r="15979" spans="7:8">
      <c r="G15979" s="127"/>
      <c r="H15979" s="128"/>
    </row>
    <row r="15980" spans="7:8">
      <c r="G15980" s="127"/>
      <c r="H15980" s="128"/>
    </row>
    <row r="15981" spans="7:8">
      <c r="G15981" s="127"/>
      <c r="H15981" s="128"/>
    </row>
    <row r="15982" spans="7:8">
      <c r="G15982" s="127"/>
      <c r="H15982" s="128"/>
    </row>
    <row r="15983" spans="7:8">
      <c r="G15983" s="127"/>
      <c r="H15983" s="128"/>
    </row>
    <row r="15984" spans="7:8">
      <c r="G15984" s="127"/>
      <c r="H15984" s="128"/>
    </row>
    <row r="15985" spans="7:8">
      <c r="G15985" s="127"/>
      <c r="H15985" s="128"/>
    </row>
    <row r="15986" spans="7:8">
      <c r="G15986" s="127"/>
      <c r="H15986" s="128"/>
    </row>
    <row r="15987" spans="7:8">
      <c r="G15987" s="127"/>
      <c r="H15987" s="128"/>
    </row>
    <row r="15988" spans="7:8">
      <c r="G15988" s="127"/>
      <c r="H15988" s="128"/>
    </row>
    <row r="15989" spans="7:8">
      <c r="G15989" s="127"/>
      <c r="H15989" s="128"/>
    </row>
    <row r="15990" spans="7:8">
      <c r="G15990" s="127"/>
      <c r="H15990" s="128"/>
    </row>
    <row r="15991" spans="7:8">
      <c r="G15991" s="127"/>
      <c r="H15991" s="128"/>
    </row>
    <row r="15992" spans="7:8">
      <c r="G15992" s="127"/>
      <c r="H15992" s="128"/>
    </row>
    <row r="15993" spans="7:8">
      <c r="G15993" s="127"/>
      <c r="H15993" s="128"/>
    </row>
    <row r="15994" spans="7:8">
      <c r="G15994" s="127"/>
      <c r="H15994" s="128"/>
    </row>
    <row r="15995" spans="7:8">
      <c r="G15995" s="127"/>
      <c r="H15995" s="128"/>
    </row>
    <row r="15996" spans="7:8">
      <c r="G15996" s="127"/>
      <c r="H15996" s="128"/>
    </row>
    <row r="15997" spans="7:8">
      <c r="G15997" s="127"/>
      <c r="H15997" s="128"/>
    </row>
    <row r="15998" spans="7:8">
      <c r="G15998" s="127"/>
      <c r="H15998" s="128"/>
    </row>
    <row r="15999" spans="7:8">
      <c r="G15999" s="127"/>
      <c r="H15999" s="128"/>
    </row>
    <row r="16000" spans="7:8">
      <c r="G16000" s="127"/>
      <c r="H16000" s="128"/>
    </row>
    <row r="16001" spans="7:8">
      <c r="G16001" s="127"/>
      <c r="H16001" s="128"/>
    </row>
    <row r="16002" spans="7:8">
      <c r="G16002" s="127"/>
      <c r="H16002" s="128"/>
    </row>
    <row r="16003" spans="7:8">
      <c r="G16003" s="127"/>
      <c r="H16003" s="128"/>
    </row>
    <row r="16004" spans="7:8">
      <c r="G16004" s="127"/>
      <c r="H16004" s="128"/>
    </row>
    <row r="16005" spans="7:8">
      <c r="G16005" s="127"/>
      <c r="H16005" s="128"/>
    </row>
    <row r="16006" spans="7:8">
      <c r="G16006" s="127"/>
      <c r="H16006" s="128"/>
    </row>
    <row r="16007" spans="7:8">
      <c r="G16007" s="127"/>
      <c r="H16007" s="128"/>
    </row>
    <row r="16008" spans="7:8">
      <c r="G16008" s="127"/>
      <c r="H16008" s="128"/>
    </row>
    <row r="16009" spans="7:8">
      <c r="G16009" s="127"/>
      <c r="H16009" s="128"/>
    </row>
    <row r="16010" spans="7:8">
      <c r="G16010" s="127"/>
      <c r="H16010" s="128"/>
    </row>
    <row r="16011" spans="7:8">
      <c r="G16011" s="127"/>
      <c r="H16011" s="128"/>
    </row>
    <row r="16012" spans="7:8">
      <c r="G16012" s="127"/>
      <c r="H16012" s="128"/>
    </row>
    <row r="16013" spans="7:8">
      <c r="G16013" s="127"/>
      <c r="H16013" s="128"/>
    </row>
    <row r="16014" spans="7:8">
      <c r="G16014" s="127"/>
      <c r="H16014" s="128"/>
    </row>
    <row r="16015" spans="7:8">
      <c r="G16015" s="127"/>
      <c r="H16015" s="128"/>
    </row>
    <row r="16016" spans="7:8">
      <c r="G16016" s="127"/>
      <c r="H16016" s="128"/>
    </row>
    <row r="16017" spans="7:8">
      <c r="G16017" s="127"/>
      <c r="H16017" s="128"/>
    </row>
    <row r="16018" spans="7:8">
      <c r="G16018" s="127"/>
      <c r="H16018" s="128"/>
    </row>
    <row r="16019" spans="7:8">
      <c r="G16019" s="127"/>
      <c r="H16019" s="128"/>
    </row>
    <row r="16020" spans="7:8">
      <c r="G16020" s="127"/>
      <c r="H16020" s="128"/>
    </row>
    <row r="16021" spans="7:8">
      <c r="G16021" s="127"/>
      <c r="H16021" s="128"/>
    </row>
    <row r="16022" spans="7:8">
      <c r="G16022" s="127"/>
      <c r="H16022" s="128"/>
    </row>
    <row r="16023" spans="7:8">
      <c r="G16023" s="127"/>
      <c r="H16023" s="128"/>
    </row>
    <row r="16024" spans="7:8">
      <c r="G16024" s="127"/>
      <c r="H16024" s="128"/>
    </row>
    <row r="16025" spans="7:8">
      <c r="G16025" s="127"/>
      <c r="H16025" s="128"/>
    </row>
    <row r="16026" spans="7:8">
      <c r="G16026" s="127"/>
      <c r="H16026" s="128"/>
    </row>
    <row r="16027" spans="7:8">
      <c r="G16027" s="127"/>
      <c r="H16027" s="128"/>
    </row>
    <row r="16028" spans="7:8">
      <c r="G16028" s="127"/>
      <c r="H16028" s="128"/>
    </row>
    <row r="16029" spans="7:8">
      <c r="G16029" s="127"/>
      <c r="H16029" s="128"/>
    </row>
    <row r="16030" spans="7:8">
      <c r="G16030" s="127"/>
      <c r="H16030" s="128"/>
    </row>
    <row r="16031" spans="7:8">
      <c r="G16031" s="127"/>
      <c r="H16031" s="128"/>
    </row>
    <row r="16032" spans="7:8">
      <c r="G16032" s="127"/>
      <c r="H16032" s="128"/>
    </row>
    <row r="16033" spans="7:8">
      <c r="G16033" s="127"/>
      <c r="H16033" s="128"/>
    </row>
    <row r="16034" spans="7:8">
      <c r="G16034" s="127"/>
      <c r="H16034" s="128"/>
    </row>
    <row r="16035" spans="7:8">
      <c r="G16035" s="127"/>
      <c r="H16035" s="128"/>
    </row>
    <row r="16036" spans="7:8">
      <c r="G16036" s="127"/>
      <c r="H16036" s="128"/>
    </row>
    <row r="16037" spans="7:8">
      <c r="G16037" s="127"/>
      <c r="H16037" s="128"/>
    </row>
    <row r="16038" spans="7:8">
      <c r="G16038" s="127"/>
      <c r="H16038" s="128"/>
    </row>
    <row r="16039" spans="7:8">
      <c r="G16039" s="127"/>
      <c r="H16039" s="128"/>
    </row>
    <row r="16040" spans="7:8">
      <c r="G16040" s="127"/>
      <c r="H16040" s="128"/>
    </row>
    <row r="16041" spans="7:8">
      <c r="G16041" s="127"/>
      <c r="H16041" s="128"/>
    </row>
    <row r="16042" spans="7:8">
      <c r="G16042" s="127"/>
      <c r="H16042" s="128"/>
    </row>
    <row r="16043" spans="7:8">
      <c r="G16043" s="127"/>
      <c r="H16043" s="128"/>
    </row>
    <row r="16044" spans="7:8">
      <c r="G16044" s="127"/>
      <c r="H16044" s="128"/>
    </row>
    <row r="16045" spans="7:8">
      <c r="G16045" s="127"/>
      <c r="H16045" s="128"/>
    </row>
    <row r="16046" spans="7:8">
      <c r="G16046" s="127"/>
      <c r="H16046" s="128"/>
    </row>
    <row r="16047" spans="7:8">
      <c r="G16047" s="127"/>
      <c r="H16047" s="128"/>
    </row>
    <row r="16048" spans="7:8">
      <c r="G16048" s="127"/>
      <c r="H16048" s="128"/>
    </row>
    <row r="16049" spans="7:8">
      <c r="G16049" s="127"/>
      <c r="H16049" s="128"/>
    </row>
    <row r="16050" spans="7:8">
      <c r="G16050" s="127"/>
      <c r="H16050" s="128"/>
    </row>
    <row r="16051" spans="7:8">
      <c r="G16051" s="127"/>
      <c r="H16051" s="128"/>
    </row>
    <row r="16052" spans="7:8">
      <c r="G16052" s="127"/>
      <c r="H16052" s="128"/>
    </row>
    <row r="16053" spans="7:8">
      <c r="G16053" s="127"/>
      <c r="H16053" s="128"/>
    </row>
    <row r="16054" spans="7:8">
      <c r="G16054" s="127"/>
      <c r="H16054" s="128"/>
    </row>
    <row r="16055" spans="7:8">
      <c r="G16055" s="127"/>
      <c r="H16055" s="128"/>
    </row>
    <row r="16056" spans="7:8">
      <c r="G16056" s="127"/>
      <c r="H16056" s="128"/>
    </row>
    <row r="16057" spans="7:8">
      <c r="G16057" s="127"/>
      <c r="H16057" s="128"/>
    </row>
    <row r="16058" spans="7:8">
      <c r="G16058" s="127"/>
      <c r="H16058" s="128"/>
    </row>
    <row r="16059" spans="7:8">
      <c r="G16059" s="127"/>
      <c r="H16059" s="128"/>
    </row>
    <row r="16060" spans="7:8">
      <c r="G16060" s="127"/>
      <c r="H16060" s="128"/>
    </row>
    <row r="16061" spans="7:8">
      <c r="G16061" s="127"/>
      <c r="H16061" s="128"/>
    </row>
    <row r="16062" spans="7:8">
      <c r="G16062" s="127"/>
      <c r="H16062" s="128"/>
    </row>
    <row r="16063" spans="7:8">
      <c r="G16063" s="127"/>
      <c r="H16063" s="128"/>
    </row>
    <row r="16064" spans="7:8">
      <c r="G16064" s="127"/>
      <c r="H16064" s="128"/>
    </row>
    <row r="16065" spans="7:8">
      <c r="G16065" s="127"/>
      <c r="H16065" s="128"/>
    </row>
    <row r="16066" spans="7:8">
      <c r="G16066" s="127"/>
      <c r="H16066" s="128"/>
    </row>
    <row r="16067" spans="7:8">
      <c r="G16067" s="127"/>
      <c r="H16067" s="128"/>
    </row>
    <row r="16068" spans="7:8">
      <c r="G16068" s="127"/>
      <c r="H16068" s="128"/>
    </row>
    <row r="16069" spans="7:8">
      <c r="G16069" s="127"/>
      <c r="H16069" s="128"/>
    </row>
    <row r="16070" spans="7:8">
      <c r="G16070" s="127"/>
      <c r="H16070" s="128"/>
    </row>
    <row r="16071" spans="7:8">
      <c r="G16071" s="127"/>
      <c r="H16071" s="128"/>
    </row>
    <row r="16072" spans="7:8">
      <c r="G16072" s="127"/>
      <c r="H16072" s="128"/>
    </row>
    <row r="16073" spans="7:8">
      <c r="G16073" s="127"/>
      <c r="H16073" s="128"/>
    </row>
    <row r="16074" spans="7:8">
      <c r="G16074" s="127"/>
      <c r="H16074" s="128"/>
    </row>
    <row r="16075" spans="7:8">
      <c r="G16075" s="127"/>
      <c r="H16075" s="128"/>
    </row>
    <row r="16076" spans="7:8">
      <c r="G16076" s="127"/>
      <c r="H16076" s="128"/>
    </row>
    <row r="16077" spans="7:8">
      <c r="G16077" s="127"/>
      <c r="H16077" s="128"/>
    </row>
    <row r="16078" spans="7:8">
      <c r="G16078" s="127"/>
      <c r="H16078" s="128"/>
    </row>
    <row r="16079" spans="7:8">
      <c r="G16079" s="127"/>
      <c r="H16079" s="128"/>
    </row>
    <row r="16080" spans="7:8">
      <c r="G16080" s="127"/>
      <c r="H16080" s="128"/>
    </row>
    <row r="16081" spans="7:8">
      <c r="G16081" s="127"/>
      <c r="H16081" s="128"/>
    </row>
    <row r="16082" spans="7:8">
      <c r="G16082" s="127"/>
      <c r="H16082" s="128"/>
    </row>
    <row r="16083" spans="7:8">
      <c r="G16083" s="127"/>
      <c r="H16083" s="128"/>
    </row>
    <row r="16084" spans="7:8">
      <c r="G16084" s="127"/>
      <c r="H16084" s="128"/>
    </row>
    <row r="16085" spans="7:8">
      <c r="G16085" s="127"/>
      <c r="H16085" s="128"/>
    </row>
    <row r="16086" spans="7:8">
      <c r="G16086" s="127"/>
      <c r="H16086" s="128"/>
    </row>
    <row r="16087" spans="7:8">
      <c r="G16087" s="127"/>
      <c r="H16087" s="128"/>
    </row>
    <row r="16088" spans="7:8">
      <c r="G16088" s="127"/>
      <c r="H16088" s="128"/>
    </row>
    <row r="16089" spans="7:8">
      <c r="G16089" s="127"/>
      <c r="H16089" s="128"/>
    </row>
    <row r="16090" spans="7:8">
      <c r="G16090" s="127"/>
      <c r="H16090" s="128"/>
    </row>
    <row r="16091" spans="7:8">
      <c r="G16091" s="127"/>
      <c r="H16091" s="128"/>
    </row>
    <row r="16092" spans="7:8">
      <c r="G16092" s="127"/>
      <c r="H16092" s="128"/>
    </row>
    <row r="16093" spans="7:8">
      <c r="G16093" s="127"/>
      <c r="H16093" s="128"/>
    </row>
    <row r="16094" spans="7:8">
      <c r="G16094" s="127"/>
      <c r="H16094" s="128"/>
    </row>
    <row r="16095" spans="7:8">
      <c r="G16095" s="127"/>
      <c r="H16095" s="128"/>
    </row>
    <row r="16096" spans="7:8">
      <c r="G16096" s="127"/>
      <c r="H16096" s="128"/>
    </row>
    <row r="16097" spans="7:8">
      <c r="G16097" s="127"/>
      <c r="H16097" s="128"/>
    </row>
    <row r="16098" spans="7:8">
      <c r="G16098" s="127"/>
      <c r="H16098" s="128"/>
    </row>
    <row r="16099" spans="7:8">
      <c r="G16099" s="127"/>
      <c r="H16099" s="128"/>
    </row>
    <row r="16100" spans="7:8">
      <c r="G16100" s="127"/>
      <c r="H16100" s="128"/>
    </row>
    <row r="16101" spans="7:8">
      <c r="G16101" s="127"/>
      <c r="H16101" s="128"/>
    </row>
    <row r="16102" spans="7:8">
      <c r="G16102" s="127"/>
      <c r="H16102" s="128"/>
    </row>
    <row r="16103" spans="7:8">
      <c r="G16103" s="127"/>
      <c r="H16103" s="128"/>
    </row>
    <row r="16104" spans="7:8">
      <c r="G16104" s="127"/>
      <c r="H16104" s="128"/>
    </row>
    <row r="16105" spans="7:8">
      <c r="G16105" s="127"/>
      <c r="H16105" s="128"/>
    </row>
    <row r="16106" spans="7:8">
      <c r="G16106" s="127"/>
      <c r="H16106" s="128"/>
    </row>
    <row r="16107" spans="7:8">
      <c r="G16107" s="127"/>
      <c r="H16107" s="128"/>
    </row>
    <row r="16108" spans="7:8">
      <c r="G16108" s="127"/>
      <c r="H16108" s="128"/>
    </row>
    <row r="16109" spans="7:8">
      <c r="G16109" s="127"/>
      <c r="H16109" s="128"/>
    </row>
    <row r="16110" spans="7:8">
      <c r="G16110" s="127"/>
      <c r="H16110" s="128"/>
    </row>
    <row r="16111" spans="7:8">
      <c r="G16111" s="127"/>
      <c r="H16111" s="128"/>
    </row>
    <row r="16112" spans="7:8">
      <c r="G16112" s="127"/>
      <c r="H16112" s="128"/>
    </row>
    <row r="16113" spans="7:8">
      <c r="G16113" s="127"/>
      <c r="H16113" s="128"/>
    </row>
    <row r="16114" spans="7:8">
      <c r="G16114" s="127"/>
      <c r="H16114" s="128"/>
    </row>
    <row r="16115" spans="7:8">
      <c r="G16115" s="127"/>
      <c r="H16115" s="128"/>
    </row>
    <row r="16116" spans="7:8">
      <c r="G16116" s="127"/>
      <c r="H16116" s="128"/>
    </row>
    <row r="16117" spans="7:8">
      <c r="G16117" s="127"/>
      <c r="H16117" s="128"/>
    </row>
    <row r="16118" spans="7:8">
      <c r="G16118" s="127"/>
      <c r="H16118" s="128"/>
    </row>
    <row r="16119" spans="7:8">
      <c r="G16119" s="127"/>
      <c r="H16119" s="128"/>
    </row>
    <row r="16120" spans="7:8">
      <c r="G16120" s="127"/>
      <c r="H16120" s="128"/>
    </row>
    <row r="16121" spans="7:8">
      <c r="G16121" s="127"/>
      <c r="H16121" s="128"/>
    </row>
    <row r="16122" spans="7:8">
      <c r="G16122" s="127"/>
      <c r="H16122" s="128"/>
    </row>
    <row r="16123" spans="7:8">
      <c r="G16123" s="127"/>
      <c r="H16123" s="128"/>
    </row>
    <row r="16124" spans="7:8">
      <c r="G16124" s="127"/>
      <c r="H16124" s="128"/>
    </row>
    <row r="16125" spans="7:8">
      <c r="G16125" s="127"/>
      <c r="H16125" s="128"/>
    </row>
    <row r="16126" spans="7:8">
      <c r="G16126" s="127"/>
      <c r="H16126" s="128"/>
    </row>
    <row r="16127" spans="7:8">
      <c r="G16127" s="127"/>
      <c r="H16127" s="128"/>
    </row>
    <row r="16128" spans="7:8">
      <c r="G16128" s="127"/>
      <c r="H16128" s="128"/>
    </row>
    <row r="16129" spans="7:8">
      <c r="G16129" s="127"/>
      <c r="H16129" s="128"/>
    </row>
    <row r="16130" spans="7:8">
      <c r="G16130" s="127"/>
      <c r="H16130" s="128"/>
    </row>
    <row r="16131" spans="7:8">
      <c r="G16131" s="127"/>
      <c r="H16131" s="128"/>
    </row>
    <row r="16132" spans="7:8">
      <c r="G16132" s="127"/>
      <c r="H16132" s="128"/>
    </row>
    <row r="16133" spans="7:8">
      <c r="G16133" s="127"/>
      <c r="H16133" s="128"/>
    </row>
    <row r="16134" spans="7:8">
      <c r="G16134" s="127"/>
      <c r="H16134" s="128"/>
    </row>
    <row r="16135" spans="7:8">
      <c r="G16135" s="127"/>
      <c r="H16135" s="128"/>
    </row>
    <row r="16136" spans="7:8">
      <c r="G16136" s="127"/>
      <c r="H16136" s="128"/>
    </row>
    <row r="16137" spans="7:8">
      <c r="G16137" s="127"/>
      <c r="H16137" s="128"/>
    </row>
    <row r="16138" spans="7:8">
      <c r="G16138" s="127"/>
      <c r="H16138" s="128"/>
    </row>
    <row r="16139" spans="7:8">
      <c r="G16139" s="127"/>
      <c r="H16139" s="128"/>
    </row>
    <row r="16140" spans="7:8">
      <c r="G16140" s="127"/>
      <c r="H16140" s="128"/>
    </row>
    <row r="16141" spans="7:8">
      <c r="G16141" s="127"/>
      <c r="H16141" s="128"/>
    </row>
    <row r="16142" spans="7:8">
      <c r="G16142" s="127"/>
      <c r="H16142" s="128"/>
    </row>
    <row r="16143" spans="7:8">
      <c r="G16143" s="127"/>
      <c r="H16143" s="128"/>
    </row>
    <row r="16144" spans="7:8">
      <c r="G16144" s="127"/>
      <c r="H16144" s="128"/>
    </row>
    <row r="16145" spans="7:8">
      <c r="G16145" s="127"/>
      <c r="H16145" s="128"/>
    </row>
    <row r="16146" spans="7:8">
      <c r="G16146" s="127"/>
      <c r="H16146" s="128"/>
    </row>
    <row r="16147" spans="7:8">
      <c r="G16147" s="127"/>
      <c r="H16147" s="128"/>
    </row>
    <row r="16148" spans="7:8">
      <c r="G16148" s="127"/>
      <c r="H16148" s="128"/>
    </row>
    <row r="16149" spans="7:8">
      <c r="G16149" s="127"/>
      <c r="H16149" s="128"/>
    </row>
    <row r="16150" spans="7:8">
      <c r="G16150" s="127"/>
      <c r="H16150" s="128"/>
    </row>
    <row r="16151" spans="7:8">
      <c r="G16151" s="127"/>
      <c r="H16151" s="128"/>
    </row>
    <row r="16152" spans="7:8">
      <c r="G16152" s="127"/>
      <c r="H16152" s="128"/>
    </row>
    <row r="16153" spans="7:8">
      <c r="G16153" s="127"/>
      <c r="H16153" s="128"/>
    </row>
    <row r="16154" spans="7:8">
      <c r="G16154" s="127"/>
      <c r="H16154" s="128"/>
    </row>
    <row r="16155" spans="7:8">
      <c r="G16155" s="127"/>
      <c r="H16155" s="128"/>
    </row>
    <row r="16156" spans="7:8">
      <c r="G16156" s="127"/>
      <c r="H16156" s="128"/>
    </row>
    <row r="16157" spans="7:8">
      <c r="G16157" s="127"/>
      <c r="H16157" s="128"/>
    </row>
    <row r="16158" spans="7:8">
      <c r="G16158" s="127"/>
      <c r="H16158" s="128"/>
    </row>
    <row r="16159" spans="7:8">
      <c r="G16159" s="127"/>
      <c r="H16159" s="128"/>
    </row>
    <row r="16160" spans="7:8">
      <c r="G16160" s="127"/>
      <c r="H16160" s="128"/>
    </row>
    <row r="16161" spans="7:8">
      <c r="G16161" s="127"/>
      <c r="H16161" s="128"/>
    </row>
    <row r="16162" spans="7:8">
      <c r="G16162" s="127"/>
      <c r="H16162" s="128"/>
    </row>
    <row r="16163" spans="7:8">
      <c r="G16163" s="127"/>
      <c r="H16163" s="128"/>
    </row>
    <row r="16164" spans="7:8">
      <c r="G16164" s="127"/>
      <c r="H16164" s="128"/>
    </row>
    <row r="16165" spans="7:8">
      <c r="G16165" s="127"/>
      <c r="H16165" s="128"/>
    </row>
    <row r="16166" spans="7:8">
      <c r="G16166" s="127"/>
      <c r="H16166" s="128"/>
    </row>
    <row r="16167" spans="7:8">
      <c r="G16167" s="127"/>
      <c r="H16167" s="128"/>
    </row>
    <row r="16168" spans="7:8">
      <c r="G16168" s="127"/>
      <c r="H16168" s="128"/>
    </row>
    <row r="16169" spans="7:8">
      <c r="G16169" s="127"/>
      <c r="H16169" s="128"/>
    </row>
    <row r="16170" spans="7:8">
      <c r="G16170" s="127"/>
      <c r="H16170" s="128"/>
    </row>
    <row r="16171" spans="7:8">
      <c r="G16171" s="127"/>
      <c r="H16171" s="128"/>
    </row>
    <row r="16172" spans="7:8">
      <c r="G16172" s="127"/>
      <c r="H16172" s="128"/>
    </row>
    <row r="16173" spans="7:8">
      <c r="G16173" s="127"/>
      <c r="H16173" s="128"/>
    </row>
    <row r="16174" spans="7:8">
      <c r="G16174" s="127"/>
      <c r="H16174" s="128"/>
    </row>
    <row r="16175" spans="7:8">
      <c r="G16175" s="127"/>
      <c r="H16175" s="128"/>
    </row>
    <row r="16176" spans="7:8">
      <c r="G16176" s="127"/>
      <c r="H16176" s="128"/>
    </row>
    <row r="16177" spans="7:8">
      <c r="G16177" s="127"/>
      <c r="H16177" s="128"/>
    </row>
    <row r="16178" spans="7:8">
      <c r="G16178" s="127"/>
      <c r="H16178" s="128"/>
    </row>
    <row r="16179" spans="7:8">
      <c r="G16179" s="127"/>
      <c r="H16179" s="128"/>
    </row>
    <row r="16180" spans="7:8">
      <c r="G16180" s="127"/>
      <c r="H16180" s="128"/>
    </row>
    <row r="16181" spans="7:8">
      <c r="G16181" s="127"/>
      <c r="H16181" s="128"/>
    </row>
    <row r="16182" spans="7:8">
      <c r="G16182" s="127"/>
      <c r="H16182" s="128"/>
    </row>
    <row r="16183" spans="7:8">
      <c r="G16183" s="127"/>
      <c r="H16183" s="128"/>
    </row>
    <row r="16184" spans="7:8">
      <c r="G16184" s="127"/>
      <c r="H16184" s="128"/>
    </row>
    <row r="16185" spans="7:8">
      <c r="G16185" s="127"/>
      <c r="H16185" s="128"/>
    </row>
    <row r="16186" spans="7:8">
      <c r="G16186" s="127"/>
      <c r="H16186" s="128"/>
    </row>
    <row r="16187" spans="7:8">
      <c r="G16187" s="127"/>
      <c r="H16187" s="128"/>
    </row>
    <row r="16188" spans="7:8">
      <c r="G16188" s="127"/>
      <c r="H16188" s="128"/>
    </row>
    <row r="16189" spans="7:8">
      <c r="G16189" s="127"/>
      <c r="H16189" s="128"/>
    </row>
    <row r="16190" spans="7:8">
      <c r="G16190" s="127"/>
      <c r="H16190" s="128"/>
    </row>
    <row r="16191" spans="7:8">
      <c r="G16191" s="127"/>
      <c r="H16191" s="128"/>
    </row>
    <row r="16192" spans="7:8">
      <c r="G16192" s="127"/>
      <c r="H16192" s="128"/>
    </row>
    <row r="16193" spans="7:8">
      <c r="G16193" s="127"/>
      <c r="H16193" s="128"/>
    </row>
    <row r="16194" spans="7:8">
      <c r="G16194" s="127"/>
      <c r="H16194" s="128"/>
    </row>
    <row r="16195" spans="7:8">
      <c r="G16195" s="127"/>
      <c r="H16195" s="128"/>
    </row>
    <row r="16196" spans="7:8">
      <c r="G16196" s="127"/>
      <c r="H16196" s="128"/>
    </row>
    <row r="16197" spans="7:8">
      <c r="G16197" s="127"/>
      <c r="H16197" s="128"/>
    </row>
    <row r="16198" spans="7:8">
      <c r="G16198" s="127"/>
      <c r="H16198" s="128"/>
    </row>
    <row r="16199" spans="7:8">
      <c r="G16199" s="127"/>
      <c r="H16199" s="128"/>
    </row>
    <row r="16200" spans="7:8">
      <c r="G16200" s="127"/>
      <c r="H16200" s="128"/>
    </row>
    <row r="16201" spans="7:8">
      <c r="G16201" s="127"/>
      <c r="H16201" s="128"/>
    </row>
    <row r="16202" spans="7:8">
      <c r="G16202" s="127"/>
      <c r="H16202" s="128"/>
    </row>
    <row r="16203" spans="7:8">
      <c r="G16203" s="127"/>
      <c r="H16203" s="128"/>
    </row>
    <row r="16204" spans="7:8">
      <c r="G16204" s="127"/>
      <c r="H16204" s="128"/>
    </row>
    <row r="16205" spans="7:8">
      <c r="G16205" s="127"/>
      <c r="H16205" s="128"/>
    </row>
    <row r="16206" spans="7:8">
      <c r="G16206" s="127"/>
      <c r="H16206" s="128"/>
    </row>
    <row r="16207" spans="7:8">
      <c r="G16207" s="127"/>
      <c r="H16207" s="128"/>
    </row>
    <row r="16208" spans="7:8">
      <c r="G16208" s="127"/>
      <c r="H16208" s="128"/>
    </row>
    <row r="16209" spans="7:8">
      <c r="G16209" s="127"/>
      <c r="H16209" s="128"/>
    </row>
    <row r="16210" spans="7:8">
      <c r="G16210" s="127"/>
      <c r="H16210" s="128"/>
    </row>
    <row r="16211" spans="7:8">
      <c r="G16211" s="127"/>
      <c r="H16211" s="128"/>
    </row>
    <row r="16212" spans="7:8">
      <c r="G16212" s="127"/>
      <c r="H16212" s="128"/>
    </row>
    <row r="16213" spans="7:8">
      <c r="G16213" s="127"/>
      <c r="H16213" s="128"/>
    </row>
    <row r="16214" spans="7:8">
      <c r="G16214" s="127"/>
      <c r="H16214" s="128"/>
    </row>
    <row r="16215" spans="7:8">
      <c r="G16215" s="127"/>
      <c r="H16215" s="128"/>
    </row>
    <row r="16216" spans="7:8">
      <c r="G16216" s="127"/>
      <c r="H16216" s="128"/>
    </row>
    <row r="16217" spans="7:8">
      <c r="G16217" s="127"/>
      <c r="H16217" s="128"/>
    </row>
    <row r="16218" spans="7:8">
      <c r="G16218" s="127"/>
      <c r="H16218" s="128"/>
    </row>
    <row r="16219" spans="7:8">
      <c r="G16219" s="127"/>
      <c r="H16219" s="128"/>
    </row>
    <row r="16220" spans="7:8">
      <c r="G16220" s="127"/>
      <c r="H16220" s="128"/>
    </row>
    <row r="16221" spans="7:8">
      <c r="G16221" s="127"/>
      <c r="H16221" s="128"/>
    </row>
    <row r="16222" spans="7:8">
      <c r="G16222" s="127"/>
      <c r="H16222" s="128"/>
    </row>
    <row r="16223" spans="7:8">
      <c r="G16223" s="127"/>
      <c r="H16223" s="128"/>
    </row>
    <row r="16224" spans="7:8">
      <c r="G16224" s="127"/>
      <c r="H16224" s="128"/>
    </row>
    <row r="16225" spans="7:8">
      <c r="G16225" s="127"/>
      <c r="H16225" s="128"/>
    </row>
    <row r="16226" spans="7:8">
      <c r="G16226" s="127"/>
      <c r="H16226" s="128"/>
    </row>
    <row r="16227" spans="7:8">
      <c r="G16227" s="127"/>
      <c r="H16227" s="128"/>
    </row>
    <row r="16228" spans="7:8">
      <c r="G16228" s="127"/>
      <c r="H16228" s="128"/>
    </row>
    <row r="16229" spans="7:8">
      <c r="G16229" s="127"/>
      <c r="H16229" s="128"/>
    </row>
    <row r="16230" spans="7:8">
      <c r="G16230" s="127"/>
      <c r="H16230" s="128"/>
    </row>
    <row r="16231" spans="7:8">
      <c r="G16231" s="127"/>
      <c r="H16231" s="128"/>
    </row>
    <row r="16232" spans="7:8">
      <c r="G16232" s="127"/>
      <c r="H16232" s="128"/>
    </row>
    <row r="16233" spans="7:8">
      <c r="G16233" s="127"/>
      <c r="H16233" s="128"/>
    </row>
    <row r="16234" spans="7:8">
      <c r="G16234" s="127"/>
      <c r="H16234" s="128"/>
    </row>
    <row r="16235" spans="7:8">
      <c r="G16235" s="127"/>
      <c r="H16235" s="128"/>
    </row>
    <row r="16236" spans="7:8">
      <c r="G16236" s="127"/>
      <c r="H16236" s="128"/>
    </row>
    <row r="16237" spans="7:8">
      <c r="G16237" s="127"/>
      <c r="H16237" s="128"/>
    </row>
    <row r="16238" spans="7:8">
      <c r="G16238" s="127"/>
      <c r="H16238" s="128"/>
    </row>
    <row r="16239" spans="7:8">
      <c r="G16239" s="127"/>
      <c r="H16239" s="128"/>
    </row>
    <row r="16240" spans="7:8">
      <c r="G16240" s="127"/>
      <c r="H16240" s="128"/>
    </row>
    <row r="16241" spans="7:8">
      <c r="G16241" s="127"/>
      <c r="H16241" s="128"/>
    </row>
    <row r="16242" spans="7:8">
      <c r="G16242" s="127"/>
      <c r="H16242" s="128"/>
    </row>
    <row r="16243" spans="7:8">
      <c r="G16243" s="127"/>
      <c r="H16243" s="128"/>
    </row>
    <row r="16244" spans="7:8">
      <c r="G16244" s="127"/>
      <c r="H16244" s="128"/>
    </row>
    <row r="16245" spans="7:8">
      <c r="G16245" s="127"/>
      <c r="H16245" s="128"/>
    </row>
    <row r="16246" spans="7:8">
      <c r="G16246" s="127"/>
      <c r="H16246" s="128"/>
    </row>
    <row r="16247" spans="7:8">
      <c r="G16247" s="127"/>
      <c r="H16247" s="128"/>
    </row>
    <row r="16248" spans="7:8">
      <c r="G16248" s="127"/>
      <c r="H16248" s="128"/>
    </row>
    <row r="16249" spans="7:8">
      <c r="G16249" s="127"/>
      <c r="H16249" s="128"/>
    </row>
    <row r="16250" spans="7:8">
      <c r="G16250" s="127"/>
      <c r="H16250" s="128"/>
    </row>
    <row r="16251" spans="7:8">
      <c r="G16251" s="127"/>
      <c r="H16251" s="128"/>
    </row>
    <row r="16252" spans="7:8">
      <c r="G16252" s="127"/>
      <c r="H16252" s="128"/>
    </row>
    <row r="16253" spans="7:8">
      <c r="G16253" s="127"/>
      <c r="H16253" s="128"/>
    </row>
    <row r="16254" spans="7:8">
      <c r="G16254" s="127"/>
      <c r="H16254" s="128"/>
    </row>
    <row r="16255" spans="7:8">
      <c r="G16255" s="127"/>
      <c r="H16255" s="128"/>
    </row>
    <row r="16256" spans="7:8">
      <c r="G16256" s="127"/>
      <c r="H16256" s="128"/>
    </row>
    <row r="16257" spans="7:8">
      <c r="G16257" s="127"/>
      <c r="H16257" s="128"/>
    </row>
    <row r="16258" spans="7:8">
      <c r="G16258" s="127"/>
      <c r="H16258" s="128"/>
    </row>
    <row r="16259" spans="7:8">
      <c r="G16259" s="127"/>
      <c r="H16259" s="128"/>
    </row>
    <row r="16260" spans="7:8">
      <c r="G16260" s="127"/>
      <c r="H16260" s="128"/>
    </row>
    <row r="16261" spans="7:8">
      <c r="G16261" s="127"/>
      <c r="H16261" s="128"/>
    </row>
    <row r="16262" spans="7:8">
      <c r="G16262" s="127"/>
      <c r="H16262" s="128"/>
    </row>
    <row r="16263" spans="7:8">
      <c r="G16263" s="127"/>
      <c r="H16263" s="128"/>
    </row>
    <row r="16264" spans="7:8">
      <c r="G16264" s="127"/>
      <c r="H16264" s="128"/>
    </row>
    <row r="16265" spans="7:8">
      <c r="G16265" s="127"/>
      <c r="H16265" s="128"/>
    </row>
    <row r="16266" spans="7:8">
      <c r="G16266" s="127"/>
      <c r="H16266" s="128"/>
    </row>
    <row r="16267" spans="7:8">
      <c r="G16267" s="127"/>
      <c r="H16267" s="128"/>
    </row>
    <row r="16268" spans="7:8">
      <c r="G16268" s="127"/>
      <c r="H16268" s="128"/>
    </row>
    <row r="16269" spans="7:8">
      <c r="G16269" s="127"/>
      <c r="H16269" s="128"/>
    </row>
    <row r="16270" spans="7:8">
      <c r="G16270" s="127"/>
      <c r="H16270" s="128"/>
    </row>
    <row r="16271" spans="7:8">
      <c r="G16271" s="127"/>
      <c r="H16271" s="128"/>
    </row>
    <row r="16272" spans="7:8">
      <c r="G16272" s="127"/>
      <c r="H16272" s="128"/>
    </row>
    <row r="16273" spans="7:8">
      <c r="G16273" s="127"/>
      <c r="H16273" s="128"/>
    </row>
    <row r="16274" spans="7:8">
      <c r="G16274" s="127"/>
      <c r="H16274" s="128"/>
    </row>
    <row r="16275" spans="7:8">
      <c r="G16275" s="127"/>
      <c r="H16275" s="128"/>
    </row>
    <row r="16276" spans="7:8">
      <c r="G16276" s="127"/>
      <c r="H16276" s="128"/>
    </row>
    <row r="16277" spans="7:8">
      <c r="G16277" s="127"/>
      <c r="H16277" s="128"/>
    </row>
    <row r="16278" spans="7:8">
      <c r="G16278" s="127"/>
      <c r="H16278" s="128"/>
    </row>
    <row r="16279" spans="7:8">
      <c r="G16279" s="127"/>
      <c r="H16279" s="128"/>
    </row>
    <row r="16280" spans="7:8">
      <c r="G16280" s="127"/>
      <c r="H16280" s="128"/>
    </row>
    <row r="16281" spans="7:8">
      <c r="G16281" s="127"/>
      <c r="H16281" s="128"/>
    </row>
    <row r="16282" spans="7:8">
      <c r="G16282" s="127"/>
      <c r="H16282" s="128"/>
    </row>
    <row r="16283" spans="7:8">
      <c r="G16283" s="127"/>
      <c r="H16283" s="128"/>
    </row>
    <row r="16284" spans="7:8">
      <c r="G16284" s="127"/>
      <c r="H16284" s="128"/>
    </row>
    <row r="16285" spans="7:8">
      <c r="G16285" s="127"/>
      <c r="H16285" s="128"/>
    </row>
    <row r="16286" spans="7:8">
      <c r="G16286" s="127"/>
      <c r="H16286" s="128"/>
    </row>
    <row r="16287" spans="7:8">
      <c r="G16287" s="127"/>
      <c r="H16287" s="128"/>
    </row>
    <row r="16288" spans="7:8">
      <c r="G16288" s="127"/>
      <c r="H16288" s="128"/>
    </row>
    <row r="16289" spans="7:8">
      <c r="G16289" s="127"/>
      <c r="H16289" s="128"/>
    </row>
    <row r="16290" spans="7:8">
      <c r="G16290" s="127"/>
      <c r="H16290" s="128"/>
    </row>
    <row r="16291" spans="7:8">
      <c r="G16291" s="127"/>
      <c r="H16291" s="128"/>
    </row>
    <row r="16292" spans="7:8">
      <c r="G16292" s="127"/>
      <c r="H16292" s="128"/>
    </row>
    <row r="16293" spans="7:8">
      <c r="G16293" s="127"/>
      <c r="H16293" s="128"/>
    </row>
    <row r="16294" spans="7:8">
      <c r="G16294" s="127"/>
      <c r="H16294" s="128"/>
    </row>
    <row r="16295" spans="7:8">
      <c r="G16295" s="127"/>
      <c r="H16295" s="128"/>
    </row>
    <row r="16296" spans="7:8">
      <c r="G16296" s="127"/>
      <c r="H16296" s="128"/>
    </row>
    <row r="16297" spans="7:8">
      <c r="G16297" s="127"/>
      <c r="H16297" s="128"/>
    </row>
    <row r="16298" spans="7:8">
      <c r="G16298" s="127"/>
      <c r="H16298" s="128"/>
    </row>
    <row r="16299" spans="7:8">
      <c r="G16299" s="127"/>
      <c r="H16299" s="128"/>
    </row>
    <row r="16300" spans="7:8">
      <c r="G16300" s="127"/>
      <c r="H16300" s="128"/>
    </row>
    <row r="16301" spans="7:8">
      <c r="G16301" s="127"/>
      <c r="H16301" s="128"/>
    </row>
    <row r="16302" spans="7:8">
      <c r="G16302" s="127"/>
      <c r="H16302" s="128"/>
    </row>
    <row r="16303" spans="7:8">
      <c r="G16303" s="127"/>
      <c r="H16303" s="128"/>
    </row>
    <row r="16304" spans="7:8">
      <c r="G16304" s="127"/>
      <c r="H16304" s="128"/>
    </row>
    <row r="16305" spans="7:8">
      <c r="G16305" s="127"/>
      <c r="H16305" s="128"/>
    </row>
    <row r="16306" spans="7:8">
      <c r="G16306" s="127"/>
      <c r="H16306" s="128"/>
    </row>
    <row r="16307" spans="7:8">
      <c r="G16307" s="127"/>
      <c r="H16307" s="128"/>
    </row>
    <row r="16308" spans="7:8">
      <c r="G16308" s="127"/>
      <c r="H16308" s="128"/>
    </row>
    <row r="16309" spans="7:8">
      <c r="G16309" s="127"/>
      <c r="H16309" s="128"/>
    </row>
    <row r="16310" spans="7:8">
      <c r="G16310" s="127"/>
      <c r="H16310" s="128"/>
    </row>
    <row r="16311" spans="7:8">
      <c r="G16311" s="127"/>
      <c r="H16311" s="128"/>
    </row>
    <row r="16312" spans="7:8">
      <c r="G16312" s="127"/>
      <c r="H16312" s="128"/>
    </row>
    <row r="16313" spans="7:8">
      <c r="G16313" s="127"/>
      <c r="H16313" s="128"/>
    </row>
    <row r="16314" spans="7:8">
      <c r="G16314" s="127"/>
      <c r="H16314" s="128"/>
    </row>
    <row r="16315" spans="7:8">
      <c r="G16315" s="127"/>
      <c r="H16315" s="128"/>
    </row>
    <row r="16316" spans="7:8">
      <c r="G16316" s="127"/>
      <c r="H16316" s="128"/>
    </row>
    <row r="16317" spans="7:8">
      <c r="G16317" s="127"/>
      <c r="H16317" s="128"/>
    </row>
    <row r="16318" spans="7:8">
      <c r="G16318" s="127"/>
      <c r="H16318" s="128"/>
    </row>
    <row r="16319" spans="7:8">
      <c r="G16319" s="127"/>
      <c r="H16319" s="128"/>
    </row>
    <row r="16320" spans="7:8">
      <c r="G16320" s="127"/>
      <c r="H16320" s="128"/>
    </row>
    <row r="16321" spans="7:8">
      <c r="G16321" s="127"/>
      <c r="H16321" s="128"/>
    </row>
    <row r="16322" spans="7:8">
      <c r="G16322" s="127"/>
      <c r="H16322" s="128"/>
    </row>
    <row r="16323" spans="7:8">
      <c r="G16323" s="127"/>
      <c r="H16323" s="128"/>
    </row>
    <row r="16324" spans="7:8">
      <c r="G16324" s="127"/>
      <c r="H16324" s="128"/>
    </row>
    <row r="16325" spans="7:8">
      <c r="G16325" s="127"/>
      <c r="H16325" s="128"/>
    </row>
    <row r="16326" spans="7:8">
      <c r="G16326" s="127"/>
      <c r="H16326" s="128"/>
    </row>
    <row r="16327" spans="7:8">
      <c r="G16327" s="127"/>
      <c r="H16327" s="128"/>
    </row>
    <row r="16328" spans="7:8">
      <c r="G16328" s="127"/>
      <c r="H16328" s="128"/>
    </row>
    <row r="16329" spans="7:8">
      <c r="G16329" s="127"/>
      <c r="H16329" s="128"/>
    </row>
    <row r="16330" spans="7:8">
      <c r="G16330" s="127"/>
      <c r="H16330" s="128"/>
    </row>
    <row r="16331" spans="7:8">
      <c r="G16331" s="127"/>
      <c r="H16331" s="128"/>
    </row>
    <row r="16332" spans="7:8">
      <c r="G16332" s="127"/>
      <c r="H16332" s="128"/>
    </row>
    <row r="16333" spans="7:8">
      <c r="G16333" s="127"/>
      <c r="H16333" s="128"/>
    </row>
    <row r="16334" spans="7:8">
      <c r="G16334" s="127"/>
      <c r="H16334" s="128"/>
    </row>
    <row r="16335" spans="7:8">
      <c r="G16335" s="127"/>
      <c r="H16335" s="128"/>
    </row>
    <row r="16336" spans="7:8">
      <c r="G16336" s="127"/>
      <c r="H16336" s="128"/>
    </row>
    <row r="16337" spans="7:8">
      <c r="G16337" s="127"/>
      <c r="H16337" s="128"/>
    </row>
    <row r="16338" spans="7:8">
      <c r="G16338" s="127"/>
      <c r="H16338" s="128"/>
    </row>
    <row r="16339" spans="7:8">
      <c r="G16339" s="127"/>
      <c r="H16339" s="128"/>
    </row>
    <row r="16340" spans="7:8">
      <c r="G16340" s="127"/>
      <c r="H16340" s="128"/>
    </row>
    <row r="16341" spans="7:8">
      <c r="G16341" s="127"/>
      <c r="H16341" s="128"/>
    </row>
    <row r="16342" spans="7:8">
      <c r="G16342" s="127"/>
      <c r="H16342" s="128"/>
    </row>
    <row r="16343" spans="7:8">
      <c r="G16343" s="127"/>
      <c r="H16343" s="128"/>
    </row>
    <row r="16344" spans="7:8">
      <c r="G16344" s="127"/>
      <c r="H16344" s="128"/>
    </row>
    <row r="16345" spans="7:8">
      <c r="G16345" s="127"/>
      <c r="H16345" s="128"/>
    </row>
    <row r="16346" spans="7:8">
      <c r="G16346" s="127"/>
      <c r="H16346" s="128"/>
    </row>
    <row r="16347" spans="7:8">
      <c r="G16347" s="127"/>
      <c r="H16347" s="128"/>
    </row>
    <row r="16348" spans="7:8">
      <c r="G16348" s="127"/>
      <c r="H16348" s="128"/>
    </row>
    <row r="16349" spans="7:8">
      <c r="G16349" s="127"/>
      <c r="H16349" s="128"/>
    </row>
    <row r="16350" spans="7:8">
      <c r="G16350" s="127"/>
      <c r="H16350" s="128"/>
    </row>
    <row r="16351" spans="7:8">
      <c r="G16351" s="127"/>
      <c r="H16351" s="128"/>
    </row>
    <row r="16352" spans="7:8">
      <c r="G16352" s="127"/>
      <c r="H16352" s="128"/>
    </row>
    <row r="16353" spans="7:8">
      <c r="G16353" s="127"/>
      <c r="H16353" s="128"/>
    </row>
    <row r="16354" spans="7:8">
      <c r="G16354" s="127"/>
      <c r="H16354" s="128"/>
    </row>
    <row r="16355" spans="7:8">
      <c r="G16355" s="127"/>
      <c r="H16355" s="128"/>
    </row>
    <row r="16356" spans="7:8">
      <c r="G16356" s="127"/>
      <c r="H16356" s="128"/>
    </row>
    <row r="16357" spans="7:8">
      <c r="G16357" s="127"/>
      <c r="H16357" s="128"/>
    </row>
    <row r="16358" spans="7:8">
      <c r="G16358" s="127"/>
      <c r="H16358" s="128"/>
    </row>
    <row r="16359" spans="7:8">
      <c r="G16359" s="127"/>
      <c r="H16359" s="128"/>
    </row>
    <row r="16360" spans="7:8">
      <c r="G16360" s="127"/>
      <c r="H16360" s="128"/>
    </row>
    <row r="16361" spans="7:8">
      <c r="G16361" s="127"/>
      <c r="H16361" s="128"/>
    </row>
    <row r="16362" spans="7:8">
      <c r="G16362" s="127"/>
      <c r="H16362" s="128"/>
    </row>
    <row r="16363" spans="7:8">
      <c r="G16363" s="127"/>
      <c r="H16363" s="128"/>
    </row>
    <row r="16364" spans="7:8">
      <c r="G16364" s="127"/>
      <c r="H16364" s="128"/>
    </row>
    <row r="16365" spans="7:8">
      <c r="G16365" s="127"/>
      <c r="H16365" s="128"/>
    </row>
    <row r="16366" spans="7:8">
      <c r="G16366" s="127"/>
      <c r="H16366" s="128"/>
    </row>
    <row r="16367" spans="7:8">
      <c r="G16367" s="127"/>
      <c r="H16367" s="128"/>
    </row>
    <row r="16368" spans="7:8">
      <c r="G16368" s="127"/>
      <c r="H16368" s="128"/>
    </row>
    <row r="16369" spans="7:8">
      <c r="G16369" s="127"/>
      <c r="H16369" s="128"/>
    </row>
    <row r="16370" spans="7:8">
      <c r="G16370" s="127"/>
      <c r="H16370" s="128"/>
    </row>
    <row r="16371" spans="7:8">
      <c r="G16371" s="127"/>
      <c r="H16371" s="128"/>
    </row>
    <row r="16372" spans="7:8">
      <c r="G16372" s="127"/>
      <c r="H16372" s="128"/>
    </row>
    <row r="16373" spans="7:8">
      <c r="G16373" s="127"/>
      <c r="H16373" s="128"/>
    </row>
    <row r="16374" spans="7:8">
      <c r="G16374" s="127"/>
      <c r="H16374" s="128"/>
    </row>
    <row r="16375" spans="7:8">
      <c r="G16375" s="127"/>
      <c r="H16375" s="128"/>
    </row>
    <row r="16376" spans="7:8">
      <c r="G16376" s="127"/>
      <c r="H16376" s="128"/>
    </row>
    <row r="16377" spans="7:8">
      <c r="G16377" s="127"/>
      <c r="H16377" s="128"/>
    </row>
    <row r="16378" spans="7:8">
      <c r="G16378" s="127"/>
      <c r="H16378" s="128"/>
    </row>
    <row r="16379" spans="7:8">
      <c r="G16379" s="127"/>
      <c r="H16379" s="128"/>
    </row>
    <row r="16380" spans="7:8">
      <c r="G16380" s="127"/>
      <c r="H16380" s="128"/>
    </row>
    <row r="16381" spans="7:8">
      <c r="G16381" s="127"/>
      <c r="H16381" s="128"/>
    </row>
    <row r="16382" spans="7:8">
      <c r="G16382" s="127"/>
      <c r="H16382" s="128"/>
    </row>
    <row r="16383" spans="7:8">
      <c r="G16383" s="127"/>
      <c r="H16383" s="128"/>
    </row>
    <row r="16384" spans="7:8">
      <c r="G16384" s="127"/>
      <c r="H16384" s="128"/>
    </row>
    <row r="16385" spans="7:8">
      <c r="G16385" s="127"/>
      <c r="H16385" s="128"/>
    </row>
    <row r="16386" spans="7:8">
      <c r="G16386" s="127"/>
      <c r="H16386" s="128"/>
    </row>
    <row r="16387" spans="7:8">
      <c r="G16387" s="127"/>
      <c r="H16387" s="128"/>
    </row>
    <row r="16388" spans="7:8">
      <c r="G16388" s="127"/>
      <c r="H16388" s="128"/>
    </row>
    <row r="16389" spans="7:8">
      <c r="G16389" s="127"/>
      <c r="H16389" s="128"/>
    </row>
    <row r="16390" spans="7:8">
      <c r="G16390" s="127"/>
      <c r="H16390" s="128"/>
    </row>
    <row r="16391" spans="7:8">
      <c r="G16391" s="127"/>
      <c r="H16391" s="128"/>
    </row>
    <row r="16392" spans="7:8">
      <c r="G16392" s="127"/>
      <c r="H16392" s="128"/>
    </row>
    <row r="16393" spans="7:8">
      <c r="G16393" s="127"/>
      <c r="H16393" s="128"/>
    </row>
    <row r="16394" spans="7:8">
      <c r="G16394" s="127"/>
      <c r="H16394" s="128"/>
    </row>
    <row r="16395" spans="7:8">
      <c r="G16395" s="127"/>
      <c r="H16395" s="128"/>
    </row>
    <row r="16396" spans="7:8">
      <c r="G16396" s="127"/>
      <c r="H16396" s="128"/>
    </row>
    <row r="16397" spans="7:8">
      <c r="G16397" s="127"/>
      <c r="H16397" s="128"/>
    </row>
    <row r="16398" spans="7:8">
      <c r="G16398" s="127"/>
      <c r="H16398" s="128"/>
    </row>
    <row r="16399" spans="7:8">
      <c r="G16399" s="127"/>
      <c r="H16399" s="128"/>
    </row>
    <row r="16400" spans="7:8">
      <c r="G16400" s="127"/>
      <c r="H16400" s="128"/>
    </row>
    <row r="16401" spans="7:8">
      <c r="G16401" s="127"/>
      <c r="H16401" s="128"/>
    </row>
    <row r="16402" spans="7:8">
      <c r="G16402" s="127"/>
      <c r="H16402" s="128"/>
    </row>
    <row r="16403" spans="7:8">
      <c r="G16403" s="127"/>
      <c r="H16403" s="128"/>
    </row>
    <row r="16404" spans="7:8">
      <c r="G16404" s="127"/>
      <c r="H16404" s="128"/>
    </row>
    <row r="16405" spans="7:8">
      <c r="G16405" s="127"/>
      <c r="H16405" s="128"/>
    </row>
    <row r="16406" spans="7:8">
      <c r="G16406" s="127"/>
      <c r="H16406" s="128"/>
    </row>
    <row r="16407" spans="7:8">
      <c r="G16407" s="127"/>
      <c r="H16407" s="128"/>
    </row>
    <row r="16408" spans="7:8">
      <c r="G16408" s="127"/>
      <c r="H16408" s="128"/>
    </row>
    <row r="16409" spans="7:8">
      <c r="G16409" s="127"/>
      <c r="H16409" s="128"/>
    </row>
    <row r="16410" spans="7:8">
      <c r="G16410" s="127"/>
      <c r="H16410" s="128"/>
    </row>
    <row r="16411" spans="7:8">
      <c r="G16411" s="127"/>
      <c r="H16411" s="128"/>
    </row>
    <row r="16412" spans="7:8">
      <c r="G16412" s="127"/>
      <c r="H16412" s="128"/>
    </row>
    <row r="16413" spans="7:8">
      <c r="G16413" s="127"/>
      <c r="H16413" s="128"/>
    </row>
    <row r="16414" spans="7:8">
      <c r="G16414" s="127"/>
      <c r="H16414" s="128"/>
    </row>
    <row r="16415" spans="7:8">
      <c r="G16415" s="127"/>
      <c r="H16415" s="128"/>
    </row>
    <row r="16416" spans="7:8">
      <c r="G16416" s="127"/>
      <c r="H16416" s="128"/>
    </row>
    <row r="16417" spans="7:8">
      <c r="G16417" s="127"/>
      <c r="H16417" s="128"/>
    </row>
    <row r="16418" spans="7:8">
      <c r="G16418" s="127"/>
      <c r="H16418" s="128"/>
    </row>
    <row r="16419" spans="7:8">
      <c r="G16419" s="127"/>
      <c r="H16419" s="128"/>
    </row>
    <row r="16420" spans="7:8">
      <c r="G16420" s="127"/>
      <c r="H16420" s="128"/>
    </row>
    <row r="16421" spans="7:8">
      <c r="G16421" s="127"/>
      <c r="H16421" s="128"/>
    </row>
    <row r="16422" spans="7:8">
      <c r="G16422" s="127"/>
      <c r="H16422" s="128"/>
    </row>
    <row r="16423" spans="7:8">
      <c r="G16423" s="127"/>
      <c r="H16423" s="128"/>
    </row>
    <row r="16424" spans="7:8">
      <c r="G16424" s="127"/>
      <c r="H16424" s="128"/>
    </row>
    <row r="16425" spans="7:8">
      <c r="G16425" s="127"/>
      <c r="H16425" s="128"/>
    </row>
    <row r="16426" spans="7:8">
      <c r="G16426" s="127"/>
      <c r="H16426" s="128"/>
    </row>
    <row r="16427" spans="7:8">
      <c r="G16427" s="127"/>
      <c r="H16427" s="128"/>
    </row>
    <row r="16428" spans="7:8">
      <c r="G16428" s="127"/>
      <c r="H16428" s="128"/>
    </row>
    <row r="16429" spans="7:8">
      <c r="G16429" s="127"/>
      <c r="H16429" s="128"/>
    </row>
    <row r="16430" spans="7:8">
      <c r="G16430" s="127"/>
      <c r="H16430" s="128"/>
    </row>
    <row r="16431" spans="7:8">
      <c r="G16431" s="127"/>
      <c r="H16431" s="128"/>
    </row>
    <row r="16432" spans="7:8">
      <c r="G16432" s="127"/>
      <c r="H16432" s="128"/>
    </row>
    <row r="16433" spans="7:8">
      <c r="G16433" s="127"/>
      <c r="H16433" s="128"/>
    </row>
    <row r="16434" spans="7:8">
      <c r="G16434" s="127"/>
      <c r="H16434" s="128"/>
    </row>
    <row r="16435" spans="7:8">
      <c r="G16435" s="127"/>
      <c r="H16435" s="128"/>
    </row>
    <row r="16436" spans="7:8">
      <c r="G16436" s="127"/>
      <c r="H16436" s="128"/>
    </row>
    <row r="16437" spans="7:8">
      <c r="G16437" s="127"/>
      <c r="H16437" s="128"/>
    </row>
    <row r="16438" spans="7:8">
      <c r="G16438" s="127"/>
      <c r="H16438" s="128"/>
    </row>
    <row r="16439" spans="7:8">
      <c r="G16439" s="127"/>
      <c r="H16439" s="128"/>
    </row>
    <row r="16440" spans="7:8">
      <c r="G16440" s="127"/>
      <c r="H16440" s="128"/>
    </row>
    <row r="16441" spans="7:8">
      <c r="G16441" s="127"/>
      <c r="H16441" s="128"/>
    </row>
    <row r="16442" spans="7:8">
      <c r="G16442" s="127"/>
      <c r="H16442" s="128"/>
    </row>
    <row r="16443" spans="7:8">
      <c r="G16443" s="127"/>
      <c r="H16443" s="128"/>
    </row>
    <row r="16444" spans="7:8">
      <c r="G16444" s="127"/>
      <c r="H16444" s="128"/>
    </row>
    <row r="16445" spans="7:8">
      <c r="G16445" s="127"/>
      <c r="H16445" s="128"/>
    </row>
    <row r="16446" spans="7:8">
      <c r="G16446" s="127"/>
      <c r="H16446" s="128"/>
    </row>
    <row r="16447" spans="7:8">
      <c r="G16447" s="127"/>
      <c r="H16447" s="128"/>
    </row>
    <row r="16448" spans="7:8">
      <c r="G16448" s="127"/>
      <c r="H16448" s="128"/>
    </row>
    <row r="16449" spans="7:8">
      <c r="G16449" s="127"/>
      <c r="H16449" s="128"/>
    </row>
    <row r="16450" spans="7:8">
      <c r="G16450" s="127"/>
      <c r="H16450" s="128"/>
    </row>
    <row r="16451" spans="7:8">
      <c r="G16451" s="127"/>
      <c r="H16451" s="128"/>
    </row>
    <row r="16452" spans="7:8">
      <c r="G16452" s="127"/>
      <c r="H16452" s="128"/>
    </row>
    <row r="16453" spans="7:8">
      <c r="G16453" s="127"/>
      <c r="H16453" s="128"/>
    </row>
    <row r="16454" spans="7:8">
      <c r="G16454" s="127"/>
      <c r="H16454" s="128"/>
    </row>
    <row r="16455" spans="7:8">
      <c r="G16455" s="127"/>
      <c r="H16455" s="128"/>
    </row>
    <row r="16456" spans="7:8">
      <c r="G16456" s="127"/>
      <c r="H16456" s="128"/>
    </row>
    <row r="16457" spans="7:8">
      <c r="G16457" s="127"/>
      <c r="H16457" s="128"/>
    </row>
    <row r="16458" spans="7:8">
      <c r="G16458" s="127"/>
      <c r="H16458" s="128"/>
    </row>
    <row r="16459" spans="7:8">
      <c r="G16459" s="127"/>
      <c r="H16459" s="128"/>
    </row>
    <row r="16460" spans="7:8">
      <c r="G16460" s="127"/>
      <c r="H16460" s="128"/>
    </row>
    <row r="16461" spans="7:8">
      <c r="G16461" s="127"/>
      <c r="H16461" s="128"/>
    </row>
    <row r="16462" spans="7:8">
      <c r="G16462" s="127"/>
      <c r="H16462" s="128"/>
    </row>
    <row r="16463" spans="7:8">
      <c r="G16463" s="127"/>
      <c r="H16463" s="128"/>
    </row>
    <row r="16464" spans="7:8">
      <c r="G16464" s="127"/>
      <c r="H16464" s="128"/>
    </row>
    <row r="16465" spans="7:8">
      <c r="G16465" s="127"/>
      <c r="H16465" s="128"/>
    </row>
    <row r="16466" spans="7:8">
      <c r="G16466" s="127"/>
      <c r="H16466" s="128"/>
    </row>
    <row r="16467" spans="7:8">
      <c r="G16467" s="127"/>
      <c r="H16467" s="128"/>
    </row>
    <row r="16468" spans="7:8">
      <c r="G16468" s="127"/>
      <c r="H16468" s="128"/>
    </row>
    <row r="16469" spans="7:8">
      <c r="G16469" s="127"/>
      <c r="H16469" s="128"/>
    </row>
    <row r="16470" spans="7:8">
      <c r="G16470" s="127"/>
      <c r="H16470" s="128"/>
    </row>
    <row r="16471" spans="7:8">
      <c r="G16471" s="127"/>
      <c r="H16471" s="128"/>
    </row>
    <row r="16472" spans="7:8">
      <c r="G16472" s="127"/>
      <c r="H16472" s="128"/>
    </row>
    <row r="16473" spans="7:8">
      <c r="G16473" s="127"/>
      <c r="H16473" s="128"/>
    </row>
    <row r="16474" spans="7:8">
      <c r="G16474" s="127"/>
      <c r="H16474" s="128"/>
    </row>
    <row r="16475" spans="7:8">
      <c r="G16475" s="127"/>
      <c r="H16475" s="128"/>
    </row>
    <row r="16476" spans="7:8">
      <c r="G16476" s="127"/>
      <c r="H16476" s="128"/>
    </row>
    <row r="16477" spans="7:8">
      <c r="G16477" s="127"/>
      <c r="H16477" s="128"/>
    </row>
    <row r="16478" spans="7:8">
      <c r="G16478" s="127"/>
      <c r="H16478" s="128"/>
    </row>
    <row r="16479" spans="7:8">
      <c r="G16479" s="127"/>
      <c r="H16479" s="128"/>
    </row>
    <row r="16480" spans="7:8">
      <c r="G16480" s="127"/>
      <c r="H16480" s="128"/>
    </row>
    <row r="16481" spans="7:8">
      <c r="G16481" s="127"/>
      <c r="H16481" s="128"/>
    </row>
    <row r="16482" spans="7:8">
      <c r="G16482" s="127"/>
      <c r="H16482" s="128"/>
    </row>
    <row r="16483" spans="7:8">
      <c r="G16483" s="127"/>
      <c r="H16483" s="128"/>
    </row>
    <row r="16484" spans="7:8">
      <c r="G16484" s="127"/>
      <c r="H16484" s="128"/>
    </row>
    <row r="16485" spans="7:8">
      <c r="G16485" s="127"/>
      <c r="H16485" s="128"/>
    </row>
    <row r="16486" spans="7:8">
      <c r="G16486" s="127"/>
      <c r="H16486" s="128"/>
    </row>
    <row r="16487" spans="7:8">
      <c r="G16487" s="127"/>
      <c r="H16487" s="128"/>
    </row>
    <row r="16488" spans="7:8">
      <c r="G16488" s="127"/>
      <c r="H16488" s="128"/>
    </row>
    <row r="16489" spans="7:8">
      <c r="G16489" s="127"/>
      <c r="H16489" s="128"/>
    </row>
    <row r="16490" spans="7:8">
      <c r="G16490" s="127"/>
      <c r="H16490" s="128"/>
    </row>
    <row r="16491" spans="7:8">
      <c r="G16491" s="127"/>
      <c r="H16491" s="128"/>
    </row>
    <row r="16492" spans="7:8">
      <c r="G16492" s="127"/>
      <c r="H16492" s="128"/>
    </row>
    <row r="16493" spans="7:8">
      <c r="G16493" s="127"/>
      <c r="H16493" s="128"/>
    </row>
    <row r="16494" spans="7:8">
      <c r="G16494" s="127"/>
      <c r="H16494" s="128"/>
    </row>
    <row r="16495" spans="7:8">
      <c r="G16495" s="127"/>
      <c r="H16495" s="128"/>
    </row>
    <row r="16496" spans="7:8">
      <c r="G16496" s="127"/>
      <c r="H16496" s="128"/>
    </row>
    <row r="16497" spans="7:8">
      <c r="G16497" s="127"/>
      <c r="H16497" s="128"/>
    </row>
    <row r="16498" spans="7:8">
      <c r="G16498" s="127"/>
      <c r="H16498" s="128"/>
    </row>
    <row r="16499" spans="7:8">
      <c r="G16499" s="127"/>
      <c r="H16499" s="128"/>
    </row>
    <row r="16500" spans="7:8">
      <c r="G16500" s="127"/>
      <c r="H16500" s="128"/>
    </row>
    <row r="16501" spans="7:8">
      <c r="G16501" s="127"/>
      <c r="H16501" s="128"/>
    </row>
    <row r="16502" spans="7:8">
      <c r="G16502" s="127"/>
      <c r="H16502" s="128"/>
    </row>
    <row r="16503" spans="7:8">
      <c r="G16503" s="127"/>
      <c r="H16503" s="128"/>
    </row>
    <row r="16504" spans="7:8">
      <c r="G16504" s="127"/>
      <c r="H16504" s="128"/>
    </row>
    <row r="16505" spans="7:8">
      <c r="G16505" s="127"/>
      <c r="H16505" s="128"/>
    </row>
    <row r="16506" spans="7:8">
      <c r="G16506" s="127"/>
      <c r="H16506" s="128"/>
    </row>
    <row r="16507" spans="7:8">
      <c r="G16507" s="127"/>
      <c r="H16507" s="128"/>
    </row>
    <row r="16508" spans="7:8">
      <c r="G16508" s="127"/>
      <c r="H16508" s="128"/>
    </row>
    <row r="16509" spans="7:8">
      <c r="G16509" s="127"/>
      <c r="H16509" s="128"/>
    </row>
    <row r="16510" spans="7:8">
      <c r="G16510" s="127"/>
      <c r="H16510" s="128"/>
    </row>
    <row r="16511" spans="7:8">
      <c r="G16511" s="127"/>
      <c r="H16511" s="128"/>
    </row>
    <row r="16512" spans="7:8">
      <c r="G16512" s="127"/>
      <c r="H16512" s="128"/>
    </row>
    <row r="16513" spans="7:8">
      <c r="G16513" s="127"/>
      <c r="H16513" s="128"/>
    </row>
    <row r="16514" spans="7:8">
      <c r="G16514" s="127"/>
      <c r="H16514" s="128"/>
    </row>
    <row r="16515" spans="7:8">
      <c r="G16515" s="127"/>
      <c r="H16515" s="128"/>
    </row>
    <row r="16516" spans="7:8">
      <c r="G16516" s="127"/>
      <c r="H16516" s="128"/>
    </row>
    <row r="16517" spans="7:8">
      <c r="G16517" s="127"/>
      <c r="H16517" s="128"/>
    </row>
    <row r="16518" spans="7:8">
      <c r="G16518" s="127"/>
      <c r="H16518" s="128"/>
    </row>
    <row r="16519" spans="7:8">
      <c r="G16519" s="127"/>
      <c r="H16519" s="128"/>
    </row>
    <row r="16520" spans="7:8">
      <c r="G16520" s="127"/>
      <c r="H16520" s="128"/>
    </row>
    <row r="16521" spans="7:8">
      <c r="G16521" s="127"/>
      <c r="H16521" s="128"/>
    </row>
    <row r="16522" spans="7:8">
      <c r="G16522" s="127"/>
      <c r="H16522" s="128"/>
    </row>
    <row r="16523" spans="7:8">
      <c r="G16523" s="127"/>
      <c r="H16523" s="128"/>
    </row>
    <row r="16524" spans="7:8">
      <c r="G16524" s="127"/>
      <c r="H16524" s="128"/>
    </row>
    <row r="16525" spans="7:8">
      <c r="G16525" s="127"/>
      <c r="H16525" s="128"/>
    </row>
    <row r="16526" spans="7:8">
      <c r="G16526" s="127"/>
      <c r="H16526" s="128"/>
    </row>
    <row r="16527" spans="7:8">
      <c r="G16527" s="127"/>
      <c r="H16527" s="128"/>
    </row>
    <row r="16528" spans="7:8">
      <c r="G16528" s="127"/>
      <c r="H16528" s="128"/>
    </row>
    <row r="16529" spans="7:8">
      <c r="G16529" s="127"/>
      <c r="H16529" s="128"/>
    </row>
    <row r="16530" spans="7:8">
      <c r="G16530" s="127"/>
      <c r="H16530" s="128"/>
    </row>
    <row r="16531" spans="7:8">
      <c r="G16531" s="127"/>
      <c r="H16531" s="128"/>
    </row>
    <row r="16532" spans="7:8">
      <c r="G16532" s="127"/>
      <c r="H16532" s="128"/>
    </row>
    <row r="16533" spans="7:8">
      <c r="G16533" s="127"/>
      <c r="H16533" s="128"/>
    </row>
    <row r="16534" spans="7:8">
      <c r="G16534" s="127"/>
      <c r="H16534" s="128"/>
    </row>
    <row r="16535" spans="7:8">
      <c r="G16535" s="127"/>
      <c r="H16535" s="128"/>
    </row>
    <row r="16536" spans="7:8">
      <c r="G16536" s="127"/>
      <c r="H16536" s="128"/>
    </row>
    <row r="16537" spans="7:8">
      <c r="G16537" s="127"/>
      <c r="H16537" s="128"/>
    </row>
    <row r="16538" spans="7:8">
      <c r="G16538" s="127"/>
      <c r="H16538" s="128"/>
    </row>
    <row r="16539" spans="7:8">
      <c r="G16539" s="127"/>
      <c r="H16539" s="128"/>
    </row>
    <row r="16540" spans="7:8">
      <c r="G16540" s="127"/>
      <c r="H16540" s="128"/>
    </row>
    <row r="16541" spans="7:8">
      <c r="G16541" s="127"/>
      <c r="H16541" s="128"/>
    </row>
    <row r="16542" spans="7:8">
      <c r="G16542" s="127"/>
      <c r="H16542" s="128"/>
    </row>
    <row r="16543" spans="7:8">
      <c r="G16543" s="127"/>
      <c r="H16543" s="128"/>
    </row>
    <row r="16544" spans="7:8">
      <c r="G16544" s="127"/>
      <c r="H16544" s="128"/>
    </row>
    <row r="16545" spans="7:8">
      <c r="G16545" s="127"/>
      <c r="H16545" s="128"/>
    </row>
    <row r="16546" spans="7:8">
      <c r="G16546" s="127"/>
      <c r="H16546" s="128"/>
    </row>
    <row r="16547" spans="7:8">
      <c r="G16547" s="127"/>
      <c r="H16547" s="128"/>
    </row>
    <row r="16548" spans="7:8">
      <c r="G16548" s="127"/>
      <c r="H16548" s="128"/>
    </row>
    <row r="16549" spans="7:8">
      <c r="G16549" s="127"/>
      <c r="H16549" s="128"/>
    </row>
    <row r="16550" spans="7:8">
      <c r="G16550" s="127"/>
      <c r="H16550" s="128"/>
    </row>
    <row r="16551" spans="7:8">
      <c r="G16551" s="127"/>
      <c r="H16551" s="128"/>
    </row>
    <row r="16552" spans="7:8">
      <c r="G16552" s="127"/>
      <c r="H16552" s="128"/>
    </row>
    <row r="16553" spans="7:8">
      <c r="G16553" s="127"/>
      <c r="H16553" s="128"/>
    </row>
    <row r="16554" spans="7:8">
      <c r="G16554" s="127"/>
      <c r="H16554" s="128"/>
    </row>
    <row r="16555" spans="7:8">
      <c r="G16555" s="127"/>
      <c r="H16555" s="128"/>
    </row>
    <row r="16556" spans="7:8">
      <c r="G16556" s="127"/>
      <c r="H16556" s="128"/>
    </row>
    <row r="16557" spans="7:8">
      <c r="G16557" s="127"/>
      <c r="H16557" s="128"/>
    </row>
    <row r="16558" spans="7:8">
      <c r="G16558" s="127"/>
      <c r="H16558" s="128"/>
    </row>
    <row r="16559" spans="7:8">
      <c r="G16559" s="127"/>
      <c r="H16559" s="128"/>
    </row>
    <row r="16560" spans="7:8">
      <c r="G16560" s="127"/>
      <c r="H16560" s="128"/>
    </row>
    <row r="16561" spans="7:8">
      <c r="G16561" s="127"/>
      <c r="H16561" s="128"/>
    </row>
    <row r="16562" spans="7:8">
      <c r="G16562" s="127"/>
      <c r="H16562" s="128"/>
    </row>
    <row r="16563" spans="7:8">
      <c r="G16563" s="127"/>
      <c r="H16563" s="128"/>
    </row>
    <row r="16564" spans="7:8">
      <c r="G16564" s="127"/>
      <c r="H16564" s="128"/>
    </row>
    <row r="16565" spans="7:8">
      <c r="G16565" s="127"/>
      <c r="H16565" s="128"/>
    </row>
    <row r="16566" spans="7:8">
      <c r="G16566" s="127"/>
      <c r="H16566" s="128"/>
    </row>
    <row r="16567" spans="7:8">
      <c r="G16567" s="127"/>
      <c r="H16567" s="128"/>
    </row>
    <row r="16568" spans="7:8">
      <c r="G16568" s="127"/>
      <c r="H16568" s="128"/>
    </row>
    <row r="16569" spans="7:8">
      <c r="G16569" s="127"/>
      <c r="H16569" s="128"/>
    </row>
    <row r="16570" spans="7:8">
      <c r="G16570" s="127"/>
      <c r="H16570" s="128"/>
    </row>
    <row r="16571" spans="7:8">
      <c r="G16571" s="127"/>
      <c r="H16571" s="128"/>
    </row>
    <row r="16572" spans="7:8">
      <c r="G16572" s="127"/>
      <c r="H16572" s="128"/>
    </row>
    <row r="16573" spans="7:8">
      <c r="G16573" s="127"/>
      <c r="H16573" s="128"/>
    </row>
    <row r="16574" spans="7:8">
      <c r="G16574" s="127"/>
      <c r="H16574" s="128"/>
    </row>
    <row r="16575" spans="7:8">
      <c r="G16575" s="127"/>
      <c r="H16575" s="128"/>
    </row>
    <row r="16576" spans="7:8">
      <c r="G16576" s="127"/>
      <c r="H16576" s="128"/>
    </row>
    <row r="16577" spans="7:8">
      <c r="G16577" s="127"/>
      <c r="H16577" s="128"/>
    </row>
    <row r="16578" spans="7:8">
      <c r="G16578" s="127"/>
      <c r="H16578" s="128"/>
    </row>
    <row r="16579" spans="7:8">
      <c r="G16579" s="127"/>
      <c r="H16579" s="128"/>
    </row>
    <row r="16580" spans="7:8">
      <c r="G16580" s="127"/>
      <c r="H16580" s="128"/>
    </row>
    <row r="16581" spans="7:8">
      <c r="G16581" s="127"/>
      <c r="H16581" s="128"/>
    </row>
    <row r="16582" spans="7:8">
      <c r="G16582" s="127"/>
      <c r="H16582" s="128"/>
    </row>
    <row r="16583" spans="7:8">
      <c r="G16583" s="127"/>
      <c r="H16583" s="128"/>
    </row>
    <row r="16584" spans="7:8">
      <c r="G16584" s="127"/>
      <c r="H16584" s="128"/>
    </row>
    <row r="16585" spans="7:8">
      <c r="G16585" s="127"/>
      <c r="H16585" s="128"/>
    </row>
    <row r="16586" spans="7:8">
      <c r="G16586" s="127"/>
      <c r="H16586" s="128"/>
    </row>
    <row r="16587" spans="7:8">
      <c r="G16587" s="127"/>
      <c r="H16587" s="128"/>
    </row>
    <row r="16588" spans="7:8">
      <c r="G16588" s="127"/>
      <c r="H16588" s="128"/>
    </row>
    <row r="16589" spans="7:8">
      <c r="G16589" s="127"/>
      <c r="H16589" s="128"/>
    </row>
    <row r="16590" spans="7:8">
      <c r="G16590" s="127"/>
      <c r="H16590" s="128"/>
    </row>
    <row r="16591" spans="7:8">
      <c r="G16591" s="127"/>
      <c r="H16591" s="128"/>
    </row>
    <row r="16592" spans="7:8">
      <c r="G16592" s="127"/>
      <c r="H16592" s="128"/>
    </row>
    <row r="16593" spans="7:8">
      <c r="G16593" s="127"/>
      <c r="H16593" s="128"/>
    </row>
    <row r="16594" spans="7:8">
      <c r="G16594" s="127"/>
      <c r="H16594" s="128"/>
    </row>
    <row r="16595" spans="7:8">
      <c r="G16595" s="127"/>
      <c r="H16595" s="128"/>
    </row>
    <row r="16596" spans="7:8">
      <c r="G16596" s="127"/>
      <c r="H16596" s="128"/>
    </row>
    <row r="16597" spans="7:8">
      <c r="G16597" s="127"/>
      <c r="H16597" s="128"/>
    </row>
    <row r="16598" spans="7:8">
      <c r="G16598" s="127"/>
      <c r="H16598" s="128"/>
    </row>
    <row r="16599" spans="7:8">
      <c r="G16599" s="127"/>
      <c r="H16599" s="128"/>
    </row>
    <row r="16600" spans="7:8">
      <c r="G16600" s="127"/>
      <c r="H16600" s="128"/>
    </row>
    <row r="16601" spans="7:8">
      <c r="G16601" s="127"/>
      <c r="H16601" s="128"/>
    </row>
    <row r="16602" spans="7:8">
      <c r="G16602" s="127"/>
      <c r="H16602" s="128"/>
    </row>
    <row r="16603" spans="7:8">
      <c r="G16603" s="127"/>
      <c r="H16603" s="128"/>
    </row>
    <row r="16604" spans="7:8">
      <c r="G16604" s="127"/>
      <c r="H16604" s="128"/>
    </row>
    <row r="16605" spans="7:8">
      <c r="G16605" s="127"/>
      <c r="H16605" s="128"/>
    </row>
    <row r="16606" spans="7:8">
      <c r="G16606" s="127"/>
      <c r="H16606" s="128"/>
    </row>
    <row r="16607" spans="7:8">
      <c r="G16607" s="127"/>
      <c r="H16607" s="128"/>
    </row>
    <row r="16608" spans="7:8">
      <c r="G16608" s="127"/>
      <c r="H16608" s="128"/>
    </row>
    <row r="16609" spans="7:8">
      <c r="G16609" s="127"/>
      <c r="H16609" s="128"/>
    </row>
    <row r="16610" spans="7:8">
      <c r="G16610" s="127"/>
      <c r="H16610" s="128"/>
    </row>
    <row r="16611" spans="7:8">
      <c r="G16611" s="127"/>
      <c r="H16611" s="128"/>
    </row>
    <row r="16612" spans="7:8">
      <c r="G16612" s="127"/>
      <c r="H16612" s="128"/>
    </row>
    <row r="16613" spans="7:8">
      <c r="G16613" s="127"/>
      <c r="H16613" s="128"/>
    </row>
    <row r="16614" spans="7:8">
      <c r="G16614" s="127"/>
      <c r="H16614" s="128"/>
    </row>
    <row r="16615" spans="7:8">
      <c r="G16615" s="127"/>
      <c r="H16615" s="128"/>
    </row>
    <row r="16616" spans="7:8">
      <c r="G16616" s="127"/>
      <c r="H16616" s="128"/>
    </row>
    <row r="16617" spans="7:8">
      <c r="G16617" s="127"/>
      <c r="H16617" s="128"/>
    </row>
    <row r="16618" spans="7:8">
      <c r="G16618" s="127"/>
      <c r="H16618" s="128"/>
    </row>
    <row r="16619" spans="7:8">
      <c r="G16619" s="127"/>
      <c r="H16619" s="128"/>
    </row>
    <row r="16620" spans="7:8">
      <c r="G16620" s="127"/>
      <c r="H16620" s="128"/>
    </row>
    <row r="16621" spans="7:8">
      <c r="G16621" s="127"/>
      <c r="H16621" s="128"/>
    </row>
    <row r="16622" spans="7:8">
      <c r="G16622" s="127"/>
      <c r="H16622" s="128"/>
    </row>
    <row r="16623" spans="7:8">
      <c r="G16623" s="127"/>
      <c r="H16623" s="128"/>
    </row>
    <row r="16624" spans="7:8">
      <c r="G16624" s="127"/>
      <c r="H16624" s="128"/>
    </row>
    <row r="16625" spans="7:8">
      <c r="G16625" s="127"/>
      <c r="H16625" s="128"/>
    </row>
    <row r="16626" spans="7:8">
      <c r="G16626" s="127"/>
      <c r="H16626" s="128"/>
    </row>
    <row r="16627" spans="7:8">
      <c r="G16627" s="127"/>
      <c r="H16627" s="128"/>
    </row>
    <row r="16628" spans="7:8">
      <c r="G16628" s="127"/>
      <c r="H16628" s="128"/>
    </row>
    <row r="16629" spans="7:8">
      <c r="G16629" s="127"/>
      <c r="H16629" s="128"/>
    </row>
    <row r="16630" spans="7:8">
      <c r="G16630" s="127"/>
      <c r="H16630" s="128"/>
    </row>
    <row r="16631" spans="7:8">
      <c r="G16631" s="127"/>
      <c r="H16631" s="128"/>
    </row>
    <row r="16632" spans="7:8">
      <c r="G16632" s="127"/>
      <c r="H16632" s="128"/>
    </row>
    <row r="16633" spans="7:8">
      <c r="G16633" s="127"/>
      <c r="H16633" s="128"/>
    </row>
    <row r="16634" spans="7:8">
      <c r="G16634" s="127"/>
      <c r="H16634" s="128"/>
    </row>
    <row r="16635" spans="7:8">
      <c r="G16635" s="127"/>
      <c r="H16635" s="128"/>
    </row>
    <row r="16636" spans="7:8">
      <c r="G16636" s="127"/>
      <c r="H16636" s="128"/>
    </row>
    <row r="16637" spans="7:8">
      <c r="G16637" s="127"/>
      <c r="H16637" s="128"/>
    </row>
    <row r="16638" spans="7:8">
      <c r="G16638" s="127"/>
      <c r="H16638" s="128"/>
    </row>
    <row r="16639" spans="7:8">
      <c r="G16639" s="127"/>
      <c r="H16639" s="128"/>
    </row>
    <row r="16640" spans="7:8">
      <c r="G16640" s="127"/>
      <c r="H16640" s="128"/>
    </row>
    <row r="16641" spans="7:8">
      <c r="G16641" s="127"/>
      <c r="H16641" s="128"/>
    </row>
    <row r="16642" spans="7:8">
      <c r="G16642" s="127"/>
      <c r="H16642" s="128"/>
    </row>
    <row r="16643" spans="7:8">
      <c r="G16643" s="127"/>
      <c r="H16643" s="128"/>
    </row>
    <row r="16644" spans="7:8">
      <c r="G16644" s="127"/>
      <c r="H16644" s="128"/>
    </row>
    <row r="16645" spans="7:8">
      <c r="G16645" s="127"/>
      <c r="H16645" s="128"/>
    </row>
    <row r="16646" spans="7:8">
      <c r="G16646" s="127"/>
      <c r="H16646" s="128"/>
    </row>
    <row r="16647" spans="7:8">
      <c r="G16647" s="127"/>
      <c r="H16647" s="128"/>
    </row>
    <row r="16648" spans="7:8">
      <c r="G16648" s="127"/>
      <c r="H16648" s="128"/>
    </row>
    <row r="16649" spans="7:8">
      <c r="G16649" s="127"/>
      <c r="H16649" s="128"/>
    </row>
    <row r="16650" spans="7:8">
      <c r="G16650" s="127"/>
      <c r="H16650" s="128"/>
    </row>
    <row r="16651" spans="7:8">
      <c r="G16651" s="127"/>
      <c r="H16651" s="128"/>
    </row>
    <row r="16652" spans="7:8">
      <c r="G16652" s="127"/>
      <c r="H16652" s="128"/>
    </row>
    <row r="16653" spans="7:8">
      <c r="G16653" s="127"/>
      <c r="H16653" s="128"/>
    </row>
    <row r="16654" spans="7:8">
      <c r="G16654" s="127"/>
      <c r="H16654" s="128"/>
    </row>
    <row r="16655" spans="7:8">
      <c r="G16655" s="127"/>
      <c r="H16655" s="128"/>
    </row>
    <row r="16656" spans="7:8">
      <c r="G16656" s="127"/>
      <c r="H16656" s="128"/>
    </row>
    <row r="16657" spans="7:8">
      <c r="G16657" s="127"/>
      <c r="H16657" s="128"/>
    </row>
    <row r="16658" spans="7:8">
      <c r="G16658" s="127"/>
      <c r="H16658" s="128"/>
    </row>
    <row r="16659" spans="7:8">
      <c r="G16659" s="127"/>
      <c r="H16659" s="128"/>
    </row>
    <row r="16660" spans="7:8">
      <c r="G16660" s="127"/>
      <c r="H16660" s="128"/>
    </row>
    <row r="16661" spans="7:8">
      <c r="G16661" s="127"/>
      <c r="H16661" s="128"/>
    </row>
    <row r="16662" spans="7:8">
      <c r="G16662" s="127"/>
      <c r="H16662" s="128"/>
    </row>
    <row r="16663" spans="7:8">
      <c r="G16663" s="127"/>
      <c r="H16663" s="128"/>
    </row>
    <row r="16664" spans="7:8">
      <c r="G16664" s="127"/>
      <c r="H16664" s="128"/>
    </row>
    <row r="16665" spans="7:8">
      <c r="G16665" s="127"/>
      <c r="H16665" s="128"/>
    </row>
    <row r="16666" spans="7:8">
      <c r="G16666" s="127"/>
      <c r="H16666" s="128"/>
    </row>
    <row r="16667" spans="7:8">
      <c r="G16667" s="127"/>
      <c r="H16667" s="128"/>
    </row>
    <row r="16668" spans="7:8">
      <c r="G16668" s="127"/>
      <c r="H16668" s="128"/>
    </row>
    <row r="16669" spans="7:8">
      <c r="G16669" s="127"/>
      <c r="H16669" s="128"/>
    </row>
    <row r="16670" spans="7:8">
      <c r="G16670" s="127"/>
      <c r="H16670" s="128"/>
    </row>
    <row r="16671" spans="7:8">
      <c r="G16671" s="127"/>
      <c r="H16671" s="128"/>
    </row>
    <row r="16672" spans="7:8">
      <c r="G16672" s="127"/>
      <c r="H16672" s="128"/>
    </row>
    <row r="16673" spans="7:8">
      <c r="G16673" s="127"/>
      <c r="H16673" s="128"/>
    </row>
    <row r="16674" spans="7:8">
      <c r="G16674" s="127"/>
      <c r="H16674" s="128"/>
    </row>
    <row r="16675" spans="7:8">
      <c r="G16675" s="127"/>
      <c r="H16675" s="128"/>
    </row>
    <row r="16676" spans="7:8">
      <c r="G16676" s="127"/>
      <c r="H16676" s="128"/>
    </row>
    <row r="16677" spans="7:8">
      <c r="G16677" s="127"/>
      <c r="H16677" s="128"/>
    </row>
    <row r="16678" spans="7:8">
      <c r="G16678" s="127"/>
      <c r="H16678" s="128"/>
    </row>
    <row r="16679" spans="7:8">
      <c r="G16679" s="127"/>
      <c r="H16679" s="128"/>
    </row>
    <row r="16680" spans="7:8">
      <c r="G16680" s="127"/>
      <c r="H16680" s="128"/>
    </row>
    <row r="16681" spans="7:8">
      <c r="G16681" s="127"/>
      <c r="H16681" s="128"/>
    </row>
    <row r="16682" spans="7:8">
      <c r="G16682" s="127"/>
      <c r="H16682" s="128"/>
    </row>
    <row r="16683" spans="7:8">
      <c r="G16683" s="127"/>
      <c r="H16683" s="128"/>
    </row>
    <row r="16684" spans="7:8">
      <c r="G16684" s="127"/>
      <c r="H16684" s="128"/>
    </row>
    <row r="16685" spans="7:8">
      <c r="G16685" s="127"/>
      <c r="H16685" s="128"/>
    </row>
    <row r="16686" spans="7:8">
      <c r="G16686" s="127"/>
      <c r="H16686" s="128"/>
    </row>
    <row r="16687" spans="7:8">
      <c r="G16687" s="127"/>
      <c r="H16687" s="128"/>
    </row>
    <row r="16688" spans="7:8">
      <c r="G16688" s="127"/>
      <c r="H16688" s="128"/>
    </row>
    <row r="16689" spans="7:8">
      <c r="G16689" s="127"/>
      <c r="H16689" s="128"/>
    </row>
    <row r="16690" spans="7:8">
      <c r="G16690" s="127"/>
      <c r="H16690" s="128"/>
    </row>
    <row r="16691" spans="7:8">
      <c r="G16691" s="127"/>
      <c r="H16691" s="128"/>
    </row>
    <row r="16692" spans="7:8">
      <c r="G16692" s="127"/>
      <c r="H16692" s="128"/>
    </row>
    <row r="16693" spans="7:8">
      <c r="G16693" s="127"/>
      <c r="H16693" s="128"/>
    </row>
    <row r="16694" spans="7:8">
      <c r="G16694" s="127"/>
      <c r="H16694" s="128"/>
    </row>
    <row r="16695" spans="7:8">
      <c r="G16695" s="127"/>
      <c r="H16695" s="128"/>
    </row>
    <row r="16696" spans="7:8">
      <c r="G16696" s="127"/>
      <c r="H16696" s="128"/>
    </row>
    <row r="16697" spans="7:8">
      <c r="G16697" s="127"/>
      <c r="H16697" s="128"/>
    </row>
    <row r="16698" spans="7:8">
      <c r="G16698" s="127"/>
      <c r="H16698" s="128"/>
    </row>
    <row r="16699" spans="7:8">
      <c r="G16699" s="127"/>
      <c r="H16699" s="128"/>
    </row>
    <row r="16700" spans="7:8">
      <c r="G16700" s="127"/>
      <c r="H16700" s="128"/>
    </row>
    <row r="16701" spans="7:8">
      <c r="G16701" s="127"/>
      <c r="H16701" s="128"/>
    </row>
    <row r="16702" spans="7:8">
      <c r="G16702" s="127"/>
      <c r="H16702" s="128"/>
    </row>
    <row r="16703" spans="7:8">
      <c r="G16703" s="127"/>
      <c r="H16703" s="128"/>
    </row>
    <row r="16704" spans="7:8">
      <c r="G16704" s="127"/>
      <c r="H16704" s="128"/>
    </row>
    <row r="16705" spans="7:8">
      <c r="G16705" s="127"/>
      <c r="H16705" s="128"/>
    </row>
    <row r="16706" spans="7:8">
      <c r="G16706" s="127"/>
      <c r="H16706" s="128"/>
    </row>
    <row r="16707" spans="7:8">
      <c r="G16707" s="127"/>
      <c r="H16707" s="128"/>
    </row>
    <row r="16708" spans="7:8">
      <c r="G16708" s="127"/>
      <c r="H16708" s="128"/>
    </row>
    <row r="16709" spans="7:8">
      <c r="G16709" s="127"/>
      <c r="H16709" s="128"/>
    </row>
    <row r="16710" spans="7:8">
      <c r="G16710" s="127"/>
      <c r="H16710" s="128"/>
    </row>
    <row r="16711" spans="7:8">
      <c r="G16711" s="127"/>
      <c r="H16711" s="128"/>
    </row>
    <row r="16712" spans="7:8">
      <c r="G16712" s="127"/>
      <c r="H16712" s="128"/>
    </row>
    <row r="16713" spans="7:8">
      <c r="G16713" s="127"/>
      <c r="H16713" s="128"/>
    </row>
    <row r="16714" spans="7:8">
      <c r="G16714" s="127"/>
      <c r="H16714" s="128"/>
    </row>
    <row r="16715" spans="7:8">
      <c r="G16715" s="127"/>
      <c r="H16715" s="128"/>
    </row>
    <row r="16716" spans="7:8">
      <c r="G16716" s="127"/>
      <c r="H16716" s="128"/>
    </row>
    <row r="16717" spans="7:8">
      <c r="G16717" s="127"/>
      <c r="H16717" s="128"/>
    </row>
    <row r="16718" spans="7:8">
      <c r="G16718" s="127"/>
      <c r="H16718" s="128"/>
    </row>
    <row r="16719" spans="7:8">
      <c r="G16719" s="127"/>
      <c r="H16719" s="128"/>
    </row>
    <row r="16720" spans="7:8">
      <c r="G16720" s="127"/>
      <c r="H16720" s="128"/>
    </row>
    <row r="16721" spans="7:8">
      <c r="G16721" s="127"/>
      <c r="H16721" s="128"/>
    </row>
    <row r="16722" spans="7:8">
      <c r="G16722" s="127"/>
      <c r="H16722" s="128"/>
    </row>
    <row r="16723" spans="7:8">
      <c r="G16723" s="127"/>
      <c r="H16723" s="128"/>
    </row>
    <row r="16724" spans="7:8">
      <c r="G16724" s="127"/>
      <c r="H16724" s="128"/>
    </row>
    <row r="16725" spans="7:8">
      <c r="G16725" s="127"/>
      <c r="H16725" s="128"/>
    </row>
    <row r="16726" spans="7:8">
      <c r="G16726" s="127"/>
      <c r="H16726" s="128"/>
    </row>
    <row r="16727" spans="7:8">
      <c r="G16727" s="127"/>
      <c r="H16727" s="128"/>
    </row>
    <row r="16728" spans="7:8">
      <c r="G16728" s="127"/>
      <c r="H16728" s="128"/>
    </row>
    <row r="16729" spans="7:8">
      <c r="G16729" s="127"/>
      <c r="H16729" s="128"/>
    </row>
    <row r="16730" spans="7:8">
      <c r="G16730" s="127"/>
      <c r="H16730" s="128"/>
    </row>
    <row r="16731" spans="7:8">
      <c r="G16731" s="127"/>
      <c r="H16731" s="128"/>
    </row>
    <row r="16732" spans="7:8">
      <c r="G16732" s="127"/>
      <c r="H16732" s="128"/>
    </row>
    <row r="16733" spans="7:8">
      <c r="G16733" s="127"/>
      <c r="H16733" s="128"/>
    </row>
    <row r="16734" spans="7:8">
      <c r="G16734" s="127"/>
      <c r="H16734" s="128"/>
    </row>
    <row r="16735" spans="7:8">
      <c r="G16735" s="127"/>
      <c r="H16735" s="128"/>
    </row>
    <row r="16736" spans="7:8">
      <c r="G16736" s="127"/>
      <c r="H16736" s="128"/>
    </row>
    <row r="16737" spans="7:8">
      <c r="G16737" s="127"/>
      <c r="H16737" s="128"/>
    </row>
    <row r="16738" spans="7:8">
      <c r="G16738" s="127"/>
      <c r="H16738" s="128"/>
    </row>
    <row r="16739" spans="7:8">
      <c r="G16739" s="127"/>
      <c r="H16739" s="128"/>
    </row>
    <row r="16740" spans="7:8">
      <c r="G16740" s="127"/>
      <c r="H16740" s="128"/>
    </row>
    <row r="16741" spans="7:8">
      <c r="G16741" s="127"/>
      <c r="H16741" s="128"/>
    </row>
    <row r="16742" spans="7:8">
      <c r="G16742" s="127"/>
      <c r="H16742" s="128"/>
    </row>
    <row r="16743" spans="7:8">
      <c r="G16743" s="127"/>
      <c r="H16743" s="128"/>
    </row>
    <row r="16744" spans="7:8">
      <c r="G16744" s="127"/>
      <c r="H16744" s="128"/>
    </row>
    <row r="16745" spans="7:8">
      <c r="G16745" s="127"/>
      <c r="H16745" s="128"/>
    </row>
    <row r="16746" spans="7:8">
      <c r="G16746" s="127"/>
      <c r="H16746" s="128"/>
    </row>
    <row r="16747" spans="7:8">
      <c r="G16747" s="127"/>
      <c r="H16747" s="128"/>
    </row>
    <row r="16748" spans="7:8">
      <c r="G16748" s="127"/>
      <c r="H16748" s="128"/>
    </row>
    <row r="16749" spans="7:8">
      <c r="G16749" s="127"/>
      <c r="H16749" s="128"/>
    </row>
    <row r="16750" spans="7:8">
      <c r="G16750" s="127"/>
      <c r="H16750" s="128"/>
    </row>
    <row r="16751" spans="7:8">
      <c r="G16751" s="127"/>
      <c r="H16751" s="128"/>
    </row>
    <row r="16752" spans="7:8">
      <c r="G16752" s="127"/>
      <c r="H16752" s="128"/>
    </row>
    <row r="16753" spans="7:8">
      <c r="G16753" s="127"/>
      <c r="H16753" s="128"/>
    </row>
    <row r="16754" spans="7:8">
      <c r="G16754" s="127"/>
      <c r="H16754" s="128"/>
    </row>
    <row r="16755" spans="7:8">
      <c r="G16755" s="127"/>
      <c r="H16755" s="128"/>
    </row>
    <row r="16756" spans="7:8">
      <c r="G16756" s="127"/>
      <c r="H16756" s="128"/>
    </row>
    <row r="16757" spans="7:8">
      <c r="G16757" s="127"/>
      <c r="H16757" s="128"/>
    </row>
    <row r="16758" spans="7:8">
      <c r="G16758" s="127"/>
      <c r="H16758" s="128"/>
    </row>
    <row r="16759" spans="7:8">
      <c r="G16759" s="127"/>
      <c r="H16759" s="128"/>
    </row>
    <row r="16760" spans="7:8">
      <c r="G16760" s="127"/>
      <c r="H16760" s="128"/>
    </row>
    <row r="16761" spans="7:8">
      <c r="G16761" s="127"/>
      <c r="H16761" s="128"/>
    </row>
    <row r="16762" spans="7:8">
      <c r="G16762" s="127"/>
      <c r="H16762" s="128"/>
    </row>
    <row r="16763" spans="7:8">
      <c r="G16763" s="127"/>
      <c r="H16763" s="128"/>
    </row>
    <row r="16764" spans="7:8">
      <c r="G16764" s="127"/>
      <c r="H16764" s="128"/>
    </row>
    <row r="16765" spans="7:8">
      <c r="G16765" s="127"/>
      <c r="H16765" s="128"/>
    </row>
    <row r="16766" spans="7:8">
      <c r="G16766" s="127"/>
      <c r="H16766" s="128"/>
    </row>
    <row r="16767" spans="7:8">
      <c r="G16767" s="127"/>
      <c r="H16767" s="128"/>
    </row>
    <row r="16768" spans="7:8">
      <c r="G16768" s="127"/>
      <c r="H16768" s="128"/>
    </row>
    <row r="16769" spans="7:8">
      <c r="G16769" s="127"/>
      <c r="H16769" s="128"/>
    </row>
    <row r="16770" spans="7:8">
      <c r="G16770" s="127"/>
      <c r="H16770" s="128"/>
    </row>
    <row r="16771" spans="7:8">
      <c r="G16771" s="127"/>
      <c r="H16771" s="128"/>
    </row>
    <row r="16772" spans="7:8">
      <c r="G16772" s="127"/>
      <c r="H16772" s="128"/>
    </row>
    <row r="16773" spans="7:8">
      <c r="G16773" s="127"/>
      <c r="H16773" s="128"/>
    </row>
    <row r="16774" spans="7:8">
      <c r="G16774" s="127"/>
      <c r="H16774" s="128"/>
    </row>
    <row r="16775" spans="7:8">
      <c r="G16775" s="127"/>
      <c r="H16775" s="128"/>
    </row>
    <row r="16776" spans="7:8">
      <c r="G16776" s="127"/>
      <c r="H16776" s="128"/>
    </row>
    <row r="16777" spans="7:8">
      <c r="G16777" s="127"/>
      <c r="H16777" s="128"/>
    </row>
    <row r="16778" spans="7:8">
      <c r="G16778" s="127"/>
      <c r="H16778" s="128"/>
    </row>
    <row r="16779" spans="7:8">
      <c r="G16779" s="127"/>
      <c r="H16779" s="128"/>
    </row>
    <row r="16780" spans="7:8">
      <c r="G16780" s="127"/>
      <c r="H16780" s="128"/>
    </row>
    <row r="16781" spans="7:8">
      <c r="G16781" s="127"/>
      <c r="H16781" s="128"/>
    </row>
    <row r="16782" spans="7:8">
      <c r="G16782" s="127"/>
      <c r="H16782" s="128"/>
    </row>
    <row r="16783" spans="7:8">
      <c r="G16783" s="127"/>
      <c r="H16783" s="128"/>
    </row>
    <row r="16784" spans="7:8">
      <c r="G16784" s="127"/>
      <c r="H16784" s="128"/>
    </row>
    <row r="16785" spans="7:8">
      <c r="G16785" s="127"/>
      <c r="H16785" s="128"/>
    </row>
    <row r="16786" spans="7:8">
      <c r="G16786" s="127"/>
      <c r="H16786" s="128"/>
    </row>
    <row r="16787" spans="7:8">
      <c r="G16787" s="127"/>
      <c r="H16787" s="128"/>
    </row>
    <row r="16788" spans="7:8">
      <c r="G16788" s="127"/>
      <c r="H16788" s="128"/>
    </row>
    <row r="16789" spans="7:8">
      <c r="G16789" s="127"/>
      <c r="H16789" s="128"/>
    </row>
    <row r="16790" spans="7:8">
      <c r="G16790" s="127"/>
      <c r="H16790" s="128"/>
    </row>
    <row r="16791" spans="7:8">
      <c r="G16791" s="127"/>
      <c r="H16791" s="128"/>
    </row>
    <row r="16792" spans="7:8">
      <c r="G16792" s="127"/>
      <c r="H16792" s="128"/>
    </row>
    <row r="16793" spans="7:8">
      <c r="G16793" s="127"/>
      <c r="H16793" s="128"/>
    </row>
    <row r="16794" spans="7:8">
      <c r="G16794" s="127"/>
      <c r="H16794" s="128"/>
    </row>
    <row r="16795" spans="7:8">
      <c r="G16795" s="127"/>
      <c r="H16795" s="128"/>
    </row>
    <row r="16796" spans="7:8">
      <c r="G16796" s="127"/>
      <c r="H16796" s="128"/>
    </row>
    <row r="16797" spans="7:8">
      <c r="G16797" s="127"/>
      <c r="H16797" s="128"/>
    </row>
    <row r="16798" spans="7:8">
      <c r="G16798" s="127"/>
      <c r="H16798" s="128"/>
    </row>
    <row r="16799" spans="7:8">
      <c r="G16799" s="127"/>
      <c r="H16799" s="128"/>
    </row>
    <row r="16800" spans="7:8">
      <c r="G16800" s="127"/>
      <c r="H16800" s="128"/>
    </row>
    <row r="16801" spans="7:8">
      <c r="G16801" s="127"/>
      <c r="H16801" s="128"/>
    </row>
    <row r="16802" spans="7:8">
      <c r="G16802" s="127"/>
      <c r="H16802" s="128"/>
    </row>
    <row r="16803" spans="7:8">
      <c r="G16803" s="127"/>
      <c r="H16803" s="128"/>
    </row>
    <row r="16804" spans="7:8">
      <c r="G16804" s="127"/>
      <c r="H16804" s="128"/>
    </row>
    <row r="16805" spans="7:8">
      <c r="G16805" s="127"/>
      <c r="H16805" s="128"/>
    </row>
    <row r="16806" spans="7:8">
      <c r="G16806" s="127"/>
      <c r="H16806" s="128"/>
    </row>
    <row r="16807" spans="7:8">
      <c r="G16807" s="127"/>
      <c r="H16807" s="128"/>
    </row>
    <row r="16808" spans="7:8">
      <c r="G16808" s="127"/>
      <c r="H16808" s="128"/>
    </row>
    <row r="16809" spans="7:8">
      <c r="G16809" s="127"/>
      <c r="H16809" s="128"/>
    </row>
    <row r="16810" spans="7:8">
      <c r="G16810" s="127"/>
      <c r="H16810" s="128"/>
    </row>
    <row r="16811" spans="7:8">
      <c r="G16811" s="127"/>
      <c r="H16811" s="128"/>
    </row>
    <row r="16812" spans="7:8">
      <c r="G16812" s="127"/>
      <c r="H16812" s="128"/>
    </row>
    <row r="16813" spans="7:8">
      <c r="G16813" s="127"/>
      <c r="H16813" s="128"/>
    </row>
    <row r="16814" spans="7:8">
      <c r="G16814" s="127"/>
      <c r="H16814" s="128"/>
    </row>
    <row r="16815" spans="7:8">
      <c r="G16815" s="127"/>
      <c r="H16815" s="128"/>
    </row>
    <row r="16816" spans="7:8">
      <c r="G16816" s="127"/>
      <c r="H16816" s="128"/>
    </row>
    <row r="16817" spans="7:8">
      <c r="G16817" s="127"/>
      <c r="H16817" s="128"/>
    </row>
    <row r="16818" spans="7:8">
      <c r="G16818" s="127"/>
      <c r="H16818" s="128"/>
    </row>
    <row r="16819" spans="7:8">
      <c r="G16819" s="127"/>
      <c r="H16819" s="128"/>
    </row>
    <row r="16820" spans="7:8">
      <c r="G16820" s="127"/>
      <c r="H16820" s="128"/>
    </row>
    <row r="16821" spans="7:8">
      <c r="G16821" s="127"/>
      <c r="H16821" s="128"/>
    </row>
    <row r="16822" spans="7:8">
      <c r="G16822" s="127"/>
      <c r="H16822" s="128"/>
    </row>
    <row r="16823" spans="7:8">
      <c r="G16823" s="127"/>
      <c r="H16823" s="128"/>
    </row>
    <row r="16824" spans="7:8">
      <c r="G16824" s="127"/>
      <c r="H16824" s="128"/>
    </row>
    <row r="16825" spans="7:8">
      <c r="G16825" s="127"/>
      <c r="H16825" s="128"/>
    </row>
    <row r="16826" spans="7:8">
      <c r="G16826" s="127"/>
      <c r="H16826" s="128"/>
    </row>
    <row r="16827" spans="7:8">
      <c r="G16827" s="127"/>
      <c r="H16827" s="128"/>
    </row>
    <row r="16828" spans="7:8">
      <c r="G16828" s="127"/>
      <c r="H16828" s="128"/>
    </row>
    <row r="16829" spans="7:8">
      <c r="G16829" s="127"/>
      <c r="H16829" s="128"/>
    </row>
    <row r="16830" spans="7:8">
      <c r="G16830" s="127"/>
      <c r="H16830" s="128"/>
    </row>
    <row r="16831" spans="7:8">
      <c r="G16831" s="127"/>
      <c r="H16831" s="128"/>
    </row>
    <row r="16832" spans="7:8">
      <c r="G16832" s="127"/>
      <c r="H16832" s="128"/>
    </row>
    <row r="16833" spans="7:8">
      <c r="G16833" s="127"/>
      <c r="H16833" s="128"/>
    </row>
    <row r="16834" spans="7:8">
      <c r="G16834" s="127"/>
      <c r="H16834" s="128"/>
    </row>
    <row r="16835" spans="7:8">
      <c r="G16835" s="127"/>
      <c r="H16835" s="128"/>
    </row>
    <row r="16836" spans="7:8">
      <c r="G16836" s="127"/>
      <c r="H16836" s="128"/>
    </row>
    <row r="16837" spans="7:8">
      <c r="G16837" s="127"/>
      <c r="H16837" s="128"/>
    </row>
    <row r="16838" spans="7:8">
      <c r="G16838" s="127"/>
      <c r="H16838" s="128"/>
    </row>
    <row r="16839" spans="7:8">
      <c r="G16839" s="127"/>
      <c r="H16839" s="128"/>
    </row>
    <row r="16840" spans="7:8">
      <c r="G16840" s="127"/>
      <c r="H16840" s="128"/>
    </row>
    <row r="16841" spans="7:8">
      <c r="G16841" s="127"/>
      <c r="H16841" s="128"/>
    </row>
    <row r="16842" spans="7:8">
      <c r="G16842" s="127"/>
      <c r="H16842" s="128"/>
    </row>
    <row r="16843" spans="7:8">
      <c r="G16843" s="127"/>
      <c r="H16843" s="128"/>
    </row>
    <row r="16844" spans="7:8">
      <c r="G16844" s="127"/>
      <c r="H16844" s="128"/>
    </row>
    <row r="16845" spans="7:8">
      <c r="G16845" s="127"/>
      <c r="H16845" s="128"/>
    </row>
    <row r="16846" spans="7:8">
      <c r="G16846" s="127"/>
      <c r="H16846" s="128"/>
    </row>
    <row r="16847" spans="7:8">
      <c r="G16847" s="127"/>
      <c r="H16847" s="128"/>
    </row>
    <row r="16848" spans="7:8">
      <c r="G16848" s="127"/>
      <c r="H16848" s="128"/>
    </row>
    <row r="16849" spans="7:8">
      <c r="G16849" s="127"/>
      <c r="H16849" s="128"/>
    </row>
    <row r="16850" spans="7:8">
      <c r="G16850" s="127"/>
      <c r="H16850" s="128"/>
    </row>
    <row r="16851" spans="7:8">
      <c r="G16851" s="127"/>
      <c r="H16851" s="128"/>
    </row>
    <row r="16852" spans="7:8">
      <c r="G16852" s="127"/>
      <c r="H16852" s="128"/>
    </row>
    <row r="16853" spans="7:8">
      <c r="G16853" s="127"/>
      <c r="H16853" s="128"/>
    </row>
    <row r="16854" spans="7:8">
      <c r="G16854" s="127"/>
      <c r="H16854" s="128"/>
    </row>
    <row r="16855" spans="7:8">
      <c r="G16855" s="127"/>
      <c r="H16855" s="128"/>
    </row>
    <row r="16856" spans="7:8">
      <c r="G16856" s="127"/>
      <c r="H16856" s="128"/>
    </row>
    <row r="16857" spans="7:8">
      <c r="G16857" s="127"/>
      <c r="H16857" s="128"/>
    </row>
    <row r="16858" spans="7:8">
      <c r="G16858" s="127"/>
      <c r="H16858" s="128"/>
    </row>
    <row r="16859" spans="7:8">
      <c r="G16859" s="127"/>
      <c r="H16859" s="128"/>
    </row>
    <row r="16860" spans="7:8">
      <c r="G16860" s="127"/>
      <c r="H16860" s="128"/>
    </row>
    <row r="16861" spans="7:8">
      <c r="G16861" s="127"/>
      <c r="H16861" s="128"/>
    </row>
    <row r="16862" spans="7:8">
      <c r="G16862" s="127"/>
      <c r="H16862" s="128"/>
    </row>
    <row r="16863" spans="7:8">
      <c r="G16863" s="127"/>
      <c r="H16863" s="128"/>
    </row>
    <row r="16864" spans="7:8">
      <c r="G16864" s="127"/>
      <c r="H16864" s="128"/>
    </row>
    <row r="16865" spans="7:8">
      <c r="G16865" s="127"/>
      <c r="H16865" s="128"/>
    </row>
    <row r="16866" spans="7:8">
      <c r="G16866" s="127"/>
      <c r="H16866" s="128"/>
    </row>
    <row r="16867" spans="7:8">
      <c r="G16867" s="127"/>
      <c r="H16867" s="128"/>
    </row>
    <row r="16868" spans="7:8">
      <c r="G16868" s="127"/>
      <c r="H16868" s="128"/>
    </row>
    <row r="16869" spans="7:8">
      <c r="G16869" s="127"/>
      <c r="H16869" s="128"/>
    </row>
    <row r="16870" spans="7:8">
      <c r="G16870" s="127"/>
      <c r="H16870" s="128"/>
    </row>
    <row r="16871" spans="7:8">
      <c r="G16871" s="127"/>
      <c r="H16871" s="128"/>
    </row>
    <row r="16872" spans="7:8">
      <c r="G16872" s="127"/>
      <c r="H16872" s="128"/>
    </row>
    <row r="16873" spans="7:8">
      <c r="G16873" s="127"/>
      <c r="H16873" s="128"/>
    </row>
    <row r="16874" spans="7:8">
      <c r="G16874" s="127"/>
      <c r="H16874" s="128"/>
    </row>
    <row r="16875" spans="7:8">
      <c r="G16875" s="127"/>
      <c r="H16875" s="128"/>
    </row>
    <row r="16876" spans="7:8">
      <c r="G16876" s="127"/>
      <c r="H16876" s="128"/>
    </row>
    <row r="16877" spans="7:8">
      <c r="G16877" s="127"/>
      <c r="H16877" s="128"/>
    </row>
    <row r="16878" spans="7:8">
      <c r="G16878" s="127"/>
      <c r="H16878" s="128"/>
    </row>
    <row r="16879" spans="7:8">
      <c r="G16879" s="127"/>
      <c r="H16879" s="128"/>
    </row>
    <row r="16880" spans="7:8">
      <c r="G16880" s="127"/>
      <c r="H16880" s="128"/>
    </row>
    <row r="16881" spans="7:8">
      <c r="G16881" s="127"/>
      <c r="H16881" s="128"/>
    </row>
    <row r="16882" spans="7:8">
      <c r="G16882" s="127"/>
      <c r="H16882" s="128"/>
    </row>
    <row r="16883" spans="7:8">
      <c r="G16883" s="127"/>
      <c r="H16883" s="128"/>
    </row>
    <row r="16884" spans="7:8">
      <c r="G16884" s="127"/>
      <c r="H16884" s="128"/>
    </row>
    <row r="16885" spans="7:8">
      <c r="G16885" s="127"/>
      <c r="H16885" s="128"/>
    </row>
    <row r="16886" spans="7:8">
      <c r="G16886" s="127"/>
      <c r="H16886" s="128"/>
    </row>
    <row r="16887" spans="7:8">
      <c r="G16887" s="127"/>
      <c r="H16887" s="128"/>
    </row>
    <row r="16888" spans="7:8">
      <c r="G16888" s="127"/>
      <c r="H16888" s="128"/>
    </row>
    <row r="16889" spans="7:8">
      <c r="G16889" s="127"/>
      <c r="H16889" s="128"/>
    </row>
    <row r="16890" spans="7:8">
      <c r="G16890" s="127"/>
      <c r="H16890" s="128"/>
    </row>
    <row r="16891" spans="7:8">
      <c r="G16891" s="127"/>
      <c r="H16891" s="128"/>
    </row>
    <row r="16892" spans="7:8">
      <c r="G16892" s="127"/>
      <c r="H16892" s="128"/>
    </row>
    <row r="16893" spans="7:8">
      <c r="G16893" s="127"/>
      <c r="H16893" s="128"/>
    </row>
    <row r="16894" spans="7:8">
      <c r="G16894" s="127"/>
      <c r="H16894" s="128"/>
    </row>
    <row r="16895" spans="7:8">
      <c r="G16895" s="127"/>
      <c r="H16895" s="128"/>
    </row>
    <row r="16896" spans="7:8">
      <c r="G16896" s="127"/>
      <c r="H16896" s="128"/>
    </row>
    <row r="16897" spans="7:8">
      <c r="G16897" s="127"/>
      <c r="H16897" s="128"/>
    </row>
    <row r="16898" spans="7:8">
      <c r="G16898" s="127"/>
      <c r="H16898" s="128"/>
    </row>
    <row r="16899" spans="7:8">
      <c r="G16899" s="127"/>
      <c r="H16899" s="128"/>
    </row>
    <row r="16900" spans="7:8">
      <c r="G16900" s="127"/>
      <c r="H16900" s="128"/>
    </row>
    <row r="16901" spans="7:8">
      <c r="G16901" s="127"/>
      <c r="H16901" s="128"/>
    </row>
    <row r="16902" spans="7:8">
      <c r="G16902" s="127"/>
      <c r="H16902" s="128"/>
    </row>
    <row r="16903" spans="7:8">
      <c r="G16903" s="127"/>
      <c r="H16903" s="128"/>
    </row>
    <row r="16904" spans="7:8">
      <c r="G16904" s="127"/>
      <c r="H16904" s="128"/>
    </row>
    <row r="16905" spans="7:8">
      <c r="G16905" s="127"/>
      <c r="H16905" s="128"/>
    </row>
    <row r="16906" spans="7:8">
      <c r="G16906" s="127"/>
      <c r="H16906" s="128"/>
    </row>
    <row r="16907" spans="7:8">
      <c r="G16907" s="127"/>
      <c r="H16907" s="128"/>
    </row>
    <row r="16908" spans="7:8">
      <c r="G16908" s="127"/>
      <c r="H16908" s="128"/>
    </row>
    <row r="16909" spans="7:8">
      <c r="G16909" s="127"/>
      <c r="H16909" s="128"/>
    </row>
    <row r="16910" spans="7:8">
      <c r="G16910" s="127"/>
      <c r="H16910" s="128"/>
    </row>
    <row r="16911" spans="7:8">
      <c r="G16911" s="127"/>
      <c r="H16911" s="128"/>
    </row>
    <row r="16912" spans="7:8">
      <c r="G16912" s="127"/>
      <c r="H16912" s="128"/>
    </row>
    <row r="16913" spans="7:8">
      <c r="G16913" s="127"/>
      <c r="H16913" s="128"/>
    </row>
    <row r="16914" spans="7:8">
      <c r="G16914" s="127"/>
      <c r="H16914" s="128"/>
    </row>
    <row r="16915" spans="7:8">
      <c r="G16915" s="127"/>
      <c r="H16915" s="128"/>
    </row>
    <row r="16916" spans="7:8">
      <c r="G16916" s="127"/>
      <c r="H16916" s="128"/>
    </row>
    <row r="16917" spans="7:8">
      <c r="G16917" s="127"/>
      <c r="H16917" s="128"/>
    </row>
    <row r="16918" spans="7:8">
      <c r="G16918" s="127"/>
      <c r="H16918" s="128"/>
    </row>
    <row r="16919" spans="7:8">
      <c r="G16919" s="127"/>
      <c r="H16919" s="128"/>
    </row>
    <row r="16920" spans="7:8">
      <c r="G16920" s="127"/>
      <c r="H16920" s="128"/>
    </row>
    <row r="16921" spans="7:8">
      <c r="G16921" s="127"/>
      <c r="H16921" s="128"/>
    </row>
    <row r="16922" spans="7:8">
      <c r="G16922" s="127"/>
      <c r="H16922" s="128"/>
    </row>
    <row r="16923" spans="7:8">
      <c r="G16923" s="127"/>
      <c r="H16923" s="128"/>
    </row>
    <row r="16924" spans="7:8">
      <c r="G16924" s="127"/>
      <c r="H16924" s="128"/>
    </row>
    <row r="16925" spans="7:8">
      <c r="G16925" s="127"/>
      <c r="H16925" s="128"/>
    </row>
    <row r="16926" spans="7:8">
      <c r="G16926" s="127"/>
      <c r="H16926" s="128"/>
    </row>
    <row r="16927" spans="7:8">
      <c r="G16927" s="127"/>
      <c r="H16927" s="128"/>
    </row>
    <row r="16928" spans="7:8">
      <c r="G16928" s="127"/>
      <c r="H16928" s="128"/>
    </row>
    <row r="16929" spans="7:8">
      <c r="G16929" s="127"/>
      <c r="H16929" s="128"/>
    </row>
    <row r="16930" spans="7:8">
      <c r="G16930" s="127"/>
      <c r="H16930" s="128"/>
    </row>
    <row r="16931" spans="7:8">
      <c r="G16931" s="127"/>
      <c r="H16931" s="128"/>
    </row>
    <row r="16932" spans="7:8">
      <c r="G16932" s="127"/>
      <c r="H16932" s="128"/>
    </row>
    <row r="16933" spans="7:8">
      <c r="G16933" s="127"/>
      <c r="H16933" s="128"/>
    </row>
    <row r="16934" spans="7:8">
      <c r="G16934" s="127"/>
      <c r="H16934" s="128"/>
    </row>
    <row r="16935" spans="7:8">
      <c r="G16935" s="127"/>
      <c r="H16935" s="128"/>
    </row>
    <row r="16936" spans="7:8">
      <c r="G16936" s="127"/>
      <c r="H16936" s="128"/>
    </row>
    <row r="16937" spans="7:8">
      <c r="G16937" s="127"/>
      <c r="H16937" s="128"/>
    </row>
    <row r="16938" spans="7:8">
      <c r="G16938" s="127"/>
      <c r="H16938" s="128"/>
    </row>
    <row r="16939" spans="7:8">
      <c r="G16939" s="127"/>
      <c r="H16939" s="128"/>
    </row>
    <row r="16940" spans="7:8">
      <c r="G16940" s="127"/>
      <c r="H16940" s="128"/>
    </row>
    <row r="16941" spans="7:8">
      <c r="G16941" s="127"/>
      <c r="H16941" s="128"/>
    </row>
    <row r="16942" spans="7:8">
      <c r="G16942" s="127"/>
      <c r="H16942" s="128"/>
    </row>
    <row r="16943" spans="7:8">
      <c r="G16943" s="127"/>
      <c r="H16943" s="128"/>
    </row>
    <row r="16944" spans="7:8">
      <c r="G16944" s="127"/>
      <c r="H16944" s="128"/>
    </row>
    <row r="16945" spans="7:8">
      <c r="G16945" s="127"/>
      <c r="H16945" s="128"/>
    </row>
    <row r="16946" spans="7:8">
      <c r="G16946" s="127"/>
      <c r="H16946" s="128"/>
    </row>
    <row r="16947" spans="7:8">
      <c r="G16947" s="127"/>
      <c r="H16947" s="128"/>
    </row>
    <row r="16948" spans="7:8">
      <c r="G16948" s="127"/>
      <c r="H16948" s="128"/>
    </row>
    <row r="16949" spans="7:8">
      <c r="G16949" s="127"/>
      <c r="H16949" s="128"/>
    </row>
    <row r="16950" spans="7:8">
      <c r="G16950" s="127"/>
      <c r="H16950" s="128"/>
    </row>
    <row r="16951" spans="7:8">
      <c r="G16951" s="127"/>
      <c r="H16951" s="128"/>
    </row>
    <row r="16952" spans="7:8">
      <c r="G16952" s="127"/>
      <c r="H16952" s="128"/>
    </row>
    <row r="16953" spans="7:8">
      <c r="G16953" s="127"/>
      <c r="H16953" s="128"/>
    </row>
    <row r="16954" spans="7:8">
      <c r="G16954" s="127"/>
      <c r="H16954" s="128"/>
    </row>
    <row r="16955" spans="7:8">
      <c r="G16955" s="127"/>
      <c r="H16955" s="128"/>
    </row>
    <row r="16956" spans="7:8">
      <c r="G16956" s="127"/>
      <c r="H16956" s="128"/>
    </row>
    <row r="16957" spans="7:8">
      <c r="G16957" s="127"/>
      <c r="H16957" s="128"/>
    </row>
    <row r="16958" spans="7:8">
      <c r="G16958" s="127"/>
      <c r="H16958" s="128"/>
    </row>
    <row r="16959" spans="7:8">
      <c r="G16959" s="127"/>
      <c r="H16959" s="128"/>
    </row>
    <row r="16960" spans="7:8">
      <c r="G16960" s="127"/>
      <c r="H16960" s="128"/>
    </row>
    <row r="16961" spans="7:8">
      <c r="G16961" s="127"/>
      <c r="H16961" s="128"/>
    </row>
    <row r="16962" spans="7:8">
      <c r="G16962" s="127"/>
      <c r="H16962" s="128"/>
    </row>
    <row r="16963" spans="7:8">
      <c r="G16963" s="127"/>
      <c r="H16963" s="128"/>
    </row>
    <row r="16964" spans="7:8">
      <c r="G16964" s="127"/>
      <c r="H16964" s="128"/>
    </row>
    <row r="16965" spans="7:8">
      <c r="G16965" s="127"/>
      <c r="H16965" s="128"/>
    </row>
    <row r="16966" spans="7:8">
      <c r="G16966" s="127"/>
      <c r="H16966" s="128"/>
    </row>
    <row r="16967" spans="7:8">
      <c r="G16967" s="127"/>
      <c r="H16967" s="128"/>
    </row>
    <row r="16968" spans="7:8">
      <c r="G16968" s="127"/>
      <c r="H16968" s="128"/>
    </row>
    <row r="16969" spans="7:8">
      <c r="G16969" s="127"/>
      <c r="H16969" s="128"/>
    </row>
    <row r="16970" spans="7:8">
      <c r="G16970" s="127"/>
      <c r="H16970" s="128"/>
    </row>
    <row r="16971" spans="7:8">
      <c r="G16971" s="127"/>
      <c r="H16971" s="128"/>
    </row>
    <row r="16972" spans="7:8">
      <c r="G16972" s="127"/>
      <c r="H16972" s="128"/>
    </row>
    <row r="16973" spans="7:8">
      <c r="G16973" s="127"/>
      <c r="H16973" s="128"/>
    </row>
    <row r="16974" spans="7:8">
      <c r="G16974" s="127"/>
      <c r="H16974" s="128"/>
    </row>
    <row r="16975" spans="7:8">
      <c r="G16975" s="127"/>
      <c r="H16975" s="128"/>
    </row>
    <row r="16976" spans="7:8">
      <c r="G16976" s="127"/>
      <c r="H16976" s="128"/>
    </row>
    <row r="16977" spans="7:8">
      <c r="G16977" s="127"/>
      <c r="H16977" s="128"/>
    </row>
    <row r="16978" spans="7:8">
      <c r="G16978" s="127"/>
      <c r="H16978" s="128"/>
    </row>
    <row r="16979" spans="7:8">
      <c r="G16979" s="127"/>
      <c r="H16979" s="128"/>
    </row>
    <row r="16980" spans="7:8">
      <c r="G16980" s="127"/>
      <c r="H16980" s="128"/>
    </row>
    <row r="16981" spans="7:8">
      <c r="G16981" s="127"/>
      <c r="H16981" s="128"/>
    </row>
    <row r="16982" spans="7:8">
      <c r="G16982" s="127"/>
      <c r="H16982" s="128"/>
    </row>
    <row r="16983" spans="7:8">
      <c r="G16983" s="127"/>
      <c r="H16983" s="128"/>
    </row>
    <row r="16984" spans="7:8">
      <c r="G16984" s="127"/>
      <c r="H16984" s="128"/>
    </row>
    <row r="16985" spans="7:8">
      <c r="G16985" s="127"/>
      <c r="H16985" s="128"/>
    </row>
    <row r="16986" spans="7:8">
      <c r="G16986" s="127"/>
      <c r="H16986" s="128"/>
    </row>
    <row r="16987" spans="7:8">
      <c r="G16987" s="127"/>
      <c r="H16987" s="128"/>
    </row>
    <row r="16988" spans="7:8">
      <c r="G16988" s="127"/>
      <c r="H16988" s="128"/>
    </row>
    <row r="16989" spans="7:8">
      <c r="G16989" s="127"/>
      <c r="H16989" s="128"/>
    </row>
    <row r="16990" spans="7:8">
      <c r="G16990" s="127"/>
      <c r="H16990" s="128"/>
    </row>
    <row r="16991" spans="7:8">
      <c r="G16991" s="127"/>
      <c r="H16991" s="128"/>
    </row>
    <row r="16992" spans="7:8">
      <c r="G16992" s="127"/>
      <c r="H16992" s="128"/>
    </row>
    <row r="16993" spans="7:8">
      <c r="G16993" s="127"/>
      <c r="H16993" s="128"/>
    </row>
    <row r="16994" spans="7:8">
      <c r="G16994" s="127"/>
      <c r="H16994" s="128"/>
    </row>
    <row r="16995" spans="7:8">
      <c r="G16995" s="127"/>
      <c r="H16995" s="128"/>
    </row>
    <row r="16996" spans="7:8">
      <c r="G16996" s="127"/>
      <c r="H16996" s="128"/>
    </row>
    <row r="16997" spans="7:8">
      <c r="G16997" s="127"/>
      <c r="H16997" s="128"/>
    </row>
    <row r="16998" spans="7:8">
      <c r="G16998" s="127"/>
      <c r="H16998" s="128"/>
    </row>
    <row r="16999" spans="7:8">
      <c r="G16999" s="127"/>
      <c r="H16999" s="128"/>
    </row>
    <row r="17000" spans="7:8">
      <c r="G17000" s="127"/>
      <c r="H17000" s="128"/>
    </row>
    <row r="17001" spans="7:8">
      <c r="G17001" s="127"/>
      <c r="H17001" s="128"/>
    </row>
    <row r="17002" spans="7:8">
      <c r="G17002" s="127"/>
      <c r="H17002" s="128"/>
    </row>
    <row r="17003" spans="7:8">
      <c r="G17003" s="127"/>
      <c r="H17003" s="128"/>
    </row>
    <row r="17004" spans="7:8">
      <c r="G17004" s="127"/>
      <c r="H17004" s="128"/>
    </row>
    <row r="17005" spans="7:8">
      <c r="G17005" s="127"/>
      <c r="H17005" s="128"/>
    </row>
    <row r="17006" spans="7:8">
      <c r="G17006" s="127"/>
      <c r="H17006" s="128"/>
    </row>
    <row r="17007" spans="7:8">
      <c r="G17007" s="127"/>
      <c r="H17007" s="128"/>
    </row>
    <row r="17008" spans="7:8">
      <c r="G17008" s="127"/>
      <c r="H17008" s="128"/>
    </row>
    <row r="17009" spans="7:8">
      <c r="G17009" s="127"/>
      <c r="H17009" s="128"/>
    </row>
    <row r="17010" spans="7:8">
      <c r="G17010" s="127"/>
      <c r="H17010" s="128"/>
    </row>
    <row r="17011" spans="7:8">
      <c r="G17011" s="127"/>
      <c r="H17011" s="128"/>
    </row>
    <row r="17012" spans="7:8">
      <c r="G17012" s="127"/>
      <c r="H17012" s="128"/>
    </row>
    <row r="17013" spans="7:8">
      <c r="G17013" s="127"/>
      <c r="H17013" s="128"/>
    </row>
    <row r="17014" spans="7:8">
      <c r="G17014" s="127"/>
      <c r="H17014" s="128"/>
    </row>
    <row r="17015" spans="7:8">
      <c r="G17015" s="127"/>
      <c r="H17015" s="128"/>
    </row>
    <row r="17016" spans="7:8">
      <c r="G17016" s="127"/>
      <c r="H17016" s="128"/>
    </row>
    <row r="17017" spans="7:8">
      <c r="G17017" s="127"/>
      <c r="H17017" s="128"/>
    </row>
    <row r="17018" spans="7:8">
      <c r="G17018" s="127"/>
      <c r="H17018" s="128"/>
    </row>
    <row r="17019" spans="7:8">
      <c r="G17019" s="127"/>
      <c r="H17019" s="128"/>
    </row>
    <row r="17020" spans="7:8">
      <c r="G17020" s="127"/>
      <c r="H17020" s="128"/>
    </row>
    <row r="17021" spans="7:8">
      <c r="G17021" s="127"/>
      <c r="H17021" s="128"/>
    </row>
    <row r="17022" spans="7:8">
      <c r="G17022" s="127"/>
      <c r="H17022" s="128"/>
    </row>
    <row r="17023" spans="7:8">
      <c r="G17023" s="127"/>
      <c r="H17023" s="128"/>
    </row>
    <row r="17024" spans="7:8">
      <c r="G17024" s="127"/>
      <c r="H17024" s="128"/>
    </row>
    <row r="17025" spans="7:8">
      <c r="G17025" s="127"/>
      <c r="H17025" s="128"/>
    </row>
    <row r="17026" spans="7:8">
      <c r="G17026" s="127"/>
      <c r="H17026" s="128"/>
    </row>
    <row r="17027" spans="7:8">
      <c r="G17027" s="127"/>
      <c r="H17027" s="128"/>
    </row>
    <row r="17028" spans="7:8">
      <c r="G17028" s="127"/>
      <c r="H17028" s="128"/>
    </row>
    <row r="17029" spans="7:8">
      <c r="G17029" s="127"/>
      <c r="H17029" s="128"/>
    </row>
    <row r="17030" spans="7:8">
      <c r="G17030" s="127"/>
      <c r="H17030" s="128"/>
    </row>
    <row r="17031" spans="7:8">
      <c r="G17031" s="127"/>
      <c r="H17031" s="128"/>
    </row>
    <row r="17032" spans="7:8">
      <c r="G17032" s="127"/>
      <c r="H17032" s="128"/>
    </row>
    <row r="17033" spans="7:8">
      <c r="G17033" s="127"/>
      <c r="H17033" s="128"/>
    </row>
    <row r="17034" spans="7:8">
      <c r="G17034" s="127"/>
      <c r="H17034" s="128"/>
    </row>
    <row r="17035" spans="7:8">
      <c r="G17035" s="127"/>
      <c r="H17035" s="128"/>
    </row>
    <row r="17036" spans="7:8">
      <c r="G17036" s="127"/>
      <c r="H17036" s="128"/>
    </row>
    <row r="17037" spans="7:8">
      <c r="G17037" s="127"/>
      <c r="H17037" s="128"/>
    </row>
    <row r="17038" spans="7:8">
      <c r="G17038" s="127"/>
      <c r="H17038" s="128"/>
    </row>
    <row r="17039" spans="7:8">
      <c r="G17039" s="127"/>
      <c r="H17039" s="128"/>
    </row>
    <row r="17040" spans="7:8">
      <c r="G17040" s="127"/>
      <c r="H17040" s="128"/>
    </row>
    <row r="17041" spans="7:8">
      <c r="G17041" s="127"/>
      <c r="H17041" s="128"/>
    </row>
    <row r="17042" spans="7:8">
      <c r="G17042" s="127"/>
      <c r="H17042" s="128"/>
    </row>
    <row r="17043" spans="7:8">
      <c r="G17043" s="127"/>
      <c r="H17043" s="128"/>
    </row>
    <row r="17044" spans="7:8">
      <c r="G17044" s="127"/>
      <c r="H17044" s="128"/>
    </row>
    <row r="17045" spans="7:8">
      <c r="G17045" s="127"/>
      <c r="H17045" s="128"/>
    </row>
    <row r="17046" spans="7:8">
      <c r="G17046" s="127"/>
      <c r="H17046" s="128"/>
    </row>
    <row r="17047" spans="7:8">
      <c r="G17047" s="127"/>
      <c r="H17047" s="128"/>
    </row>
    <row r="17048" spans="7:8">
      <c r="G17048" s="127"/>
      <c r="H17048" s="128"/>
    </row>
    <row r="17049" spans="7:8">
      <c r="G17049" s="127"/>
      <c r="H17049" s="128"/>
    </row>
    <row r="17050" spans="7:8">
      <c r="G17050" s="127"/>
      <c r="H17050" s="128"/>
    </row>
    <row r="17051" spans="7:8">
      <c r="G17051" s="127"/>
      <c r="H17051" s="128"/>
    </row>
    <row r="17052" spans="7:8">
      <c r="G17052" s="127"/>
      <c r="H17052" s="128"/>
    </row>
    <row r="17053" spans="7:8">
      <c r="G17053" s="127"/>
      <c r="H17053" s="128"/>
    </row>
    <row r="17054" spans="7:8">
      <c r="G17054" s="127"/>
      <c r="H17054" s="128"/>
    </row>
    <row r="17055" spans="7:8">
      <c r="G17055" s="127"/>
      <c r="H17055" s="128"/>
    </row>
    <row r="17056" spans="7:8">
      <c r="G17056" s="127"/>
      <c r="H17056" s="128"/>
    </row>
    <row r="17057" spans="7:8">
      <c r="G17057" s="127"/>
      <c r="H17057" s="128"/>
    </row>
    <row r="17058" spans="7:8">
      <c r="G17058" s="127"/>
      <c r="H17058" s="128"/>
    </row>
    <row r="17059" spans="7:8">
      <c r="G17059" s="127"/>
      <c r="H17059" s="128"/>
    </row>
    <row r="17060" spans="7:8">
      <c r="G17060" s="127"/>
      <c r="H17060" s="128"/>
    </row>
    <row r="17061" spans="7:8">
      <c r="G17061" s="127"/>
      <c r="H17061" s="128"/>
    </row>
    <row r="17062" spans="7:8">
      <c r="G17062" s="127"/>
      <c r="H17062" s="128"/>
    </row>
    <row r="17063" spans="7:8">
      <c r="G17063" s="127"/>
      <c r="H17063" s="128"/>
    </row>
    <row r="17064" spans="7:8">
      <c r="G17064" s="127"/>
      <c r="H17064" s="128"/>
    </row>
    <row r="17065" spans="7:8">
      <c r="G17065" s="127"/>
      <c r="H17065" s="128"/>
    </row>
    <row r="17066" spans="7:8">
      <c r="G17066" s="127"/>
      <c r="H17066" s="128"/>
    </row>
    <row r="17067" spans="7:8">
      <c r="G17067" s="127"/>
      <c r="H17067" s="128"/>
    </row>
    <row r="17068" spans="7:8">
      <c r="G17068" s="127"/>
      <c r="H17068" s="128"/>
    </row>
    <row r="17069" spans="7:8">
      <c r="G17069" s="127"/>
      <c r="H17069" s="128"/>
    </row>
    <row r="17070" spans="7:8">
      <c r="G17070" s="127"/>
      <c r="H17070" s="128"/>
    </row>
    <row r="17071" spans="7:8">
      <c r="G17071" s="127"/>
      <c r="H17071" s="128"/>
    </row>
    <row r="17072" spans="7:8">
      <c r="G17072" s="127"/>
      <c r="H17072" s="128"/>
    </row>
    <row r="17073" spans="7:8">
      <c r="G17073" s="127"/>
      <c r="H17073" s="128"/>
    </row>
    <row r="17074" spans="7:8">
      <c r="G17074" s="127"/>
      <c r="H17074" s="128"/>
    </row>
    <row r="17075" spans="7:8">
      <c r="G17075" s="127"/>
      <c r="H17075" s="128"/>
    </row>
    <row r="17076" spans="7:8">
      <c r="G17076" s="127"/>
      <c r="H17076" s="128"/>
    </row>
    <row r="17077" spans="7:8">
      <c r="G17077" s="127"/>
      <c r="H17077" s="128"/>
    </row>
    <row r="17078" spans="7:8">
      <c r="G17078" s="127"/>
      <c r="H17078" s="128"/>
    </row>
    <row r="17079" spans="7:8">
      <c r="G17079" s="127"/>
      <c r="H17079" s="128"/>
    </row>
    <row r="17080" spans="7:8">
      <c r="G17080" s="127"/>
      <c r="H17080" s="128"/>
    </row>
    <row r="17081" spans="7:8">
      <c r="G17081" s="127"/>
      <c r="H17081" s="128"/>
    </row>
    <row r="17082" spans="7:8">
      <c r="G17082" s="127"/>
      <c r="H17082" s="128"/>
    </row>
    <row r="17083" spans="7:8">
      <c r="G17083" s="127"/>
      <c r="H17083" s="128"/>
    </row>
    <row r="17084" spans="7:8">
      <c r="G17084" s="127"/>
      <c r="H17084" s="128"/>
    </row>
    <row r="17085" spans="7:8">
      <c r="G17085" s="127"/>
      <c r="H17085" s="128"/>
    </row>
    <row r="17086" spans="7:8">
      <c r="G17086" s="127"/>
      <c r="H17086" s="128"/>
    </row>
    <row r="17087" spans="7:8">
      <c r="G17087" s="127"/>
      <c r="H17087" s="128"/>
    </row>
    <row r="17088" spans="7:8">
      <c r="G17088" s="127"/>
      <c r="H17088" s="128"/>
    </row>
    <row r="17089" spans="7:8">
      <c r="G17089" s="127"/>
      <c r="H17089" s="128"/>
    </row>
    <row r="17090" spans="7:8">
      <c r="G17090" s="127"/>
      <c r="H17090" s="128"/>
    </row>
    <row r="17091" spans="7:8">
      <c r="G17091" s="127"/>
      <c r="H17091" s="128"/>
    </row>
    <row r="17092" spans="7:8">
      <c r="G17092" s="127"/>
      <c r="H17092" s="128"/>
    </row>
    <row r="17093" spans="7:8">
      <c r="G17093" s="127"/>
      <c r="H17093" s="128"/>
    </row>
    <row r="17094" spans="7:8">
      <c r="G17094" s="127"/>
      <c r="H17094" s="128"/>
    </row>
    <row r="17095" spans="7:8">
      <c r="G17095" s="127"/>
      <c r="H17095" s="128"/>
    </row>
    <row r="17096" spans="7:8">
      <c r="G17096" s="127"/>
      <c r="H17096" s="128"/>
    </row>
    <row r="17097" spans="7:8">
      <c r="G17097" s="127"/>
      <c r="H17097" s="128"/>
    </row>
    <row r="17098" spans="7:8">
      <c r="G17098" s="127"/>
      <c r="H17098" s="128"/>
    </row>
    <row r="17099" spans="7:8">
      <c r="G17099" s="127"/>
      <c r="H17099" s="128"/>
    </row>
    <row r="17100" spans="7:8">
      <c r="G17100" s="127"/>
      <c r="H17100" s="128"/>
    </row>
    <row r="17101" spans="7:8">
      <c r="G17101" s="127"/>
      <c r="H17101" s="128"/>
    </row>
    <row r="17102" spans="7:8">
      <c r="G17102" s="127"/>
      <c r="H17102" s="128"/>
    </row>
    <row r="17103" spans="7:8">
      <c r="G17103" s="127"/>
      <c r="H17103" s="128"/>
    </row>
    <row r="17104" spans="7:8">
      <c r="G17104" s="127"/>
      <c r="H17104" s="128"/>
    </row>
    <row r="17105" spans="7:8">
      <c r="G17105" s="127"/>
      <c r="H17105" s="128"/>
    </row>
    <row r="17106" spans="7:8">
      <c r="G17106" s="127"/>
      <c r="H17106" s="128"/>
    </row>
    <row r="17107" spans="7:8">
      <c r="G17107" s="127"/>
      <c r="H17107" s="128"/>
    </row>
    <row r="17108" spans="7:8">
      <c r="G17108" s="127"/>
      <c r="H17108" s="128"/>
    </row>
    <row r="17109" spans="7:8">
      <c r="G17109" s="127"/>
      <c r="H17109" s="128"/>
    </row>
    <row r="17110" spans="7:8">
      <c r="G17110" s="127"/>
      <c r="H17110" s="128"/>
    </row>
    <row r="17111" spans="7:8">
      <c r="G17111" s="127"/>
      <c r="H17111" s="128"/>
    </row>
    <row r="17112" spans="7:8">
      <c r="G17112" s="127"/>
      <c r="H17112" s="128"/>
    </row>
    <row r="17113" spans="7:8">
      <c r="G17113" s="127"/>
      <c r="H17113" s="128"/>
    </row>
    <row r="17114" spans="7:8">
      <c r="G17114" s="127"/>
      <c r="H17114" s="128"/>
    </row>
    <row r="17115" spans="7:8">
      <c r="G17115" s="127"/>
      <c r="H17115" s="128"/>
    </row>
    <row r="17116" spans="7:8">
      <c r="G17116" s="127"/>
      <c r="H17116" s="128"/>
    </row>
    <row r="17117" spans="7:8">
      <c r="G17117" s="127"/>
      <c r="H17117" s="128"/>
    </row>
    <row r="17118" spans="7:8">
      <c r="G17118" s="127"/>
      <c r="H17118" s="128"/>
    </row>
    <row r="17119" spans="7:8">
      <c r="G17119" s="127"/>
      <c r="H17119" s="128"/>
    </row>
    <row r="17120" spans="7:8">
      <c r="G17120" s="127"/>
      <c r="H17120" s="128"/>
    </row>
    <row r="17121" spans="7:8">
      <c r="G17121" s="127"/>
      <c r="H17121" s="128"/>
    </row>
    <row r="17122" spans="7:8">
      <c r="G17122" s="127"/>
      <c r="H17122" s="128"/>
    </row>
    <row r="17123" spans="7:8">
      <c r="G17123" s="127"/>
      <c r="H17123" s="128"/>
    </row>
    <row r="17124" spans="7:8">
      <c r="G17124" s="127"/>
      <c r="H17124" s="128"/>
    </row>
    <row r="17125" spans="7:8">
      <c r="G17125" s="127"/>
      <c r="H17125" s="128"/>
    </row>
    <row r="17126" spans="7:8">
      <c r="G17126" s="127"/>
      <c r="H17126" s="128"/>
    </row>
    <row r="17127" spans="7:8">
      <c r="G17127" s="127"/>
      <c r="H17127" s="128"/>
    </row>
    <row r="17128" spans="7:8">
      <c r="G17128" s="127"/>
      <c r="H17128" s="128"/>
    </row>
    <row r="17129" spans="7:8">
      <c r="G17129" s="127"/>
      <c r="H17129" s="128"/>
    </row>
    <row r="17130" spans="7:8">
      <c r="G17130" s="127"/>
      <c r="H17130" s="128"/>
    </row>
    <row r="17131" spans="7:8">
      <c r="G17131" s="127"/>
      <c r="H17131" s="128"/>
    </row>
    <row r="17132" spans="7:8">
      <c r="G17132" s="127"/>
      <c r="H17132" s="128"/>
    </row>
    <row r="17133" spans="7:8">
      <c r="G17133" s="127"/>
      <c r="H17133" s="128"/>
    </row>
    <row r="17134" spans="7:8">
      <c r="G17134" s="127"/>
      <c r="H17134" s="128"/>
    </row>
    <row r="17135" spans="7:8">
      <c r="G17135" s="127"/>
      <c r="H17135" s="128"/>
    </row>
    <row r="17136" spans="7:8">
      <c r="G17136" s="127"/>
      <c r="H17136" s="128"/>
    </row>
    <row r="17137" spans="7:8">
      <c r="G17137" s="127"/>
      <c r="H17137" s="128"/>
    </row>
    <row r="17138" spans="7:8">
      <c r="G17138" s="127"/>
      <c r="H17138" s="128"/>
    </row>
    <row r="17139" spans="7:8">
      <c r="G17139" s="127"/>
      <c r="H17139" s="128"/>
    </row>
    <row r="17140" spans="7:8">
      <c r="G17140" s="127"/>
      <c r="H17140" s="128"/>
    </row>
    <row r="17141" spans="7:8">
      <c r="G17141" s="127"/>
      <c r="H17141" s="128"/>
    </row>
    <row r="17142" spans="7:8">
      <c r="G17142" s="127"/>
      <c r="H17142" s="128"/>
    </row>
    <row r="17143" spans="7:8">
      <c r="G17143" s="127"/>
      <c r="H17143" s="128"/>
    </row>
    <row r="17144" spans="7:8">
      <c r="G17144" s="127"/>
      <c r="H17144" s="128"/>
    </row>
    <row r="17145" spans="7:8">
      <c r="G17145" s="127"/>
      <c r="H17145" s="128"/>
    </row>
    <row r="17146" spans="7:8">
      <c r="G17146" s="127"/>
      <c r="H17146" s="128"/>
    </row>
    <row r="17147" spans="7:8">
      <c r="G17147" s="127"/>
      <c r="H17147" s="128"/>
    </row>
    <row r="17148" spans="7:8">
      <c r="G17148" s="127"/>
      <c r="H17148" s="128"/>
    </row>
    <row r="17149" spans="7:8">
      <c r="G17149" s="127"/>
      <c r="H17149" s="128"/>
    </row>
    <row r="17150" spans="7:8">
      <c r="G17150" s="127"/>
      <c r="H17150" s="128"/>
    </row>
    <row r="17151" spans="7:8">
      <c r="G17151" s="127"/>
      <c r="H17151" s="128"/>
    </row>
    <row r="17152" spans="7:8">
      <c r="G17152" s="127"/>
      <c r="H17152" s="128"/>
    </row>
    <row r="17153" spans="7:8">
      <c r="G17153" s="127"/>
      <c r="H17153" s="128"/>
    </row>
    <row r="17154" spans="7:8">
      <c r="G17154" s="127"/>
      <c r="H17154" s="128"/>
    </row>
    <row r="17155" spans="7:8">
      <c r="G17155" s="127"/>
      <c r="H17155" s="128"/>
    </row>
    <row r="17156" spans="7:8">
      <c r="G17156" s="127"/>
      <c r="H17156" s="128"/>
    </row>
    <row r="17157" spans="7:8">
      <c r="G17157" s="127"/>
      <c r="H17157" s="128"/>
    </row>
    <row r="17158" spans="7:8">
      <c r="G17158" s="127"/>
      <c r="H17158" s="128"/>
    </row>
    <row r="17159" spans="7:8">
      <c r="G17159" s="127"/>
      <c r="H17159" s="128"/>
    </row>
    <row r="17160" spans="7:8">
      <c r="G17160" s="127"/>
      <c r="H17160" s="128"/>
    </row>
    <row r="17161" spans="7:8">
      <c r="G17161" s="127"/>
      <c r="H17161" s="128"/>
    </row>
    <row r="17162" spans="7:8">
      <c r="G17162" s="127"/>
      <c r="H17162" s="128"/>
    </row>
    <row r="17163" spans="7:8">
      <c r="G17163" s="127"/>
      <c r="H17163" s="128"/>
    </row>
    <row r="17164" spans="7:8">
      <c r="G17164" s="127"/>
      <c r="H17164" s="128"/>
    </row>
    <row r="17165" spans="7:8">
      <c r="G17165" s="127"/>
      <c r="H17165" s="128"/>
    </row>
    <row r="17166" spans="7:8">
      <c r="G17166" s="127"/>
      <c r="H17166" s="128"/>
    </row>
    <row r="17167" spans="7:8">
      <c r="G17167" s="127"/>
      <c r="H17167" s="128"/>
    </row>
    <row r="17168" spans="7:8">
      <c r="G17168" s="127"/>
      <c r="H17168" s="128"/>
    </row>
    <row r="17169" spans="7:8">
      <c r="G17169" s="127"/>
      <c r="H17169" s="128"/>
    </row>
    <row r="17170" spans="7:8">
      <c r="G17170" s="127"/>
      <c r="H17170" s="128"/>
    </row>
    <row r="17171" spans="7:8">
      <c r="G17171" s="127"/>
      <c r="H17171" s="128"/>
    </row>
    <row r="17172" spans="7:8">
      <c r="G17172" s="127"/>
      <c r="H17172" s="128"/>
    </row>
    <row r="17173" spans="7:8">
      <c r="G17173" s="127"/>
      <c r="H17173" s="128"/>
    </row>
    <row r="17174" spans="7:8">
      <c r="G17174" s="127"/>
      <c r="H17174" s="128"/>
    </row>
    <row r="17175" spans="7:8">
      <c r="G17175" s="127"/>
      <c r="H17175" s="128"/>
    </row>
    <row r="17176" spans="7:8">
      <c r="G17176" s="127"/>
      <c r="H17176" s="128"/>
    </row>
    <row r="17177" spans="7:8">
      <c r="G17177" s="127"/>
      <c r="H17177" s="128"/>
    </row>
    <row r="17178" spans="7:8">
      <c r="G17178" s="127"/>
      <c r="H17178" s="128"/>
    </row>
    <row r="17179" spans="7:8">
      <c r="G17179" s="127"/>
      <c r="H17179" s="128"/>
    </row>
    <row r="17180" spans="7:8">
      <c r="G17180" s="127"/>
      <c r="H17180" s="128"/>
    </row>
    <row r="17181" spans="7:8">
      <c r="G17181" s="127"/>
      <c r="H17181" s="128"/>
    </row>
    <row r="17182" spans="7:8">
      <c r="G17182" s="127"/>
      <c r="H17182" s="128"/>
    </row>
    <row r="17183" spans="7:8">
      <c r="G17183" s="127"/>
      <c r="H17183" s="128"/>
    </row>
    <row r="17184" spans="7:8">
      <c r="G17184" s="127"/>
      <c r="H17184" s="128"/>
    </row>
    <row r="17185" spans="7:8">
      <c r="G17185" s="127"/>
      <c r="H17185" s="128"/>
    </row>
    <row r="17186" spans="7:8">
      <c r="G17186" s="127"/>
      <c r="H17186" s="128"/>
    </row>
    <row r="17187" spans="7:8">
      <c r="G17187" s="127"/>
      <c r="H17187" s="128"/>
    </row>
    <row r="17188" spans="7:8">
      <c r="G17188" s="127"/>
      <c r="H17188" s="128"/>
    </row>
    <row r="17189" spans="7:8">
      <c r="G17189" s="127"/>
      <c r="H17189" s="128"/>
    </row>
    <row r="17190" spans="7:8">
      <c r="G17190" s="127"/>
      <c r="H17190" s="128"/>
    </row>
    <row r="17191" spans="7:8">
      <c r="G17191" s="127"/>
      <c r="H17191" s="128"/>
    </row>
    <row r="17192" spans="7:8">
      <c r="G17192" s="127"/>
      <c r="H17192" s="128"/>
    </row>
    <row r="17193" spans="7:8">
      <c r="G17193" s="127"/>
      <c r="H17193" s="128"/>
    </row>
    <row r="17194" spans="7:8">
      <c r="G17194" s="127"/>
      <c r="H17194" s="128"/>
    </row>
    <row r="17195" spans="7:8">
      <c r="G17195" s="127"/>
      <c r="H17195" s="128"/>
    </row>
    <row r="17196" spans="7:8">
      <c r="G17196" s="127"/>
      <c r="H17196" s="128"/>
    </row>
    <row r="17197" spans="7:8">
      <c r="G17197" s="127"/>
      <c r="H17197" s="128"/>
    </row>
    <row r="17198" spans="7:8">
      <c r="G17198" s="127"/>
      <c r="H17198" s="128"/>
    </row>
    <row r="17199" spans="7:8">
      <c r="G17199" s="127"/>
      <c r="H17199" s="128"/>
    </row>
    <row r="17200" spans="7:8">
      <c r="G17200" s="127"/>
      <c r="H17200" s="128"/>
    </row>
    <row r="17201" spans="7:8">
      <c r="G17201" s="127"/>
      <c r="H17201" s="128"/>
    </row>
    <row r="17202" spans="7:8">
      <c r="G17202" s="127"/>
      <c r="H17202" s="128"/>
    </row>
    <row r="17203" spans="7:8">
      <c r="G17203" s="127"/>
      <c r="H17203" s="128"/>
    </row>
    <row r="17204" spans="7:8">
      <c r="G17204" s="127"/>
      <c r="H17204" s="128"/>
    </row>
    <row r="17205" spans="7:8">
      <c r="G17205" s="127"/>
      <c r="H17205" s="128"/>
    </row>
    <row r="17206" spans="7:8">
      <c r="G17206" s="127"/>
      <c r="H17206" s="128"/>
    </row>
    <row r="17207" spans="7:8">
      <c r="G17207" s="127"/>
      <c r="H17207" s="128"/>
    </row>
    <row r="17208" spans="7:8">
      <c r="G17208" s="127"/>
      <c r="H17208" s="128"/>
    </row>
    <row r="17209" spans="7:8">
      <c r="G17209" s="127"/>
      <c r="H17209" s="128"/>
    </row>
    <row r="17210" spans="7:8">
      <c r="G17210" s="127"/>
      <c r="H17210" s="128"/>
    </row>
    <row r="17211" spans="7:8">
      <c r="G17211" s="127"/>
      <c r="H17211" s="128"/>
    </row>
    <row r="17212" spans="7:8">
      <c r="G17212" s="127"/>
      <c r="H17212" s="128"/>
    </row>
    <row r="17213" spans="7:8">
      <c r="G17213" s="127"/>
      <c r="H17213" s="128"/>
    </row>
    <row r="17214" spans="7:8">
      <c r="G17214" s="127"/>
      <c r="H17214" s="128"/>
    </row>
    <row r="17215" spans="7:8">
      <c r="G17215" s="127"/>
      <c r="H17215" s="128"/>
    </row>
    <row r="17216" spans="7:8">
      <c r="G17216" s="127"/>
      <c r="H17216" s="128"/>
    </row>
    <row r="17217" spans="7:8">
      <c r="G17217" s="127"/>
      <c r="H17217" s="128"/>
    </row>
    <row r="17218" spans="7:8">
      <c r="G17218" s="127"/>
      <c r="H17218" s="128"/>
    </row>
    <row r="17219" spans="7:8">
      <c r="G17219" s="127"/>
      <c r="H17219" s="128"/>
    </row>
    <row r="17220" spans="7:8">
      <c r="G17220" s="127"/>
      <c r="H17220" s="128"/>
    </row>
    <row r="17221" spans="7:8">
      <c r="G17221" s="127"/>
      <c r="H17221" s="128"/>
    </row>
    <row r="17222" spans="7:8">
      <c r="G17222" s="127"/>
      <c r="H17222" s="128"/>
    </row>
    <row r="17223" spans="7:8">
      <c r="G17223" s="127"/>
      <c r="H17223" s="128"/>
    </row>
    <row r="17224" spans="7:8">
      <c r="G17224" s="127"/>
      <c r="H17224" s="128"/>
    </row>
    <row r="17225" spans="7:8">
      <c r="G17225" s="127"/>
      <c r="H17225" s="128"/>
    </row>
    <row r="17226" spans="7:8">
      <c r="G17226" s="127"/>
      <c r="H17226" s="128"/>
    </row>
    <row r="17227" spans="7:8">
      <c r="G17227" s="127"/>
      <c r="H17227" s="128"/>
    </row>
    <row r="17228" spans="7:8">
      <c r="G17228" s="127"/>
      <c r="H17228" s="128"/>
    </row>
    <row r="17229" spans="7:8">
      <c r="G17229" s="127"/>
      <c r="H17229" s="128"/>
    </row>
    <row r="17230" spans="7:8">
      <c r="G17230" s="127"/>
      <c r="H17230" s="128"/>
    </row>
    <row r="17231" spans="7:8">
      <c r="G17231" s="127"/>
      <c r="H17231" s="128"/>
    </row>
    <row r="17232" spans="7:8">
      <c r="G17232" s="127"/>
      <c r="H17232" s="128"/>
    </row>
    <row r="17233" spans="7:8">
      <c r="G17233" s="127"/>
      <c r="H17233" s="128"/>
    </row>
    <row r="17234" spans="7:8">
      <c r="G17234" s="127"/>
      <c r="H17234" s="128"/>
    </row>
    <row r="17235" spans="7:8">
      <c r="G17235" s="127"/>
      <c r="H17235" s="128"/>
    </row>
    <row r="17236" spans="7:8">
      <c r="G17236" s="127"/>
      <c r="H17236" s="128"/>
    </row>
    <row r="17237" spans="7:8">
      <c r="G17237" s="127"/>
      <c r="H17237" s="128"/>
    </row>
    <row r="17238" spans="7:8">
      <c r="G17238" s="127"/>
      <c r="H17238" s="128"/>
    </row>
    <row r="17239" spans="7:8">
      <c r="G17239" s="127"/>
      <c r="H17239" s="128"/>
    </row>
    <row r="17240" spans="7:8">
      <c r="G17240" s="127"/>
      <c r="H17240" s="128"/>
    </row>
    <row r="17241" spans="7:8">
      <c r="G17241" s="127"/>
      <c r="H17241" s="128"/>
    </row>
    <row r="17242" spans="7:8">
      <c r="G17242" s="127"/>
      <c r="H17242" s="128"/>
    </row>
    <row r="17243" spans="7:8">
      <c r="G17243" s="127"/>
      <c r="H17243" s="128"/>
    </row>
    <row r="17244" spans="7:8">
      <c r="G17244" s="127"/>
      <c r="H17244" s="128"/>
    </row>
    <row r="17245" spans="7:8">
      <c r="G17245" s="127"/>
      <c r="H17245" s="128"/>
    </row>
    <row r="17246" spans="7:8">
      <c r="G17246" s="127"/>
      <c r="H17246" s="128"/>
    </row>
    <row r="17247" spans="7:8">
      <c r="G17247" s="127"/>
      <c r="H17247" s="128"/>
    </row>
    <row r="17248" spans="7:8">
      <c r="G17248" s="127"/>
      <c r="H17248" s="128"/>
    </row>
    <row r="17249" spans="7:8">
      <c r="G17249" s="127"/>
      <c r="H17249" s="128"/>
    </row>
    <row r="17250" spans="7:8">
      <c r="G17250" s="127"/>
      <c r="H17250" s="128"/>
    </row>
    <row r="17251" spans="7:8">
      <c r="G17251" s="127"/>
      <c r="H17251" s="128"/>
    </row>
    <row r="17252" spans="7:8">
      <c r="G17252" s="127"/>
      <c r="H17252" s="128"/>
    </row>
    <row r="17253" spans="7:8">
      <c r="G17253" s="127"/>
      <c r="H17253" s="128"/>
    </row>
    <row r="17254" spans="7:8">
      <c r="G17254" s="127"/>
      <c r="H17254" s="128"/>
    </row>
    <row r="17255" spans="7:8">
      <c r="G17255" s="127"/>
      <c r="H17255" s="128"/>
    </row>
    <row r="17256" spans="7:8">
      <c r="G17256" s="127"/>
      <c r="H17256" s="128"/>
    </row>
    <row r="17257" spans="7:8">
      <c r="G17257" s="127"/>
      <c r="H17257" s="128"/>
    </row>
    <row r="17258" spans="7:8">
      <c r="G17258" s="127"/>
      <c r="H17258" s="128"/>
    </row>
    <row r="17259" spans="7:8">
      <c r="G17259" s="127"/>
      <c r="H17259" s="128"/>
    </row>
    <row r="17260" spans="7:8">
      <c r="G17260" s="127"/>
      <c r="H17260" s="128"/>
    </row>
    <row r="17261" spans="7:8">
      <c r="G17261" s="127"/>
      <c r="H17261" s="128"/>
    </row>
    <row r="17262" spans="7:8">
      <c r="G17262" s="127"/>
      <c r="H17262" s="128"/>
    </row>
    <row r="17263" spans="7:8">
      <c r="G17263" s="127"/>
      <c r="H17263" s="128"/>
    </row>
    <row r="17264" spans="7:8">
      <c r="G17264" s="127"/>
      <c r="H17264" s="128"/>
    </row>
    <row r="17265" spans="7:8">
      <c r="G17265" s="127"/>
      <c r="H17265" s="128"/>
    </row>
    <row r="17266" spans="7:8">
      <c r="G17266" s="127"/>
      <c r="H17266" s="128"/>
    </row>
    <row r="17267" spans="7:8">
      <c r="G17267" s="127"/>
      <c r="H17267" s="128"/>
    </row>
    <row r="17268" spans="7:8">
      <c r="G17268" s="127"/>
      <c r="H17268" s="128"/>
    </row>
    <row r="17269" spans="7:8">
      <c r="G17269" s="127"/>
      <c r="H17269" s="128"/>
    </row>
    <row r="17270" spans="7:8">
      <c r="G17270" s="127"/>
      <c r="H17270" s="128"/>
    </row>
    <row r="17271" spans="7:8">
      <c r="G17271" s="127"/>
      <c r="H17271" s="128"/>
    </row>
    <row r="17272" spans="7:8">
      <c r="G17272" s="127"/>
      <c r="H17272" s="128"/>
    </row>
    <row r="17273" spans="7:8">
      <c r="G17273" s="127"/>
      <c r="H17273" s="128"/>
    </row>
    <row r="17274" spans="7:8">
      <c r="G17274" s="127"/>
      <c r="H17274" s="128"/>
    </row>
    <row r="17275" spans="7:8">
      <c r="G17275" s="127"/>
      <c r="H17275" s="128"/>
    </row>
    <row r="17276" spans="7:8">
      <c r="G17276" s="127"/>
      <c r="H17276" s="128"/>
    </row>
    <row r="17277" spans="7:8">
      <c r="G17277" s="127"/>
      <c r="H17277" s="128"/>
    </row>
    <row r="17278" spans="7:8">
      <c r="G17278" s="127"/>
      <c r="H17278" s="128"/>
    </row>
    <row r="17279" spans="7:8">
      <c r="G17279" s="127"/>
      <c r="H17279" s="128"/>
    </row>
    <row r="17280" spans="7:8">
      <c r="G17280" s="127"/>
      <c r="H17280" s="128"/>
    </row>
    <row r="17281" spans="7:8">
      <c r="G17281" s="127"/>
      <c r="H17281" s="128"/>
    </row>
    <row r="17282" spans="7:8">
      <c r="G17282" s="127"/>
      <c r="H17282" s="128"/>
    </row>
    <row r="17283" spans="7:8">
      <c r="G17283" s="127"/>
      <c r="H17283" s="128"/>
    </row>
    <row r="17284" spans="7:8">
      <c r="G17284" s="127"/>
      <c r="H17284" s="128"/>
    </row>
    <row r="17285" spans="7:8">
      <c r="G17285" s="127"/>
      <c r="H17285" s="128"/>
    </row>
    <row r="17286" spans="7:8">
      <c r="G17286" s="127"/>
      <c r="H17286" s="128"/>
    </row>
    <row r="17287" spans="7:8">
      <c r="G17287" s="127"/>
      <c r="H17287" s="128"/>
    </row>
    <row r="17288" spans="7:8">
      <c r="G17288" s="127"/>
      <c r="H17288" s="128"/>
    </row>
    <row r="17289" spans="7:8">
      <c r="G17289" s="127"/>
      <c r="H17289" s="128"/>
    </row>
    <row r="17290" spans="7:8">
      <c r="G17290" s="127"/>
      <c r="H17290" s="128"/>
    </row>
    <row r="17291" spans="7:8">
      <c r="G17291" s="127"/>
      <c r="H17291" s="128"/>
    </row>
    <row r="17292" spans="7:8">
      <c r="G17292" s="127"/>
      <c r="H17292" s="128"/>
    </row>
    <row r="17293" spans="7:8">
      <c r="G17293" s="127"/>
      <c r="H17293" s="128"/>
    </row>
    <row r="17294" spans="7:8">
      <c r="G17294" s="127"/>
      <c r="H17294" s="128"/>
    </row>
    <row r="17295" spans="7:8">
      <c r="G17295" s="127"/>
      <c r="H17295" s="128"/>
    </row>
    <row r="17296" spans="7:8">
      <c r="G17296" s="127"/>
      <c r="H17296" s="128"/>
    </row>
    <row r="17297" spans="7:8">
      <c r="G17297" s="127"/>
      <c r="H17297" s="128"/>
    </row>
    <row r="17298" spans="7:8">
      <c r="G17298" s="127"/>
      <c r="H17298" s="128"/>
    </row>
    <row r="17299" spans="7:8">
      <c r="G17299" s="127"/>
      <c r="H17299" s="128"/>
    </row>
    <row r="17300" spans="7:8">
      <c r="G17300" s="127"/>
      <c r="H17300" s="128"/>
    </row>
    <row r="17301" spans="7:8">
      <c r="G17301" s="127"/>
      <c r="H17301" s="128"/>
    </row>
    <row r="17302" spans="7:8">
      <c r="G17302" s="127"/>
      <c r="H17302" s="128"/>
    </row>
    <row r="17303" spans="7:8">
      <c r="G17303" s="127"/>
      <c r="H17303" s="128"/>
    </row>
    <row r="17304" spans="7:8">
      <c r="G17304" s="127"/>
      <c r="H17304" s="128"/>
    </row>
    <row r="17305" spans="7:8">
      <c r="G17305" s="127"/>
      <c r="H17305" s="128"/>
    </row>
    <row r="17306" spans="7:8">
      <c r="G17306" s="127"/>
      <c r="H17306" s="128"/>
    </row>
    <row r="17307" spans="7:8">
      <c r="G17307" s="127"/>
      <c r="H17307" s="128"/>
    </row>
    <row r="17308" spans="7:8">
      <c r="G17308" s="127"/>
      <c r="H17308" s="128"/>
    </row>
    <row r="17309" spans="7:8">
      <c r="G17309" s="127"/>
      <c r="H17309" s="128"/>
    </row>
    <row r="17310" spans="7:8">
      <c r="G17310" s="127"/>
      <c r="H17310" s="128"/>
    </row>
    <row r="17311" spans="7:8">
      <c r="G17311" s="127"/>
      <c r="H17311" s="128"/>
    </row>
    <row r="17312" spans="7:8">
      <c r="G17312" s="127"/>
      <c r="H17312" s="128"/>
    </row>
    <row r="17313" spans="7:8">
      <c r="G17313" s="127"/>
      <c r="H17313" s="128"/>
    </row>
    <row r="17314" spans="7:8">
      <c r="G17314" s="127"/>
      <c r="H17314" s="128"/>
    </row>
    <row r="17315" spans="7:8">
      <c r="G17315" s="127"/>
      <c r="H17315" s="128"/>
    </row>
    <row r="17316" spans="7:8">
      <c r="G17316" s="127"/>
      <c r="H17316" s="128"/>
    </row>
    <row r="17317" spans="7:8">
      <c r="G17317" s="127"/>
      <c r="H17317" s="128"/>
    </row>
    <row r="17318" spans="7:8">
      <c r="G17318" s="127"/>
      <c r="H17318" s="128"/>
    </row>
    <row r="17319" spans="7:8">
      <c r="G17319" s="127"/>
      <c r="H17319" s="128"/>
    </row>
    <row r="17320" spans="7:8">
      <c r="G17320" s="127"/>
      <c r="H17320" s="128"/>
    </row>
    <row r="17321" spans="7:8">
      <c r="G17321" s="127"/>
      <c r="H17321" s="128"/>
    </row>
    <row r="17322" spans="7:8">
      <c r="G17322" s="127"/>
      <c r="H17322" s="128"/>
    </row>
    <row r="17323" spans="7:8">
      <c r="G17323" s="127"/>
      <c r="H17323" s="128"/>
    </row>
    <row r="17324" spans="7:8">
      <c r="G17324" s="127"/>
      <c r="H17324" s="128"/>
    </row>
    <row r="17325" spans="7:8">
      <c r="G17325" s="127"/>
      <c r="H17325" s="128"/>
    </row>
    <row r="17326" spans="7:8">
      <c r="G17326" s="127"/>
      <c r="H17326" s="128"/>
    </row>
    <row r="17327" spans="7:8">
      <c r="G17327" s="127"/>
      <c r="H17327" s="128"/>
    </row>
    <row r="17328" spans="7:8">
      <c r="G17328" s="127"/>
      <c r="H17328" s="128"/>
    </row>
    <row r="17329" spans="7:8">
      <c r="G17329" s="127"/>
      <c r="H17329" s="128"/>
    </row>
    <row r="17330" spans="7:8">
      <c r="G17330" s="127"/>
      <c r="H17330" s="128"/>
    </row>
    <row r="17331" spans="7:8">
      <c r="G17331" s="127"/>
      <c r="H17331" s="128"/>
    </row>
    <row r="17332" spans="7:8">
      <c r="G17332" s="127"/>
      <c r="H17332" s="128"/>
    </row>
    <row r="17333" spans="7:8">
      <c r="G17333" s="127"/>
      <c r="H17333" s="128"/>
    </row>
    <row r="17334" spans="7:8">
      <c r="G17334" s="127"/>
      <c r="H17334" s="128"/>
    </row>
    <row r="17335" spans="7:8">
      <c r="G17335" s="127"/>
      <c r="H17335" s="128"/>
    </row>
    <row r="17336" spans="7:8">
      <c r="G17336" s="127"/>
      <c r="H17336" s="128"/>
    </row>
    <row r="17337" spans="7:8">
      <c r="G17337" s="127"/>
      <c r="H17337" s="128"/>
    </row>
    <row r="17338" spans="7:8">
      <c r="G17338" s="127"/>
      <c r="H17338" s="128"/>
    </row>
    <row r="17339" spans="7:8">
      <c r="G17339" s="127"/>
      <c r="H17339" s="128"/>
    </row>
    <row r="17340" spans="7:8">
      <c r="G17340" s="127"/>
      <c r="H17340" s="128"/>
    </row>
    <row r="17341" spans="7:8">
      <c r="G17341" s="127"/>
      <c r="H17341" s="128"/>
    </row>
    <row r="17342" spans="7:8">
      <c r="G17342" s="127"/>
      <c r="H17342" s="128"/>
    </row>
    <row r="17343" spans="7:8">
      <c r="G17343" s="127"/>
      <c r="H17343" s="128"/>
    </row>
    <row r="17344" spans="7:8">
      <c r="G17344" s="127"/>
      <c r="H17344" s="128"/>
    </row>
    <row r="17345" spans="7:8">
      <c r="G17345" s="127"/>
      <c r="H17345" s="128"/>
    </row>
    <row r="17346" spans="7:8">
      <c r="G17346" s="127"/>
      <c r="H17346" s="128"/>
    </row>
    <row r="17347" spans="7:8">
      <c r="G17347" s="127"/>
      <c r="H17347" s="128"/>
    </row>
    <row r="17348" spans="7:8">
      <c r="G17348" s="127"/>
      <c r="H17348" s="128"/>
    </row>
    <row r="17349" spans="7:8">
      <c r="G17349" s="127"/>
      <c r="H17349" s="128"/>
    </row>
    <row r="17350" spans="7:8">
      <c r="G17350" s="127"/>
      <c r="H17350" s="128"/>
    </row>
    <row r="17351" spans="7:8">
      <c r="G17351" s="127"/>
      <c r="H17351" s="128"/>
    </row>
    <row r="17352" spans="7:8">
      <c r="G17352" s="127"/>
      <c r="H17352" s="128"/>
    </row>
    <row r="17353" spans="7:8">
      <c r="G17353" s="127"/>
      <c r="H17353" s="128"/>
    </row>
    <row r="17354" spans="7:8">
      <c r="G17354" s="127"/>
      <c r="H17354" s="128"/>
    </row>
    <row r="17355" spans="7:8">
      <c r="G17355" s="127"/>
      <c r="H17355" s="128"/>
    </row>
    <row r="17356" spans="7:8">
      <c r="G17356" s="127"/>
      <c r="H17356" s="128"/>
    </row>
    <row r="17357" spans="7:8">
      <c r="G17357" s="127"/>
      <c r="H17357" s="128"/>
    </row>
    <row r="17358" spans="7:8">
      <c r="G17358" s="127"/>
      <c r="H17358" s="128"/>
    </row>
    <row r="17359" spans="7:8">
      <c r="G17359" s="127"/>
      <c r="H17359" s="128"/>
    </row>
    <row r="17360" spans="7:8">
      <c r="G17360" s="127"/>
      <c r="H17360" s="128"/>
    </row>
    <row r="17361" spans="7:8">
      <c r="G17361" s="127"/>
      <c r="H17361" s="128"/>
    </row>
    <row r="17362" spans="7:8">
      <c r="G17362" s="127"/>
      <c r="H17362" s="128"/>
    </row>
    <row r="17363" spans="7:8">
      <c r="G17363" s="127"/>
      <c r="H17363" s="128"/>
    </row>
    <row r="17364" spans="7:8">
      <c r="G17364" s="127"/>
      <c r="H17364" s="128"/>
    </row>
    <row r="17365" spans="7:8">
      <c r="G17365" s="127"/>
      <c r="H17365" s="128"/>
    </row>
    <row r="17366" spans="7:8">
      <c r="G17366" s="127"/>
      <c r="H17366" s="128"/>
    </row>
    <row r="17367" spans="7:8">
      <c r="G17367" s="127"/>
      <c r="H17367" s="128"/>
    </row>
    <row r="17368" spans="7:8">
      <c r="G17368" s="127"/>
      <c r="H17368" s="128"/>
    </row>
    <row r="17369" spans="7:8">
      <c r="G17369" s="127"/>
      <c r="H17369" s="128"/>
    </row>
    <row r="17370" spans="7:8">
      <c r="G17370" s="127"/>
      <c r="H17370" s="128"/>
    </row>
    <row r="17371" spans="7:8">
      <c r="G17371" s="127"/>
      <c r="H17371" s="128"/>
    </row>
    <row r="17372" spans="7:8">
      <c r="G17372" s="127"/>
      <c r="H17372" s="128"/>
    </row>
    <row r="17373" spans="7:8">
      <c r="G17373" s="127"/>
      <c r="H17373" s="128"/>
    </row>
    <row r="17374" spans="7:8">
      <c r="G17374" s="127"/>
      <c r="H17374" s="128"/>
    </row>
    <row r="17375" spans="7:8">
      <c r="G17375" s="127"/>
      <c r="H17375" s="128"/>
    </row>
    <row r="17376" spans="7:8">
      <c r="G17376" s="127"/>
      <c r="H17376" s="128"/>
    </row>
    <row r="17377" spans="7:8">
      <c r="G17377" s="127"/>
      <c r="H17377" s="128"/>
    </row>
    <row r="17378" spans="7:8">
      <c r="G17378" s="127"/>
      <c r="H17378" s="128"/>
    </row>
    <row r="17379" spans="7:8">
      <c r="G17379" s="127"/>
      <c r="H17379" s="128"/>
    </row>
    <row r="17380" spans="7:8">
      <c r="G17380" s="127"/>
      <c r="H17380" s="128"/>
    </row>
    <row r="17381" spans="7:8">
      <c r="G17381" s="127"/>
      <c r="H17381" s="128"/>
    </row>
    <row r="17382" spans="7:8">
      <c r="G17382" s="127"/>
      <c r="H17382" s="128"/>
    </row>
    <row r="17383" spans="7:8">
      <c r="G17383" s="127"/>
      <c r="H17383" s="128"/>
    </row>
    <row r="17384" spans="7:8">
      <c r="G17384" s="127"/>
      <c r="H17384" s="128"/>
    </row>
    <row r="17385" spans="7:8">
      <c r="G17385" s="127"/>
      <c r="H17385" s="128"/>
    </row>
    <row r="17386" spans="7:8">
      <c r="G17386" s="127"/>
      <c r="H17386" s="128"/>
    </row>
    <row r="17387" spans="7:8">
      <c r="G17387" s="127"/>
      <c r="H17387" s="128"/>
    </row>
    <row r="17388" spans="7:8">
      <c r="G17388" s="127"/>
      <c r="H17388" s="128"/>
    </row>
    <row r="17389" spans="7:8">
      <c r="G17389" s="127"/>
      <c r="H17389" s="128"/>
    </row>
    <row r="17390" spans="7:8">
      <c r="G17390" s="127"/>
      <c r="H17390" s="128"/>
    </row>
    <row r="17391" spans="7:8">
      <c r="G17391" s="127"/>
      <c r="H17391" s="128"/>
    </row>
    <row r="17392" spans="7:8">
      <c r="G17392" s="127"/>
      <c r="H17392" s="128"/>
    </row>
    <row r="17393" spans="7:8">
      <c r="G17393" s="127"/>
      <c r="H17393" s="128"/>
    </row>
    <row r="17394" spans="7:8">
      <c r="G17394" s="127"/>
      <c r="H17394" s="128"/>
    </row>
    <row r="17395" spans="7:8">
      <c r="G17395" s="127"/>
      <c r="H17395" s="128"/>
    </row>
    <row r="17396" spans="7:8">
      <c r="G17396" s="127"/>
      <c r="H17396" s="128"/>
    </row>
    <row r="17397" spans="7:8">
      <c r="G17397" s="127"/>
      <c r="H17397" s="128"/>
    </row>
    <row r="17398" spans="7:8">
      <c r="G17398" s="127"/>
      <c r="H17398" s="128"/>
    </row>
    <row r="17399" spans="7:8">
      <c r="G17399" s="127"/>
      <c r="H17399" s="128"/>
    </row>
    <row r="17400" spans="7:8">
      <c r="G17400" s="127"/>
      <c r="H17400" s="128"/>
    </row>
    <row r="17401" spans="7:8">
      <c r="G17401" s="127"/>
      <c r="H17401" s="128"/>
    </row>
    <row r="17402" spans="7:8">
      <c r="G17402" s="127"/>
      <c r="H17402" s="128"/>
    </row>
    <row r="17403" spans="7:8">
      <c r="G17403" s="127"/>
      <c r="H17403" s="128"/>
    </row>
    <row r="17404" spans="7:8">
      <c r="G17404" s="127"/>
      <c r="H17404" s="128"/>
    </row>
    <row r="17405" spans="7:8">
      <c r="G17405" s="127"/>
      <c r="H17405" s="128"/>
    </row>
    <row r="17406" spans="7:8">
      <c r="G17406" s="127"/>
      <c r="H17406" s="128"/>
    </row>
    <row r="17407" spans="7:8">
      <c r="G17407" s="127"/>
      <c r="H17407" s="128"/>
    </row>
    <row r="17408" spans="7:8">
      <c r="G17408" s="127"/>
      <c r="H17408" s="128"/>
    </row>
    <row r="17409" spans="7:8">
      <c r="G17409" s="127"/>
      <c r="H17409" s="128"/>
    </row>
    <row r="17410" spans="7:8">
      <c r="G17410" s="127"/>
      <c r="H17410" s="128"/>
    </row>
    <row r="17411" spans="7:8">
      <c r="G17411" s="127"/>
      <c r="H17411" s="128"/>
    </row>
    <row r="17412" spans="7:8">
      <c r="G17412" s="127"/>
      <c r="H17412" s="128"/>
    </row>
    <row r="17413" spans="7:8">
      <c r="G17413" s="127"/>
      <c r="H17413" s="128"/>
    </row>
    <row r="17414" spans="7:8">
      <c r="G17414" s="127"/>
      <c r="H17414" s="128"/>
    </row>
    <row r="17415" spans="7:8">
      <c r="G17415" s="127"/>
      <c r="H17415" s="128"/>
    </row>
    <row r="17416" spans="7:8">
      <c r="G17416" s="127"/>
      <c r="H17416" s="128"/>
    </row>
    <row r="17417" spans="7:8">
      <c r="G17417" s="127"/>
      <c r="H17417" s="128"/>
    </row>
    <row r="17418" spans="7:8">
      <c r="G17418" s="127"/>
      <c r="H17418" s="128"/>
    </row>
    <row r="17419" spans="7:8">
      <c r="G17419" s="127"/>
      <c r="H17419" s="128"/>
    </row>
    <row r="17420" spans="7:8">
      <c r="G17420" s="127"/>
      <c r="H17420" s="128"/>
    </row>
    <row r="17421" spans="7:8">
      <c r="G17421" s="127"/>
      <c r="H17421" s="128"/>
    </row>
    <row r="17422" spans="7:8">
      <c r="G17422" s="127"/>
      <c r="H17422" s="128"/>
    </row>
    <row r="17423" spans="7:8">
      <c r="G17423" s="127"/>
      <c r="H17423" s="128"/>
    </row>
    <row r="17424" spans="7:8">
      <c r="G17424" s="127"/>
      <c r="H17424" s="128"/>
    </row>
    <row r="17425" spans="7:8">
      <c r="G17425" s="127"/>
      <c r="H17425" s="128"/>
    </row>
    <row r="17426" spans="7:8">
      <c r="G17426" s="127"/>
      <c r="H17426" s="128"/>
    </row>
    <row r="17427" spans="7:8">
      <c r="G17427" s="127"/>
      <c r="H17427" s="128"/>
    </row>
    <row r="17428" spans="7:8">
      <c r="G17428" s="127"/>
      <c r="H17428" s="128"/>
    </row>
    <row r="17429" spans="7:8">
      <c r="G17429" s="127"/>
      <c r="H17429" s="128"/>
    </row>
    <row r="17430" spans="7:8">
      <c r="G17430" s="127"/>
      <c r="H17430" s="128"/>
    </row>
    <row r="17431" spans="7:8">
      <c r="G17431" s="127"/>
      <c r="H17431" s="128"/>
    </row>
    <row r="17432" spans="7:8">
      <c r="G17432" s="127"/>
      <c r="H17432" s="128"/>
    </row>
    <row r="17433" spans="7:8">
      <c r="G17433" s="127"/>
      <c r="H17433" s="128"/>
    </row>
    <row r="17434" spans="7:8">
      <c r="G17434" s="127"/>
      <c r="H17434" s="128"/>
    </row>
    <row r="17435" spans="7:8">
      <c r="G17435" s="127"/>
      <c r="H17435" s="128"/>
    </row>
    <row r="17436" spans="7:8">
      <c r="G17436" s="127"/>
      <c r="H17436" s="128"/>
    </row>
    <row r="17437" spans="7:8">
      <c r="G17437" s="127"/>
      <c r="H17437" s="128"/>
    </row>
    <row r="17438" spans="7:8">
      <c r="G17438" s="127"/>
      <c r="H17438" s="128"/>
    </row>
    <row r="17439" spans="7:8">
      <c r="G17439" s="127"/>
      <c r="H17439" s="128"/>
    </row>
    <row r="17440" spans="7:8">
      <c r="G17440" s="127"/>
      <c r="H17440" s="128"/>
    </row>
    <row r="17441" spans="7:8">
      <c r="G17441" s="127"/>
      <c r="H17441" s="128"/>
    </row>
    <row r="17442" spans="7:8">
      <c r="G17442" s="127"/>
      <c r="H17442" s="128"/>
    </row>
    <row r="17443" spans="7:8">
      <c r="G17443" s="127"/>
      <c r="H17443" s="128"/>
    </row>
    <row r="17444" spans="7:8">
      <c r="G17444" s="127"/>
      <c r="H17444" s="128"/>
    </row>
    <row r="17445" spans="7:8">
      <c r="G17445" s="127"/>
      <c r="H17445" s="128"/>
    </row>
    <row r="17446" spans="7:8">
      <c r="G17446" s="127"/>
      <c r="H17446" s="128"/>
    </row>
    <row r="17447" spans="7:8">
      <c r="G17447" s="127"/>
      <c r="H17447" s="128"/>
    </row>
    <row r="17448" spans="7:8">
      <c r="G17448" s="127"/>
      <c r="H17448" s="128"/>
    </row>
    <row r="17449" spans="7:8">
      <c r="G17449" s="127"/>
      <c r="H17449" s="128"/>
    </row>
    <row r="17450" spans="7:8">
      <c r="G17450" s="127"/>
      <c r="H17450" s="128"/>
    </row>
    <row r="17451" spans="7:8">
      <c r="G17451" s="127"/>
      <c r="H17451" s="128"/>
    </row>
    <row r="17452" spans="7:8">
      <c r="G17452" s="127"/>
      <c r="H17452" s="128"/>
    </row>
    <row r="17453" spans="7:8">
      <c r="G17453" s="127"/>
      <c r="H17453" s="128"/>
    </row>
    <row r="17454" spans="7:8">
      <c r="G17454" s="127"/>
      <c r="H17454" s="128"/>
    </row>
    <row r="17455" spans="7:8">
      <c r="G17455" s="127"/>
      <c r="H17455" s="128"/>
    </row>
    <row r="17456" spans="7:8">
      <c r="G17456" s="127"/>
      <c r="H17456" s="128"/>
    </row>
    <row r="17457" spans="7:8">
      <c r="G17457" s="127"/>
      <c r="H17457" s="128"/>
    </row>
    <row r="17458" spans="7:8">
      <c r="G17458" s="127"/>
      <c r="H17458" s="128"/>
    </row>
    <row r="17459" spans="7:8">
      <c r="G17459" s="127"/>
      <c r="H17459" s="128"/>
    </row>
    <row r="17460" spans="7:8">
      <c r="G17460" s="127"/>
      <c r="H17460" s="128"/>
    </row>
    <row r="17461" spans="7:8">
      <c r="G17461" s="127"/>
      <c r="H17461" s="128"/>
    </row>
    <row r="17462" spans="7:8">
      <c r="G17462" s="127"/>
      <c r="H17462" s="128"/>
    </row>
    <row r="17463" spans="7:8">
      <c r="G17463" s="127"/>
      <c r="H17463" s="128"/>
    </row>
    <row r="17464" spans="7:8">
      <c r="G17464" s="127"/>
      <c r="H17464" s="128"/>
    </row>
    <row r="17465" spans="7:8">
      <c r="G17465" s="127"/>
      <c r="H17465" s="128"/>
    </row>
    <row r="17466" spans="7:8">
      <c r="G17466" s="127"/>
      <c r="H17466" s="128"/>
    </row>
    <row r="17467" spans="7:8">
      <c r="G17467" s="127"/>
      <c r="H17467" s="128"/>
    </row>
    <row r="17468" spans="7:8">
      <c r="G17468" s="127"/>
      <c r="H17468" s="128"/>
    </row>
    <row r="17469" spans="7:8">
      <c r="G17469" s="127"/>
      <c r="H17469" s="128"/>
    </row>
    <row r="17470" spans="7:8">
      <c r="G17470" s="127"/>
      <c r="H17470" s="128"/>
    </row>
    <row r="17471" spans="7:8">
      <c r="G17471" s="127"/>
      <c r="H17471" s="128"/>
    </row>
    <row r="17472" spans="7:8">
      <c r="G17472" s="127"/>
      <c r="H17472" s="128"/>
    </row>
    <row r="17473" spans="7:8">
      <c r="G17473" s="127"/>
      <c r="H17473" s="128"/>
    </row>
    <row r="17474" spans="7:8">
      <c r="G17474" s="127"/>
      <c r="H17474" s="128"/>
    </row>
    <row r="17475" spans="7:8">
      <c r="G17475" s="127"/>
      <c r="H17475" s="128"/>
    </row>
    <row r="17476" spans="7:8">
      <c r="G17476" s="127"/>
      <c r="H17476" s="128"/>
    </row>
    <row r="17477" spans="7:8">
      <c r="G17477" s="127"/>
      <c r="H17477" s="128"/>
    </row>
    <row r="17478" spans="7:8">
      <c r="G17478" s="127"/>
      <c r="H17478" s="128"/>
    </row>
    <row r="17479" spans="7:8">
      <c r="G17479" s="127"/>
      <c r="H17479" s="128"/>
    </row>
    <row r="17480" spans="7:8">
      <c r="G17480" s="127"/>
      <c r="H17480" s="128"/>
    </row>
    <row r="17481" spans="7:8">
      <c r="G17481" s="127"/>
      <c r="H17481" s="128"/>
    </row>
    <row r="17482" spans="7:8">
      <c r="G17482" s="127"/>
      <c r="H17482" s="128"/>
    </row>
    <row r="17483" spans="7:8">
      <c r="G17483" s="127"/>
      <c r="H17483" s="128"/>
    </row>
    <row r="17484" spans="7:8">
      <c r="G17484" s="127"/>
      <c r="H17484" s="128"/>
    </row>
    <row r="17485" spans="7:8">
      <c r="G17485" s="127"/>
      <c r="H17485" s="128"/>
    </row>
    <row r="17486" spans="7:8">
      <c r="G17486" s="127"/>
      <c r="H17486" s="128"/>
    </row>
    <row r="17487" spans="7:8">
      <c r="G17487" s="127"/>
      <c r="H17487" s="128"/>
    </row>
    <row r="17488" spans="7:8">
      <c r="G17488" s="127"/>
      <c r="H17488" s="128"/>
    </row>
    <row r="17489" spans="7:8">
      <c r="G17489" s="127"/>
      <c r="H17489" s="128"/>
    </row>
    <row r="17490" spans="7:8">
      <c r="G17490" s="127"/>
      <c r="H17490" s="128"/>
    </row>
    <row r="17491" spans="7:8">
      <c r="G17491" s="127"/>
      <c r="H17491" s="128"/>
    </row>
    <row r="17492" spans="7:8">
      <c r="G17492" s="127"/>
      <c r="H17492" s="128"/>
    </row>
    <row r="17493" spans="7:8">
      <c r="G17493" s="127"/>
      <c r="H17493" s="128"/>
    </row>
    <row r="17494" spans="7:8">
      <c r="G17494" s="127"/>
      <c r="H17494" s="128"/>
    </row>
    <row r="17495" spans="7:8">
      <c r="G17495" s="127"/>
      <c r="H17495" s="128"/>
    </row>
    <row r="17496" spans="7:8">
      <c r="G17496" s="127"/>
      <c r="H17496" s="128"/>
    </row>
    <row r="17497" spans="7:8">
      <c r="G17497" s="127"/>
      <c r="H17497" s="128"/>
    </row>
    <row r="17498" spans="7:8">
      <c r="G17498" s="127"/>
      <c r="H17498" s="128"/>
    </row>
    <row r="17499" spans="7:8">
      <c r="G17499" s="127"/>
      <c r="H17499" s="128"/>
    </row>
    <row r="17500" spans="7:8">
      <c r="G17500" s="127"/>
      <c r="H17500" s="128"/>
    </row>
    <row r="17501" spans="7:8">
      <c r="G17501" s="127"/>
      <c r="H17501" s="128"/>
    </row>
    <row r="17502" spans="7:8">
      <c r="G17502" s="127"/>
      <c r="H17502" s="128"/>
    </row>
    <row r="17503" spans="7:8">
      <c r="G17503" s="127"/>
      <c r="H17503" s="128"/>
    </row>
    <row r="17504" spans="7:8">
      <c r="G17504" s="127"/>
      <c r="H17504" s="128"/>
    </row>
    <row r="17505" spans="7:8">
      <c r="G17505" s="127"/>
      <c r="H17505" s="128"/>
    </row>
    <row r="17506" spans="7:8">
      <c r="G17506" s="127"/>
      <c r="H17506" s="128"/>
    </row>
    <row r="17507" spans="7:8">
      <c r="G17507" s="127"/>
      <c r="H17507" s="128"/>
    </row>
    <row r="17508" spans="7:8">
      <c r="G17508" s="127"/>
      <c r="H17508" s="128"/>
    </row>
    <row r="17509" spans="7:8">
      <c r="G17509" s="127"/>
      <c r="H17509" s="128"/>
    </row>
    <row r="17510" spans="7:8">
      <c r="G17510" s="127"/>
      <c r="H17510" s="128"/>
    </row>
    <row r="17511" spans="7:8">
      <c r="G17511" s="127"/>
      <c r="H17511" s="128"/>
    </row>
    <row r="17512" spans="7:8">
      <c r="G17512" s="127"/>
      <c r="H17512" s="128"/>
    </row>
    <row r="17513" spans="7:8">
      <c r="G17513" s="127"/>
      <c r="H17513" s="128"/>
    </row>
    <row r="17514" spans="7:8">
      <c r="G17514" s="127"/>
      <c r="H17514" s="128"/>
    </row>
    <row r="17515" spans="7:8">
      <c r="G17515" s="127"/>
      <c r="H17515" s="128"/>
    </row>
    <row r="17516" spans="7:8">
      <c r="G17516" s="127"/>
      <c r="H17516" s="128"/>
    </row>
    <row r="17517" spans="7:8">
      <c r="G17517" s="127"/>
      <c r="H17517" s="128"/>
    </row>
    <row r="17518" spans="7:8">
      <c r="G17518" s="127"/>
      <c r="H17518" s="128"/>
    </row>
    <row r="17519" spans="7:8">
      <c r="G17519" s="127"/>
      <c r="H17519" s="128"/>
    </row>
    <row r="17520" spans="7:8">
      <c r="G17520" s="127"/>
      <c r="H17520" s="128"/>
    </row>
    <row r="17521" spans="7:8">
      <c r="G17521" s="127"/>
      <c r="H17521" s="128"/>
    </row>
    <row r="17522" spans="7:8">
      <c r="G17522" s="127"/>
      <c r="H17522" s="128"/>
    </row>
    <row r="17523" spans="7:8">
      <c r="G17523" s="127"/>
      <c r="H17523" s="128"/>
    </row>
    <row r="17524" spans="7:8">
      <c r="G17524" s="127"/>
      <c r="H17524" s="128"/>
    </row>
    <row r="17525" spans="7:8">
      <c r="G17525" s="127"/>
      <c r="H17525" s="128"/>
    </row>
    <row r="17526" spans="7:8">
      <c r="G17526" s="127"/>
      <c r="H17526" s="128"/>
    </row>
    <row r="17527" spans="7:8">
      <c r="G17527" s="127"/>
      <c r="H17527" s="128"/>
    </row>
    <row r="17528" spans="7:8">
      <c r="G17528" s="127"/>
      <c r="H17528" s="128"/>
    </row>
    <row r="17529" spans="7:8">
      <c r="G17529" s="127"/>
      <c r="H17529" s="128"/>
    </row>
    <row r="17530" spans="7:8">
      <c r="G17530" s="127"/>
      <c r="H17530" s="128"/>
    </row>
    <row r="17531" spans="7:8">
      <c r="G17531" s="127"/>
      <c r="H17531" s="128"/>
    </row>
    <row r="17532" spans="7:8">
      <c r="G17532" s="127"/>
      <c r="H17532" s="128"/>
    </row>
    <row r="17533" spans="7:8">
      <c r="G17533" s="127"/>
      <c r="H17533" s="128"/>
    </row>
    <row r="17534" spans="7:8">
      <c r="G17534" s="127"/>
      <c r="H17534" s="128"/>
    </row>
    <row r="17535" spans="7:8">
      <c r="G17535" s="127"/>
      <c r="H17535" s="128"/>
    </row>
    <row r="17536" spans="7:8">
      <c r="G17536" s="127"/>
      <c r="H17536" s="128"/>
    </row>
    <row r="17537" spans="7:8">
      <c r="G17537" s="127"/>
      <c r="H17537" s="128"/>
    </row>
    <row r="17538" spans="7:8">
      <c r="G17538" s="127"/>
      <c r="H17538" s="128"/>
    </row>
    <row r="17539" spans="7:8">
      <c r="G17539" s="127"/>
      <c r="H17539" s="128"/>
    </row>
    <row r="17540" spans="7:8">
      <c r="G17540" s="127"/>
      <c r="H17540" s="128"/>
    </row>
    <row r="17541" spans="7:8">
      <c r="G17541" s="127"/>
      <c r="H17541" s="128"/>
    </row>
    <row r="17542" spans="7:8">
      <c r="G17542" s="127"/>
      <c r="H17542" s="128"/>
    </row>
    <row r="17543" spans="7:8">
      <c r="G17543" s="127"/>
      <c r="H17543" s="128"/>
    </row>
    <row r="17544" spans="7:8">
      <c r="G17544" s="127"/>
      <c r="H17544" s="128"/>
    </row>
    <row r="17545" spans="7:8">
      <c r="G17545" s="127"/>
      <c r="H17545" s="128"/>
    </row>
    <row r="17546" spans="7:8">
      <c r="G17546" s="127"/>
      <c r="H17546" s="128"/>
    </row>
    <row r="17547" spans="7:8">
      <c r="G17547" s="127"/>
      <c r="H17547" s="128"/>
    </row>
    <row r="17548" spans="7:8">
      <c r="G17548" s="127"/>
      <c r="H17548" s="128"/>
    </row>
    <row r="17549" spans="7:8">
      <c r="G17549" s="127"/>
      <c r="H17549" s="128"/>
    </row>
    <row r="17550" spans="7:8">
      <c r="G17550" s="127"/>
      <c r="H17550" s="128"/>
    </row>
    <row r="17551" spans="7:8">
      <c r="G17551" s="127"/>
      <c r="H17551" s="128"/>
    </row>
    <row r="17552" spans="7:8">
      <c r="G17552" s="127"/>
      <c r="H17552" s="128"/>
    </row>
    <row r="17553" spans="7:8">
      <c r="G17553" s="127"/>
      <c r="H17553" s="128"/>
    </row>
    <row r="17554" spans="7:8">
      <c r="G17554" s="127"/>
      <c r="H17554" s="128"/>
    </row>
    <row r="17555" spans="7:8">
      <c r="G17555" s="127"/>
      <c r="H17555" s="128"/>
    </row>
    <row r="17556" spans="7:8">
      <c r="G17556" s="127"/>
      <c r="H17556" s="128"/>
    </row>
    <row r="17557" spans="7:8">
      <c r="G17557" s="127"/>
      <c r="H17557" s="128"/>
    </row>
    <row r="17558" spans="7:8">
      <c r="G17558" s="127"/>
      <c r="H17558" s="128"/>
    </row>
    <row r="17559" spans="7:8">
      <c r="G17559" s="127"/>
      <c r="H17559" s="128"/>
    </row>
    <row r="17560" spans="7:8">
      <c r="G17560" s="127"/>
      <c r="H17560" s="128"/>
    </row>
    <row r="17561" spans="7:8">
      <c r="G17561" s="127"/>
      <c r="H17561" s="128"/>
    </row>
    <row r="17562" spans="7:8">
      <c r="G17562" s="127"/>
      <c r="H17562" s="128"/>
    </row>
    <row r="17563" spans="7:8">
      <c r="G17563" s="127"/>
      <c r="H17563" s="128"/>
    </row>
    <row r="17564" spans="7:8">
      <c r="G17564" s="127"/>
      <c r="H17564" s="128"/>
    </row>
    <row r="17565" spans="7:8">
      <c r="G17565" s="127"/>
      <c r="H17565" s="128"/>
    </row>
    <row r="17566" spans="7:8">
      <c r="G17566" s="127"/>
      <c r="H17566" s="128"/>
    </row>
    <row r="17567" spans="7:8">
      <c r="G17567" s="127"/>
      <c r="H17567" s="128"/>
    </row>
    <row r="17568" spans="7:8">
      <c r="G17568" s="127"/>
      <c r="H17568" s="128"/>
    </row>
    <row r="17569" spans="7:8">
      <c r="G17569" s="127"/>
      <c r="H17569" s="128"/>
    </row>
    <row r="17570" spans="7:8">
      <c r="G17570" s="127"/>
      <c r="H17570" s="128"/>
    </row>
    <row r="17571" spans="7:8">
      <c r="G17571" s="127"/>
      <c r="H17571" s="128"/>
    </row>
    <row r="17572" spans="7:8">
      <c r="G17572" s="127"/>
      <c r="H17572" s="128"/>
    </row>
    <row r="17573" spans="7:8">
      <c r="G17573" s="127"/>
      <c r="H17573" s="128"/>
    </row>
    <row r="17574" spans="7:8">
      <c r="G17574" s="127"/>
      <c r="H17574" s="128"/>
    </row>
    <row r="17575" spans="7:8">
      <c r="G17575" s="127"/>
      <c r="H17575" s="128"/>
    </row>
    <row r="17576" spans="7:8">
      <c r="G17576" s="127"/>
      <c r="H17576" s="128"/>
    </row>
    <row r="17577" spans="7:8">
      <c r="G17577" s="127"/>
      <c r="H17577" s="128"/>
    </row>
    <row r="17578" spans="7:8">
      <c r="G17578" s="127"/>
      <c r="H17578" s="128"/>
    </row>
    <row r="17579" spans="7:8">
      <c r="G17579" s="127"/>
      <c r="H17579" s="128"/>
    </row>
    <row r="17580" spans="7:8">
      <c r="G17580" s="127"/>
      <c r="H17580" s="128"/>
    </row>
    <row r="17581" spans="7:8">
      <c r="G17581" s="127"/>
      <c r="H17581" s="128"/>
    </row>
    <row r="17582" spans="7:8">
      <c r="G17582" s="127"/>
      <c r="H17582" s="128"/>
    </row>
    <row r="17583" spans="7:8">
      <c r="G17583" s="127"/>
      <c r="H17583" s="128"/>
    </row>
    <row r="17584" spans="7:8">
      <c r="G17584" s="127"/>
      <c r="H17584" s="128"/>
    </row>
    <row r="17585" spans="7:8">
      <c r="G17585" s="127"/>
      <c r="H17585" s="128"/>
    </row>
    <row r="17586" spans="7:8">
      <c r="G17586" s="127"/>
      <c r="H17586" s="128"/>
    </row>
    <row r="17587" spans="7:8">
      <c r="G17587" s="127"/>
      <c r="H17587" s="128"/>
    </row>
    <row r="17588" spans="7:8">
      <c r="G17588" s="127"/>
      <c r="H17588" s="128"/>
    </row>
    <row r="17589" spans="7:8">
      <c r="G17589" s="127"/>
      <c r="H17589" s="128"/>
    </row>
    <row r="17590" spans="7:8">
      <c r="G17590" s="127"/>
      <c r="H17590" s="128"/>
    </row>
    <row r="17591" spans="7:8">
      <c r="G17591" s="127"/>
      <c r="H17591" s="128"/>
    </row>
    <row r="17592" spans="7:8">
      <c r="G17592" s="127"/>
      <c r="H17592" s="128"/>
    </row>
    <row r="17593" spans="7:8">
      <c r="G17593" s="127"/>
      <c r="H17593" s="128"/>
    </row>
    <row r="17594" spans="7:8">
      <c r="G17594" s="127"/>
      <c r="H17594" s="128"/>
    </row>
    <row r="17595" spans="7:8">
      <c r="G17595" s="127"/>
      <c r="H17595" s="128"/>
    </row>
    <row r="17596" spans="7:8">
      <c r="G17596" s="127"/>
      <c r="H17596" s="128"/>
    </row>
    <row r="17597" spans="7:8">
      <c r="G17597" s="127"/>
      <c r="H17597" s="128"/>
    </row>
    <row r="17598" spans="7:8">
      <c r="G17598" s="127"/>
      <c r="H17598" s="128"/>
    </row>
    <row r="17599" spans="7:8">
      <c r="G17599" s="127"/>
      <c r="H17599" s="128"/>
    </row>
    <row r="17600" spans="7:8">
      <c r="G17600" s="127"/>
      <c r="H17600" s="128"/>
    </row>
    <row r="17601" spans="7:8">
      <c r="G17601" s="127"/>
      <c r="H17601" s="128"/>
    </row>
    <row r="17602" spans="7:8">
      <c r="G17602" s="127"/>
      <c r="H17602" s="128"/>
    </row>
    <row r="17603" spans="7:8">
      <c r="G17603" s="127"/>
      <c r="H17603" s="128"/>
    </row>
    <row r="17604" spans="7:8">
      <c r="G17604" s="127"/>
      <c r="H17604" s="128"/>
    </row>
    <row r="17605" spans="7:8">
      <c r="G17605" s="127"/>
      <c r="H17605" s="128"/>
    </row>
    <row r="17606" spans="7:8">
      <c r="G17606" s="127"/>
      <c r="H17606" s="128"/>
    </row>
    <row r="17607" spans="7:8">
      <c r="G17607" s="127"/>
      <c r="H17607" s="128"/>
    </row>
    <row r="17608" spans="7:8">
      <c r="G17608" s="127"/>
      <c r="H17608" s="128"/>
    </row>
    <row r="17609" spans="7:8">
      <c r="G17609" s="127"/>
      <c r="H17609" s="128"/>
    </row>
    <row r="17610" spans="7:8">
      <c r="G17610" s="127"/>
      <c r="H17610" s="128"/>
    </row>
    <row r="17611" spans="7:8">
      <c r="G17611" s="127"/>
      <c r="H17611" s="128"/>
    </row>
    <row r="17612" spans="7:8">
      <c r="G17612" s="127"/>
      <c r="H17612" s="128"/>
    </row>
    <row r="17613" spans="7:8">
      <c r="G17613" s="127"/>
      <c r="H17613" s="128"/>
    </row>
    <row r="17614" spans="7:8">
      <c r="G17614" s="127"/>
      <c r="H17614" s="128"/>
    </row>
    <row r="17615" spans="7:8">
      <c r="G17615" s="127"/>
      <c r="H17615" s="128"/>
    </row>
    <row r="17616" spans="7:8">
      <c r="G17616" s="127"/>
      <c r="H17616" s="128"/>
    </row>
    <row r="17617" spans="7:8">
      <c r="G17617" s="127"/>
      <c r="H17617" s="128"/>
    </row>
    <row r="17618" spans="7:8">
      <c r="G17618" s="127"/>
      <c r="H17618" s="128"/>
    </row>
    <row r="17619" spans="7:8">
      <c r="G17619" s="127"/>
      <c r="H17619" s="128"/>
    </row>
    <row r="17620" spans="7:8">
      <c r="G17620" s="127"/>
      <c r="H17620" s="128"/>
    </row>
    <row r="17621" spans="7:8">
      <c r="G17621" s="127"/>
      <c r="H17621" s="128"/>
    </row>
    <row r="17622" spans="7:8">
      <c r="G17622" s="127"/>
      <c r="H17622" s="128"/>
    </row>
    <row r="17623" spans="7:8">
      <c r="G17623" s="127"/>
      <c r="H17623" s="128"/>
    </row>
    <row r="17624" spans="7:8">
      <c r="G17624" s="127"/>
      <c r="H17624" s="128"/>
    </row>
    <row r="17625" spans="7:8">
      <c r="G17625" s="127"/>
      <c r="H17625" s="128"/>
    </row>
    <row r="17626" spans="7:8">
      <c r="G17626" s="127"/>
      <c r="H17626" s="128"/>
    </row>
    <row r="17627" spans="7:8">
      <c r="G17627" s="127"/>
      <c r="H17627" s="128"/>
    </row>
    <row r="17628" spans="7:8">
      <c r="G17628" s="127"/>
      <c r="H17628" s="128"/>
    </row>
    <row r="17629" spans="7:8">
      <c r="G17629" s="127"/>
      <c r="H17629" s="128"/>
    </row>
    <row r="17630" spans="7:8">
      <c r="G17630" s="127"/>
      <c r="H17630" s="128"/>
    </row>
    <row r="17631" spans="7:8">
      <c r="G17631" s="127"/>
      <c r="H17631" s="128"/>
    </row>
    <row r="17632" spans="7:8">
      <c r="G17632" s="127"/>
      <c r="H17632" s="128"/>
    </row>
    <row r="17633" spans="7:8">
      <c r="G17633" s="127"/>
      <c r="H17633" s="128"/>
    </row>
    <row r="17634" spans="7:8">
      <c r="G17634" s="127"/>
      <c r="H17634" s="128"/>
    </row>
    <row r="17635" spans="7:8">
      <c r="G17635" s="127"/>
      <c r="H17635" s="128"/>
    </row>
    <row r="17636" spans="7:8">
      <c r="G17636" s="127"/>
      <c r="H17636" s="128"/>
    </row>
    <row r="17637" spans="7:8">
      <c r="G17637" s="127"/>
      <c r="H17637" s="128"/>
    </row>
    <row r="17638" spans="7:8">
      <c r="G17638" s="127"/>
      <c r="H17638" s="128"/>
    </row>
    <row r="17639" spans="7:8">
      <c r="G17639" s="127"/>
      <c r="H17639" s="128"/>
    </row>
    <row r="17640" spans="7:8">
      <c r="G17640" s="127"/>
      <c r="H17640" s="128"/>
    </row>
    <row r="17641" spans="7:8">
      <c r="G17641" s="127"/>
      <c r="H17641" s="128"/>
    </row>
    <row r="17642" spans="7:8">
      <c r="G17642" s="127"/>
      <c r="H17642" s="128"/>
    </row>
    <row r="17643" spans="7:8">
      <c r="G17643" s="127"/>
      <c r="H17643" s="128"/>
    </row>
    <row r="17644" spans="7:8">
      <c r="G17644" s="127"/>
      <c r="H17644" s="128"/>
    </row>
    <row r="17645" spans="7:8">
      <c r="G17645" s="127"/>
      <c r="H17645" s="128"/>
    </row>
    <row r="17646" spans="7:8">
      <c r="G17646" s="127"/>
      <c r="H17646" s="128"/>
    </row>
    <row r="17647" spans="7:8">
      <c r="G17647" s="127"/>
      <c r="H17647" s="128"/>
    </row>
    <row r="17648" spans="7:8">
      <c r="G17648" s="127"/>
      <c r="H17648" s="128"/>
    </row>
    <row r="17649" spans="7:8">
      <c r="G17649" s="127"/>
      <c r="H17649" s="128"/>
    </row>
    <row r="17650" spans="7:8">
      <c r="G17650" s="127"/>
      <c r="H17650" s="128"/>
    </row>
    <row r="17651" spans="7:8">
      <c r="G17651" s="127"/>
      <c r="H17651" s="128"/>
    </row>
    <row r="17652" spans="7:8">
      <c r="G17652" s="127"/>
      <c r="H17652" s="128"/>
    </row>
    <row r="17653" spans="7:8">
      <c r="G17653" s="127"/>
      <c r="H17653" s="128"/>
    </row>
    <row r="17654" spans="7:8">
      <c r="G17654" s="127"/>
      <c r="H17654" s="128"/>
    </row>
    <row r="17655" spans="7:8">
      <c r="G17655" s="127"/>
      <c r="H17655" s="128"/>
    </row>
    <row r="17656" spans="7:8">
      <c r="G17656" s="127"/>
      <c r="H17656" s="128"/>
    </row>
    <row r="17657" spans="7:8">
      <c r="G17657" s="127"/>
      <c r="H17657" s="128"/>
    </row>
    <row r="17658" spans="7:8">
      <c r="G17658" s="127"/>
      <c r="H17658" s="128"/>
    </row>
    <row r="17659" spans="7:8">
      <c r="G17659" s="127"/>
      <c r="H17659" s="128"/>
    </row>
    <row r="17660" spans="7:8">
      <c r="G17660" s="127"/>
      <c r="H17660" s="128"/>
    </row>
    <row r="17661" spans="7:8">
      <c r="G17661" s="127"/>
      <c r="H17661" s="128"/>
    </row>
    <row r="17662" spans="7:8">
      <c r="G17662" s="127"/>
      <c r="H17662" s="128"/>
    </row>
    <row r="17663" spans="7:8">
      <c r="G17663" s="127"/>
      <c r="H17663" s="128"/>
    </row>
    <row r="17664" spans="7:8">
      <c r="G17664" s="127"/>
      <c r="H17664" s="128"/>
    </row>
    <row r="17665" spans="7:8">
      <c r="G17665" s="127"/>
      <c r="H17665" s="128"/>
    </row>
    <row r="17666" spans="7:8">
      <c r="G17666" s="127"/>
      <c r="H17666" s="128"/>
    </row>
    <row r="17667" spans="7:8">
      <c r="G17667" s="127"/>
      <c r="H17667" s="128"/>
    </row>
    <row r="17668" spans="7:8">
      <c r="G17668" s="127"/>
      <c r="H17668" s="128"/>
    </row>
    <row r="17669" spans="7:8">
      <c r="G17669" s="127"/>
      <c r="H17669" s="128"/>
    </row>
    <row r="17670" spans="7:8">
      <c r="G17670" s="127"/>
      <c r="H17670" s="128"/>
    </row>
    <row r="17671" spans="7:8">
      <c r="G17671" s="127"/>
      <c r="H17671" s="128"/>
    </row>
    <row r="17672" spans="7:8">
      <c r="G17672" s="127"/>
      <c r="H17672" s="128"/>
    </row>
    <row r="17673" spans="7:8">
      <c r="G17673" s="127"/>
      <c r="H17673" s="128"/>
    </row>
    <row r="17674" spans="7:8">
      <c r="G17674" s="127"/>
      <c r="H17674" s="128"/>
    </row>
    <row r="17675" spans="7:8">
      <c r="G17675" s="127"/>
      <c r="H17675" s="128"/>
    </row>
    <row r="17676" spans="7:8">
      <c r="G17676" s="127"/>
      <c r="H17676" s="128"/>
    </row>
    <row r="17677" spans="7:8">
      <c r="G17677" s="127"/>
      <c r="H17677" s="128"/>
    </row>
    <row r="17678" spans="7:8">
      <c r="G17678" s="127"/>
      <c r="H17678" s="128"/>
    </row>
    <row r="17679" spans="7:8">
      <c r="G17679" s="127"/>
      <c r="H17679" s="128"/>
    </row>
    <row r="17680" spans="7:8">
      <c r="G17680" s="127"/>
      <c r="H17680" s="128"/>
    </row>
    <row r="17681" spans="7:8">
      <c r="G17681" s="127"/>
      <c r="H17681" s="128"/>
    </row>
    <row r="17682" spans="7:8">
      <c r="G17682" s="127"/>
      <c r="H17682" s="128"/>
    </row>
    <row r="17683" spans="7:8">
      <c r="G17683" s="127"/>
      <c r="H17683" s="128"/>
    </row>
    <row r="17684" spans="7:8">
      <c r="G17684" s="127"/>
      <c r="H17684" s="128"/>
    </row>
    <row r="17685" spans="7:8">
      <c r="G17685" s="127"/>
      <c r="H17685" s="128"/>
    </row>
    <row r="17686" spans="7:8">
      <c r="G17686" s="127"/>
      <c r="H17686" s="128"/>
    </row>
    <row r="17687" spans="7:8">
      <c r="G17687" s="127"/>
      <c r="H17687" s="128"/>
    </row>
    <row r="17688" spans="7:8">
      <c r="G17688" s="127"/>
      <c r="H17688" s="128"/>
    </row>
    <row r="17689" spans="7:8">
      <c r="G17689" s="127"/>
      <c r="H17689" s="128"/>
    </row>
    <row r="17690" spans="7:8">
      <c r="G17690" s="127"/>
      <c r="H17690" s="128"/>
    </row>
    <row r="17691" spans="7:8">
      <c r="G17691" s="127"/>
      <c r="H17691" s="128"/>
    </row>
    <row r="17692" spans="7:8">
      <c r="G17692" s="127"/>
      <c r="H17692" s="128"/>
    </row>
    <row r="17693" spans="7:8">
      <c r="G17693" s="127"/>
      <c r="H17693" s="128"/>
    </row>
    <row r="17694" spans="7:8">
      <c r="G17694" s="127"/>
      <c r="H17694" s="128"/>
    </row>
    <row r="17695" spans="7:8">
      <c r="G17695" s="127"/>
      <c r="H17695" s="128"/>
    </row>
    <row r="17696" spans="7:8">
      <c r="G17696" s="127"/>
      <c r="H17696" s="128"/>
    </row>
    <row r="17697" spans="7:8">
      <c r="G17697" s="127"/>
      <c r="H17697" s="128"/>
    </row>
    <row r="17698" spans="7:8">
      <c r="G17698" s="127"/>
      <c r="H17698" s="128"/>
    </row>
    <row r="17699" spans="7:8">
      <c r="G17699" s="127"/>
      <c r="H17699" s="128"/>
    </row>
    <row r="17700" spans="7:8">
      <c r="G17700" s="127"/>
      <c r="H17700" s="128"/>
    </row>
    <row r="17701" spans="7:8">
      <c r="G17701" s="127"/>
      <c r="H17701" s="128"/>
    </row>
    <row r="17702" spans="7:8">
      <c r="G17702" s="127"/>
      <c r="H17702" s="128"/>
    </row>
    <row r="17703" spans="7:8">
      <c r="G17703" s="127"/>
      <c r="H17703" s="128"/>
    </row>
    <row r="17704" spans="7:8">
      <c r="G17704" s="127"/>
      <c r="H17704" s="128"/>
    </row>
    <row r="17705" spans="7:8">
      <c r="G17705" s="127"/>
      <c r="H17705" s="128"/>
    </row>
    <row r="17706" spans="7:8">
      <c r="G17706" s="127"/>
      <c r="H17706" s="128"/>
    </row>
    <row r="17707" spans="7:8">
      <c r="G17707" s="127"/>
      <c r="H17707" s="128"/>
    </row>
    <row r="17708" spans="7:8">
      <c r="G17708" s="127"/>
      <c r="H17708" s="128"/>
    </row>
    <row r="17709" spans="7:8">
      <c r="G17709" s="127"/>
      <c r="H17709" s="128"/>
    </row>
    <row r="17710" spans="7:8">
      <c r="G17710" s="127"/>
      <c r="H17710" s="128"/>
    </row>
    <row r="17711" spans="7:8">
      <c r="G17711" s="127"/>
      <c r="H17711" s="128"/>
    </row>
    <row r="17712" spans="7:8">
      <c r="G17712" s="127"/>
      <c r="H17712" s="128"/>
    </row>
    <row r="17713" spans="7:8">
      <c r="G17713" s="127"/>
      <c r="H17713" s="128"/>
    </row>
    <row r="17714" spans="7:8">
      <c r="G17714" s="127"/>
      <c r="H17714" s="128"/>
    </row>
    <row r="17715" spans="7:8">
      <c r="G17715" s="127"/>
      <c r="H17715" s="128"/>
    </row>
    <row r="17716" spans="7:8">
      <c r="G17716" s="127"/>
      <c r="H17716" s="128"/>
    </row>
    <row r="17717" spans="7:8">
      <c r="G17717" s="127"/>
      <c r="H17717" s="128"/>
    </row>
    <row r="17718" spans="7:8">
      <c r="G17718" s="127"/>
      <c r="H17718" s="128"/>
    </row>
    <row r="17719" spans="7:8">
      <c r="G17719" s="127"/>
      <c r="H17719" s="128"/>
    </row>
    <row r="17720" spans="7:8">
      <c r="G17720" s="127"/>
      <c r="H17720" s="128"/>
    </row>
    <row r="17721" spans="7:8">
      <c r="G17721" s="127"/>
      <c r="H17721" s="128"/>
    </row>
    <row r="17722" spans="7:8">
      <c r="G17722" s="127"/>
      <c r="H17722" s="128"/>
    </row>
    <row r="17723" spans="7:8">
      <c r="G17723" s="127"/>
      <c r="H17723" s="128"/>
    </row>
    <row r="17724" spans="7:8">
      <c r="G17724" s="127"/>
      <c r="H17724" s="128"/>
    </row>
    <row r="17725" spans="7:8">
      <c r="G17725" s="127"/>
      <c r="H17725" s="128"/>
    </row>
    <row r="17726" spans="7:8">
      <c r="G17726" s="127"/>
      <c r="H17726" s="128"/>
    </row>
    <row r="17727" spans="7:8">
      <c r="G17727" s="127"/>
      <c r="H17727" s="128"/>
    </row>
    <row r="17728" spans="7:8">
      <c r="G17728" s="127"/>
      <c r="H17728" s="128"/>
    </row>
    <row r="17729" spans="7:8">
      <c r="G17729" s="127"/>
      <c r="H17729" s="128"/>
    </row>
    <row r="17730" spans="7:8">
      <c r="G17730" s="127"/>
      <c r="H17730" s="128"/>
    </row>
    <row r="17731" spans="7:8">
      <c r="G17731" s="127"/>
      <c r="H17731" s="128"/>
    </row>
    <row r="17732" spans="7:8">
      <c r="G17732" s="127"/>
      <c r="H17732" s="128"/>
    </row>
    <row r="17733" spans="7:8">
      <c r="G17733" s="127"/>
      <c r="H17733" s="128"/>
    </row>
    <row r="17734" spans="7:8">
      <c r="G17734" s="127"/>
      <c r="H17734" s="128"/>
    </row>
    <row r="17735" spans="7:8">
      <c r="G17735" s="127"/>
      <c r="H17735" s="128"/>
    </row>
    <row r="17736" spans="7:8">
      <c r="G17736" s="127"/>
      <c r="H17736" s="128"/>
    </row>
    <row r="17737" spans="7:8">
      <c r="G17737" s="127"/>
      <c r="H17737" s="128"/>
    </row>
    <row r="17738" spans="7:8">
      <c r="G17738" s="127"/>
      <c r="H17738" s="128"/>
    </row>
    <row r="17739" spans="7:8">
      <c r="G17739" s="127"/>
      <c r="H17739" s="128"/>
    </row>
    <row r="17740" spans="7:8">
      <c r="G17740" s="127"/>
      <c r="H17740" s="128"/>
    </row>
    <row r="17741" spans="7:8">
      <c r="G17741" s="127"/>
      <c r="H17741" s="128"/>
    </row>
    <row r="17742" spans="7:8">
      <c r="G17742" s="127"/>
      <c r="H17742" s="128"/>
    </row>
    <row r="17743" spans="7:8">
      <c r="G17743" s="127"/>
      <c r="H17743" s="128"/>
    </row>
    <row r="17744" spans="7:8">
      <c r="G17744" s="127"/>
      <c r="H17744" s="128"/>
    </row>
    <row r="17745" spans="7:8">
      <c r="G17745" s="127"/>
      <c r="H17745" s="128"/>
    </row>
    <row r="17746" spans="7:8">
      <c r="G17746" s="127"/>
      <c r="H17746" s="128"/>
    </row>
    <row r="17747" spans="7:8">
      <c r="G17747" s="127"/>
      <c r="H17747" s="128"/>
    </row>
    <row r="17748" spans="7:8">
      <c r="G17748" s="127"/>
      <c r="H17748" s="128"/>
    </row>
    <row r="17749" spans="7:8">
      <c r="G17749" s="127"/>
      <c r="H17749" s="128"/>
    </row>
    <row r="17750" spans="7:8">
      <c r="G17750" s="127"/>
      <c r="H17750" s="128"/>
    </row>
    <row r="17751" spans="7:8">
      <c r="G17751" s="127"/>
      <c r="H17751" s="128"/>
    </row>
    <row r="17752" spans="7:8">
      <c r="G17752" s="127"/>
      <c r="H17752" s="128"/>
    </row>
    <row r="17753" spans="7:8">
      <c r="G17753" s="127"/>
      <c r="H17753" s="128"/>
    </row>
    <row r="17754" spans="7:8">
      <c r="G17754" s="127"/>
      <c r="H17754" s="128"/>
    </row>
    <row r="17755" spans="7:8">
      <c r="G17755" s="127"/>
      <c r="H17755" s="128"/>
    </row>
    <row r="17756" spans="7:8">
      <c r="G17756" s="127"/>
      <c r="H17756" s="128"/>
    </row>
    <row r="17757" spans="7:8">
      <c r="G17757" s="127"/>
      <c r="H17757" s="128"/>
    </row>
    <row r="17758" spans="7:8">
      <c r="G17758" s="127"/>
      <c r="H17758" s="128"/>
    </row>
    <row r="17759" spans="7:8">
      <c r="G17759" s="127"/>
      <c r="H17759" s="128"/>
    </row>
    <row r="17760" spans="7:8">
      <c r="G17760" s="127"/>
      <c r="H17760" s="128"/>
    </row>
    <row r="17761" spans="7:8">
      <c r="G17761" s="127"/>
      <c r="H17761" s="128"/>
    </row>
    <row r="17762" spans="7:8">
      <c r="G17762" s="127"/>
      <c r="H17762" s="128"/>
    </row>
    <row r="17763" spans="7:8">
      <c r="G17763" s="127"/>
      <c r="H17763" s="128"/>
    </row>
    <row r="17764" spans="7:8">
      <c r="G17764" s="127"/>
      <c r="H17764" s="128"/>
    </row>
    <row r="17765" spans="7:8">
      <c r="G17765" s="127"/>
      <c r="H17765" s="128"/>
    </row>
    <row r="17766" spans="7:8">
      <c r="G17766" s="127"/>
      <c r="H17766" s="128"/>
    </row>
    <row r="17767" spans="7:8">
      <c r="G17767" s="127"/>
      <c r="H17767" s="128"/>
    </row>
    <row r="17768" spans="7:8">
      <c r="G17768" s="127"/>
      <c r="H17768" s="128"/>
    </row>
    <row r="17769" spans="7:8">
      <c r="G17769" s="127"/>
      <c r="H17769" s="128"/>
    </row>
    <row r="17770" spans="7:8">
      <c r="G17770" s="127"/>
      <c r="H17770" s="128"/>
    </row>
    <row r="17771" spans="7:8">
      <c r="G17771" s="127"/>
      <c r="H17771" s="128"/>
    </row>
    <row r="17772" spans="7:8">
      <c r="G17772" s="127"/>
      <c r="H17772" s="128"/>
    </row>
    <row r="17773" spans="7:8">
      <c r="G17773" s="127"/>
      <c r="H17773" s="128"/>
    </row>
    <row r="17774" spans="7:8">
      <c r="G17774" s="127"/>
      <c r="H17774" s="128"/>
    </row>
    <row r="17775" spans="7:8">
      <c r="G17775" s="127"/>
      <c r="H17775" s="128"/>
    </row>
    <row r="17776" spans="7:8">
      <c r="G17776" s="127"/>
      <c r="H17776" s="128"/>
    </row>
    <row r="17777" spans="7:8">
      <c r="G17777" s="127"/>
      <c r="H17777" s="128"/>
    </row>
    <row r="17778" spans="7:8">
      <c r="G17778" s="127"/>
      <c r="H17778" s="128"/>
    </row>
    <row r="17779" spans="7:8">
      <c r="G17779" s="127"/>
      <c r="H17779" s="128"/>
    </row>
    <row r="17780" spans="7:8">
      <c r="G17780" s="127"/>
      <c r="H17780" s="128"/>
    </row>
    <row r="17781" spans="7:8">
      <c r="G17781" s="127"/>
      <c r="H17781" s="128"/>
    </row>
    <row r="17782" spans="7:8">
      <c r="G17782" s="127"/>
      <c r="H17782" s="128"/>
    </row>
    <row r="17783" spans="7:8">
      <c r="G17783" s="127"/>
      <c r="H17783" s="128"/>
    </row>
    <row r="17784" spans="7:8">
      <c r="G17784" s="127"/>
      <c r="H17784" s="128"/>
    </row>
    <row r="17785" spans="7:8">
      <c r="G17785" s="127"/>
      <c r="H17785" s="128"/>
    </row>
    <row r="17786" spans="7:8">
      <c r="G17786" s="127"/>
      <c r="H17786" s="128"/>
    </row>
    <row r="17787" spans="7:8">
      <c r="G17787" s="127"/>
      <c r="H17787" s="128"/>
    </row>
    <row r="17788" spans="7:8">
      <c r="G17788" s="127"/>
      <c r="H17788" s="128"/>
    </row>
    <row r="17789" spans="7:8">
      <c r="G17789" s="127"/>
      <c r="H17789" s="128"/>
    </row>
    <row r="17790" spans="7:8">
      <c r="G17790" s="127"/>
      <c r="H17790" s="128"/>
    </row>
    <row r="17791" spans="7:8">
      <c r="G17791" s="127"/>
      <c r="H17791" s="128"/>
    </row>
    <row r="17792" spans="7:8">
      <c r="G17792" s="127"/>
      <c r="H17792" s="128"/>
    </row>
    <row r="17793" spans="7:8">
      <c r="G17793" s="127"/>
      <c r="H17793" s="128"/>
    </row>
    <row r="17794" spans="7:8">
      <c r="G17794" s="127"/>
      <c r="H17794" s="128"/>
    </row>
    <row r="17795" spans="7:8">
      <c r="G17795" s="127"/>
      <c r="H17795" s="128"/>
    </row>
    <row r="17796" spans="7:8">
      <c r="G17796" s="127"/>
      <c r="H17796" s="128"/>
    </row>
    <row r="17797" spans="7:8">
      <c r="G17797" s="127"/>
      <c r="H17797" s="128"/>
    </row>
    <row r="17798" spans="7:8">
      <c r="G17798" s="127"/>
      <c r="H17798" s="128"/>
    </row>
    <row r="17799" spans="7:8">
      <c r="G17799" s="127"/>
      <c r="H17799" s="128"/>
    </row>
    <row r="17800" spans="7:8">
      <c r="G17800" s="127"/>
      <c r="H17800" s="128"/>
    </row>
    <row r="17801" spans="7:8">
      <c r="G17801" s="127"/>
      <c r="H17801" s="128"/>
    </row>
    <row r="17802" spans="7:8">
      <c r="G17802" s="127"/>
      <c r="H17802" s="128"/>
    </row>
    <row r="17803" spans="7:8">
      <c r="G17803" s="127"/>
      <c r="H17803" s="128"/>
    </row>
    <row r="17804" spans="7:8">
      <c r="G17804" s="127"/>
      <c r="H17804" s="128"/>
    </row>
    <row r="17805" spans="7:8">
      <c r="G17805" s="127"/>
      <c r="H17805" s="128"/>
    </row>
    <row r="17806" spans="7:8">
      <c r="G17806" s="127"/>
      <c r="H17806" s="128"/>
    </row>
    <row r="17807" spans="7:8">
      <c r="G17807" s="127"/>
      <c r="H17807" s="128"/>
    </row>
    <row r="17808" spans="7:8">
      <c r="G17808" s="127"/>
      <c r="H17808" s="128"/>
    </row>
    <row r="17809" spans="7:8">
      <c r="G17809" s="127"/>
      <c r="H17809" s="128"/>
    </row>
    <row r="17810" spans="7:8">
      <c r="G17810" s="127"/>
      <c r="H17810" s="128"/>
    </row>
    <row r="17811" spans="7:8">
      <c r="G17811" s="127"/>
      <c r="H17811" s="128"/>
    </row>
    <row r="17812" spans="7:8">
      <c r="G17812" s="127"/>
      <c r="H17812" s="128"/>
    </row>
    <row r="17813" spans="7:8">
      <c r="G17813" s="127"/>
      <c r="H17813" s="128"/>
    </row>
    <row r="17814" spans="7:8">
      <c r="G17814" s="127"/>
      <c r="H17814" s="128"/>
    </row>
    <row r="17815" spans="7:8">
      <c r="G17815" s="127"/>
      <c r="H17815" s="128"/>
    </row>
    <row r="17816" spans="7:8">
      <c r="G17816" s="127"/>
      <c r="H17816" s="128"/>
    </row>
    <row r="17817" spans="7:8">
      <c r="G17817" s="127"/>
      <c r="H17817" s="128"/>
    </row>
    <row r="17818" spans="7:8">
      <c r="G17818" s="127"/>
      <c r="H17818" s="128"/>
    </row>
    <row r="17819" spans="7:8">
      <c r="G17819" s="127"/>
      <c r="H17819" s="128"/>
    </row>
    <row r="17820" spans="7:8">
      <c r="G17820" s="127"/>
      <c r="H17820" s="128"/>
    </row>
    <row r="17821" spans="7:8">
      <c r="G17821" s="127"/>
      <c r="H17821" s="128"/>
    </row>
    <row r="17822" spans="7:8">
      <c r="G17822" s="127"/>
      <c r="H17822" s="128"/>
    </row>
    <row r="17823" spans="7:8">
      <c r="G17823" s="127"/>
      <c r="H17823" s="128"/>
    </row>
    <row r="17824" spans="7:8">
      <c r="G17824" s="127"/>
      <c r="H17824" s="128"/>
    </row>
    <row r="17825" spans="7:8">
      <c r="G17825" s="127"/>
      <c r="H17825" s="128"/>
    </row>
    <row r="17826" spans="7:8">
      <c r="G17826" s="127"/>
      <c r="H17826" s="128"/>
    </row>
    <row r="17827" spans="7:8">
      <c r="G17827" s="127"/>
      <c r="H17827" s="128"/>
    </row>
    <row r="17828" spans="7:8">
      <c r="G17828" s="127"/>
      <c r="H17828" s="128"/>
    </row>
    <row r="17829" spans="7:8">
      <c r="G17829" s="127"/>
      <c r="H17829" s="128"/>
    </row>
    <row r="17830" spans="7:8">
      <c r="G17830" s="127"/>
      <c r="H17830" s="128"/>
    </row>
    <row r="17831" spans="7:8">
      <c r="G17831" s="127"/>
      <c r="H17831" s="128"/>
    </row>
    <row r="17832" spans="7:8">
      <c r="G17832" s="127"/>
      <c r="H17832" s="128"/>
    </row>
    <row r="17833" spans="7:8">
      <c r="G17833" s="127"/>
      <c r="H17833" s="128"/>
    </row>
    <row r="17834" spans="7:8">
      <c r="G17834" s="127"/>
      <c r="H17834" s="128"/>
    </row>
    <row r="17835" spans="7:8">
      <c r="G17835" s="127"/>
      <c r="H17835" s="128"/>
    </row>
    <row r="17836" spans="7:8">
      <c r="G17836" s="127"/>
      <c r="H17836" s="128"/>
    </row>
    <row r="17837" spans="7:8">
      <c r="G17837" s="127"/>
      <c r="H17837" s="128"/>
    </row>
    <row r="17838" spans="7:8">
      <c r="G17838" s="127"/>
      <c r="H17838" s="128"/>
    </row>
    <row r="17839" spans="7:8">
      <c r="G17839" s="127"/>
      <c r="H17839" s="128"/>
    </row>
    <row r="17840" spans="7:8">
      <c r="G17840" s="127"/>
      <c r="H17840" s="128"/>
    </row>
    <row r="17841" spans="7:8">
      <c r="G17841" s="127"/>
      <c r="H17841" s="128"/>
    </row>
    <row r="17842" spans="7:8">
      <c r="G17842" s="127"/>
      <c r="H17842" s="128"/>
    </row>
    <row r="17843" spans="7:8">
      <c r="G17843" s="127"/>
      <c r="H17843" s="128"/>
    </row>
    <row r="17844" spans="7:8">
      <c r="G17844" s="127"/>
      <c r="H17844" s="128"/>
    </row>
    <row r="17845" spans="7:8">
      <c r="G17845" s="127"/>
      <c r="H17845" s="128"/>
    </row>
    <row r="17846" spans="7:8">
      <c r="G17846" s="127"/>
      <c r="H17846" s="128"/>
    </row>
    <row r="17847" spans="7:8">
      <c r="G17847" s="127"/>
      <c r="H17847" s="128"/>
    </row>
    <row r="17848" spans="7:8">
      <c r="G17848" s="127"/>
      <c r="H17848" s="128"/>
    </row>
    <row r="17849" spans="7:8">
      <c r="G17849" s="127"/>
      <c r="H17849" s="128"/>
    </row>
    <row r="17850" spans="7:8">
      <c r="G17850" s="127"/>
      <c r="H17850" s="128"/>
    </row>
    <row r="17851" spans="7:8">
      <c r="G17851" s="127"/>
      <c r="H17851" s="128"/>
    </row>
    <row r="17852" spans="7:8">
      <c r="G17852" s="127"/>
      <c r="H17852" s="128"/>
    </row>
    <row r="17853" spans="7:8">
      <c r="G17853" s="127"/>
      <c r="H17853" s="128"/>
    </row>
    <row r="17854" spans="7:8">
      <c r="G17854" s="127"/>
      <c r="H17854" s="128"/>
    </row>
    <row r="17855" spans="7:8">
      <c r="G17855" s="127"/>
      <c r="H17855" s="128"/>
    </row>
    <row r="17856" spans="7:8">
      <c r="G17856" s="127"/>
      <c r="H17856" s="128"/>
    </row>
    <row r="17857" spans="7:8">
      <c r="G17857" s="127"/>
      <c r="H17857" s="128"/>
    </row>
    <row r="17858" spans="7:8">
      <c r="G17858" s="127"/>
      <c r="H17858" s="128"/>
    </row>
    <row r="17859" spans="7:8">
      <c r="G17859" s="127"/>
      <c r="H17859" s="128"/>
    </row>
    <row r="17860" spans="7:8">
      <c r="G17860" s="127"/>
      <c r="H17860" s="128"/>
    </row>
    <row r="17861" spans="7:8">
      <c r="G17861" s="127"/>
      <c r="H17861" s="128"/>
    </row>
    <row r="17862" spans="7:8">
      <c r="G17862" s="127"/>
      <c r="H17862" s="128"/>
    </row>
    <row r="17863" spans="7:8">
      <c r="G17863" s="127"/>
      <c r="H17863" s="128"/>
    </row>
    <row r="17864" spans="7:8">
      <c r="G17864" s="127"/>
      <c r="H17864" s="128"/>
    </row>
    <row r="17865" spans="7:8">
      <c r="G17865" s="127"/>
      <c r="H17865" s="128"/>
    </row>
    <row r="17866" spans="7:8">
      <c r="G17866" s="127"/>
      <c r="H17866" s="128"/>
    </row>
    <row r="17867" spans="7:8">
      <c r="G17867" s="127"/>
      <c r="H17867" s="128"/>
    </row>
    <row r="17868" spans="7:8">
      <c r="G17868" s="127"/>
      <c r="H17868" s="128"/>
    </row>
    <row r="17869" spans="7:8">
      <c r="G17869" s="127"/>
      <c r="H17869" s="128"/>
    </row>
    <row r="17870" spans="7:8">
      <c r="G17870" s="127"/>
      <c r="H17870" s="128"/>
    </row>
    <row r="17871" spans="7:8">
      <c r="G17871" s="127"/>
      <c r="H17871" s="128"/>
    </row>
    <row r="17872" spans="7:8">
      <c r="G17872" s="127"/>
      <c r="H17872" s="128"/>
    </row>
    <row r="17873" spans="7:8">
      <c r="G17873" s="127"/>
      <c r="H17873" s="128"/>
    </row>
    <row r="17874" spans="7:8">
      <c r="G17874" s="127"/>
      <c r="H17874" s="128"/>
    </row>
    <row r="17875" spans="7:8">
      <c r="G17875" s="127"/>
      <c r="H17875" s="128"/>
    </row>
    <row r="17876" spans="7:8">
      <c r="G17876" s="127"/>
      <c r="H17876" s="128"/>
    </row>
    <row r="17877" spans="7:8">
      <c r="G17877" s="127"/>
      <c r="H17877" s="128"/>
    </row>
    <row r="17878" spans="7:8">
      <c r="G17878" s="127"/>
      <c r="H17878" s="128"/>
    </row>
    <row r="17879" spans="7:8">
      <c r="G17879" s="127"/>
      <c r="H17879" s="128"/>
    </row>
    <row r="17880" spans="7:8">
      <c r="G17880" s="127"/>
      <c r="H17880" s="128"/>
    </row>
    <row r="17881" spans="7:8">
      <c r="G17881" s="127"/>
      <c r="H17881" s="128"/>
    </row>
    <row r="17882" spans="7:8">
      <c r="G17882" s="127"/>
      <c r="H17882" s="128"/>
    </row>
    <row r="17883" spans="7:8">
      <c r="G17883" s="127"/>
      <c r="H17883" s="128"/>
    </row>
    <row r="17884" spans="7:8">
      <c r="G17884" s="127"/>
      <c r="H17884" s="128"/>
    </row>
    <row r="17885" spans="7:8">
      <c r="G17885" s="127"/>
      <c r="H17885" s="128"/>
    </row>
    <row r="17886" spans="7:8">
      <c r="G17886" s="127"/>
      <c r="H17886" s="128"/>
    </row>
    <row r="17887" spans="7:8">
      <c r="G17887" s="127"/>
      <c r="H17887" s="128"/>
    </row>
    <row r="17888" spans="7:8">
      <c r="G17888" s="127"/>
      <c r="H17888" s="128"/>
    </row>
    <row r="17889" spans="7:8">
      <c r="G17889" s="127"/>
      <c r="H17889" s="128"/>
    </row>
    <row r="17890" spans="7:8">
      <c r="G17890" s="127"/>
      <c r="H17890" s="128"/>
    </row>
    <row r="17891" spans="7:8">
      <c r="G17891" s="127"/>
      <c r="H17891" s="128"/>
    </row>
    <row r="17892" spans="7:8">
      <c r="G17892" s="127"/>
      <c r="H17892" s="128"/>
    </row>
    <row r="17893" spans="7:8">
      <c r="G17893" s="127"/>
      <c r="H17893" s="128"/>
    </row>
    <row r="17894" spans="7:8">
      <c r="G17894" s="127"/>
      <c r="H17894" s="128"/>
    </row>
    <row r="17895" spans="7:8">
      <c r="G17895" s="127"/>
      <c r="H17895" s="128"/>
    </row>
    <row r="17896" spans="7:8">
      <c r="G17896" s="127"/>
      <c r="H17896" s="128"/>
    </row>
    <row r="17897" spans="7:8">
      <c r="G17897" s="127"/>
      <c r="H17897" s="128"/>
    </row>
    <row r="17898" spans="7:8">
      <c r="G17898" s="127"/>
      <c r="H17898" s="128"/>
    </row>
    <row r="17899" spans="7:8">
      <c r="G17899" s="127"/>
      <c r="H17899" s="128"/>
    </row>
    <row r="17900" spans="7:8">
      <c r="G17900" s="127"/>
      <c r="H17900" s="128"/>
    </row>
    <row r="17901" spans="7:8">
      <c r="G17901" s="127"/>
      <c r="H17901" s="128"/>
    </row>
    <row r="17902" spans="7:8">
      <c r="G17902" s="127"/>
      <c r="H17902" s="128"/>
    </row>
    <row r="17903" spans="7:8">
      <c r="G17903" s="127"/>
      <c r="H17903" s="128"/>
    </row>
    <row r="17904" spans="7:8">
      <c r="G17904" s="127"/>
      <c r="H17904" s="128"/>
    </row>
    <row r="17905" spans="7:8">
      <c r="G17905" s="127"/>
      <c r="H17905" s="128"/>
    </row>
    <row r="17906" spans="7:8">
      <c r="G17906" s="127"/>
      <c r="H17906" s="128"/>
    </row>
    <row r="17907" spans="7:8">
      <c r="G17907" s="127"/>
      <c r="H17907" s="128"/>
    </row>
    <row r="17908" spans="7:8">
      <c r="G17908" s="127"/>
      <c r="H17908" s="128"/>
    </row>
    <row r="17909" spans="7:8">
      <c r="G17909" s="127"/>
      <c r="H17909" s="128"/>
    </row>
    <row r="17910" spans="7:8">
      <c r="G17910" s="127"/>
      <c r="H17910" s="128"/>
    </row>
    <row r="17911" spans="7:8">
      <c r="G17911" s="127"/>
      <c r="H17911" s="128"/>
    </row>
    <row r="17912" spans="7:8">
      <c r="G17912" s="127"/>
      <c r="H17912" s="128"/>
    </row>
    <row r="17913" spans="7:8">
      <c r="G17913" s="127"/>
      <c r="H17913" s="128"/>
    </row>
    <row r="17914" spans="7:8">
      <c r="G17914" s="127"/>
      <c r="H17914" s="128"/>
    </row>
    <row r="17915" spans="7:8">
      <c r="G17915" s="127"/>
      <c r="H17915" s="128"/>
    </row>
    <row r="17916" spans="7:8">
      <c r="G17916" s="127"/>
      <c r="H17916" s="128"/>
    </row>
    <row r="17917" spans="7:8">
      <c r="G17917" s="127"/>
      <c r="H17917" s="128"/>
    </row>
    <row r="17918" spans="7:8">
      <c r="G17918" s="127"/>
      <c r="H17918" s="128"/>
    </row>
    <row r="17919" spans="7:8">
      <c r="G17919" s="127"/>
      <c r="H17919" s="128"/>
    </row>
    <row r="17920" spans="7:8">
      <c r="G17920" s="127"/>
      <c r="H17920" s="128"/>
    </row>
    <row r="17921" spans="7:8">
      <c r="G17921" s="127"/>
      <c r="H17921" s="128"/>
    </row>
    <row r="17922" spans="7:8">
      <c r="G17922" s="127"/>
      <c r="H17922" s="128"/>
    </row>
    <row r="17923" spans="7:8">
      <c r="G17923" s="127"/>
      <c r="H17923" s="128"/>
    </row>
    <row r="17924" spans="7:8">
      <c r="G17924" s="127"/>
      <c r="H17924" s="128"/>
    </row>
    <row r="17925" spans="7:8">
      <c r="G17925" s="127"/>
      <c r="H17925" s="128"/>
    </row>
    <row r="17926" spans="7:8">
      <c r="G17926" s="127"/>
      <c r="H17926" s="128"/>
    </row>
    <row r="17927" spans="7:8">
      <c r="G17927" s="127"/>
      <c r="H17927" s="128"/>
    </row>
    <row r="17928" spans="7:8">
      <c r="G17928" s="127"/>
      <c r="H17928" s="128"/>
    </row>
    <row r="17929" spans="7:8">
      <c r="G17929" s="127"/>
      <c r="H17929" s="128"/>
    </row>
    <row r="17930" spans="7:8">
      <c r="G17930" s="127"/>
      <c r="H17930" s="128"/>
    </row>
    <row r="17931" spans="7:8">
      <c r="G17931" s="127"/>
      <c r="H17931" s="128"/>
    </row>
    <row r="17932" spans="7:8">
      <c r="G17932" s="127"/>
      <c r="H17932" s="128"/>
    </row>
    <row r="17933" spans="7:8">
      <c r="G17933" s="127"/>
      <c r="H17933" s="128"/>
    </row>
    <row r="17934" spans="7:8">
      <c r="G17934" s="127"/>
      <c r="H17934" s="128"/>
    </row>
    <row r="17935" spans="7:8">
      <c r="G17935" s="127"/>
      <c r="H17935" s="128"/>
    </row>
    <row r="17936" spans="7:8">
      <c r="G17936" s="127"/>
      <c r="H17936" s="128"/>
    </row>
    <row r="17937" spans="7:8">
      <c r="G17937" s="127"/>
      <c r="H17937" s="128"/>
    </row>
    <row r="17938" spans="7:8">
      <c r="G17938" s="127"/>
      <c r="H17938" s="128"/>
    </row>
    <row r="17939" spans="7:8">
      <c r="G17939" s="127"/>
      <c r="H17939" s="128"/>
    </row>
    <row r="17940" spans="7:8">
      <c r="G17940" s="127"/>
      <c r="H17940" s="128"/>
    </row>
    <row r="17941" spans="7:8">
      <c r="G17941" s="127"/>
      <c r="H17941" s="128"/>
    </row>
    <row r="17942" spans="7:8">
      <c r="G17942" s="127"/>
      <c r="H17942" s="128"/>
    </row>
    <row r="17943" spans="7:8">
      <c r="G17943" s="127"/>
      <c r="H17943" s="128"/>
    </row>
    <row r="17944" spans="7:8">
      <c r="G17944" s="127"/>
      <c r="H17944" s="128"/>
    </row>
    <row r="17945" spans="7:8">
      <c r="G17945" s="127"/>
      <c r="H17945" s="128"/>
    </row>
    <row r="17946" spans="7:8">
      <c r="G17946" s="127"/>
      <c r="H17946" s="128"/>
    </row>
    <row r="17947" spans="7:8">
      <c r="G17947" s="127"/>
      <c r="H17947" s="128"/>
    </row>
    <row r="17948" spans="7:8">
      <c r="G17948" s="127"/>
      <c r="H17948" s="128"/>
    </row>
    <row r="17949" spans="7:8">
      <c r="G17949" s="127"/>
      <c r="H17949" s="128"/>
    </row>
    <row r="17950" spans="7:8">
      <c r="G17950" s="127"/>
      <c r="H17950" s="128"/>
    </row>
    <row r="17951" spans="7:8">
      <c r="G17951" s="127"/>
      <c r="H17951" s="128"/>
    </row>
    <row r="17952" spans="7:8">
      <c r="G17952" s="127"/>
      <c r="H17952" s="128"/>
    </row>
    <row r="17953" spans="7:8">
      <c r="G17953" s="127"/>
      <c r="H17953" s="128"/>
    </row>
    <row r="17954" spans="7:8">
      <c r="G17954" s="127"/>
      <c r="H17954" s="128"/>
    </row>
    <row r="17955" spans="7:8">
      <c r="G17955" s="127"/>
      <c r="H17955" s="128"/>
    </row>
    <row r="17956" spans="7:8">
      <c r="G17956" s="127"/>
      <c r="H17956" s="128"/>
    </row>
    <row r="17957" spans="7:8">
      <c r="G17957" s="127"/>
      <c r="H17957" s="128"/>
    </row>
    <row r="17958" spans="7:8">
      <c r="G17958" s="127"/>
      <c r="H17958" s="128"/>
    </row>
    <row r="17959" spans="7:8">
      <c r="G17959" s="127"/>
      <c r="H17959" s="128"/>
    </row>
    <row r="17960" spans="7:8">
      <c r="G17960" s="127"/>
      <c r="H17960" s="128"/>
    </row>
    <row r="17961" spans="7:8">
      <c r="G17961" s="127"/>
      <c r="H17961" s="128"/>
    </row>
    <row r="17962" spans="7:8">
      <c r="G17962" s="127"/>
      <c r="H17962" s="128"/>
    </row>
    <row r="17963" spans="7:8">
      <c r="G17963" s="127"/>
      <c r="H17963" s="128"/>
    </row>
    <row r="17964" spans="7:8">
      <c r="G17964" s="127"/>
      <c r="H17964" s="128"/>
    </row>
    <row r="17965" spans="7:8">
      <c r="G17965" s="127"/>
      <c r="H17965" s="128"/>
    </row>
    <row r="17966" spans="7:8">
      <c r="G17966" s="127"/>
      <c r="H17966" s="128"/>
    </row>
    <row r="17967" spans="7:8">
      <c r="G17967" s="127"/>
      <c r="H17967" s="128"/>
    </row>
    <row r="17968" spans="7:8">
      <c r="G17968" s="127"/>
      <c r="H17968" s="128"/>
    </row>
    <row r="17969" spans="7:8">
      <c r="G17969" s="127"/>
      <c r="H17969" s="128"/>
    </row>
    <row r="17970" spans="7:8">
      <c r="G17970" s="127"/>
      <c r="H17970" s="128"/>
    </row>
    <row r="17971" spans="7:8">
      <c r="G17971" s="127"/>
      <c r="H17971" s="128"/>
    </row>
    <row r="17972" spans="7:8">
      <c r="G17972" s="127"/>
      <c r="H17972" s="128"/>
    </row>
    <row r="17973" spans="7:8">
      <c r="G17973" s="127"/>
      <c r="H17973" s="128"/>
    </row>
    <row r="17974" spans="7:8">
      <c r="G17974" s="127"/>
      <c r="H17974" s="128"/>
    </row>
    <row r="17975" spans="7:8">
      <c r="G17975" s="127"/>
      <c r="H17975" s="128"/>
    </row>
    <row r="17976" spans="7:8">
      <c r="G17976" s="127"/>
      <c r="H17976" s="128"/>
    </row>
    <row r="17977" spans="7:8">
      <c r="G17977" s="127"/>
      <c r="H17977" s="128"/>
    </row>
    <row r="17978" spans="7:8">
      <c r="G17978" s="127"/>
      <c r="H17978" s="128"/>
    </row>
    <row r="17979" spans="7:8">
      <c r="G17979" s="127"/>
      <c r="H17979" s="128"/>
    </row>
    <row r="17980" spans="7:8">
      <c r="G17980" s="127"/>
      <c r="H17980" s="128"/>
    </row>
    <row r="17981" spans="7:8">
      <c r="G17981" s="127"/>
      <c r="H17981" s="128"/>
    </row>
    <row r="17982" spans="7:8">
      <c r="G17982" s="127"/>
      <c r="H17982" s="128"/>
    </row>
    <row r="17983" spans="7:8">
      <c r="G17983" s="127"/>
      <c r="H17983" s="128"/>
    </row>
    <row r="17984" spans="7:8">
      <c r="G17984" s="127"/>
      <c r="H17984" s="128"/>
    </row>
    <row r="17985" spans="7:8">
      <c r="G17985" s="127"/>
      <c r="H17985" s="128"/>
    </row>
    <row r="17986" spans="7:8">
      <c r="G17986" s="127"/>
      <c r="H17986" s="128"/>
    </row>
    <row r="17987" spans="7:8">
      <c r="G17987" s="127"/>
      <c r="H17987" s="128"/>
    </row>
    <row r="17988" spans="7:8">
      <c r="G17988" s="127"/>
      <c r="H17988" s="128"/>
    </row>
    <row r="17989" spans="7:8">
      <c r="G17989" s="127"/>
      <c r="H17989" s="128"/>
    </row>
    <row r="17990" spans="7:8">
      <c r="G17990" s="127"/>
      <c r="H17990" s="128"/>
    </row>
    <row r="17991" spans="7:8">
      <c r="G17991" s="127"/>
      <c r="H17991" s="128"/>
    </row>
    <row r="17992" spans="7:8">
      <c r="G17992" s="127"/>
      <c r="H17992" s="128"/>
    </row>
    <row r="17993" spans="7:8">
      <c r="G17993" s="127"/>
      <c r="H17993" s="128"/>
    </row>
    <row r="17994" spans="7:8">
      <c r="G17994" s="127"/>
      <c r="H17994" s="128"/>
    </row>
    <row r="17995" spans="7:8">
      <c r="G17995" s="127"/>
      <c r="H17995" s="128"/>
    </row>
    <row r="17996" spans="7:8">
      <c r="G17996" s="127"/>
      <c r="H17996" s="128"/>
    </row>
    <row r="17997" spans="7:8">
      <c r="G17997" s="127"/>
      <c r="H17997" s="128"/>
    </row>
    <row r="17998" spans="7:8">
      <c r="G17998" s="127"/>
      <c r="H17998" s="128"/>
    </row>
    <row r="17999" spans="7:8">
      <c r="G17999" s="127"/>
      <c r="H17999" s="128"/>
    </row>
    <row r="18000" spans="7:8">
      <c r="G18000" s="127"/>
      <c r="H18000" s="128"/>
    </row>
    <row r="18001" spans="7:8">
      <c r="G18001" s="127"/>
      <c r="H18001" s="128"/>
    </row>
    <row r="18002" spans="7:8">
      <c r="G18002" s="127"/>
      <c r="H18002" s="128"/>
    </row>
    <row r="18003" spans="7:8">
      <c r="G18003" s="127"/>
      <c r="H18003" s="128"/>
    </row>
    <row r="18004" spans="7:8">
      <c r="G18004" s="127"/>
      <c r="H18004" s="128"/>
    </row>
    <row r="18005" spans="7:8">
      <c r="G18005" s="127"/>
      <c r="H18005" s="128"/>
    </row>
    <row r="18006" spans="7:8">
      <c r="G18006" s="127"/>
      <c r="H18006" s="128"/>
    </row>
    <row r="18007" spans="7:8">
      <c r="G18007" s="127"/>
      <c r="H18007" s="128"/>
    </row>
    <row r="18008" spans="7:8">
      <c r="G18008" s="127"/>
      <c r="H18008" s="128"/>
    </row>
    <row r="18009" spans="7:8">
      <c r="G18009" s="127"/>
      <c r="H18009" s="128"/>
    </row>
    <row r="18010" spans="7:8">
      <c r="G18010" s="127"/>
      <c r="H18010" s="128"/>
    </row>
    <row r="18011" spans="7:8">
      <c r="G18011" s="127"/>
      <c r="H18011" s="128"/>
    </row>
    <row r="18012" spans="7:8">
      <c r="G18012" s="127"/>
      <c r="H18012" s="128"/>
    </row>
    <row r="18013" spans="7:8">
      <c r="G18013" s="127"/>
      <c r="H18013" s="128"/>
    </row>
    <row r="18014" spans="7:8">
      <c r="G18014" s="127"/>
      <c r="H18014" s="128"/>
    </row>
    <row r="18015" spans="7:8">
      <c r="G18015" s="127"/>
      <c r="H18015" s="128"/>
    </row>
    <row r="18016" spans="7:8">
      <c r="G18016" s="127"/>
      <c r="H18016" s="128"/>
    </row>
    <row r="18017" spans="7:8">
      <c r="G18017" s="127"/>
      <c r="H18017" s="128"/>
    </row>
    <row r="18018" spans="7:8">
      <c r="G18018" s="127"/>
      <c r="H18018" s="128"/>
    </row>
    <row r="18019" spans="7:8">
      <c r="G18019" s="127"/>
      <c r="H18019" s="128"/>
    </row>
    <row r="18020" spans="7:8">
      <c r="G18020" s="127"/>
      <c r="H18020" s="128"/>
    </row>
    <row r="18021" spans="7:8">
      <c r="G18021" s="127"/>
      <c r="H18021" s="128"/>
    </row>
    <row r="18022" spans="7:8">
      <c r="G18022" s="127"/>
      <c r="H18022" s="128"/>
    </row>
    <row r="18023" spans="7:8">
      <c r="G18023" s="127"/>
      <c r="H18023" s="128"/>
    </row>
    <row r="18024" spans="7:8">
      <c r="G18024" s="127"/>
      <c r="H18024" s="128"/>
    </row>
    <row r="18025" spans="7:8">
      <c r="G18025" s="127"/>
      <c r="H18025" s="128"/>
    </row>
    <row r="18026" spans="7:8">
      <c r="G18026" s="127"/>
      <c r="H18026" s="128"/>
    </row>
    <row r="18027" spans="7:8">
      <c r="G18027" s="127"/>
      <c r="H18027" s="128"/>
    </row>
    <row r="18028" spans="7:8">
      <c r="G18028" s="127"/>
      <c r="H18028" s="128"/>
    </row>
    <row r="18029" spans="7:8">
      <c r="G18029" s="127"/>
      <c r="H18029" s="128"/>
    </row>
    <row r="18030" spans="7:8">
      <c r="G18030" s="127"/>
      <c r="H18030" s="128"/>
    </row>
    <row r="18031" spans="7:8">
      <c r="G18031" s="127"/>
      <c r="H18031" s="128"/>
    </row>
    <row r="18032" spans="7:8">
      <c r="G18032" s="127"/>
      <c r="H18032" s="128"/>
    </row>
    <row r="18033" spans="7:8">
      <c r="G18033" s="127"/>
      <c r="H18033" s="128"/>
    </row>
    <row r="18034" spans="7:8">
      <c r="G18034" s="127"/>
      <c r="H18034" s="128"/>
    </row>
    <row r="18035" spans="7:8">
      <c r="G18035" s="127"/>
      <c r="H18035" s="128"/>
    </row>
    <row r="18036" spans="7:8">
      <c r="G18036" s="127"/>
      <c r="H18036" s="128"/>
    </row>
    <row r="18037" spans="7:8">
      <c r="G18037" s="127"/>
      <c r="H18037" s="128"/>
    </row>
    <row r="18038" spans="7:8">
      <c r="G18038" s="127"/>
      <c r="H18038" s="128"/>
    </row>
    <row r="18039" spans="7:8">
      <c r="G18039" s="127"/>
      <c r="H18039" s="128"/>
    </row>
    <row r="18040" spans="7:8">
      <c r="G18040" s="127"/>
      <c r="H18040" s="128"/>
    </row>
    <row r="18041" spans="7:8">
      <c r="G18041" s="127"/>
      <c r="H18041" s="128"/>
    </row>
    <row r="18042" spans="7:8">
      <c r="G18042" s="127"/>
      <c r="H18042" s="128"/>
    </row>
    <row r="18043" spans="7:8">
      <c r="G18043" s="127"/>
      <c r="H18043" s="128"/>
    </row>
    <row r="18044" spans="7:8">
      <c r="G18044" s="127"/>
      <c r="H18044" s="128"/>
    </row>
    <row r="18045" spans="7:8">
      <c r="G18045" s="127"/>
      <c r="H18045" s="128"/>
    </row>
    <row r="18046" spans="7:8">
      <c r="G18046" s="127"/>
      <c r="H18046" s="128"/>
    </row>
    <row r="18047" spans="7:8">
      <c r="G18047" s="127"/>
      <c r="H18047" s="128"/>
    </row>
    <row r="18048" spans="7:8">
      <c r="G18048" s="127"/>
      <c r="H18048" s="128"/>
    </row>
    <row r="18049" spans="7:8">
      <c r="G18049" s="127"/>
      <c r="H18049" s="128"/>
    </row>
    <row r="18050" spans="7:8">
      <c r="G18050" s="127"/>
      <c r="H18050" s="128"/>
    </row>
    <row r="18051" spans="7:8">
      <c r="G18051" s="127"/>
      <c r="H18051" s="128"/>
    </row>
    <row r="18052" spans="7:8">
      <c r="G18052" s="127"/>
      <c r="H18052" s="128"/>
    </row>
    <row r="18053" spans="7:8">
      <c r="G18053" s="127"/>
      <c r="H18053" s="128"/>
    </row>
    <row r="18054" spans="7:8">
      <c r="G18054" s="127"/>
      <c r="H18054" s="128"/>
    </row>
    <row r="18055" spans="7:8">
      <c r="G18055" s="127"/>
      <c r="H18055" s="128"/>
    </row>
    <row r="18056" spans="7:8">
      <c r="G18056" s="127"/>
      <c r="H18056" s="128"/>
    </row>
    <row r="18057" spans="7:8">
      <c r="G18057" s="127"/>
      <c r="H18057" s="128"/>
    </row>
    <row r="18058" spans="7:8">
      <c r="G18058" s="127"/>
      <c r="H18058" s="128"/>
    </row>
    <row r="18059" spans="7:8">
      <c r="G18059" s="127"/>
      <c r="H18059" s="128"/>
    </row>
    <row r="18060" spans="7:8">
      <c r="G18060" s="127"/>
      <c r="H18060" s="128"/>
    </row>
    <row r="18061" spans="7:8">
      <c r="G18061" s="127"/>
      <c r="H18061" s="128"/>
    </row>
    <row r="18062" spans="7:8">
      <c r="G18062" s="127"/>
      <c r="H18062" s="128"/>
    </row>
    <row r="18063" spans="7:8">
      <c r="G18063" s="127"/>
      <c r="H18063" s="128"/>
    </row>
    <row r="18064" spans="7:8">
      <c r="G18064" s="127"/>
      <c r="H18064" s="128"/>
    </row>
    <row r="18065" spans="7:8">
      <c r="G18065" s="127"/>
      <c r="H18065" s="128"/>
    </row>
    <row r="18066" spans="7:8">
      <c r="G18066" s="127"/>
      <c r="H18066" s="128"/>
    </row>
    <row r="18067" spans="7:8">
      <c r="G18067" s="127"/>
      <c r="H18067" s="128"/>
    </row>
    <row r="18068" spans="7:8">
      <c r="G18068" s="127"/>
      <c r="H18068" s="128"/>
    </row>
    <row r="18069" spans="7:8">
      <c r="G18069" s="127"/>
      <c r="H18069" s="128"/>
    </row>
    <row r="18070" spans="7:8">
      <c r="G18070" s="127"/>
      <c r="H18070" s="128"/>
    </row>
    <row r="18071" spans="7:8">
      <c r="G18071" s="127"/>
      <c r="H18071" s="128"/>
    </row>
    <row r="18072" spans="7:8">
      <c r="G18072" s="127"/>
      <c r="H18072" s="128"/>
    </row>
    <row r="18073" spans="7:8">
      <c r="G18073" s="127"/>
      <c r="H18073" s="128"/>
    </row>
    <row r="18074" spans="7:8">
      <c r="G18074" s="127"/>
      <c r="H18074" s="128"/>
    </row>
    <row r="18075" spans="7:8">
      <c r="G18075" s="127"/>
      <c r="H18075" s="128"/>
    </row>
    <row r="18076" spans="7:8">
      <c r="G18076" s="127"/>
      <c r="H18076" s="128"/>
    </row>
    <row r="18077" spans="7:8">
      <c r="G18077" s="127"/>
      <c r="H18077" s="128"/>
    </row>
    <row r="18078" spans="7:8">
      <c r="G18078" s="127"/>
      <c r="H18078" s="128"/>
    </row>
    <row r="18079" spans="7:8">
      <c r="G18079" s="127"/>
      <c r="H18079" s="128"/>
    </row>
    <row r="18080" spans="7:8">
      <c r="G18080" s="127"/>
      <c r="H18080" s="128"/>
    </row>
    <row r="18081" spans="7:8">
      <c r="G18081" s="127"/>
      <c r="H18081" s="128"/>
    </row>
    <row r="18082" spans="7:8">
      <c r="G18082" s="127"/>
      <c r="H18082" s="128"/>
    </row>
    <row r="18083" spans="7:8">
      <c r="G18083" s="127"/>
      <c r="H18083" s="128"/>
    </row>
    <row r="18084" spans="7:8">
      <c r="G18084" s="127"/>
      <c r="H18084" s="128"/>
    </row>
    <row r="18085" spans="7:8">
      <c r="G18085" s="127"/>
      <c r="H18085" s="128"/>
    </row>
    <row r="18086" spans="7:8">
      <c r="G18086" s="127"/>
      <c r="H18086" s="128"/>
    </row>
    <row r="18087" spans="7:8">
      <c r="G18087" s="127"/>
      <c r="H18087" s="128"/>
    </row>
    <row r="18088" spans="7:8">
      <c r="G18088" s="127"/>
      <c r="H18088" s="128"/>
    </row>
    <row r="18089" spans="7:8">
      <c r="G18089" s="127"/>
      <c r="H18089" s="128"/>
    </row>
    <row r="18090" spans="7:8">
      <c r="G18090" s="127"/>
      <c r="H18090" s="128"/>
    </row>
    <row r="18091" spans="7:8">
      <c r="G18091" s="127"/>
      <c r="H18091" s="128"/>
    </row>
    <row r="18092" spans="7:8">
      <c r="G18092" s="127"/>
      <c r="H18092" s="128"/>
    </row>
    <row r="18093" spans="7:8">
      <c r="G18093" s="127"/>
      <c r="H18093" s="128"/>
    </row>
    <row r="18094" spans="7:8">
      <c r="G18094" s="127"/>
      <c r="H18094" s="128"/>
    </row>
    <row r="18095" spans="7:8">
      <c r="G18095" s="127"/>
      <c r="H18095" s="128"/>
    </row>
    <row r="18096" spans="7:8">
      <c r="G18096" s="127"/>
      <c r="H18096" s="128"/>
    </row>
    <row r="18097" spans="7:8">
      <c r="G18097" s="127"/>
      <c r="H18097" s="128"/>
    </row>
    <row r="18098" spans="7:8">
      <c r="G18098" s="127"/>
      <c r="H18098" s="128"/>
    </row>
    <row r="18099" spans="7:8">
      <c r="G18099" s="127"/>
      <c r="H18099" s="128"/>
    </row>
    <row r="18100" spans="7:8">
      <c r="G18100" s="127"/>
      <c r="H18100" s="128"/>
    </row>
    <row r="18101" spans="7:8">
      <c r="G18101" s="127"/>
      <c r="H18101" s="128"/>
    </row>
    <row r="18102" spans="7:8">
      <c r="G18102" s="127"/>
      <c r="H18102" s="128"/>
    </row>
    <row r="18103" spans="7:8">
      <c r="G18103" s="127"/>
      <c r="H18103" s="128"/>
    </row>
    <row r="18104" spans="7:8">
      <c r="G18104" s="127"/>
      <c r="H18104" s="128"/>
    </row>
    <row r="18105" spans="7:8">
      <c r="G18105" s="127"/>
      <c r="H18105" s="128"/>
    </row>
    <row r="18106" spans="7:8">
      <c r="G18106" s="127"/>
      <c r="H18106" s="128"/>
    </row>
    <row r="18107" spans="7:8">
      <c r="G18107" s="127"/>
      <c r="H18107" s="128"/>
    </row>
    <row r="18108" spans="7:8">
      <c r="G18108" s="127"/>
      <c r="H18108" s="128"/>
    </row>
    <row r="18109" spans="7:8">
      <c r="G18109" s="127"/>
      <c r="H18109" s="128"/>
    </row>
    <row r="18110" spans="7:8">
      <c r="G18110" s="127"/>
      <c r="H18110" s="128"/>
    </row>
    <row r="18111" spans="7:8">
      <c r="G18111" s="127"/>
      <c r="H18111" s="128"/>
    </row>
    <row r="18112" spans="7:8">
      <c r="G18112" s="127"/>
      <c r="H18112" s="128"/>
    </row>
    <row r="18113" spans="7:8">
      <c r="G18113" s="127"/>
      <c r="H18113" s="128"/>
    </row>
    <row r="18114" spans="7:8">
      <c r="G18114" s="127"/>
      <c r="H18114" s="128"/>
    </row>
    <row r="18115" spans="7:8">
      <c r="G18115" s="127"/>
      <c r="H18115" s="128"/>
    </row>
    <row r="18116" spans="7:8">
      <c r="G18116" s="127"/>
      <c r="H18116" s="128"/>
    </row>
    <row r="18117" spans="7:8">
      <c r="G18117" s="127"/>
      <c r="H18117" s="128"/>
    </row>
    <row r="18118" spans="7:8">
      <c r="G18118" s="127"/>
      <c r="H18118" s="128"/>
    </row>
    <row r="18119" spans="7:8">
      <c r="G18119" s="127"/>
      <c r="H18119" s="128"/>
    </row>
    <row r="18120" spans="7:8">
      <c r="G18120" s="127"/>
      <c r="H18120" s="128"/>
    </row>
    <row r="18121" spans="7:8">
      <c r="G18121" s="127"/>
      <c r="H18121" s="128"/>
    </row>
    <row r="18122" spans="7:8">
      <c r="G18122" s="127"/>
      <c r="H18122" s="128"/>
    </row>
    <row r="18123" spans="7:8">
      <c r="G18123" s="127"/>
      <c r="H18123" s="128"/>
    </row>
    <row r="18124" spans="7:8">
      <c r="G18124" s="127"/>
      <c r="H18124" s="128"/>
    </row>
    <row r="18125" spans="7:8">
      <c r="G18125" s="127"/>
      <c r="H18125" s="128"/>
    </row>
    <row r="18126" spans="7:8">
      <c r="G18126" s="127"/>
      <c r="H18126" s="128"/>
    </row>
    <row r="18127" spans="7:8">
      <c r="G18127" s="127"/>
      <c r="H18127" s="128"/>
    </row>
    <row r="18128" spans="7:8">
      <c r="G18128" s="127"/>
      <c r="H18128" s="128"/>
    </row>
    <row r="18129" spans="7:8">
      <c r="G18129" s="127"/>
      <c r="H18129" s="128"/>
    </row>
    <row r="18130" spans="7:8">
      <c r="G18130" s="127"/>
      <c r="H18130" s="128"/>
    </row>
    <row r="18131" spans="7:8">
      <c r="G18131" s="127"/>
      <c r="H18131" s="128"/>
    </row>
    <row r="18132" spans="7:8">
      <c r="G18132" s="127"/>
      <c r="H18132" s="128"/>
    </row>
    <row r="18133" spans="7:8">
      <c r="G18133" s="127"/>
      <c r="H18133" s="128"/>
    </row>
    <row r="18134" spans="7:8">
      <c r="G18134" s="127"/>
      <c r="H18134" s="128"/>
    </row>
    <row r="18135" spans="7:8">
      <c r="G18135" s="127"/>
      <c r="H18135" s="128"/>
    </row>
    <row r="18136" spans="7:8">
      <c r="G18136" s="127"/>
      <c r="H18136" s="128"/>
    </row>
    <row r="18137" spans="7:8">
      <c r="G18137" s="127"/>
      <c r="H18137" s="128"/>
    </row>
    <row r="18138" spans="7:8">
      <c r="G18138" s="127"/>
      <c r="H18138" s="128"/>
    </row>
    <row r="18139" spans="7:8">
      <c r="G18139" s="127"/>
      <c r="H18139" s="128"/>
    </row>
    <row r="18140" spans="7:8">
      <c r="G18140" s="127"/>
      <c r="H18140" s="128"/>
    </row>
    <row r="18141" spans="7:8">
      <c r="G18141" s="127"/>
      <c r="H18141" s="128"/>
    </row>
    <row r="18142" spans="7:8">
      <c r="G18142" s="127"/>
      <c r="H18142" s="128"/>
    </row>
    <row r="18143" spans="7:8">
      <c r="G18143" s="127"/>
      <c r="H18143" s="128"/>
    </row>
    <row r="18144" spans="7:8">
      <c r="G18144" s="127"/>
      <c r="H18144" s="128"/>
    </row>
    <row r="18145" spans="7:8">
      <c r="G18145" s="127"/>
      <c r="H18145" s="128"/>
    </row>
    <row r="18146" spans="7:8">
      <c r="G18146" s="127"/>
      <c r="H18146" s="128"/>
    </row>
    <row r="18147" spans="7:8">
      <c r="G18147" s="127"/>
      <c r="H18147" s="128"/>
    </row>
    <row r="18148" spans="7:8">
      <c r="G18148" s="127"/>
      <c r="H18148" s="128"/>
    </row>
    <row r="18149" spans="7:8">
      <c r="G18149" s="127"/>
      <c r="H18149" s="128"/>
    </row>
    <row r="18150" spans="7:8">
      <c r="G18150" s="127"/>
      <c r="H18150" s="128"/>
    </row>
    <row r="18151" spans="7:8">
      <c r="G18151" s="127"/>
      <c r="H18151" s="128"/>
    </row>
    <row r="18152" spans="7:8">
      <c r="G18152" s="127"/>
      <c r="H18152" s="128"/>
    </row>
    <row r="18153" spans="7:8">
      <c r="G18153" s="127"/>
      <c r="H18153" s="128"/>
    </row>
    <row r="18154" spans="7:8">
      <c r="G18154" s="127"/>
      <c r="H18154" s="128"/>
    </row>
    <row r="18155" spans="7:8">
      <c r="G18155" s="127"/>
      <c r="H18155" s="128"/>
    </row>
    <row r="18156" spans="7:8">
      <c r="G18156" s="127"/>
      <c r="H18156" s="128"/>
    </row>
    <row r="18157" spans="7:8">
      <c r="G18157" s="127"/>
      <c r="H18157" s="128"/>
    </row>
    <row r="18158" spans="7:8">
      <c r="G18158" s="127"/>
      <c r="H18158" s="128"/>
    </row>
    <row r="18159" spans="7:8">
      <c r="G18159" s="127"/>
      <c r="H18159" s="128"/>
    </row>
    <row r="18160" spans="7:8">
      <c r="G18160" s="127"/>
      <c r="H18160" s="128"/>
    </row>
    <row r="18161" spans="7:8">
      <c r="G18161" s="127"/>
      <c r="H18161" s="128"/>
    </row>
    <row r="18162" spans="7:8">
      <c r="G18162" s="127"/>
      <c r="H18162" s="128"/>
    </row>
    <row r="18163" spans="7:8">
      <c r="G18163" s="127"/>
      <c r="H18163" s="128"/>
    </row>
    <row r="18164" spans="7:8">
      <c r="G18164" s="127"/>
      <c r="H18164" s="128"/>
    </row>
    <row r="18165" spans="7:8">
      <c r="G18165" s="127"/>
      <c r="H18165" s="128"/>
    </row>
    <row r="18166" spans="7:8">
      <c r="G18166" s="127"/>
      <c r="H18166" s="128"/>
    </row>
    <row r="18167" spans="7:8">
      <c r="G18167" s="127"/>
      <c r="H18167" s="128"/>
    </row>
    <row r="18168" spans="7:8">
      <c r="G18168" s="127"/>
      <c r="H18168" s="128"/>
    </row>
    <row r="18169" spans="7:8">
      <c r="G18169" s="127"/>
      <c r="H18169" s="128"/>
    </row>
    <row r="18170" spans="7:8">
      <c r="G18170" s="127"/>
      <c r="H18170" s="128"/>
    </row>
    <row r="18171" spans="7:8">
      <c r="G18171" s="127"/>
      <c r="H18171" s="128"/>
    </row>
    <row r="18172" spans="7:8">
      <c r="G18172" s="127"/>
      <c r="H18172" s="128"/>
    </row>
    <row r="18173" spans="7:8">
      <c r="G18173" s="127"/>
      <c r="H18173" s="128"/>
    </row>
    <row r="18174" spans="7:8">
      <c r="G18174" s="127"/>
      <c r="H18174" s="128"/>
    </row>
    <row r="18175" spans="7:8">
      <c r="G18175" s="127"/>
      <c r="H18175" s="128"/>
    </row>
    <row r="18176" spans="7:8">
      <c r="G18176" s="127"/>
      <c r="H18176" s="128"/>
    </row>
    <row r="18177" spans="7:8">
      <c r="G18177" s="127"/>
      <c r="H18177" s="128"/>
    </row>
    <row r="18178" spans="7:8">
      <c r="G18178" s="127"/>
      <c r="H18178" s="128"/>
    </row>
    <row r="18179" spans="7:8">
      <c r="G18179" s="127"/>
      <c r="H18179" s="128"/>
    </row>
    <row r="18180" spans="7:8">
      <c r="G18180" s="127"/>
      <c r="H18180" s="128"/>
    </row>
    <row r="18181" spans="7:8">
      <c r="G18181" s="127"/>
      <c r="H18181" s="128"/>
    </row>
    <row r="18182" spans="7:8">
      <c r="G18182" s="127"/>
      <c r="H18182" s="128"/>
    </row>
    <row r="18183" spans="7:8">
      <c r="G18183" s="127"/>
      <c r="H18183" s="128"/>
    </row>
    <row r="18184" spans="7:8">
      <c r="G18184" s="127"/>
      <c r="H18184" s="128"/>
    </row>
    <row r="18185" spans="7:8">
      <c r="G18185" s="127"/>
      <c r="H18185" s="128"/>
    </row>
    <row r="18186" spans="7:8">
      <c r="G18186" s="127"/>
      <c r="H18186" s="128"/>
    </row>
    <row r="18187" spans="7:8">
      <c r="G18187" s="127"/>
      <c r="H18187" s="128"/>
    </row>
    <row r="18188" spans="7:8">
      <c r="G18188" s="127"/>
      <c r="H18188" s="128"/>
    </row>
    <row r="18189" spans="7:8">
      <c r="G18189" s="127"/>
      <c r="H18189" s="128"/>
    </row>
    <row r="18190" spans="7:8">
      <c r="G18190" s="127"/>
      <c r="H18190" s="128"/>
    </row>
    <row r="18191" spans="7:8">
      <c r="G18191" s="127"/>
      <c r="H18191" s="128"/>
    </row>
    <row r="18192" spans="7:8">
      <c r="G18192" s="127"/>
      <c r="H18192" s="128"/>
    </row>
    <row r="18193" spans="7:8">
      <c r="G18193" s="127"/>
      <c r="H18193" s="128"/>
    </row>
    <row r="18194" spans="7:8">
      <c r="G18194" s="127"/>
      <c r="H18194" s="128"/>
    </row>
    <row r="18195" spans="7:8">
      <c r="G18195" s="127"/>
      <c r="H18195" s="128"/>
    </row>
    <row r="18196" spans="7:8">
      <c r="G18196" s="127"/>
      <c r="H18196" s="128"/>
    </row>
    <row r="18197" spans="7:8">
      <c r="G18197" s="127"/>
      <c r="H18197" s="128"/>
    </row>
    <row r="18198" spans="7:8">
      <c r="G18198" s="127"/>
      <c r="H18198" s="128"/>
    </row>
    <row r="18199" spans="7:8">
      <c r="G18199" s="127"/>
      <c r="H18199" s="128"/>
    </row>
    <row r="18200" spans="7:8">
      <c r="G18200" s="127"/>
      <c r="H18200" s="128"/>
    </row>
    <row r="18201" spans="7:8">
      <c r="G18201" s="127"/>
      <c r="H18201" s="128"/>
    </row>
    <row r="18202" spans="7:8">
      <c r="G18202" s="127"/>
      <c r="H18202" s="128"/>
    </row>
    <row r="18203" spans="7:8">
      <c r="G18203" s="127"/>
      <c r="H18203" s="128"/>
    </row>
    <row r="18204" spans="7:8">
      <c r="G18204" s="127"/>
      <c r="H18204" s="128"/>
    </row>
    <row r="18205" spans="7:8">
      <c r="G18205" s="127"/>
      <c r="H18205" s="128"/>
    </row>
    <row r="18206" spans="7:8">
      <c r="G18206" s="127"/>
      <c r="H18206" s="128"/>
    </row>
    <row r="18207" spans="7:8">
      <c r="G18207" s="127"/>
      <c r="H18207" s="128"/>
    </row>
    <row r="18208" spans="7:8">
      <c r="G18208" s="127"/>
      <c r="H18208" s="128"/>
    </row>
    <row r="18209" spans="7:8">
      <c r="G18209" s="127"/>
      <c r="H18209" s="128"/>
    </row>
    <row r="18210" spans="7:8">
      <c r="G18210" s="127"/>
      <c r="H18210" s="128"/>
    </row>
    <row r="18211" spans="7:8">
      <c r="G18211" s="127"/>
      <c r="H18211" s="128"/>
    </row>
    <row r="18212" spans="7:8">
      <c r="G18212" s="127"/>
      <c r="H18212" s="128"/>
    </row>
    <row r="18213" spans="7:8">
      <c r="G18213" s="127"/>
      <c r="H18213" s="128"/>
    </row>
    <row r="18214" spans="7:8">
      <c r="G18214" s="127"/>
      <c r="H18214" s="128"/>
    </row>
    <row r="18215" spans="7:8">
      <c r="G18215" s="127"/>
      <c r="H18215" s="128"/>
    </row>
    <row r="18216" spans="7:8">
      <c r="G18216" s="127"/>
      <c r="H18216" s="128"/>
    </row>
    <row r="18217" spans="7:8">
      <c r="G18217" s="127"/>
      <c r="H18217" s="128"/>
    </row>
    <row r="18218" spans="7:8">
      <c r="G18218" s="127"/>
      <c r="H18218" s="128"/>
    </row>
    <row r="18219" spans="7:8">
      <c r="G18219" s="127"/>
      <c r="H18219" s="128"/>
    </row>
    <row r="18220" spans="7:8">
      <c r="G18220" s="127"/>
      <c r="H18220" s="128"/>
    </row>
    <row r="18221" spans="7:8">
      <c r="G18221" s="127"/>
      <c r="H18221" s="128"/>
    </row>
    <row r="18222" spans="7:8">
      <c r="G18222" s="127"/>
      <c r="H18222" s="128"/>
    </row>
    <row r="18223" spans="7:8">
      <c r="G18223" s="127"/>
      <c r="H18223" s="128"/>
    </row>
    <row r="18224" spans="7:8">
      <c r="G18224" s="127"/>
      <c r="H18224" s="128"/>
    </row>
    <row r="18225" spans="7:8">
      <c r="G18225" s="127"/>
      <c r="H18225" s="128"/>
    </row>
    <row r="18226" spans="7:8">
      <c r="G18226" s="127"/>
      <c r="H18226" s="128"/>
    </row>
    <row r="18227" spans="7:8">
      <c r="G18227" s="127"/>
      <c r="H18227" s="128"/>
    </row>
    <row r="18228" spans="7:8">
      <c r="G18228" s="127"/>
      <c r="H18228" s="128"/>
    </row>
    <row r="18229" spans="7:8">
      <c r="G18229" s="127"/>
      <c r="H18229" s="128"/>
    </row>
    <row r="18230" spans="7:8">
      <c r="G18230" s="127"/>
      <c r="H18230" s="128"/>
    </row>
    <row r="18231" spans="7:8">
      <c r="G18231" s="127"/>
      <c r="H18231" s="128"/>
    </row>
    <row r="18232" spans="7:8">
      <c r="G18232" s="127"/>
      <c r="H18232" s="128"/>
    </row>
    <row r="18233" spans="7:8">
      <c r="G18233" s="127"/>
      <c r="H18233" s="128"/>
    </row>
    <row r="18234" spans="7:8">
      <c r="G18234" s="127"/>
      <c r="H18234" s="128"/>
    </row>
    <row r="18235" spans="7:8">
      <c r="G18235" s="127"/>
      <c r="H18235" s="128"/>
    </row>
    <row r="18236" spans="7:8">
      <c r="G18236" s="127"/>
      <c r="H18236" s="128"/>
    </row>
    <row r="18237" spans="7:8">
      <c r="G18237" s="127"/>
      <c r="H18237" s="128"/>
    </row>
    <row r="18238" spans="7:8">
      <c r="G18238" s="127"/>
      <c r="H18238" s="128"/>
    </row>
    <row r="18239" spans="7:8">
      <c r="G18239" s="127"/>
      <c r="H18239" s="128"/>
    </row>
    <row r="18240" spans="7:8">
      <c r="G18240" s="127"/>
      <c r="H18240" s="128"/>
    </row>
    <row r="18241" spans="7:8">
      <c r="G18241" s="127"/>
      <c r="H18241" s="128"/>
    </row>
    <row r="18242" spans="7:8">
      <c r="G18242" s="127"/>
      <c r="H18242" s="128"/>
    </row>
    <row r="18243" spans="7:8">
      <c r="G18243" s="127"/>
      <c r="H18243" s="128"/>
    </row>
    <row r="18244" spans="7:8">
      <c r="G18244" s="127"/>
      <c r="H18244" s="128"/>
    </row>
    <row r="18245" spans="7:8">
      <c r="G18245" s="127"/>
      <c r="H18245" s="128"/>
    </row>
    <row r="18246" spans="7:8">
      <c r="G18246" s="127"/>
      <c r="H18246" s="128"/>
    </row>
    <row r="18247" spans="7:8">
      <c r="G18247" s="127"/>
      <c r="H18247" s="128"/>
    </row>
    <row r="18248" spans="7:8">
      <c r="G18248" s="127"/>
      <c r="H18248" s="128"/>
    </row>
    <row r="18249" spans="7:8">
      <c r="G18249" s="127"/>
      <c r="H18249" s="128"/>
    </row>
    <row r="18250" spans="7:8">
      <c r="G18250" s="127"/>
      <c r="H18250" s="128"/>
    </row>
    <row r="18251" spans="7:8">
      <c r="G18251" s="127"/>
      <c r="H18251" s="128"/>
    </row>
    <row r="18252" spans="7:8">
      <c r="G18252" s="127"/>
      <c r="H18252" s="128"/>
    </row>
    <row r="18253" spans="7:8">
      <c r="G18253" s="127"/>
      <c r="H18253" s="128"/>
    </row>
    <row r="18254" spans="7:8">
      <c r="G18254" s="127"/>
      <c r="H18254" s="128"/>
    </row>
    <row r="18255" spans="7:8">
      <c r="G18255" s="127"/>
      <c r="H18255" s="128"/>
    </row>
    <row r="18256" spans="7:8">
      <c r="G18256" s="127"/>
      <c r="H18256" s="128"/>
    </row>
    <row r="18257" spans="7:8">
      <c r="G18257" s="127"/>
      <c r="H18257" s="128"/>
    </row>
    <row r="18258" spans="7:8">
      <c r="G18258" s="127"/>
      <c r="H18258" s="128"/>
    </row>
    <row r="18259" spans="7:8">
      <c r="G18259" s="127"/>
      <c r="H18259" s="128"/>
    </row>
    <row r="18260" spans="7:8">
      <c r="G18260" s="127"/>
      <c r="H18260" s="128"/>
    </row>
    <row r="18261" spans="7:8">
      <c r="G18261" s="127"/>
      <c r="H18261" s="128"/>
    </row>
    <row r="18262" spans="7:8">
      <c r="G18262" s="127"/>
      <c r="H18262" s="128"/>
    </row>
    <row r="18263" spans="7:8">
      <c r="G18263" s="127"/>
      <c r="H18263" s="128"/>
    </row>
    <row r="18264" spans="7:8">
      <c r="G18264" s="127"/>
      <c r="H18264" s="128"/>
    </row>
    <row r="18265" spans="7:8">
      <c r="G18265" s="127"/>
      <c r="H18265" s="128"/>
    </row>
    <row r="18266" spans="7:8">
      <c r="G18266" s="127"/>
      <c r="H18266" s="128"/>
    </row>
    <row r="18267" spans="7:8">
      <c r="G18267" s="127"/>
      <c r="H18267" s="128"/>
    </row>
    <row r="18268" spans="7:8">
      <c r="G18268" s="127"/>
      <c r="H18268" s="128"/>
    </row>
    <row r="18269" spans="7:8">
      <c r="G18269" s="127"/>
      <c r="H18269" s="128"/>
    </row>
    <row r="18270" spans="7:8">
      <c r="G18270" s="127"/>
      <c r="H18270" s="128"/>
    </row>
    <row r="18271" spans="7:8">
      <c r="G18271" s="127"/>
      <c r="H18271" s="128"/>
    </row>
    <row r="18272" spans="7:8">
      <c r="G18272" s="127"/>
      <c r="H18272" s="128"/>
    </row>
    <row r="18273" spans="7:8">
      <c r="G18273" s="127"/>
      <c r="H18273" s="128"/>
    </row>
    <row r="18274" spans="7:8">
      <c r="G18274" s="127"/>
      <c r="H18274" s="128"/>
    </row>
    <row r="18275" spans="7:8">
      <c r="G18275" s="127"/>
      <c r="H18275" s="128"/>
    </row>
    <row r="18276" spans="7:8">
      <c r="G18276" s="127"/>
      <c r="H18276" s="128"/>
    </row>
    <row r="18277" spans="7:8">
      <c r="G18277" s="127"/>
      <c r="H18277" s="128"/>
    </row>
    <row r="18278" spans="7:8">
      <c r="G18278" s="127"/>
      <c r="H18278" s="128"/>
    </row>
    <row r="18279" spans="7:8">
      <c r="G18279" s="127"/>
      <c r="H18279" s="128"/>
    </row>
    <row r="18280" spans="7:8">
      <c r="G18280" s="127"/>
      <c r="H18280" s="128"/>
    </row>
    <row r="18281" spans="7:8">
      <c r="G18281" s="127"/>
      <c r="H18281" s="128"/>
    </row>
    <row r="18282" spans="7:8">
      <c r="G18282" s="127"/>
      <c r="H18282" s="128"/>
    </row>
    <row r="18283" spans="7:8">
      <c r="G18283" s="127"/>
      <c r="H18283" s="128"/>
    </row>
    <row r="18284" spans="7:8">
      <c r="G18284" s="127"/>
      <c r="H18284" s="128"/>
    </row>
    <row r="18285" spans="7:8">
      <c r="G18285" s="127"/>
      <c r="H18285" s="128"/>
    </row>
    <row r="18286" spans="7:8">
      <c r="G18286" s="127"/>
      <c r="H18286" s="128"/>
    </row>
    <row r="18287" spans="7:8">
      <c r="G18287" s="127"/>
      <c r="H18287" s="128"/>
    </row>
    <row r="18288" spans="7:8">
      <c r="G18288" s="127"/>
      <c r="H18288" s="128"/>
    </row>
    <row r="18289" spans="7:8">
      <c r="G18289" s="127"/>
      <c r="H18289" s="128"/>
    </row>
    <row r="18290" spans="7:8">
      <c r="G18290" s="127"/>
      <c r="H18290" s="128"/>
    </row>
    <row r="18291" spans="7:8">
      <c r="G18291" s="127"/>
      <c r="H18291" s="128"/>
    </row>
    <row r="18292" spans="7:8">
      <c r="G18292" s="127"/>
      <c r="H18292" s="128"/>
    </row>
    <row r="18293" spans="7:8">
      <c r="G18293" s="127"/>
      <c r="H18293" s="128"/>
    </row>
    <row r="18294" spans="7:8">
      <c r="G18294" s="127"/>
      <c r="H18294" s="128"/>
    </row>
    <row r="18295" spans="7:8">
      <c r="G18295" s="127"/>
      <c r="H18295" s="128"/>
    </row>
    <row r="18296" spans="7:8">
      <c r="G18296" s="127"/>
      <c r="H18296" s="128"/>
    </row>
    <row r="18297" spans="7:8">
      <c r="G18297" s="127"/>
      <c r="H18297" s="128"/>
    </row>
    <row r="18298" spans="7:8">
      <c r="G18298" s="127"/>
      <c r="H18298" s="128"/>
    </row>
    <row r="18299" spans="7:8">
      <c r="G18299" s="127"/>
      <c r="H18299" s="128"/>
    </row>
    <row r="18300" spans="7:8">
      <c r="G18300" s="127"/>
      <c r="H18300" s="128"/>
    </row>
    <row r="18301" spans="7:8">
      <c r="G18301" s="127"/>
      <c r="H18301" s="128"/>
    </row>
    <row r="18302" spans="7:8">
      <c r="G18302" s="127"/>
      <c r="H18302" s="128"/>
    </row>
    <row r="18303" spans="7:8">
      <c r="G18303" s="127"/>
      <c r="H18303" s="128"/>
    </row>
    <row r="18304" spans="7:8">
      <c r="G18304" s="127"/>
      <c r="H18304" s="128"/>
    </row>
    <row r="18305" spans="7:8">
      <c r="G18305" s="127"/>
      <c r="H18305" s="128"/>
    </row>
    <row r="18306" spans="7:8">
      <c r="G18306" s="127"/>
      <c r="H18306" s="128"/>
    </row>
    <row r="18307" spans="7:8">
      <c r="G18307" s="127"/>
      <c r="H18307" s="128"/>
    </row>
    <row r="18308" spans="7:8">
      <c r="G18308" s="127"/>
      <c r="H18308" s="128"/>
    </row>
    <row r="18309" spans="7:8">
      <c r="G18309" s="127"/>
      <c r="H18309" s="128"/>
    </row>
    <row r="18310" spans="7:8">
      <c r="G18310" s="127"/>
      <c r="H18310" s="128"/>
    </row>
    <row r="18311" spans="7:8">
      <c r="G18311" s="127"/>
      <c r="H18311" s="128"/>
    </row>
    <row r="18312" spans="7:8">
      <c r="G18312" s="127"/>
      <c r="H18312" s="128"/>
    </row>
    <row r="18313" spans="7:8">
      <c r="G18313" s="127"/>
      <c r="H18313" s="128"/>
    </row>
    <row r="18314" spans="7:8">
      <c r="G18314" s="127"/>
      <c r="H18314" s="128"/>
    </row>
    <row r="18315" spans="7:8">
      <c r="G18315" s="127"/>
      <c r="H18315" s="128"/>
    </row>
    <row r="18316" spans="7:8">
      <c r="G18316" s="127"/>
      <c r="H18316" s="128"/>
    </row>
    <row r="18317" spans="7:8">
      <c r="G18317" s="127"/>
      <c r="H18317" s="128"/>
    </row>
    <row r="18318" spans="7:8">
      <c r="G18318" s="127"/>
      <c r="H18318" s="128"/>
    </row>
    <row r="18319" spans="7:8">
      <c r="G18319" s="127"/>
      <c r="H18319" s="128"/>
    </row>
    <row r="18320" spans="7:8">
      <c r="G18320" s="127"/>
      <c r="H18320" s="128"/>
    </row>
    <row r="18321" spans="7:8">
      <c r="G18321" s="127"/>
      <c r="H18321" s="128"/>
    </row>
    <row r="18322" spans="7:8">
      <c r="G18322" s="127"/>
      <c r="H18322" s="128"/>
    </row>
    <row r="18323" spans="7:8">
      <c r="G18323" s="127"/>
      <c r="H18323" s="128"/>
    </row>
    <row r="18324" spans="7:8">
      <c r="G18324" s="127"/>
      <c r="H18324" s="128"/>
    </row>
    <row r="18325" spans="7:8">
      <c r="G18325" s="127"/>
      <c r="H18325" s="128"/>
    </row>
    <row r="18326" spans="7:8">
      <c r="G18326" s="127"/>
      <c r="H18326" s="128"/>
    </row>
    <row r="18327" spans="7:8">
      <c r="G18327" s="127"/>
      <c r="H18327" s="128"/>
    </row>
    <row r="18328" spans="7:8">
      <c r="G18328" s="127"/>
      <c r="H18328" s="128"/>
    </row>
    <row r="18329" spans="7:8">
      <c r="G18329" s="127"/>
      <c r="H18329" s="128"/>
    </row>
    <row r="18330" spans="7:8">
      <c r="G18330" s="127"/>
      <c r="H18330" s="128"/>
    </row>
    <row r="18331" spans="7:8">
      <c r="G18331" s="127"/>
      <c r="H18331" s="128"/>
    </row>
    <row r="18332" spans="7:8">
      <c r="G18332" s="127"/>
      <c r="H18332" s="128"/>
    </row>
    <row r="18333" spans="7:8">
      <c r="G18333" s="127"/>
      <c r="H18333" s="128"/>
    </row>
    <row r="18334" spans="7:8">
      <c r="G18334" s="127"/>
      <c r="H18334" s="128"/>
    </row>
    <row r="18335" spans="7:8">
      <c r="G18335" s="127"/>
      <c r="H18335" s="128"/>
    </row>
    <row r="18336" spans="7:8">
      <c r="G18336" s="127"/>
      <c r="H18336" s="128"/>
    </row>
    <row r="18337" spans="7:8">
      <c r="G18337" s="127"/>
      <c r="H18337" s="128"/>
    </row>
    <row r="18338" spans="7:8">
      <c r="G18338" s="127"/>
      <c r="H18338" s="128"/>
    </row>
    <row r="18339" spans="7:8">
      <c r="G18339" s="127"/>
      <c r="H18339" s="128"/>
    </row>
    <row r="18340" spans="7:8">
      <c r="G18340" s="127"/>
      <c r="H18340" s="128"/>
    </row>
    <row r="18341" spans="7:8">
      <c r="G18341" s="127"/>
      <c r="H18341" s="128"/>
    </row>
    <row r="18342" spans="7:8">
      <c r="G18342" s="127"/>
      <c r="H18342" s="128"/>
    </row>
    <row r="18343" spans="7:8">
      <c r="G18343" s="127"/>
      <c r="H18343" s="128"/>
    </row>
    <row r="18344" spans="7:8">
      <c r="G18344" s="127"/>
      <c r="H18344" s="128"/>
    </row>
    <row r="18345" spans="7:8">
      <c r="G18345" s="127"/>
      <c r="H18345" s="128"/>
    </row>
    <row r="18346" spans="7:8">
      <c r="G18346" s="127"/>
      <c r="H18346" s="128"/>
    </row>
    <row r="18347" spans="7:8">
      <c r="G18347" s="127"/>
      <c r="H18347" s="128"/>
    </row>
    <row r="18348" spans="7:8">
      <c r="G18348" s="127"/>
      <c r="H18348" s="128"/>
    </row>
    <row r="18349" spans="7:8">
      <c r="G18349" s="127"/>
      <c r="H18349" s="128"/>
    </row>
    <row r="18350" spans="7:8">
      <c r="G18350" s="127"/>
      <c r="H18350" s="128"/>
    </row>
    <row r="18351" spans="7:8">
      <c r="G18351" s="127"/>
      <c r="H18351" s="128"/>
    </row>
    <row r="18352" spans="7:8">
      <c r="G18352" s="127"/>
      <c r="H18352" s="128"/>
    </row>
    <row r="18353" spans="7:8">
      <c r="G18353" s="127"/>
      <c r="H18353" s="128"/>
    </row>
    <row r="18354" spans="7:8">
      <c r="G18354" s="127"/>
      <c r="H18354" s="128"/>
    </row>
    <row r="18355" spans="7:8">
      <c r="G18355" s="127"/>
      <c r="H18355" s="128"/>
    </row>
    <row r="18356" spans="7:8">
      <c r="G18356" s="127"/>
      <c r="H18356" s="128"/>
    </row>
    <row r="18357" spans="7:8">
      <c r="G18357" s="127"/>
      <c r="H18357" s="128"/>
    </row>
    <row r="18358" spans="7:8">
      <c r="G18358" s="127"/>
      <c r="H18358" s="128"/>
    </row>
    <row r="18359" spans="7:8">
      <c r="G18359" s="127"/>
      <c r="H18359" s="128"/>
    </row>
    <row r="18360" spans="7:8">
      <c r="G18360" s="127"/>
      <c r="H18360" s="128"/>
    </row>
    <row r="18361" spans="7:8">
      <c r="G18361" s="127"/>
      <c r="H18361" s="128"/>
    </row>
    <row r="18362" spans="7:8">
      <c r="G18362" s="127"/>
      <c r="H18362" s="128"/>
    </row>
    <row r="18363" spans="7:8">
      <c r="G18363" s="127"/>
      <c r="H18363" s="128"/>
    </row>
    <row r="18364" spans="7:8">
      <c r="G18364" s="127"/>
      <c r="H18364" s="128"/>
    </row>
    <row r="18365" spans="7:8">
      <c r="G18365" s="127"/>
      <c r="H18365" s="128"/>
    </row>
    <row r="18366" spans="7:8">
      <c r="G18366" s="127"/>
      <c r="H18366" s="128"/>
    </row>
    <row r="18367" spans="7:8">
      <c r="G18367" s="127"/>
      <c r="H18367" s="128"/>
    </row>
    <row r="18368" spans="7:8">
      <c r="G18368" s="127"/>
      <c r="H18368" s="128"/>
    </row>
    <row r="18369" spans="7:8">
      <c r="G18369" s="127"/>
      <c r="H18369" s="128"/>
    </row>
    <row r="18370" spans="7:8">
      <c r="G18370" s="127"/>
      <c r="H18370" s="128"/>
    </row>
    <row r="18371" spans="7:8">
      <c r="G18371" s="127"/>
      <c r="H18371" s="128"/>
    </row>
    <row r="18372" spans="7:8">
      <c r="G18372" s="127"/>
      <c r="H18372" s="128"/>
    </row>
    <row r="18373" spans="7:8">
      <c r="G18373" s="127"/>
      <c r="H18373" s="128"/>
    </row>
    <row r="18374" spans="7:8">
      <c r="G18374" s="127"/>
      <c r="H18374" s="128"/>
    </row>
    <row r="18375" spans="7:8">
      <c r="G18375" s="127"/>
      <c r="H18375" s="128"/>
    </row>
    <row r="18376" spans="7:8">
      <c r="G18376" s="127"/>
      <c r="H18376" s="128"/>
    </row>
    <row r="18377" spans="7:8">
      <c r="G18377" s="127"/>
      <c r="H18377" s="128"/>
    </row>
    <row r="18378" spans="7:8">
      <c r="G18378" s="127"/>
      <c r="H18378" s="128"/>
    </row>
    <row r="18379" spans="7:8">
      <c r="G18379" s="127"/>
      <c r="H18379" s="128"/>
    </row>
    <row r="18380" spans="7:8">
      <c r="G18380" s="127"/>
      <c r="H18380" s="128"/>
    </row>
    <row r="18381" spans="7:8">
      <c r="G18381" s="127"/>
      <c r="H18381" s="128"/>
    </row>
    <row r="18382" spans="7:8">
      <c r="G18382" s="127"/>
      <c r="H18382" s="128"/>
    </row>
    <row r="18383" spans="7:8">
      <c r="G18383" s="127"/>
      <c r="H18383" s="128"/>
    </row>
    <row r="18384" spans="7:8">
      <c r="G18384" s="127"/>
      <c r="H18384" s="128"/>
    </row>
    <row r="18385" spans="7:8">
      <c r="G18385" s="127"/>
      <c r="H18385" s="128"/>
    </row>
    <row r="18386" spans="7:8">
      <c r="G18386" s="127"/>
      <c r="H18386" s="128"/>
    </row>
    <row r="18387" spans="7:8">
      <c r="G18387" s="127"/>
      <c r="H18387" s="128"/>
    </row>
    <row r="18388" spans="7:8">
      <c r="G18388" s="127"/>
      <c r="H18388" s="128"/>
    </row>
    <row r="18389" spans="7:8">
      <c r="G18389" s="127"/>
      <c r="H18389" s="128"/>
    </row>
    <row r="18390" spans="7:8">
      <c r="G18390" s="127"/>
      <c r="H18390" s="128"/>
    </row>
    <row r="18391" spans="7:8">
      <c r="G18391" s="127"/>
      <c r="H18391" s="128"/>
    </row>
    <row r="18392" spans="7:8">
      <c r="G18392" s="127"/>
      <c r="H18392" s="128"/>
    </row>
    <row r="18393" spans="7:8">
      <c r="G18393" s="127"/>
      <c r="H18393" s="128"/>
    </row>
    <row r="18394" spans="7:8">
      <c r="G18394" s="127"/>
      <c r="H18394" s="128"/>
    </row>
    <row r="18395" spans="7:8">
      <c r="G18395" s="127"/>
      <c r="H18395" s="128"/>
    </row>
    <row r="18396" spans="7:8">
      <c r="G18396" s="127"/>
      <c r="H18396" s="128"/>
    </row>
    <row r="18397" spans="7:8">
      <c r="G18397" s="127"/>
      <c r="H18397" s="128"/>
    </row>
    <row r="18398" spans="7:8">
      <c r="G18398" s="127"/>
      <c r="H18398" s="128"/>
    </row>
    <row r="18399" spans="7:8">
      <c r="G18399" s="127"/>
      <c r="H18399" s="128"/>
    </row>
    <row r="18400" spans="7:8">
      <c r="G18400" s="127"/>
      <c r="H18400" s="128"/>
    </row>
    <row r="18401" spans="7:8">
      <c r="G18401" s="127"/>
      <c r="H18401" s="128"/>
    </row>
    <row r="18402" spans="7:8">
      <c r="G18402" s="127"/>
      <c r="H18402" s="128"/>
    </row>
    <row r="18403" spans="7:8">
      <c r="G18403" s="127"/>
      <c r="H18403" s="128"/>
    </row>
    <row r="18404" spans="7:8">
      <c r="G18404" s="127"/>
      <c r="H18404" s="128"/>
    </row>
    <row r="18405" spans="7:8">
      <c r="G18405" s="127"/>
      <c r="H18405" s="128"/>
    </row>
    <row r="18406" spans="7:8">
      <c r="G18406" s="127"/>
      <c r="H18406" s="128"/>
    </row>
    <row r="18407" spans="7:8">
      <c r="G18407" s="127"/>
      <c r="H18407" s="128"/>
    </row>
    <row r="18408" spans="7:8">
      <c r="G18408" s="127"/>
      <c r="H18408" s="128"/>
    </row>
    <row r="18409" spans="7:8">
      <c r="G18409" s="127"/>
      <c r="H18409" s="128"/>
    </row>
    <row r="18410" spans="7:8">
      <c r="G18410" s="127"/>
      <c r="H18410" s="128"/>
    </row>
    <row r="18411" spans="7:8">
      <c r="G18411" s="127"/>
      <c r="H18411" s="128"/>
    </row>
    <row r="18412" spans="7:8">
      <c r="G18412" s="127"/>
      <c r="H18412" s="128"/>
    </row>
    <row r="18413" spans="7:8">
      <c r="G18413" s="127"/>
      <c r="H18413" s="128"/>
    </row>
    <row r="18414" spans="7:8">
      <c r="G18414" s="127"/>
      <c r="H18414" s="128"/>
    </row>
    <row r="18415" spans="7:8">
      <c r="G18415" s="127"/>
      <c r="H18415" s="128"/>
    </row>
    <row r="18416" spans="7:8">
      <c r="G18416" s="127"/>
      <c r="H18416" s="128"/>
    </row>
    <row r="18417" spans="7:8">
      <c r="G18417" s="127"/>
      <c r="H18417" s="128"/>
    </row>
    <row r="18418" spans="7:8">
      <c r="G18418" s="127"/>
      <c r="H18418" s="128"/>
    </row>
    <row r="18419" spans="7:8">
      <c r="G18419" s="127"/>
      <c r="H18419" s="128"/>
    </row>
    <row r="18420" spans="7:8">
      <c r="G18420" s="127"/>
      <c r="H18420" s="128"/>
    </row>
    <row r="18421" spans="7:8">
      <c r="G18421" s="127"/>
      <c r="H18421" s="128"/>
    </row>
    <row r="18422" spans="7:8">
      <c r="G18422" s="127"/>
      <c r="H18422" s="128"/>
    </row>
    <row r="18423" spans="7:8">
      <c r="G18423" s="127"/>
      <c r="H18423" s="128"/>
    </row>
    <row r="18424" spans="7:8">
      <c r="G18424" s="127"/>
      <c r="H18424" s="128"/>
    </row>
    <row r="18425" spans="7:8">
      <c r="G18425" s="127"/>
      <c r="H18425" s="128"/>
    </row>
    <row r="18426" spans="7:8">
      <c r="G18426" s="127"/>
      <c r="H18426" s="128"/>
    </row>
    <row r="18427" spans="7:8">
      <c r="G18427" s="127"/>
      <c r="H18427" s="128"/>
    </row>
    <row r="18428" spans="7:8">
      <c r="G18428" s="127"/>
      <c r="H18428" s="128"/>
    </row>
    <row r="18429" spans="7:8">
      <c r="G18429" s="127"/>
      <c r="H18429" s="128"/>
    </row>
    <row r="18430" spans="7:8">
      <c r="G18430" s="127"/>
      <c r="H18430" s="128"/>
    </row>
    <row r="18431" spans="7:8">
      <c r="G18431" s="127"/>
      <c r="H18431" s="128"/>
    </row>
    <row r="18432" spans="7:8">
      <c r="G18432" s="127"/>
      <c r="H18432" s="128"/>
    </row>
    <row r="18433" spans="7:8">
      <c r="G18433" s="127"/>
      <c r="H18433" s="128"/>
    </row>
    <row r="18434" spans="7:8">
      <c r="G18434" s="127"/>
      <c r="H18434" s="128"/>
    </row>
    <row r="18435" spans="7:8">
      <c r="G18435" s="127"/>
      <c r="H18435" s="128"/>
    </row>
    <row r="18436" spans="7:8">
      <c r="G18436" s="127"/>
      <c r="H18436" s="128"/>
    </row>
    <row r="18437" spans="7:8">
      <c r="G18437" s="127"/>
      <c r="H18437" s="128"/>
    </row>
    <row r="18438" spans="7:8">
      <c r="G18438" s="127"/>
      <c r="H18438" s="128"/>
    </row>
    <row r="18439" spans="7:8">
      <c r="G18439" s="127"/>
      <c r="H18439" s="128"/>
    </row>
    <row r="18440" spans="7:8">
      <c r="G18440" s="127"/>
      <c r="H18440" s="128"/>
    </row>
    <row r="18441" spans="7:8">
      <c r="G18441" s="127"/>
      <c r="H18441" s="128"/>
    </row>
    <row r="18442" spans="7:8">
      <c r="G18442" s="127"/>
      <c r="H18442" s="128"/>
    </row>
    <row r="18443" spans="7:8">
      <c r="G18443" s="127"/>
      <c r="H18443" s="128"/>
    </row>
    <row r="18444" spans="7:8">
      <c r="G18444" s="127"/>
      <c r="H18444" s="128"/>
    </row>
    <row r="18445" spans="7:8">
      <c r="G18445" s="127"/>
      <c r="H18445" s="128"/>
    </row>
    <row r="18446" spans="7:8">
      <c r="G18446" s="127"/>
      <c r="H18446" s="128"/>
    </row>
    <row r="18447" spans="7:8">
      <c r="G18447" s="127"/>
      <c r="H18447" s="128"/>
    </row>
    <row r="18448" spans="7:8">
      <c r="G18448" s="127"/>
      <c r="H18448" s="128"/>
    </row>
    <row r="18449" spans="7:8">
      <c r="G18449" s="127"/>
      <c r="H18449" s="128"/>
    </row>
    <row r="18450" spans="7:8">
      <c r="G18450" s="127"/>
      <c r="H18450" s="128"/>
    </row>
    <row r="18451" spans="7:8">
      <c r="G18451" s="127"/>
      <c r="H18451" s="128"/>
    </row>
    <row r="18452" spans="7:8">
      <c r="G18452" s="127"/>
      <c r="H18452" s="128"/>
    </row>
    <row r="18453" spans="7:8">
      <c r="G18453" s="127"/>
      <c r="H18453" s="128"/>
    </row>
    <row r="18454" spans="7:8">
      <c r="G18454" s="127"/>
      <c r="H18454" s="128"/>
    </row>
    <row r="18455" spans="7:8">
      <c r="G18455" s="127"/>
      <c r="H18455" s="128"/>
    </row>
    <row r="18456" spans="7:8">
      <c r="G18456" s="127"/>
      <c r="H18456" s="128"/>
    </row>
    <row r="18457" spans="7:8">
      <c r="G18457" s="127"/>
      <c r="H18457" s="128"/>
    </row>
    <row r="18458" spans="7:8">
      <c r="G18458" s="127"/>
      <c r="H18458" s="128"/>
    </row>
    <row r="18459" spans="7:8">
      <c r="G18459" s="127"/>
      <c r="H18459" s="128"/>
    </row>
    <row r="18460" spans="7:8">
      <c r="G18460" s="127"/>
      <c r="H18460" s="128"/>
    </row>
    <row r="18461" spans="7:8">
      <c r="G18461" s="127"/>
      <c r="H18461" s="128"/>
    </row>
    <row r="18462" spans="7:8">
      <c r="G18462" s="127"/>
      <c r="H18462" s="128"/>
    </row>
    <row r="18463" spans="7:8">
      <c r="G18463" s="127"/>
      <c r="H18463" s="128"/>
    </row>
    <row r="18464" spans="7:8">
      <c r="G18464" s="127"/>
      <c r="H18464" s="128"/>
    </row>
    <row r="18465" spans="7:8">
      <c r="G18465" s="127"/>
      <c r="H18465" s="128"/>
    </row>
    <row r="18466" spans="7:8">
      <c r="G18466" s="127"/>
      <c r="H18466" s="128"/>
    </row>
    <row r="18467" spans="7:8">
      <c r="G18467" s="127"/>
      <c r="H18467" s="128"/>
    </row>
    <row r="18468" spans="7:8">
      <c r="G18468" s="127"/>
      <c r="H18468" s="128"/>
    </row>
    <row r="18469" spans="7:8">
      <c r="G18469" s="127"/>
      <c r="H18469" s="128"/>
    </row>
    <row r="18470" spans="7:8">
      <c r="G18470" s="127"/>
      <c r="H18470" s="128"/>
    </row>
    <row r="18471" spans="7:8">
      <c r="G18471" s="127"/>
      <c r="H18471" s="128"/>
    </row>
    <row r="18472" spans="7:8">
      <c r="G18472" s="127"/>
      <c r="H18472" s="128"/>
    </row>
    <row r="18473" spans="7:8">
      <c r="G18473" s="127"/>
      <c r="H18473" s="128"/>
    </row>
    <row r="18474" spans="7:8">
      <c r="G18474" s="127"/>
      <c r="H18474" s="128"/>
    </row>
    <row r="18475" spans="7:8">
      <c r="G18475" s="127"/>
      <c r="H18475" s="128"/>
    </row>
    <row r="18476" spans="7:8">
      <c r="G18476" s="127"/>
      <c r="H18476" s="128"/>
    </row>
    <row r="18477" spans="7:8">
      <c r="G18477" s="127"/>
      <c r="H18477" s="128"/>
    </row>
    <row r="18478" spans="7:8">
      <c r="G18478" s="127"/>
      <c r="H18478" s="128"/>
    </row>
    <row r="18479" spans="7:8">
      <c r="G18479" s="127"/>
      <c r="H18479" s="128"/>
    </row>
    <row r="18480" spans="7:8">
      <c r="G18480" s="127"/>
      <c r="H18480" s="128"/>
    </row>
    <row r="18481" spans="7:8">
      <c r="G18481" s="127"/>
      <c r="H18481" s="128"/>
    </row>
    <row r="18482" spans="7:8">
      <c r="G18482" s="127"/>
      <c r="H18482" s="128"/>
    </row>
    <row r="18483" spans="7:8">
      <c r="G18483" s="127"/>
      <c r="H18483" s="128"/>
    </row>
    <row r="18484" spans="7:8">
      <c r="G18484" s="127"/>
      <c r="H18484" s="128"/>
    </row>
    <row r="18485" spans="7:8">
      <c r="G18485" s="127"/>
      <c r="H18485" s="128"/>
    </row>
    <row r="18486" spans="7:8">
      <c r="G18486" s="127"/>
      <c r="H18486" s="128"/>
    </row>
    <row r="18487" spans="7:8">
      <c r="G18487" s="127"/>
      <c r="H18487" s="128"/>
    </row>
    <row r="18488" spans="7:8">
      <c r="G18488" s="127"/>
      <c r="H18488" s="128"/>
    </row>
    <row r="18489" spans="7:8">
      <c r="G18489" s="127"/>
      <c r="H18489" s="128"/>
    </row>
    <row r="18490" spans="7:8">
      <c r="G18490" s="127"/>
      <c r="H18490" s="128"/>
    </row>
    <row r="18491" spans="7:8">
      <c r="G18491" s="127"/>
      <c r="H18491" s="128"/>
    </row>
    <row r="18492" spans="7:8">
      <c r="G18492" s="127"/>
      <c r="H18492" s="128"/>
    </row>
    <row r="18493" spans="7:8">
      <c r="G18493" s="127"/>
      <c r="H18493" s="128"/>
    </row>
    <row r="18494" spans="7:8">
      <c r="G18494" s="127"/>
      <c r="H18494" s="128"/>
    </row>
    <row r="18495" spans="7:8">
      <c r="G18495" s="127"/>
      <c r="H18495" s="128"/>
    </row>
    <row r="18496" spans="7:8">
      <c r="G18496" s="127"/>
      <c r="H18496" s="128"/>
    </row>
    <row r="18497" spans="7:8">
      <c r="G18497" s="127"/>
      <c r="H18497" s="128"/>
    </row>
    <row r="18498" spans="7:8">
      <c r="G18498" s="127"/>
      <c r="H18498" s="128"/>
    </row>
    <row r="18499" spans="7:8">
      <c r="G18499" s="127"/>
      <c r="H18499" s="128"/>
    </row>
    <row r="18500" spans="7:8">
      <c r="G18500" s="127"/>
      <c r="H18500" s="128"/>
    </row>
    <row r="18501" spans="7:8">
      <c r="G18501" s="127"/>
      <c r="H18501" s="128"/>
    </row>
    <row r="18502" spans="7:8">
      <c r="G18502" s="127"/>
      <c r="H18502" s="128"/>
    </row>
    <row r="18503" spans="7:8">
      <c r="G18503" s="127"/>
      <c r="H18503" s="128"/>
    </row>
    <row r="18504" spans="7:8">
      <c r="G18504" s="127"/>
      <c r="H18504" s="128"/>
    </row>
    <row r="18505" spans="7:8">
      <c r="G18505" s="127"/>
      <c r="H18505" s="128"/>
    </row>
    <row r="18506" spans="7:8">
      <c r="G18506" s="127"/>
      <c r="H18506" s="128"/>
    </row>
    <row r="18507" spans="7:8">
      <c r="G18507" s="127"/>
      <c r="H18507" s="128"/>
    </row>
    <row r="18508" spans="7:8">
      <c r="G18508" s="127"/>
      <c r="H18508" s="128"/>
    </row>
    <row r="18509" spans="7:8">
      <c r="G18509" s="127"/>
      <c r="H18509" s="128"/>
    </row>
    <row r="18510" spans="7:8">
      <c r="G18510" s="127"/>
      <c r="H18510" s="128"/>
    </row>
    <row r="18511" spans="7:8">
      <c r="G18511" s="127"/>
      <c r="H18511" s="128"/>
    </row>
    <row r="18512" spans="7:8">
      <c r="G18512" s="127"/>
      <c r="H18512" s="128"/>
    </row>
    <row r="18513" spans="7:8">
      <c r="G18513" s="127"/>
      <c r="H18513" s="128"/>
    </row>
    <row r="18514" spans="7:8">
      <c r="G18514" s="127"/>
      <c r="H18514" s="128"/>
    </row>
    <row r="18515" spans="7:8">
      <c r="G18515" s="127"/>
      <c r="H18515" s="128"/>
    </row>
    <row r="18516" spans="7:8">
      <c r="G18516" s="127"/>
      <c r="H18516" s="128"/>
    </row>
    <row r="18517" spans="7:8">
      <c r="G18517" s="127"/>
      <c r="H18517" s="128"/>
    </row>
    <row r="18518" spans="7:8">
      <c r="G18518" s="127"/>
      <c r="H18518" s="128"/>
    </row>
    <row r="18519" spans="7:8">
      <c r="G18519" s="127"/>
      <c r="H18519" s="128"/>
    </row>
    <row r="18520" spans="7:8">
      <c r="G18520" s="127"/>
      <c r="H18520" s="128"/>
    </row>
    <row r="18521" spans="7:8">
      <c r="G18521" s="127"/>
      <c r="H18521" s="128"/>
    </row>
    <row r="18522" spans="7:8">
      <c r="G18522" s="127"/>
      <c r="H18522" s="128"/>
    </row>
    <row r="18523" spans="7:8">
      <c r="G18523" s="127"/>
      <c r="H18523" s="128"/>
    </row>
    <row r="18524" spans="7:8">
      <c r="G18524" s="127"/>
      <c r="H18524" s="128"/>
    </row>
    <row r="18525" spans="7:8">
      <c r="G18525" s="127"/>
      <c r="H18525" s="128"/>
    </row>
    <row r="18526" spans="7:8">
      <c r="G18526" s="127"/>
      <c r="H18526" s="128"/>
    </row>
    <row r="18527" spans="7:8">
      <c r="G18527" s="127"/>
      <c r="H18527" s="128"/>
    </row>
    <row r="18528" spans="7:8">
      <c r="G18528" s="127"/>
      <c r="H18528" s="128"/>
    </row>
    <row r="18529" spans="7:8">
      <c r="G18529" s="127"/>
      <c r="H18529" s="128"/>
    </row>
    <row r="18530" spans="7:8">
      <c r="G18530" s="127"/>
      <c r="H18530" s="128"/>
    </row>
    <row r="18531" spans="7:8">
      <c r="G18531" s="127"/>
      <c r="H18531" s="128"/>
    </row>
    <row r="18532" spans="7:8">
      <c r="G18532" s="127"/>
      <c r="H18532" s="128"/>
    </row>
    <row r="18533" spans="7:8">
      <c r="G18533" s="127"/>
      <c r="H18533" s="128"/>
    </row>
    <row r="18534" spans="7:8">
      <c r="G18534" s="127"/>
      <c r="H18534" s="128"/>
    </row>
    <row r="18535" spans="7:8">
      <c r="G18535" s="127"/>
      <c r="H18535" s="128"/>
    </row>
    <row r="18536" spans="7:8">
      <c r="G18536" s="127"/>
      <c r="H18536" s="128"/>
    </row>
    <row r="18537" spans="7:8">
      <c r="G18537" s="127"/>
      <c r="H18537" s="128"/>
    </row>
    <row r="18538" spans="7:8">
      <c r="G18538" s="127"/>
      <c r="H18538" s="128"/>
    </row>
    <row r="18539" spans="7:8">
      <c r="G18539" s="127"/>
      <c r="H18539" s="128"/>
    </row>
    <row r="18540" spans="7:8">
      <c r="G18540" s="127"/>
      <c r="H18540" s="128"/>
    </row>
    <row r="18541" spans="7:8">
      <c r="G18541" s="127"/>
      <c r="H18541" s="128"/>
    </row>
    <row r="18542" spans="7:8">
      <c r="G18542" s="127"/>
      <c r="H18542" s="128"/>
    </row>
    <row r="18543" spans="7:8">
      <c r="G18543" s="127"/>
      <c r="H18543" s="128"/>
    </row>
    <row r="18544" spans="7:8">
      <c r="G18544" s="127"/>
      <c r="H18544" s="128"/>
    </row>
    <row r="18545" spans="7:8">
      <c r="G18545" s="127"/>
      <c r="H18545" s="128"/>
    </row>
    <row r="18546" spans="7:8">
      <c r="G18546" s="127"/>
      <c r="H18546" s="128"/>
    </row>
    <row r="18547" spans="7:8">
      <c r="G18547" s="127"/>
      <c r="H18547" s="128"/>
    </row>
    <row r="18548" spans="7:8">
      <c r="G18548" s="127"/>
      <c r="H18548" s="128"/>
    </row>
    <row r="18549" spans="7:8">
      <c r="G18549" s="127"/>
      <c r="H18549" s="128"/>
    </row>
    <row r="18550" spans="7:8">
      <c r="G18550" s="127"/>
      <c r="H18550" s="128"/>
    </row>
    <row r="18551" spans="7:8">
      <c r="G18551" s="127"/>
      <c r="H18551" s="128"/>
    </row>
    <row r="18552" spans="7:8">
      <c r="G18552" s="127"/>
      <c r="H18552" s="128"/>
    </row>
    <row r="18553" spans="7:8">
      <c r="G18553" s="127"/>
      <c r="H18553" s="128"/>
    </row>
    <row r="18554" spans="7:8">
      <c r="G18554" s="127"/>
      <c r="H18554" s="128"/>
    </row>
    <row r="18555" spans="7:8">
      <c r="G18555" s="127"/>
      <c r="H18555" s="128"/>
    </row>
    <row r="18556" spans="7:8">
      <c r="G18556" s="127"/>
      <c r="H18556" s="128"/>
    </row>
    <row r="18557" spans="7:8">
      <c r="G18557" s="127"/>
      <c r="H18557" s="128"/>
    </row>
    <row r="18558" spans="7:8">
      <c r="G18558" s="127"/>
      <c r="H18558" s="128"/>
    </row>
    <row r="18559" spans="7:8">
      <c r="G18559" s="127"/>
      <c r="H18559" s="128"/>
    </row>
    <row r="18560" spans="7:8">
      <c r="G18560" s="127"/>
      <c r="H18560" s="128"/>
    </row>
    <row r="18561" spans="7:8">
      <c r="G18561" s="127"/>
      <c r="H18561" s="128"/>
    </row>
    <row r="18562" spans="7:8">
      <c r="G18562" s="127"/>
      <c r="H18562" s="128"/>
    </row>
    <row r="18563" spans="7:8">
      <c r="G18563" s="127"/>
      <c r="H18563" s="128"/>
    </row>
    <row r="18564" spans="7:8">
      <c r="G18564" s="127"/>
      <c r="H18564" s="128"/>
    </row>
    <row r="18565" spans="7:8">
      <c r="G18565" s="127"/>
      <c r="H18565" s="128"/>
    </row>
    <row r="18566" spans="7:8">
      <c r="G18566" s="127"/>
      <c r="H18566" s="128"/>
    </row>
    <row r="18567" spans="7:8">
      <c r="G18567" s="127"/>
      <c r="H18567" s="128"/>
    </row>
    <row r="18568" spans="7:8">
      <c r="G18568" s="127"/>
      <c r="H18568" s="128"/>
    </row>
    <row r="18569" spans="7:8">
      <c r="G18569" s="127"/>
      <c r="H18569" s="128"/>
    </row>
    <row r="18570" spans="7:8">
      <c r="G18570" s="127"/>
      <c r="H18570" s="128"/>
    </row>
    <row r="18571" spans="7:8">
      <c r="G18571" s="127"/>
      <c r="H18571" s="128"/>
    </row>
    <row r="18572" spans="7:8">
      <c r="G18572" s="127"/>
      <c r="H18572" s="128"/>
    </row>
    <row r="18573" spans="7:8">
      <c r="G18573" s="127"/>
      <c r="H18573" s="128"/>
    </row>
    <row r="18574" spans="7:8">
      <c r="G18574" s="127"/>
      <c r="H18574" s="128"/>
    </row>
    <row r="18575" spans="7:8">
      <c r="G18575" s="127"/>
      <c r="H18575" s="128"/>
    </row>
    <row r="18576" spans="7:8">
      <c r="G18576" s="127"/>
      <c r="H18576" s="128"/>
    </row>
    <row r="18577" spans="7:8">
      <c r="G18577" s="127"/>
      <c r="H18577" s="128"/>
    </row>
    <row r="18578" spans="7:8">
      <c r="G18578" s="127"/>
      <c r="H18578" s="128"/>
    </row>
    <row r="18579" spans="7:8">
      <c r="G18579" s="127"/>
      <c r="H18579" s="128"/>
    </row>
    <row r="18580" spans="7:8">
      <c r="G18580" s="127"/>
      <c r="H18580" s="128"/>
    </row>
    <row r="18581" spans="7:8">
      <c r="G18581" s="127"/>
      <c r="H18581" s="128"/>
    </row>
    <row r="18582" spans="7:8">
      <c r="G18582" s="127"/>
      <c r="H18582" s="128"/>
    </row>
    <row r="18583" spans="7:8">
      <c r="G18583" s="127"/>
      <c r="H18583" s="128"/>
    </row>
    <row r="18584" spans="7:8">
      <c r="G18584" s="127"/>
      <c r="H18584" s="128"/>
    </row>
    <row r="18585" spans="7:8">
      <c r="G18585" s="127"/>
      <c r="H18585" s="128"/>
    </row>
    <row r="18586" spans="7:8">
      <c r="G18586" s="127"/>
      <c r="H18586" s="128"/>
    </row>
    <row r="18587" spans="7:8">
      <c r="G18587" s="127"/>
      <c r="H18587" s="128"/>
    </row>
    <row r="18588" spans="7:8">
      <c r="G18588" s="127"/>
      <c r="H18588" s="128"/>
    </row>
    <row r="18589" spans="7:8">
      <c r="G18589" s="127"/>
      <c r="H18589" s="128"/>
    </row>
    <row r="18590" spans="7:8">
      <c r="G18590" s="127"/>
      <c r="H18590" s="128"/>
    </row>
    <row r="18591" spans="7:8">
      <c r="G18591" s="127"/>
      <c r="H18591" s="128"/>
    </row>
    <row r="18592" spans="7:8">
      <c r="G18592" s="127"/>
      <c r="H18592" s="128"/>
    </row>
    <row r="18593" spans="7:8">
      <c r="G18593" s="127"/>
      <c r="H18593" s="128"/>
    </row>
    <row r="18594" spans="7:8">
      <c r="G18594" s="127"/>
      <c r="H18594" s="128"/>
    </row>
    <row r="18595" spans="7:8">
      <c r="G18595" s="127"/>
      <c r="H18595" s="128"/>
    </row>
    <row r="18596" spans="7:8">
      <c r="G18596" s="127"/>
      <c r="H18596" s="128"/>
    </row>
    <row r="18597" spans="7:8">
      <c r="G18597" s="127"/>
      <c r="H18597" s="128"/>
    </row>
    <row r="18598" spans="7:8">
      <c r="G18598" s="127"/>
      <c r="H18598" s="128"/>
    </row>
    <row r="18599" spans="7:8">
      <c r="G18599" s="127"/>
      <c r="H18599" s="128"/>
    </row>
    <row r="18600" spans="7:8">
      <c r="G18600" s="127"/>
      <c r="H18600" s="128"/>
    </row>
    <row r="18601" spans="7:8">
      <c r="G18601" s="127"/>
      <c r="H18601" s="128"/>
    </row>
    <row r="18602" spans="7:8">
      <c r="G18602" s="127"/>
      <c r="H18602" s="128"/>
    </row>
    <row r="18603" spans="7:8">
      <c r="G18603" s="127"/>
      <c r="H18603" s="128"/>
    </row>
    <row r="18604" spans="7:8">
      <c r="G18604" s="127"/>
      <c r="H18604" s="128"/>
    </row>
    <row r="18605" spans="7:8">
      <c r="G18605" s="127"/>
      <c r="H18605" s="128"/>
    </row>
    <row r="18606" spans="7:8">
      <c r="G18606" s="127"/>
      <c r="H18606" s="128"/>
    </row>
    <row r="18607" spans="7:8">
      <c r="G18607" s="127"/>
      <c r="H18607" s="128"/>
    </row>
    <row r="18608" spans="7:8">
      <c r="G18608" s="127"/>
      <c r="H18608" s="128"/>
    </row>
    <row r="18609" spans="7:8">
      <c r="G18609" s="127"/>
      <c r="H18609" s="128"/>
    </row>
    <row r="18610" spans="7:8">
      <c r="G18610" s="127"/>
      <c r="H18610" s="128"/>
    </row>
    <row r="18611" spans="7:8">
      <c r="G18611" s="127"/>
      <c r="H18611" s="128"/>
    </row>
    <row r="18612" spans="7:8">
      <c r="G18612" s="127"/>
      <c r="H18612" s="128"/>
    </row>
    <row r="18613" spans="7:8">
      <c r="G18613" s="127"/>
      <c r="H18613" s="128"/>
    </row>
    <row r="18614" spans="7:8">
      <c r="G18614" s="127"/>
      <c r="H18614" s="128"/>
    </row>
    <row r="18615" spans="7:8">
      <c r="G18615" s="127"/>
      <c r="H18615" s="128"/>
    </row>
    <row r="18616" spans="7:8">
      <c r="G18616" s="127"/>
      <c r="H18616" s="128"/>
    </row>
    <row r="18617" spans="7:8">
      <c r="G18617" s="127"/>
      <c r="H18617" s="128"/>
    </row>
    <row r="18618" spans="7:8">
      <c r="G18618" s="127"/>
      <c r="H18618" s="128"/>
    </row>
    <row r="18619" spans="7:8">
      <c r="G18619" s="127"/>
      <c r="H18619" s="128"/>
    </row>
    <row r="18620" spans="7:8">
      <c r="G18620" s="127"/>
      <c r="H18620" s="128"/>
    </row>
    <row r="18621" spans="7:8">
      <c r="G18621" s="127"/>
      <c r="H18621" s="128"/>
    </row>
    <row r="18622" spans="7:8">
      <c r="G18622" s="127"/>
      <c r="H18622" s="128"/>
    </row>
    <row r="18623" spans="7:8">
      <c r="G18623" s="127"/>
      <c r="H18623" s="128"/>
    </row>
    <row r="18624" spans="7:8">
      <c r="G18624" s="127"/>
      <c r="H18624" s="128"/>
    </row>
    <row r="18625" spans="7:8">
      <c r="G18625" s="127"/>
      <c r="H18625" s="128"/>
    </row>
    <row r="18626" spans="7:8">
      <c r="G18626" s="127"/>
      <c r="H18626" s="128"/>
    </row>
    <row r="18627" spans="7:8">
      <c r="G18627" s="127"/>
      <c r="H18627" s="128"/>
    </row>
    <row r="18628" spans="7:8">
      <c r="G18628" s="127"/>
      <c r="H18628" s="128"/>
    </row>
    <row r="18629" spans="7:8">
      <c r="G18629" s="127"/>
      <c r="H18629" s="128"/>
    </row>
    <row r="18630" spans="7:8">
      <c r="G18630" s="127"/>
      <c r="H18630" s="128"/>
    </row>
    <row r="18631" spans="7:8">
      <c r="G18631" s="127"/>
      <c r="H18631" s="128"/>
    </row>
    <row r="18632" spans="7:8">
      <c r="G18632" s="127"/>
      <c r="H18632" s="128"/>
    </row>
    <row r="18633" spans="7:8">
      <c r="G18633" s="127"/>
      <c r="H18633" s="128"/>
    </row>
    <row r="18634" spans="7:8">
      <c r="G18634" s="127"/>
      <c r="H18634" s="128"/>
    </row>
    <row r="18635" spans="7:8">
      <c r="G18635" s="127"/>
      <c r="H18635" s="128"/>
    </row>
    <row r="18636" spans="7:8">
      <c r="G18636" s="127"/>
      <c r="H18636" s="128"/>
    </row>
    <row r="18637" spans="7:8">
      <c r="G18637" s="127"/>
      <c r="H18637" s="128"/>
    </row>
    <row r="18638" spans="7:8">
      <c r="G18638" s="127"/>
      <c r="H18638" s="128"/>
    </row>
    <row r="18639" spans="7:8">
      <c r="G18639" s="127"/>
      <c r="H18639" s="128"/>
    </row>
    <row r="18640" spans="7:8">
      <c r="G18640" s="127"/>
      <c r="H18640" s="128"/>
    </row>
    <row r="18641" spans="7:8">
      <c r="G18641" s="127"/>
      <c r="H18641" s="128"/>
    </row>
    <row r="18642" spans="7:8">
      <c r="G18642" s="127"/>
      <c r="H18642" s="128"/>
    </row>
    <row r="18643" spans="7:8">
      <c r="G18643" s="127"/>
      <c r="H18643" s="128"/>
    </row>
    <row r="18644" spans="7:8">
      <c r="G18644" s="127"/>
      <c r="H18644" s="128"/>
    </row>
    <row r="18645" spans="7:8">
      <c r="G18645" s="127"/>
      <c r="H18645" s="128"/>
    </row>
    <row r="18646" spans="7:8">
      <c r="G18646" s="127"/>
      <c r="H18646" s="128"/>
    </row>
    <row r="18647" spans="7:8">
      <c r="G18647" s="127"/>
      <c r="H18647" s="128"/>
    </row>
    <row r="18648" spans="7:8">
      <c r="G18648" s="127"/>
      <c r="H18648" s="128"/>
    </row>
    <row r="18649" spans="7:8">
      <c r="G18649" s="127"/>
      <c r="H18649" s="128"/>
    </row>
    <row r="18650" spans="7:8">
      <c r="G18650" s="127"/>
      <c r="H18650" s="128"/>
    </row>
    <row r="18651" spans="7:8">
      <c r="G18651" s="127"/>
      <c r="H18651" s="128"/>
    </row>
    <row r="18652" spans="7:8">
      <c r="G18652" s="127"/>
      <c r="H18652" s="128"/>
    </row>
    <row r="18653" spans="7:8">
      <c r="G18653" s="127"/>
      <c r="H18653" s="128"/>
    </row>
    <row r="18654" spans="7:8">
      <c r="G18654" s="127"/>
      <c r="H18654" s="128"/>
    </row>
    <row r="18655" spans="7:8">
      <c r="G18655" s="127"/>
      <c r="H18655" s="128"/>
    </row>
    <row r="18656" spans="7:8">
      <c r="G18656" s="127"/>
      <c r="H18656" s="128"/>
    </row>
    <row r="18657" spans="7:8">
      <c r="G18657" s="127"/>
      <c r="H18657" s="128"/>
    </row>
    <row r="18658" spans="7:8">
      <c r="G18658" s="127"/>
      <c r="H18658" s="128"/>
    </row>
    <row r="18659" spans="7:8">
      <c r="G18659" s="127"/>
      <c r="H18659" s="128"/>
    </row>
    <row r="18660" spans="7:8">
      <c r="G18660" s="127"/>
      <c r="H18660" s="128"/>
    </row>
    <row r="18661" spans="7:8">
      <c r="G18661" s="127"/>
      <c r="H18661" s="128"/>
    </row>
    <row r="18662" spans="7:8">
      <c r="G18662" s="127"/>
      <c r="H18662" s="128"/>
    </row>
    <row r="18663" spans="7:8">
      <c r="G18663" s="127"/>
      <c r="H18663" s="128"/>
    </row>
    <row r="18664" spans="7:8">
      <c r="G18664" s="127"/>
      <c r="H18664" s="128"/>
    </row>
    <row r="18665" spans="7:8">
      <c r="G18665" s="127"/>
      <c r="H18665" s="128"/>
    </row>
    <row r="18666" spans="7:8">
      <c r="G18666" s="127"/>
      <c r="H18666" s="128"/>
    </row>
    <row r="18667" spans="7:8">
      <c r="G18667" s="127"/>
      <c r="H18667" s="128"/>
    </row>
    <row r="18668" spans="7:8">
      <c r="G18668" s="127"/>
      <c r="H18668" s="128"/>
    </row>
    <row r="18669" spans="7:8">
      <c r="G18669" s="127"/>
      <c r="H18669" s="128"/>
    </row>
    <row r="18670" spans="7:8">
      <c r="G18670" s="127"/>
      <c r="H18670" s="128"/>
    </row>
    <row r="18671" spans="7:8">
      <c r="G18671" s="127"/>
      <c r="H18671" s="128"/>
    </row>
    <row r="18672" spans="7:8">
      <c r="G18672" s="127"/>
      <c r="H18672" s="128"/>
    </row>
    <row r="18673" spans="7:8">
      <c r="G18673" s="127"/>
      <c r="H18673" s="128"/>
    </row>
    <row r="18674" spans="7:8">
      <c r="G18674" s="127"/>
      <c r="H18674" s="128"/>
    </row>
    <row r="18675" spans="7:8">
      <c r="G18675" s="127"/>
      <c r="H18675" s="128"/>
    </row>
    <row r="18676" spans="7:8">
      <c r="G18676" s="127"/>
      <c r="H18676" s="128"/>
    </row>
    <row r="18677" spans="7:8">
      <c r="G18677" s="127"/>
      <c r="H18677" s="128"/>
    </row>
    <row r="18678" spans="7:8">
      <c r="G18678" s="127"/>
      <c r="H18678" s="128"/>
    </row>
    <row r="18679" spans="7:8">
      <c r="G18679" s="127"/>
      <c r="H18679" s="128"/>
    </row>
    <row r="18680" spans="7:8">
      <c r="G18680" s="127"/>
      <c r="H18680" s="128"/>
    </row>
    <row r="18681" spans="7:8">
      <c r="G18681" s="127"/>
      <c r="H18681" s="128"/>
    </row>
    <row r="18682" spans="7:8">
      <c r="G18682" s="127"/>
      <c r="H18682" s="128"/>
    </row>
    <row r="18683" spans="7:8">
      <c r="G18683" s="127"/>
      <c r="H18683" s="128"/>
    </row>
    <row r="18684" spans="7:8">
      <c r="G18684" s="127"/>
      <c r="H18684" s="128"/>
    </row>
    <row r="18685" spans="7:8">
      <c r="G18685" s="127"/>
      <c r="H18685" s="128"/>
    </row>
    <row r="18686" spans="7:8">
      <c r="G18686" s="127"/>
      <c r="H18686" s="128"/>
    </row>
    <row r="18687" spans="7:8">
      <c r="G18687" s="127"/>
      <c r="H18687" s="128"/>
    </row>
    <row r="18688" spans="7:8">
      <c r="G18688" s="127"/>
      <c r="H18688" s="128"/>
    </row>
    <row r="18689" spans="7:8">
      <c r="G18689" s="127"/>
      <c r="H18689" s="128"/>
    </row>
    <row r="18690" spans="7:8">
      <c r="G18690" s="127"/>
      <c r="H18690" s="128"/>
    </row>
    <row r="18691" spans="7:8">
      <c r="G18691" s="127"/>
      <c r="H18691" s="128"/>
    </row>
    <row r="18692" spans="7:8">
      <c r="G18692" s="127"/>
      <c r="H18692" s="128"/>
    </row>
    <row r="18693" spans="7:8">
      <c r="G18693" s="127"/>
      <c r="H18693" s="128"/>
    </row>
    <row r="18694" spans="7:8">
      <c r="G18694" s="127"/>
      <c r="H18694" s="128"/>
    </row>
    <row r="18695" spans="7:8">
      <c r="G18695" s="127"/>
      <c r="H18695" s="128"/>
    </row>
    <row r="18696" spans="7:8">
      <c r="G18696" s="127"/>
      <c r="H18696" s="128"/>
    </row>
    <row r="18697" spans="7:8">
      <c r="G18697" s="127"/>
      <c r="H18697" s="128"/>
    </row>
    <row r="18698" spans="7:8">
      <c r="G18698" s="127"/>
      <c r="H18698" s="128"/>
    </row>
    <row r="18699" spans="7:8">
      <c r="G18699" s="127"/>
      <c r="H18699" s="128"/>
    </row>
    <row r="18700" spans="7:8">
      <c r="G18700" s="127"/>
      <c r="H18700" s="128"/>
    </row>
    <row r="18701" spans="7:8">
      <c r="G18701" s="127"/>
      <c r="H18701" s="128"/>
    </row>
    <row r="18702" spans="7:8">
      <c r="G18702" s="127"/>
      <c r="H18702" s="128"/>
    </row>
    <row r="18703" spans="7:8">
      <c r="G18703" s="127"/>
      <c r="H18703" s="128"/>
    </row>
    <row r="18704" spans="7:8">
      <c r="G18704" s="127"/>
      <c r="H18704" s="128"/>
    </row>
    <row r="18705" spans="7:8">
      <c r="G18705" s="127"/>
      <c r="H18705" s="128"/>
    </row>
    <row r="18706" spans="7:8">
      <c r="G18706" s="127"/>
      <c r="H18706" s="128"/>
    </row>
    <row r="18707" spans="7:8">
      <c r="G18707" s="127"/>
      <c r="H18707" s="128"/>
    </row>
    <row r="18708" spans="7:8">
      <c r="G18708" s="127"/>
      <c r="H18708" s="128"/>
    </row>
    <row r="18709" spans="7:8">
      <c r="G18709" s="127"/>
      <c r="H18709" s="128"/>
    </row>
    <row r="18710" spans="7:8">
      <c r="G18710" s="127"/>
      <c r="H18710" s="128"/>
    </row>
    <row r="18711" spans="7:8">
      <c r="G18711" s="127"/>
      <c r="H18711" s="128"/>
    </row>
    <row r="18712" spans="7:8">
      <c r="G18712" s="127"/>
      <c r="H18712" s="128"/>
    </row>
    <row r="18713" spans="7:8">
      <c r="G18713" s="127"/>
      <c r="H18713" s="128"/>
    </row>
    <row r="18714" spans="7:8">
      <c r="G18714" s="127"/>
      <c r="H18714" s="128"/>
    </row>
    <row r="18715" spans="7:8">
      <c r="G18715" s="127"/>
      <c r="H18715" s="128"/>
    </row>
    <row r="18716" spans="7:8">
      <c r="G18716" s="127"/>
      <c r="H18716" s="128"/>
    </row>
    <row r="18717" spans="7:8">
      <c r="G18717" s="127"/>
      <c r="H18717" s="128"/>
    </row>
    <row r="18718" spans="7:8">
      <c r="G18718" s="127"/>
      <c r="H18718" s="128"/>
    </row>
    <row r="18719" spans="7:8">
      <c r="G18719" s="127"/>
      <c r="H18719" s="128"/>
    </row>
    <row r="18720" spans="7:8">
      <c r="G18720" s="127"/>
      <c r="H18720" s="128"/>
    </row>
    <row r="18721" spans="7:8">
      <c r="G18721" s="127"/>
      <c r="H18721" s="128"/>
    </row>
    <row r="18722" spans="7:8">
      <c r="G18722" s="127"/>
      <c r="H18722" s="128"/>
    </row>
    <row r="18723" spans="7:8">
      <c r="G18723" s="127"/>
      <c r="H18723" s="128"/>
    </row>
    <row r="18724" spans="7:8">
      <c r="G18724" s="127"/>
      <c r="H18724" s="128"/>
    </row>
    <row r="18725" spans="7:8">
      <c r="G18725" s="127"/>
      <c r="H18725" s="128"/>
    </row>
    <row r="18726" spans="7:8">
      <c r="G18726" s="127"/>
      <c r="H18726" s="128"/>
    </row>
    <row r="18727" spans="7:8">
      <c r="G18727" s="127"/>
      <c r="H18727" s="128"/>
    </row>
    <row r="18728" spans="7:8">
      <c r="G18728" s="127"/>
      <c r="H18728" s="128"/>
    </row>
    <row r="18729" spans="7:8">
      <c r="G18729" s="127"/>
      <c r="H18729" s="128"/>
    </row>
    <row r="18730" spans="7:8">
      <c r="G18730" s="127"/>
      <c r="H18730" s="128"/>
    </row>
    <row r="18731" spans="7:8">
      <c r="G18731" s="127"/>
      <c r="H18731" s="128"/>
    </row>
    <row r="18732" spans="7:8">
      <c r="G18732" s="127"/>
      <c r="H18732" s="128"/>
    </row>
    <row r="18733" spans="7:8">
      <c r="G18733" s="127"/>
      <c r="H18733" s="128"/>
    </row>
    <row r="18734" spans="7:8">
      <c r="G18734" s="127"/>
      <c r="H18734" s="128"/>
    </row>
    <row r="18735" spans="7:8">
      <c r="G18735" s="127"/>
      <c r="H18735" s="128"/>
    </row>
    <row r="18736" spans="7:8">
      <c r="G18736" s="127"/>
      <c r="H18736" s="128"/>
    </row>
    <row r="18737" spans="7:8">
      <c r="G18737" s="127"/>
      <c r="H18737" s="128"/>
    </row>
    <row r="18738" spans="7:8">
      <c r="G18738" s="127"/>
      <c r="H18738" s="128"/>
    </row>
    <row r="18739" spans="7:8">
      <c r="G18739" s="127"/>
      <c r="H18739" s="128"/>
    </row>
    <row r="18740" spans="7:8">
      <c r="G18740" s="127"/>
      <c r="H18740" s="128"/>
    </row>
    <row r="18741" spans="7:8">
      <c r="G18741" s="127"/>
      <c r="H18741" s="128"/>
    </row>
    <row r="18742" spans="7:8">
      <c r="G18742" s="127"/>
      <c r="H18742" s="128"/>
    </row>
    <row r="18743" spans="7:8">
      <c r="G18743" s="127"/>
      <c r="H18743" s="128"/>
    </row>
    <row r="18744" spans="7:8">
      <c r="G18744" s="127"/>
      <c r="H18744" s="128"/>
    </row>
    <row r="18745" spans="7:8">
      <c r="G18745" s="127"/>
      <c r="H18745" s="128"/>
    </row>
    <row r="18746" spans="7:8">
      <c r="G18746" s="127"/>
      <c r="H18746" s="128"/>
    </row>
    <row r="18747" spans="7:8">
      <c r="G18747" s="127"/>
      <c r="H18747" s="128"/>
    </row>
    <row r="18748" spans="7:8">
      <c r="G18748" s="127"/>
      <c r="H18748" s="128"/>
    </row>
    <row r="18749" spans="7:8">
      <c r="G18749" s="127"/>
      <c r="H18749" s="128"/>
    </row>
    <row r="18750" spans="7:8">
      <c r="G18750" s="127"/>
      <c r="H18750" s="128"/>
    </row>
    <row r="18751" spans="7:8">
      <c r="G18751" s="127"/>
      <c r="H18751" s="128"/>
    </row>
    <row r="18752" spans="7:8">
      <c r="G18752" s="127"/>
      <c r="H18752" s="128"/>
    </row>
    <row r="18753" spans="7:8">
      <c r="G18753" s="127"/>
      <c r="H18753" s="128"/>
    </row>
    <row r="18754" spans="7:8">
      <c r="G18754" s="127"/>
      <c r="H18754" s="128"/>
    </row>
    <row r="18755" spans="7:8">
      <c r="G18755" s="127"/>
      <c r="H18755" s="128"/>
    </row>
    <row r="18756" spans="7:8">
      <c r="G18756" s="127"/>
      <c r="H18756" s="128"/>
    </row>
    <row r="18757" spans="7:8">
      <c r="G18757" s="127"/>
      <c r="H18757" s="128"/>
    </row>
    <row r="18758" spans="7:8">
      <c r="G18758" s="127"/>
      <c r="H18758" s="128"/>
    </row>
    <row r="18759" spans="7:8">
      <c r="G18759" s="127"/>
      <c r="H18759" s="128"/>
    </row>
    <row r="18760" spans="7:8">
      <c r="G18760" s="127"/>
      <c r="H18760" s="128"/>
    </row>
    <row r="18761" spans="7:8">
      <c r="G18761" s="127"/>
      <c r="H18761" s="128"/>
    </row>
    <row r="18762" spans="7:8">
      <c r="G18762" s="127"/>
      <c r="H18762" s="128"/>
    </row>
    <row r="18763" spans="7:8">
      <c r="G18763" s="127"/>
      <c r="H18763" s="128"/>
    </row>
    <row r="18764" spans="7:8">
      <c r="G18764" s="127"/>
      <c r="H18764" s="128"/>
    </row>
    <row r="18765" spans="7:8">
      <c r="G18765" s="127"/>
      <c r="H18765" s="128"/>
    </row>
    <row r="18766" spans="7:8">
      <c r="G18766" s="127"/>
      <c r="H18766" s="128"/>
    </row>
    <row r="18767" spans="7:8">
      <c r="G18767" s="127"/>
      <c r="H18767" s="128"/>
    </row>
    <row r="18768" spans="7:8">
      <c r="G18768" s="127"/>
      <c r="H18768" s="128"/>
    </row>
    <row r="18769" spans="7:8">
      <c r="G18769" s="127"/>
      <c r="H18769" s="128"/>
    </row>
    <row r="18770" spans="7:8">
      <c r="G18770" s="127"/>
      <c r="H18770" s="128"/>
    </row>
    <row r="18771" spans="7:8">
      <c r="G18771" s="127"/>
      <c r="H18771" s="128"/>
    </row>
    <row r="18772" spans="7:8">
      <c r="G18772" s="127"/>
      <c r="H18772" s="128"/>
    </row>
    <row r="18773" spans="7:8">
      <c r="G18773" s="127"/>
      <c r="H18773" s="128"/>
    </row>
    <row r="18774" spans="7:8">
      <c r="G18774" s="127"/>
      <c r="H18774" s="128"/>
    </row>
    <row r="18775" spans="7:8">
      <c r="G18775" s="127"/>
      <c r="H18775" s="128"/>
    </row>
    <row r="18776" spans="7:8">
      <c r="G18776" s="127"/>
      <c r="H18776" s="128"/>
    </row>
    <row r="18777" spans="7:8">
      <c r="G18777" s="127"/>
      <c r="H18777" s="128"/>
    </row>
    <row r="18778" spans="7:8">
      <c r="G18778" s="127"/>
      <c r="H18778" s="128"/>
    </row>
    <row r="18779" spans="7:8">
      <c r="G18779" s="127"/>
      <c r="H18779" s="128"/>
    </row>
    <row r="18780" spans="7:8">
      <c r="G18780" s="127"/>
      <c r="H18780" s="128"/>
    </row>
    <row r="18781" spans="7:8">
      <c r="G18781" s="127"/>
      <c r="H18781" s="128"/>
    </row>
    <row r="18782" spans="7:8">
      <c r="G18782" s="127"/>
      <c r="H18782" s="128"/>
    </row>
    <row r="18783" spans="7:8">
      <c r="G18783" s="127"/>
      <c r="H18783" s="128"/>
    </row>
    <row r="18784" spans="7:8">
      <c r="G18784" s="127"/>
      <c r="H18784" s="128"/>
    </row>
    <row r="18785" spans="7:8">
      <c r="G18785" s="127"/>
      <c r="H18785" s="128"/>
    </row>
    <row r="18786" spans="7:8">
      <c r="G18786" s="127"/>
      <c r="H18786" s="128"/>
    </row>
    <row r="18787" spans="7:8">
      <c r="G18787" s="127"/>
      <c r="H18787" s="128"/>
    </row>
    <row r="18788" spans="7:8">
      <c r="G18788" s="127"/>
      <c r="H18788" s="128"/>
    </row>
    <row r="18789" spans="7:8">
      <c r="G18789" s="127"/>
      <c r="H18789" s="128"/>
    </row>
    <row r="18790" spans="7:8">
      <c r="G18790" s="127"/>
      <c r="H18790" s="128"/>
    </row>
    <row r="18791" spans="7:8">
      <c r="G18791" s="127"/>
      <c r="H18791" s="128"/>
    </row>
    <row r="18792" spans="7:8">
      <c r="G18792" s="127"/>
      <c r="H18792" s="128"/>
    </row>
    <row r="18793" spans="7:8">
      <c r="G18793" s="127"/>
      <c r="H18793" s="128"/>
    </row>
    <row r="18794" spans="7:8">
      <c r="G18794" s="127"/>
      <c r="H18794" s="128"/>
    </row>
    <row r="18795" spans="7:8">
      <c r="G18795" s="127"/>
      <c r="H18795" s="128"/>
    </row>
    <row r="18796" spans="7:8">
      <c r="G18796" s="127"/>
      <c r="H18796" s="128"/>
    </row>
    <row r="18797" spans="7:8">
      <c r="G18797" s="127"/>
      <c r="H18797" s="128"/>
    </row>
    <row r="18798" spans="7:8">
      <c r="G18798" s="127"/>
      <c r="H18798" s="128"/>
    </row>
    <row r="18799" spans="7:8">
      <c r="G18799" s="127"/>
      <c r="H18799" s="128"/>
    </row>
    <row r="18800" spans="7:8">
      <c r="G18800" s="127"/>
      <c r="H18800" s="128"/>
    </row>
    <row r="18801" spans="7:8">
      <c r="G18801" s="127"/>
      <c r="H18801" s="128"/>
    </row>
    <row r="18802" spans="7:8">
      <c r="G18802" s="127"/>
      <c r="H18802" s="128"/>
    </row>
    <row r="18803" spans="7:8">
      <c r="G18803" s="127"/>
      <c r="H18803" s="128"/>
    </row>
    <row r="18804" spans="7:8">
      <c r="G18804" s="127"/>
      <c r="H18804" s="128"/>
    </row>
    <row r="18805" spans="7:8">
      <c r="G18805" s="127"/>
      <c r="H18805" s="128"/>
    </row>
    <row r="18806" spans="7:8">
      <c r="G18806" s="127"/>
      <c r="H18806" s="128"/>
    </row>
    <row r="18807" spans="7:8">
      <c r="G18807" s="127"/>
      <c r="H18807" s="128"/>
    </row>
    <row r="18808" spans="7:8">
      <c r="G18808" s="127"/>
      <c r="H18808" s="128"/>
    </row>
    <row r="18809" spans="7:8">
      <c r="G18809" s="127"/>
      <c r="H18809" s="128"/>
    </row>
    <row r="18810" spans="7:8">
      <c r="G18810" s="127"/>
      <c r="H18810" s="128"/>
    </row>
    <row r="18811" spans="7:8">
      <c r="G18811" s="127"/>
      <c r="H18811" s="128"/>
    </row>
    <row r="18812" spans="7:8">
      <c r="G18812" s="127"/>
      <c r="H18812" s="128"/>
    </row>
    <row r="18813" spans="7:8">
      <c r="G18813" s="127"/>
      <c r="H18813" s="128"/>
    </row>
    <row r="18814" spans="7:8">
      <c r="G18814" s="127"/>
      <c r="H18814" s="128"/>
    </row>
    <row r="18815" spans="7:8">
      <c r="G18815" s="127"/>
      <c r="H18815" s="128"/>
    </row>
    <row r="18816" spans="7:8">
      <c r="G18816" s="127"/>
      <c r="H18816" s="128"/>
    </row>
    <row r="18817" spans="7:8">
      <c r="G18817" s="127"/>
      <c r="H18817" s="128"/>
    </row>
    <row r="18818" spans="7:8">
      <c r="G18818" s="127"/>
      <c r="H18818" s="128"/>
    </row>
    <row r="18819" spans="7:8">
      <c r="G18819" s="127"/>
      <c r="H18819" s="128"/>
    </row>
    <row r="18820" spans="7:8">
      <c r="G18820" s="127"/>
      <c r="H18820" s="128"/>
    </row>
    <row r="18821" spans="7:8">
      <c r="G18821" s="127"/>
      <c r="H18821" s="128"/>
    </row>
    <row r="18822" spans="7:8">
      <c r="G18822" s="127"/>
      <c r="H18822" s="128"/>
    </row>
    <row r="18823" spans="7:8">
      <c r="G18823" s="127"/>
      <c r="H18823" s="128"/>
    </row>
    <row r="18824" spans="7:8">
      <c r="G18824" s="127"/>
      <c r="H18824" s="128"/>
    </row>
    <row r="18825" spans="7:8">
      <c r="G18825" s="127"/>
      <c r="H18825" s="128"/>
    </row>
    <row r="18826" spans="7:8">
      <c r="G18826" s="127"/>
      <c r="H18826" s="128"/>
    </row>
    <row r="18827" spans="7:8">
      <c r="G18827" s="127"/>
      <c r="H18827" s="128"/>
    </row>
    <row r="18828" spans="7:8">
      <c r="G18828" s="127"/>
      <c r="H18828" s="128"/>
    </row>
    <row r="18829" spans="7:8">
      <c r="G18829" s="127"/>
      <c r="H18829" s="128"/>
    </row>
    <row r="18830" spans="7:8">
      <c r="G18830" s="127"/>
      <c r="H18830" s="128"/>
    </row>
    <row r="18831" spans="7:8">
      <c r="G18831" s="127"/>
      <c r="H18831" s="128"/>
    </row>
    <row r="18832" spans="7:8">
      <c r="G18832" s="127"/>
      <c r="H18832" s="128"/>
    </row>
    <row r="18833" spans="7:8">
      <c r="G18833" s="127"/>
      <c r="H18833" s="128"/>
    </row>
    <row r="18834" spans="7:8">
      <c r="G18834" s="127"/>
      <c r="H18834" s="128"/>
    </row>
    <row r="18835" spans="7:8">
      <c r="G18835" s="127"/>
      <c r="H18835" s="128"/>
    </row>
    <row r="18836" spans="7:8">
      <c r="G18836" s="127"/>
      <c r="H18836" s="128"/>
    </row>
    <row r="18837" spans="7:8">
      <c r="G18837" s="127"/>
      <c r="H18837" s="128"/>
    </row>
    <row r="18838" spans="7:8">
      <c r="G18838" s="127"/>
      <c r="H18838" s="128"/>
    </row>
    <row r="18839" spans="7:8">
      <c r="G18839" s="127"/>
      <c r="H18839" s="128"/>
    </row>
    <row r="18840" spans="7:8">
      <c r="G18840" s="127"/>
      <c r="H18840" s="128"/>
    </row>
    <row r="18841" spans="7:8">
      <c r="G18841" s="127"/>
      <c r="H18841" s="128"/>
    </row>
    <row r="18842" spans="7:8">
      <c r="G18842" s="127"/>
      <c r="H18842" s="128"/>
    </row>
    <row r="18843" spans="7:8">
      <c r="G18843" s="127"/>
      <c r="H18843" s="128"/>
    </row>
    <row r="18844" spans="7:8">
      <c r="G18844" s="127"/>
      <c r="H18844" s="128"/>
    </row>
    <row r="18845" spans="7:8">
      <c r="G18845" s="127"/>
      <c r="H18845" s="128"/>
    </row>
    <row r="18846" spans="7:8">
      <c r="G18846" s="127"/>
      <c r="H18846" s="128"/>
    </row>
    <row r="18847" spans="7:8">
      <c r="G18847" s="127"/>
      <c r="H18847" s="128"/>
    </row>
    <row r="18848" spans="7:8">
      <c r="G18848" s="127"/>
      <c r="H18848" s="128"/>
    </row>
    <row r="18849" spans="7:8">
      <c r="G18849" s="127"/>
      <c r="H18849" s="128"/>
    </row>
    <row r="18850" spans="7:8">
      <c r="G18850" s="127"/>
      <c r="H18850" s="128"/>
    </row>
    <row r="18851" spans="7:8">
      <c r="G18851" s="127"/>
      <c r="H18851" s="128"/>
    </row>
    <row r="18852" spans="7:8">
      <c r="G18852" s="127"/>
      <c r="H18852" s="128"/>
    </row>
    <row r="18853" spans="7:8">
      <c r="G18853" s="127"/>
      <c r="H18853" s="128"/>
    </row>
    <row r="18854" spans="7:8">
      <c r="G18854" s="127"/>
      <c r="H18854" s="128"/>
    </row>
    <row r="18855" spans="7:8">
      <c r="G18855" s="127"/>
      <c r="H18855" s="128"/>
    </row>
    <row r="18856" spans="7:8">
      <c r="G18856" s="127"/>
      <c r="H18856" s="128"/>
    </row>
    <row r="18857" spans="7:8">
      <c r="G18857" s="127"/>
      <c r="H18857" s="128"/>
    </row>
    <row r="18858" spans="7:8">
      <c r="G18858" s="127"/>
      <c r="H18858" s="128"/>
    </row>
    <row r="18859" spans="7:8">
      <c r="G18859" s="127"/>
      <c r="H18859" s="128"/>
    </row>
    <row r="18860" spans="7:8">
      <c r="G18860" s="127"/>
      <c r="H18860" s="128"/>
    </row>
    <row r="18861" spans="7:8">
      <c r="G18861" s="127"/>
      <c r="H18861" s="128"/>
    </row>
    <row r="18862" spans="7:8">
      <c r="G18862" s="127"/>
      <c r="H18862" s="128"/>
    </row>
    <row r="18863" spans="7:8">
      <c r="G18863" s="127"/>
      <c r="H18863" s="128"/>
    </row>
    <row r="18864" spans="7:8">
      <c r="G18864" s="127"/>
      <c r="H18864" s="128"/>
    </row>
    <row r="18865" spans="7:8">
      <c r="G18865" s="127"/>
      <c r="H18865" s="128"/>
    </row>
    <row r="18866" spans="7:8">
      <c r="G18866" s="127"/>
      <c r="H18866" s="128"/>
    </row>
    <row r="18867" spans="7:8">
      <c r="G18867" s="127"/>
      <c r="H18867" s="128"/>
    </row>
    <row r="18868" spans="7:8">
      <c r="G18868" s="127"/>
      <c r="H18868" s="128"/>
    </row>
    <row r="18869" spans="7:8">
      <c r="G18869" s="127"/>
      <c r="H18869" s="128"/>
    </row>
    <row r="18870" spans="7:8">
      <c r="G18870" s="127"/>
      <c r="H18870" s="128"/>
    </row>
    <row r="18871" spans="7:8">
      <c r="G18871" s="127"/>
      <c r="H18871" s="128"/>
    </row>
    <row r="18872" spans="7:8">
      <c r="G18872" s="127"/>
      <c r="H18872" s="128"/>
    </row>
    <row r="18873" spans="7:8">
      <c r="G18873" s="127"/>
      <c r="H18873" s="128"/>
    </row>
    <row r="18874" spans="7:8">
      <c r="G18874" s="127"/>
      <c r="H18874" s="128"/>
    </row>
    <row r="18875" spans="7:8">
      <c r="G18875" s="127"/>
      <c r="H18875" s="128"/>
    </row>
    <row r="18876" spans="7:8">
      <c r="G18876" s="127"/>
      <c r="H18876" s="128"/>
    </row>
    <row r="18877" spans="7:8">
      <c r="G18877" s="127"/>
      <c r="H18877" s="128"/>
    </row>
    <row r="18878" spans="7:8">
      <c r="G18878" s="127"/>
      <c r="H18878" s="128"/>
    </row>
    <row r="18879" spans="7:8">
      <c r="G18879" s="127"/>
      <c r="H18879" s="128"/>
    </row>
    <row r="18880" spans="7:8">
      <c r="G18880" s="127"/>
      <c r="H18880" s="128"/>
    </row>
    <row r="18881" spans="7:8">
      <c r="G18881" s="127"/>
      <c r="H18881" s="128"/>
    </row>
    <row r="18882" spans="7:8">
      <c r="G18882" s="127"/>
      <c r="H18882" s="128"/>
    </row>
    <row r="18883" spans="7:8">
      <c r="G18883" s="127"/>
      <c r="H18883" s="128"/>
    </row>
    <row r="18884" spans="7:8">
      <c r="G18884" s="127"/>
      <c r="H18884" s="128"/>
    </row>
    <row r="18885" spans="7:8">
      <c r="G18885" s="127"/>
      <c r="H18885" s="128"/>
    </row>
    <row r="18886" spans="7:8">
      <c r="G18886" s="127"/>
      <c r="H18886" s="128"/>
    </row>
    <row r="18887" spans="7:8">
      <c r="G18887" s="127"/>
      <c r="H18887" s="128"/>
    </row>
    <row r="18888" spans="7:8">
      <c r="G18888" s="127"/>
      <c r="H18888" s="128"/>
    </row>
    <row r="18889" spans="7:8">
      <c r="G18889" s="127"/>
      <c r="H18889" s="128"/>
    </row>
    <row r="18890" spans="7:8">
      <c r="G18890" s="127"/>
      <c r="H18890" s="128"/>
    </row>
    <row r="18891" spans="7:8">
      <c r="G18891" s="127"/>
      <c r="H18891" s="128"/>
    </row>
    <row r="18892" spans="7:8">
      <c r="G18892" s="127"/>
      <c r="H18892" s="128"/>
    </row>
    <row r="18893" spans="7:8">
      <c r="G18893" s="127"/>
      <c r="H18893" s="128"/>
    </row>
    <row r="18894" spans="7:8">
      <c r="G18894" s="127"/>
      <c r="H18894" s="128"/>
    </row>
    <row r="18895" spans="7:8">
      <c r="G18895" s="127"/>
      <c r="H18895" s="128"/>
    </row>
    <row r="18896" spans="7:8">
      <c r="G18896" s="127"/>
      <c r="H18896" s="128"/>
    </row>
    <row r="18897" spans="7:8">
      <c r="G18897" s="127"/>
      <c r="H18897" s="128"/>
    </row>
    <row r="18898" spans="7:8">
      <c r="G18898" s="127"/>
      <c r="H18898" s="128"/>
    </row>
    <row r="18899" spans="7:8">
      <c r="G18899" s="127"/>
      <c r="H18899" s="128"/>
    </row>
    <row r="18900" spans="7:8">
      <c r="G18900" s="127"/>
      <c r="H18900" s="128"/>
    </row>
    <row r="18901" spans="7:8">
      <c r="G18901" s="127"/>
      <c r="H18901" s="128"/>
    </row>
    <row r="18902" spans="7:8">
      <c r="G18902" s="127"/>
      <c r="H18902" s="128"/>
    </row>
    <row r="18903" spans="7:8">
      <c r="G18903" s="127"/>
      <c r="H18903" s="128"/>
    </row>
    <row r="18904" spans="7:8">
      <c r="G18904" s="127"/>
      <c r="H18904" s="128"/>
    </row>
    <row r="18905" spans="7:8">
      <c r="G18905" s="127"/>
      <c r="H18905" s="128"/>
    </row>
    <row r="18906" spans="7:8">
      <c r="G18906" s="127"/>
      <c r="H18906" s="128"/>
    </row>
    <row r="18907" spans="7:8">
      <c r="G18907" s="127"/>
      <c r="H18907" s="128"/>
    </row>
    <row r="18908" spans="7:8">
      <c r="G18908" s="127"/>
      <c r="H18908" s="128"/>
    </row>
    <row r="18909" spans="7:8">
      <c r="G18909" s="127"/>
      <c r="H18909" s="128"/>
    </row>
    <row r="18910" spans="7:8">
      <c r="G18910" s="127"/>
      <c r="H18910" s="128"/>
    </row>
    <row r="18911" spans="7:8">
      <c r="G18911" s="127"/>
      <c r="H18911" s="128"/>
    </row>
    <row r="18912" spans="7:8">
      <c r="G18912" s="127"/>
      <c r="H18912" s="128"/>
    </row>
    <row r="18913" spans="7:8">
      <c r="G18913" s="127"/>
      <c r="H18913" s="128"/>
    </row>
    <row r="18914" spans="7:8">
      <c r="G18914" s="127"/>
      <c r="H18914" s="128"/>
    </row>
    <row r="18915" spans="7:8">
      <c r="G18915" s="127"/>
      <c r="H18915" s="128"/>
    </row>
    <row r="18916" spans="7:8">
      <c r="G18916" s="127"/>
      <c r="H18916" s="128"/>
    </row>
    <row r="18917" spans="7:8">
      <c r="G18917" s="127"/>
      <c r="H18917" s="128"/>
    </row>
    <row r="18918" spans="7:8">
      <c r="G18918" s="127"/>
      <c r="H18918" s="128"/>
    </row>
    <row r="18919" spans="7:8">
      <c r="G18919" s="127"/>
      <c r="H18919" s="128"/>
    </row>
    <row r="18920" spans="7:8">
      <c r="G18920" s="127"/>
      <c r="H18920" s="128"/>
    </row>
    <row r="18921" spans="7:8">
      <c r="G18921" s="127"/>
      <c r="H18921" s="128"/>
    </row>
    <row r="18922" spans="7:8">
      <c r="G18922" s="127"/>
      <c r="H18922" s="128"/>
    </row>
    <row r="18923" spans="7:8">
      <c r="G18923" s="127"/>
      <c r="H18923" s="128"/>
    </row>
    <row r="18924" spans="7:8">
      <c r="G18924" s="127"/>
      <c r="H18924" s="128"/>
    </row>
    <row r="18925" spans="7:8">
      <c r="G18925" s="127"/>
      <c r="H18925" s="128"/>
    </row>
    <row r="18926" spans="7:8">
      <c r="G18926" s="127"/>
      <c r="H18926" s="128"/>
    </row>
    <row r="18927" spans="7:8">
      <c r="G18927" s="127"/>
      <c r="H18927" s="128"/>
    </row>
    <row r="18928" spans="7:8">
      <c r="G18928" s="127"/>
      <c r="H18928" s="128"/>
    </row>
    <row r="18929" spans="7:8">
      <c r="G18929" s="127"/>
      <c r="H18929" s="128"/>
    </row>
    <row r="18930" spans="7:8">
      <c r="G18930" s="127"/>
      <c r="H18930" s="128"/>
    </row>
    <row r="18931" spans="7:8">
      <c r="G18931" s="127"/>
      <c r="H18931" s="128"/>
    </row>
    <row r="18932" spans="7:8">
      <c r="G18932" s="127"/>
      <c r="H18932" s="128"/>
    </row>
    <row r="18933" spans="7:8">
      <c r="G18933" s="127"/>
      <c r="H18933" s="128"/>
    </row>
    <row r="18934" spans="7:8">
      <c r="G18934" s="127"/>
      <c r="H18934" s="128"/>
    </row>
    <row r="18935" spans="7:8">
      <c r="G18935" s="127"/>
      <c r="H18935" s="128"/>
    </row>
    <row r="18936" spans="7:8">
      <c r="G18936" s="127"/>
      <c r="H18936" s="128"/>
    </row>
    <row r="18937" spans="7:8">
      <c r="G18937" s="127"/>
      <c r="H18937" s="128"/>
    </row>
    <row r="18938" spans="7:8">
      <c r="G18938" s="127"/>
      <c r="H18938" s="128"/>
    </row>
    <row r="18939" spans="7:8">
      <c r="G18939" s="127"/>
      <c r="H18939" s="128"/>
    </row>
    <row r="18940" spans="7:8">
      <c r="G18940" s="127"/>
      <c r="H18940" s="128"/>
    </row>
    <row r="18941" spans="7:8">
      <c r="G18941" s="127"/>
      <c r="H18941" s="128"/>
    </row>
    <row r="18942" spans="7:8">
      <c r="G18942" s="127"/>
      <c r="H18942" s="128"/>
    </row>
    <row r="18943" spans="7:8">
      <c r="G18943" s="127"/>
      <c r="H18943" s="128"/>
    </row>
    <row r="18944" spans="7:8">
      <c r="G18944" s="127"/>
      <c r="H18944" s="128"/>
    </row>
    <row r="18945" spans="7:8">
      <c r="G18945" s="127"/>
      <c r="H18945" s="128"/>
    </row>
    <row r="18946" spans="7:8">
      <c r="G18946" s="127"/>
      <c r="H18946" s="128"/>
    </row>
    <row r="18947" spans="7:8">
      <c r="G18947" s="127"/>
      <c r="H18947" s="128"/>
    </row>
    <row r="18948" spans="7:8">
      <c r="G18948" s="127"/>
      <c r="H18948" s="128"/>
    </row>
    <row r="18949" spans="7:8">
      <c r="G18949" s="127"/>
      <c r="H18949" s="128"/>
    </row>
    <row r="18950" spans="7:8">
      <c r="G18950" s="127"/>
      <c r="H18950" s="128"/>
    </row>
    <row r="18951" spans="7:8">
      <c r="G18951" s="127"/>
      <c r="H18951" s="128"/>
    </row>
    <row r="18952" spans="7:8">
      <c r="G18952" s="127"/>
      <c r="H18952" s="128"/>
    </row>
    <row r="18953" spans="7:8">
      <c r="G18953" s="127"/>
      <c r="H18953" s="128"/>
    </row>
    <row r="18954" spans="7:8">
      <c r="G18954" s="127"/>
      <c r="H18954" s="128"/>
    </row>
    <row r="18955" spans="7:8">
      <c r="G18955" s="127"/>
      <c r="H18955" s="128"/>
    </row>
    <row r="18956" spans="7:8">
      <c r="G18956" s="127"/>
      <c r="H18956" s="128"/>
    </row>
    <row r="18957" spans="7:8">
      <c r="G18957" s="127"/>
      <c r="H18957" s="128"/>
    </row>
    <row r="18958" spans="7:8">
      <c r="G18958" s="127"/>
      <c r="H18958" s="128"/>
    </row>
    <row r="18959" spans="7:8">
      <c r="G18959" s="127"/>
      <c r="H18959" s="128"/>
    </row>
    <row r="18960" spans="7:8">
      <c r="G18960" s="127"/>
      <c r="H18960" s="128"/>
    </row>
    <row r="18961" spans="7:8">
      <c r="G18961" s="127"/>
      <c r="H18961" s="128"/>
    </row>
    <row r="18962" spans="7:8">
      <c r="G18962" s="127"/>
      <c r="H18962" s="128"/>
    </row>
    <row r="18963" spans="7:8">
      <c r="G18963" s="127"/>
      <c r="H18963" s="128"/>
    </row>
    <row r="18964" spans="7:8">
      <c r="G18964" s="127"/>
      <c r="H18964" s="128"/>
    </row>
    <row r="18965" spans="7:8">
      <c r="G18965" s="127"/>
      <c r="H18965" s="128"/>
    </row>
    <row r="18966" spans="7:8">
      <c r="G18966" s="127"/>
      <c r="H18966" s="128"/>
    </row>
    <row r="18967" spans="7:8">
      <c r="G18967" s="127"/>
      <c r="H18967" s="128"/>
    </row>
    <row r="18968" spans="7:8">
      <c r="G18968" s="127"/>
      <c r="H18968" s="128"/>
    </row>
    <row r="18969" spans="7:8">
      <c r="G18969" s="127"/>
      <c r="H18969" s="128"/>
    </row>
    <row r="18970" spans="7:8">
      <c r="G18970" s="127"/>
      <c r="H18970" s="128"/>
    </row>
    <row r="18971" spans="7:8">
      <c r="G18971" s="127"/>
      <c r="H18971" s="128"/>
    </row>
    <row r="18972" spans="7:8">
      <c r="G18972" s="127"/>
      <c r="H18972" s="128"/>
    </row>
    <row r="18973" spans="7:8">
      <c r="G18973" s="127"/>
      <c r="H18973" s="128"/>
    </row>
    <row r="18974" spans="7:8">
      <c r="G18974" s="127"/>
      <c r="H18974" s="128"/>
    </row>
    <row r="18975" spans="7:8">
      <c r="G18975" s="127"/>
      <c r="H18975" s="128"/>
    </row>
    <row r="18976" spans="7:8">
      <c r="G18976" s="127"/>
      <c r="H18976" s="128"/>
    </row>
    <row r="18977" spans="7:8">
      <c r="G18977" s="127"/>
      <c r="H18977" s="128"/>
    </row>
    <row r="18978" spans="7:8">
      <c r="G18978" s="127"/>
      <c r="H18978" s="128"/>
    </row>
    <row r="18979" spans="7:8">
      <c r="G18979" s="127"/>
      <c r="H18979" s="128"/>
    </row>
    <row r="18980" spans="7:8">
      <c r="G18980" s="127"/>
      <c r="H18980" s="128"/>
    </row>
    <row r="18981" spans="7:8">
      <c r="G18981" s="127"/>
      <c r="H18981" s="128"/>
    </row>
    <row r="18982" spans="7:8">
      <c r="G18982" s="127"/>
      <c r="H18982" s="128"/>
    </row>
    <row r="18983" spans="7:8">
      <c r="G18983" s="127"/>
      <c r="H18983" s="128"/>
    </row>
    <row r="18984" spans="7:8">
      <c r="G18984" s="127"/>
      <c r="H18984" s="128"/>
    </row>
    <row r="18985" spans="7:8">
      <c r="G18985" s="127"/>
      <c r="H18985" s="128"/>
    </row>
    <row r="18986" spans="7:8">
      <c r="G18986" s="127"/>
      <c r="H18986" s="128"/>
    </row>
    <row r="18987" spans="7:8">
      <c r="G18987" s="127"/>
      <c r="H18987" s="128"/>
    </row>
    <row r="18988" spans="7:8">
      <c r="G18988" s="127"/>
      <c r="H18988" s="128"/>
    </row>
    <row r="18989" spans="7:8">
      <c r="G18989" s="127"/>
      <c r="H18989" s="128"/>
    </row>
    <row r="18990" spans="7:8">
      <c r="G18990" s="127"/>
      <c r="H18990" s="128"/>
    </row>
    <row r="18991" spans="7:8">
      <c r="G18991" s="127"/>
      <c r="H18991" s="128"/>
    </row>
    <row r="18992" spans="7:8">
      <c r="G18992" s="127"/>
      <c r="H18992" s="128"/>
    </row>
    <row r="18993" spans="7:8">
      <c r="G18993" s="127"/>
      <c r="H18993" s="128"/>
    </row>
    <row r="18994" spans="7:8">
      <c r="G18994" s="127"/>
      <c r="H18994" s="128"/>
    </row>
    <row r="18995" spans="7:8">
      <c r="G18995" s="127"/>
      <c r="H18995" s="128"/>
    </row>
    <row r="18996" spans="7:8">
      <c r="G18996" s="127"/>
      <c r="H18996" s="128"/>
    </row>
    <row r="18997" spans="7:8">
      <c r="G18997" s="127"/>
      <c r="H18997" s="128"/>
    </row>
    <row r="18998" spans="7:8">
      <c r="G18998" s="127"/>
      <c r="H18998" s="128"/>
    </row>
    <row r="18999" spans="7:8">
      <c r="G18999" s="127"/>
      <c r="H18999" s="128"/>
    </row>
    <row r="19000" spans="7:8">
      <c r="G19000" s="127"/>
      <c r="H19000" s="128"/>
    </row>
    <row r="19001" spans="7:8">
      <c r="G19001" s="127"/>
      <c r="H19001" s="128"/>
    </row>
    <row r="19002" spans="7:8">
      <c r="G19002" s="127"/>
      <c r="H19002" s="128"/>
    </row>
    <row r="19003" spans="7:8">
      <c r="G19003" s="127"/>
      <c r="H19003" s="128"/>
    </row>
    <row r="19004" spans="7:8">
      <c r="G19004" s="127"/>
      <c r="H19004" s="128"/>
    </row>
    <row r="19005" spans="7:8">
      <c r="G19005" s="127"/>
      <c r="H19005" s="128"/>
    </row>
    <row r="19006" spans="7:8">
      <c r="G19006" s="127"/>
      <c r="H19006" s="128"/>
    </row>
    <row r="19007" spans="7:8">
      <c r="G19007" s="127"/>
      <c r="H19007" s="128"/>
    </row>
    <row r="19008" spans="7:8">
      <c r="G19008" s="127"/>
      <c r="H19008" s="128"/>
    </row>
    <row r="19009" spans="7:8">
      <c r="G19009" s="127"/>
      <c r="H19009" s="128"/>
    </row>
    <row r="19010" spans="7:8">
      <c r="G19010" s="127"/>
      <c r="H19010" s="128"/>
    </row>
    <row r="19011" spans="7:8">
      <c r="G19011" s="127"/>
      <c r="H19011" s="128"/>
    </row>
    <row r="19012" spans="7:8">
      <c r="G19012" s="127"/>
      <c r="H19012" s="128"/>
    </row>
    <row r="19013" spans="7:8">
      <c r="G19013" s="127"/>
      <c r="H19013" s="128"/>
    </row>
    <row r="19014" spans="7:8">
      <c r="G19014" s="127"/>
      <c r="H19014" s="128"/>
    </row>
    <row r="19015" spans="7:8">
      <c r="G19015" s="127"/>
      <c r="H19015" s="128"/>
    </row>
    <row r="19016" spans="7:8">
      <c r="G19016" s="127"/>
      <c r="H19016" s="128"/>
    </row>
    <row r="19017" spans="7:8">
      <c r="G19017" s="127"/>
      <c r="H19017" s="128"/>
    </row>
    <row r="19018" spans="7:8">
      <c r="G19018" s="127"/>
      <c r="H19018" s="128"/>
    </row>
    <row r="19019" spans="7:8">
      <c r="G19019" s="127"/>
      <c r="H19019" s="128"/>
    </row>
    <row r="19020" spans="7:8">
      <c r="G19020" s="127"/>
      <c r="H19020" s="128"/>
    </row>
    <row r="19021" spans="7:8">
      <c r="G19021" s="127"/>
      <c r="H19021" s="128"/>
    </row>
    <row r="19022" spans="7:8">
      <c r="G19022" s="127"/>
      <c r="H19022" s="128"/>
    </row>
    <row r="19023" spans="7:8">
      <c r="G19023" s="127"/>
      <c r="H19023" s="128"/>
    </row>
    <row r="19024" spans="7:8">
      <c r="G19024" s="127"/>
      <c r="H19024" s="128"/>
    </row>
    <row r="19025" spans="7:8">
      <c r="G19025" s="127"/>
      <c r="H19025" s="128"/>
    </row>
    <row r="19026" spans="7:8">
      <c r="G19026" s="127"/>
      <c r="H19026" s="128"/>
    </row>
    <row r="19027" spans="7:8">
      <c r="G19027" s="127"/>
      <c r="H19027" s="128"/>
    </row>
    <row r="19028" spans="7:8">
      <c r="G19028" s="127"/>
      <c r="H19028" s="128"/>
    </row>
    <row r="19029" spans="7:8">
      <c r="G19029" s="127"/>
      <c r="H19029" s="128"/>
    </row>
    <row r="19030" spans="7:8">
      <c r="G19030" s="127"/>
      <c r="H19030" s="128"/>
    </row>
    <row r="19031" spans="7:8">
      <c r="G19031" s="127"/>
      <c r="H19031" s="128"/>
    </row>
    <row r="19032" spans="7:8">
      <c r="G19032" s="127"/>
      <c r="H19032" s="128"/>
    </row>
    <row r="19033" spans="7:8">
      <c r="G19033" s="127"/>
      <c r="H19033" s="128"/>
    </row>
    <row r="19034" spans="7:8">
      <c r="G19034" s="127"/>
      <c r="H19034" s="128"/>
    </row>
    <row r="19035" spans="7:8">
      <c r="G19035" s="127"/>
      <c r="H19035" s="128"/>
    </row>
    <row r="19036" spans="7:8">
      <c r="G19036" s="127"/>
      <c r="H19036" s="128"/>
    </row>
    <row r="19037" spans="7:8">
      <c r="G19037" s="127"/>
      <c r="H19037" s="128"/>
    </row>
    <row r="19038" spans="7:8">
      <c r="G19038" s="127"/>
      <c r="H19038" s="128"/>
    </row>
    <row r="19039" spans="7:8">
      <c r="G19039" s="127"/>
      <c r="H19039" s="128"/>
    </row>
    <row r="19040" spans="7:8">
      <c r="G19040" s="127"/>
      <c r="H19040" s="128"/>
    </row>
    <row r="19041" spans="7:8">
      <c r="G19041" s="127"/>
      <c r="H19041" s="128"/>
    </row>
    <row r="19042" spans="7:8">
      <c r="G19042" s="127"/>
      <c r="H19042" s="128"/>
    </row>
    <row r="19043" spans="7:8">
      <c r="G19043" s="127"/>
      <c r="H19043" s="128"/>
    </row>
    <row r="19044" spans="7:8">
      <c r="G19044" s="127"/>
      <c r="H19044" s="128"/>
    </row>
    <row r="19045" spans="7:8">
      <c r="G19045" s="127"/>
      <c r="H19045" s="128"/>
    </row>
    <row r="19046" spans="7:8">
      <c r="G19046" s="127"/>
      <c r="H19046" s="128"/>
    </row>
    <row r="19047" spans="7:8">
      <c r="G19047" s="127"/>
      <c r="H19047" s="128"/>
    </row>
    <row r="19048" spans="7:8">
      <c r="G19048" s="127"/>
      <c r="H19048" s="128"/>
    </row>
    <row r="19049" spans="7:8">
      <c r="G19049" s="127"/>
      <c r="H19049" s="128"/>
    </row>
    <row r="19050" spans="7:8">
      <c r="G19050" s="127"/>
      <c r="H19050" s="128"/>
    </row>
    <row r="19051" spans="7:8">
      <c r="G19051" s="127"/>
      <c r="H19051" s="128"/>
    </row>
    <row r="19052" spans="7:8">
      <c r="G19052" s="127"/>
      <c r="H19052" s="128"/>
    </row>
    <row r="19053" spans="7:8">
      <c r="G19053" s="127"/>
      <c r="H19053" s="128"/>
    </row>
    <row r="19054" spans="7:8">
      <c r="G19054" s="127"/>
      <c r="H19054" s="128"/>
    </row>
    <row r="19055" spans="7:8">
      <c r="G19055" s="127"/>
      <c r="H19055" s="128"/>
    </row>
    <row r="19056" spans="7:8">
      <c r="G19056" s="127"/>
      <c r="H19056" s="128"/>
    </row>
    <row r="19057" spans="7:8">
      <c r="G19057" s="127"/>
      <c r="H19057" s="128"/>
    </row>
    <row r="19058" spans="7:8">
      <c r="G19058" s="127"/>
      <c r="H19058" s="128"/>
    </row>
    <row r="19059" spans="7:8">
      <c r="G19059" s="127"/>
      <c r="H19059" s="128"/>
    </row>
    <row r="19060" spans="7:8">
      <c r="G19060" s="127"/>
      <c r="H19060" s="128"/>
    </row>
    <row r="19061" spans="7:8">
      <c r="G19061" s="127"/>
      <c r="H19061" s="128"/>
    </row>
    <row r="19062" spans="7:8">
      <c r="G19062" s="127"/>
      <c r="H19062" s="128"/>
    </row>
    <row r="19063" spans="7:8">
      <c r="G19063" s="127"/>
      <c r="H19063" s="128"/>
    </row>
    <row r="19064" spans="7:8">
      <c r="G19064" s="127"/>
      <c r="H19064" s="128"/>
    </row>
    <row r="19065" spans="7:8">
      <c r="G19065" s="127"/>
      <c r="H19065" s="128"/>
    </row>
    <row r="19066" spans="7:8">
      <c r="G19066" s="127"/>
      <c r="H19066" s="128"/>
    </row>
    <row r="19067" spans="7:8">
      <c r="G19067" s="127"/>
      <c r="H19067" s="128"/>
    </row>
    <row r="19068" spans="7:8">
      <c r="G19068" s="127"/>
      <c r="H19068" s="128"/>
    </row>
    <row r="19069" spans="7:8">
      <c r="G19069" s="127"/>
      <c r="H19069" s="128"/>
    </row>
    <row r="19070" spans="7:8">
      <c r="G19070" s="127"/>
      <c r="H19070" s="128"/>
    </row>
    <row r="19071" spans="7:8">
      <c r="G19071" s="127"/>
      <c r="H19071" s="128"/>
    </row>
    <row r="19072" spans="7:8">
      <c r="G19072" s="127"/>
      <c r="H19072" s="128"/>
    </row>
    <row r="19073" spans="7:8">
      <c r="G19073" s="127"/>
      <c r="H19073" s="128"/>
    </row>
    <row r="19074" spans="7:8">
      <c r="G19074" s="127"/>
      <c r="H19074" s="128"/>
    </row>
    <row r="19075" spans="7:8">
      <c r="G19075" s="127"/>
      <c r="H19075" s="128"/>
    </row>
    <row r="19076" spans="7:8">
      <c r="G19076" s="127"/>
      <c r="H19076" s="128"/>
    </row>
    <row r="19077" spans="7:8">
      <c r="G19077" s="127"/>
      <c r="H19077" s="128"/>
    </row>
    <row r="19078" spans="7:8">
      <c r="G19078" s="127"/>
      <c r="H19078" s="128"/>
    </row>
    <row r="19079" spans="7:8">
      <c r="G19079" s="127"/>
      <c r="H19079" s="128"/>
    </row>
    <row r="19080" spans="7:8">
      <c r="G19080" s="127"/>
      <c r="H19080" s="128"/>
    </row>
    <row r="19081" spans="7:8">
      <c r="G19081" s="127"/>
      <c r="H19081" s="128"/>
    </row>
    <row r="19082" spans="7:8">
      <c r="G19082" s="127"/>
      <c r="H19082" s="128"/>
    </row>
    <row r="19083" spans="7:8">
      <c r="G19083" s="127"/>
      <c r="H19083" s="128"/>
    </row>
    <row r="19084" spans="7:8">
      <c r="G19084" s="127"/>
      <c r="H19084" s="128"/>
    </row>
    <row r="19085" spans="7:8">
      <c r="G19085" s="127"/>
      <c r="H19085" s="128"/>
    </row>
    <row r="19086" spans="7:8">
      <c r="G19086" s="127"/>
      <c r="H19086" s="128"/>
    </row>
    <row r="19087" spans="7:8">
      <c r="G19087" s="127"/>
      <c r="H19087" s="128"/>
    </row>
    <row r="19088" spans="7:8">
      <c r="G19088" s="127"/>
      <c r="H19088" s="128"/>
    </row>
    <row r="19089" spans="7:8">
      <c r="G19089" s="127"/>
      <c r="H19089" s="128"/>
    </row>
    <row r="19090" spans="7:8">
      <c r="G19090" s="127"/>
      <c r="H19090" s="128"/>
    </row>
    <row r="19091" spans="7:8">
      <c r="G19091" s="127"/>
      <c r="H19091" s="128"/>
    </row>
    <row r="19092" spans="7:8">
      <c r="G19092" s="127"/>
      <c r="H19092" s="128"/>
    </row>
    <row r="19093" spans="7:8">
      <c r="G19093" s="127"/>
      <c r="H19093" s="128"/>
    </row>
    <row r="19094" spans="7:8">
      <c r="G19094" s="127"/>
      <c r="H19094" s="128"/>
    </row>
    <row r="19095" spans="7:8">
      <c r="G19095" s="127"/>
      <c r="H19095" s="128"/>
    </row>
    <row r="19096" spans="7:8">
      <c r="G19096" s="127"/>
      <c r="H19096" s="128"/>
    </row>
    <row r="19097" spans="7:8">
      <c r="G19097" s="127"/>
      <c r="H19097" s="128"/>
    </row>
    <row r="19098" spans="7:8">
      <c r="G19098" s="127"/>
      <c r="H19098" s="128"/>
    </row>
    <row r="19099" spans="7:8">
      <c r="G19099" s="127"/>
      <c r="H19099" s="128"/>
    </row>
    <row r="19100" spans="7:8">
      <c r="G19100" s="127"/>
      <c r="H19100" s="128"/>
    </row>
    <row r="19101" spans="7:8">
      <c r="G19101" s="127"/>
      <c r="H19101" s="128"/>
    </row>
    <row r="19102" spans="7:8">
      <c r="G19102" s="127"/>
      <c r="H19102" s="128"/>
    </row>
    <row r="19103" spans="7:8">
      <c r="G19103" s="127"/>
      <c r="H19103" s="128"/>
    </row>
    <row r="19104" spans="7:8">
      <c r="G19104" s="127"/>
      <c r="H19104" s="128"/>
    </row>
    <row r="19105" spans="7:8">
      <c r="G19105" s="127"/>
      <c r="H19105" s="128"/>
    </row>
    <row r="19106" spans="7:8">
      <c r="G19106" s="127"/>
      <c r="H19106" s="128"/>
    </row>
    <row r="19107" spans="7:8">
      <c r="G19107" s="127"/>
      <c r="H19107" s="128"/>
    </row>
    <row r="19108" spans="7:8">
      <c r="G19108" s="127"/>
      <c r="H19108" s="128"/>
    </row>
    <row r="19109" spans="7:8">
      <c r="G19109" s="127"/>
      <c r="H19109" s="128"/>
    </row>
    <row r="19110" spans="7:8">
      <c r="G19110" s="127"/>
      <c r="H19110" s="128"/>
    </row>
    <row r="19111" spans="7:8">
      <c r="G19111" s="127"/>
      <c r="H19111" s="128"/>
    </row>
    <row r="19112" spans="7:8">
      <c r="G19112" s="127"/>
      <c r="H19112" s="128"/>
    </row>
    <row r="19113" spans="7:8">
      <c r="G19113" s="127"/>
      <c r="H19113" s="128"/>
    </row>
    <row r="19114" spans="7:8">
      <c r="G19114" s="127"/>
      <c r="H19114" s="128"/>
    </row>
    <row r="19115" spans="7:8">
      <c r="G19115" s="127"/>
      <c r="H19115" s="128"/>
    </row>
    <row r="19116" spans="7:8">
      <c r="G19116" s="127"/>
      <c r="H19116" s="128"/>
    </row>
    <row r="19117" spans="7:8">
      <c r="G19117" s="127"/>
      <c r="H19117" s="128"/>
    </row>
    <row r="19118" spans="7:8">
      <c r="G19118" s="127"/>
      <c r="H19118" s="128"/>
    </row>
    <row r="19119" spans="7:8">
      <c r="G19119" s="127"/>
      <c r="H19119" s="128"/>
    </row>
    <row r="19120" spans="7:8">
      <c r="G19120" s="127"/>
      <c r="H19120" s="128"/>
    </row>
    <row r="19121" spans="7:8">
      <c r="G19121" s="127"/>
      <c r="H19121" s="128"/>
    </row>
    <row r="19122" spans="7:8">
      <c r="G19122" s="127"/>
      <c r="H19122" s="128"/>
    </row>
    <row r="19123" spans="7:8">
      <c r="G19123" s="127"/>
      <c r="H19123" s="128"/>
    </row>
    <row r="19124" spans="7:8">
      <c r="G19124" s="127"/>
      <c r="H19124" s="128"/>
    </row>
    <row r="19125" spans="7:8">
      <c r="G19125" s="127"/>
      <c r="H19125" s="128"/>
    </row>
    <row r="19126" spans="7:8">
      <c r="G19126" s="127"/>
      <c r="H19126" s="128"/>
    </row>
    <row r="19127" spans="7:8">
      <c r="G19127" s="127"/>
      <c r="H19127" s="128"/>
    </row>
    <row r="19128" spans="7:8">
      <c r="G19128" s="127"/>
      <c r="H19128" s="128"/>
    </row>
    <row r="19129" spans="7:8">
      <c r="G19129" s="127"/>
      <c r="H19129" s="128"/>
    </row>
    <row r="19130" spans="7:8">
      <c r="G19130" s="127"/>
      <c r="H19130" s="128"/>
    </row>
    <row r="19131" spans="7:8">
      <c r="G19131" s="127"/>
      <c r="H19131" s="128"/>
    </row>
    <row r="19132" spans="7:8">
      <c r="G19132" s="127"/>
      <c r="H19132" s="128"/>
    </row>
    <row r="19133" spans="7:8">
      <c r="G19133" s="127"/>
      <c r="H19133" s="128"/>
    </row>
    <row r="19134" spans="7:8">
      <c r="G19134" s="127"/>
      <c r="H19134" s="128"/>
    </row>
    <row r="19135" spans="7:8">
      <c r="G19135" s="127"/>
      <c r="H19135" s="128"/>
    </row>
    <row r="19136" spans="7:8">
      <c r="G19136" s="127"/>
      <c r="H19136" s="128"/>
    </row>
    <row r="19137" spans="7:8">
      <c r="G19137" s="127"/>
      <c r="H19137" s="128"/>
    </row>
    <row r="19138" spans="7:8">
      <c r="G19138" s="127"/>
      <c r="H19138" s="128"/>
    </row>
    <row r="19139" spans="7:8">
      <c r="G19139" s="127"/>
      <c r="H19139" s="128"/>
    </row>
    <row r="19140" spans="7:8">
      <c r="G19140" s="127"/>
      <c r="H19140" s="128"/>
    </row>
    <row r="19141" spans="7:8">
      <c r="G19141" s="127"/>
      <c r="H19141" s="128"/>
    </row>
    <row r="19142" spans="7:8">
      <c r="G19142" s="127"/>
      <c r="H19142" s="128"/>
    </row>
    <row r="19143" spans="7:8">
      <c r="G19143" s="127"/>
      <c r="H19143" s="128"/>
    </row>
    <row r="19144" spans="7:8">
      <c r="G19144" s="127"/>
      <c r="H19144" s="128"/>
    </row>
    <row r="19145" spans="7:8">
      <c r="G19145" s="127"/>
      <c r="H19145" s="128"/>
    </row>
    <row r="19146" spans="7:8">
      <c r="G19146" s="127"/>
      <c r="H19146" s="128"/>
    </row>
    <row r="19147" spans="7:8">
      <c r="G19147" s="127"/>
      <c r="H19147" s="128"/>
    </row>
    <row r="19148" spans="7:8">
      <c r="G19148" s="127"/>
      <c r="H19148" s="128"/>
    </row>
    <row r="19149" spans="7:8">
      <c r="G19149" s="127"/>
      <c r="H19149" s="128"/>
    </row>
    <row r="19150" spans="7:8">
      <c r="G19150" s="127"/>
      <c r="H19150" s="128"/>
    </row>
    <row r="19151" spans="7:8">
      <c r="G19151" s="127"/>
      <c r="H19151" s="128"/>
    </row>
    <row r="19152" spans="7:8">
      <c r="G19152" s="127"/>
      <c r="H19152" s="128"/>
    </row>
    <row r="19153" spans="7:8">
      <c r="G19153" s="127"/>
      <c r="H19153" s="128"/>
    </row>
    <row r="19154" spans="7:8">
      <c r="G19154" s="127"/>
      <c r="H19154" s="128"/>
    </row>
    <row r="19155" spans="7:8">
      <c r="G19155" s="127"/>
      <c r="H19155" s="128"/>
    </row>
    <row r="19156" spans="7:8">
      <c r="G19156" s="127"/>
      <c r="H19156" s="128"/>
    </row>
    <row r="19157" spans="7:8">
      <c r="G19157" s="127"/>
      <c r="H19157" s="128"/>
    </row>
    <row r="19158" spans="7:8">
      <c r="G19158" s="127"/>
      <c r="H19158" s="128"/>
    </row>
    <row r="19159" spans="7:8">
      <c r="G19159" s="127"/>
      <c r="H19159" s="128"/>
    </row>
    <row r="19160" spans="7:8">
      <c r="G19160" s="127"/>
      <c r="H19160" s="128"/>
    </row>
    <row r="19161" spans="7:8">
      <c r="G19161" s="127"/>
      <c r="H19161" s="128"/>
    </row>
    <row r="19162" spans="7:8">
      <c r="G19162" s="127"/>
      <c r="H19162" s="128"/>
    </row>
    <row r="19163" spans="7:8">
      <c r="G19163" s="127"/>
      <c r="H19163" s="128"/>
    </row>
    <row r="19164" spans="7:8">
      <c r="G19164" s="127"/>
      <c r="H19164" s="128"/>
    </row>
    <row r="19165" spans="7:8">
      <c r="G19165" s="127"/>
      <c r="H19165" s="128"/>
    </row>
    <row r="19166" spans="7:8">
      <c r="G19166" s="127"/>
      <c r="H19166" s="128"/>
    </row>
    <row r="19167" spans="7:8">
      <c r="G19167" s="127"/>
      <c r="H19167" s="128"/>
    </row>
    <row r="19168" spans="7:8">
      <c r="G19168" s="127"/>
      <c r="H19168" s="128"/>
    </row>
    <row r="19169" spans="7:8">
      <c r="G19169" s="127"/>
      <c r="H19169" s="128"/>
    </row>
    <row r="19170" spans="7:8">
      <c r="G19170" s="127"/>
      <c r="H19170" s="128"/>
    </row>
    <row r="19171" spans="7:8">
      <c r="G19171" s="127"/>
      <c r="H19171" s="128"/>
    </row>
    <row r="19172" spans="7:8">
      <c r="G19172" s="127"/>
      <c r="H19172" s="128"/>
    </row>
    <row r="19173" spans="7:8">
      <c r="G19173" s="127"/>
      <c r="H19173" s="128"/>
    </row>
    <row r="19174" spans="7:8">
      <c r="G19174" s="127"/>
      <c r="H19174" s="128"/>
    </row>
    <row r="19175" spans="7:8">
      <c r="G19175" s="127"/>
      <c r="H19175" s="128"/>
    </row>
    <row r="19176" spans="7:8">
      <c r="G19176" s="127"/>
      <c r="H19176" s="128"/>
    </row>
    <row r="19177" spans="7:8">
      <c r="G19177" s="127"/>
      <c r="H19177" s="128"/>
    </row>
    <row r="19178" spans="7:8">
      <c r="G19178" s="127"/>
      <c r="H19178" s="128"/>
    </row>
    <row r="19179" spans="7:8">
      <c r="G19179" s="127"/>
      <c r="H19179" s="128"/>
    </row>
    <row r="19180" spans="7:8">
      <c r="G19180" s="127"/>
      <c r="H19180" s="128"/>
    </row>
    <row r="19181" spans="7:8">
      <c r="G19181" s="127"/>
      <c r="H19181" s="128"/>
    </row>
    <row r="19182" spans="7:8">
      <c r="G19182" s="127"/>
      <c r="H19182" s="128"/>
    </row>
    <row r="19183" spans="7:8">
      <c r="G19183" s="127"/>
      <c r="H19183" s="128"/>
    </row>
    <row r="19184" spans="7:8">
      <c r="G19184" s="127"/>
      <c r="H19184" s="128"/>
    </row>
    <row r="19185" spans="7:8">
      <c r="G19185" s="127"/>
      <c r="H19185" s="128"/>
    </row>
    <row r="19186" spans="7:8">
      <c r="G19186" s="127"/>
      <c r="H19186" s="128"/>
    </row>
    <row r="19187" spans="7:8">
      <c r="G19187" s="127"/>
      <c r="H19187" s="128"/>
    </row>
    <row r="19188" spans="7:8">
      <c r="G19188" s="127"/>
      <c r="H19188" s="128"/>
    </row>
    <row r="19189" spans="7:8">
      <c r="G19189" s="127"/>
      <c r="H19189" s="128"/>
    </row>
    <row r="19190" spans="7:8">
      <c r="G19190" s="127"/>
      <c r="H19190" s="128"/>
    </row>
    <row r="19191" spans="7:8">
      <c r="G19191" s="127"/>
      <c r="H19191" s="128"/>
    </row>
    <row r="19192" spans="7:8">
      <c r="G19192" s="127"/>
      <c r="H19192" s="128"/>
    </row>
    <row r="19193" spans="7:8">
      <c r="G19193" s="127"/>
      <c r="H19193" s="128"/>
    </row>
    <row r="19194" spans="7:8">
      <c r="G19194" s="127"/>
      <c r="H19194" s="128"/>
    </row>
    <row r="19195" spans="7:8">
      <c r="G19195" s="127"/>
      <c r="H19195" s="128"/>
    </row>
    <row r="19196" spans="7:8">
      <c r="G19196" s="127"/>
      <c r="H19196" s="128"/>
    </row>
    <row r="19197" spans="7:8">
      <c r="G19197" s="127"/>
      <c r="H19197" s="128"/>
    </row>
    <row r="19198" spans="7:8">
      <c r="G19198" s="127"/>
      <c r="H19198" s="128"/>
    </row>
    <row r="19199" spans="7:8">
      <c r="G19199" s="127"/>
      <c r="H19199" s="128"/>
    </row>
    <row r="19200" spans="7:8">
      <c r="G19200" s="127"/>
      <c r="H19200" s="128"/>
    </row>
    <row r="19201" spans="7:8">
      <c r="G19201" s="127"/>
      <c r="H19201" s="128"/>
    </row>
    <row r="19202" spans="7:8">
      <c r="G19202" s="127"/>
      <c r="H19202" s="128"/>
    </row>
    <row r="19203" spans="7:8">
      <c r="G19203" s="127"/>
      <c r="H19203" s="128"/>
    </row>
    <row r="19204" spans="7:8">
      <c r="G19204" s="127"/>
      <c r="H19204" s="128"/>
    </row>
    <row r="19205" spans="7:8">
      <c r="G19205" s="127"/>
      <c r="H19205" s="128"/>
    </row>
    <row r="19206" spans="7:8">
      <c r="G19206" s="127"/>
      <c r="H19206" s="128"/>
    </row>
    <row r="19207" spans="7:8">
      <c r="G19207" s="127"/>
      <c r="H19207" s="128"/>
    </row>
    <row r="19208" spans="7:8">
      <c r="G19208" s="127"/>
      <c r="H19208" s="128"/>
    </row>
    <row r="19209" spans="7:8">
      <c r="G19209" s="127"/>
      <c r="H19209" s="128"/>
    </row>
    <row r="19210" spans="7:8">
      <c r="G19210" s="127"/>
      <c r="H19210" s="128"/>
    </row>
    <row r="19211" spans="7:8">
      <c r="G19211" s="127"/>
      <c r="H19211" s="128"/>
    </row>
    <row r="19212" spans="7:8">
      <c r="G19212" s="127"/>
      <c r="H19212" s="128"/>
    </row>
    <row r="19213" spans="7:8">
      <c r="G19213" s="127"/>
      <c r="H19213" s="128"/>
    </row>
    <row r="19214" spans="7:8">
      <c r="G19214" s="127"/>
      <c r="H19214" s="128"/>
    </row>
    <row r="19215" spans="7:8">
      <c r="G19215" s="127"/>
      <c r="H19215" s="128"/>
    </row>
    <row r="19216" spans="7:8">
      <c r="G19216" s="127"/>
      <c r="H19216" s="128"/>
    </row>
    <row r="19217" spans="7:8">
      <c r="G19217" s="127"/>
      <c r="H19217" s="128"/>
    </row>
    <row r="19218" spans="7:8">
      <c r="G19218" s="127"/>
      <c r="H19218" s="128"/>
    </row>
    <row r="19219" spans="7:8">
      <c r="G19219" s="127"/>
      <c r="H19219" s="128"/>
    </row>
    <row r="19220" spans="7:8">
      <c r="G19220" s="127"/>
      <c r="H19220" s="128"/>
    </row>
    <row r="19221" spans="7:8">
      <c r="G19221" s="127"/>
      <c r="H19221" s="128"/>
    </row>
    <row r="19222" spans="7:8">
      <c r="G19222" s="127"/>
      <c r="H19222" s="128"/>
    </row>
    <row r="19223" spans="7:8">
      <c r="G19223" s="127"/>
      <c r="H19223" s="128"/>
    </row>
    <row r="19224" spans="7:8">
      <c r="G19224" s="127"/>
      <c r="H19224" s="128"/>
    </row>
    <row r="19225" spans="7:8">
      <c r="G19225" s="127"/>
      <c r="H19225" s="128"/>
    </row>
    <row r="19226" spans="7:8">
      <c r="G19226" s="127"/>
      <c r="H19226" s="128"/>
    </row>
    <row r="19227" spans="7:8">
      <c r="G19227" s="127"/>
      <c r="H19227" s="128"/>
    </row>
    <row r="19228" spans="7:8">
      <c r="G19228" s="127"/>
      <c r="H19228" s="128"/>
    </row>
    <row r="19229" spans="7:8">
      <c r="G19229" s="127"/>
      <c r="H19229" s="128"/>
    </row>
    <row r="19230" spans="7:8">
      <c r="G19230" s="127"/>
      <c r="H19230" s="128"/>
    </row>
    <row r="19231" spans="7:8">
      <c r="G19231" s="127"/>
      <c r="H19231" s="128"/>
    </row>
    <row r="19232" spans="7:8">
      <c r="G19232" s="127"/>
      <c r="H19232" s="128"/>
    </row>
    <row r="19233" spans="7:8">
      <c r="G19233" s="127"/>
      <c r="H19233" s="128"/>
    </row>
    <row r="19234" spans="7:8">
      <c r="G19234" s="127"/>
      <c r="H19234" s="128"/>
    </row>
    <row r="19235" spans="7:8">
      <c r="G19235" s="127"/>
      <c r="H19235" s="128"/>
    </row>
    <row r="19236" spans="7:8">
      <c r="G19236" s="127"/>
      <c r="H19236" s="128"/>
    </row>
    <row r="19237" spans="7:8">
      <c r="G19237" s="127"/>
      <c r="H19237" s="128"/>
    </row>
    <row r="19238" spans="7:8">
      <c r="G19238" s="127"/>
      <c r="H19238" s="128"/>
    </row>
    <row r="19239" spans="7:8">
      <c r="G19239" s="127"/>
      <c r="H19239" s="128"/>
    </row>
    <row r="19240" spans="7:8">
      <c r="G19240" s="127"/>
      <c r="H19240" s="128"/>
    </row>
    <row r="19241" spans="7:8">
      <c r="G19241" s="127"/>
      <c r="H19241" s="128"/>
    </row>
    <row r="19242" spans="7:8">
      <c r="G19242" s="127"/>
      <c r="H19242" s="128"/>
    </row>
    <row r="19243" spans="7:8">
      <c r="G19243" s="127"/>
      <c r="H19243" s="128"/>
    </row>
    <row r="19244" spans="7:8">
      <c r="G19244" s="127"/>
      <c r="H19244" s="128"/>
    </row>
    <row r="19245" spans="7:8">
      <c r="G19245" s="127"/>
      <c r="H19245" s="128"/>
    </row>
    <row r="19246" spans="7:8">
      <c r="G19246" s="127"/>
      <c r="H19246" s="128"/>
    </row>
    <row r="19247" spans="7:8">
      <c r="G19247" s="127"/>
      <c r="H19247" s="128"/>
    </row>
    <row r="19248" spans="7:8">
      <c r="G19248" s="127"/>
      <c r="H19248" s="128"/>
    </row>
    <row r="19249" spans="7:8">
      <c r="G19249" s="127"/>
      <c r="H19249" s="128"/>
    </row>
    <row r="19250" spans="7:8">
      <c r="G19250" s="127"/>
      <c r="H19250" s="128"/>
    </row>
    <row r="19251" spans="7:8">
      <c r="G19251" s="127"/>
      <c r="H19251" s="128"/>
    </row>
    <row r="19252" spans="7:8">
      <c r="G19252" s="127"/>
      <c r="H19252" s="128"/>
    </row>
    <row r="19253" spans="7:8">
      <c r="G19253" s="127"/>
      <c r="H19253" s="128"/>
    </row>
    <row r="19254" spans="7:8">
      <c r="G19254" s="127"/>
      <c r="H19254" s="128"/>
    </row>
    <row r="19255" spans="7:8">
      <c r="G19255" s="127"/>
      <c r="H19255" s="128"/>
    </row>
    <row r="19256" spans="7:8">
      <c r="G19256" s="127"/>
      <c r="H19256" s="128"/>
    </row>
    <row r="19257" spans="7:8">
      <c r="G19257" s="127"/>
      <c r="H19257" s="128"/>
    </row>
    <row r="19258" spans="7:8">
      <c r="G19258" s="127"/>
      <c r="H19258" s="128"/>
    </row>
    <row r="19259" spans="7:8">
      <c r="G19259" s="127"/>
      <c r="H19259" s="128"/>
    </row>
    <row r="19260" spans="7:8">
      <c r="G19260" s="127"/>
      <c r="H19260" s="128"/>
    </row>
    <row r="19261" spans="7:8">
      <c r="G19261" s="127"/>
      <c r="H19261" s="128"/>
    </row>
    <row r="19262" spans="7:8">
      <c r="G19262" s="127"/>
      <c r="H19262" s="128"/>
    </row>
    <row r="19263" spans="7:8">
      <c r="G19263" s="127"/>
      <c r="H19263" s="128"/>
    </row>
    <row r="19264" spans="7:8">
      <c r="G19264" s="127"/>
      <c r="H19264" s="128"/>
    </row>
    <row r="19265" spans="7:8">
      <c r="G19265" s="127"/>
      <c r="H19265" s="128"/>
    </row>
    <row r="19266" spans="7:8">
      <c r="G19266" s="127"/>
      <c r="H19266" s="128"/>
    </row>
    <row r="19267" spans="7:8">
      <c r="G19267" s="127"/>
      <c r="H19267" s="128"/>
    </row>
    <row r="19268" spans="7:8">
      <c r="G19268" s="127"/>
      <c r="H19268" s="128"/>
    </row>
    <row r="19269" spans="7:8">
      <c r="G19269" s="127"/>
      <c r="H19269" s="128"/>
    </row>
    <row r="19270" spans="7:8">
      <c r="G19270" s="127"/>
      <c r="H19270" s="128"/>
    </row>
    <row r="19271" spans="7:8">
      <c r="G19271" s="127"/>
      <c r="H19271" s="128"/>
    </row>
    <row r="19272" spans="7:8">
      <c r="G19272" s="127"/>
      <c r="H19272" s="128"/>
    </row>
    <row r="19273" spans="7:8">
      <c r="G19273" s="127"/>
      <c r="H19273" s="128"/>
    </row>
    <row r="19274" spans="7:8">
      <c r="G19274" s="127"/>
      <c r="H19274" s="128"/>
    </row>
    <row r="19275" spans="7:8">
      <c r="G19275" s="127"/>
      <c r="H19275" s="128"/>
    </row>
    <row r="19276" spans="7:8">
      <c r="G19276" s="127"/>
      <c r="H19276" s="128"/>
    </row>
    <row r="19277" spans="7:8">
      <c r="G19277" s="127"/>
      <c r="H19277" s="128"/>
    </row>
    <row r="19278" spans="7:8">
      <c r="G19278" s="127"/>
      <c r="H19278" s="128"/>
    </row>
    <row r="19279" spans="7:8">
      <c r="G19279" s="127"/>
      <c r="H19279" s="128"/>
    </row>
    <row r="19280" spans="7:8">
      <c r="G19280" s="127"/>
      <c r="H19280" s="128"/>
    </row>
    <row r="19281" spans="7:8">
      <c r="G19281" s="127"/>
      <c r="H19281" s="128"/>
    </row>
    <row r="19282" spans="7:8">
      <c r="G19282" s="127"/>
      <c r="H19282" s="128"/>
    </row>
    <row r="19283" spans="7:8">
      <c r="G19283" s="127"/>
      <c r="H19283" s="128"/>
    </row>
    <row r="19284" spans="7:8">
      <c r="G19284" s="127"/>
      <c r="H19284" s="128"/>
    </row>
    <row r="19285" spans="7:8">
      <c r="G19285" s="127"/>
      <c r="H19285" s="128"/>
    </row>
    <row r="19286" spans="7:8">
      <c r="G19286" s="127"/>
      <c r="H19286" s="128"/>
    </row>
    <row r="19287" spans="7:8">
      <c r="G19287" s="127"/>
      <c r="H19287" s="128"/>
    </row>
    <row r="19288" spans="7:8">
      <c r="G19288" s="127"/>
      <c r="H19288" s="128"/>
    </row>
    <row r="19289" spans="7:8">
      <c r="G19289" s="127"/>
      <c r="H19289" s="128"/>
    </row>
    <row r="19290" spans="7:8">
      <c r="G19290" s="127"/>
      <c r="H19290" s="128"/>
    </row>
    <row r="19291" spans="7:8">
      <c r="G19291" s="127"/>
      <c r="H19291" s="128"/>
    </row>
    <row r="19292" spans="7:8">
      <c r="G19292" s="127"/>
      <c r="H19292" s="128"/>
    </row>
    <row r="19293" spans="7:8">
      <c r="G19293" s="127"/>
      <c r="H19293" s="128"/>
    </row>
    <row r="19294" spans="7:8">
      <c r="G19294" s="127"/>
      <c r="H19294" s="128"/>
    </row>
    <row r="19295" spans="7:8">
      <c r="G19295" s="127"/>
      <c r="H19295" s="128"/>
    </row>
    <row r="19296" spans="7:8">
      <c r="G19296" s="127"/>
      <c r="H19296" s="128"/>
    </row>
    <row r="19297" spans="7:8">
      <c r="G19297" s="127"/>
      <c r="H19297" s="128"/>
    </row>
    <row r="19298" spans="7:8">
      <c r="G19298" s="127"/>
      <c r="H19298" s="128"/>
    </row>
    <row r="19299" spans="7:8">
      <c r="G19299" s="127"/>
      <c r="H19299" s="128"/>
    </row>
    <row r="19300" spans="7:8">
      <c r="G19300" s="127"/>
      <c r="H19300" s="128"/>
    </row>
    <row r="19301" spans="7:8">
      <c r="G19301" s="127"/>
      <c r="H19301" s="128"/>
    </row>
    <row r="19302" spans="7:8">
      <c r="G19302" s="127"/>
      <c r="H19302" s="128"/>
    </row>
    <row r="19303" spans="7:8">
      <c r="G19303" s="127"/>
      <c r="H19303" s="128"/>
    </row>
    <row r="19304" spans="7:8">
      <c r="G19304" s="127"/>
      <c r="H19304" s="128"/>
    </row>
    <row r="19305" spans="7:8">
      <c r="G19305" s="127"/>
      <c r="H19305" s="128"/>
    </row>
    <row r="19306" spans="7:8">
      <c r="G19306" s="127"/>
      <c r="H19306" s="128"/>
    </row>
    <row r="19307" spans="7:8">
      <c r="G19307" s="127"/>
      <c r="H19307" s="128"/>
    </row>
    <row r="19308" spans="7:8">
      <c r="G19308" s="127"/>
      <c r="H19308" s="128"/>
    </row>
    <row r="19309" spans="7:8">
      <c r="G19309" s="127"/>
      <c r="H19309" s="128"/>
    </row>
    <row r="19310" spans="7:8">
      <c r="G19310" s="127"/>
      <c r="H19310" s="128"/>
    </row>
    <row r="19311" spans="7:8">
      <c r="G19311" s="127"/>
      <c r="H19311" s="128"/>
    </row>
    <row r="19312" spans="7:8">
      <c r="G19312" s="127"/>
      <c r="H19312" s="128"/>
    </row>
    <row r="19313" spans="7:8">
      <c r="G19313" s="127"/>
      <c r="H19313" s="128"/>
    </row>
    <row r="19314" spans="7:8">
      <c r="G19314" s="127"/>
      <c r="H19314" s="128"/>
    </row>
    <row r="19315" spans="7:8">
      <c r="G19315" s="127"/>
      <c r="H19315" s="128"/>
    </row>
    <row r="19316" spans="7:8">
      <c r="G19316" s="127"/>
      <c r="H19316" s="128"/>
    </row>
    <row r="19317" spans="7:8">
      <c r="G19317" s="127"/>
      <c r="H19317" s="128"/>
    </row>
    <row r="19318" spans="7:8">
      <c r="G19318" s="127"/>
      <c r="H19318" s="128"/>
    </row>
    <row r="19319" spans="7:8">
      <c r="G19319" s="127"/>
      <c r="H19319" s="128"/>
    </row>
    <row r="19320" spans="7:8">
      <c r="G19320" s="127"/>
      <c r="H19320" s="128"/>
    </row>
    <row r="19321" spans="7:8">
      <c r="G19321" s="127"/>
      <c r="H19321" s="128"/>
    </row>
    <row r="19322" spans="7:8">
      <c r="G19322" s="127"/>
      <c r="H19322" s="128"/>
    </row>
    <row r="19323" spans="7:8">
      <c r="G19323" s="127"/>
      <c r="H19323" s="128"/>
    </row>
    <row r="19324" spans="7:8">
      <c r="G19324" s="127"/>
      <c r="H19324" s="128"/>
    </row>
    <row r="19325" spans="7:8">
      <c r="G19325" s="127"/>
      <c r="H19325" s="128"/>
    </row>
    <row r="19326" spans="7:8">
      <c r="G19326" s="127"/>
      <c r="H19326" s="128"/>
    </row>
    <row r="19327" spans="7:8">
      <c r="G19327" s="127"/>
      <c r="H19327" s="128"/>
    </row>
    <row r="19328" spans="7:8">
      <c r="G19328" s="127"/>
      <c r="H19328" s="128"/>
    </row>
    <row r="19329" spans="7:8">
      <c r="G19329" s="127"/>
      <c r="H19329" s="128"/>
    </row>
    <row r="19330" spans="7:8">
      <c r="G19330" s="127"/>
      <c r="H19330" s="128"/>
    </row>
    <row r="19331" spans="7:8">
      <c r="G19331" s="127"/>
      <c r="H19331" s="128"/>
    </row>
    <row r="19332" spans="7:8">
      <c r="G19332" s="127"/>
      <c r="H19332" s="128"/>
    </row>
    <row r="19333" spans="7:8">
      <c r="G19333" s="127"/>
      <c r="H19333" s="128"/>
    </row>
    <row r="19334" spans="7:8">
      <c r="G19334" s="127"/>
      <c r="H19334" s="128"/>
    </row>
    <row r="19335" spans="7:8">
      <c r="G19335" s="127"/>
      <c r="H19335" s="128"/>
    </row>
    <row r="19336" spans="7:8">
      <c r="G19336" s="127"/>
      <c r="H19336" s="128"/>
    </row>
    <row r="19337" spans="7:8">
      <c r="G19337" s="127"/>
      <c r="H19337" s="128"/>
    </row>
    <row r="19338" spans="7:8">
      <c r="G19338" s="127"/>
      <c r="H19338" s="128"/>
    </row>
    <row r="19339" spans="7:8">
      <c r="G19339" s="127"/>
      <c r="H19339" s="128"/>
    </row>
    <row r="19340" spans="7:8">
      <c r="G19340" s="127"/>
      <c r="H19340" s="128"/>
    </row>
    <row r="19341" spans="7:8">
      <c r="G19341" s="127"/>
      <c r="H19341" s="128"/>
    </row>
    <row r="19342" spans="7:8">
      <c r="G19342" s="127"/>
      <c r="H19342" s="128"/>
    </row>
    <row r="19343" spans="7:8">
      <c r="G19343" s="127"/>
      <c r="H19343" s="128"/>
    </row>
    <row r="19344" spans="7:8">
      <c r="G19344" s="127"/>
      <c r="H19344" s="128"/>
    </row>
    <row r="19345" spans="7:8">
      <c r="G19345" s="127"/>
      <c r="H19345" s="128"/>
    </row>
    <row r="19346" spans="7:8">
      <c r="G19346" s="127"/>
      <c r="H19346" s="128"/>
    </row>
    <row r="19347" spans="7:8">
      <c r="G19347" s="127"/>
      <c r="H19347" s="128"/>
    </row>
    <row r="19348" spans="7:8">
      <c r="G19348" s="127"/>
      <c r="H19348" s="128"/>
    </row>
    <row r="19349" spans="7:8">
      <c r="G19349" s="127"/>
      <c r="H19349" s="128"/>
    </row>
    <row r="19350" spans="7:8">
      <c r="G19350" s="127"/>
      <c r="H19350" s="128"/>
    </row>
    <row r="19351" spans="7:8">
      <c r="G19351" s="127"/>
      <c r="H19351" s="128"/>
    </row>
    <row r="19352" spans="7:8">
      <c r="G19352" s="127"/>
      <c r="H19352" s="128"/>
    </row>
    <row r="19353" spans="7:8">
      <c r="G19353" s="127"/>
      <c r="H19353" s="128"/>
    </row>
    <row r="19354" spans="7:8">
      <c r="G19354" s="127"/>
      <c r="H19354" s="128"/>
    </row>
    <row r="19355" spans="7:8">
      <c r="G19355" s="127"/>
      <c r="H19355" s="128"/>
    </row>
    <row r="19356" spans="7:8">
      <c r="G19356" s="127"/>
      <c r="H19356" s="128"/>
    </row>
    <row r="19357" spans="7:8">
      <c r="G19357" s="127"/>
      <c r="H19357" s="128"/>
    </row>
    <row r="19358" spans="7:8">
      <c r="G19358" s="127"/>
      <c r="H19358" s="128"/>
    </row>
    <row r="19359" spans="7:8">
      <c r="G19359" s="127"/>
      <c r="H19359" s="128"/>
    </row>
    <row r="19360" spans="7:8">
      <c r="G19360" s="127"/>
      <c r="H19360" s="128"/>
    </row>
    <row r="19361" spans="7:8">
      <c r="G19361" s="127"/>
      <c r="H19361" s="128"/>
    </row>
    <row r="19362" spans="7:8">
      <c r="G19362" s="127"/>
      <c r="H19362" s="128"/>
    </row>
    <row r="19363" spans="7:8">
      <c r="G19363" s="127"/>
      <c r="H19363" s="128"/>
    </row>
    <row r="19364" spans="7:8">
      <c r="G19364" s="127"/>
      <c r="H19364" s="128"/>
    </row>
    <row r="19365" spans="7:8">
      <c r="G19365" s="127"/>
      <c r="H19365" s="128"/>
    </row>
    <row r="19366" spans="7:8">
      <c r="G19366" s="127"/>
      <c r="H19366" s="128"/>
    </row>
    <row r="19367" spans="7:8">
      <c r="G19367" s="127"/>
      <c r="H19367" s="128"/>
    </row>
    <row r="19368" spans="7:8">
      <c r="G19368" s="127"/>
      <c r="H19368" s="128"/>
    </row>
    <row r="19369" spans="7:8">
      <c r="G19369" s="127"/>
      <c r="H19369" s="128"/>
    </row>
    <row r="19370" spans="7:8">
      <c r="G19370" s="127"/>
      <c r="H19370" s="128"/>
    </row>
    <row r="19371" spans="7:8">
      <c r="G19371" s="127"/>
      <c r="H19371" s="128"/>
    </row>
    <row r="19372" spans="7:8">
      <c r="G19372" s="127"/>
      <c r="H19372" s="128"/>
    </row>
    <row r="19373" spans="7:8">
      <c r="G19373" s="127"/>
      <c r="H19373" s="128"/>
    </row>
    <row r="19374" spans="7:8">
      <c r="G19374" s="127"/>
      <c r="H19374" s="128"/>
    </row>
    <row r="19375" spans="7:8">
      <c r="G19375" s="127"/>
      <c r="H19375" s="128"/>
    </row>
    <row r="19376" spans="7:8">
      <c r="G19376" s="127"/>
      <c r="H19376" s="128"/>
    </row>
    <row r="19377" spans="7:8">
      <c r="G19377" s="127"/>
      <c r="H19377" s="128"/>
    </row>
    <row r="19378" spans="7:8">
      <c r="G19378" s="127"/>
      <c r="H19378" s="128"/>
    </row>
    <row r="19379" spans="7:8">
      <c r="G19379" s="127"/>
      <c r="H19379" s="128"/>
    </row>
    <row r="19380" spans="7:8">
      <c r="G19380" s="127"/>
      <c r="H19380" s="128"/>
    </row>
    <row r="19381" spans="7:8">
      <c r="G19381" s="127"/>
      <c r="H19381" s="128"/>
    </row>
    <row r="19382" spans="7:8">
      <c r="G19382" s="127"/>
      <c r="H19382" s="128"/>
    </row>
    <row r="19383" spans="7:8">
      <c r="G19383" s="127"/>
      <c r="H19383" s="128"/>
    </row>
    <row r="19384" spans="7:8">
      <c r="G19384" s="127"/>
      <c r="H19384" s="128"/>
    </row>
    <row r="19385" spans="7:8">
      <c r="G19385" s="127"/>
      <c r="H19385" s="128"/>
    </row>
    <row r="19386" spans="7:8">
      <c r="G19386" s="127"/>
      <c r="H19386" s="128"/>
    </row>
    <row r="19387" spans="7:8">
      <c r="G19387" s="127"/>
      <c r="H19387" s="128"/>
    </row>
    <row r="19388" spans="7:8">
      <c r="G19388" s="127"/>
      <c r="H19388" s="128"/>
    </row>
    <row r="19389" spans="7:8">
      <c r="G19389" s="127"/>
      <c r="H19389" s="128"/>
    </row>
    <row r="19390" spans="7:8">
      <c r="G19390" s="127"/>
      <c r="H19390" s="128"/>
    </row>
    <row r="19391" spans="7:8">
      <c r="G19391" s="127"/>
      <c r="H19391" s="128"/>
    </row>
    <row r="19392" spans="7:8">
      <c r="G19392" s="127"/>
      <c r="H19392" s="128"/>
    </row>
    <row r="19393" spans="7:8">
      <c r="G19393" s="127"/>
      <c r="H19393" s="128"/>
    </row>
    <row r="19394" spans="7:8">
      <c r="G19394" s="127"/>
      <c r="H19394" s="128"/>
    </row>
    <row r="19395" spans="7:8">
      <c r="G19395" s="127"/>
      <c r="H19395" s="128"/>
    </row>
    <row r="19396" spans="7:8">
      <c r="G19396" s="127"/>
      <c r="H19396" s="128"/>
    </row>
    <row r="19397" spans="7:8">
      <c r="G19397" s="127"/>
      <c r="H19397" s="128"/>
    </row>
    <row r="19398" spans="7:8">
      <c r="G19398" s="127"/>
      <c r="H19398" s="128"/>
    </row>
    <row r="19399" spans="7:8">
      <c r="G19399" s="127"/>
      <c r="H19399" s="128"/>
    </row>
    <row r="19400" spans="7:8">
      <c r="G19400" s="127"/>
      <c r="H19400" s="128"/>
    </row>
    <row r="19401" spans="7:8">
      <c r="G19401" s="127"/>
      <c r="H19401" s="128"/>
    </row>
    <row r="19402" spans="7:8">
      <c r="G19402" s="127"/>
      <c r="H19402" s="128"/>
    </row>
    <row r="19403" spans="7:8">
      <c r="G19403" s="127"/>
      <c r="H19403" s="128"/>
    </row>
    <row r="19404" spans="7:8">
      <c r="G19404" s="127"/>
      <c r="H19404" s="128"/>
    </row>
    <row r="19405" spans="7:8">
      <c r="G19405" s="127"/>
      <c r="H19405" s="128"/>
    </row>
    <row r="19406" spans="7:8">
      <c r="G19406" s="127"/>
      <c r="H19406" s="128"/>
    </row>
    <row r="19407" spans="7:8">
      <c r="G19407" s="127"/>
      <c r="H19407" s="128"/>
    </row>
    <row r="19408" spans="7:8">
      <c r="G19408" s="127"/>
      <c r="H19408" s="128"/>
    </row>
    <row r="19409" spans="7:8">
      <c r="G19409" s="127"/>
      <c r="H19409" s="128"/>
    </row>
    <row r="19410" spans="7:8">
      <c r="G19410" s="127"/>
      <c r="H19410" s="128"/>
    </row>
    <row r="19411" spans="7:8">
      <c r="G19411" s="127"/>
      <c r="H19411" s="128"/>
    </row>
    <row r="19412" spans="7:8">
      <c r="G19412" s="127"/>
      <c r="H19412" s="128"/>
    </row>
    <row r="19413" spans="7:8">
      <c r="G19413" s="127"/>
      <c r="H19413" s="128"/>
    </row>
    <row r="19414" spans="7:8">
      <c r="G19414" s="127"/>
      <c r="H19414" s="128"/>
    </row>
    <row r="19415" spans="7:8">
      <c r="G19415" s="127"/>
      <c r="H19415" s="128"/>
    </row>
    <row r="19416" spans="7:8">
      <c r="G19416" s="127"/>
      <c r="H19416" s="128"/>
    </row>
    <row r="19417" spans="7:8">
      <c r="G19417" s="127"/>
      <c r="H19417" s="128"/>
    </row>
    <row r="19418" spans="7:8">
      <c r="G19418" s="127"/>
      <c r="H19418" s="128"/>
    </row>
    <row r="19419" spans="7:8">
      <c r="G19419" s="127"/>
      <c r="H19419" s="128"/>
    </row>
    <row r="19420" spans="7:8">
      <c r="G19420" s="127"/>
      <c r="H19420" s="128"/>
    </row>
    <row r="19421" spans="7:8">
      <c r="G19421" s="127"/>
      <c r="H19421" s="128"/>
    </row>
    <row r="19422" spans="7:8">
      <c r="G19422" s="127"/>
      <c r="H19422" s="128"/>
    </row>
    <row r="19423" spans="7:8">
      <c r="G19423" s="127"/>
      <c r="H19423" s="128"/>
    </row>
    <row r="19424" spans="7:8">
      <c r="G19424" s="127"/>
      <c r="H19424" s="128"/>
    </row>
    <row r="19425" spans="7:8">
      <c r="G19425" s="127"/>
      <c r="H19425" s="128"/>
    </row>
    <row r="19426" spans="7:8">
      <c r="G19426" s="127"/>
      <c r="H19426" s="128"/>
    </row>
    <row r="19427" spans="7:8">
      <c r="G19427" s="127"/>
      <c r="H19427" s="128"/>
    </row>
    <row r="19428" spans="7:8">
      <c r="G19428" s="127"/>
      <c r="H19428" s="128"/>
    </row>
    <row r="19429" spans="7:8">
      <c r="G19429" s="127"/>
      <c r="H19429" s="128"/>
    </row>
    <row r="19430" spans="7:8">
      <c r="G19430" s="127"/>
      <c r="H19430" s="128"/>
    </row>
    <row r="19431" spans="7:8">
      <c r="G19431" s="127"/>
      <c r="H19431" s="128"/>
    </row>
    <row r="19432" spans="7:8">
      <c r="G19432" s="127"/>
      <c r="H19432" s="128"/>
    </row>
    <row r="19433" spans="7:8">
      <c r="G19433" s="127"/>
      <c r="H19433" s="128"/>
    </row>
    <row r="19434" spans="7:8">
      <c r="G19434" s="127"/>
      <c r="H19434" s="128"/>
    </row>
    <row r="19435" spans="7:8">
      <c r="G19435" s="127"/>
      <c r="H19435" s="128"/>
    </row>
    <row r="19436" spans="7:8">
      <c r="G19436" s="127"/>
      <c r="H19436" s="128"/>
    </row>
    <row r="19437" spans="7:8">
      <c r="G19437" s="127"/>
      <c r="H19437" s="128"/>
    </row>
    <row r="19438" spans="7:8">
      <c r="G19438" s="127"/>
      <c r="H19438" s="128"/>
    </row>
    <row r="19439" spans="7:8">
      <c r="G19439" s="127"/>
      <c r="H19439" s="128"/>
    </row>
    <row r="19440" spans="7:8">
      <c r="G19440" s="127"/>
      <c r="H19440" s="128"/>
    </row>
    <row r="19441" spans="7:8">
      <c r="G19441" s="127"/>
      <c r="H19441" s="128"/>
    </row>
    <row r="19442" spans="7:8">
      <c r="G19442" s="127"/>
      <c r="H19442" s="128"/>
    </row>
    <row r="19443" spans="7:8">
      <c r="G19443" s="127"/>
      <c r="H19443" s="128"/>
    </row>
    <row r="19444" spans="7:8">
      <c r="G19444" s="127"/>
      <c r="H19444" s="128"/>
    </row>
    <row r="19445" spans="7:8">
      <c r="G19445" s="127"/>
      <c r="H19445" s="128"/>
    </row>
    <row r="19446" spans="7:8">
      <c r="G19446" s="127"/>
      <c r="H19446" s="128"/>
    </row>
    <row r="19447" spans="7:8">
      <c r="G19447" s="127"/>
      <c r="H19447" s="128"/>
    </row>
    <row r="19448" spans="7:8">
      <c r="G19448" s="127"/>
      <c r="H19448" s="128"/>
    </row>
    <row r="19449" spans="7:8">
      <c r="G19449" s="127"/>
      <c r="H19449" s="128"/>
    </row>
    <row r="19450" spans="7:8">
      <c r="G19450" s="127"/>
      <c r="H19450" s="128"/>
    </row>
    <row r="19451" spans="7:8">
      <c r="G19451" s="127"/>
      <c r="H19451" s="128"/>
    </row>
    <row r="19452" spans="7:8">
      <c r="G19452" s="127"/>
      <c r="H19452" s="128"/>
    </row>
    <row r="19453" spans="7:8">
      <c r="G19453" s="127"/>
      <c r="H19453" s="128"/>
    </row>
    <row r="19454" spans="7:8">
      <c r="G19454" s="127"/>
      <c r="H19454" s="128"/>
    </row>
    <row r="19455" spans="7:8">
      <c r="G19455" s="127"/>
      <c r="H19455" s="128"/>
    </row>
    <row r="19456" spans="7:8">
      <c r="G19456" s="127"/>
      <c r="H19456" s="128"/>
    </row>
    <row r="19457" spans="7:8">
      <c r="G19457" s="127"/>
      <c r="H19457" s="128"/>
    </row>
    <row r="19458" spans="7:8">
      <c r="G19458" s="127"/>
      <c r="H19458" s="128"/>
    </row>
    <row r="19459" spans="7:8">
      <c r="G19459" s="127"/>
      <c r="H19459" s="128"/>
    </row>
    <row r="19460" spans="7:8">
      <c r="G19460" s="127"/>
      <c r="H19460" s="128"/>
    </row>
    <row r="19461" spans="7:8">
      <c r="G19461" s="127"/>
      <c r="H19461" s="128"/>
    </row>
    <row r="19462" spans="7:8">
      <c r="G19462" s="127"/>
      <c r="H19462" s="128"/>
    </row>
    <row r="19463" spans="7:8">
      <c r="G19463" s="127"/>
      <c r="H19463" s="128"/>
    </row>
    <row r="19464" spans="7:8">
      <c r="G19464" s="127"/>
      <c r="H19464" s="128"/>
    </row>
    <row r="19465" spans="7:8">
      <c r="G19465" s="127"/>
      <c r="H19465" s="128"/>
    </row>
    <row r="19466" spans="7:8">
      <c r="G19466" s="127"/>
      <c r="H19466" s="128"/>
    </row>
    <row r="19467" spans="7:8">
      <c r="G19467" s="127"/>
      <c r="H19467" s="128"/>
    </row>
    <row r="19468" spans="7:8">
      <c r="G19468" s="127"/>
      <c r="H19468" s="128"/>
    </row>
    <row r="19469" spans="7:8">
      <c r="G19469" s="127"/>
      <c r="H19469" s="128"/>
    </row>
    <row r="19470" spans="7:8">
      <c r="G19470" s="127"/>
      <c r="H19470" s="128"/>
    </row>
    <row r="19471" spans="7:8">
      <c r="G19471" s="127"/>
      <c r="H19471" s="128"/>
    </row>
    <row r="19472" spans="7:8">
      <c r="G19472" s="127"/>
      <c r="H19472" s="128"/>
    </row>
    <row r="19473" spans="7:8">
      <c r="G19473" s="127"/>
      <c r="H19473" s="128"/>
    </row>
    <row r="19474" spans="7:8">
      <c r="G19474" s="127"/>
      <c r="H19474" s="128"/>
    </row>
    <row r="19475" spans="7:8">
      <c r="G19475" s="127"/>
      <c r="H19475" s="128"/>
    </row>
    <row r="19476" spans="7:8">
      <c r="G19476" s="127"/>
      <c r="H19476" s="128"/>
    </row>
    <row r="19477" spans="7:8">
      <c r="G19477" s="127"/>
      <c r="H19477" s="128"/>
    </row>
    <row r="19478" spans="7:8">
      <c r="G19478" s="127"/>
      <c r="H19478" s="128"/>
    </row>
    <row r="19479" spans="7:8">
      <c r="G19479" s="127"/>
      <c r="H19479" s="128"/>
    </row>
    <row r="19480" spans="7:8">
      <c r="G19480" s="127"/>
      <c r="H19480" s="128"/>
    </row>
    <row r="19481" spans="7:8">
      <c r="G19481" s="127"/>
      <c r="H19481" s="128"/>
    </row>
    <row r="19482" spans="7:8">
      <c r="G19482" s="127"/>
      <c r="H19482" s="128"/>
    </row>
    <row r="19483" spans="7:8">
      <c r="G19483" s="127"/>
      <c r="H19483" s="128"/>
    </row>
    <row r="19484" spans="7:8">
      <c r="G19484" s="127"/>
      <c r="H19484" s="128"/>
    </row>
    <row r="19485" spans="7:8">
      <c r="G19485" s="127"/>
      <c r="H19485" s="128"/>
    </row>
    <row r="19486" spans="7:8">
      <c r="G19486" s="127"/>
      <c r="H19486" s="128"/>
    </row>
    <row r="19487" spans="7:8">
      <c r="G19487" s="127"/>
      <c r="H19487" s="128"/>
    </row>
    <row r="19488" spans="7:8">
      <c r="G19488" s="127"/>
      <c r="H19488" s="128"/>
    </row>
    <row r="19489" spans="7:8">
      <c r="G19489" s="127"/>
      <c r="H19489" s="128"/>
    </row>
    <row r="19490" spans="7:8">
      <c r="G19490" s="127"/>
      <c r="H19490" s="128"/>
    </row>
    <row r="19491" spans="7:8">
      <c r="G19491" s="127"/>
      <c r="H19491" s="128"/>
    </row>
    <row r="19492" spans="7:8">
      <c r="G19492" s="127"/>
      <c r="H19492" s="128"/>
    </row>
    <row r="19493" spans="7:8">
      <c r="G19493" s="127"/>
      <c r="H19493" s="128"/>
    </row>
    <row r="19494" spans="7:8">
      <c r="G19494" s="127"/>
      <c r="H19494" s="128"/>
    </row>
    <row r="19495" spans="7:8">
      <c r="G19495" s="127"/>
      <c r="H19495" s="128"/>
    </row>
    <row r="19496" spans="7:8">
      <c r="G19496" s="127"/>
      <c r="H19496" s="128"/>
    </row>
    <row r="19497" spans="7:8">
      <c r="G19497" s="127"/>
      <c r="H19497" s="128"/>
    </row>
    <row r="19498" spans="7:8">
      <c r="G19498" s="127"/>
      <c r="H19498" s="128"/>
    </row>
    <row r="19499" spans="7:8">
      <c r="G19499" s="127"/>
      <c r="H19499" s="128"/>
    </row>
    <row r="19500" spans="7:8">
      <c r="G19500" s="127"/>
      <c r="H19500" s="128"/>
    </row>
    <row r="19501" spans="7:8">
      <c r="G19501" s="127"/>
      <c r="H19501" s="128"/>
    </row>
    <row r="19502" spans="7:8">
      <c r="G19502" s="127"/>
      <c r="H19502" s="128"/>
    </row>
    <row r="19503" spans="7:8">
      <c r="G19503" s="127"/>
      <c r="H19503" s="128"/>
    </row>
    <row r="19504" spans="7:8">
      <c r="G19504" s="127"/>
      <c r="H19504" s="128"/>
    </row>
    <row r="19505" spans="7:8">
      <c r="G19505" s="127"/>
      <c r="H19505" s="128"/>
    </row>
    <row r="19506" spans="7:8">
      <c r="G19506" s="127"/>
      <c r="H19506" s="128"/>
    </row>
    <row r="19507" spans="7:8">
      <c r="G19507" s="127"/>
      <c r="H19507" s="128"/>
    </row>
    <row r="19508" spans="7:8">
      <c r="G19508" s="127"/>
      <c r="H19508" s="128"/>
    </row>
    <row r="19509" spans="7:8">
      <c r="G19509" s="127"/>
      <c r="H19509" s="128"/>
    </row>
    <row r="19510" spans="7:8">
      <c r="G19510" s="127"/>
      <c r="H19510" s="128"/>
    </row>
    <row r="19511" spans="7:8">
      <c r="G19511" s="127"/>
      <c r="H19511" s="128"/>
    </row>
    <row r="19512" spans="7:8">
      <c r="G19512" s="127"/>
      <c r="H19512" s="128"/>
    </row>
    <row r="19513" spans="7:8">
      <c r="G19513" s="127"/>
      <c r="H19513" s="128"/>
    </row>
    <row r="19514" spans="7:8">
      <c r="G19514" s="127"/>
      <c r="H19514" s="128"/>
    </row>
    <row r="19515" spans="7:8">
      <c r="G19515" s="127"/>
      <c r="H19515" s="128"/>
    </row>
    <row r="19516" spans="7:8">
      <c r="G19516" s="127"/>
      <c r="H19516" s="128"/>
    </row>
    <row r="19517" spans="7:8">
      <c r="G19517" s="127"/>
      <c r="H19517" s="128"/>
    </row>
    <row r="19518" spans="7:8">
      <c r="G19518" s="127"/>
      <c r="H19518" s="128"/>
    </row>
    <row r="19519" spans="7:8">
      <c r="G19519" s="127"/>
      <c r="H19519" s="128"/>
    </row>
    <row r="19520" spans="7:8">
      <c r="G19520" s="127"/>
      <c r="H19520" s="128"/>
    </row>
    <row r="19521" spans="7:8">
      <c r="G19521" s="127"/>
      <c r="H19521" s="128"/>
    </row>
    <row r="19522" spans="7:8">
      <c r="G19522" s="127"/>
      <c r="H19522" s="128"/>
    </row>
    <row r="19523" spans="7:8">
      <c r="G19523" s="127"/>
      <c r="H19523" s="128"/>
    </row>
    <row r="19524" spans="7:8">
      <c r="G19524" s="127"/>
      <c r="H19524" s="128"/>
    </row>
    <row r="19525" spans="7:8">
      <c r="G19525" s="127"/>
      <c r="H19525" s="128"/>
    </row>
    <row r="19526" spans="7:8">
      <c r="G19526" s="127"/>
      <c r="H19526" s="128"/>
    </row>
    <row r="19527" spans="7:8">
      <c r="G19527" s="127"/>
      <c r="H19527" s="128"/>
    </row>
    <row r="19528" spans="7:8">
      <c r="G19528" s="127"/>
      <c r="H19528" s="128"/>
    </row>
    <row r="19529" spans="7:8">
      <c r="G19529" s="127"/>
      <c r="H19529" s="128"/>
    </row>
    <row r="19530" spans="7:8">
      <c r="G19530" s="127"/>
      <c r="H19530" s="128"/>
    </row>
    <row r="19531" spans="7:8">
      <c r="G19531" s="127"/>
      <c r="H19531" s="128"/>
    </row>
    <row r="19532" spans="7:8">
      <c r="G19532" s="127"/>
      <c r="H19532" s="128"/>
    </row>
    <row r="19533" spans="7:8">
      <c r="G19533" s="127"/>
      <c r="H19533" s="128"/>
    </row>
    <row r="19534" spans="7:8">
      <c r="G19534" s="127"/>
      <c r="H19534" s="128"/>
    </row>
    <row r="19535" spans="7:8">
      <c r="G19535" s="127"/>
      <c r="H19535" s="128"/>
    </row>
    <row r="19536" spans="7:8">
      <c r="G19536" s="127"/>
      <c r="H19536" s="128"/>
    </row>
    <row r="19537" spans="7:8">
      <c r="G19537" s="127"/>
      <c r="H19537" s="128"/>
    </row>
    <row r="19538" spans="7:8">
      <c r="G19538" s="127"/>
      <c r="H19538" s="128"/>
    </row>
    <row r="19539" spans="7:8">
      <c r="G19539" s="127"/>
      <c r="H19539" s="128"/>
    </row>
    <row r="19540" spans="7:8">
      <c r="G19540" s="127"/>
      <c r="H19540" s="128"/>
    </row>
    <row r="19541" spans="7:8">
      <c r="G19541" s="127"/>
      <c r="H19541" s="128"/>
    </row>
    <row r="19542" spans="7:8">
      <c r="G19542" s="127"/>
      <c r="H19542" s="128"/>
    </row>
    <row r="19543" spans="7:8">
      <c r="G19543" s="127"/>
      <c r="H19543" s="128"/>
    </row>
    <row r="19544" spans="7:8">
      <c r="G19544" s="127"/>
      <c r="H19544" s="128"/>
    </row>
    <row r="19545" spans="7:8">
      <c r="G19545" s="127"/>
      <c r="H19545" s="128"/>
    </row>
    <row r="19546" spans="7:8">
      <c r="G19546" s="127"/>
      <c r="H19546" s="128"/>
    </row>
    <row r="19547" spans="7:8">
      <c r="G19547" s="127"/>
      <c r="H19547" s="128"/>
    </row>
    <row r="19548" spans="7:8">
      <c r="G19548" s="127"/>
      <c r="H19548" s="128"/>
    </row>
    <row r="19549" spans="7:8">
      <c r="G19549" s="127"/>
      <c r="H19549" s="128"/>
    </row>
    <row r="19550" spans="7:8">
      <c r="G19550" s="127"/>
      <c r="H19550" s="128"/>
    </row>
    <row r="19551" spans="7:8">
      <c r="G19551" s="127"/>
      <c r="H19551" s="128"/>
    </row>
    <row r="19552" spans="7:8">
      <c r="G19552" s="127"/>
      <c r="H19552" s="128"/>
    </row>
    <row r="19553" spans="7:8">
      <c r="G19553" s="127"/>
      <c r="H19553" s="128"/>
    </row>
    <row r="19554" spans="7:8">
      <c r="G19554" s="127"/>
      <c r="H19554" s="128"/>
    </row>
    <row r="19555" spans="7:8">
      <c r="G19555" s="127"/>
      <c r="H19555" s="128"/>
    </row>
    <row r="19556" spans="7:8">
      <c r="G19556" s="127"/>
      <c r="H19556" s="128"/>
    </row>
    <row r="19557" spans="7:8">
      <c r="G19557" s="127"/>
      <c r="H19557" s="128"/>
    </row>
    <row r="19558" spans="7:8">
      <c r="G19558" s="127"/>
      <c r="H19558" s="128"/>
    </row>
    <row r="19559" spans="7:8">
      <c r="G19559" s="127"/>
      <c r="H19559" s="128"/>
    </row>
    <row r="19560" spans="7:8">
      <c r="G19560" s="127"/>
      <c r="H19560" s="128"/>
    </row>
    <row r="19561" spans="7:8">
      <c r="G19561" s="127"/>
      <c r="H19561" s="128"/>
    </row>
    <row r="19562" spans="7:8">
      <c r="G19562" s="127"/>
      <c r="H19562" s="128"/>
    </row>
    <row r="19563" spans="7:8">
      <c r="G19563" s="127"/>
      <c r="H19563" s="128"/>
    </row>
    <row r="19564" spans="7:8">
      <c r="G19564" s="127"/>
      <c r="H19564" s="128"/>
    </row>
    <row r="19565" spans="7:8">
      <c r="G19565" s="127"/>
      <c r="H19565" s="128"/>
    </row>
    <row r="19566" spans="7:8">
      <c r="G19566" s="127"/>
      <c r="H19566" s="128"/>
    </row>
    <row r="19567" spans="7:8">
      <c r="G19567" s="127"/>
      <c r="H19567" s="128"/>
    </row>
    <row r="19568" spans="7:8">
      <c r="G19568" s="127"/>
      <c r="H19568" s="128"/>
    </row>
    <row r="19569" spans="7:8">
      <c r="G19569" s="127"/>
      <c r="H19569" s="128"/>
    </row>
    <row r="19570" spans="7:8">
      <c r="G19570" s="127"/>
      <c r="H19570" s="128"/>
    </row>
    <row r="19571" spans="7:8">
      <c r="G19571" s="127"/>
      <c r="H19571" s="128"/>
    </row>
    <row r="19572" spans="7:8">
      <c r="G19572" s="127"/>
      <c r="H19572" s="128"/>
    </row>
    <row r="19573" spans="7:8">
      <c r="G19573" s="127"/>
      <c r="H19573" s="128"/>
    </row>
    <row r="19574" spans="7:8">
      <c r="G19574" s="127"/>
      <c r="H19574" s="128"/>
    </row>
    <row r="19575" spans="7:8">
      <c r="G19575" s="127"/>
      <c r="H19575" s="128"/>
    </row>
    <row r="19576" spans="7:8">
      <c r="G19576" s="127"/>
      <c r="H19576" s="128"/>
    </row>
    <row r="19577" spans="7:8">
      <c r="G19577" s="127"/>
      <c r="H19577" s="128"/>
    </row>
    <row r="19578" spans="7:8">
      <c r="G19578" s="127"/>
      <c r="H19578" s="128"/>
    </row>
    <row r="19579" spans="7:8">
      <c r="G19579" s="127"/>
      <c r="H19579" s="128"/>
    </row>
    <row r="19580" spans="7:8">
      <c r="G19580" s="127"/>
      <c r="H19580" s="128"/>
    </row>
    <row r="19581" spans="7:8">
      <c r="G19581" s="127"/>
      <c r="H19581" s="128"/>
    </row>
    <row r="19582" spans="7:8">
      <c r="G19582" s="127"/>
      <c r="H19582" s="128"/>
    </row>
    <row r="19583" spans="7:8">
      <c r="G19583" s="127"/>
      <c r="H19583" s="128"/>
    </row>
    <row r="19584" spans="7:8">
      <c r="G19584" s="127"/>
      <c r="H19584" s="128"/>
    </row>
    <row r="19585" spans="7:8">
      <c r="G19585" s="127"/>
      <c r="H19585" s="128"/>
    </row>
    <row r="19586" spans="7:8">
      <c r="G19586" s="127"/>
      <c r="H19586" s="128"/>
    </row>
    <row r="19587" spans="7:8">
      <c r="G19587" s="127"/>
      <c r="H19587" s="128"/>
    </row>
    <row r="19588" spans="7:8">
      <c r="G19588" s="127"/>
      <c r="H19588" s="128"/>
    </row>
    <row r="19589" spans="7:8">
      <c r="G19589" s="127"/>
      <c r="H19589" s="128"/>
    </row>
    <row r="19590" spans="7:8">
      <c r="G19590" s="127"/>
      <c r="H19590" s="128"/>
    </row>
    <row r="19591" spans="7:8">
      <c r="G19591" s="127"/>
      <c r="H19591" s="128"/>
    </row>
    <row r="19592" spans="7:8">
      <c r="G19592" s="127"/>
      <c r="H19592" s="128"/>
    </row>
    <row r="19593" spans="7:8">
      <c r="G19593" s="127"/>
      <c r="H19593" s="128"/>
    </row>
    <row r="19594" spans="7:8">
      <c r="G19594" s="127"/>
      <c r="H19594" s="128"/>
    </row>
    <row r="19595" spans="7:8">
      <c r="G19595" s="127"/>
      <c r="H19595" s="128"/>
    </row>
    <row r="19596" spans="7:8">
      <c r="G19596" s="127"/>
      <c r="H19596" s="128"/>
    </row>
    <row r="19597" spans="7:8">
      <c r="G19597" s="127"/>
      <c r="H19597" s="128"/>
    </row>
    <row r="19598" spans="7:8">
      <c r="G19598" s="127"/>
      <c r="H19598" s="128"/>
    </row>
    <row r="19599" spans="7:8">
      <c r="G19599" s="127"/>
      <c r="H19599" s="128"/>
    </row>
    <row r="19600" spans="7:8">
      <c r="G19600" s="127"/>
      <c r="H19600" s="128"/>
    </row>
    <row r="19601" spans="7:8">
      <c r="G19601" s="127"/>
      <c r="H19601" s="128"/>
    </row>
    <row r="19602" spans="7:8">
      <c r="G19602" s="127"/>
      <c r="H19602" s="128"/>
    </row>
    <row r="19603" spans="7:8">
      <c r="G19603" s="127"/>
      <c r="H19603" s="128"/>
    </row>
    <row r="19604" spans="7:8">
      <c r="G19604" s="127"/>
      <c r="H19604" s="128"/>
    </row>
    <row r="19605" spans="7:8">
      <c r="G19605" s="127"/>
      <c r="H19605" s="128"/>
    </row>
    <row r="19606" spans="7:8">
      <c r="G19606" s="127"/>
      <c r="H19606" s="128"/>
    </row>
    <row r="19607" spans="7:8">
      <c r="G19607" s="127"/>
      <c r="H19607" s="128"/>
    </row>
    <row r="19608" spans="7:8">
      <c r="G19608" s="127"/>
      <c r="H19608" s="128"/>
    </row>
    <row r="19609" spans="7:8">
      <c r="G19609" s="127"/>
      <c r="H19609" s="128"/>
    </row>
    <row r="19610" spans="7:8">
      <c r="G19610" s="127"/>
      <c r="H19610" s="128"/>
    </row>
    <row r="19611" spans="7:8">
      <c r="G19611" s="127"/>
      <c r="H19611" s="128"/>
    </row>
    <row r="19612" spans="7:8">
      <c r="G19612" s="127"/>
      <c r="H19612" s="128"/>
    </row>
    <row r="19613" spans="7:8">
      <c r="G19613" s="127"/>
      <c r="H19613" s="128"/>
    </row>
    <row r="19614" spans="7:8">
      <c r="G19614" s="127"/>
      <c r="H19614" s="128"/>
    </row>
    <row r="19615" spans="7:8">
      <c r="G19615" s="127"/>
      <c r="H19615" s="128"/>
    </row>
    <row r="19616" spans="7:8">
      <c r="G19616" s="127"/>
      <c r="H19616" s="128"/>
    </row>
    <row r="19617" spans="7:8">
      <c r="G19617" s="127"/>
      <c r="H19617" s="128"/>
    </row>
    <row r="19618" spans="7:8">
      <c r="G19618" s="127"/>
      <c r="H19618" s="128"/>
    </row>
    <row r="19619" spans="7:8">
      <c r="G19619" s="127"/>
      <c r="H19619" s="128"/>
    </row>
    <row r="19620" spans="7:8">
      <c r="G19620" s="127"/>
      <c r="H19620" s="128"/>
    </row>
    <row r="19621" spans="7:8">
      <c r="G19621" s="127"/>
      <c r="H19621" s="128"/>
    </row>
    <row r="19622" spans="7:8">
      <c r="G19622" s="127"/>
      <c r="H19622" s="128"/>
    </row>
    <row r="19623" spans="7:8">
      <c r="G19623" s="127"/>
      <c r="H19623" s="128"/>
    </row>
    <row r="19624" spans="7:8">
      <c r="G19624" s="127"/>
      <c r="H19624" s="128"/>
    </row>
    <row r="19625" spans="7:8">
      <c r="G19625" s="127"/>
      <c r="H19625" s="128"/>
    </row>
    <row r="19626" spans="7:8">
      <c r="G19626" s="127"/>
      <c r="H19626" s="128"/>
    </row>
    <row r="19627" spans="7:8">
      <c r="G19627" s="127"/>
      <c r="H19627" s="128"/>
    </row>
    <row r="19628" spans="7:8">
      <c r="G19628" s="127"/>
      <c r="H19628" s="128"/>
    </row>
    <row r="19629" spans="7:8">
      <c r="G19629" s="127"/>
      <c r="H19629" s="128"/>
    </row>
    <row r="19630" spans="7:8">
      <c r="G19630" s="127"/>
      <c r="H19630" s="128"/>
    </row>
    <row r="19631" spans="7:8">
      <c r="G19631" s="127"/>
      <c r="H19631" s="128"/>
    </row>
    <row r="19632" spans="7:8">
      <c r="G19632" s="127"/>
      <c r="H19632" s="128"/>
    </row>
    <row r="19633" spans="7:8">
      <c r="G19633" s="127"/>
      <c r="H19633" s="128"/>
    </row>
    <row r="19634" spans="7:8">
      <c r="G19634" s="127"/>
      <c r="H19634" s="128"/>
    </row>
    <row r="19635" spans="7:8">
      <c r="G19635" s="127"/>
      <c r="H19635" s="128"/>
    </row>
    <row r="19636" spans="7:8">
      <c r="G19636" s="127"/>
      <c r="H19636" s="128"/>
    </row>
    <row r="19637" spans="7:8">
      <c r="G19637" s="127"/>
      <c r="H19637" s="128"/>
    </row>
    <row r="19638" spans="7:8">
      <c r="G19638" s="127"/>
      <c r="H19638" s="128"/>
    </row>
    <row r="19639" spans="7:8">
      <c r="G19639" s="127"/>
      <c r="H19639" s="128"/>
    </row>
    <row r="19640" spans="7:8">
      <c r="G19640" s="127"/>
      <c r="H19640" s="128"/>
    </row>
    <row r="19641" spans="7:8">
      <c r="G19641" s="127"/>
      <c r="H19641" s="128"/>
    </row>
    <row r="19642" spans="7:8">
      <c r="G19642" s="127"/>
      <c r="H19642" s="128"/>
    </row>
    <row r="19643" spans="7:8">
      <c r="G19643" s="127"/>
      <c r="H19643" s="128"/>
    </row>
    <row r="19644" spans="7:8">
      <c r="G19644" s="127"/>
      <c r="H19644" s="128"/>
    </row>
    <row r="19645" spans="7:8">
      <c r="G19645" s="127"/>
      <c r="H19645" s="128"/>
    </row>
    <row r="19646" spans="7:8">
      <c r="G19646" s="127"/>
      <c r="H19646" s="128"/>
    </row>
    <row r="19647" spans="7:8">
      <c r="G19647" s="127"/>
      <c r="H19647" s="128"/>
    </row>
    <row r="19648" spans="7:8">
      <c r="G19648" s="127"/>
      <c r="H19648" s="128"/>
    </row>
    <row r="19649" spans="7:8">
      <c r="G19649" s="127"/>
      <c r="H19649" s="128"/>
    </row>
    <row r="19650" spans="7:8">
      <c r="G19650" s="127"/>
      <c r="H19650" s="128"/>
    </row>
    <row r="19651" spans="7:8">
      <c r="G19651" s="127"/>
      <c r="H19651" s="128"/>
    </row>
    <row r="19652" spans="7:8">
      <c r="G19652" s="127"/>
      <c r="H19652" s="128"/>
    </row>
    <row r="19653" spans="7:8">
      <c r="G19653" s="127"/>
      <c r="H19653" s="128"/>
    </row>
    <row r="19654" spans="7:8">
      <c r="G19654" s="127"/>
      <c r="H19654" s="128"/>
    </row>
    <row r="19655" spans="7:8">
      <c r="G19655" s="127"/>
      <c r="H19655" s="128"/>
    </row>
    <row r="19656" spans="7:8">
      <c r="G19656" s="127"/>
      <c r="H19656" s="128"/>
    </row>
    <row r="19657" spans="7:8">
      <c r="G19657" s="127"/>
      <c r="H19657" s="128"/>
    </row>
    <row r="19658" spans="7:8">
      <c r="G19658" s="127"/>
      <c r="H19658" s="128"/>
    </row>
    <row r="19659" spans="7:8">
      <c r="G19659" s="127"/>
      <c r="H19659" s="128"/>
    </row>
    <row r="19660" spans="7:8">
      <c r="G19660" s="127"/>
      <c r="H19660" s="128"/>
    </row>
    <row r="19661" spans="7:8">
      <c r="G19661" s="127"/>
      <c r="H19661" s="128"/>
    </row>
    <row r="19662" spans="7:8">
      <c r="G19662" s="127"/>
      <c r="H19662" s="128"/>
    </row>
    <row r="19663" spans="7:8">
      <c r="G19663" s="127"/>
      <c r="H19663" s="128"/>
    </row>
    <row r="19664" spans="7:8">
      <c r="G19664" s="127"/>
      <c r="H19664" s="128"/>
    </row>
    <row r="19665" spans="7:8">
      <c r="G19665" s="127"/>
      <c r="H19665" s="128"/>
    </row>
    <row r="19666" spans="7:8">
      <c r="G19666" s="127"/>
      <c r="H19666" s="128"/>
    </row>
    <row r="19667" spans="7:8">
      <c r="G19667" s="127"/>
      <c r="H19667" s="128"/>
    </row>
    <row r="19668" spans="7:8">
      <c r="G19668" s="127"/>
      <c r="H19668" s="128"/>
    </row>
    <row r="19669" spans="7:8">
      <c r="G19669" s="127"/>
      <c r="H19669" s="128"/>
    </row>
    <row r="19670" spans="7:8">
      <c r="G19670" s="127"/>
      <c r="H19670" s="128"/>
    </row>
    <row r="19671" spans="7:8">
      <c r="G19671" s="127"/>
      <c r="H19671" s="128"/>
    </row>
    <row r="19672" spans="7:8">
      <c r="G19672" s="127"/>
      <c r="H19672" s="128"/>
    </row>
    <row r="19673" spans="7:8">
      <c r="G19673" s="127"/>
      <c r="H19673" s="128"/>
    </row>
    <row r="19674" spans="7:8">
      <c r="G19674" s="127"/>
      <c r="H19674" s="128"/>
    </row>
    <row r="19675" spans="7:8">
      <c r="G19675" s="127"/>
      <c r="H19675" s="128"/>
    </row>
    <row r="19676" spans="7:8">
      <c r="G19676" s="127"/>
      <c r="H19676" s="128"/>
    </row>
    <row r="19677" spans="7:8">
      <c r="G19677" s="127"/>
      <c r="H19677" s="128"/>
    </row>
    <row r="19678" spans="7:8">
      <c r="G19678" s="127"/>
      <c r="H19678" s="128"/>
    </row>
    <row r="19679" spans="7:8">
      <c r="G19679" s="127"/>
      <c r="H19679" s="128"/>
    </row>
    <row r="19680" spans="7:8">
      <c r="G19680" s="127"/>
      <c r="H19680" s="128"/>
    </row>
    <row r="19681" spans="7:8">
      <c r="G19681" s="127"/>
      <c r="H19681" s="128"/>
    </row>
    <row r="19682" spans="7:8">
      <c r="G19682" s="127"/>
      <c r="H19682" s="128"/>
    </row>
    <row r="19683" spans="7:8">
      <c r="G19683" s="127"/>
      <c r="H19683" s="128"/>
    </row>
    <row r="19684" spans="7:8">
      <c r="G19684" s="127"/>
      <c r="H19684" s="128"/>
    </row>
    <row r="19685" spans="7:8">
      <c r="G19685" s="127"/>
      <c r="H19685" s="128"/>
    </row>
    <row r="19686" spans="7:8">
      <c r="G19686" s="127"/>
      <c r="H19686" s="128"/>
    </row>
    <row r="19687" spans="7:8">
      <c r="G19687" s="127"/>
      <c r="H19687" s="128"/>
    </row>
    <row r="19688" spans="7:8">
      <c r="G19688" s="127"/>
      <c r="H19688" s="128"/>
    </row>
    <row r="19689" spans="7:8">
      <c r="G19689" s="127"/>
      <c r="H19689" s="128"/>
    </row>
    <row r="19690" spans="7:8">
      <c r="G19690" s="127"/>
      <c r="H19690" s="128"/>
    </row>
    <row r="19691" spans="7:8">
      <c r="G19691" s="127"/>
      <c r="H19691" s="128"/>
    </row>
    <row r="19692" spans="7:8">
      <c r="G19692" s="127"/>
      <c r="H19692" s="128"/>
    </row>
    <row r="19693" spans="7:8">
      <c r="G19693" s="127"/>
      <c r="H19693" s="128"/>
    </row>
    <row r="19694" spans="7:8">
      <c r="G19694" s="127"/>
      <c r="H19694" s="128"/>
    </row>
    <row r="19695" spans="7:8">
      <c r="G19695" s="127"/>
      <c r="H19695" s="128"/>
    </row>
    <row r="19696" spans="7:8">
      <c r="G19696" s="127"/>
      <c r="H19696" s="128"/>
    </row>
    <row r="19697" spans="7:8">
      <c r="G19697" s="127"/>
      <c r="H19697" s="128"/>
    </row>
    <row r="19698" spans="7:8">
      <c r="G19698" s="127"/>
      <c r="H19698" s="128"/>
    </row>
    <row r="19699" spans="7:8">
      <c r="G19699" s="127"/>
      <c r="H19699" s="128"/>
    </row>
    <row r="19700" spans="7:8">
      <c r="G19700" s="127"/>
      <c r="H19700" s="128"/>
    </row>
    <row r="19701" spans="7:8">
      <c r="G19701" s="127"/>
      <c r="H19701" s="128"/>
    </row>
    <row r="19702" spans="7:8">
      <c r="G19702" s="127"/>
      <c r="H19702" s="128"/>
    </row>
    <row r="19703" spans="7:8">
      <c r="G19703" s="127"/>
      <c r="H19703" s="128"/>
    </row>
    <row r="19704" spans="7:8">
      <c r="G19704" s="127"/>
      <c r="H19704" s="128"/>
    </row>
    <row r="19705" spans="7:8">
      <c r="G19705" s="127"/>
      <c r="H19705" s="128"/>
    </row>
    <row r="19706" spans="7:8">
      <c r="G19706" s="127"/>
      <c r="H19706" s="128"/>
    </row>
    <row r="19707" spans="7:8">
      <c r="G19707" s="127"/>
      <c r="H19707" s="128"/>
    </row>
    <row r="19708" spans="7:8">
      <c r="G19708" s="127"/>
      <c r="H19708" s="128"/>
    </row>
    <row r="19709" spans="7:8">
      <c r="G19709" s="127"/>
      <c r="H19709" s="128"/>
    </row>
    <row r="19710" spans="7:8">
      <c r="G19710" s="127"/>
      <c r="H19710" s="128"/>
    </row>
    <row r="19711" spans="7:8">
      <c r="G19711" s="127"/>
      <c r="H19711" s="128"/>
    </row>
    <row r="19712" spans="7:8">
      <c r="G19712" s="127"/>
      <c r="H19712" s="128"/>
    </row>
    <row r="19713" spans="7:8">
      <c r="G19713" s="127"/>
      <c r="H19713" s="128"/>
    </row>
    <row r="19714" spans="7:8">
      <c r="G19714" s="127"/>
      <c r="H19714" s="128"/>
    </row>
    <row r="19715" spans="7:8">
      <c r="G19715" s="127"/>
      <c r="H19715" s="128"/>
    </row>
    <row r="19716" spans="7:8">
      <c r="G19716" s="127"/>
      <c r="H19716" s="128"/>
    </row>
    <row r="19717" spans="7:8">
      <c r="G19717" s="127"/>
      <c r="H19717" s="128"/>
    </row>
    <row r="19718" spans="7:8">
      <c r="G19718" s="127"/>
      <c r="H19718" s="128"/>
    </row>
    <row r="19719" spans="7:8">
      <c r="G19719" s="127"/>
      <c r="H19719" s="128"/>
    </row>
    <row r="19720" spans="7:8">
      <c r="G19720" s="127"/>
      <c r="H19720" s="128"/>
    </row>
    <row r="19721" spans="7:8">
      <c r="G19721" s="127"/>
      <c r="H19721" s="128"/>
    </row>
    <row r="19722" spans="7:8">
      <c r="G19722" s="127"/>
      <c r="H19722" s="128"/>
    </row>
    <row r="19723" spans="7:8">
      <c r="G19723" s="127"/>
      <c r="H19723" s="128"/>
    </row>
    <row r="19724" spans="7:8">
      <c r="G19724" s="127"/>
      <c r="H19724" s="128"/>
    </row>
    <row r="19725" spans="7:8">
      <c r="G19725" s="127"/>
      <c r="H19725" s="128"/>
    </row>
    <row r="19726" spans="7:8">
      <c r="G19726" s="127"/>
      <c r="H19726" s="128"/>
    </row>
    <row r="19727" spans="7:8">
      <c r="G19727" s="127"/>
      <c r="H19727" s="128"/>
    </row>
    <row r="19728" spans="7:8">
      <c r="G19728" s="127"/>
      <c r="H19728" s="128"/>
    </row>
    <row r="19729" spans="7:8">
      <c r="G19729" s="127"/>
      <c r="H19729" s="128"/>
    </row>
    <row r="19730" spans="7:8">
      <c r="G19730" s="127"/>
      <c r="H19730" s="128"/>
    </row>
    <row r="19731" spans="7:8">
      <c r="G19731" s="127"/>
      <c r="H19731" s="128"/>
    </row>
    <row r="19732" spans="7:8">
      <c r="G19732" s="127"/>
      <c r="H19732" s="128"/>
    </row>
    <row r="19733" spans="7:8">
      <c r="G19733" s="127"/>
      <c r="H19733" s="128"/>
    </row>
    <row r="19734" spans="7:8">
      <c r="G19734" s="127"/>
      <c r="H19734" s="128"/>
    </row>
    <row r="19735" spans="7:8">
      <c r="G19735" s="127"/>
      <c r="H19735" s="128"/>
    </row>
    <row r="19736" spans="7:8">
      <c r="G19736" s="127"/>
      <c r="H19736" s="128"/>
    </row>
    <row r="19737" spans="7:8">
      <c r="G19737" s="127"/>
      <c r="H19737" s="128"/>
    </row>
    <row r="19738" spans="7:8">
      <c r="G19738" s="127"/>
      <c r="H19738" s="128"/>
    </row>
    <row r="19739" spans="7:8">
      <c r="G19739" s="127"/>
      <c r="H19739" s="128"/>
    </row>
    <row r="19740" spans="7:8">
      <c r="G19740" s="127"/>
      <c r="H19740" s="128"/>
    </row>
    <row r="19741" spans="7:8">
      <c r="G19741" s="127"/>
      <c r="H19741" s="128"/>
    </row>
    <row r="19742" spans="7:8">
      <c r="G19742" s="127"/>
      <c r="H19742" s="128"/>
    </row>
    <row r="19743" spans="7:8">
      <c r="G19743" s="127"/>
      <c r="H19743" s="128"/>
    </row>
    <row r="19744" spans="7:8">
      <c r="G19744" s="127"/>
      <c r="H19744" s="128"/>
    </row>
    <row r="19745" spans="7:8">
      <c r="G19745" s="127"/>
      <c r="H19745" s="128"/>
    </row>
    <row r="19746" spans="7:8">
      <c r="G19746" s="127"/>
      <c r="H19746" s="128"/>
    </row>
    <row r="19747" spans="7:8">
      <c r="G19747" s="127"/>
      <c r="H19747" s="128"/>
    </row>
    <row r="19748" spans="7:8">
      <c r="G19748" s="127"/>
      <c r="H19748" s="128"/>
    </row>
    <row r="19749" spans="7:8">
      <c r="G19749" s="127"/>
      <c r="H19749" s="128"/>
    </row>
    <row r="19750" spans="7:8">
      <c r="G19750" s="127"/>
      <c r="H19750" s="128"/>
    </row>
    <row r="19751" spans="7:8">
      <c r="G19751" s="127"/>
      <c r="H19751" s="128"/>
    </row>
    <row r="19752" spans="7:8">
      <c r="G19752" s="127"/>
      <c r="H19752" s="128"/>
    </row>
    <row r="19753" spans="7:8">
      <c r="G19753" s="127"/>
      <c r="H19753" s="128"/>
    </row>
    <row r="19754" spans="7:8">
      <c r="G19754" s="127"/>
      <c r="H19754" s="128"/>
    </row>
    <row r="19755" spans="7:8">
      <c r="G19755" s="127"/>
      <c r="H19755" s="128"/>
    </row>
    <row r="19756" spans="7:8">
      <c r="G19756" s="127"/>
      <c r="H19756" s="128"/>
    </row>
    <row r="19757" spans="7:8">
      <c r="G19757" s="127"/>
      <c r="H19757" s="128"/>
    </row>
    <row r="19758" spans="7:8">
      <c r="G19758" s="127"/>
      <c r="H19758" s="128"/>
    </row>
    <row r="19759" spans="7:8">
      <c r="G19759" s="127"/>
      <c r="H19759" s="128"/>
    </row>
    <row r="19760" spans="7:8">
      <c r="G19760" s="127"/>
      <c r="H19760" s="128"/>
    </row>
    <row r="19761" spans="7:8">
      <c r="G19761" s="127"/>
      <c r="H19761" s="128"/>
    </row>
    <row r="19762" spans="7:8">
      <c r="G19762" s="127"/>
      <c r="H19762" s="128"/>
    </row>
    <row r="19763" spans="7:8">
      <c r="G19763" s="127"/>
      <c r="H19763" s="128"/>
    </row>
    <row r="19764" spans="7:8">
      <c r="G19764" s="127"/>
      <c r="H19764" s="128"/>
    </row>
    <row r="19765" spans="7:8">
      <c r="G19765" s="127"/>
      <c r="H19765" s="128"/>
    </row>
    <row r="19766" spans="7:8">
      <c r="G19766" s="127"/>
      <c r="H19766" s="128"/>
    </row>
    <row r="19767" spans="7:8">
      <c r="G19767" s="127"/>
      <c r="H19767" s="128"/>
    </row>
    <row r="19768" spans="7:8">
      <c r="G19768" s="127"/>
      <c r="H19768" s="128"/>
    </row>
    <row r="19769" spans="7:8">
      <c r="G19769" s="127"/>
      <c r="H19769" s="128"/>
    </row>
    <row r="19770" spans="7:8">
      <c r="G19770" s="127"/>
      <c r="H19770" s="128"/>
    </row>
    <row r="19771" spans="7:8">
      <c r="G19771" s="127"/>
      <c r="H19771" s="128"/>
    </row>
    <row r="19772" spans="7:8">
      <c r="G19772" s="127"/>
      <c r="H19772" s="128"/>
    </row>
    <row r="19773" spans="7:8">
      <c r="G19773" s="127"/>
      <c r="H19773" s="128"/>
    </row>
    <row r="19774" spans="7:8">
      <c r="G19774" s="127"/>
      <c r="H19774" s="128"/>
    </row>
    <row r="19775" spans="7:8">
      <c r="G19775" s="127"/>
      <c r="H19775" s="128"/>
    </row>
    <row r="19776" spans="7:8">
      <c r="G19776" s="127"/>
      <c r="H19776" s="128"/>
    </row>
    <row r="19777" spans="7:8">
      <c r="G19777" s="127"/>
      <c r="H19777" s="128"/>
    </row>
    <row r="19778" spans="7:8">
      <c r="G19778" s="127"/>
      <c r="H19778" s="128"/>
    </row>
    <row r="19779" spans="7:8">
      <c r="G19779" s="127"/>
      <c r="H19779" s="128"/>
    </row>
    <row r="19780" spans="7:8">
      <c r="G19780" s="127"/>
      <c r="H19780" s="128"/>
    </row>
    <row r="19781" spans="7:8">
      <c r="G19781" s="127"/>
      <c r="H19781" s="128"/>
    </row>
    <row r="19782" spans="7:8">
      <c r="G19782" s="127"/>
      <c r="H19782" s="128"/>
    </row>
    <row r="19783" spans="7:8">
      <c r="G19783" s="127"/>
      <c r="H19783" s="128"/>
    </row>
    <row r="19784" spans="7:8">
      <c r="G19784" s="127"/>
      <c r="H19784" s="128"/>
    </row>
    <row r="19785" spans="7:8">
      <c r="G19785" s="127"/>
      <c r="H19785" s="128"/>
    </row>
    <row r="19786" spans="7:8">
      <c r="G19786" s="127"/>
      <c r="H19786" s="128"/>
    </row>
    <row r="19787" spans="7:8">
      <c r="G19787" s="127"/>
      <c r="H19787" s="128"/>
    </row>
    <row r="19788" spans="7:8">
      <c r="G19788" s="127"/>
      <c r="H19788" s="128"/>
    </row>
    <row r="19789" spans="7:8">
      <c r="G19789" s="127"/>
      <c r="H19789" s="128"/>
    </row>
    <row r="19790" spans="7:8">
      <c r="G19790" s="127"/>
      <c r="H19790" s="128"/>
    </row>
    <row r="19791" spans="7:8">
      <c r="G19791" s="127"/>
      <c r="H19791" s="128"/>
    </row>
    <row r="19792" spans="7:8">
      <c r="G19792" s="127"/>
      <c r="H19792" s="128"/>
    </row>
    <row r="19793" spans="7:8">
      <c r="G19793" s="127"/>
      <c r="H19793" s="128"/>
    </row>
    <row r="19794" spans="7:8">
      <c r="G19794" s="127"/>
      <c r="H19794" s="128"/>
    </row>
    <row r="19795" spans="7:8">
      <c r="G19795" s="127"/>
      <c r="H19795" s="128"/>
    </row>
    <row r="19796" spans="7:8">
      <c r="G19796" s="127"/>
      <c r="H19796" s="128"/>
    </row>
    <row r="19797" spans="7:8">
      <c r="G19797" s="127"/>
      <c r="H19797" s="128"/>
    </row>
    <row r="19798" spans="7:8">
      <c r="G19798" s="127"/>
      <c r="H19798" s="128"/>
    </row>
    <row r="19799" spans="7:8">
      <c r="G19799" s="127"/>
      <c r="H19799" s="128"/>
    </row>
    <row r="19800" spans="7:8">
      <c r="G19800" s="127"/>
      <c r="H19800" s="128"/>
    </row>
    <row r="19801" spans="7:8">
      <c r="G19801" s="127"/>
      <c r="H19801" s="128"/>
    </row>
    <row r="19802" spans="7:8">
      <c r="G19802" s="127"/>
      <c r="H19802" s="128"/>
    </row>
    <row r="19803" spans="7:8">
      <c r="G19803" s="127"/>
      <c r="H19803" s="128"/>
    </row>
    <row r="19804" spans="7:8">
      <c r="G19804" s="127"/>
      <c r="H19804" s="128"/>
    </row>
    <row r="19805" spans="7:8">
      <c r="G19805" s="127"/>
      <c r="H19805" s="128"/>
    </row>
    <row r="19806" spans="7:8">
      <c r="G19806" s="127"/>
      <c r="H19806" s="128"/>
    </row>
    <row r="19807" spans="7:8">
      <c r="G19807" s="127"/>
      <c r="H19807" s="128"/>
    </row>
    <row r="19808" spans="7:8">
      <c r="G19808" s="127"/>
      <c r="H19808" s="128"/>
    </row>
    <row r="19809" spans="7:8">
      <c r="G19809" s="127"/>
      <c r="H19809" s="128"/>
    </row>
    <row r="19810" spans="7:8">
      <c r="G19810" s="127"/>
      <c r="H19810" s="128"/>
    </row>
    <row r="19811" spans="7:8">
      <c r="G19811" s="127"/>
      <c r="H19811" s="128"/>
    </row>
    <row r="19812" spans="7:8">
      <c r="G19812" s="127"/>
      <c r="H19812" s="128"/>
    </row>
    <row r="19813" spans="7:8">
      <c r="G19813" s="127"/>
      <c r="H19813" s="128"/>
    </row>
    <row r="19814" spans="7:8">
      <c r="G19814" s="127"/>
      <c r="H19814" s="128"/>
    </row>
    <row r="19815" spans="7:8">
      <c r="G19815" s="127"/>
      <c r="H19815" s="128"/>
    </row>
    <row r="19816" spans="7:8">
      <c r="G19816" s="127"/>
      <c r="H19816" s="128"/>
    </row>
    <row r="19817" spans="7:8">
      <c r="G19817" s="127"/>
      <c r="H19817" s="128"/>
    </row>
    <row r="19818" spans="7:8">
      <c r="G19818" s="127"/>
      <c r="H19818" s="128"/>
    </row>
    <row r="19819" spans="7:8">
      <c r="G19819" s="127"/>
      <c r="H19819" s="128"/>
    </row>
    <row r="19820" spans="7:8">
      <c r="G19820" s="127"/>
      <c r="H19820" s="128"/>
    </row>
    <row r="19821" spans="7:8">
      <c r="G19821" s="127"/>
      <c r="H19821" s="128"/>
    </row>
    <row r="19822" spans="7:8">
      <c r="G19822" s="127"/>
      <c r="H19822" s="128"/>
    </row>
    <row r="19823" spans="7:8">
      <c r="G19823" s="127"/>
      <c r="H19823" s="128"/>
    </row>
    <row r="19824" spans="7:8">
      <c r="G19824" s="127"/>
      <c r="H19824" s="128"/>
    </row>
    <row r="19825" spans="7:8">
      <c r="G19825" s="127"/>
      <c r="H19825" s="128"/>
    </row>
    <row r="19826" spans="7:8">
      <c r="G19826" s="127"/>
      <c r="H19826" s="128"/>
    </row>
    <row r="19827" spans="7:8">
      <c r="G19827" s="127"/>
      <c r="H19827" s="128"/>
    </row>
    <row r="19828" spans="7:8">
      <c r="G19828" s="127"/>
      <c r="H19828" s="128"/>
    </row>
    <row r="19829" spans="7:8">
      <c r="G19829" s="127"/>
      <c r="H19829" s="128"/>
    </row>
    <row r="19830" spans="7:8">
      <c r="G19830" s="127"/>
      <c r="H19830" s="128"/>
    </row>
    <row r="19831" spans="7:8">
      <c r="G19831" s="127"/>
      <c r="H19831" s="128"/>
    </row>
    <row r="19832" spans="7:8">
      <c r="G19832" s="127"/>
      <c r="H19832" s="128"/>
    </row>
    <row r="19833" spans="7:8">
      <c r="G19833" s="127"/>
      <c r="H19833" s="128"/>
    </row>
    <row r="19834" spans="7:8">
      <c r="G19834" s="127"/>
      <c r="H19834" s="128"/>
    </row>
    <row r="19835" spans="7:8">
      <c r="G19835" s="127"/>
      <c r="H19835" s="128"/>
    </row>
    <row r="19836" spans="7:8">
      <c r="G19836" s="127"/>
      <c r="H19836" s="128"/>
    </row>
    <row r="19837" spans="7:8">
      <c r="G19837" s="127"/>
      <c r="H19837" s="128"/>
    </row>
    <row r="19838" spans="7:8">
      <c r="G19838" s="127"/>
      <c r="H19838" s="128"/>
    </row>
    <row r="19839" spans="7:8">
      <c r="G19839" s="127"/>
      <c r="H19839" s="128"/>
    </row>
    <row r="19840" spans="7:8">
      <c r="G19840" s="127"/>
      <c r="H19840" s="128"/>
    </row>
    <row r="19841" spans="7:8">
      <c r="G19841" s="127"/>
      <c r="H19841" s="128"/>
    </row>
    <row r="19842" spans="7:8">
      <c r="G19842" s="127"/>
      <c r="H19842" s="128"/>
    </row>
    <row r="19843" spans="7:8">
      <c r="G19843" s="127"/>
      <c r="H19843" s="128"/>
    </row>
    <row r="19844" spans="7:8">
      <c r="G19844" s="127"/>
      <c r="H19844" s="128"/>
    </row>
    <row r="19845" spans="7:8">
      <c r="G19845" s="127"/>
      <c r="H19845" s="128"/>
    </row>
    <row r="19846" spans="7:8">
      <c r="G19846" s="127"/>
      <c r="H19846" s="128"/>
    </row>
    <row r="19847" spans="7:8">
      <c r="G19847" s="127"/>
      <c r="H19847" s="128"/>
    </row>
    <row r="19848" spans="7:8">
      <c r="G19848" s="127"/>
      <c r="H19848" s="128"/>
    </row>
    <row r="19849" spans="7:8">
      <c r="G19849" s="127"/>
      <c r="H19849" s="128"/>
    </row>
    <row r="19850" spans="7:8">
      <c r="G19850" s="127"/>
      <c r="H19850" s="128"/>
    </row>
    <row r="19851" spans="7:8">
      <c r="G19851" s="127"/>
      <c r="H19851" s="128"/>
    </row>
    <row r="19852" spans="7:8">
      <c r="G19852" s="127"/>
      <c r="H19852" s="128"/>
    </row>
    <row r="19853" spans="7:8">
      <c r="G19853" s="127"/>
      <c r="H19853" s="128"/>
    </row>
    <row r="19854" spans="7:8">
      <c r="G19854" s="127"/>
      <c r="H19854" s="128"/>
    </row>
    <row r="19855" spans="7:8">
      <c r="G19855" s="127"/>
      <c r="H19855" s="128"/>
    </row>
    <row r="19856" spans="7:8">
      <c r="G19856" s="127"/>
      <c r="H19856" s="128"/>
    </row>
    <row r="19857" spans="7:8">
      <c r="G19857" s="127"/>
      <c r="H19857" s="128"/>
    </row>
    <row r="19858" spans="7:8">
      <c r="G19858" s="127"/>
      <c r="H19858" s="128"/>
    </row>
    <row r="19859" spans="7:8">
      <c r="G19859" s="127"/>
      <c r="H19859" s="128"/>
    </row>
    <row r="19860" spans="7:8">
      <c r="G19860" s="127"/>
      <c r="H19860" s="128"/>
    </row>
    <row r="19861" spans="7:8">
      <c r="G19861" s="127"/>
      <c r="H19861" s="128"/>
    </row>
    <row r="19862" spans="7:8">
      <c r="G19862" s="127"/>
      <c r="H19862" s="128"/>
    </row>
    <row r="19863" spans="7:8">
      <c r="G19863" s="127"/>
      <c r="H19863" s="128"/>
    </row>
    <row r="19864" spans="7:8">
      <c r="G19864" s="127"/>
      <c r="H19864" s="128"/>
    </row>
    <row r="19865" spans="7:8">
      <c r="G19865" s="127"/>
      <c r="H19865" s="128"/>
    </row>
    <row r="19866" spans="7:8">
      <c r="G19866" s="127"/>
      <c r="H19866" s="128"/>
    </row>
    <row r="19867" spans="7:8">
      <c r="G19867" s="127"/>
      <c r="H19867" s="128"/>
    </row>
    <row r="19868" spans="7:8">
      <c r="G19868" s="127"/>
      <c r="H19868" s="128"/>
    </row>
    <row r="19869" spans="7:8">
      <c r="G19869" s="127"/>
      <c r="H19869" s="128"/>
    </row>
    <row r="19870" spans="7:8">
      <c r="G19870" s="127"/>
      <c r="H19870" s="128"/>
    </row>
    <row r="19871" spans="7:8">
      <c r="G19871" s="127"/>
      <c r="H19871" s="128"/>
    </row>
    <row r="19872" spans="7:8">
      <c r="G19872" s="127"/>
      <c r="H19872" s="128"/>
    </row>
    <row r="19873" spans="7:8">
      <c r="G19873" s="127"/>
      <c r="H19873" s="128"/>
    </row>
    <row r="19874" spans="7:8">
      <c r="G19874" s="127"/>
      <c r="H19874" s="128"/>
    </row>
    <row r="19875" spans="7:8">
      <c r="G19875" s="127"/>
      <c r="H19875" s="128"/>
    </row>
    <row r="19876" spans="7:8">
      <c r="G19876" s="127"/>
      <c r="H19876" s="128"/>
    </row>
    <row r="19877" spans="7:8">
      <c r="G19877" s="127"/>
      <c r="H19877" s="128"/>
    </row>
    <row r="19878" spans="7:8">
      <c r="G19878" s="127"/>
      <c r="H19878" s="128"/>
    </row>
    <row r="19879" spans="7:8">
      <c r="G19879" s="127"/>
      <c r="H19879" s="128"/>
    </row>
    <row r="19880" spans="7:8">
      <c r="G19880" s="127"/>
      <c r="H19880" s="128"/>
    </row>
    <row r="19881" spans="7:8">
      <c r="G19881" s="127"/>
      <c r="H19881" s="128"/>
    </row>
    <row r="19882" spans="7:8">
      <c r="G19882" s="127"/>
      <c r="H19882" s="128"/>
    </row>
    <row r="19883" spans="7:8">
      <c r="G19883" s="127"/>
      <c r="H19883" s="128"/>
    </row>
    <row r="19884" spans="7:8">
      <c r="G19884" s="127"/>
      <c r="H19884" s="128"/>
    </row>
    <row r="19885" spans="7:8">
      <c r="G19885" s="127"/>
      <c r="H19885" s="128"/>
    </row>
    <row r="19886" spans="7:8">
      <c r="G19886" s="127"/>
      <c r="H19886" s="128"/>
    </row>
    <row r="19887" spans="7:8">
      <c r="G19887" s="127"/>
      <c r="H19887" s="128"/>
    </row>
    <row r="19888" spans="7:8">
      <c r="G19888" s="127"/>
      <c r="H19888" s="128"/>
    </row>
    <row r="19889" spans="7:8">
      <c r="G19889" s="127"/>
      <c r="H19889" s="128"/>
    </row>
    <row r="19890" spans="7:8">
      <c r="G19890" s="127"/>
      <c r="H19890" s="128"/>
    </row>
    <row r="19891" spans="7:8">
      <c r="G19891" s="127"/>
      <c r="H19891" s="128"/>
    </row>
    <row r="19892" spans="7:8">
      <c r="G19892" s="127"/>
      <c r="H19892" s="128"/>
    </row>
    <row r="19893" spans="7:8">
      <c r="G19893" s="127"/>
      <c r="H19893" s="128"/>
    </row>
    <row r="19894" spans="7:8">
      <c r="G19894" s="127"/>
      <c r="H19894" s="128"/>
    </row>
    <row r="19895" spans="7:8">
      <c r="G19895" s="127"/>
      <c r="H19895" s="128"/>
    </row>
    <row r="19896" spans="7:8">
      <c r="G19896" s="127"/>
      <c r="H19896" s="128"/>
    </row>
    <row r="19897" spans="7:8">
      <c r="G19897" s="127"/>
      <c r="H19897" s="128"/>
    </row>
    <row r="19898" spans="7:8">
      <c r="G19898" s="127"/>
      <c r="H19898" s="128"/>
    </row>
    <row r="19899" spans="7:8">
      <c r="G19899" s="127"/>
      <c r="H19899" s="128"/>
    </row>
    <row r="19900" spans="7:8">
      <c r="G19900" s="127"/>
      <c r="H19900" s="128"/>
    </row>
    <row r="19901" spans="7:8">
      <c r="G19901" s="127"/>
      <c r="H19901" s="128"/>
    </row>
    <row r="19902" spans="7:8">
      <c r="G19902" s="127"/>
      <c r="H19902" s="128"/>
    </row>
    <row r="19903" spans="7:8">
      <c r="G19903" s="127"/>
      <c r="H19903" s="128"/>
    </row>
    <row r="19904" spans="7:8">
      <c r="G19904" s="127"/>
      <c r="H19904" s="128"/>
    </row>
    <row r="19905" spans="7:8">
      <c r="G19905" s="127"/>
      <c r="H19905" s="128"/>
    </row>
    <row r="19906" spans="7:8">
      <c r="G19906" s="127"/>
      <c r="H19906" s="128"/>
    </row>
    <row r="19907" spans="7:8">
      <c r="G19907" s="127"/>
      <c r="H19907" s="128"/>
    </row>
    <row r="19908" spans="7:8">
      <c r="G19908" s="127"/>
      <c r="H19908" s="128"/>
    </row>
    <row r="19909" spans="7:8">
      <c r="G19909" s="127"/>
      <c r="H19909" s="128"/>
    </row>
    <row r="19910" spans="7:8">
      <c r="G19910" s="127"/>
      <c r="H19910" s="128"/>
    </row>
    <row r="19911" spans="7:8">
      <c r="G19911" s="127"/>
      <c r="H19911" s="128"/>
    </row>
    <row r="19912" spans="7:8">
      <c r="G19912" s="127"/>
      <c r="H19912" s="128"/>
    </row>
    <row r="19913" spans="7:8">
      <c r="G19913" s="127"/>
      <c r="H19913" s="128"/>
    </row>
    <row r="19914" spans="7:8">
      <c r="G19914" s="127"/>
      <c r="H19914" s="128"/>
    </row>
    <row r="19915" spans="7:8">
      <c r="G19915" s="127"/>
      <c r="H19915" s="128"/>
    </row>
    <row r="19916" spans="7:8">
      <c r="G19916" s="127"/>
      <c r="H19916" s="128"/>
    </row>
    <row r="19917" spans="7:8">
      <c r="G19917" s="127"/>
      <c r="H19917" s="128"/>
    </row>
    <row r="19918" spans="7:8">
      <c r="G19918" s="127"/>
      <c r="H19918" s="128"/>
    </row>
    <row r="19919" spans="7:8">
      <c r="G19919" s="127"/>
      <c r="H19919" s="128"/>
    </row>
    <row r="19920" spans="7:8">
      <c r="G19920" s="127"/>
      <c r="H19920" s="128"/>
    </row>
    <row r="19921" spans="7:8">
      <c r="G19921" s="127"/>
      <c r="H19921" s="128"/>
    </row>
    <row r="19922" spans="7:8">
      <c r="G19922" s="127"/>
      <c r="H19922" s="128"/>
    </row>
    <row r="19923" spans="7:8">
      <c r="G19923" s="127"/>
      <c r="H19923" s="128"/>
    </row>
    <row r="19924" spans="7:8">
      <c r="G19924" s="127"/>
      <c r="H19924" s="128"/>
    </row>
    <row r="19925" spans="7:8">
      <c r="G19925" s="127"/>
      <c r="H19925" s="128"/>
    </row>
    <row r="19926" spans="7:8">
      <c r="G19926" s="127"/>
      <c r="H19926" s="128"/>
    </row>
    <row r="19927" spans="7:8">
      <c r="G19927" s="127"/>
      <c r="H19927" s="128"/>
    </row>
    <row r="19928" spans="7:8">
      <c r="G19928" s="127"/>
      <c r="H19928" s="128"/>
    </row>
    <row r="19929" spans="7:8">
      <c r="G19929" s="127"/>
      <c r="H19929" s="128"/>
    </row>
    <row r="19930" spans="7:8">
      <c r="G19930" s="127"/>
      <c r="H19930" s="128"/>
    </row>
    <row r="19931" spans="7:8">
      <c r="G19931" s="127"/>
      <c r="H19931" s="128"/>
    </row>
    <row r="19932" spans="7:8">
      <c r="G19932" s="127"/>
      <c r="H19932" s="128"/>
    </row>
    <row r="19933" spans="7:8">
      <c r="G19933" s="127"/>
      <c r="H19933" s="128"/>
    </row>
    <row r="19934" spans="7:8">
      <c r="G19934" s="127"/>
      <c r="H19934" s="128"/>
    </row>
    <row r="19935" spans="7:8">
      <c r="G19935" s="127"/>
      <c r="H19935" s="128"/>
    </row>
    <row r="19936" spans="7:8">
      <c r="G19936" s="127"/>
      <c r="H19936" s="128"/>
    </row>
    <row r="19937" spans="7:8">
      <c r="G19937" s="127"/>
      <c r="H19937" s="128"/>
    </row>
    <row r="19938" spans="7:8">
      <c r="G19938" s="127"/>
      <c r="H19938" s="128"/>
    </row>
    <row r="19939" spans="7:8">
      <c r="G19939" s="127"/>
      <c r="H19939" s="128"/>
    </row>
    <row r="19940" spans="7:8">
      <c r="G19940" s="127"/>
      <c r="H19940" s="128"/>
    </row>
    <row r="19941" spans="7:8">
      <c r="G19941" s="127"/>
      <c r="H19941" s="128"/>
    </row>
    <row r="19942" spans="7:8">
      <c r="G19942" s="127"/>
      <c r="H19942" s="128"/>
    </row>
    <row r="19943" spans="7:8">
      <c r="G19943" s="127"/>
      <c r="H19943" s="128"/>
    </row>
    <row r="19944" spans="7:8">
      <c r="G19944" s="127"/>
      <c r="H19944" s="128"/>
    </row>
    <row r="19945" spans="7:8">
      <c r="G19945" s="127"/>
      <c r="H19945" s="128"/>
    </row>
    <row r="19946" spans="7:8">
      <c r="G19946" s="127"/>
      <c r="H19946" s="128"/>
    </row>
    <row r="19947" spans="7:8">
      <c r="G19947" s="127"/>
      <c r="H19947" s="128"/>
    </row>
    <row r="19948" spans="7:8">
      <c r="G19948" s="127"/>
      <c r="H19948" s="128"/>
    </row>
    <row r="19949" spans="7:8">
      <c r="G19949" s="127"/>
      <c r="H19949" s="128"/>
    </row>
    <row r="19950" spans="7:8">
      <c r="G19950" s="127"/>
      <c r="H19950" s="128"/>
    </row>
    <row r="19951" spans="7:8">
      <c r="G19951" s="127"/>
      <c r="H19951" s="128"/>
    </row>
    <row r="19952" spans="7:8">
      <c r="G19952" s="127"/>
      <c r="H19952" s="128"/>
    </row>
    <row r="19953" spans="7:8">
      <c r="G19953" s="127"/>
      <c r="H19953" s="128"/>
    </row>
    <row r="19954" spans="7:8">
      <c r="G19954" s="127"/>
      <c r="H19954" s="128"/>
    </row>
    <row r="19955" spans="7:8">
      <c r="G19955" s="127"/>
      <c r="H19955" s="128"/>
    </row>
    <row r="19956" spans="7:8">
      <c r="G19956" s="127"/>
      <c r="H19956" s="128"/>
    </row>
    <row r="19957" spans="7:8">
      <c r="G19957" s="127"/>
      <c r="H19957" s="128"/>
    </row>
    <row r="19958" spans="7:8">
      <c r="G19958" s="127"/>
      <c r="H19958" s="128"/>
    </row>
    <row r="19959" spans="7:8">
      <c r="G19959" s="127"/>
      <c r="H19959" s="128"/>
    </row>
    <row r="19960" spans="7:8">
      <c r="G19960" s="127"/>
      <c r="H19960" s="128"/>
    </row>
    <row r="19961" spans="7:8">
      <c r="G19961" s="127"/>
      <c r="H19961" s="128"/>
    </row>
    <row r="19962" spans="7:8">
      <c r="G19962" s="127"/>
      <c r="H19962" s="128"/>
    </row>
    <row r="19963" spans="7:8">
      <c r="G19963" s="127"/>
      <c r="H19963" s="128"/>
    </row>
    <row r="19964" spans="7:8">
      <c r="G19964" s="127"/>
      <c r="H19964" s="128"/>
    </row>
    <row r="19965" spans="7:8">
      <c r="G19965" s="127"/>
      <c r="H19965" s="128"/>
    </row>
    <row r="19966" spans="7:8">
      <c r="G19966" s="127"/>
      <c r="H19966" s="128"/>
    </row>
    <row r="19967" spans="7:8">
      <c r="G19967" s="127"/>
      <c r="H19967" s="128"/>
    </row>
    <row r="19968" spans="7:8">
      <c r="G19968" s="127"/>
      <c r="H19968" s="128"/>
    </row>
    <row r="19969" spans="7:8">
      <c r="G19969" s="127"/>
      <c r="H19969" s="128"/>
    </row>
    <row r="19970" spans="7:8">
      <c r="G19970" s="127"/>
      <c r="H19970" s="128"/>
    </row>
    <row r="19971" spans="7:8">
      <c r="G19971" s="127"/>
      <c r="H19971" s="128"/>
    </row>
    <row r="19972" spans="7:8">
      <c r="G19972" s="127"/>
      <c r="H19972" s="128"/>
    </row>
    <row r="19973" spans="7:8">
      <c r="G19973" s="127"/>
      <c r="H19973" s="128"/>
    </row>
    <row r="19974" spans="7:8">
      <c r="G19974" s="127"/>
      <c r="H19974" s="128"/>
    </row>
    <row r="19975" spans="7:8">
      <c r="G19975" s="127"/>
      <c r="H19975" s="128"/>
    </row>
    <row r="19976" spans="7:8">
      <c r="G19976" s="127"/>
      <c r="H19976" s="128"/>
    </row>
    <row r="19977" spans="7:8">
      <c r="G19977" s="127"/>
      <c r="H19977" s="128"/>
    </row>
    <row r="19978" spans="7:8">
      <c r="G19978" s="127"/>
      <c r="H19978" s="128"/>
    </row>
    <row r="19979" spans="7:8">
      <c r="G19979" s="127"/>
      <c r="H19979" s="128"/>
    </row>
    <row r="19980" spans="7:8">
      <c r="G19980" s="127"/>
      <c r="H19980" s="128"/>
    </row>
    <row r="19981" spans="7:8">
      <c r="G19981" s="127"/>
      <c r="H19981" s="128"/>
    </row>
    <row r="19982" spans="7:8">
      <c r="G19982" s="127"/>
      <c r="H19982" s="128"/>
    </row>
    <row r="19983" spans="7:8">
      <c r="G19983" s="127"/>
      <c r="H19983" s="128"/>
    </row>
    <row r="19984" spans="7:8">
      <c r="G19984" s="127"/>
      <c r="H19984" s="128"/>
    </row>
    <row r="19985" spans="7:8">
      <c r="G19985" s="127"/>
      <c r="H19985" s="128"/>
    </row>
    <row r="19986" spans="7:8">
      <c r="G19986" s="127"/>
      <c r="H19986" s="128"/>
    </row>
    <row r="19987" spans="7:8">
      <c r="G19987" s="127"/>
      <c r="H19987" s="128"/>
    </row>
    <row r="19988" spans="7:8">
      <c r="G19988" s="127"/>
      <c r="H19988" s="128"/>
    </row>
    <row r="19989" spans="7:8">
      <c r="G19989" s="127"/>
      <c r="H19989" s="128"/>
    </row>
    <row r="19990" spans="7:8">
      <c r="G19990" s="127"/>
      <c r="H19990" s="128"/>
    </row>
    <row r="19991" spans="7:8">
      <c r="G19991" s="127"/>
      <c r="H19991" s="128"/>
    </row>
    <row r="19992" spans="7:8">
      <c r="G19992" s="127"/>
      <c r="H19992" s="128"/>
    </row>
    <row r="19993" spans="7:8">
      <c r="G19993" s="127"/>
      <c r="H19993" s="128"/>
    </row>
    <row r="19994" spans="7:8">
      <c r="G19994" s="127"/>
      <c r="H19994" s="128"/>
    </row>
    <row r="19995" spans="7:8">
      <c r="G19995" s="127"/>
      <c r="H19995" s="128"/>
    </row>
    <row r="19996" spans="7:8">
      <c r="G19996" s="127"/>
      <c r="H19996" s="128"/>
    </row>
    <row r="19997" spans="7:8">
      <c r="G19997" s="127"/>
      <c r="H19997" s="128"/>
    </row>
    <row r="19998" spans="7:8">
      <c r="G19998" s="127"/>
      <c r="H19998" s="128"/>
    </row>
    <row r="19999" spans="7:8">
      <c r="G19999" s="127"/>
      <c r="H19999" s="128"/>
    </row>
    <row r="20000" spans="7:8">
      <c r="G20000" s="127"/>
      <c r="H20000" s="128"/>
    </row>
    <row r="20001" spans="7:8">
      <c r="G20001" s="127"/>
      <c r="H20001" s="128"/>
    </row>
    <row r="20002" spans="7:8">
      <c r="G20002" s="127"/>
      <c r="H20002" s="128"/>
    </row>
    <row r="20003" spans="7:8">
      <c r="G20003" s="127"/>
      <c r="H20003" s="128"/>
    </row>
    <row r="20004" spans="7:8">
      <c r="G20004" s="127"/>
      <c r="H20004" s="128"/>
    </row>
    <row r="20005" spans="7:8">
      <c r="G20005" s="127"/>
      <c r="H20005" s="128"/>
    </row>
    <row r="20006" spans="7:8">
      <c r="G20006" s="127"/>
      <c r="H20006" s="128"/>
    </row>
    <row r="20007" spans="7:8">
      <c r="G20007" s="127"/>
      <c r="H20007" s="128"/>
    </row>
    <row r="20008" spans="7:8">
      <c r="G20008" s="127"/>
      <c r="H20008" s="128"/>
    </row>
    <row r="20009" spans="7:8">
      <c r="G20009" s="127"/>
      <c r="H20009" s="128"/>
    </row>
    <row r="20010" spans="7:8">
      <c r="G20010" s="127"/>
      <c r="H20010" s="128"/>
    </row>
    <row r="20011" spans="7:8">
      <c r="G20011" s="127"/>
      <c r="H20011" s="128"/>
    </row>
    <row r="20012" spans="7:8">
      <c r="G20012" s="127"/>
      <c r="H20012" s="128"/>
    </row>
    <row r="20013" spans="7:8">
      <c r="G20013" s="127"/>
      <c r="H20013" s="128"/>
    </row>
    <row r="20014" spans="7:8">
      <c r="G20014" s="127"/>
      <c r="H20014" s="128"/>
    </row>
    <row r="20015" spans="7:8">
      <c r="G20015" s="127"/>
      <c r="H20015" s="128"/>
    </row>
    <row r="20016" spans="7:8">
      <c r="G20016" s="127"/>
      <c r="H20016" s="128"/>
    </row>
    <row r="20017" spans="7:8">
      <c r="G20017" s="127"/>
      <c r="H20017" s="128"/>
    </row>
    <row r="20018" spans="7:8">
      <c r="G20018" s="127"/>
      <c r="H20018" s="128"/>
    </row>
    <row r="20019" spans="7:8">
      <c r="G20019" s="127"/>
      <c r="H20019" s="128"/>
    </row>
    <row r="20020" spans="7:8">
      <c r="G20020" s="127"/>
      <c r="H20020" s="128"/>
    </row>
    <row r="20021" spans="7:8">
      <c r="G20021" s="127"/>
      <c r="H20021" s="128"/>
    </row>
    <row r="20022" spans="7:8">
      <c r="G20022" s="127"/>
      <c r="H20022" s="128"/>
    </row>
    <row r="20023" spans="7:8">
      <c r="G20023" s="127"/>
      <c r="H20023" s="128"/>
    </row>
    <row r="20024" spans="7:8">
      <c r="G20024" s="127"/>
      <c r="H20024" s="128"/>
    </row>
    <row r="20025" spans="7:8">
      <c r="G20025" s="127"/>
      <c r="H20025" s="128"/>
    </row>
    <row r="20026" spans="7:8">
      <c r="G20026" s="127"/>
      <c r="H20026" s="128"/>
    </row>
    <row r="20027" spans="7:8">
      <c r="G20027" s="127"/>
      <c r="H20027" s="128"/>
    </row>
    <row r="20028" spans="7:8">
      <c r="G20028" s="127"/>
      <c r="H20028" s="128"/>
    </row>
    <row r="20029" spans="7:8">
      <c r="G20029" s="127"/>
      <c r="H20029" s="128"/>
    </row>
    <row r="20030" spans="7:8">
      <c r="G20030" s="127"/>
      <c r="H20030" s="128"/>
    </row>
    <row r="20031" spans="7:8">
      <c r="G20031" s="127"/>
      <c r="H20031" s="128"/>
    </row>
    <row r="20032" spans="7:8">
      <c r="G20032" s="127"/>
      <c r="H20032" s="128"/>
    </row>
    <row r="20033" spans="7:8">
      <c r="G20033" s="127"/>
      <c r="H20033" s="128"/>
    </row>
    <row r="20034" spans="7:8">
      <c r="G20034" s="127"/>
      <c r="H20034" s="128"/>
    </row>
    <row r="20035" spans="7:8">
      <c r="G20035" s="127"/>
      <c r="H20035" s="128"/>
    </row>
    <row r="20036" spans="7:8">
      <c r="G20036" s="127"/>
      <c r="H20036" s="128"/>
    </row>
    <row r="20037" spans="7:8">
      <c r="G20037" s="127"/>
      <c r="H20037" s="128"/>
    </row>
    <row r="20038" spans="7:8">
      <c r="G20038" s="127"/>
      <c r="H20038" s="128"/>
    </row>
    <row r="20039" spans="7:8">
      <c r="G20039" s="127"/>
      <c r="H20039" s="128"/>
    </row>
    <row r="20040" spans="7:8">
      <c r="G20040" s="127"/>
      <c r="H20040" s="128"/>
    </row>
    <row r="20041" spans="7:8">
      <c r="G20041" s="127"/>
      <c r="H20041" s="128"/>
    </row>
    <row r="20042" spans="7:8">
      <c r="G20042" s="127"/>
      <c r="H20042" s="128"/>
    </row>
    <row r="20043" spans="7:8">
      <c r="G20043" s="127"/>
      <c r="H20043" s="128"/>
    </row>
    <row r="20044" spans="7:8">
      <c r="G20044" s="127"/>
      <c r="H20044" s="128"/>
    </row>
    <row r="20045" spans="7:8">
      <c r="G20045" s="127"/>
      <c r="H20045" s="128"/>
    </row>
    <row r="20046" spans="7:8">
      <c r="G20046" s="127"/>
      <c r="H20046" s="128"/>
    </row>
    <row r="20047" spans="7:8">
      <c r="G20047" s="127"/>
      <c r="H20047" s="128"/>
    </row>
    <row r="20048" spans="7:8">
      <c r="G20048" s="127"/>
      <c r="H20048" s="128"/>
    </row>
    <row r="20049" spans="7:8">
      <c r="G20049" s="127"/>
      <c r="H20049" s="128"/>
    </row>
    <row r="20050" spans="7:8">
      <c r="G20050" s="127"/>
      <c r="H20050" s="128"/>
    </row>
    <row r="20051" spans="7:8">
      <c r="G20051" s="127"/>
      <c r="H20051" s="128"/>
    </row>
    <row r="20052" spans="7:8">
      <c r="G20052" s="127"/>
      <c r="H20052" s="128"/>
    </row>
    <row r="20053" spans="7:8">
      <c r="G20053" s="127"/>
      <c r="H20053" s="128"/>
    </row>
    <row r="20054" spans="7:8">
      <c r="G20054" s="127"/>
      <c r="H20054" s="128"/>
    </row>
    <row r="20055" spans="7:8">
      <c r="G20055" s="127"/>
      <c r="H20055" s="128"/>
    </row>
    <row r="20056" spans="7:8">
      <c r="G20056" s="127"/>
      <c r="H20056" s="128"/>
    </row>
    <row r="20057" spans="7:8">
      <c r="G20057" s="127"/>
      <c r="H20057" s="128"/>
    </row>
    <row r="20058" spans="7:8">
      <c r="G20058" s="127"/>
      <c r="H20058" s="128"/>
    </row>
    <row r="20059" spans="7:8">
      <c r="G20059" s="127"/>
      <c r="H20059" s="128"/>
    </row>
    <row r="20060" spans="7:8">
      <c r="G20060" s="127"/>
      <c r="H20060" s="128"/>
    </row>
    <row r="20061" spans="7:8">
      <c r="G20061" s="127"/>
      <c r="H20061" s="128"/>
    </row>
    <row r="20062" spans="7:8">
      <c r="G20062" s="127"/>
      <c r="H20062" s="128"/>
    </row>
    <row r="20063" spans="7:8">
      <c r="G20063" s="127"/>
      <c r="H20063" s="128"/>
    </row>
    <row r="20064" spans="7:8">
      <c r="G20064" s="127"/>
      <c r="H20064" s="128"/>
    </row>
    <row r="20065" spans="7:8">
      <c r="G20065" s="127"/>
      <c r="H20065" s="128"/>
    </row>
    <row r="20066" spans="7:8">
      <c r="G20066" s="127"/>
      <c r="H20066" s="128"/>
    </row>
    <row r="20067" spans="7:8">
      <c r="G20067" s="127"/>
      <c r="H20067" s="128"/>
    </row>
    <row r="20068" spans="7:8">
      <c r="G20068" s="127"/>
      <c r="H20068" s="128"/>
    </row>
    <row r="20069" spans="7:8">
      <c r="G20069" s="127"/>
      <c r="H20069" s="128"/>
    </row>
    <row r="20070" spans="7:8">
      <c r="G20070" s="127"/>
      <c r="H20070" s="128"/>
    </row>
    <row r="20071" spans="7:8">
      <c r="G20071" s="127"/>
      <c r="H20071" s="128"/>
    </row>
    <row r="20072" spans="7:8">
      <c r="G20072" s="127"/>
      <c r="H20072" s="128"/>
    </row>
    <row r="20073" spans="7:8">
      <c r="G20073" s="127"/>
      <c r="H20073" s="128"/>
    </row>
    <row r="20074" spans="7:8">
      <c r="G20074" s="127"/>
      <c r="H20074" s="128"/>
    </row>
    <row r="20075" spans="7:8">
      <c r="G20075" s="127"/>
      <c r="H20075" s="128"/>
    </row>
    <row r="20076" spans="7:8">
      <c r="G20076" s="127"/>
      <c r="H20076" s="128"/>
    </row>
    <row r="20077" spans="7:8">
      <c r="G20077" s="127"/>
      <c r="H20077" s="128"/>
    </row>
    <row r="20078" spans="7:8">
      <c r="G20078" s="127"/>
      <c r="H20078" s="128"/>
    </row>
    <row r="20079" spans="7:8">
      <c r="G20079" s="127"/>
      <c r="H20079" s="128"/>
    </row>
    <row r="20080" spans="7:8">
      <c r="G20080" s="127"/>
      <c r="H20080" s="128"/>
    </row>
    <row r="20081" spans="7:8">
      <c r="G20081" s="127"/>
      <c r="H20081" s="128"/>
    </row>
    <row r="20082" spans="7:8">
      <c r="G20082" s="127"/>
      <c r="H20082" s="128"/>
    </row>
    <row r="20083" spans="7:8">
      <c r="G20083" s="127"/>
      <c r="H20083" s="128"/>
    </row>
    <row r="20084" spans="7:8">
      <c r="G20084" s="127"/>
      <c r="H20084" s="128"/>
    </row>
    <row r="20085" spans="7:8">
      <c r="G20085" s="127"/>
      <c r="H20085" s="128"/>
    </row>
    <row r="20086" spans="7:8">
      <c r="G20086" s="127"/>
      <c r="H20086" s="128"/>
    </row>
    <row r="20087" spans="7:8">
      <c r="G20087" s="127"/>
      <c r="H20087" s="128"/>
    </row>
    <row r="20088" spans="7:8">
      <c r="G20088" s="127"/>
      <c r="H20088" s="128"/>
    </row>
    <row r="20089" spans="7:8">
      <c r="G20089" s="127"/>
      <c r="H20089" s="128"/>
    </row>
    <row r="20090" spans="7:8">
      <c r="G20090" s="127"/>
      <c r="H20090" s="128"/>
    </row>
    <row r="20091" spans="7:8">
      <c r="G20091" s="127"/>
      <c r="H20091" s="128"/>
    </row>
    <row r="20092" spans="7:8">
      <c r="G20092" s="127"/>
      <c r="H20092" s="128"/>
    </row>
    <row r="20093" spans="7:8">
      <c r="G20093" s="127"/>
      <c r="H20093" s="128"/>
    </row>
    <row r="20094" spans="7:8">
      <c r="G20094" s="127"/>
      <c r="H20094" s="128"/>
    </row>
    <row r="20095" spans="7:8">
      <c r="G20095" s="127"/>
      <c r="H20095" s="128"/>
    </row>
    <row r="20096" spans="7:8">
      <c r="G20096" s="127"/>
      <c r="H20096" s="128"/>
    </row>
    <row r="20097" spans="7:8">
      <c r="G20097" s="127"/>
      <c r="H20097" s="128"/>
    </row>
    <row r="20098" spans="7:8">
      <c r="G20098" s="127"/>
      <c r="H20098" s="128"/>
    </row>
    <row r="20099" spans="7:8">
      <c r="G20099" s="127"/>
      <c r="H20099" s="128"/>
    </row>
    <row r="20100" spans="7:8">
      <c r="G20100" s="127"/>
      <c r="H20100" s="128"/>
    </row>
    <row r="20101" spans="7:8">
      <c r="G20101" s="127"/>
      <c r="H20101" s="128"/>
    </row>
    <row r="20102" spans="7:8">
      <c r="G20102" s="127"/>
      <c r="H20102" s="128"/>
    </row>
    <row r="20103" spans="7:8">
      <c r="G20103" s="127"/>
      <c r="H20103" s="128"/>
    </row>
    <row r="20104" spans="7:8">
      <c r="G20104" s="127"/>
      <c r="H20104" s="128"/>
    </row>
    <row r="20105" spans="7:8">
      <c r="G20105" s="127"/>
      <c r="H20105" s="128"/>
    </row>
    <row r="20106" spans="7:8">
      <c r="G20106" s="127"/>
      <c r="H20106" s="128"/>
    </row>
    <row r="20107" spans="7:8">
      <c r="G20107" s="127"/>
      <c r="H20107" s="128"/>
    </row>
    <row r="20108" spans="7:8">
      <c r="G20108" s="127"/>
      <c r="H20108" s="128"/>
    </row>
    <row r="20109" spans="7:8">
      <c r="G20109" s="127"/>
      <c r="H20109" s="128"/>
    </row>
    <row r="20110" spans="7:8">
      <c r="G20110" s="127"/>
      <c r="H20110" s="128"/>
    </row>
    <row r="20111" spans="7:8">
      <c r="G20111" s="127"/>
      <c r="H20111" s="128"/>
    </row>
    <row r="20112" spans="7:8">
      <c r="G20112" s="127"/>
      <c r="H20112" s="128"/>
    </row>
    <row r="20113" spans="7:8">
      <c r="G20113" s="127"/>
      <c r="H20113" s="128"/>
    </row>
    <row r="20114" spans="7:8">
      <c r="G20114" s="127"/>
      <c r="H20114" s="128"/>
    </row>
    <row r="20115" spans="7:8">
      <c r="G20115" s="127"/>
      <c r="H20115" s="128"/>
    </row>
    <row r="20116" spans="7:8">
      <c r="G20116" s="127"/>
      <c r="H20116" s="128"/>
    </row>
    <row r="20117" spans="7:8">
      <c r="G20117" s="127"/>
      <c r="H20117" s="128"/>
    </row>
    <row r="20118" spans="7:8">
      <c r="G20118" s="127"/>
      <c r="H20118" s="128"/>
    </row>
    <row r="20119" spans="7:8">
      <c r="G20119" s="127"/>
      <c r="H20119" s="128"/>
    </row>
    <row r="20120" spans="7:8">
      <c r="G20120" s="127"/>
      <c r="H20120" s="128"/>
    </row>
    <row r="20121" spans="7:8">
      <c r="G20121" s="127"/>
      <c r="H20121" s="128"/>
    </row>
    <row r="20122" spans="7:8">
      <c r="G20122" s="127"/>
      <c r="H20122" s="128"/>
    </row>
    <row r="20123" spans="7:8">
      <c r="G20123" s="127"/>
      <c r="H20123" s="128"/>
    </row>
    <row r="20124" spans="7:8">
      <c r="G20124" s="127"/>
      <c r="H20124" s="128"/>
    </row>
    <row r="20125" spans="7:8">
      <c r="G20125" s="127"/>
      <c r="H20125" s="128"/>
    </row>
    <row r="20126" spans="7:8">
      <c r="G20126" s="127"/>
      <c r="H20126" s="128"/>
    </row>
    <row r="20127" spans="7:8">
      <c r="G20127" s="127"/>
      <c r="H20127" s="128"/>
    </row>
    <row r="20128" spans="7:8">
      <c r="G20128" s="127"/>
      <c r="H20128" s="128"/>
    </row>
    <row r="20129" spans="7:8">
      <c r="G20129" s="127"/>
      <c r="H20129" s="128"/>
    </row>
    <row r="20130" spans="7:8">
      <c r="G20130" s="127"/>
      <c r="H20130" s="128"/>
    </row>
    <row r="20131" spans="7:8">
      <c r="G20131" s="127"/>
      <c r="H20131" s="128"/>
    </row>
    <row r="20132" spans="7:8">
      <c r="G20132" s="127"/>
      <c r="H20132" s="128"/>
    </row>
    <row r="20133" spans="7:8">
      <c r="G20133" s="127"/>
      <c r="H20133" s="128"/>
    </row>
    <row r="20134" spans="7:8">
      <c r="G20134" s="127"/>
      <c r="H20134" s="128"/>
    </row>
    <row r="20135" spans="7:8">
      <c r="G20135" s="127"/>
      <c r="H20135" s="128"/>
    </row>
    <row r="20136" spans="7:8">
      <c r="G20136" s="127"/>
      <c r="H20136" s="128"/>
    </row>
    <row r="20137" spans="7:8">
      <c r="G20137" s="127"/>
      <c r="H20137" s="128"/>
    </row>
    <row r="20138" spans="7:8">
      <c r="G20138" s="127"/>
      <c r="H20138" s="128"/>
    </row>
    <row r="20139" spans="7:8">
      <c r="G20139" s="127"/>
      <c r="H20139" s="128"/>
    </row>
    <row r="20140" spans="7:8">
      <c r="G20140" s="127"/>
      <c r="H20140" s="128"/>
    </row>
    <row r="20141" spans="7:8">
      <c r="G20141" s="127"/>
      <c r="H20141" s="128"/>
    </row>
    <row r="20142" spans="7:8">
      <c r="G20142" s="127"/>
      <c r="H20142" s="128"/>
    </row>
    <row r="20143" spans="7:8">
      <c r="G20143" s="127"/>
      <c r="H20143" s="128"/>
    </row>
    <row r="20144" spans="7:8">
      <c r="G20144" s="127"/>
      <c r="H20144" s="128"/>
    </row>
    <row r="20145" spans="7:8">
      <c r="G20145" s="127"/>
      <c r="H20145" s="128"/>
    </row>
    <row r="20146" spans="7:8">
      <c r="G20146" s="127"/>
      <c r="H20146" s="128"/>
    </row>
    <row r="20147" spans="7:8">
      <c r="G20147" s="127"/>
      <c r="H20147" s="128"/>
    </row>
    <row r="20148" spans="7:8">
      <c r="G20148" s="127"/>
      <c r="H20148" s="128"/>
    </row>
    <row r="20149" spans="7:8">
      <c r="G20149" s="127"/>
      <c r="H20149" s="128"/>
    </row>
    <row r="20150" spans="7:8">
      <c r="G20150" s="127"/>
      <c r="H20150" s="128"/>
    </row>
    <row r="20151" spans="7:8">
      <c r="G20151" s="127"/>
      <c r="H20151" s="128"/>
    </row>
    <row r="20152" spans="7:8">
      <c r="G20152" s="127"/>
      <c r="H20152" s="128"/>
    </row>
    <row r="20153" spans="7:8">
      <c r="G20153" s="127"/>
      <c r="H20153" s="128"/>
    </row>
    <row r="20154" spans="7:8">
      <c r="G20154" s="127"/>
      <c r="H20154" s="128"/>
    </row>
    <row r="20155" spans="7:8">
      <c r="G20155" s="127"/>
      <c r="H20155" s="128"/>
    </row>
    <row r="20156" spans="7:8">
      <c r="G20156" s="127"/>
      <c r="H20156" s="128"/>
    </row>
    <row r="20157" spans="7:8">
      <c r="G20157" s="127"/>
      <c r="H20157" s="128"/>
    </row>
    <row r="20158" spans="7:8">
      <c r="G20158" s="127"/>
      <c r="H20158" s="128"/>
    </row>
    <row r="20159" spans="7:8">
      <c r="G20159" s="127"/>
      <c r="H20159" s="128"/>
    </row>
    <row r="20160" spans="7:8">
      <c r="G20160" s="127"/>
      <c r="H20160" s="128"/>
    </row>
    <row r="20161" spans="7:8">
      <c r="G20161" s="127"/>
      <c r="H20161" s="128"/>
    </row>
    <row r="20162" spans="7:8">
      <c r="G20162" s="127"/>
      <c r="H20162" s="128"/>
    </row>
    <row r="20163" spans="7:8">
      <c r="G20163" s="127"/>
      <c r="H20163" s="128"/>
    </row>
    <row r="20164" spans="7:8">
      <c r="G20164" s="127"/>
      <c r="H20164" s="128"/>
    </row>
    <row r="20165" spans="7:8">
      <c r="G20165" s="127"/>
      <c r="H20165" s="128"/>
    </row>
    <row r="20166" spans="7:8">
      <c r="G20166" s="127"/>
      <c r="H20166" s="128"/>
    </row>
    <row r="20167" spans="7:8">
      <c r="G20167" s="127"/>
      <c r="H20167" s="128"/>
    </row>
    <row r="20168" spans="7:8">
      <c r="G20168" s="127"/>
      <c r="H20168" s="128"/>
    </row>
    <row r="20169" spans="7:8">
      <c r="G20169" s="127"/>
      <c r="H20169" s="128"/>
    </row>
    <row r="20170" spans="7:8">
      <c r="G20170" s="127"/>
      <c r="H20170" s="128"/>
    </row>
    <row r="20171" spans="7:8">
      <c r="G20171" s="127"/>
      <c r="H20171" s="128"/>
    </row>
    <row r="20172" spans="7:8">
      <c r="G20172" s="127"/>
      <c r="H20172" s="128"/>
    </row>
    <row r="20173" spans="7:8">
      <c r="G20173" s="127"/>
      <c r="H20173" s="128"/>
    </row>
    <row r="20174" spans="7:8">
      <c r="G20174" s="127"/>
      <c r="H20174" s="128"/>
    </row>
    <row r="20175" spans="7:8">
      <c r="G20175" s="127"/>
      <c r="H20175" s="128"/>
    </row>
    <row r="20176" spans="7:8">
      <c r="G20176" s="127"/>
      <c r="H20176" s="128"/>
    </row>
    <row r="20177" spans="7:8">
      <c r="G20177" s="127"/>
      <c r="H20177" s="128"/>
    </row>
    <row r="20178" spans="7:8">
      <c r="G20178" s="127"/>
      <c r="H20178" s="128"/>
    </row>
    <row r="20179" spans="7:8">
      <c r="G20179" s="127"/>
      <c r="H20179" s="128"/>
    </row>
    <row r="20180" spans="7:8">
      <c r="G20180" s="127"/>
      <c r="H20180" s="128"/>
    </row>
    <row r="20181" spans="7:8">
      <c r="G20181" s="127"/>
      <c r="H20181" s="128"/>
    </row>
    <row r="20182" spans="7:8">
      <c r="G20182" s="127"/>
      <c r="H20182" s="128"/>
    </row>
    <row r="20183" spans="7:8">
      <c r="G20183" s="127"/>
      <c r="H20183" s="128"/>
    </row>
    <row r="20184" spans="7:8">
      <c r="G20184" s="127"/>
      <c r="H20184" s="128"/>
    </row>
    <row r="20185" spans="7:8">
      <c r="G20185" s="127"/>
      <c r="H20185" s="128"/>
    </row>
    <row r="20186" spans="7:8">
      <c r="G20186" s="127"/>
      <c r="H20186" s="128"/>
    </row>
    <row r="20187" spans="7:8">
      <c r="G20187" s="127"/>
      <c r="H20187" s="128"/>
    </row>
    <row r="20188" spans="7:8">
      <c r="G20188" s="127"/>
      <c r="H20188" s="128"/>
    </row>
    <row r="20189" spans="7:8">
      <c r="G20189" s="127"/>
      <c r="H20189" s="128"/>
    </row>
    <row r="20190" spans="7:8">
      <c r="G20190" s="127"/>
      <c r="H20190" s="128"/>
    </row>
    <row r="20191" spans="7:8">
      <c r="G20191" s="127"/>
      <c r="H20191" s="128"/>
    </row>
    <row r="20192" spans="7:8">
      <c r="G20192" s="127"/>
      <c r="H20192" s="128"/>
    </row>
    <row r="20193" spans="7:8">
      <c r="G20193" s="127"/>
      <c r="H20193" s="128"/>
    </row>
    <row r="20194" spans="7:8">
      <c r="G20194" s="127"/>
      <c r="H20194" s="128"/>
    </row>
    <row r="20195" spans="7:8">
      <c r="G20195" s="127"/>
      <c r="H20195" s="128"/>
    </row>
    <row r="20196" spans="7:8">
      <c r="G20196" s="127"/>
      <c r="H20196" s="128"/>
    </row>
    <row r="20197" spans="7:8">
      <c r="G20197" s="127"/>
      <c r="H20197" s="128"/>
    </row>
    <row r="20198" spans="7:8">
      <c r="G20198" s="127"/>
      <c r="H20198" s="128"/>
    </row>
    <row r="20199" spans="7:8">
      <c r="G20199" s="127"/>
      <c r="H20199" s="128"/>
    </row>
    <row r="20200" spans="7:8">
      <c r="G20200" s="127"/>
      <c r="H20200" s="128"/>
    </row>
    <row r="20201" spans="7:8">
      <c r="G20201" s="127"/>
      <c r="H20201" s="128"/>
    </row>
    <row r="20202" spans="7:8">
      <c r="G20202" s="127"/>
      <c r="H20202" s="128"/>
    </row>
    <row r="20203" spans="7:8">
      <c r="G20203" s="127"/>
      <c r="H20203" s="128"/>
    </row>
    <row r="20204" spans="7:8">
      <c r="G20204" s="127"/>
      <c r="H20204" s="128"/>
    </row>
    <row r="20205" spans="7:8">
      <c r="G20205" s="127"/>
      <c r="H20205" s="128"/>
    </row>
    <row r="20206" spans="7:8">
      <c r="G20206" s="127"/>
      <c r="H20206" s="128"/>
    </row>
    <row r="20207" spans="7:8">
      <c r="G20207" s="127"/>
      <c r="H20207" s="128"/>
    </row>
    <row r="20208" spans="7:8">
      <c r="G20208" s="127"/>
      <c r="H20208" s="128"/>
    </row>
    <row r="20209" spans="7:8">
      <c r="G20209" s="127"/>
      <c r="H20209" s="128"/>
    </row>
    <row r="20210" spans="7:8">
      <c r="G20210" s="127"/>
      <c r="H20210" s="128"/>
    </row>
    <row r="20211" spans="7:8">
      <c r="G20211" s="127"/>
      <c r="H20211" s="128"/>
    </row>
    <row r="20212" spans="7:8">
      <c r="G20212" s="127"/>
      <c r="H20212" s="128"/>
    </row>
    <row r="20213" spans="7:8">
      <c r="G20213" s="127"/>
      <c r="H20213" s="128"/>
    </row>
    <row r="20214" spans="7:8">
      <c r="G20214" s="127"/>
      <c r="H20214" s="128"/>
    </row>
    <row r="20215" spans="7:8">
      <c r="G20215" s="127"/>
      <c r="H20215" s="128"/>
    </row>
    <row r="20216" spans="7:8">
      <c r="G20216" s="127"/>
      <c r="H20216" s="128"/>
    </row>
    <row r="20217" spans="7:8">
      <c r="G20217" s="127"/>
      <c r="H20217" s="128"/>
    </row>
    <row r="20218" spans="7:8">
      <c r="G20218" s="127"/>
      <c r="H20218" s="128"/>
    </row>
    <row r="20219" spans="7:8">
      <c r="G20219" s="127"/>
      <c r="H20219" s="128"/>
    </row>
    <row r="20220" spans="7:8">
      <c r="G20220" s="127"/>
      <c r="H20220" s="128"/>
    </row>
    <row r="20221" spans="7:8">
      <c r="G20221" s="127"/>
      <c r="H20221" s="128"/>
    </row>
    <row r="20222" spans="7:8">
      <c r="G20222" s="127"/>
      <c r="H20222" s="128"/>
    </row>
    <row r="20223" spans="7:8">
      <c r="G20223" s="127"/>
      <c r="H20223" s="128"/>
    </row>
    <row r="20224" spans="7:8">
      <c r="G20224" s="127"/>
      <c r="H20224" s="128"/>
    </row>
    <row r="20225" spans="7:8">
      <c r="G20225" s="127"/>
      <c r="H20225" s="128"/>
    </row>
    <row r="20226" spans="7:8">
      <c r="G20226" s="127"/>
      <c r="H20226" s="128"/>
    </row>
    <row r="20227" spans="7:8">
      <c r="G20227" s="127"/>
      <c r="H20227" s="128"/>
    </row>
    <row r="20228" spans="7:8">
      <c r="G20228" s="127"/>
      <c r="H20228" s="128"/>
    </row>
    <row r="20229" spans="7:8">
      <c r="G20229" s="127"/>
      <c r="H20229" s="128"/>
    </row>
    <row r="20230" spans="7:8">
      <c r="G20230" s="127"/>
      <c r="H20230" s="128"/>
    </row>
    <row r="20231" spans="7:8">
      <c r="G20231" s="127"/>
      <c r="H20231" s="128"/>
    </row>
    <row r="20232" spans="7:8">
      <c r="G20232" s="127"/>
      <c r="H20232" s="128"/>
    </row>
    <row r="20233" spans="7:8">
      <c r="G20233" s="127"/>
      <c r="H20233" s="128"/>
    </row>
    <row r="20234" spans="7:8">
      <c r="G20234" s="127"/>
      <c r="H20234" s="128"/>
    </row>
    <row r="20235" spans="7:8">
      <c r="G20235" s="127"/>
      <c r="H20235" s="128"/>
    </row>
    <row r="20236" spans="7:8">
      <c r="G20236" s="127"/>
      <c r="H20236" s="128"/>
    </row>
    <row r="20237" spans="7:8">
      <c r="G20237" s="127"/>
      <c r="H20237" s="128"/>
    </row>
    <row r="20238" spans="7:8">
      <c r="G20238" s="127"/>
      <c r="H20238" s="128"/>
    </row>
    <row r="20239" spans="7:8">
      <c r="G20239" s="127"/>
      <c r="H20239" s="128"/>
    </row>
    <row r="20240" spans="7:8">
      <c r="G20240" s="127"/>
      <c r="H20240" s="128"/>
    </row>
    <row r="20241" spans="7:8">
      <c r="G20241" s="127"/>
      <c r="H20241" s="128"/>
    </row>
    <row r="20242" spans="7:8">
      <c r="G20242" s="127"/>
      <c r="H20242" s="128"/>
    </row>
    <row r="20243" spans="7:8">
      <c r="G20243" s="127"/>
      <c r="H20243" s="128"/>
    </row>
    <row r="20244" spans="7:8">
      <c r="G20244" s="127"/>
      <c r="H20244" s="128"/>
    </row>
    <row r="20245" spans="7:8">
      <c r="G20245" s="127"/>
      <c r="H20245" s="128"/>
    </row>
    <row r="20246" spans="7:8">
      <c r="G20246" s="127"/>
      <c r="H20246" s="128"/>
    </row>
    <row r="20247" spans="7:8">
      <c r="G20247" s="127"/>
      <c r="H20247" s="128"/>
    </row>
    <row r="20248" spans="7:8">
      <c r="G20248" s="127"/>
      <c r="H20248" s="128"/>
    </row>
    <row r="20249" spans="7:8">
      <c r="G20249" s="127"/>
      <c r="H20249" s="128"/>
    </row>
    <row r="20250" spans="7:8">
      <c r="G20250" s="127"/>
      <c r="H20250" s="128"/>
    </row>
    <row r="20251" spans="7:8">
      <c r="G20251" s="127"/>
      <c r="H20251" s="128"/>
    </row>
    <row r="20252" spans="7:8">
      <c r="G20252" s="127"/>
      <c r="H20252" s="128"/>
    </row>
    <row r="20253" spans="7:8">
      <c r="G20253" s="127"/>
      <c r="H20253" s="128"/>
    </row>
    <row r="20254" spans="7:8">
      <c r="G20254" s="127"/>
      <c r="H20254" s="128"/>
    </row>
    <row r="20255" spans="7:8">
      <c r="G20255" s="127"/>
      <c r="H20255" s="128"/>
    </row>
    <row r="20256" spans="7:8">
      <c r="G20256" s="127"/>
      <c r="H20256" s="128"/>
    </row>
    <row r="20257" spans="7:8">
      <c r="G20257" s="127"/>
      <c r="H20257" s="128"/>
    </row>
    <row r="20258" spans="7:8">
      <c r="G20258" s="127"/>
      <c r="H20258" s="128"/>
    </row>
    <row r="20259" spans="7:8">
      <c r="G20259" s="127"/>
      <c r="H20259" s="128"/>
    </row>
    <row r="20260" spans="7:8">
      <c r="G20260" s="127"/>
      <c r="H20260" s="128"/>
    </row>
    <row r="20261" spans="7:8">
      <c r="G20261" s="127"/>
      <c r="H20261" s="128"/>
    </row>
    <row r="20262" spans="7:8">
      <c r="G20262" s="127"/>
      <c r="H20262" s="128"/>
    </row>
    <row r="20263" spans="7:8">
      <c r="G20263" s="127"/>
      <c r="H20263" s="128"/>
    </row>
    <row r="20264" spans="7:8">
      <c r="G20264" s="127"/>
      <c r="H20264" s="128"/>
    </row>
    <row r="20265" spans="7:8">
      <c r="G20265" s="127"/>
      <c r="H20265" s="128"/>
    </row>
    <row r="20266" spans="7:8">
      <c r="G20266" s="127"/>
      <c r="H20266" s="128"/>
    </row>
    <row r="20267" spans="7:8">
      <c r="G20267" s="127"/>
      <c r="H20267" s="128"/>
    </row>
    <row r="20268" spans="7:8">
      <c r="G20268" s="127"/>
      <c r="H20268" s="128"/>
    </row>
    <row r="20269" spans="7:8">
      <c r="G20269" s="127"/>
      <c r="H20269" s="128"/>
    </row>
    <row r="20270" spans="7:8">
      <c r="G20270" s="127"/>
      <c r="H20270" s="128"/>
    </row>
    <row r="20271" spans="7:8">
      <c r="G20271" s="127"/>
      <c r="H20271" s="128"/>
    </row>
    <row r="20272" spans="7:8">
      <c r="G20272" s="127"/>
      <c r="H20272" s="128"/>
    </row>
    <row r="20273" spans="7:8">
      <c r="G20273" s="127"/>
      <c r="H20273" s="128"/>
    </row>
    <row r="20274" spans="7:8">
      <c r="G20274" s="127"/>
      <c r="H20274" s="128"/>
    </row>
    <row r="20275" spans="7:8">
      <c r="G20275" s="127"/>
      <c r="H20275" s="128"/>
    </row>
    <row r="20276" spans="7:8">
      <c r="G20276" s="127"/>
      <c r="H20276" s="128"/>
    </row>
    <row r="20277" spans="7:8">
      <c r="G20277" s="127"/>
      <c r="H20277" s="128"/>
    </row>
    <row r="20278" spans="7:8">
      <c r="G20278" s="127"/>
      <c r="H20278" s="128"/>
    </row>
    <row r="20279" spans="7:8">
      <c r="G20279" s="127"/>
      <c r="H20279" s="128"/>
    </row>
    <row r="20280" spans="7:8">
      <c r="G20280" s="127"/>
      <c r="H20280" s="128"/>
    </row>
    <row r="20281" spans="7:8">
      <c r="G20281" s="127"/>
      <c r="H20281" s="128"/>
    </row>
    <row r="20282" spans="7:8">
      <c r="G20282" s="127"/>
      <c r="H20282" s="128"/>
    </row>
    <row r="20283" spans="7:8">
      <c r="G20283" s="127"/>
      <c r="H20283" s="128"/>
    </row>
    <row r="20284" spans="7:8">
      <c r="G20284" s="127"/>
      <c r="H20284" s="128"/>
    </row>
    <row r="20285" spans="7:8">
      <c r="G20285" s="127"/>
      <c r="H20285" s="128"/>
    </row>
    <row r="20286" spans="7:8">
      <c r="G20286" s="127"/>
      <c r="H20286" s="128"/>
    </row>
    <row r="20287" spans="7:8">
      <c r="G20287" s="127"/>
      <c r="H20287" s="128"/>
    </row>
    <row r="20288" spans="7:8">
      <c r="G20288" s="127"/>
      <c r="H20288" s="128"/>
    </row>
    <row r="20289" spans="7:8">
      <c r="G20289" s="127"/>
      <c r="H20289" s="128"/>
    </row>
    <row r="20290" spans="7:8">
      <c r="G20290" s="127"/>
      <c r="H20290" s="128"/>
    </row>
    <row r="20291" spans="7:8">
      <c r="G20291" s="127"/>
      <c r="H20291" s="128"/>
    </row>
    <row r="20292" spans="7:8">
      <c r="G20292" s="127"/>
      <c r="H20292" s="128"/>
    </row>
    <row r="20293" spans="7:8">
      <c r="G20293" s="127"/>
      <c r="H20293" s="128"/>
    </row>
    <row r="20294" spans="7:8">
      <c r="G20294" s="127"/>
      <c r="H20294" s="128"/>
    </row>
    <row r="20295" spans="7:8">
      <c r="G20295" s="127"/>
      <c r="H20295" s="128"/>
    </row>
    <row r="20296" spans="7:8">
      <c r="G20296" s="127"/>
      <c r="H20296" s="128"/>
    </row>
    <row r="20297" spans="7:8">
      <c r="G20297" s="127"/>
      <c r="H20297" s="128"/>
    </row>
    <row r="20298" spans="7:8">
      <c r="G20298" s="127"/>
      <c r="H20298" s="128"/>
    </row>
    <row r="20299" spans="7:8">
      <c r="G20299" s="127"/>
      <c r="H20299" s="128"/>
    </row>
    <row r="20300" spans="7:8">
      <c r="G20300" s="127"/>
      <c r="H20300" s="128"/>
    </row>
    <row r="20301" spans="7:8">
      <c r="G20301" s="127"/>
      <c r="H20301" s="128"/>
    </row>
    <row r="20302" spans="7:8">
      <c r="G20302" s="127"/>
      <c r="H20302" s="128"/>
    </row>
    <row r="20303" spans="7:8">
      <c r="G20303" s="127"/>
      <c r="H20303" s="128"/>
    </row>
    <row r="20304" spans="7:8">
      <c r="G20304" s="127"/>
      <c r="H20304" s="128"/>
    </row>
    <row r="20305" spans="7:8">
      <c r="G20305" s="127"/>
      <c r="H20305" s="128"/>
    </row>
    <row r="20306" spans="7:8">
      <c r="G20306" s="127"/>
      <c r="H20306" s="128"/>
    </row>
    <row r="20307" spans="7:8">
      <c r="G20307" s="127"/>
      <c r="H20307" s="128"/>
    </row>
    <row r="20308" spans="7:8">
      <c r="G20308" s="127"/>
      <c r="H20308" s="128"/>
    </row>
    <row r="20309" spans="7:8">
      <c r="G20309" s="127"/>
      <c r="H20309" s="128"/>
    </row>
    <row r="20310" spans="7:8">
      <c r="G20310" s="127"/>
      <c r="H20310" s="128"/>
    </row>
    <row r="20311" spans="7:8">
      <c r="G20311" s="127"/>
      <c r="H20311" s="128"/>
    </row>
    <row r="20312" spans="7:8">
      <c r="G20312" s="127"/>
      <c r="H20312" s="128"/>
    </row>
    <row r="20313" spans="7:8">
      <c r="G20313" s="127"/>
      <c r="H20313" s="128"/>
    </row>
    <row r="20314" spans="7:8">
      <c r="G20314" s="127"/>
      <c r="H20314" s="128"/>
    </row>
    <row r="20315" spans="7:8">
      <c r="G20315" s="127"/>
      <c r="H20315" s="128"/>
    </row>
    <row r="20316" spans="7:8">
      <c r="G20316" s="127"/>
      <c r="H20316" s="128"/>
    </row>
    <row r="20317" spans="7:8">
      <c r="G20317" s="127"/>
      <c r="H20317" s="128"/>
    </row>
    <row r="20318" spans="7:8">
      <c r="G20318" s="127"/>
      <c r="H20318" s="128"/>
    </row>
    <row r="20319" spans="7:8">
      <c r="G20319" s="127"/>
      <c r="H20319" s="128"/>
    </row>
    <row r="20320" spans="7:8">
      <c r="G20320" s="127"/>
      <c r="H20320" s="128"/>
    </row>
    <row r="20321" spans="7:8">
      <c r="G20321" s="127"/>
      <c r="H20321" s="128"/>
    </row>
    <row r="20322" spans="7:8">
      <c r="G20322" s="127"/>
      <c r="H20322" s="128"/>
    </row>
    <row r="20323" spans="7:8">
      <c r="G20323" s="127"/>
      <c r="H20323" s="128"/>
    </row>
    <row r="20324" spans="7:8">
      <c r="G20324" s="127"/>
      <c r="H20324" s="128"/>
    </row>
    <row r="20325" spans="7:8">
      <c r="G20325" s="127"/>
      <c r="H20325" s="128"/>
    </row>
    <row r="20326" spans="7:8">
      <c r="G20326" s="127"/>
      <c r="H20326" s="128"/>
    </row>
    <row r="20327" spans="7:8">
      <c r="G20327" s="127"/>
      <c r="H20327" s="128"/>
    </row>
    <row r="20328" spans="7:8">
      <c r="G20328" s="127"/>
      <c r="H20328" s="128"/>
    </row>
    <row r="20329" spans="7:8">
      <c r="G20329" s="127"/>
      <c r="H20329" s="128"/>
    </row>
    <row r="20330" spans="7:8">
      <c r="G20330" s="127"/>
      <c r="H20330" s="128"/>
    </row>
    <row r="20331" spans="7:8">
      <c r="G20331" s="127"/>
      <c r="H20331" s="128"/>
    </row>
    <row r="20332" spans="7:8">
      <c r="G20332" s="127"/>
      <c r="H20332" s="128"/>
    </row>
    <row r="20333" spans="7:8">
      <c r="G20333" s="127"/>
      <c r="H20333" s="128"/>
    </row>
    <row r="20334" spans="7:8">
      <c r="G20334" s="127"/>
      <c r="H20334" s="128"/>
    </row>
    <row r="20335" spans="7:8">
      <c r="G20335" s="127"/>
      <c r="H20335" s="128"/>
    </row>
    <row r="20336" spans="7:8">
      <c r="G20336" s="127"/>
      <c r="H20336" s="128"/>
    </row>
    <row r="20337" spans="7:8">
      <c r="G20337" s="127"/>
      <c r="H20337" s="128"/>
    </row>
    <row r="20338" spans="7:8">
      <c r="G20338" s="127"/>
      <c r="H20338" s="128"/>
    </row>
    <row r="20339" spans="7:8">
      <c r="G20339" s="127"/>
      <c r="H20339" s="128"/>
    </row>
    <row r="20340" spans="7:8">
      <c r="G20340" s="127"/>
      <c r="H20340" s="128"/>
    </row>
    <row r="20341" spans="7:8">
      <c r="G20341" s="127"/>
      <c r="H20341" s="128"/>
    </row>
    <row r="20342" spans="7:8">
      <c r="G20342" s="127"/>
      <c r="H20342" s="128"/>
    </row>
    <row r="20343" spans="7:8">
      <c r="G20343" s="127"/>
      <c r="H20343" s="128"/>
    </row>
    <row r="20344" spans="7:8">
      <c r="G20344" s="127"/>
      <c r="H20344" s="128"/>
    </row>
    <row r="20345" spans="7:8">
      <c r="G20345" s="127"/>
      <c r="H20345" s="128"/>
    </row>
    <row r="20346" spans="7:8">
      <c r="G20346" s="127"/>
      <c r="H20346" s="128"/>
    </row>
    <row r="20347" spans="7:8">
      <c r="G20347" s="127"/>
      <c r="H20347" s="128"/>
    </row>
    <row r="20348" spans="7:8">
      <c r="G20348" s="127"/>
      <c r="H20348" s="128"/>
    </row>
    <row r="20349" spans="7:8">
      <c r="G20349" s="127"/>
      <c r="H20349" s="128"/>
    </row>
    <row r="20350" spans="7:8">
      <c r="G20350" s="127"/>
      <c r="H20350" s="128"/>
    </row>
    <row r="20351" spans="7:8">
      <c r="G20351" s="127"/>
      <c r="H20351" s="128"/>
    </row>
    <row r="20352" spans="7:8">
      <c r="G20352" s="127"/>
      <c r="H20352" s="128"/>
    </row>
    <row r="20353" spans="7:8">
      <c r="G20353" s="127"/>
      <c r="H20353" s="128"/>
    </row>
    <row r="20354" spans="7:8">
      <c r="G20354" s="127"/>
      <c r="H20354" s="128"/>
    </row>
    <row r="20355" spans="7:8">
      <c r="G20355" s="127"/>
      <c r="H20355" s="128"/>
    </row>
    <row r="20356" spans="7:8">
      <c r="G20356" s="127"/>
      <c r="H20356" s="128"/>
    </row>
    <row r="20357" spans="7:8">
      <c r="G20357" s="127"/>
      <c r="H20357" s="128"/>
    </row>
    <row r="20358" spans="7:8">
      <c r="G20358" s="127"/>
      <c r="H20358" s="128"/>
    </row>
    <row r="20359" spans="7:8">
      <c r="G20359" s="127"/>
      <c r="H20359" s="128"/>
    </row>
    <row r="20360" spans="7:8">
      <c r="G20360" s="127"/>
      <c r="H20360" s="128"/>
    </row>
    <row r="20361" spans="7:8">
      <c r="G20361" s="127"/>
      <c r="H20361" s="128"/>
    </row>
    <row r="20362" spans="7:8">
      <c r="G20362" s="127"/>
      <c r="H20362" s="128"/>
    </row>
    <row r="20363" spans="7:8">
      <c r="G20363" s="127"/>
      <c r="H20363" s="128"/>
    </row>
    <row r="20364" spans="7:8">
      <c r="G20364" s="127"/>
      <c r="H20364" s="128"/>
    </row>
    <row r="20365" spans="7:8">
      <c r="G20365" s="127"/>
      <c r="H20365" s="128"/>
    </row>
    <row r="20366" spans="7:8">
      <c r="G20366" s="127"/>
      <c r="H20366" s="128"/>
    </row>
    <row r="20367" spans="7:8">
      <c r="G20367" s="127"/>
      <c r="H20367" s="128"/>
    </row>
    <row r="20368" spans="7:8">
      <c r="G20368" s="127"/>
      <c r="H20368" s="128"/>
    </row>
    <row r="20369" spans="7:8">
      <c r="G20369" s="127"/>
      <c r="H20369" s="128"/>
    </row>
    <row r="20370" spans="7:8">
      <c r="G20370" s="127"/>
      <c r="H20370" s="128"/>
    </row>
    <row r="20371" spans="7:8">
      <c r="G20371" s="127"/>
      <c r="H20371" s="128"/>
    </row>
    <row r="20372" spans="7:8">
      <c r="G20372" s="127"/>
      <c r="H20372" s="128"/>
    </row>
    <row r="20373" spans="7:8">
      <c r="G20373" s="127"/>
      <c r="H20373" s="128"/>
    </row>
    <row r="20374" spans="7:8">
      <c r="G20374" s="127"/>
      <c r="H20374" s="128"/>
    </row>
    <row r="20375" spans="7:8">
      <c r="G20375" s="127"/>
      <c r="H20375" s="128"/>
    </row>
    <row r="20376" spans="7:8">
      <c r="G20376" s="127"/>
      <c r="H20376" s="128"/>
    </row>
    <row r="20377" spans="7:8">
      <c r="G20377" s="127"/>
      <c r="H20377" s="128"/>
    </row>
    <row r="20378" spans="7:8">
      <c r="G20378" s="127"/>
      <c r="H20378" s="128"/>
    </row>
    <row r="20379" spans="7:8">
      <c r="G20379" s="127"/>
      <c r="H20379" s="128"/>
    </row>
    <row r="20380" spans="7:8">
      <c r="G20380" s="127"/>
      <c r="H20380" s="128"/>
    </row>
    <row r="20381" spans="7:8">
      <c r="G20381" s="127"/>
      <c r="H20381" s="128"/>
    </row>
    <row r="20382" spans="7:8">
      <c r="G20382" s="127"/>
      <c r="H20382" s="128"/>
    </row>
    <row r="20383" spans="7:8">
      <c r="G20383" s="127"/>
      <c r="H20383" s="128"/>
    </row>
    <row r="20384" spans="7:8">
      <c r="G20384" s="127"/>
      <c r="H20384" s="128"/>
    </row>
    <row r="20385" spans="7:8">
      <c r="G20385" s="127"/>
      <c r="H20385" s="128"/>
    </row>
    <row r="20386" spans="7:8">
      <c r="G20386" s="127"/>
      <c r="H20386" s="128"/>
    </row>
    <row r="20387" spans="7:8">
      <c r="G20387" s="127"/>
      <c r="H20387" s="128"/>
    </row>
    <row r="20388" spans="7:8">
      <c r="G20388" s="127"/>
      <c r="H20388" s="128"/>
    </row>
    <row r="20389" spans="7:8">
      <c r="G20389" s="127"/>
      <c r="H20389" s="128"/>
    </row>
    <row r="20390" spans="7:8">
      <c r="G20390" s="127"/>
      <c r="H20390" s="128"/>
    </row>
    <row r="20391" spans="7:8">
      <c r="G20391" s="127"/>
      <c r="H20391" s="128"/>
    </row>
    <row r="20392" spans="7:8">
      <c r="G20392" s="127"/>
      <c r="H20392" s="128"/>
    </row>
    <row r="20393" spans="7:8">
      <c r="G20393" s="127"/>
      <c r="H20393" s="128"/>
    </row>
    <row r="20394" spans="7:8">
      <c r="G20394" s="127"/>
      <c r="H20394" s="128"/>
    </row>
    <row r="20395" spans="7:8">
      <c r="G20395" s="127"/>
      <c r="H20395" s="128"/>
    </row>
    <row r="20396" spans="7:8">
      <c r="G20396" s="127"/>
      <c r="H20396" s="128"/>
    </row>
    <row r="20397" spans="7:8">
      <c r="G20397" s="127"/>
      <c r="H20397" s="128"/>
    </row>
    <row r="20398" spans="7:8">
      <c r="G20398" s="127"/>
      <c r="H20398" s="128"/>
    </row>
    <row r="20399" spans="7:8">
      <c r="G20399" s="127"/>
      <c r="H20399" s="128"/>
    </row>
    <row r="20400" spans="7:8">
      <c r="G20400" s="127"/>
      <c r="H20400" s="128"/>
    </row>
    <row r="20401" spans="7:8">
      <c r="G20401" s="127"/>
      <c r="H20401" s="128"/>
    </row>
    <row r="20402" spans="7:8">
      <c r="G20402" s="127"/>
      <c r="H20402" s="128"/>
    </row>
    <row r="20403" spans="7:8">
      <c r="G20403" s="127"/>
      <c r="H20403" s="128"/>
    </row>
    <row r="20404" spans="7:8">
      <c r="G20404" s="127"/>
      <c r="H20404" s="128"/>
    </row>
    <row r="20405" spans="7:8">
      <c r="G20405" s="127"/>
      <c r="H20405" s="128"/>
    </row>
    <row r="20406" spans="7:8">
      <c r="G20406" s="127"/>
      <c r="H20406" s="128"/>
    </row>
    <row r="20407" spans="7:8">
      <c r="G20407" s="127"/>
      <c r="H20407" s="128"/>
    </row>
    <row r="20408" spans="7:8">
      <c r="G20408" s="127"/>
      <c r="H20408" s="128"/>
    </row>
    <row r="20409" spans="7:8">
      <c r="G20409" s="127"/>
      <c r="H20409" s="128"/>
    </row>
    <row r="20410" spans="7:8">
      <c r="G20410" s="127"/>
      <c r="H20410" s="128"/>
    </row>
    <row r="20411" spans="7:8">
      <c r="G20411" s="127"/>
      <c r="H20411" s="128"/>
    </row>
    <row r="20412" spans="7:8">
      <c r="G20412" s="127"/>
      <c r="H20412" s="128"/>
    </row>
    <row r="20413" spans="7:8">
      <c r="G20413" s="127"/>
      <c r="H20413" s="128"/>
    </row>
    <row r="20414" spans="7:8">
      <c r="G20414" s="127"/>
      <c r="H20414" s="128"/>
    </row>
    <row r="20415" spans="7:8">
      <c r="G20415" s="127"/>
      <c r="H20415" s="128"/>
    </row>
    <row r="20416" spans="7:8">
      <c r="G20416" s="127"/>
      <c r="H20416" s="128"/>
    </row>
    <row r="20417" spans="7:8">
      <c r="G20417" s="127"/>
      <c r="H20417" s="128"/>
    </row>
    <row r="20418" spans="7:8">
      <c r="G20418" s="127"/>
      <c r="H20418" s="128"/>
    </row>
    <row r="20419" spans="7:8">
      <c r="G20419" s="127"/>
      <c r="H20419" s="128"/>
    </row>
    <row r="20420" spans="7:8">
      <c r="G20420" s="127"/>
      <c r="H20420" s="128"/>
    </row>
    <row r="20421" spans="7:8">
      <c r="G20421" s="127"/>
      <c r="H20421" s="128"/>
    </row>
    <row r="20422" spans="7:8">
      <c r="G20422" s="127"/>
      <c r="H20422" s="128"/>
    </row>
    <row r="20423" spans="7:8">
      <c r="G20423" s="127"/>
      <c r="H20423" s="128"/>
    </row>
    <row r="20424" spans="7:8">
      <c r="G20424" s="127"/>
      <c r="H20424" s="128"/>
    </row>
    <row r="20425" spans="7:8">
      <c r="G20425" s="127"/>
      <c r="H20425" s="128"/>
    </row>
    <row r="20426" spans="7:8">
      <c r="G20426" s="127"/>
      <c r="H20426" s="128"/>
    </row>
    <row r="20427" spans="7:8">
      <c r="G20427" s="127"/>
      <c r="H20427" s="128"/>
    </row>
    <row r="20428" spans="7:8">
      <c r="G20428" s="127"/>
      <c r="H20428" s="128"/>
    </row>
    <row r="20429" spans="7:8">
      <c r="G20429" s="127"/>
      <c r="H20429" s="128"/>
    </row>
    <row r="20430" spans="7:8">
      <c r="G20430" s="127"/>
      <c r="H20430" s="128"/>
    </row>
    <row r="20431" spans="7:8">
      <c r="G20431" s="127"/>
      <c r="H20431" s="128"/>
    </row>
    <row r="20432" spans="7:8">
      <c r="G20432" s="127"/>
      <c r="H20432" s="128"/>
    </row>
    <row r="20433" spans="7:8">
      <c r="G20433" s="127"/>
      <c r="H20433" s="128"/>
    </row>
    <row r="20434" spans="7:8">
      <c r="G20434" s="127"/>
      <c r="H20434" s="128"/>
    </row>
    <row r="20435" spans="7:8">
      <c r="G20435" s="127"/>
      <c r="H20435" s="128"/>
    </row>
    <row r="20436" spans="7:8">
      <c r="G20436" s="127"/>
      <c r="H20436" s="128"/>
    </row>
    <row r="20437" spans="7:8">
      <c r="G20437" s="127"/>
      <c r="H20437" s="128"/>
    </row>
    <row r="20438" spans="7:8">
      <c r="G20438" s="127"/>
      <c r="H20438" s="128"/>
    </row>
    <row r="20439" spans="7:8">
      <c r="G20439" s="127"/>
      <c r="H20439" s="128"/>
    </row>
    <row r="20440" spans="7:8">
      <c r="G20440" s="127"/>
      <c r="H20440" s="128"/>
    </row>
    <row r="20441" spans="7:8">
      <c r="G20441" s="127"/>
      <c r="H20441" s="128"/>
    </row>
    <row r="20442" spans="7:8">
      <c r="G20442" s="127"/>
      <c r="H20442" s="128"/>
    </row>
    <row r="20443" spans="7:8">
      <c r="G20443" s="127"/>
      <c r="H20443" s="128"/>
    </row>
    <row r="20444" spans="7:8">
      <c r="G20444" s="127"/>
      <c r="H20444" s="128"/>
    </row>
    <row r="20445" spans="7:8">
      <c r="G20445" s="127"/>
      <c r="H20445" s="128"/>
    </row>
    <row r="20446" spans="7:8">
      <c r="G20446" s="127"/>
      <c r="H20446" s="128"/>
    </row>
    <row r="20447" spans="7:8">
      <c r="G20447" s="127"/>
      <c r="H20447" s="128"/>
    </row>
    <row r="20448" spans="7:8">
      <c r="G20448" s="127"/>
      <c r="H20448" s="128"/>
    </row>
    <row r="20449" spans="7:8">
      <c r="G20449" s="127"/>
      <c r="H20449" s="128"/>
    </row>
    <row r="20450" spans="7:8">
      <c r="G20450" s="127"/>
      <c r="H20450" s="128"/>
    </row>
    <row r="20451" spans="7:8">
      <c r="G20451" s="127"/>
      <c r="H20451" s="128"/>
    </row>
    <row r="20452" spans="7:8">
      <c r="G20452" s="127"/>
      <c r="H20452" s="128"/>
    </row>
    <row r="20453" spans="7:8">
      <c r="G20453" s="127"/>
      <c r="H20453" s="128"/>
    </row>
    <row r="20454" spans="7:8">
      <c r="G20454" s="127"/>
      <c r="H20454" s="128"/>
    </row>
    <row r="20455" spans="7:8">
      <c r="G20455" s="127"/>
      <c r="H20455" s="128"/>
    </row>
    <row r="20456" spans="7:8">
      <c r="G20456" s="127"/>
      <c r="H20456" s="128"/>
    </row>
    <row r="20457" spans="7:8">
      <c r="G20457" s="127"/>
      <c r="H20457" s="128"/>
    </row>
    <row r="20458" spans="7:8">
      <c r="G20458" s="127"/>
      <c r="H20458" s="128"/>
    </row>
    <row r="20459" spans="7:8">
      <c r="G20459" s="127"/>
      <c r="H20459" s="128"/>
    </row>
    <row r="20460" spans="7:8">
      <c r="G20460" s="127"/>
      <c r="H20460" s="128"/>
    </row>
    <row r="20461" spans="7:8">
      <c r="G20461" s="127"/>
      <c r="H20461" s="128"/>
    </row>
    <row r="20462" spans="7:8">
      <c r="G20462" s="127"/>
      <c r="H20462" s="128"/>
    </row>
    <row r="20463" spans="7:8">
      <c r="G20463" s="127"/>
      <c r="H20463" s="128"/>
    </row>
    <row r="20464" spans="7:8">
      <c r="G20464" s="127"/>
      <c r="H20464" s="128"/>
    </row>
    <row r="20465" spans="7:8">
      <c r="G20465" s="127"/>
      <c r="H20465" s="128"/>
    </row>
    <row r="20466" spans="7:8">
      <c r="G20466" s="127"/>
      <c r="H20466" s="128"/>
    </row>
    <row r="20467" spans="7:8">
      <c r="G20467" s="127"/>
      <c r="H20467" s="128"/>
    </row>
    <row r="20468" spans="7:8">
      <c r="G20468" s="127"/>
      <c r="H20468" s="128"/>
    </row>
    <row r="20469" spans="7:8">
      <c r="G20469" s="127"/>
      <c r="H20469" s="128"/>
    </row>
    <row r="20470" spans="7:8">
      <c r="G20470" s="127"/>
      <c r="H20470" s="128"/>
    </row>
    <row r="20471" spans="7:8">
      <c r="G20471" s="127"/>
      <c r="H20471" s="128"/>
    </row>
    <row r="20472" spans="7:8">
      <c r="G20472" s="127"/>
      <c r="H20472" s="128"/>
    </row>
    <row r="20473" spans="7:8">
      <c r="G20473" s="127"/>
      <c r="H20473" s="128"/>
    </row>
    <row r="20474" spans="7:8">
      <c r="G20474" s="127"/>
      <c r="H20474" s="128"/>
    </row>
    <row r="20475" spans="7:8">
      <c r="G20475" s="127"/>
      <c r="H20475" s="128"/>
    </row>
    <row r="20476" spans="7:8">
      <c r="G20476" s="127"/>
      <c r="H20476" s="128"/>
    </row>
    <row r="20477" spans="7:8">
      <c r="G20477" s="127"/>
      <c r="H20477" s="128"/>
    </row>
    <row r="20478" spans="7:8">
      <c r="G20478" s="127"/>
      <c r="H20478" s="128"/>
    </row>
    <row r="20479" spans="7:8">
      <c r="G20479" s="127"/>
      <c r="H20479" s="128"/>
    </row>
    <row r="20480" spans="7:8">
      <c r="G20480" s="127"/>
      <c r="H20480" s="128"/>
    </row>
    <row r="20481" spans="7:8">
      <c r="G20481" s="127"/>
      <c r="H20481" s="128"/>
    </row>
    <row r="20482" spans="7:8">
      <c r="G20482" s="127"/>
      <c r="H20482" s="128"/>
    </row>
    <row r="20483" spans="7:8">
      <c r="G20483" s="127"/>
      <c r="H20483" s="128"/>
    </row>
    <row r="20484" spans="7:8">
      <c r="G20484" s="127"/>
      <c r="H20484" s="128"/>
    </row>
    <row r="20485" spans="7:8">
      <c r="G20485" s="127"/>
      <c r="H20485" s="128"/>
    </row>
    <row r="20486" spans="7:8">
      <c r="G20486" s="127"/>
      <c r="H20486" s="128"/>
    </row>
    <row r="20487" spans="7:8">
      <c r="G20487" s="127"/>
      <c r="H20487" s="128"/>
    </row>
    <row r="20488" spans="7:8">
      <c r="G20488" s="127"/>
      <c r="H20488" s="128"/>
    </row>
    <row r="20489" spans="7:8">
      <c r="G20489" s="127"/>
      <c r="H20489" s="128"/>
    </row>
    <row r="20490" spans="7:8">
      <c r="G20490" s="127"/>
      <c r="H20490" s="128"/>
    </row>
    <row r="20491" spans="7:8">
      <c r="G20491" s="127"/>
      <c r="H20491" s="128"/>
    </row>
    <row r="20492" spans="7:8">
      <c r="G20492" s="127"/>
      <c r="H20492" s="128"/>
    </row>
    <row r="20493" spans="7:8">
      <c r="G20493" s="127"/>
      <c r="H20493" s="128"/>
    </row>
    <row r="20494" spans="7:8">
      <c r="G20494" s="127"/>
      <c r="H20494" s="128"/>
    </row>
    <row r="20495" spans="7:8">
      <c r="G20495" s="127"/>
      <c r="H20495" s="128"/>
    </row>
    <row r="20496" spans="7:8">
      <c r="G20496" s="127"/>
      <c r="H20496" s="128"/>
    </row>
    <row r="20497" spans="7:8">
      <c r="G20497" s="127"/>
      <c r="H20497" s="128"/>
    </row>
    <row r="20498" spans="7:8">
      <c r="G20498" s="127"/>
      <c r="H20498" s="128"/>
    </row>
    <row r="20499" spans="7:8">
      <c r="G20499" s="127"/>
      <c r="H20499" s="128"/>
    </row>
    <row r="20500" spans="7:8">
      <c r="G20500" s="127"/>
      <c r="H20500" s="128"/>
    </row>
    <row r="20501" spans="7:8">
      <c r="G20501" s="127"/>
      <c r="H20501" s="128"/>
    </row>
    <row r="20502" spans="7:8">
      <c r="G20502" s="127"/>
      <c r="H20502" s="128"/>
    </row>
    <row r="20503" spans="7:8">
      <c r="G20503" s="127"/>
      <c r="H20503" s="128"/>
    </row>
    <row r="20504" spans="7:8">
      <c r="G20504" s="127"/>
      <c r="H20504" s="128"/>
    </row>
    <row r="20505" spans="7:8">
      <c r="G20505" s="127"/>
      <c r="H20505" s="128"/>
    </row>
    <row r="20506" spans="7:8">
      <c r="G20506" s="127"/>
      <c r="H20506" s="128"/>
    </row>
    <row r="20507" spans="7:8">
      <c r="G20507" s="127"/>
      <c r="H20507" s="128"/>
    </row>
    <row r="20508" spans="7:8">
      <c r="G20508" s="127"/>
      <c r="H20508" s="128"/>
    </row>
    <row r="20509" spans="7:8">
      <c r="G20509" s="127"/>
      <c r="H20509" s="128"/>
    </row>
    <row r="20510" spans="7:8">
      <c r="G20510" s="127"/>
      <c r="H20510" s="128"/>
    </row>
    <row r="20511" spans="7:8">
      <c r="G20511" s="127"/>
      <c r="H20511" s="128"/>
    </row>
    <row r="20512" spans="7:8">
      <c r="G20512" s="127"/>
      <c r="H20512" s="128"/>
    </row>
    <row r="20513" spans="7:8">
      <c r="G20513" s="127"/>
      <c r="H20513" s="128"/>
    </row>
    <row r="20514" spans="7:8">
      <c r="G20514" s="127"/>
      <c r="H20514" s="128"/>
    </row>
    <row r="20515" spans="7:8">
      <c r="G20515" s="127"/>
      <c r="H20515" s="128"/>
    </row>
    <row r="20516" spans="7:8">
      <c r="G20516" s="127"/>
      <c r="H20516" s="128"/>
    </row>
    <row r="20517" spans="7:8">
      <c r="G20517" s="127"/>
      <c r="H20517" s="128"/>
    </row>
    <row r="20518" spans="7:8">
      <c r="G20518" s="127"/>
      <c r="H20518" s="128"/>
    </row>
    <row r="20519" spans="7:8">
      <c r="G20519" s="127"/>
      <c r="H20519" s="128"/>
    </row>
    <row r="20520" spans="7:8">
      <c r="G20520" s="127"/>
      <c r="H20520" s="128"/>
    </row>
    <row r="20521" spans="7:8">
      <c r="G20521" s="127"/>
      <c r="H20521" s="128"/>
    </row>
    <row r="20522" spans="7:8">
      <c r="G20522" s="127"/>
      <c r="H20522" s="128"/>
    </row>
    <row r="20523" spans="7:8">
      <c r="G20523" s="127"/>
      <c r="H20523" s="128"/>
    </row>
    <row r="20524" spans="7:8">
      <c r="G20524" s="127"/>
      <c r="H20524" s="128"/>
    </row>
    <row r="20525" spans="7:8">
      <c r="G20525" s="127"/>
      <c r="H20525" s="128"/>
    </row>
    <row r="20526" spans="7:8">
      <c r="G20526" s="127"/>
      <c r="H20526" s="128"/>
    </row>
    <row r="20527" spans="7:8">
      <c r="G20527" s="127"/>
      <c r="H20527" s="128"/>
    </row>
    <row r="20528" spans="7:8">
      <c r="G20528" s="127"/>
      <c r="H20528" s="128"/>
    </row>
    <row r="20529" spans="7:8">
      <c r="G20529" s="127"/>
      <c r="H20529" s="128"/>
    </row>
    <row r="20530" spans="7:8">
      <c r="G20530" s="127"/>
      <c r="H20530" s="128"/>
    </row>
    <row r="20531" spans="7:8">
      <c r="G20531" s="127"/>
      <c r="H20531" s="128"/>
    </row>
    <row r="20532" spans="7:8">
      <c r="G20532" s="127"/>
      <c r="H20532" s="128"/>
    </row>
    <row r="20533" spans="7:8">
      <c r="G20533" s="127"/>
      <c r="H20533" s="128"/>
    </row>
    <row r="20534" spans="7:8">
      <c r="G20534" s="127"/>
      <c r="H20534" s="128"/>
    </row>
    <row r="20535" spans="7:8">
      <c r="G20535" s="127"/>
      <c r="H20535" s="128"/>
    </row>
    <row r="20536" spans="7:8">
      <c r="G20536" s="127"/>
      <c r="H20536" s="128"/>
    </row>
    <row r="20537" spans="7:8">
      <c r="G20537" s="127"/>
      <c r="H20537" s="128"/>
    </row>
    <row r="20538" spans="7:8">
      <c r="G20538" s="127"/>
      <c r="H20538" s="128"/>
    </row>
    <row r="20539" spans="7:8">
      <c r="G20539" s="127"/>
      <c r="H20539" s="128"/>
    </row>
    <row r="20540" spans="7:8">
      <c r="G20540" s="127"/>
      <c r="H20540" s="128"/>
    </row>
    <row r="20541" spans="7:8">
      <c r="G20541" s="127"/>
      <c r="H20541" s="128"/>
    </row>
    <row r="20542" spans="7:8">
      <c r="G20542" s="127"/>
      <c r="H20542" s="128"/>
    </row>
    <row r="20543" spans="7:8">
      <c r="G20543" s="127"/>
      <c r="H20543" s="128"/>
    </row>
    <row r="20544" spans="7:8">
      <c r="G20544" s="127"/>
      <c r="H20544" s="128"/>
    </row>
    <row r="20545" spans="7:8">
      <c r="G20545" s="127"/>
      <c r="H20545" s="128"/>
    </row>
    <row r="20546" spans="7:8">
      <c r="G20546" s="127"/>
      <c r="H20546" s="128"/>
    </row>
    <row r="20547" spans="7:8">
      <c r="G20547" s="127"/>
      <c r="H20547" s="128"/>
    </row>
    <row r="20548" spans="7:8">
      <c r="G20548" s="127"/>
      <c r="H20548" s="128"/>
    </row>
    <row r="20549" spans="7:8">
      <c r="G20549" s="127"/>
      <c r="H20549" s="128"/>
    </row>
    <row r="20550" spans="7:8">
      <c r="G20550" s="127"/>
      <c r="H20550" s="128"/>
    </row>
    <row r="20551" spans="7:8">
      <c r="G20551" s="127"/>
      <c r="H20551" s="128"/>
    </row>
    <row r="20552" spans="7:8">
      <c r="G20552" s="127"/>
      <c r="H20552" s="128"/>
    </row>
    <row r="20553" spans="7:8">
      <c r="G20553" s="127"/>
      <c r="H20553" s="128"/>
    </row>
    <row r="20554" spans="7:8">
      <c r="G20554" s="127"/>
      <c r="H20554" s="128"/>
    </row>
    <row r="20555" spans="7:8">
      <c r="G20555" s="127"/>
      <c r="H20555" s="128"/>
    </row>
    <row r="20556" spans="7:8">
      <c r="G20556" s="127"/>
      <c r="H20556" s="128"/>
    </row>
    <row r="20557" spans="7:8">
      <c r="G20557" s="127"/>
      <c r="H20557" s="128"/>
    </row>
    <row r="20558" spans="7:8">
      <c r="G20558" s="127"/>
      <c r="H20558" s="128"/>
    </row>
    <row r="20559" spans="7:8">
      <c r="G20559" s="127"/>
      <c r="H20559" s="128"/>
    </row>
    <row r="20560" spans="7:8">
      <c r="G20560" s="127"/>
      <c r="H20560" s="128"/>
    </row>
    <row r="20561" spans="7:8">
      <c r="G20561" s="127"/>
      <c r="H20561" s="128"/>
    </row>
    <row r="20562" spans="7:8">
      <c r="G20562" s="127"/>
      <c r="H20562" s="128"/>
    </row>
    <row r="20563" spans="7:8">
      <c r="G20563" s="127"/>
      <c r="H20563" s="128"/>
    </row>
    <row r="20564" spans="7:8">
      <c r="G20564" s="127"/>
      <c r="H20564" s="128"/>
    </row>
    <row r="20565" spans="7:8">
      <c r="G20565" s="127"/>
      <c r="H20565" s="128"/>
    </row>
    <row r="20566" spans="7:8">
      <c r="G20566" s="127"/>
      <c r="H20566" s="128"/>
    </row>
    <row r="20567" spans="7:8">
      <c r="G20567" s="127"/>
      <c r="H20567" s="128"/>
    </row>
    <row r="20568" spans="7:8">
      <c r="G20568" s="127"/>
      <c r="H20568" s="128"/>
    </row>
    <row r="20569" spans="7:8">
      <c r="G20569" s="127"/>
      <c r="H20569" s="128"/>
    </row>
    <row r="20570" spans="7:8">
      <c r="G20570" s="127"/>
      <c r="H20570" s="128"/>
    </row>
    <row r="20571" spans="7:8">
      <c r="G20571" s="127"/>
      <c r="H20571" s="128"/>
    </row>
    <row r="20572" spans="7:8">
      <c r="G20572" s="127"/>
      <c r="H20572" s="128"/>
    </row>
    <row r="20573" spans="7:8">
      <c r="G20573" s="127"/>
      <c r="H20573" s="128"/>
    </row>
    <row r="20574" spans="7:8">
      <c r="G20574" s="127"/>
      <c r="H20574" s="128"/>
    </row>
    <row r="20575" spans="7:8">
      <c r="G20575" s="127"/>
      <c r="H20575" s="128"/>
    </row>
    <row r="20576" spans="7:8">
      <c r="G20576" s="127"/>
      <c r="H20576" s="128"/>
    </row>
    <row r="20577" spans="7:8">
      <c r="G20577" s="127"/>
      <c r="H20577" s="128"/>
    </row>
    <row r="20578" spans="7:8">
      <c r="G20578" s="127"/>
      <c r="H20578" s="128"/>
    </row>
    <row r="20579" spans="7:8">
      <c r="G20579" s="127"/>
      <c r="H20579" s="128"/>
    </row>
    <row r="20580" spans="7:8">
      <c r="G20580" s="127"/>
      <c r="H20580" s="128"/>
    </row>
    <row r="20581" spans="7:8">
      <c r="G20581" s="127"/>
      <c r="H20581" s="128"/>
    </row>
    <row r="20582" spans="7:8">
      <c r="G20582" s="127"/>
      <c r="H20582" s="128"/>
    </row>
    <row r="20583" spans="7:8">
      <c r="G20583" s="127"/>
      <c r="H20583" s="128"/>
    </row>
    <row r="20584" spans="7:8">
      <c r="G20584" s="127"/>
      <c r="H20584" s="128"/>
    </row>
    <row r="20585" spans="7:8">
      <c r="G20585" s="127"/>
      <c r="H20585" s="128"/>
    </row>
    <row r="20586" spans="7:8">
      <c r="G20586" s="127"/>
      <c r="H20586" s="128"/>
    </row>
    <row r="20587" spans="7:8">
      <c r="G20587" s="127"/>
      <c r="H20587" s="128"/>
    </row>
    <row r="20588" spans="7:8">
      <c r="G20588" s="127"/>
      <c r="H20588" s="128"/>
    </row>
    <row r="20589" spans="7:8">
      <c r="G20589" s="127"/>
      <c r="H20589" s="128"/>
    </row>
    <row r="20590" spans="7:8">
      <c r="G20590" s="127"/>
      <c r="H20590" s="128"/>
    </row>
    <row r="20591" spans="7:8">
      <c r="G20591" s="127"/>
      <c r="H20591" s="128"/>
    </row>
    <row r="20592" spans="7:8">
      <c r="G20592" s="127"/>
      <c r="H20592" s="128"/>
    </row>
    <row r="20593" spans="7:8">
      <c r="G20593" s="127"/>
      <c r="H20593" s="128"/>
    </row>
    <row r="20594" spans="7:8">
      <c r="G20594" s="127"/>
      <c r="H20594" s="128"/>
    </row>
    <row r="20595" spans="7:8">
      <c r="G20595" s="127"/>
      <c r="H20595" s="128"/>
    </row>
    <row r="20596" spans="7:8">
      <c r="G20596" s="127"/>
      <c r="H20596" s="128"/>
    </row>
    <row r="20597" spans="7:8">
      <c r="G20597" s="127"/>
      <c r="H20597" s="128"/>
    </row>
    <row r="20598" spans="7:8">
      <c r="G20598" s="127"/>
      <c r="H20598" s="128"/>
    </row>
    <row r="20599" spans="7:8">
      <c r="G20599" s="127"/>
      <c r="H20599" s="128"/>
    </row>
    <row r="20600" spans="7:8">
      <c r="G20600" s="127"/>
      <c r="H20600" s="128"/>
    </row>
    <row r="20601" spans="7:8">
      <c r="G20601" s="127"/>
      <c r="H20601" s="128"/>
    </row>
    <row r="20602" spans="7:8">
      <c r="G20602" s="127"/>
      <c r="H20602" s="128"/>
    </row>
    <row r="20603" spans="7:8">
      <c r="G20603" s="127"/>
      <c r="H20603" s="128"/>
    </row>
    <row r="20604" spans="7:8">
      <c r="G20604" s="127"/>
      <c r="H20604" s="128"/>
    </row>
    <row r="20605" spans="7:8">
      <c r="G20605" s="127"/>
      <c r="H20605" s="128"/>
    </row>
    <row r="20606" spans="7:8">
      <c r="G20606" s="127"/>
      <c r="H20606" s="128"/>
    </row>
    <row r="20607" spans="7:8">
      <c r="G20607" s="127"/>
      <c r="H20607" s="128"/>
    </row>
    <row r="20608" spans="7:8">
      <c r="G20608" s="127"/>
      <c r="H20608" s="128"/>
    </row>
    <row r="20609" spans="7:8">
      <c r="G20609" s="127"/>
      <c r="H20609" s="128"/>
    </row>
    <row r="20610" spans="7:8">
      <c r="G20610" s="127"/>
      <c r="H20610" s="128"/>
    </row>
    <row r="20611" spans="7:8">
      <c r="G20611" s="127"/>
      <c r="H20611" s="128"/>
    </row>
    <row r="20612" spans="7:8">
      <c r="G20612" s="127"/>
      <c r="H20612" s="128"/>
    </row>
    <row r="20613" spans="7:8">
      <c r="G20613" s="127"/>
      <c r="H20613" s="128"/>
    </row>
    <row r="20614" spans="7:8">
      <c r="G20614" s="127"/>
      <c r="H20614" s="128"/>
    </row>
    <row r="20615" spans="7:8">
      <c r="G20615" s="127"/>
      <c r="H20615" s="128"/>
    </row>
    <row r="20616" spans="7:8">
      <c r="G20616" s="127"/>
      <c r="H20616" s="128"/>
    </row>
    <row r="20617" spans="7:8">
      <c r="G20617" s="127"/>
      <c r="H20617" s="128"/>
    </row>
    <row r="20618" spans="7:8">
      <c r="G20618" s="127"/>
      <c r="H20618" s="128"/>
    </row>
    <row r="20619" spans="7:8">
      <c r="G20619" s="127"/>
      <c r="H20619" s="128"/>
    </row>
    <row r="20620" spans="7:8">
      <c r="G20620" s="127"/>
      <c r="H20620" s="128"/>
    </row>
    <row r="20621" spans="7:8">
      <c r="G20621" s="127"/>
      <c r="H20621" s="128"/>
    </row>
    <row r="20622" spans="7:8">
      <c r="G20622" s="127"/>
      <c r="H20622" s="128"/>
    </row>
    <row r="20623" spans="7:8">
      <c r="G20623" s="127"/>
      <c r="H20623" s="128"/>
    </row>
    <row r="20624" spans="7:8">
      <c r="G20624" s="127"/>
      <c r="H20624" s="128"/>
    </row>
    <row r="20625" spans="7:8">
      <c r="G20625" s="127"/>
      <c r="H20625" s="128"/>
    </row>
    <row r="20626" spans="7:8">
      <c r="G20626" s="127"/>
      <c r="H20626" s="128"/>
    </row>
    <row r="20627" spans="7:8">
      <c r="G20627" s="127"/>
      <c r="H20627" s="128"/>
    </row>
    <row r="20628" spans="7:8">
      <c r="G20628" s="127"/>
      <c r="H20628" s="128"/>
    </row>
    <row r="20629" spans="7:8">
      <c r="G20629" s="127"/>
      <c r="H20629" s="128"/>
    </row>
    <row r="20630" spans="7:8">
      <c r="G20630" s="127"/>
      <c r="H20630" s="128"/>
    </row>
    <row r="20631" spans="7:8">
      <c r="G20631" s="127"/>
      <c r="H20631" s="128"/>
    </row>
    <row r="20632" spans="7:8">
      <c r="G20632" s="127"/>
      <c r="H20632" s="128"/>
    </row>
    <row r="20633" spans="7:8">
      <c r="G20633" s="127"/>
      <c r="H20633" s="128"/>
    </row>
    <row r="20634" spans="7:8">
      <c r="G20634" s="127"/>
      <c r="H20634" s="128"/>
    </row>
    <row r="20635" spans="7:8">
      <c r="G20635" s="127"/>
      <c r="H20635" s="128"/>
    </row>
    <row r="20636" spans="7:8">
      <c r="G20636" s="127"/>
      <c r="H20636" s="128"/>
    </row>
    <row r="20637" spans="7:8">
      <c r="G20637" s="127"/>
      <c r="H20637" s="128"/>
    </row>
    <row r="20638" spans="7:8">
      <c r="G20638" s="127"/>
      <c r="H20638" s="128"/>
    </row>
    <row r="20639" spans="7:8">
      <c r="G20639" s="127"/>
      <c r="H20639" s="128"/>
    </row>
    <row r="20640" spans="7:8">
      <c r="G20640" s="127"/>
      <c r="H20640" s="128"/>
    </row>
    <row r="20641" spans="7:8">
      <c r="G20641" s="127"/>
      <c r="H20641" s="128"/>
    </row>
    <row r="20642" spans="7:8">
      <c r="G20642" s="127"/>
      <c r="H20642" s="128"/>
    </row>
    <row r="20643" spans="7:8">
      <c r="G20643" s="127"/>
      <c r="H20643" s="128"/>
    </row>
    <row r="20644" spans="7:8">
      <c r="G20644" s="127"/>
      <c r="H20644" s="128"/>
    </row>
    <row r="20645" spans="7:8">
      <c r="G20645" s="127"/>
      <c r="H20645" s="128"/>
    </row>
    <row r="20646" spans="7:8">
      <c r="G20646" s="127"/>
      <c r="H20646" s="128"/>
    </row>
    <row r="20647" spans="7:8">
      <c r="G20647" s="127"/>
      <c r="H20647" s="128"/>
    </row>
    <row r="20648" spans="7:8">
      <c r="G20648" s="127"/>
      <c r="H20648" s="128"/>
    </row>
    <row r="20649" spans="7:8">
      <c r="G20649" s="127"/>
      <c r="H20649" s="128"/>
    </row>
    <row r="20650" spans="7:8">
      <c r="G20650" s="127"/>
      <c r="H20650" s="128"/>
    </row>
    <row r="20651" spans="7:8">
      <c r="G20651" s="127"/>
      <c r="H20651" s="128"/>
    </row>
    <row r="20652" spans="7:8">
      <c r="G20652" s="127"/>
      <c r="H20652" s="128"/>
    </row>
    <row r="20653" spans="7:8">
      <c r="G20653" s="127"/>
      <c r="H20653" s="128"/>
    </row>
    <row r="20654" spans="7:8">
      <c r="G20654" s="127"/>
      <c r="H20654" s="128"/>
    </row>
    <row r="20655" spans="7:8">
      <c r="G20655" s="127"/>
      <c r="H20655" s="128"/>
    </row>
    <row r="20656" spans="7:8">
      <c r="G20656" s="127"/>
      <c r="H20656" s="128"/>
    </row>
    <row r="20657" spans="7:8">
      <c r="G20657" s="127"/>
      <c r="H20657" s="128"/>
    </row>
    <row r="20658" spans="7:8">
      <c r="G20658" s="127"/>
      <c r="H20658" s="128"/>
    </row>
    <row r="20659" spans="7:8">
      <c r="G20659" s="127"/>
      <c r="H20659" s="128"/>
    </row>
    <row r="20660" spans="7:8">
      <c r="G20660" s="127"/>
      <c r="H20660" s="128"/>
    </row>
    <row r="20661" spans="7:8">
      <c r="G20661" s="127"/>
      <c r="H20661" s="128"/>
    </row>
    <row r="20662" spans="7:8">
      <c r="G20662" s="127"/>
      <c r="H20662" s="128"/>
    </row>
    <row r="20663" spans="7:8">
      <c r="G20663" s="127"/>
      <c r="H20663" s="128"/>
    </row>
    <row r="20664" spans="7:8">
      <c r="G20664" s="127"/>
      <c r="H20664" s="128"/>
    </row>
    <row r="20665" spans="7:8">
      <c r="G20665" s="127"/>
      <c r="H20665" s="128"/>
    </row>
    <row r="20666" spans="7:8">
      <c r="G20666" s="127"/>
      <c r="H20666" s="128"/>
    </row>
    <row r="20667" spans="7:8">
      <c r="G20667" s="127"/>
      <c r="H20667" s="128"/>
    </row>
    <row r="20668" spans="7:8">
      <c r="G20668" s="127"/>
      <c r="H20668" s="128"/>
    </row>
    <row r="20669" spans="7:8">
      <c r="G20669" s="127"/>
      <c r="H20669" s="128"/>
    </row>
    <row r="20670" spans="7:8">
      <c r="G20670" s="127"/>
      <c r="H20670" s="128"/>
    </row>
    <row r="20671" spans="7:8">
      <c r="G20671" s="127"/>
      <c r="H20671" s="128"/>
    </row>
    <row r="20672" spans="7:8">
      <c r="G20672" s="127"/>
      <c r="H20672" s="128"/>
    </row>
    <row r="20673" spans="7:8">
      <c r="G20673" s="127"/>
      <c r="H20673" s="128"/>
    </row>
    <row r="20674" spans="7:8">
      <c r="G20674" s="127"/>
      <c r="H20674" s="128"/>
    </row>
    <row r="20675" spans="7:8">
      <c r="G20675" s="127"/>
      <c r="H20675" s="128"/>
    </row>
    <row r="20676" spans="7:8">
      <c r="G20676" s="127"/>
      <c r="H20676" s="128"/>
    </row>
    <row r="20677" spans="7:8">
      <c r="G20677" s="127"/>
      <c r="H20677" s="128"/>
    </row>
    <row r="20678" spans="7:8">
      <c r="G20678" s="127"/>
      <c r="H20678" s="128"/>
    </row>
    <row r="20679" spans="7:8">
      <c r="G20679" s="127"/>
      <c r="H20679" s="128"/>
    </row>
    <row r="20680" spans="7:8">
      <c r="G20680" s="127"/>
      <c r="H20680" s="128"/>
    </row>
    <row r="20681" spans="7:8">
      <c r="G20681" s="127"/>
      <c r="H20681" s="128"/>
    </row>
    <row r="20682" spans="7:8">
      <c r="G20682" s="127"/>
      <c r="H20682" s="128"/>
    </row>
    <row r="20683" spans="7:8">
      <c r="G20683" s="127"/>
      <c r="H20683" s="128"/>
    </row>
    <row r="20684" spans="7:8">
      <c r="G20684" s="127"/>
      <c r="H20684" s="128"/>
    </row>
    <row r="20685" spans="7:8">
      <c r="G20685" s="127"/>
      <c r="H20685" s="128"/>
    </row>
    <row r="20686" spans="7:8">
      <c r="G20686" s="127"/>
      <c r="H20686" s="128"/>
    </row>
    <row r="20687" spans="7:8">
      <c r="G20687" s="127"/>
      <c r="H20687" s="128"/>
    </row>
    <row r="20688" spans="7:8">
      <c r="G20688" s="127"/>
      <c r="H20688" s="128"/>
    </row>
    <row r="20689" spans="7:8">
      <c r="G20689" s="127"/>
      <c r="H20689" s="128"/>
    </row>
    <row r="20690" spans="7:8">
      <c r="G20690" s="127"/>
      <c r="H20690" s="128"/>
    </row>
    <row r="20691" spans="7:8">
      <c r="G20691" s="127"/>
      <c r="H20691" s="128"/>
    </row>
    <row r="20692" spans="7:8">
      <c r="G20692" s="127"/>
      <c r="H20692" s="128"/>
    </row>
    <row r="20693" spans="7:8">
      <c r="G20693" s="127"/>
      <c r="H20693" s="128"/>
    </row>
    <row r="20694" spans="7:8">
      <c r="G20694" s="127"/>
      <c r="H20694" s="128"/>
    </row>
    <row r="20695" spans="7:8">
      <c r="G20695" s="127"/>
      <c r="H20695" s="128"/>
    </row>
    <row r="20696" spans="7:8">
      <c r="G20696" s="127"/>
      <c r="H20696" s="128"/>
    </row>
    <row r="20697" spans="7:8">
      <c r="G20697" s="127"/>
      <c r="H20697" s="128"/>
    </row>
    <row r="20698" spans="7:8">
      <c r="G20698" s="127"/>
      <c r="H20698" s="128"/>
    </row>
    <row r="20699" spans="7:8">
      <c r="G20699" s="127"/>
      <c r="H20699" s="128"/>
    </row>
    <row r="20700" spans="7:8">
      <c r="G20700" s="127"/>
      <c r="H20700" s="128"/>
    </row>
    <row r="20701" spans="7:8">
      <c r="G20701" s="127"/>
      <c r="H20701" s="128"/>
    </row>
    <row r="20702" spans="7:8">
      <c r="G20702" s="127"/>
      <c r="H20702" s="128"/>
    </row>
    <row r="20703" spans="7:8">
      <c r="G20703" s="127"/>
      <c r="H20703" s="128"/>
    </row>
    <row r="20704" spans="7:8">
      <c r="G20704" s="127"/>
      <c r="H20704" s="128"/>
    </row>
    <row r="20705" spans="7:8">
      <c r="G20705" s="127"/>
      <c r="H20705" s="128"/>
    </row>
    <row r="20706" spans="7:8">
      <c r="G20706" s="127"/>
      <c r="H20706" s="128"/>
    </row>
    <row r="20707" spans="7:8">
      <c r="G20707" s="127"/>
      <c r="H20707" s="128"/>
    </row>
    <row r="20708" spans="7:8">
      <c r="G20708" s="127"/>
      <c r="H20708" s="128"/>
    </row>
    <row r="20709" spans="7:8">
      <c r="G20709" s="127"/>
      <c r="H20709" s="128"/>
    </row>
    <row r="20710" spans="7:8">
      <c r="G20710" s="127"/>
      <c r="H20710" s="128"/>
    </row>
    <row r="20711" spans="7:8">
      <c r="G20711" s="127"/>
      <c r="H20711" s="128"/>
    </row>
    <row r="20712" spans="7:8">
      <c r="G20712" s="127"/>
      <c r="H20712" s="128"/>
    </row>
    <row r="20713" spans="7:8">
      <c r="G20713" s="127"/>
      <c r="H20713" s="128"/>
    </row>
    <row r="20714" spans="7:8">
      <c r="G20714" s="127"/>
      <c r="H20714" s="128"/>
    </row>
    <row r="20715" spans="7:8">
      <c r="G20715" s="127"/>
      <c r="H20715" s="128"/>
    </row>
    <row r="20716" spans="7:8">
      <c r="G20716" s="127"/>
      <c r="H20716" s="128"/>
    </row>
    <row r="20717" spans="7:8">
      <c r="G20717" s="127"/>
      <c r="H20717" s="128"/>
    </row>
    <row r="20718" spans="7:8">
      <c r="G20718" s="127"/>
      <c r="H20718" s="128"/>
    </row>
    <row r="20719" spans="7:8">
      <c r="G20719" s="127"/>
      <c r="H20719" s="128"/>
    </row>
    <row r="20720" spans="7:8">
      <c r="G20720" s="127"/>
      <c r="H20720" s="128"/>
    </row>
    <row r="20721" spans="7:8">
      <c r="G20721" s="127"/>
      <c r="H20721" s="128"/>
    </row>
    <row r="20722" spans="7:8">
      <c r="G20722" s="127"/>
      <c r="H20722" s="128"/>
    </row>
    <row r="20723" spans="7:8">
      <c r="G20723" s="127"/>
      <c r="H20723" s="128"/>
    </row>
    <row r="20724" spans="7:8">
      <c r="G20724" s="127"/>
      <c r="H20724" s="128"/>
    </row>
    <row r="20725" spans="7:8">
      <c r="G20725" s="127"/>
      <c r="H20725" s="128"/>
    </row>
    <row r="20726" spans="7:8">
      <c r="G20726" s="127"/>
      <c r="H20726" s="128"/>
    </row>
    <row r="20727" spans="7:8">
      <c r="G20727" s="127"/>
      <c r="H20727" s="128"/>
    </row>
    <row r="20728" spans="7:8">
      <c r="G20728" s="127"/>
      <c r="H20728" s="128"/>
    </row>
    <row r="20729" spans="7:8">
      <c r="G20729" s="127"/>
      <c r="H20729" s="128"/>
    </row>
    <row r="20730" spans="7:8">
      <c r="G20730" s="127"/>
      <c r="H20730" s="128"/>
    </row>
    <row r="20731" spans="7:8">
      <c r="G20731" s="127"/>
      <c r="H20731" s="128"/>
    </row>
    <row r="20732" spans="7:8">
      <c r="G20732" s="127"/>
      <c r="H20732" s="128"/>
    </row>
    <row r="20733" spans="7:8">
      <c r="G20733" s="127"/>
      <c r="H20733" s="128"/>
    </row>
    <row r="20734" spans="7:8">
      <c r="G20734" s="127"/>
      <c r="H20734" s="128"/>
    </row>
    <row r="20735" spans="7:8">
      <c r="G20735" s="127"/>
      <c r="H20735" s="128"/>
    </row>
    <row r="20736" spans="7:8">
      <c r="G20736" s="127"/>
      <c r="H20736" s="128"/>
    </row>
    <row r="20737" spans="7:8">
      <c r="G20737" s="127"/>
      <c r="H20737" s="128"/>
    </row>
    <row r="20738" spans="7:8">
      <c r="G20738" s="127"/>
      <c r="H20738" s="128"/>
    </row>
    <row r="20739" spans="7:8">
      <c r="G20739" s="127"/>
      <c r="H20739" s="128"/>
    </row>
    <row r="20740" spans="7:8">
      <c r="G20740" s="127"/>
      <c r="H20740" s="128"/>
    </row>
    <row r="20741" spans="7:8">
      <c r="G20741" s="127"/>
      <c r="H20741" s="128"/>
    </row>
    <row r="20742" spans="7:8">
      <c r="G20742" s="127"/>
      <c r="H20742" s="128"/>
    </row>
    <row r="20743" spans="7:8">
      <c r="G20743" s="127"/>
      <c r="H20743" s="128"/>
    </row>
    <row r="20744" spans="7:8">
      <c r="G20744" s="127"/>
      <c r="H20744" s="128"/>
    </row>
    <row r="20745" spans="7:8">
      <c r="G20745" s="127"/>
      <c r="H20745" s="128"/>
    </row>
    <row r="20746" spans="7:8">
      <c r="G20746" s="127"/>
      <c r="H20746" s="128"/>
    </row>
    <row r="20747" spans="7:8">
      <c r="G20747" s="127"/>
      <c r="H20747" s="128"/>
    </row>
    <row r="20748" spans="7:8">
      <c r="G20748" s="127"/>
      <c r="H20748" s="128"/>
    </row>
    <row r="20749" spans="7:8">
      <c r="G20749" s="127"/>
      <c r="H20749" s="128"/>
    </row>
    <row r="20750" spans="7:8">
      <c r="G20750" s="127"/>
      <c r="H20750" s="128"/>
    </row>
    <row r="20751" spans="7:8">
      <c r="G20751" s="127"/>
      <c r="H20751" s="128"/>
    </row>
    <row r="20752" spans="7:8">
      <c r="G20752" s="127"/>
      <c r="H20752" s="128"/>
    </row>
    <row r="20753" spans="7:8">
      <c r="G20753" s="127"/>
      <c r="H20753" s="128"/>
    </row>
    <row r="20754" spans="7:8">
      <c r="G20754" s="127"/>
      <c r="H20754" s="128"/>
    </row>
    <row r="20755" spans="7:8">
      <c r="G20755" s="127"/>
      <c r="H20755" s="128"/>
    </row>
    <row r="20756" spans="7:8">
      <c r="G20756" s="127"/>
      <c r="H20756" s="128"/>
    </row>
    <row r="20757" spans="7:8">
      <c r="G20757" s="127"/>
      <c r="H20757" s="128"/>
    </row>
    <row r="20758" spans="7:8">
      <c r="G20758" s="127"/>
      <c r="H20758" s="128"/>
    </row>
    <row r="20759" spans="7:8">
      <c r="G20759" s="127"/>
      <c r="H20759" s="128"/>
    </row>
    <row r="20760" spans="7:8">
      <c r="G20760" s="127"/>
      <c r="H20760" s="128"/>
    </row>
    <row r="20761" spans="7:8">
      <c r="G20761" s="127"/>
      <c r="H20761" s="128"/>
    </row>
    <row r="20762" spans="7:8">
      <c r="G20762" s="127"/>
      <c r="H20762" s="128"/>
    </row>
    <row r="20763" spans="7:8">
      <c r="G20763" s="127"/>
      <c r="H20763" s="128"/>
    </row>
    <row r="20764" spans="7:8">
      <c r="G20764" s="127"/>
      <c r="H20764" s="128"/>
    </row>
    <row r="20765" spans="7:8">
      <c r="G20765" s="127"/>
      <c r="H20765" s="128"/>
    </row>
    <row r="20766" spans="7:8">
      <c r="G20766" s="127"/>
      <c r="H20766" s="128"/>
    </row>
    <row r="20767" spans="7:8">
      <c r="G20767" s="127"/>
      <c r="H20767" s="128"/>
    </row>
    <row r="20768" spans="7:8">
      <c r="G20768" s="127"/>
      <c r="H20768" s="128"/>
    </row>
    <row r="20769" spans="7:8">
      <c r="G20769" s="127"/>
      <c r="H20769" s="128"/>
    </row>
    <row r="20770" spans="7:8">
      <c r="G20770" s="127"/>
      <c r="H20770" s="128"/>
    </row>
    <row r="20771" spans="7:8">
      <c r="G20771" s="127"/>
      <c r="H20771" s="128"/>
    </row>
    <row r="20772" spans="7:8">
      <c r="G20772" s="127"/>
      <c r="H20772" s="128"/>
    </row>
    <row r="20773" spans="7:8">
      <c r="G20773" s="127"/>
      <c r="H20773" s="128"/>
    </row>
    <row r="20774" spans="7:8">
      <c r="G20774" s="127"/>
      <c r="H20774" s="128"/>
    </row>
    <row r="20775" spans="7:8">
      <c r="G20775" s="127"/>
      <c r="H20775" s="128"/>
    </row>
    <row r="20776" spans="7:8">
      <c r="G20776" s="127"/>
      <c r="H20776" s="128"/>
    </row>
    <row r="20777" spans="7:8">
      <c r="G20777" s="127"/>
      <c r="H20777" s="128"/>
    </row>
    <row r="20778" spans="7:8">
      <c r="G20778" s="127"/>
      <c r="H20778" s="128"/>
    </row>
    <row r="20779" spans="7:8">
      <c r="G20779" s="127"/>
      <c r="H20779" s="128"/>
    </row>
    <row r="20780" spans="7:8">
      <c r="G20780" s="127"/>
      <c r="H20780" s="128"/>
    </row>
    <row r="20781" spans="7:8">
      <c r="G20781" s="127"/>
      <c r="H20781" s="128"/>
    </row>
    <row r="20782" spans="7:8">
      <c r="G20782" s="127"/>
      <c r="H20782" s="128"/>
    </row>
    <row r="20783" spans="7:8">
      <c r="G20783" s="127"/>
      <c r="H20783" s="128"/>
    </row>
    <row r="20784" spans="7:8">
      <c r="G20784" s="127"/>
      <c r="H20784" s="128"/>
    </row>
    <row r="20785" spans="7:8">
      <c r="G20785" s="127"/>
      <c r="H20785" s="128"/>
    </row>
    <row r="20786" spans="7:8">
      <c r="G20786" s="127"/>
      <c r="H20786" s="128"/>
    </row>
    <row r="20787" spans="7:8">
      <c r="G20787" s="127"/>
      <c r="H20787" s="128"/>
    </row>
    <row r="20788" spans="7:8">
      <c r="G20788" s="127"/>
      <c r="H20788" s="128"/>
    </row>
    <row r="20789" spans="7:8">
      <c r="G20789" s="127"/>
      <c r="H20789" s="128"/>
    </row>
    <row r="20790" spans="7:8">
      <c r="G20790" s="127"/>
      <c r="H20790" s="128"/>
    </row>
    <row r="20791" spans="7:8">
      <c r="G20791" s="127"/>
      <c r="H20791" s="128"/>
    </row>
    <row r="20792" spans="7:8">
      <c r="G20792" s="127"/>
      <c r="H20792" s="128"/>
    </row>
    <row r="20793" spans="7:8">
      <c r="G20793" s="127"/>
      <c r="H20793" s="128"/>
    </row>
    <row r="20794" spans="7:8">
      <c r="G20794" s="127"/>
      <c r="H20794" s="128"/>
    </row>
    <row r="20795" spans="7:8">
      <c r="G20795" s="127"/>
      <c r="H20795" s="128"/>
    </row>
    <row r="20796" spans="7:8">
      <c r="G20796" s="127"/>
      <c r="H20796" s="128"/>
    </row>
    <row r="20797" spans="7:8">
      <c r="G20797" s="127"/>
      <c r="H20797" s="128"/>
    </row>
    <row r="20798" spans="7:8">
      <c r="G20798" s="127"/>
      <c r="H20798" s="128"/>
    </row>
    <row r="20799" spans="7:8">
      <c r="G20799" s="127"/>
      <c r="H20799" s="128"/>
    </row>
    <row r="20800" spans="7:8">
      <c r="G20800" s="127"/>
      <c r="H20800" s="128"/>
    </row>
    <row r="20801" spans="7:8">
      <c r="G20801" s="127"/>
      <c r="H20801" s="128"/>
    </row>
    <row r="20802" spans="7:8">
      <c r="G20802" s="127"/>
      <c r="H20802" s="128"/>
    </row>
    <row r="20803" spans="7:8">
      <c r="G20803" s="127"/>
      <c r="H20803" s="128"/>
    </row>
    <row r="20804" spans="7:8">
      <c r="G20804" s="127"/>
      <c r="H20804" s="128"/>
    </row>
    <row r="20805" spans="7:8">
      <c r="G20805" s="127"/>
      <c r="H20805" s="128"/>
    </row>
    <row r="20806" spans="7:8">
      <c r="G20806" s="127"/>
      <c r="H20806" s="128"/>
    </row>
    <row r="20807" spans="7:8">
      <c r="G20807" s="127"/>
      <c r="H20807" s="128"/>
    </row>
    <row r="20808" spans="7:8">
      <c r="G20808" s="127"/>
      <c r="H20808" s="128"/>
    </row>
    <row r="20809" spans="7:8">
      <c r="G20809" s="127"/>
      <c r="H20809" s="128"/>
    </row>
    <row r="20810" spans="7:8">
      <c r="G20810" s="127"/>
      <c r="H20810" s="128"/>
    </row>
    <row r="20811" spans="7:8">
      <c r="G20811" s="127"/>
      <c r="H20811" s="128"/>
    </row>
    <row r="20812" spans="7:8">
      <c r="G20812" s="127"/>
      <c r="H20812" s="128"/>
    </row>
    <row r="20813" spans="7:8">
      <c r="G20813" s="127"/>
      <c r="H20813" s="128"/>
    </row>
    <row r="20814" spans="7:8">
      <c r="G20814" s="127"/>
      <c r="H20814" s="128"/>
    </row>
    <row r="20815" spans="7:8">
      <c r="G20815" s="127"/>
      <c r="H20815" s="128"/>
    </row>
    <row r="20816" spans="7:8">
      <c r="G20816" s="127"/>
      <c r="H20816" s="128"/>
    </row>
    <row r="20817" spans="7:8">
      <c r="G20817" s="127"/>
      <c r="H20817" s="128"/>
    </row>
    <row r="20818" spans="7:8">
      <c r="G20818" s="127"/>
      <c r="H20818" s="128"/>
    </row>
    <row r="20819" spans="7:8">
      <c r="G20819" s="127"/>
      <c r="H20819" s="128"/>
    </row>
    <row r="20820" spans="7:8">
      <c r="G20820" s="127"/>
      <c r="H20820" s="128"/>
    </row>
    <row r="20821" spans="7:8">
      <c r="G20821" s="127"/>
      <c r="H20821" s="128"/>
    </row>
    <row r="20822" spans="7:8">
      <c r="G20822" s="127"/>
      <c r="H20822" s="128"/>
    </row>
    <row r="20823" spans="7:8">
      <c r="G20823" s="127"/>
      <c r="H20823" s="128"/>
    </row>
    <row r="20824" spans="7:8">
      <c r="G20824" s="127"/>
      <c r="H20824" s="128"/>
    </row>
    <row r="20825" spans="7:8">
      <c r="G20825" s="127"/>
      <c r="H20825" s="128"/>
    </row>
    <row r="20826" spans="7:8">
      <c r="G20826" s="127"/>
      <c r="H20826" s="128"/>
    </row>
    <row r="20827" spans="7:8">
      <c r="G20827" s="127"/>
      <c r="H20827" s="128"/>
    </row>
    <row r="20828" spans="7:8">
      <c r="G20828" s="127"/>
      <c r="H20828" s="128"/>
    </row>
    <row r="20829" spans="7:8">
      <c r="G20829" s="127"/>
      <c r="H20829" s="128"/>
    </row>
    <row r="20830" spans="7:8">
      <c r="G20830" s="127"/>
      <c r="H20830" s="128"/>
    </row>
    <row r="20831" spans="7:8">
      <c r="G20831" s="127"/>
      <c r="H20831" s="128"/>
    </row>
    <row r="20832" spans="7:8">
      <c r="G20832" s="127"/>
      <c r="H20832" s="128"/>
    </row>
    <row r="20833" spans="7:8">
      <c r="G20833" s="127"/>
      <c r="H20833" s="128"/>
    </row>
    <row r="20834" spans="7:8">
      <c r="G20834" s="127"/>
      <c r="H20834" s="128"/>
    </row>
    <row r="20835" spans="7:8">
      <c r="G20835" s="127"/>
      <c r="H20835" s="128"/>
    </row>
    <row r="20836" spans="7:8">
      <c r="G20836" s="127"/>
      <c r="H20836" s="128"/>
    </row>
    <row r="20837" spans="7:8">
      <c r="G20837" s="127"/>
      <c r="H20837" s="128"/>
    </row>
    <row r="20838" spans="7:8">
      <c r="G20838" s="127"/>
      <c r="H20838" s="128"/>
    </row>
    <row r="20839" spans="7:8">
      <c r="G20839" s="127"/>
      <c r="H20839" s="128"/>
    </row>
    <row r="20840" spans="7:8">
      <c r="G20840" s="127"/>
      <c r="H20840" s="128"/>
    </row>
    <row r="20841" spans="7:8">
      <c r="G20841" s="127"/>
      <c r="H20841" s="128"/>
    </row>
    <row r="20842" spans="7:8">
      <c r="G20842" s="127"/>
      <c r="H20842" s="128"/>
    </row>
    <row r="20843" spans="7:8">
      <c r="G20843" s="127"/>
      <c r="H20843" s="128"/>
    </row>
    <row r="20844" spans="7:8">
      <c r="G20844" s="127"/>
      <c r="H20844" s="128"/>
    </row>
    <row r="20845" spans="7:8">
      <c r="G20845" s="127"/>
      <c r="H20845" s="128"/>
    </row>
    <row r="20846" spans="7:8">
      <c r="G20846" s="127"/>
      <c r="H20846" s="128"/>
    </row>
    <row r="20847" spans="7:8">
      <c r="G20847" s="127"/>
      <c r="H20847" s="128"/>
    </row>
    <row r="20848" spans="7:8">
      <c r="G20848" s="127"/>
      <c r="H20848" s="128"/>
    </row>
    <row r="20849" spans="7:8">
      <c r="G20849" s="127"/>
      <c r="H20849" s="128"/>
    </row>
    <row r="20850" spans="7:8">
      <c r="G20850" s="127"/>
      <c r="H20850" s="128"/>
    </row>
    <row r="20851" spans="7:8">
      <c r="G20851" s="127"/>
      <c r="H20851" s="128"/>
    </row>
    <row r="20852" spans="7:8">
      <c r="G20852" s="127"/>
      <c r="H20852" s="128"/>
    </row>
    <row r="20853" spans="7:8">
      <c r="G20853" s="127"/>
      <c r="H20853" s="128"/>
    </row>
    <row r="20854" spans="7:8">
      <c r="G20854" s="127"/>
      <c r="H20854" s="128"/>
    </row>
    <row r="20855" spans="7:8">
      <c r="G20855" s="127"/>
      <c r="H20855" s="128"/>
    </row>
    <row r="20856" spans="7:8">
      <c r="G20856" s="127"/>
      <c r="H20856" s="128"/>
    </row>
    <row r="20857" spans="7:8">
      <c r="G20857" s="127"/>
      <c r="H20857" s="128"/>
    </row>
    <row r="20858" spans="7:8">
      <c r="G20858" s="127"/>
      <c r="H20858" s="128"/>
    </row>
    <row r="20859" spans="7:8">
      <c r="G20859" s="127"/>
      <c r="H20859" s="128"/>
    </row>
    <row r="20860" spans="7:8">
      <c r="G20860" s="127"/>
      <c r="H20860" s="128"/>
    </row>
    <row r="20861" spans="7:8">
      <c r="G20861" s="127"/>
      <c r="H20861" s="128"/>
    </row>
    <row r="20862" spans="7:8">
      <c r="G20862" s="127"/>
      <c r="H20862" s="128"/>
    </row>
    <row r="20863" spans="7:8">
      <c r="G20863" s="127"/>
      <c r="H20863" s="128"/>
    </row>
    <row r="20864" spans="7:8">
      <c r="G20864" s="127"/>
      <c r="H20864" s="128"/>
    </row>
    <row r="20865" spans="7:8">
      <c r="G20865" s="127"/>
      <c r="H20865" s="128"/>
    </row>
    <row r="20866" spans="7:8">
      <c r="G20866" s="127"/>
      <c r="H20866" s="128"/>
    </row>
    <row r="20867" spans="7:8">
      <c r="G20867" s="127"/>
      <c r="H20867" s="128"/>
    </row>
    <row r="20868" spans="7:8">
      <c r="G20868" s="127"/>
      <c r="H20868" s="128"/>
    </row>
    <row r="20869" spans="7:8">
      <c r="G20869" s="127"/>
      <c r="H20869" s="128"/>
    </row>
    <row r="20870" spans="7:8">
      <c r="G20870" s="127"/>
      <c r="H20870" s="128"/>
    </row>
    <row r="20871" spans="7:8">
      <c r="G20871" s="127"/>
      <c r="H20871" s="128"/>
    </row>
    <row r="20872" spans="7:8">
      <c r="G20872" s="127"/>
      <c r="H20872" s="128"/>
    </row>
    <row r="20873" spans="7:8">
      <c r="G20873" s="127"/>
      <c r="H20873" s="128"/>
    </row>
    <row r="20874" spans="7:8">
      <c r="G20874" s="127"/>
      <c r="H20874" s="128"/>
    </row>
    <row r="20875" spans="7:8">
      <c r="G20875" s="127"/>
      <c r="H20875" s="128"/>
    </row>
    <row r="20876" spans="7:8">
      <c r="G20876" s="127"/>
      <c r="H20876" s="128"/>
    </row>
    <row r="20877" spans="7:8">
      <c r="G20877" s="127"/>
      <c r="H20877" s="128"/>
    </row>
    <row r="20878" spans="7:8">
      <c r="G20878" s="127"/>
      <c r="H20878" s="128"/>
    </row>
    <row r="20879" spans="7:8">
      <c r="G20879" s="127"/>
      <c r="H20879" s="128"/>
    </row>
    <row r="20880" spans="7:8">
      <c r="G20880" s="127"/>
      <c r="H20880" s="128"/>
    </row>
    <row r="20881" spans="7:8">
      <c r="G20881" s="127"/>
      <c r="H20881" s="128"/>
    </row>
    <row r="20882" spans="7:8">
      <c r="G20882" s="127"/>
      <c r="H20882" s="128"/>
    </row>
    <row r="20883" spans="7:8">
      <c r="G20883" s="127"/>
      <c r="H20883" s="128"/>
    </row>
    <row r="20884" spans="7:8">
      <c r="G20884" s="127"/>
      <c r="H20884" s="128"/>
    </row>
    <row r="20885" spans="7:8">
      <c r="G20885" s="127"/>
      <c r="H20885" s="128"/>
    </row>
    <row r="20886" spans="7:8">
      <c r="G20886" s="127"/>
      <c r="H20886" s="128"/>
    </row>
    <row r="20887" spans="7:8">
      <c r="G20887" s="127"/>
      <c r="H20887" s="128"/>
    </row>
    <row r="20888" spans="7:8">
      <c r="G20888" s="127"/>
      <c r="H20888" s="128"/>
    </row>
    <row r="20889" spans="7:8">
      <c r="G20889" s="127"/>
      <c r="H20889" s="128"/>
    </row>
    <row r="20890" spans="7:8">
      <c r="G20890" s="127"/>
      <c r="H20890" s="128"/>
    </row>
    <row r="20891" spans="7:8">
      <c r="G20891" s="127"/>
      <c r="H20891" s="128"/>
    </row>
    <row r="20892" spans="7:8">
      <c r="G20892" s="127"/>
      <c r="H20892" s="128"/>
    </row>
    <row r="20893" spans="7:8">
      <c r="G20893" s="127"/>
      <c r="H20893" s="128"/>
    </row>
    <row r="20894" spans="7:8">
      <c r="G20894" s="127"/>
      <c r="H20894" s="128"/>
    </row>
    <row r="20895" spans="7:8">
      <c r="G20895" s="127"/>
      <c r="H20895" s="128"/>
    </row>
    <row r="20896" spans="7:8">
      <c r="G20896" s="127"/>
      <c r="H20896" s="128"/>
    </row>
    <row r="20897" spans="7:8">
      <c r="G20897" s="127"/>
      <c r="H20897" s="128"/>
    </row>
    <row r="20898" spans="7:8">
      <c r="G20898" s="127"/>
      <c r="H20898" s="128"/>
    </row>
    <row r="20899" spans="7:8">
      <c r="G20899" s="127"/>
      <c r="H20899" s="128"/>
    </row>
    <row r="20900" spans="7:8">
      <c r="G20900" s="127"/>
      <c r="H20900" s="128"/>
    </row>
    <row r="20901" spans="7:8">
      <c r="G20901" s="127"/>
      <c r="H20901" s="128"/>
    </row>
    <row r="20902" spans="7:8">
      <c r="G20902" s="127"/>
      <c r="H20902" s="128"/>
    </row>
    <row r="20903" spans="7:8">
      <c r="G20903" s="127"/>
      <c r="H20903" s="128"/>
    </row>
    <row r="20904" spans="7:8">
      <c r="G20904" s="127"/>
      <c r="H20904" s="128"/>
    </row>
    <row r="20905" spans="7:8">
      <c r="G20905" s="127"/>
      <c r="H20905" s="128"/>
    </row>
    <row r="20906" spans="7:8">
      <c r="G20906" s="127"/>
      <c r="H20906" s="128"/>
    </row>
    <row r="20907" spans="7:8">
      <c r="G20907" s="127"/>
      <c r="H20907" s="128"/>
    </row>
    <row r="20908" spans="7:8">
      <c r="G20908" s="127"/>
      <c r="H20908" s="128"/>
    </row>
    <row r="20909" spans="7:8">
      <c r="G20909" s="127"/>
      <c r="H20909" s="128"/>
    </row>
    <row r="20910" spans="7:8">
      <c r="G20910" s="127"/>
      <c r="H20910" s="128"/>
    </row>
    <row r="20911" spans="7:8">
      <c r="G20911" s="127"/>
      <c r="H20911" s="128"/>
    </row>
    <row r="20912" spans="7:8">
      <c r="G20912" s="127"/>
      <c r="H20912" s="128"/>
    </row>
    <row r="20913" spans="7:8">
      <c r="G20913" s="127"/>
      <c r="H20913" s="128"/>
    </row>
    <row r="20914" spans="7:8">
      <c r="G20914" s="127"/>
      <c r="H20914" s="128"/>
    </row>
    <row r="20915" spans="7:8">
      <c r="G20915" s="127"/>
      <c r="H20915" s="128"/>
    </row>
    <row r="20916" spans="7:8">
      <c r="G20916" s="127"/>
      <c r="H20916" s="128"/>
    </row>
    <row r="20917" spans="7:8">
      <c r="G20917" s="127"/>
      <c r="H20917" s="128"/>
    </row>
    <row r="20918" spans="7:8">
      <c r="G20918" s="127"/>
      <c r="H20918" s="128"/>
    </row>
    <row r="20919" spans="7:8">
      <c r="G20919" s="127"/>
      <c r="H20919" s="128"/>
    </row>
    <row r="20920" spans="7:8">
      <c r="G20920" s="127"/>
      <c r="H20920" s="128"/>
    </row>
    <row r="20921" spans="7:8">
      <c r="G20921" s="127"/>
      <c r="H20921" s="128"/>
    </row>
    <row r="20922" spans="7:8">
      <c r="G20922" s="127"/>
      <c r="H20922" s="128"/>
    </row>
    <row r="20923" spans="7:8">
      <c r="G20923" s="127"/>
      <c r="H20923" s="128"/>
    </row>
    <row r="20924" spans="7:8">
      <c r="G20924" s="127"/>
      <c r="H20924" s="128"/>
    </row>
    <row r="20925" spans="7:8">
      <c r="G20925" s="127"/>
      <c r="H20925" s="128"/>
    </row>
    <row r="20926" spans="7:8">
      <c r="G20926" s="127"/>
      <c r="H20926" s="128"/>
    </row>
    <row r="20927" spans="7:8">
      <c r="G20927" s="127"/>
      <c r="H20927" s="128"/>
    </row>
    <row r="20928" spans="7:8">
      <c r="G20928" s="127"/>
      <c r="H20928" s="128"/>
    </row>
    <row r="20929" spans="7:8">
      <c r="G20929" s="127"/>
      <c r="H20929" s="128"/>
    </row>
    <row r="20930" spans="7:8">
      <c r="G20930" s="127"/>
      <c r="H20930" s="128"/>
    </row>
    <row r="20931" spans="7:8">
      <c r="G20931" s="127"/>
      <c r="H20931" s="128"/>
    </row>
    <row r="20932" spans="7:8">
      <c r="G20932" s="127"/>
      <c r="H20932" s="128"/>
    </row>
    <row r="20933" spans="7:8">
      <c r="G20933" s="127"/>
      <c r="H20933" s="128"/>
    </row>
    <row r="20934" spans="7:8">
      <c r="G20934" s="127"/>
      <c r="H20934" s="128"/>
    </row>
    <row r="20935" spans="7:8">
      <c r="G20935" s="127"/>
      <c r="H20935" s="128"/>
    </row>
    <row r="20936" spans="7:8">
      <c r="G20936" s="127"/>
      <c r="H20936" s="128"/>
    </row>
    <row r="20937" spans="7:8">
      <c r="G20937" s="127"/>
      <c r="H20937" s="128"/>
    </row>
    <row r="20938" spans="7:8">
      <c r="G20938" s="127"/>
      <c r="H20938" s="128"/>
    </row>
    <row r="20939" spans="7:8">
      <c r="G20939" s="127"/>
      <c r="H20939" s="128"/>
    </row>
    <row r="20940" spans="7:8">
      <c r="G20940" s="127"/>
      <c r="H20940" s="128"/>
    </row>
    <row r="20941" spans="7:8">
      <c r="G20941" s="127"/>
      <c r="H20941" s="128"/>
    </row>
    <row r="20942" spans="7:8">
      <c r="G20942" s="127"/>
      <c r="H20942" s="128"/>
    </row>
    <row r="20943" spans="7:8">
      <c r="G20943" s="127"/>
      <c r="H20943" s="128"/>
    </row>
    <row r="20944" spans="7:8">
      <c r="G20944" s="127"/>
      <c r="H20944" s="128"/>
    </row>
    <row r="20945" spans="7:8">
      <c r="G20945" s="127"/>
      <c r="H20945" s="128"/>
    </row>
    <row r="20946" spans="7:8">
      <c r="G20946" s="127"/>
      <c r="H20946" s="128"/>
    </row>
    <row r="20947" spans="7:8">
      <c r="G20947" s="127"/>
      <c r="H20947" s="128"/>
    </row>
    <row r="20948" spans="7:8">
      <c r="G20948" s="127"/>
      <c r="H20948" s="128"/>
    </row>
    <row r="20949" spans="7:8">
      <c r="G20949" s="127"/>
      <c r="H20949" s="128"/>
    </row>
    <row r="20950" spans="7:8">
      <c r="G20950" s="127"/>
      <c r="H20950" s="128"/>
    </row>
    <row r="20951" spans="7:8">
      <c r="G20951" s="127"/>
      <c r="H20951" s="128"/>
    </row>
    <row r="20952" spans="7:8">
      <c r="G20952" s="127"/>
      <c r="H20952" s="128"/>
    </row>
    <row r="20953" spans="7:8">
      <c r="G20953" s="127"/>
      <c r="H20953" s="128"/>
    </row>
    <row r="20954" spans="7:8">
      <c r="G20954" s="127"/>
      <c r="H20954" s="128"/>
    </row>
    <row r="20955" spans="7:8">
      <c r="G20955" s="127"/>
      <c r="H20955" s="128"/>
    </row>
    <row r="20956" spans="7:8">
      <c r="G20956" s="127"/>
      <c r="H20956" s="128"/>
    </row>
    <row r="20957" spans="7:8">
      <c r="G20957" s="127"/>
      <c r="H20957" s="128"/>
    </row>
    <row r="20958" spans="7:8">
      <c r="G20958" s="127"/>
      <c r="H20958" s="128"/>
    </row>
    <row r="20959" spans="7:8">
      <c r="G20959" s="127"/>
      <c r="H20959" s="128"/>
    </row>
    <row r="20960" spans="7:8">
      <c r="G20960" s="127"/>
      <c r="H20960" s="128"/>
    </row>
    <row r="20961" spans="7:8">
      <c r="G20961" s="127"/>
      <c r="H20961" s="128"/>
    </row>
    <row r="20962" spans="7:8">
      <c r="G20962" s="127"/>
      <c r="H20962" s="128"/>
    </row>
    <row r="20963" spans="7:8">
      <c r="G20963" s="127"/>
      <c r="H20963" s="128"/>
    </row>
    <row r="20964" spans="7:8">
      <c r="G20964" s="127"/>
      <c r="H20964" s="128"/>
    </row>
    <row r="20965" spans="7:8">
      <c r="G20965" s="127"/>
      <c r="H20965" s="128"/>
    </row>
    <row r="20966" spans="7:8">
      <c r="G20966" s="127"/>
      <c r="H20966" s="128"/>
    </row>
    <row r="20967" spans="7:8">
      <c r="G20967" s="127"/>
      <c r="H20967" s="128"/>
    </row>
    <row r="20968" spans="7:8">
      <c r="G20968" s="127"/>
      <c r="H20968" s="128"/>
    </row>
    <row r="20969" spans="7:8">
      <c r="G20969" s="127"/>
      <c r="H20969" s="128"/>
    </row>
    <row r="20970" spans="7:8">
      <c r="G20970" s="127"/>
      <c r="H20970" s="128"/>
    </row>
    <row r="20971" spans="7:8">
      <c r="G20971" s="127"/>
      <c r="H20971" s="128"/>
    </row>
    <row r="20972" spans="7:8">
      <c r="G20972" s="127"/>
      <c r="H20972" s="128"/>
    </row>
    <row r="20973" spans="7:8">
      <c r="G20973" s="127"/>
      <c r="H20973" s="128"/>
    </row>
    <row r="20974" spans="7:8">
      <c r="G20974" s="127"/>
      <c r="H20974" s="128"/>
    </row>
    <row r="20975" spans="7:8">
      <c r="G20975" s="127"/>
      <c r="H20975" s="128"/>
    </row>
    <row r="20976" spans="7:8">
      <c r="G20976" s="127"/>
      <c r="H20976" s="128"/>
    </row>
    <row r="20977" spans="7:8">
      <c r="G20977" s="127"/>
      <c r="H20977" s="128"/>
    </row>
    <row r="20978" spans="7:8">
      <c r="G20978" s="127"/>
      <c r="H20978" s="128"/>
    </row>
    <row r="20979" spans="7:8">
      <c r="G20979" s="127"/>
      <c r="H20979" s="128"/>
    </row>
    <row r="20980" spans="7:8">
      <c r="G20980" s="127"/>
      <c r="H20980" s="128"/>
    </row>
    <row r="20981" spans="7:8">
      <c r="G20981" s="127"/>
      <c r="H20981" s="128"/>
    </row>
    <row r="20982" spans="7:8">
      <c r="G20982" s="127"/>
      <c r="H20982" s="128"/>
    </row>
    <row r="20983" spans="7:8">
      <c r="G20983" s="127"/>
      <c r="H20983" s="128"/>
    </row>
    <row r="20984" spans="7:8">
      <c r="G20984" s="127"/>
      <c r="H20984" s="128"/>
    </row>
    <row r="20985" spans="7:8">
      <c r="G20985" s="127"/>
      <c r="H20985" s="128"/>
    </row>
    <row r="20986" spans="7:8">
      <c r="G20986" s="127"/>
      <c r="H20986" s="128"/>
    </row>
    <row r="20987" spans="7:8">
      <c r="G20987" s="127"/>
      <c r="H20987" s="128"/>
    </row>
    <row r="20988" spans="7:8">
      <c r="G20988" s="127"/>
      <c r="H20988" s="128"/>
    </row>
    <row r="20989" spans="7:8">
      <c r="G20989" s="127"/>
      <c r="H20989" s="128"/>
    </row>
    <row r="20990" spans="7:8">
      <c r="G20990" s="127"/>
      <c r="H20990" s="128"/>
    </row>
    <row r="20991" spans="7:8">
      <c r="G20991" s="127"/>
      <c r="H20991" s="128"/>
    </row>
    <row r="20992" spans="7:8">
      <c r="G20992" s="127"/>
      <c r="H20992" s="128"/>
    </row>
    <row r="20993" spans="7:8">
      <c r="G20993" s="127"/>
      <c r="H20993" s="128"/>
    </row>
    <row r="20994" spans="7:8">
      <c r="G20994" s="127"/>
      <c r="H20994" s="128"/>
    </row>
    <row r="20995" spans="7:8">
      <c r="G20995" s="127"/>
      <c r="H20995" s="128"/>
    </row>
    <row r="20996" spans="7:8">
      <c r="G20996" s="127"/>
      <c r="H20996" s="128"/>
    </row>
    <row r="20997" spans="7:8">
      <c r="G20997" s="127"/>
      <c r="H20997" s="128"/>
    </row>
    <row r="20998" spans="7:8">
      <c r="G20998" s="127"/>
      <c r="H20998" s="128"/>
    </row>
    <row r="20999" spans="7:8">
      <c r="G20999" s="127"/>
      <c r="H20999" s="128"/>
    </row>
    <row r="21000" spans="7:8">
      <c r="G21000" s="127"/>
      <c r="H21000" s="128"/>
    </row>
    <row r="21001" spans="7:8">
      <c r="G21001" s="127"/>
      <c r="H21001" s="128"/>
    </row>
    <row r="21002" spans="7:8">
      <c r="G21002" s="127"/>
      <c r="H21002" s="128"/>
    </row>
    <row r="21003" spans="7:8">
      <c r="G21003" s="127"/>
      <c r="H21003" s="128"/>
    </row>
    <row r="21004" spans="7:8">
      <c r="G21004" s="127"/>
      <c r="H21004" s="128"/>
    </row>
    <row r="21005" spans="7:8">
      <c r="G21005" s="127"/>
      <c r="H21005" s="128"/>
    </row>
    <row r="21006" spans="7:8">
      <c r="G21006" s="127"/>
      <c r="H21006" s="128"/>
    </row>
    <row r="21007" spans="7:8">
      <c r="G21007" s="127"/>
      <c r="H21007" s="128"/>
    </row>
    <row r="21008" spans="7:8">
      <c r="G21008" s="127"/>
      <c r="H21008" s="128"/>
    </row>
    <row r="21009" spans="7:8">
      <c r="G21009" s="127"/>
      <c r="H21009" s="128"/>
    </row>
    <row r="21010" spans="7:8">
      <c r="G21010" s="127"/>
      <c r="H21010" s="128"/>
    </row>
    <row r="21011" spans="7:8">
      <c r="G21011" s="127"/>
      <c r="H21011" s="128"/>
    </row>
    <row r="21012" spans="7:8">
      <c r="G21012" s="127"/>
      <c r="H21012" s="128"/>
    </row>
    <row r="21013" spans="7:8">
      <c r="G21013" s="127"/>
      <c r="H21013" s="128"/>
    </row>
    <row r="21014" spans="7:8">
      <c r="G21014" s="127"/>
      <c r="H21014" s="128"/>
    </row>
    <row r="21015" spans="7:8">
      <c r="G21015" s="127"/>
      <c r="H21015" s="128"/>
    </row>
    <row r="21016" spans="7:8">
      <c r="G21016" s="127"/>
      <c r="H21016" s="128"/>
    </row>
    <row r="21017" spans="7:8">
      <c r="G21017" s="127"/>
      <c r="H21017" s="128"/>
    </row>
    <row r="21018" spans="7:8">
      <c r="G21018" s="127"/>
      <c r="H21018" s="128"/>
    </row>
    <row r="21019" spans="7:8">
      <c r="G21019" s="127"/>
      <c r="H21019" s="128"/>
    </row>
    <row r="21020" spans="7:8">
      <c r="G21020" s="127"/>
      <c r="H21020" s="128"/>
    </row>
    <row r="21021" spans="7:8">
      <c r="G21021" s="127"/>
      <c r="H21021" s="128"/>
    </row>
    <row r="21022" spans="7:8">
      <c r="G21022" s="127"/>
      <c r="H21022" s="128"/>
    </row>
    <row r="21023" spans="7:8">
      <c r="G21023" s="127"/>
      <c r="H21023" s="128"/>
    </row>
    <row r="21024" spans="7:8">
      <c r="G21024" s="127"/>
      <c r="H21024" s="128"/>
    </row>
    <row r="21025" spans="7:8">
      <c r="G21025" s="127"/>
      <c r="H21025" s="128"/>
    </row>
    <row r="21026" spans="7:8">
      <c r="G21026" s="127"/>
      <c r="H21026" s="128"/>
    </row>
    <row r="21027" spans="7:8">
      <c r="G21027" s="127"/>
      <c r="H21027" s="128"/>
    </row>
    <row r="21028" spans="7:8">
      <c r="G21028" s="127"/>
      <c r="H21028" s="128"/>
    </row>
    <row r="21029" spans="7:8">
      <c r="G21029" s="127"/>
      <c r="H21029" s="128"/>
    </row>
    <row r="21030" spans="7:8">
      <c r="G21030" s="127"/>
      <c r="H21030" s="128"/>
    </row>
    <row r="21031" spans="7:8">
      <c r="G21031" s="127"/>
      <c r="H21031" s="128"/>
    </row>
    <row r="21032" spans="7:8">
      <c r="G21032" s="127"/>
      <c r="H21032" s="128"/>
    </row>
    <row r="21033" spans="7:8">
      <c r="G21033" s="127"/>
      <c r="H21033" s="128"/>
    </row>
    <row r="21034" spans="7:8">
      <c r="G21034" s="127"/>
      <c r="H21034" s="128"/>
    </row>
    <row r="21035" spans="7:8">
      <c r="G21035" s="127"/>
      <c r="H21035" s="128"/>
    </row>
    <row r="21036" spans="7:8">
      <c r="G21036" s="127"/>
      <c r="H21036" s="128"/>
    </row>
    <row r="21037" spans="7:8">
      <c r="G21037" s="127"/>
      <c r="H21037" s="128"/>
    </row>
    <row r="21038" spans="7:8">
      <c r="G21038" s="127"/>
      <c r="H21038" s="128"/>
    </row>
    <row r="21039" spans="7:8">
      <c r="G21039" s="127"/>
      <c r="H21039" s="128"/>
    </row>
    <row r="21040" spans="7:8">
      <c r="G21040" s="127"/>
      <c r="H21040" s="128"/>
    </row>
    <row r="21041" spans="7:8">
      <c r="G21041" s="127"/>
      <c r="H21041" s="128"/>
    </row>
    <row r="21042" spans="7:8">
      <c r="G21042" s="127"/>
      <c r="H21042" s="128"/>
    </row>
    <row r="21043" spans="7:8">
      <c r="G21043" s="127"/>
      <c r="H21043" s="128"/>
    </row>
    <row r="21044" spans="7:8">
      <c r="G21044" s="127"/>
      <c r="H21044" s="128"/>
    </row>
    <row r="21045" spans="7:8">
      <c r="G21045" s="127"/>
      <c r="H21045" s="128"/>
    </row>
    <row r="21046" spans="7:8">
      <c r="G21046" s="127"/>
      <c r="H21046" s="128"/>
    </row>
    <row r="21047" spans="7:8">
      <c r="G21047" s="127"/>
      <c r="H21047" s="128"/>
    </row>
    <row r="21048" spans="7:8">
      <c r="G21048" s="127"/>
      <c r="H21048" s="128"/>
    </row>
    <row r="21049" spans="7:8">
      <c r="G21049" s="127"/>
      <c r="H21049" s="128"/>
    </row>
    <row r="21050" spans="7:8">
      <c r="G21050" s="127"/>
      <c r="H21050" s="128"/>
    </row>
    <row r="21051" spans="7:8">
      <c r="G21051" s="127"/>
      <c r="H21051" s="128"/>
    </row>
    <row r="21052" spans="7:8">
      <c r="G21052" s="127"/>
      <c r="H21052" s="128"/>
    </row>
    <row r="21053" spans="7:8">
      <c r="G21053" s="127"/>
      <c r="H21053" s="128"/>
    </row>
    <row r="21054" spans="7:8">
      <c r="G21054" s="127"/>
      <c r="H21054" s="128"/>
    </row>
    <row r="21055" spans="7:8">
      <c r="G21055" s="127"/>
      <c r="H21055" s="128"/>
    </row>
    <row r="21056" spans="7:8">
      <c r="G21056" s="127"/>
      <c r="H21056" s="128"/>
    </row>
    <row r="21057" spans="7:8">
      <c r="G21057" s="127"/>
      <c r="H21057" s="128"/>
    </row>
    <row r="21058" spans="7:8">
      <c r="G21058" s="127"/>
      <c r="H21058" s="128"/>
    </row>
    <row r="21059" spans="7:8">
      <c r="G21059" s="127"/>
      <c r="H21059" s="128"/>
    </row>
    <row r="21060" spans="7:8">
      <c r="G21060" s="127"/>
      <c r="H21060" s="128"/>
    </row>
    <row r="21061" spans="7:8">
      <c r="G21061" s="127"/>
      <c r="H21061" s="128"/>
    </row>
    <row r="21062" spans="7:8">
      <c r="G21062" s="127"/>
      <c r="H21062" s="128"/>
    </row>
    <row r="21063" spans="7:8">
      <c r="G21063" s="127"/>
      <c r="H21063" s="128"/>
    </row>
    <row r="21064" spans="7:8">
      <c r="G21064" s="127"/>
      <c r="H21064" s="128"/>
    </row>
    <row r="21065" spans="7:8">
      <c r="G21065" s="127"/>
      <c r="H21065" s="128"/>
    </row>
    <row r="21066" spans="7:8">
      <c r="G21066" s="127"/>
      <c r="H21066" s="128"/>
    </row>
    <row r="21067" spans="7:8">
      <c r="G21067" s="127"/>
      <c r="H21067" s="128"/>
    </row>
    <row r="21068" spans="7:8">
      <c r="G21068" s="127"/>
      <c r="H21068" s="128"/>
    </row>
    <row r="21069" spans="7:8">
      <c r="G21069" s="127"/>
      <c r="H21069" s="128"/>
    </row>
    <row r="21070" spans="7:8">
      <c r="G21070" s="127"/>
      <c r="H21070" s="128"/>
    </row>
    <row r="21071" spans="7:8">
      <c r="G21071" s="127"/>
      <c r="H21071" s="128"/>
    </row>
    <row r="21072" spans="7:8">
      <c r="G21072" s="127"/>
      <c r="H21072" s="128"/>
    </row>
    <row r="21073" spans="7:8">
      <c r="G21073" s="127"/>
      <c r="H21073" s="128"/>
    </row>
    <row r="21074" spans="7:8">
      <c r="G21074" s="127"/>
      <c r="H21074" s="128"/>
    </row>
    <row r="21075" spans="7:8">
      <c r="G21075" s="127"/>
      <c r="H21075" s="128"/>
    </row>
    <row r="21076" spans="7:8">
      <c r="G21076" s="127"/>
      <c r="H21076" s="128"/>
    </row>
    <row r="21077" spans="7:8">
      <c r="G21077" s="127"/>
      <c r="H21077" s="128"/>
    </row>
    <row r="21078" spans="7:8">
      <c r="G21078" s="127"/>
      <c r="H21078" s="128"/>
    </row>
    <row r="21079" spans="7:8">
      <c r="G21079" s="127"/>
      <c r="H21079" s="128"/>
    </row>
    <row r="21080" spans="7:8">
      <c r="G21080" s="127"/>
      <c r="H21080" s="128"/>
    </row>
    <row r="21081" spans="7:8">
      <c r="G21081" s="127"/>
      <c r="H21081" s="128"/>
    </row>
    <row r="21082" spans="7:8">
      <c r="G21082" s="127"/>
      <c r="H21082" s="128"/>
    </row>
    <row r="21083" spans="7:8">
      <c r="G21083" s="127"/>
      <c r="H21083" s="128"/>
    </row>
    <row r="21084" spans="7:8">
      <c r="G21084" s="127"/>
      <c r="H21084" s="128"/>
    </row>
    <row r="21085" spans="7:8">
      <c r="G21085" s="127"/>
      <c r="H21085" s="128"/>
    </row>
    <row r="21086" spans="7:8">
      <c r="G21086" s="127"/>
      <c r="H21086" s="128"/>
    </row>
    <row r="21087" spans="7:8">
      <c r="G21087" s="127"/>
      <c r="H21087" s="128"/>
    </row>
    <row r="21088" spans="7:8">
      <c r="G21088" s="127"/>
      <c r="H21088" s="128"/>
    </row>
    <row r="21089" spans="7:8">
      <c r="G21089" s="127"/>
      <c r="H21089" s="128"/>
    </row>
    <row r="21090" spans="7:8">
      <c r="G21090" s="127"/>
      <c r="H21090" s="128"/>
    </row>
    <row r="21091" spans="7:8">
      <c r="G21091" s="127"/>
      <c r="H21091" s="128"/>
    </row>
    <row r="21092" spans="7:8">
      <c r="G21092" s="127"/>
      <c r="H21092" s="128"/>
    </row>
    <row r="21093" spans="7:8">
      <c r="G21093" s="127"/>
      <c r="H21093" s="128"/>
    </row>
    <row r="21094" spans="7:8">
      <c r="G21094" s="127"/>
      <c r="H21094" s="128"/>
    </row>
    <row r="21095" spans="7:8">
      <c r="G21095" s="127"/>
      <c r="H21095" s="128"/>
    </row>
    <row r="21096" spans="7:8">
      <c r="G21096" s="127"/>
      <c r="H21096" s="128"/>
    </row>
    <row r="21097" spans="7:8">
      <c r="G21097" s="127"/>
      <c r="H21097" s="128"/>
    </row>
    <row r="21098" spans="7:8">
      <c r="G21098" s="127"/>
      <c r="H21098" s="128"/>
    </row>
    <row r="21099" spans="7:8">
      <c r="G21099" s="127"/>
      <c r="H21099" s="128"/>
    </row>
    <row r="21100" spans="7:8">
      <c r="G21100" s="127"/>
      <c r="H21100" s="128"/>
    </row>
    <row r="21101" spans="7:8">
      <c r="G21101" s="127"/>
      <c r="H21101" s="128"/>
    </row>
    <row r="21102" spans="7:8">
      <c r="G21102" s="127"/>
      <c r="H21102" s="128"/>
    </row>
    <row r="21103" spans="7:8">
      <c r="G21103" s="127"/>
      <c r="H21103" s="128"/>
    </row>
    <row r="21104" spans="7:8">
      <c r="G21104" s="127"/>
      <c r="H21104" s="128"/>
    </row>
    <row r="21105" spans="7:8">
      <c r="G21105" s="127"/>
      <c r="H21105" s="128"/>
    </row>
    <row r="21106" spans="7:8">
      <c r="G21106" s="127"/>
      <c r="H21106" s="128"/>
    </row>
    <row r="21107" spans="7:8">
      <c r="G21107" s="127"/>
      <c r="H21107" s="128"/>
    </row>
    <row r="21108" spans="7:8">
      <c r="G21108" s="127"/>
      <c r="H21108" s="128"/>
    </row>
    <row r="21109" spans="7:8">
      <c r="G21109" s="127"/>
      <c r="H21109" s="128"/>
    </row>
    <row r="21110" spans="7:8">
      <c r="G21110" s="127"/>
      <c r="H21110" s="128"/>
    </row>
    <row r="21111" spans="7:8">
      <c r="G21111" s="127"/>
      <c r="H21111" s="128"/>
    </row>
    <row r="21112" spans="7:8">
      <c r="G21112" s="127"/>
      <c r="H21112" s="128"/>
    </row>
    <row r="21113" spans="7:8">
      <c r="G21113" s="127"/>
      <c r="H21113" s="128"/>
    </row>
    <row r="21114" spans="7:8">
      <c r="G21114" s="127"/>
      <c r="H21114" s="128"/>
    </row>
    <row r="21115" spans="7:8">
      <c r="G21115" s="127"/>
      <c r="H21115" s="128"/>
    </row>
    <row r="21116" spans="7:8">
      <c r="G21116" s="127"/>
      <c r="H21116" s="128"/>
    </row>
    <row r="21117" spans="7:8">
      <c r="G21117" s="127"/>
      <c r="H21117" s="128"/>
    </row>
    <row r="21118" spans="7:8">
      <c r="G21118" s="127"/>
      <c r="H21118" s="128"/>
    </row>
    <row r="21119" spans="7:8">
      <c r="G21119" s="127"/>
      <c r="H21119" s="128"/>
    </row>
    <row r="21120" spans="7:8">
      <c r="G21120" s="127"/>
      <c r="H21120" s="128"/>
    </row>
    <row r="21121" spans="7:8">
      <c r="G21121" s="127"/>
      <c r="H21121" s="128"/>
    </row>
    <row r="21122" spans="7:8">
      <c r="G21122" s="127"/>
      <c r="H21122" s="128"/>
    </row>
    <row r="21123" spans="7:8">
      <c r="G21123" s="127"/>
      <c r="H21123" s="128"/>
    </row>
    <row r="21124" spans="7:8">
      <c r="G21124" s="127"/>
      <c r="H21124" s="128"/>
    </row>
    <row r="21125" spans="7:8">
      <c r="G21125" s="127"/>
      <c r="H21125" s="128"/>
    </row>
    <row r="21126" spans="7:8">
      <c r="G21126" s="127"/>
      <c r="H21126" s="128"/>
    </row>
    <row r="21127" spans="7:8">
      <c r="G21127" s="127"/>
      <c r="H21127" s="128"/>
    </row>
    <row r="21128" spans="7:8">
      <c r="G21128" s="127"/>
      <c r="H21128" s="128"/>
    </row>
    <row r="21129" spans="7:8">
      <c r="G21129" s="127"/>
      <c r="H21129" s="128"/>
    </row>
    <row r="21130" spans="7:8">
      <c r="G21130" s="127"/>
      <c r="H21130" s="128"/>
    </row>
    <row r="21131" spans="7:8">
      <c r="G21131" s="127"/>
      <c r="H21131" s="128"/>
    </row>
    <row r="21132" spans="7:8">
      <c r="G21132" s="127"/>
      <c r="H21132" s="128"/>
    </row>
    <row r="21133" spans="7:8">
      <c r="G21133" s="127"/>
      <c r="H21133" s="128"/>
    </row>
    <row r="21134" spans="7:8">
      <c r="G21134" s="127"/>
      <c r="H21134" s="128"/>
    </row>
    <row r="21135" spans="7:8">
      <c r="G21135" s="127"/>
      <c r="H21135" s="128"/>
    </row>
    <row r="21136" spans="7:8">
      <c r="G21136" s="127"/>
      <c r="H21136" s="128"/>
    </row>
    <row r="21137" spans="7:8">
      <c r="G21137" s="127"/>
      <c r="H21137" s="128"/>
    </row>
    <row r="21138" spans="7:8">
      <c r="G21138" s="127"/>
      <c r="H21138" s="128"/>
    </row>
    <row r="21139" spans="7:8">
      <c r="G21139" s="127"/>
      <c r="H21139" s="128"/>
    </row>
    <row r="21140" spans="7:8">
      <c r="G21140" s="127"/>
      <c r="H21140" s="128"/>
    </row>
    <row r="21141" spans="7:8">
      <c r="G21141" s="127"/>
      <c r="H21141" s="128"/>
    </row>
    <row r="21142" spans="7:8">
      <c r="G21142" s="127"/>
      <c r="H21142" s="128"/>
    </row>
    <row r="21143" spans="7:8">
      <c r="G21143" s="127"/>
      <c r="H21143" s="128"/>
    </row>
    <row r="21144" spans="7:8">
      <c r="G21144" s="127"/>
      <c r="H21144" s="128"/>
    </row>
    <row r="21145" spans="7:8">
      <c r="G21145" s="127"/>
      <c r="H21145" s="128"/>
    </row>
    <row r="21146" spans="7:8">
      <c r="G21146" s="127"/>
      <c r="H21146" s="128"/>
    </row>
    <row r="21147" spans="7:8">
      <c r="G21147" s="127"/>
      <c r="H21147" s="128"/>
    </row>
    <row r="21148" spans="7:8">
      <c r="G21148" s="127"/>
      <c r="H21148" s="128"/>
    </row>
    <row r="21149" spans="7:8">
      <c r="G21149" s="127"/>
      <c r="H21149" s="128"/>
    </row>
    <row r="21150" spans="7:8">
      <c r="G21150" s="127"/>
      <c r="H21150" s="128"/>
    </row>
    <row r="21151" spans="7:8">
      <c r="G21151" s="127"/>
      <c r="H21151" s="128"/>
    </row>
    <row r="21152" spans="7:8">
      <c r="G21152" s="127"/>
      <c r="H21152" s="128"/>
    </row>
    <row r="21153" spans="7:8">
      <c r="G21153" s="127"/>
      <c r="H21153" s="128"/>
    </row>
    <row r="21154" spans="7:8">
      <c r="G21154" s="127"/>
      <c r="H21154" s="128"/>
    </row>
    <row r="21155" spans="7:8">
      <c r="G21155" s="127"/>
      <c r="H21155" s="128"/>
    </row>
    <row r="21156" spans="7:8">
      <c r="G21156" s="127"/>
      <c r="H21156" s="128"/>
    </row>
    <row r="21157" spans="7:8">
      <c r="G21157" s="127"/>
      <c r="H21157" s="128"/>
    </row>
    <row r="21158" spans="7:8">
      <c r="G21158" s="127"/>
      <c r="H21158" s="128"/>
    </row>
    <row r="21159" spans="7:8">
      <c r="G21159" s="127"/>
      <c r="H21159" s="128"/>
    </row>
    <row r="21160" spans="7:8">
      <c r="G21160" s="127"/>
      <c r="H21160" s="128"/>
    </row>
    <row r="21161" spans="7:8">
      <c r="G21161" s="127"/>
      <c r="H21161" s="128"/>
    </row>
    <row r="21162" spans="7:8">
      <c r="G21162" s="127"/>
      <c r="H21162" s="128"/>
    </row>
    <row r="21163" spans="7:8">
      <c r="G21163" s="127"/>
      <c r="H21163" s="128"/>
    </row>
    <row r="21164" spans="7:8">
      <c r="G21164" s="127"/>
      <c r="H21164" s="128"/>
    </row>
    <row r="21165" spans="7:8">
      <c r="G21165" s="127"/>
      <c r="H21165" s="128"/>
    </row>
    <row r="21166" spans="7:8">
      <c r="G21166" s="127"/>
      <c r="H21166" s="128"/>
    </row>
    <row r="21167" spans="7:8">
      <c r="G21167" s="127"/>
      <c r="H21167" s="128"/>
    </row>
    <row r="21168" spans="7:8">
      <c r="G21168" s="127"/>
      <c r="H21168" s="128"/>
    </row>
    <row r="21169" spans="7:8">
      <c r="G21169" s="127"/>
      <c r="H21169" s="128"/>
    </row>
    <row r="21170" spans="7:8">
      <c r="G21170" s="127"/>
      <c r="H21170" s="128"/>
    </row>
    <row r="21171" spans="7:8">
      <c r="G21171" s="127"/>
      <c r="H21171" s="128"/>
    </row>
    <row r="21172" spans="7:8">
      <c r="G21172" s="127"/>
      <c r="H21172" s="128"/>
    </row>
    <row r="21173" spans="7:8">
      <c r="G21173" s="127"/>
      <c r="H21173" s="128"/>
    </row>
    <row r="21174" spans="7:8">
      <c r="G21174" s="127"/>
      <c r="H21174" s="128"/>
    </row>
    <row r="21175" spans="7:8">
      <c r="G21175" s="127"/>
      <c r="H21175" s="128"/>
    </row>
    <row r="21176" spans="7:8">
      <c r="G21176" s="127"/>
      <c r="H21176" s="128"/>
    </row>
    <row r="21177" spans="7:8">
      <c r="G21177" s="127"/>
      <c r="H21177" s="128"/>
    </row>
    <row r="21178" spans="7:8">
      <c r="G21178" s="127"/>
      <c r="H21178" s="128"/>
    </row>
    <row r="21179" spans="7:8">
      <c r="G21179" s="127"/>
      <c r="H21179" s="128"/>
    </row>
    <row r="21180" spans="7:8">
      <c r="G21180" s="127"/>
      <c r="H21180" s="128"/>
    </row>
    <row r="21181" spans="7:8">
      <c r="G21181" s="127"/>
      <c r="H21181" s="128"/>
    </row>
    <row r="21182" spans="7:8">
      <c r="G21182" s="127"/>
      <c r="H21182" s="128"/>
    </row>
    <row r="21183" spans="7:8">
      <c r="G21183" s="127"/>
      <c r="H21183" s="128"/>
    </row>
    <row r="21184" spans="7:8">
      <c r="G21184" s="127"/>
      <c r="H21184" s="128"/>
    </row>
    <row r="21185" spans="7:8">
      <c r="G21185" s="127"/>
      <c r="H21185" s="128"/>
    </row>
    <row r="21186" spans="7:8">
      <c r="G21186" s="127"/>
      <c r="H21186" s="128"/>
    </row>
    <row r="21187" spans="7:8">
      <c r="G21187" s="127"/>
      <c r="H21187" s="128"/>
    </row>
    <row r="21188" spans="7:8">
      <c r="G21188" s="127"/>
      <c r="H21188" s="128"/>
    </row>
    <row r="21189" spans="7:8">
      <c r="G21189" s="127"/>
      <c r="H21189" s="128"/>
    </row>
    <row r="21190" spans="7:8">
      <c r="G21190" s="127"/>
      <c r="H21190" s="128"/>
    </row>
    <row r="21191" spans="7:8">
      <c r="G21191" s="127"/>
      <c r="H21191" s="128"/>
    </row>
    <row r="21192" spans="7:8">
      <c r="G21192" s="127"/>
      <c r="H21192" s="128"/>
    </row>
    <row r="21193" spans="7:8">
      <c r="G21193" s="127"/>
      <c r="H21193" s="128"/>
    </row>
    <row r="21194" spans="7:8">
      <c r="G21194" s="127"/>
      <c r="H21194" s="128"/>
    </row>
    <row r="21195" spans="7:8">
      <c r="G21195" s="127"/>
      <c r="H21195" s="128"/>
    </row>
    <row r="21196" spans="7:8">
      <c r="G21196" s="127"/>
      <c r="H21196" s="128"/>
    </row>
    <row r="21197" spans="7:8">
      <c r="G21197" s="127"/>
      <c r="H21197" s="128"/>
    </row>
    <row r="21198" spans="7:8">
      <c r="G21198" s="127"/>
      <c r="H21198" s="128"/>
    </row>
    <row r="21199" spans="7:8">
      <c r="G21199" s="127"/>
      <c r="H21199" s="128"/>
    </row>
    <row r="21200" spans="7:8">
      <c r="G21200" s="127"/>
      <c r="H21200" s="128"/>
    </row>
    <row r="21201" spans="7:8">
      <c r="G21201" s="127"/>
      <c r="H21201" s="128"/>
    </row>
    <row r="21202" spans="7:8">
      <c r="G21202" s="127"/>
      <c r="H21202" s="128"/>
    </row>
    <row r="21203" spans="7:8">
      <c r="G21203" s="127"/>
      <c r="H21203" s="128"/>
    </row>
    <row r="21204" spans="7:8">
      <c r="G21204" s="127"/>
      <c r="H21204" s="128"/>
    </row>
    <row r="21205" spans="7:8">
      <c r="G21205" s="127"/>
      <c r="H21205" s="128"/>
    </row>
    <row r="21206" spans="7:8">
      <c r="G21206" s="127"/>
      <c r="H21206" s="128"/>
    </row>
    <row r="21207" spans="7:8">
      <c r="G21207" s="127"/>
      <c r="H21207" s="128"/>
    </row>
    <row r="21208" spans="7:8">
      <c r="G21208" s="127"/>
      <c r="H21208" s="128"/>
    </row>
    <row r="21209" spans="7:8">
      <c r="G21209" s="127"/>
      <c r="H21209" s="128"/>
    </row>
    <row r="21210" spans="7:8">
      <c r="G21210" s="127"/>
      <c r="H21210" s="128"/>
    </row>
    <row r="21211" spans="7:8">
      <c r="G21211" s="127"/>
      <c r="H21211" s="128"/>
    </row>
    <row r="21212" spans="7:8">
      <c r="G21212" s="127"/>
      <c r="H21212" s="128"/>
    </row>
    <row r="21213" spans="7:8">
      <c r="G21213" s="127"/>
      <c r="H21213" s="128"/>
    </row>
    <row r="21214" spans="7:8">
      <c r="G21214" s="127"/>
      <c r="H21214" s="128"/>
    </row>
    <row r="21215" spans="7:8">
      <c r="G21215" s="127"/>
      <c r="H21215" s="128"/>
    </row>
    <row r="21216" spans="7:8">
      <c r="G21216" s="127"/>
      <c r="H21216" s="128"/>
    </row>
    <row r="21217" spans="7:8">
      <c r="G21217" s="127"/>
      <c r="H21217" s="128"/>
    </row>
    <row r="21218" spans="7:8">
      <c r="G21218" s="127"/>
      <c r="H21218" s="128"/>
    </row>
    <row r="21219" spans="7:8">
      <c r="G21219" s="127"/>
      <c r="H21219" s="128"/>
    </row>
    <row r="21220" spans="7:8">
      <c r="G21220" s="127"/>
      <c r="H21220" s="128"/>
    </row>
    <row r="21221" spans="7:8">
      <c r="G21221" s="127"/>
      <c r="H21221" s="128"/>
    </row>
    <row r="21222" spans="7:8">
      <c r="G21222" s="127"/>
      <c r="H21222" s="128"/>
    </row>
    <row r="21223" spans="7:8">
      <c r="G21223" s="127"/>
      <c r="H21223" s="128"/>
    </row>
    <row r="21224" spans="7:8">
      <c r="G21224" s="127"/>
      <c r="H21224" s="128"/>
    </row>
    <row r="21225" spans="7:8">
      <c r="G21225" s="127"/>
      <c r="H21225" s="128"/>
    </row>
    <row r="21226" spans="7:8">
      <c r="G21226" s="127"/>
      <c r="H21226" s="128"/>
    </row>
    <row r="21227" spans="7:8">
      <c r="G21227" s="127"/>
      <c r="H21227" s="128"/>
    </row>
    <row r="21228" spans="7:8">
      <c r="G21228" s="127"/>
      <c r="H21228" s="128"/>
    </row>
    <row r="21229" spans="7:8">
      <c r="G21229" s="127"/>
      <c r="H21229" s="128"/>
    </row>
    <row r="21230" spans="7:8">
      <c r="G21230" s="127"/>
      <c r="H21230" s="128"/>
    </row>
    <row r="21231" spans="7:8">
      <c r="G21231" s="127"/>
      <c r="H21231" s="128"/>
    </row>
    <row r="21232" spans="7:8">
      <c r="G21232" s="127"/>
      <c r="H21232" s="128"/>
    </row>
    <row r="21233" spans="7:8">
      <c r="G21233" s="127"/>
      <c r="H21233" s="128"/>
    </row>
    <row r="21234" spans="7:8">
      <c r="G21234" s="127"/>
      <c r="H21234" s="128"/>
    </row>
    <row r="21235" spans="7:8">
      <c r="G21235" s="127"/>
      <c r="H21235" s="128"/>
    </row>
    <row r="21236" spans="7:8">
      <c r="G21236" s="127"/>
      <c r="H21236" s="128"/>
    </row>
    <row r="21237" spans="7:8">
      <c r="G21237" s="127"/>
      <c r="H21237" s="128"/>
    </row>
    <row r="21238" spans="7:8">
      <c r="G21238" s="127"/>
      <c r="H21238" s="128"/>
    </row>
    <row r="21239" spans="7:8">
      <c r="G21239" s="127"/>
      <c r="H21239" s="128"/>
    </row>
    <row r="21240" spans="7:8">
      <c r="G21240" s="127"/>
      <c r="H21240" s="128"/>
    </row>
    <row r="21241" spans="7:8">
      <c r="G21241" s="127"/>
      <c r="H21241" s="128"/>
    </row>
    <row r="21242" spans="7:8">
      <c r="G21242" s="127"/>
      <c r="H21242" s="128"/>
    </row>
    <row r="21243" spans="7:8">
      <c r="G21243" s="127"/>
      <c r="H21243" s="128"/>
    </row>
    <row r="21244" spans="7:8">
      <c r="G21244" s="127"/>
      <c r="H21244" s="128"/>
    </row>
    <row r="21245" spans="7:8">
      <c r="G21245" s="127"/>
      <c r="H21245" s="128"/>
    </row>
    <row r="21246" spans="7:8">
      <c r="G21246" s="127"/>
      <c r="H21246" s="128"/>
    </row>
    <row r="21247" spans="7:8">
      <c r="G21247" s="127"/>
      <c r="H21247" s="128"/>
    </row>
    <row r="21248" spans="7:8">
      <c r="G21248" s="127"/>
      <c r="H21248" s="128"/>
    </row>
    <row r="21249" spans="7:8">
      <c r="G21249" s="127"/>
      <c r="H21249" s="128"/>
    </row>
    <row r="21250" spans="7:8">
      <c r="G21250" s="127"/>
      <c r="H21250" s="128"/>
    </row>
    <row r="21251" spans="7:8">
      <c r="G21251" s="127"/>
      <c r="H21251" s="128"/>
    </row>
    <row r="21252" spans="7:8">
      <c r="G21252" s="127"/>
      <c r="H21252" s="128"/>
    </row>
    <row r="21253" spans="7:8">
      <c r="G21253" s="127"/>
      <c r="H21253" s="128"/>
    </row>
    <row r="21254" spans="7:8">
      <c r="G21254" s="127"/>
      <c r="H21254" s="128"/>
    </row>
    <row r="21255" spans="7:8">
      <c r="G21255" s="127"/>
      <c r="H21255" s="128"/>
    </row>
    <row r="21256" spans="7:8">
      <c r="G21256" s="127"/>
      <c r="H21256" s="128"/>
    </row>
    <row r="21257" spans="7:8">
      <c r="G21257" s="127"/>
      <c r="H21257" s="128"/>
    </row>
    <row r="21258" spans="7:8">
      <c r="G21258" s="127"/>
      <c r="H21258" s="128"/>
    </row>
    <row r="21259" spans="7:8">
      <c r="G21259" s="127"/>
      <c r="H21259" s="128"/>
    </row>
    <row r="21260" spans="7:8">
      <c r="G21260" s="127"/>
      <c r="H21260" s="128"/>
    </row>
    <row r="21261" spans="7:8">
      <c r="G21261" s="127"/>
      <c r="H21261" s="128"/>
    </row>
    <row r="21262" spans="7:8">
      <c r="G21262" s="127"/>
      <c r="H21262" s="128"/>
    </row>
    <row r="21263" spans="7:8">
      <c r="G21263" s="127"/>
      <c r="H21263" s="128"/>
    </row>
    <row r="21264" spans="7:8">
      <c r="G21264" s="127"/>
      <c r="H21264" s="128"/>
    </row>
    <row r="21265" spans="7:8">
      <c r="G21265" s="127"/>
      <c r="H21265" s="128"/>
    </row>
    <row r="21266" spans="7:8">
      <c r="G21266" s="127"/>
      <c r="H21266" s="128"/>
    </row>
    <row r="21267" spans="7:8">
      <c r="G21267" s="127"/>
      <c r="H21267" s="128"/>
    </row>
    <row r="21268" spans="7:8">
      <c r="G21268" s="127"/>
      <c r="H21268" s="128"/>
    </row>
    <row r="21269" spans="7:8">
      <c r="G21269" s="127"/>
      <c r="H21269" s="128"/>
    </row>
    <row r="21270" spans="7:8">
      <c r="G21270" s="127"/>
      <c r="H21270" s="128"/>
    </row>
    <row r="21271" spans="7:8">
      <c r="G21271" s="127"/>
      <c r="H21271" s="128"/>
    </row>
    <row r="21272" spans="7:8">
      <c r="G21272" s="127"/>
      <c r="H21272" s="128"/>
    </row>
    <row r="21273" spans="7:8">
      <c r="G21273" s="127"/>
      <c r="H21273" s="128"/>
    </row>
    <row r="21274" spans="7:8">
      <c r="G21274" s="127"/>
      <c r="H21274" s="128"/>
    </row>
    <row r="21275" spans="7:8">
      <c r="G21275" s="127"/>
      <c r="H21275" s="128"/>
    </row>
    <row r="21276" spans="7:8">
      <c r="G21276" s="127"/>
      <c r="H21276" s="128"/>
    </row>
    <row r="21277" spans="7:8">
      <c r="G21277" s="127"/>
      <c r="H21277" s="128"/>
    </row>
    <row r="21278" spans="7:8">
      <c r="G21278" s="127"/>
      <c r="H21278" s="128"/>
    </row>
    <row r="21279" spans="7:8">
      <c r="G21279" s="127"/>
      <c r="H21279" s="128"/>
    </row>
    <row r="21280" spans="7:8">
      <c r="G21280" s="127"/>
      <c r="H21280" s="128"/>
    </row>
    <row r="21281" spans="7:8">
      <c r="G21281" s="127"/>
      <c r="H21281" s="128"/>
    </row>
    <row r="21282" spans="7:8">
      <c r="G21282" s="127"/>
      <c r="H21282" s="128"/>
    </row>
    <row r="21283" spans="7:8">
      <c r="G21283" s="127"/>
      <c r="H21283" s="128"/>
    </row>
    <row r="21284" spans="7:8">
      <c r="G21284" s="127"/>
      <c r="H21284" s="128"/>
    </row>
    <row r="21285" spans="7:8">
      <c r="G21285" s="127"/>
      <c r="H21285" s="128"/>
    </row>
    <row r="21286" spans="7:8">
      <c r="G21286" s="127"/>
      <c r="H21286" s="128"/>
    </row>
    <row r="21287" spans="7:8">
      <c r="G21287" s="127"/>
      <c r="H21287" s="128"/>
    </row>
    <row r="21288" spans="7:8">
      <c r="G21288" s="127"/>
      <c r="H21288" s="128"/>
    </row>
    <row r="21289" spans="7:8">
      <c r="G21289" s="127"/>
      <c r="H21289" s="128"/>
    </row>
    <row r="21290" spans="7:8">
      <c r="G21290" s="127"/>
      <c r="H21290" s="128"/>
    </row>
    <row r="21291" spans="7:8">
      <c r="G21291" s="127"/>
      <c r="H21291" s="128"/>
    </row>
    <row r="21292" spans="7:8">
      <c r="G21292" s="127"/>
      <c r="H21292" s="128"/>
    </row>
    <row r="21293" spans="7:8">
      <c r="G21293" s="127"/>
      <c r="H21293" s="128"/>
    </row>
    <row r="21294" spans="7:8">
      <c r="G21294" s="127"/>
      <c r="H21294" s="128"/>
    </row>
    <row r="21295" spans="7:8">
      <c r="G21295" s="127"/>
      <c r="H21295" s="128"/>
    </row>
    <row r="21296" spans="7:8">
      <c r="G21296" s="127"/>
      <c r="H21296" s="128"/>
    </row>
    <row r="21297" spans="7:8">
      <c r="G21297" s="127"/>
      <c r="H21297" s="128"/>
    </row>
    <row r="21298" spans="7:8">
      <c r="G21298" s="127"/>
      <c r="H21298" s="128"/>
    </row>
    <row r="21299" spans="7:8">
      <c r="G21299" s="127"/>
      <c r="H21299" s="128"/>
    </row>
    <row r="21300" spans="7:8">
      <c r="G21300" s="127"/>
      <c r="H21300" s="128"/>
    </row>
    <row r="21301" spans="7:8">
      <c r="G21301" s="127"/>
      <c r="H21301" s="128"/>
    </row>
    <row r="21302" spans="7:8">
      <c r="G21302" s="127"/>
      <c r="H21302" s="128"/>
    </row>
    <row r="21303" spans="7:8">
      <c r="G21303" s="127"/>
      <c r="H21303" s="128"/>
    </row>
    <row r="21304" spans="7:8">
      <c r="G21304" s="127"/>
      <c r="H21304" s="128"/>
    </row>
    <row r="21305" spans="7:8">
      <c r="G21305" s="127"/>
      <c r="H21305" s="128"/>
    </row>
    <row r="21306" spans="7:8">
      <c r="G21306" s="127"/>
      <c r="H21306" s="128"/>
    </row>
    <row r="21307" spans="7:8">
      <c r="G21307" s="127"/>
      <c r="H21307" s="128"/>
    </row>
    <row r="21308" spans="7:8">
      <c r="G21308" s="127"/>
      <c r="H21308" s="128"/>
    </row>
    <row r="21309" spans="7:8">
      <c r="G21309" s="127"/>
      <c r="H21309" s="128"/>
    </row>
    <row r="21310" spans="7:8">
      <c r="G21310" s="127"/>
      <c r="H21310" s="128"/>
    </row>
    <row r="21311" spans="7:8">
      <c r="G21311" s="127"/>
      <c r="H21311" s="128"/>
    </row>
    <row r="21312" spans="7:8">
      <c r="G21312" s="127"/>
      <c r="H21312" s="128"/>
    </row>
    <row r="21313" spans="7:8">
      <c r="G21313" s="127"/>
      <c r="H21313" s="128"/>
    </row>
    <row r="21314" spans="7:8">
      <c r="G21314" s="127"/>
      <c r="H21314" s="128"/>
    </row>
    <row r="21315" spans="7:8">
      <c r="G21315" s="127"/>
      <c r="H21315" s="128"/>
    </row>
    <row r="21316" spans="7:8">
      <c r="G21316" s="127"/>
      <c r="H21316" s="128"/>
    </row>
    <row r="21317" spans="7:8">
      <c r="G21317" s="127"/>
      <c r="H21317" s="128"/>
    </row>
    <row r="21318" spans="7:8">
      <c r="G21318" s="127"/>
      <c r="H21318" s="128"/>
    </row>
    <row r="21319" spans="7:8">
      <c r="G21319" s="127"/>
      <c r="H21319" s="128"/>
    </row>
    <row r="21320" spans="7:8">
      <c r="G21320" s="127"/>
      <c r="H21320" s="128"/>
    </row>
    <row r="21321" spans="7:8">
      <c r="G21321" s="127"/>
      <c r="H21321" s="128"/>
    </row>
    <row r="21322" spans="7:8">
      <c r="G21322" s="127"/>
      <c r="H21322" s="128"/>
    </row>
    <row r="21323" spans="7:8">
      <c r="G21323" s="127"/>
      <c r="H21323" s="128"/>
    </row>
    <row r="21324" spans="7:8">
      <c r="G21324" s="127"/>
      <c r="H21324" s="128"/>
    </row>
    <row r="21325" spans="7:8">
      <c r="G21325" s="127"/>
      <c r="H21325" s="128"/>
    </row>
    <row r="21326" spans="7:8">
      <c r="G21326" s="127"/>
      <c r="H21326" s="128"/>
    </row>
    <row r="21327" spans="7:8">
      <c r="G21327" s="127"/>
      <c r="H21327" s="128"/>
    </row>
    <row r="21328" spans="7:8">
      <c r="G21328" s="127"/>
      <c r="H21328" s="128"/>
    </row>
    <row r="21329" spans="7:8">
      <c r="G21329" s="127"/>
      <c r="H21329" s="128"/>
    </row>
    <row r="21330" spans="7:8">
      <c r="G21330" s="127"/>
      <c r="H21330" s="128"/>
    </row>
    <row r="21331" spans="7:8">
      <c r="G21331" s="127"/>
      <c r="H21331" s="128"/>
    </row>
    <row r="21332" spans="7:8">
      <c r="G21332" s="127"/>
      <c r="H21332" s="128"/>
    </row>
    <row r="21333" spans="7:8">
      <c r="G21333" s="127"/>
      <c r="H21333" s="128"/>
    </row>
    <row r="21334" spans="7:8">
      <c r="G21334" s="127"/>
      <c r="H21334" s="128"/>
    </row>
    <row r="21335" spans="7:8">
      <c r="G21335" s="127"/>
      <c r="H21335" s="128"/>
    </row>
    <row r="21336" spans="7:8">
      <c r="G21336" s="127"/>
      <c r="H21336" s="128"/>
    </row>
    <row r="21337" spans="7:8">
      <c r="G21337" s="127"/>
      <c r="H21337" s="128"/>
    </row>
    <row r="21338" spans="7:8">
      <c r="G21338" s="127"/>
      <c r="H21338" s="128"/>
    </row>
    <row r="21339" spans="7:8">
      <c r="G21339" s="127"/>
      <c r="H21339" s="128"/>
    </row>
    <row r="21340" spans="7:8">
      <c r="G21340" s="127"/>
      <c r="H21340" s="128"/>
    </row>
    <row r="21341" spans="7:8">
      <c r="G21341" s="127"/>
      <c r="H21341" s="128"/>
    </row>
    <row r="21342" spans="7:8">
      <c r="G21342" s="127"/>
      <c r="H21342" s="128"/>
    </row>
    <row r="21343" spans="7:8">
      <c r="G21343" s="127"/>
      <c r="H21343" s="128"/>
    </row>
    <row r="21344" spans="7:8">
      <c r="G21344" s="127"/>
      <c r="H21344" s="128"/>
    </row>
    <row r="21345" spans="7:8">
      <c r="G21345" s="127"/>
      <c r="H21345" s="128"/>
    </row>
    <row r="21346" spans="7:8">
      <c r="G21346" s="127"/>
      <c r="H21346" s="128"/>
    </row>
    <row r="21347" spans="7:8">
      <c r="G21347" s="127"/>
      <c r="H21347" s="128"/>
    </row>
    <row r="21348" spans="7:8">
      <c r="G21348" s="127"/>
      <c r="H21348" s="128"/>
    </row>
    <row r="21349" spans="7:8">
      <c r="G21349" s="127"/>
      <c r="H21349" s="128"/>
    </row>
    <row r="21350" spans="7:8">
      <c r="G21350" s="127"/>
      <c r="H21350" s="128"/>
    </row>
    <row r="21351" spans="7:8">
      <c r="G21351" s="127"/>
      <c r="H21351" s="128"/>
    </row>
    <row r="21352" spans="7:8">
      <c r="G21352" s="127"/>
      <c r="H21352" s="128"/>
    </row>
    <row r="21353" spans="7:8">
      <c r="G21353" s="127"/>
      <c r="H21353" s="128"/>
    </row>
    <row r="21354" spans="7:8">
      <c r="G21354" s="127"/>
      <c r="H21354" s="128"/>
    </row>
    <row r="21355" spans="7:8">
      <c r="G21355" s="127"/>
      <c r="H21355" s="128"/>
    </row>
    <row r="21356" spans="7:8">
      <c r="G21356" s="127"/>
      <c r="H21356" s="128"/>
    </row>
    <row r="21357" spans="7:8">
      <c r="G21357" s="127"/>
      <c r="H21357" s="128"/>
    </row>
    <row r="21358" spans="7:8">
      <c r="G21358" s="127"/>
      <c r="H21358" s="128"/>
    </row>
    <row r="21359" spans="7:8">
      <c r="G21359" s="127"/>
      <c r="H21359" s="128"/>
    </row>
    <row r="21360" spans="7:8">
      <c r="G21360" s="127"/>
      <c r="H21360" s="128"/>
    </row>
    <row r="21361" spans="7:8">
      <c r="G21361" s="127"/>
      <c r="H21361" s="128"/>
    </row>
    <row r="21362" spans="7:8">
      <c r="G21362" s="127"/>
      <c r="H21362" s="128"/>
    </row>
    <row r="21363" spans="7:8">
      <c r="G21363" s="127"/>
      <c r="H21363" s="128"/>
    </row>
    <row r="21364" spans="7:8">
      <c r="G21364" s="127"/>
      <c r="H21364" s="128"/>
    </row>
    <row r="21365" spans="7:8">
      <c r="G21365" s="127"/>
      <c r="H21365" s="128"/>
    </row>
    <row r="21366" spans="7:8">
      <c r="G21366" s="127"/>
      <c r="H21366" s="128"/>
    </row>
    <row r="21367" spans="7:8">
      <c r="G21367" s="127"/>
      <c r="H21367" s="128"/>
    </row>
    <row r="21368" spans="7:8">
      <c r="G21368" s="127"/>
      <c r="H21368" s="128"/>
    </row>
    <row r="21369" spans="7:8">
      <c r="G21369" s="127"/>
      <c r="H21369" s="128"/>
    </row>
    <row r="21370" spans="7:8">
      <c r="G21370" s="127"/>
      <c r="H21370" s="128"/>
    </row>
    <row r="21371" spans="7:8">
      <c r="G21371" s="127"/>
      <c r="H21371" s="128"/>
    </row>
    <row r="21372" spans="7:8">
      <c r="G21372" s="127"/>
      <c r="H21372" s="128"/>
    </row>
    <row r="21373" spans="7:8">
      <c r="G21373" s="127"/>
      <c r="H21373" s="128"/>
    </row>
    <row r="21374" spans="7:8">
      <c r="G21374" s="127"/>
      <c r="H21374" s="128"/>
    </row>
    <row r="21375" spans="7:8">
      <c r="G21375" s="127"/>
      <c r="H21375" s="128"/>
    </row>
    <row r="21376" spans="7:8">
      <c r="G21376" s="127"/>
      <c r="H21376" s="128"/>
    </row>
    <row r="21377" spans="7:8">
      <c r="G21377" s="127"/>
      <c r="H21377" s="128"/>
    </row>
    <row r="21378" spans="7:8">
      <c r="G21378" s="127"/>
      <c r="H21378" s="128"/>
    </row>
    <row r="21379" spans="7:8">
      <c r="G21379" s="127"/>
      <c r="H21379" s="128"/>
    </row>
    <row r="21380" spans="7:8">
      <c r="G21380" s="127"/>
      <c r="H21380" s="128"/>
    </row>
    <row r="21381" spans="7:8">
      <c r="G21381" s="127"/>
      <c r="H21381" s="128"/>
    </row>
    <row r="21382" spans="7:8">
      <c r="G21382" s="127"/>
      <c r="H21382" s="128"/>
    </row>
    <row r="21383" spans="7:8">
      <c r="G21383" s="127"/>
      <c r="H21383" s="128"/>
    </row>
    <row r="21384" spans="7:8">
      <c r="G21384" s="127"/>
      <c r="H21384" s="128"/>
    </row>
    <row r="21385" spans="7:8">
      <c r="G21385" s="127"/>
      <c r="H21385" s="128"/>
    </row>
    <row r="21386" spans="7:8">
      <c r="G21386" s="127"/>
      <c r="H21386" s="128"/>
    </row>
    <row r="21387" spans="7:8">
      <c r="G21387" s="127"/>
      <c r="H21387" s="128"/>
    </row>
    <row r="21388" spans="7:8">
      <c r="G21388" s="127"/>
      <c r="H21388" s="128"/>
    </row>
    <row r="21389" spans="7:8">
      <c r="G21389" s="127"/>
      <c r="H21389" s="128"/>
    </row>
    <row r="21390" spans="7:8">
      <c r="G21390" s="127"/>
      <c r="H21390" s="128"/>
    </row>
    <row r="21391" spans="7:8">
      <c r="G21391" s="127"/>
      <c r="H21391" s="128"/>
    </row>
    <row r="21392" spans="7:8">
      <c r="G21392" s="127"/>
      <c r="H21392" s="128"/>
    </row>
    <row r="21393" spans="7:8">
      <c r="G21393" s="127"/>
      <c r="H21393" s="128"/>
    </row>
    <row r="21394" spans="7:8">
      <c r="G21394" s="127"/>
      <c r="H21394" s="128"/>
    </row>
    <row r="21395" spans="7:8">
      <c r="G21395" s="127"/>
      <c r="H21395" s="128"/>
    </row>
    <row r="21396" spans="7:8">
      <c r="G21396" s="127"/>
      <c r="H21396" s="128"/>
    </row>
    <row r="21397" spans="7:8">
      <c r="G21397" s="127"/>
      <c r="H21397" s="128"/>
    </row>
    <row r="21398" spans="7:8">
      <c r="G21398" s="127"/>
      <c r="H21398" s="128"/>
    </row>
    <row r="21399" spans="7:8">
      <c r="G21399" s="127"/>
      <c r="H21399" s="128"/>
    </row>
    <row r="21400" spans="7:8">
      <c r="G21400" s="127"/>
      <c r="H21400" s="128"/>
    </row>
    <row r="21401" spans="7:8">
      <c r="G21401" s="127"/>
      <c r="H21401" s="128"/>
    </row>
    <row r="21402" spans="7:8">
      <c r="G21402" s="127"/>
      <c r="H21402" s="128"/>
    </row>
    <row r="21403" spans="7:8">
      <c r="G21403" s="127"/>
      <c r="H21403" s="128"/>
    </row>
    <row r="21404" spans="7:8">
      <c r="G21404" s="127"/>
      <c r="H21404" s="128"/>
    </row>
    <row r="21405" spans="7:8">
      <c r="G21405" s="127"/>
      <c r="H21405" s="128"/>
    </row>
    <row r="21406" spans="7:8">
      <c r="G21406" s="127"/>
      <c r="H21406" s="128"/>
    </row>
    <row r="21407" spans="7:8">
      <c r="G21407" s="127"/>
      <c r="H21407" s="128"/>
    </row>
    <row r="21408" spans="7:8">
      <c r="G21408" s="127"/>
      <c r="H21408" s="128"/>
    </row>
    <row r="21409" spans="7:8">
      <c r="G21409" s="127"/>
      <c r="H21409" s="128"/>
    </row>
    <row r="21410" spans="7:8">
      <c r="G21410" s="127"/>
      <c r="H21410" s="128"/>
    </row>
    <row r="21411" spans="7:8">
      <c r="G21411" s="127"/>
      <c r="H21411" s="128"/>
    </row>
    <row r="21412" spans="7:8">
      <c r="G21412" s="127"/>
      <c r="H21412" s="128"/>
    </row>
    <row r="21413" spans="7:8">
      <c r="G21413" s="127"/>
      <c r="H21413" s="128"/>
    </row>
    <row r="21414" spans="7:8">
      <c r="G21414" s="127"/>
      <c r="H21414" s="128"/>
    </row>
    <row r="21415" spans="7:8">
      <c r="G21415" s="127"/>
      <c r="H21415" s="128"/>
    </row>
    <row r="21416" spans="7:8">
      <c r="G21416" s="127"/>
      <c r="H21416" s="128"/>
    </row>
    <row r="21417" spans="7:8">
      <c r="G21417" s="127"/>
      <c r="H21417" s="128"/>
    </row>
    <row r="21418" spans="7:8">
      <c r="G21418" s="127"/>
      <c r="H21418" s="128"/>
    </row>
    <row r="21419" spans="7:8">
      <c r="G21419" s="127"/>
      <c r="H21419" s="128"/>
    </row>
    <row r="21420" spans="7:8">
      <c r="G21420" s="127"/>
      <c r="H21420" s="128"/>
    </row>
    <row r="21421" spans="7:8">
      <c r="G21421" s="127"/>
      <c r="H21421" s="128"/>
    </row>
    <row r="21422" spans="7:8">
      <c r="G21422" s="127"/>
      <c r="H21422" s="128"/>
    </row>
    <row r="21423" spans="7:8">
      <c r="G21423" s="127"/>
      <c r="H21423" s="128"/>
    </row>
    <row r="21424" spans="7:8">
      <c r="G21424" s="127"/>
      <c r="H21424" s="128"/>
    </row>
    <row r="21425" spans="7:8">
      <c r="G21425" s="127"/>
      <c r="H21425" s="128"/>
    </row>
    <row r="21426" spans="7:8">
      <c r="G21426" s="127"/>
      <c r="H21426" s="128"/>
    </row>
    <row r="21427" spans="7:8">
      <c r="G21427" s="127"/>
      <c r="H21427" s="128"/>
    </row>
    <row r="21428" spans="7:8">
      <c r="G21428" s="127"/>
      <c r="H21428" s="128"/>
    </row>
    <row r="21429" spans="7:8">
      <c r="G21429" s="127"/>
      <c r="H21429" s="128"/>
    </row>
    <row r="21430" spans="7:8">
      <c r="G21430" s="127"/>
      <c r="H21430" s="128"/>
    </row>
    <row r="21431" spans="7:8">
      <c r="G21431" s="127"/>
      <c r="H21431" s="128"/>
    </row>
    <row r="21432" spans="7:8">
      <c r="G21432" s="127"/>
      <c r="H21432" s="128"/>
    </row>
    <row r="21433" spans="7:8">
      <c r="G21433" s="127"/>
      <c r="H21433" s="128"/>
    </row>
    <row r="21434" spans="7:8">
      <c r="G21434" s="127"/>
      <c r="H21434" s="128"/>
    </row>
    <row r="21435" spans="7:8">
      <c r="G21435" s="127"/>
      <c r="H21435" s="128"/>
    </row>
    <row r="21436" spans="7:8">
      <c r="G21436" s="127"/>
      <c r="H21436" s="128"/>
    </row>
    <row r="21437" spans="7:8">
      <c r="G21437" s="127"/>
      <c r="H21437" s="128"/>
    </row>
    <row r="21438" spans="7:8">
      <c r="G21438" s="127"/>
      <c r="H21438" s="128"/>
    </row>
    <row r="21439" spans="7:8">
      <c r="G21439" s="127"/>
      <c r="H21439" s="128"/>
    </row>
    <row r="21440" spans="7:8">
      <c r="G21440" s="127"/>
      <c r="H21440" s="128"/>
    </row>
    <row r="21441" spans="7:8">
      <c r="G21441" s="127"/>
      <c r="H21441" s="128"/>
    </row>
    <row r="21442" spans="7:8">
      <c r="G21442" s="127"/>
      <c r="H21442" s="128"/>
    </row>
    <row r="21443" spans="7:8">
      <c r="G21443" s="127"/>
      <c r="H21443" s="128"/>
    </row>
    <row r="21444" spans="7:8">
      <c r="G21444" s="127"/>
      <c r="H21444" s="128"/>
    </row>
    <row r="21445" spans="7:8">
      <c r="G21445" s="127"/>
      <c r="H21445" s="128"/>
    </row>
    <row r="21446" spans="7:8">
      <c r="G21446" s="127"/>
      <c r="H21446" s="128"/>
    </row>
    <row r="21447" spans="7:8">
      <c r="G21447" s="127"/>
      <c r="H21447" s="128"/>
    </row>
    <row r="21448" spans="7:8">
      <c r="G21448" s="127"/>
      <c r="H21448" s="128"/>
    </row>
    <row r="21449" spans="7:8">
      <c r="G21449" s="127"/>
      <c r="H21449" s="128"/>
    </row>
    <row r="21450" spans="7:8">
      <c r="G21450" s="127"/>
      <c r="H21450" s="128"/>
    </row>
    <row r="21451" spans="7:8">
      <c r="G21451" s="127"/>
      <c r="H21451" s="128"/>
    </row>
    <row r="21452" spans="7:8">
      <c r="G21452" s="127"/>
      <c r="H21452" s="128"/>
    </row>
    <row r="21453" spans="7:8">
      <c r="G21453" s="127"/>
      <c r="H21453" s="128"/>
    </row>
    <row r="21454" spans="7:8">
      <c r="G21454" s="127"/>
      <c r="H21454" s="128"/>
    </row>
    <row r="21455" spans="7:8">
      <c r="G21455" s="127"/>
      <c r="H21455" s="128"/>
    </row>
    <row r="21456" spans="7:8">
      <c r="G21456" s="127"/>
      <c r="H21456" s="128"/>
    </row>
    <row r="21457" spans="7:8">
      <c r="G21457" s="127"/>
      <c r="H21457" s="128"/>
    </row>
    <row r="21458" spans="7:8">
      <c r="G21458" s="127"/>
      <c r="H21458" s="128"/>
    </row>
    <row r="21459" spans="7:8">
      <c r="G21459" s="127"/>
      <c r="H21459" s="128"/>
    </row>
    <row r="21460" spans="7:8">
      <c r="G21460" s="127"/>
      <c r="H21460" s="128"/>
    </row>
    <row r="21461" spans="7:8">
      <c r="G21461" s="127"/>
      <c r="H21461" s="128"/>
    </row>
    <row r="21462" spans="7:8">
      <c r="G21462" s="127"/>
      <c r="H21462" s="128"/>
    </row>
    <row r="21463" spans="7:8">
      <c r="G21463" s="127"/>
      <c r="H21463" s="128"/>
    </row>
    <row r="21464" spans="7:8">
      <c r="G21464" s="127"/>
      <c r="H21464" s="128"/>
    </row>
    <row r="21465" spans="7:8">
      <c r="G21465" s="127"/>
      <c r="H21465" s="128"/>
    </row>
    <row r="21466" spans="7:8">
      <c r="G21466" s="127"/>
      <c r="H21466" s="128"/>
    </row>
    <row r="21467" spans="7:8">
      <c r="G21467" s="127"/>
      <c r="H21467" s="128"/>
    </row>
    <row r="21468" spans="7:8">
      <c r="G21468" s="127"/>
      <c r="H21468" s="128"/>
    </row>
    <row r="21469" spans="7:8">
      <c r="G21469" s="127"/>
      <c r="H21469" s="128"/>
    </row>
    <row r="21470" spans="7:8">
      <c r="G21470" s="127"/>
      <c r="H21470" s="128"/>
    </row>
    <row r="21471" spans="7:8">
      <c r="G21471" s="127"/>
      <c r="H21471" s="128"/>
    </row>
    <row r="21472" spans="7:8">
      <c r="G21472" s="127"/>
      <c r="H21472" s="128"/>
    </row>
    <row r="21473" spans="7:8">
      <c r="G21473" s="127"/>
      <c r="H21473" s="128"/>
    </row>
    <row r="21474" spans="7:8">
      <c r="G21474" s="127"/>
      <c r="H21474" s="128"/>
    </row>
    <row r="21475" spans="7:8">
      <c r="G21475" s="127"/>
      <c r="H21475" s="128"/>
    </row>
    <row r="21476" spans="7:8">
      <c r="G21476" s="127"/>
      <c r="H21476" s="128"/>
    </row>
    <row r="21477" spans="7:8">
      <c r="G21477" s="127"/>
      <c r="H21477" s="128"/>
    </row>
    <row r="21478" spans="7:8">
      <c r="G21478" s="127"/>
      <c r="H21478" s="128"/>
    </row>
    <row r="21479" spans="7:8">
      <c r="G21479" s="127"/>
      <c r="H21479" s="128"/>
    </row>
    <row r="21480" spans="7:8">
      <c r="G21480" s="127"/>
      <c r="H21480" s="128"/>
    </row>
    <row r="21481" spans="7:8">
      <c r="G21481" s="127"/>
      <c r="H21481" s="128"/>
    </row>
    <row r="21482" spans="7:8">
      <c r="G21482" s="127"/>
      <c r="H21482" s="128"/>
    </row>
    <row r="21483" spans="7:8">
      <c r="G21483" s="127"/>
      <c r="H21483" s="128"/>
    </row>
    <row r="21484" spans="7:8">
      <c r="G21484" s="127"/>
      <c r="H21484" s="128"/>
    </row>
    <row r="21485" spans="7:8">
      <c r="G21485" s="127"/>
      <c r="H21485" s="128"/>
    </row>
    <row r="21486" spans="7:8">
      <c r="G21486" s="127"/>
      <c r="H21486" s="128"/>
    </row>
    <row r="21487" spans="7:8">
      <c r="G21487" s="127"/>
      <c r="H21487" s="128"/>
    </row>
    <row r="21488" spans="7:8">
      <c r="G21488" s="127"/>
      <c r="H21488" s="128"/>
    </row>
    <row r="21489" spans="7:8">
      <c r="G21489" s="127"/>
      <c r="H21489" s="128"/>
    </row>
    <row r="21490" spans="7:8">
      <c r="G21490" s="127"/>
      <c r="H21490" s="128"/>
    </row>
    <row r="21491" spans="7:8">
      <c r="G21491" s="127"/>
      <c r="H21491" s="128"/>
    </row>
    <row r="21492" spans="7:8">
      <c r="G21492" s="127"/>
      <c r="H21492" s="128"/>
    </row>
    <row r="21493" spans="7:8">
      <c r="G21493" s="127"/>
      <c r="H21493" s="128"/>
    </row>
    <row r="21494" spans="7:8">
      <c r="G21494" s="127"/>
      <c r="H21494" s="128"/>
    </row>
    <row r="21495" spans="7:8">
      <c r="G21495" s="127"/>
      <c r="H21495" s="128"/>
    </row>
    <row r="21496" spans="7:8">
      <c r="G21496" s="127"/>
      <c r="H21496" s="128"/>
    </row>
    <row r="21497" spans="7:8">
      <c r="G21497" s="127"/>
      <c r="H21497" s="128"/>
    </row>
    <row r="21498" spans="7:8">
      <c r="G21498" s="127"/>
      <c r="H21498" s="128"/>
    </row>
    <row r="21499" spans="7:8">
      <c r="G21499" s="127"/>
      <c r="H21499" s="128"/>
    </row>
    <row r="21500" spans="7:8">
      <c r="G21500" s="127"/>
      <c r="H21500" s="128"/>
    </row>
    <row r="21501" spans="7:8">
      <c r="G21501" s="127"/>
      <c r="H21501" s="128"/>
    </row>
    <row r="21502" spans="7:8">
      <c r="G21502" s="127"/>
      <c r="H21502" s="128"/>
    </row>
    <row r="21503" spans="7:8">
      <c r="G21503" s="127"/>
      <c r="H21503" s="128"/>
    </row>
    <row r="21504" spans="7:8">
      <c r="G21504" s="127"/>
      <c r="H21504" s="128"/>
    </row>
    <row r="21505" spans="7:8">
      <c r="G21505" s="127"/>
      <c r="H21505" s="128"/>
    </row>
    <row r="21506" spans="7:8">
      <c r="G21506" s="127"/>
      <c r="H21506" s="128"/>
    </row>
    <row r="21507" spans="7:8">
      <c r="G21507" s="127"/>
      <c r="H21507" s="128"/>
    </row>
    <row r="21508" spans="7:8">
      <c r="G21508" s="127"/>
      <c r="H21508" s="128"/>
    </row>
    <row r="21509" spans="7:8">
      <c r="G21509" s="127"/>
      <c r="H21509" s="128"/>
    </row>
    <row r="21510" spans="7:8">
      <c r="G21510" s="127"/>
      <c r="H21510" s="128"/>
    </row>
    <row r="21511" spans="7:8">
      <c r="G21511" s="127"/>
      <c r="H21511" s="128"/>
    </row>
    <row r="21512" spans="7:8">
      <c r="G21512" s="127"/>
      <c r="H21512" s="128"/>
    </row>
    <row r="21513" spans="7:8">
      <c r="G21513" s="127"/>
      <c r="H21513" s="128"/>
    </row>
    <row r="21514" spans="7:8">
      <c r="G21514" s="127"/>
      <c r="H21514" s="128"/>
    </row>
    <row r="21515" spans="7:8">
      <c r="G21515" s="127"/>
      <c r="H21515" s="128"/>
    </row>
    <row r="21516" spans="7:8">
      <c r="G21516" s="127"/>
      <c r="H21516" s="128"/>
    </row>
    <row r="21517" spans="7:8">
      <c r="G21517" s="127"/>
      <c r="H21517" s="128"/>
    </row>
    <row r="21518" spans="7:8">
      <c r="G21518" s="127"/>
      <c r="H21518" s="128"/>
    </row>
    <row r="21519" spans="7:8">
      <c r="G21519" s="127"/>
      <c r="H21519" s="128"/>
    </row>
    <row r="21520" spans="7:8">
      <c r="G21520" s="127"/>
      <c r="H21520" s="128"/>
    </row>
    <row r="21521" spans="7:8">
      <c r="G21521" s="127"/>
      <c r="H21521" s="128"/>
    </row>
    <row r="21522" spans="7:8">
      <c r="G21522" s="127"/>
      <c r="H21522" s="128"/>
    </row>
    <row r="21523" spans="7:8">
      <c r="G21523" s="127"/>
      <c r="H21523" s="128"/>
    </row>
    <row r="21524" spans="7:8">
      <c r="G21524" s="127"/>
      <c r="H21524" s="128"/>
    </row>
    <row r="21525" spans="7:8">
      <c r="G21525" s="127"/>
      <c r="H21525" s="128"/>
    </row>
    <row r="21526" spans="7:8">
      <c r="G21526" s="127"/>
      <c r="H21526" s="128"/>
    </row>
    <row r="21527" spans="7:8">
      <c r="G21527" s="127"/>
      <c r="H21527" s="128"/>
    </row>
    <row r="21528" spans="7:8">
      <c r="G21528" s="127"/>
      <c r="H21528" s="128"/>
    </row>
    <row r="21529" spans="7:8">
      <c r="G21529" s="127"/>
      <c r="H21529" s="128"/>
    </row>
    <row r="21530" spans="7:8">
      <c r="G21530" s="127"/>
      <c r="H21530" s="128"/>
    </row>
    <row r="21531" spans="7:8">
      <c r="G21531" s="127"/>
      <c r="H21531" s="128"/>
    </row>
    <row r="21532" spans="7:8">
      <c r="G21532" s="127"/>
      <c r="H21532" s="128"/>
    </row>
    <row r="21533" spans="7:8">
      <c r="G21533" s="127"/>
      <c r="H21533" s="128"/>
    </row>
    <row r="21534" spans="7:8">
      <c r="G21534" s="127"/>
      <c r="H21534" s="128"/>
    </row>
    <row r="21535" spans="7:8">
      <c r="G21535" s="127"/>
      <c r="H21535" s="128"/>
    </row>
    <row r="21536" spans="7:8">
      <c r="G21536" s="127"/>
      <c r="H21536" s="128"/>
    </row>
    <row r="21537" spans="7:8">
      <c r="G21537" s="127"/>
      <c r="H21537" s="128"/>
    </row>
    <row r="21538" spans="7:8">
      <c r="G21538" s="127"/>
      <c r="H21538" s="128"/>
    </row>
    <row r="21539" spans="7:8">
      <c r="G21539" s="127"/>
      <c r="H21539" s="128"/>
    </row>
    <row r="21540" spans="7:8">
      <c r="G21540" s="127"/>
      <c r="H21540" s="128"/>
    </row>
    <row r="21541" spans="7:8">
      <c r="G21541" s="127"/>
      <c r="H21541" s="128"/>
    </row>
    <row r="21542" spans="7:8">
      <c r="G21542" s="127"/>
      <c r="H21542" s="128"/>
    </row>
    <row r="21543" spans="7:8">
      <c r="G21543" s="127"/>
      <c r="H21543" s="128"/>
    </row>
    <row r="21544" spans="7:8">
      <c r="G21544" s="127"/>
      <c r="H21544" s="128"/>
    </row>
    <row r="21545" spans="7:8">
      <c r="G21545" s="127"/>
      <c r="H21545" s="128"/>
    </row>
    <row r="21546" spans="7:8">
      <c r="G21546" s="127"/>
      <c r="H21546" s="128"/>
    </row>
    <row r="21547" spans="7:8">
      <c r="G21547" s="127"/>
      <c r="H21547" s="128"/>
    </row>
    <row r="21548" spans="7:8">
      <c r="G21548" s="127"/>
      <c r="H21548" s="128"/>
    </row>
    <row r="21549" spans="7:8">
      <c r="G21549" s="127"/>
      <c r="H21549" s="128"/>
    </row>
    <row r="21550" spans="7:8">
      <c r="G21550" s="127"/>
      <c r="H21550" s="128"/>
    </row>
    <row r="21551" spans="7:8">
      <c r="G21551" s="127"/>
      <c r="H21551" s="128"/>
    </row>
    <row r="21552" spans="7:8">
      <c r="G21552" s="127"/>
      <c r="H21552" s="128"/>
    </row>
    <row r="21553" spans="7:8">
      <c r="G21553" s="127"/>
      <c r="H21553" s="128"/>
    </row>
    <row r="21554" spans="7:8">
      <c r="G21554" s="127"/>
      <c r="H21554" s="128"/>
    </row>
    <row r="21555" spans="7:8">
      <c r="G21555" s="127"/>
      <c r="H21555" s="128"/>
    </row>
    <row r="21556" spans="7:8">
      <c r="G21556" s="127"/>
      <c r="H21556" s="128"/>
    </row>
    <row r="21557" spans="7:8">
      <c r="G21557" s="127"/>
      <c r="H21557" s="128"/>
    </row>
    <row r="21558" spans="7:8">
      <c r="G21558" s="127"/>
      <c r="H21558" s="128"/>
    </row>
    <row r="21559" spans="7:8">
      <c r="G21559" s="127"/>
      <c r="H21559" s="128"/>
    </row>
    <row r="21560" spans="7:8">
      <c r="G21560" s="127"/>
      <c r="H21560" s="128"/>
    </row>
    <row r="21561" spans="7:8">
      <c r="G21561" s="127"/>
      <c r="H21561" s="128"/>
    </row>
    <row r="21562" spans="7:8">
      <c r="G21562" s="127"/>
      <c r="H21562" s="128"/>
    </row>
    <row r="21563" spans="7:8">
      <c r="G21563" s="127"/>
      <c r="H21563" s="128"/>
    </row>
    <row r="21564" spans="7:8">
      <c r="G21564" s="127"/>
      <c r="H21564" s="128"/>
    </row>
    <row r="21565" spans="7:8">
      <c r="G21565" s="127"/>
      <c r="H21565" s="128"/>
    </row>
    <row r="21566" spans="7:8">
      <c r="G21566" s="127"/>
      <c r="H21566" s="128"/>
    </row>
    <row r="21567" spans="7:8">
      <c r="G21567" s="127"/>
      <c r="H21567" s="128"/>
    </row>
    <row r="21568" spans="7:8">
      <c r="G21568" s="127"/>
      <c r="H21568" s="128"/>
    </row>
    <row r="21569" spans="7:8">
      <c r="G21569" s="127"/>
      <c r="H21569" s="128"/>
    </row>
    <row r="21570" spans="7:8">
      <c r="G21570" s="127"/>
      <c r="H21570" s="128"/>
    </row>
    <row r="21571" spans="7:8">
      <c r="G21571" s="127"/>
      <c r="H21571" s="128"/>
    </row>
    <row r="21572" spans="7:8">
      <c r="G21572" s="127"/>
      <c r="H21572" s="128"/>
    </row>
    <row r="21573" spans="7:8">
      <c r="G21573" s="127"/>
      <c r="H21573" s="128"/>
    </row>
    <row r="21574" spans="7:8">
      <c r="G21574" s="127"/>
      <c r="H21574" s="128"/>
    </row>
    <row r="21575" spans="7:8">
      <c r="G21575" s="127"/>
      <c r="H21575" s="128"/>
    </row>
    <row r="21576" spans="7:8">
      <c r="G21576" s="127"/>
      <c r="H21576" s="128"/>
    </row>
    <row r="21577" spans="7:8">
      <c r="G21577" s="127"/>
      <c r="H21577" s="128"/>
    </row>
    <row r="21578" spans="7:8">
      <c r="G21578" s="127"/>
      <c r="H21578" s="128"/>
    </row>
    <row r="21579" spans="7:8">
      <c r="G21579" s="127"/>
      <c r="H21579" s="128"/>
    </row>
    <row r="21580" spans="7:8">
      <c r="G21580" s="127"/>
      <c r="H21580" s="128"/>
    </row>
    <row r="21581" spans="7:8">
      <c r="G21581" s="127"/>
      <c r="H21581" s="128"/>
    </row>
    <row r="21582" spans="7:8">
      <c r="G21582" s="127"/>
      <c r="H21582" s="128"/>
    </row>
    <row r="21583" spans="7:8">
      <c r="G21583" s="127"/>
      <c r="H21583" s="128"/>
    </row>
    <row r="21584" spans="7:8">
      <c r="G21584" s="127"/>
      <c r="H21584" s="128"/>
    </row>
    <row r="21585" spans="7:8">
      <c r="G21585" s="127"/>
      <c r="H21585" s="128"/>
    </row>
    <row r="21586" spans="7:8">
      <c r="G21586" s="127"/>
      <c r="H21586" s="128"/>
    </row>
    <row r="21587" spans="7:8">
      <c r="G21587" s="127"/>
      <c r="H21587" s="128"/>
    </row>
    <row r="21588" spans="7:8">
      <c r="G21588" s="127"/>
      <c r="H21588" s="128"/>
    </row>
    <row r="21589" spans="7:8">
      <c r="G21589" s="127"/>
      <c r="H21589" s="128"/>
    </row>
    <row r="21590" spans="7:8">
      <c r="G21590" s="127"/>
      <c r="H21590" s="128"/>
    </row>
    <row r="21591" spans="7:8">
      <c r="G21591" s="127"/>
      <c r="H21591" s="128"/>
    </row>
    <row r="21592" spans="7:8">
      <c r="G21592" s="127"/>
      <c r="H21592" s="128"/>
    </row>
    <row r="21593" spans="7:8">
      <c r="G21593" s="127"/>
      <c r="H21593" s="128"/>
    </row>
    <row r="21594" spans="7:8">
      <c r="G21594" s="127"/>
      <c r="H21594" s="128"/>
    </row>
    <row r="21595" spans="7:8">
      <c r="G21595" s="127"/>
      <c r="H21595" s="128"/>
    </row>
    <row r="21596" spans="7:8">
      <c r="G21596" s="127"/>
      <c r="H21596" s="128"/>
    </row>
    <row r="21597" spans="7:8">
      <c r="G21597" s="127"/>
      <c r="H21597" s="128"/>
    </row>
    <row r="21598" spans="7:8">
      <c r="G21598" s="127"/>
      <c r="H21598" s="128"/>
    </row>
    <row r="21599" spans="7:8">
      <c r="G21599" s="127"/>
      <c r="H21599" s="128"/>
    </row>
    <row r="21600" spans="7:8">
      <c r="G21600" s="127"/>
      <c r="H21600" s="128"/>
    </row>
    <row r="21601" spans="7:8">
      <c r="G21601" s="127"/>
      <c r="H21601" s="128"/>
    </row>
    <row r="21602" spans="7:8">
      <c r="G21602" s="127"/>
      <c r="H21602" s="128"/>
    </row>
    <row r="21603" spans="7:8">
      <c r="G21603" s="127"/>
      <c r="H21603" s="128"/>
    </row>
    <row r="21604" spans="7:8">
      <c r="G21604" s="127"/>
      <c r="H21604" s="128"/>
    </row>
    <row r="21605" spans="7:8">
      <c r="G21605" s="127"/>
      <c r="H21605" s="128"/>
    </row>
    <row r="21606" spans="7:8">
      <c r="G21606" s="127"/>
      <c r="H21606" s="128"/>
    </row>
    <row r="21607" spans="7:8">
      <c r="G21607" s="127"/>
      <c r="H21607" s="128"/>
    </row>
    <row r="21608" spans="7:8">
      <c r="G21608" s="127"/>
      <c r="H21608" s="128"/>
    </row>
    <row r="21609" spans="7:8">
      <c r="G21609" s="127"/>
      <c r="H21609" s="128"/>
    </row>
    <row r="21610" spans="7:8">
      <c r="G21610" s="127"/>
      <c r="H21610" s="128"/>
    </row>
    <row r="21611" spans="7:8">
      <c r="G21611" s="127"/>
      <c r="H21611" s="128"/>
    </row>
    <row r="21612" spans="7:8">
      <c r="G21612" s="127"/>
      <c r="H21612" s="128"/>
    </row>
    <row r="21613" spans="7:8">
      <c r="G21613" s="127"/>
      <c r="H21613" s="128"/>
    </row>
    <row r="21614" spans="7:8">
      <c r="G21614" s="127"/>
      <c r="H21614" s="128"/>
    </row>
    <row r="21615" spans="7:8">
      <c r="G21615" s="127"/>
      <c r="H21615" s="128"/>
    </row>
    <row r="21616" spans="7:8">
      <c r="G21616" s="127"/>
      <c r="H21616" s="128"/>
    </row>
    <row r="21617" spans="7:8">
      <c r="G21617" s="127"/>
      <c r="H21617" s="128"/>
    </row>
    <row r="21618" spans="7:8">
      <c r="G21618" s="127"/>
      <c r="H21618" s="128"/>
    </row>
    <row r="21619" spans="7:8">
      <c r="G21619" s="127"/>
      <c r="H21619" s="128"/>
    </row>
    <row r="21620" spans="7:8">
      <c r="G21620" s="127"/>
      <c r="H21620" s="128"/>
    </row>
    <row r="21621" spans="7:8">
      <c r="G21621" s="127"/>
      <c r="H21621" s="128"/>
    </row>
    <row r="21622" spans="7:8">
      <c r="G21622" s="127"/>
      <c r="H21622" s="128"/>
    </row>
    <row r="21623" spans="7:8">
      <c r="G21623" s="127"/>
      <c r="H21623" s="128"/>
    </row>
    <row r="21624" spans="7:8">
      <c r="G21624" s="127"/>
      <c r="H21624" s="128"/>
    </row>
    <row r="21625" spans="7:8">
      <c r="G21625" s="127"/>
      <c r="H21625" s="128"/>
    </row>
    <row r="21626" spans="7:8">
      <c r="G21626" s="127"/>
      <c r="H21626" s="128"/>
    </row>
    <row r="21627" spans="7:8">
      <c r="G21627" s="127"/>
      <c r="H21627" s="128"/>
    </row>
    <row r="21628" spans="7:8">
      <c r="G21628" s="127"/>
      <c r="H21628" s="128"/>
    </row>
    <row r="21629" spans="7:8">
      <c r="G21629" s="127"/>
      <c r="H21629" s="128"/>
    </row>
    <row r="21630" spans="7:8">
      <c r="G21630" s="127"/>
      <c r="H21630" s="128"/>
    </row>
    <row r="21631" spans="7:8">
      <c r="G21631" s="127"/>
      <c r="H21631" s="128"/>
    </row>
    <row r="21632" spans="7:8">
      <c r="G21632" s="127"/>
      <c r="H21632" s="128"/>
    </row>
    <row r="21633" spans="7:8">
      <c r="G21633" s="127"/>
      <c r="H21633" s="128"/>
    </row>
    <row r="21634" spans="7:8">
      <c r="G21634" s="127"/>
      <c r="H21634" s="128"/>
    </row>
    <row r="21635" spans="7:8">
      <c r="G21635" s="127"/>
      <c r="H21635" s="128"/>
    </row>
    <row r="21636" spans="7:8">
      <c r="G21636" s="127"/>
      <c r="H21636" s="128"/>
    </row>
    <row r="21637" spans="7:8">
      <c r="G21637" s="127"/>
      <c r="H21637" s="128"/>
    </row>
    <row r="21638" spans="7:8">
      <c r="G21638" s="127"/>
      <c r="H21638" s="128"/>
    </row>
    <row r="21639" spans="7:8">
      <c r="G21639" s="127"/>
      <c r="H21639" s="128"/>
    </row>
    <row r="21640" spans="7:8">
      <c r="G21640" s="127"/>
      <c r="H21640" s="128"/>
    </row>
    <row r="21641" spans="7:8">
      <c r="G21641" s="127"/>
      <c r="H21641" s="128"/>
    </row>
    <row r="21642" spans="7:8">
      <c r="G21642" s="127"/>
      <c r="H21642" s="128"/>
    </row>
    <row r="21643" spans="7:8">
      <c r="G21643" s="127"/>
      <c r="H21643" s="128"/>
    </row>
    <row r="21644" spans="7:8">
      <c r="G21644" s="127"/>
      <c r="H21644" s="128"/>
    </row>
    <row r="21645" spans="7:8">
      <c r="G21645" s="127"/>
      <c r="H21645" s="128"/>
    </row>
    <row r="21646" spans="7:8">
      <c r="G21646" s="127"/>
      <c r="H21646" s="128"/>
    </row>
    <row r="21647" spans="7:8">
      <c r="G21647" s="127"/>
      <c r="H21647" s="128"/>
    </row>
    <row r="21648" spans="7:8">
      <c r="G21648" s="127"/>
      <c r="H21648" s="128"/>
    </row>
    <row r="21649" spans="7:8">
      <c r="G21649" s="127"/>
      <c r="H21649" s="128"/>
    </row>
    <row r="21650" spans="7:8">
      <c r="G21650" s="127"/>
      <c r="H21650" s="128"/>
    </row>
    <row r="21651" spans="7:8">
      <c r="G21651" s="127"/>
      <c r="H21651" s="128"/>
    </row>
    <row r="21652" spans="7:8">
      <c r="G21652" s="127"/>
      <c r="H21652" s="128"/>
    </row>
    <row r="21653" spans="7:8">
      <c r="G21653" s="127"/>
      <c r="H21653" s="128"/>
    </row>
    <row r="21654" spans="7:8">
      <c r="G21654" s="127"/>
      <c r="H21654" s="128"/>
    </row>
    <row r="21655" spans="7:8">
      <c r="G21655" s="127"/>
      <c r="H21655" s="128"/>
    </row>
    <row r="21656" spans="7:8">
      <c r="G21656" s="127"/>
      <c r="H21656" s="128"/>
    </row>
    <row r="21657" spans="7:8">
      <c r="G21657" s="127"/>
      <c r="H21657" s="128"/>
    </row>
    <row r="21658" spans="7:8">
      <c r="G21658" s="127"/>
      <c r="H21658" s="128"/>
    </row>
    <row r="21659" spans="7:8">
      <c r="G21659" s="127"/>
      <c r="H21659" s="128"/>
    </row>
    <row r="21660" spans="7:8">
      <c r="G21660" s="127"/>
      <c r="H21660" s="128"/>
    </row>
    <row r="21661" spans="7:8">
      <c r="G21661" s="127"/>
      <c r="H21661" s="128"/>
    </row>
    <row r="21662" spans="7:8">
      <c r="G21662" s="127"/>
      <c r="H21662" s="128"/>
    </row>
    <row r="21663" spans="7:8">
      <c r="G21663" s="127"/>
      <c r="H21663" s="128"/>
    </row>
    <row r="21664" spans="7:8">
      <c r="G21664" s="127"/>
      <c r="H21664" s="128"/>
    </row>
    <row r="21665" spans="7:8">
      <c r="G21665" s="127"/>
      <c r="H21665" s="128"/>
    </row>
    <row r="21666" spans="7:8">
      <c r="G21666" s="127"/>
      <c r="H21666" s="128"/>
    </row>
    <row r="21667" spans="7:8">
      <c r="G21667" s="127"/>
      <c r="H21667" s="128"/>
    </row>
    <row r="21668" spans="7:8">
      <c r="G21668" s="127"/>
      <c r="H21668" s="128"/>
    </row>
    <row r="21669" spans="7:8">
      <c r="G21669" s="127"/>
      <c r="H21669" s="128"/>
    </row>
    <row r="21670" spans="7:8">
      <c r="G21670" s="127"/>
      <c r="H21670" s="128"/>
    </row>
    <row r="21671" spans="7:8">
      <c r="G21671" s="127"/>
      <c r="H21671" s="128"/>
    </row>
    <row r="21672" spans="7:8">
      <c r="G21672" s="127"/>
      <c r="H21672" s="128"/>
    </row>
    <row r="21673" spans="7:8">
      <c r="G21673" s="127"/>
      <c r="H21673" s="128"/>
    </row>
    <row r="21674" spans="7:8">
      <c r="G21674" s="127"/>
      <c r="H21674" s="128"/>
    </row>
    <row r="21675" spans="7:8">
      <c r="G21675" s="127"/>
      <c r="H21675" s="128"/>
    </row>
    <row r="21676" spans="7:8">
      <c r="G21676" s="127"/>
      <c r="H21676" s="128"/>
    </row>
    <row r="21677" spans="7:8">
      <c r="G21677" s="127"/>
      <c r="H21677" s="128"/>
    </row>
    <row r="21678" spans="7:8">
      <c r="G21678" s="127"/>
      <c r="H21678" s="128"/>
    </row>
    <row r="21679" spans="7:8">
      <c r="G21679" s="127"/>
      <c r="H21679" s="128"/>
    </row>
    <row r="21680" spans="7:8">
      <c r="G21680" s="127"/>
      <c r="H21680" s="128"/>
    </row>
    <row r="21681" spans="7:8">
      <c r="G21681" s="127"/>
      <c r="H21681" s="128"/>
    </row>
    <row r="21682" spans="7:8">
      <c r="G21682" s="127"/>
      <c r="H21682" s="128"/>
    </row>
    <row r="21683" spans="7:8">
      <c r="G21683" s="127"/>
      <c r="H21683" s="128"/>
    </row>
    <row r="21684" spans="7:8">
      <c r="G21684" s="127"/>
      <c r="H21684" s="128"/>
    </row>
    <row r="21685" spans="7:8">
      <c r="G21685" s="127"/>
      <c r="H21685" s="128"/>
    </row>
    <row r="21686" spans="7:8">
      <c r="G21686" s="127"/>
      <c r="H21686" s="128"/>
    </row>
    <row r="21687" spans="7:8">
      <c r="G21687" s="127"/>
      <c r="H21687" s="128"/>
    </row>
    <row r="21688" spans="7:8">
      <c r="G21688" s="127"/>
      <c r="H21688" s="128"/>
    </row>
    <row r="21689" spans="7:8">
      <c r="G21689" s="127"/>
      <c r="H21689" s="128"/>
    </row>
    <row r="21690" spans="7:8">
      <c r="G21690" s="127"/>
      <c r="H21690" s="128"/>
    </row>
    <row r="21691" spans="7:8">
      <c r="G21691" s="127"/>
      <c r="H21691" s="128"/>
    </row>
    <row r="21692" spans="7:8">
      <c r="G21692" s="127"/>
      <c r="H21692" s="128"/>
    </row>
    <row r="21693" spans="7:8">
      <c r="G21693" s="127"/>
      <c r="H21693" s="128"/>
    </row>
    <row r="21694" spans="7:8">
      <c r="G21694" s="127"/>
      <c r="H21694" s="128"/>
    </row>
    <row r="21695" spans="7:8">
      <c r="G21695" s="127"/>
      <c r="H21695" s="128"/>
    </row>
    <row r="21696" spans="7:8">
      <c r="G21696" s="127"/>
      <c r="H21696" s="128"/>
    </row>
    <row r="21697" spans="7:8">
      <c r="G21697" s="127"/>
      <c r="H21697" s="128"/>
    </row>
    <row r="21698" spans="7:8">
      <c r="G21698" s="127"/>
      <c r="H21698" s="128"/>
    </row>
    <row r="21699" spans="7:8">
      <c r="G21699" s="127"/>
      <c r="H21699" s="128"/>
    </row>
    <row r="21700" spans="7:8">
      <c r="G21700" s="127"/>
      <c r="H21700" s="128"/>
    </row>
    <row r="21701" spans="7:8">
      <c r="G21701" s="127"/>
      <c r="H21701" s="128"/>
    </row>
    <row r="21702" spans="7:8">
      <c r="G21702" s="127"/>
      <c r="H21702" s="128"/>
    </row>
    <row r="21703" spans="7:8">
      <c r="G21703" s="127"/>
      <c r="H21703" s="128"/>
    </row>
    <row r="21704" spans="7:8">
      <c r="G21704" s="127"/>
      <c r="H21704" s="128"/>
    </row>
    <row r="21705" spans="7:8">
      <c r="G21705" s="127"/>
      <c r="H21705" s="128"/>
    </row>
    <row r="21706" spans="7:8">
      <c r="G21706" s="127"/>
      <c r="H21706" s="128"/>
    </row>
    <row r="21707" spans="7:8">
      <c r="G21707" s="127"/>
      <c r="H21707" s="128"/>
    </row>
    <row r="21708" spans="7:8">
      <c r="G21708" s="127"/>
      <c r="H21708" s="128"/>
    </row>
    <row r="21709" spans="7:8">
      <c r="G21709" s="127"/>
      <c r="H21709" s="128"/>
    </row>
    <row r="21710" spans="7:8">
      <c r="G21710" s="127"/>
      <c r="H21710" s="128"/>
    </row>
    <row r="21711" spans="7:8">
      <c r="G21711" s="127"/>
      <c r="H21711" s="128"/>
    </row>
    <row r="21712" spans="7:8">
      <c r="G21712" s="127"/>
      <c r="H21712" s="128"/>
    </row>
    <row r="21713" spans="7:8">
      <c r="G21713" s="127"/>
      <c r="H21713" s="128"/>
    </row>
    <row r="21714" spans="7:8">
      <c r="G21714" s="127"/>
      <c r="H21714" s="128"/>
    </row>
    <row r="21715" spans="7:8">
      <c r="G21715" s="127"/>
      <c r="H21715" s="128"/>
    </row>
    <row r="21716" spans="7:8">
      <c r="G21716" s="127"/>
      <c r="H21716" s="128"/>
    </row>
    <row r="21717" spans="7:8">
      <c r="G21717" s="127"/>
      <c r="H21717" s="128"/>
    </row>
    <row r="21718" spans="7:8">
      <c r="G21718" s="127"/>
      <c r="H21718" s="128"/>
    </row>
    <row r="21719" spans="7:8">
      <c r="G21719" s="127"/>
      <c r="H21719" s="128"/>
    </row>
    <row r="21720" spans="7:8">
      <c r="G21720" s="127"/>
      <c r="H21720" s="128"/>
    </row>
    <row r="21721" spans="7:8">
      <c r="G21721" s="127"/>
      <c r="H21721" s="128"/>
    </row>
    <row r="21722" spans="7:8">
      <c r="G21722" s="127"/>
      <c r="H21722" s="128"/>
    </row>
    <row r="21723" spans="7:8">
      <c r="G21723" s="127"/>
      <c r="H21723" s="128"/>
    </row>
    <row r="21724" spans="7:8">
      <c r="G21724" s="127"/>
      <c r="H21724" s="128"/>
    </row>
    <row r="21725" spans="7:8">
      <c r="G21725" s="127"/>
      <c r="H21725" s="128"/>
    </row>
    <row r="21726" spans="7:8">
      <c r="G21726" s="127"/>
      <c r="H21726" s="128"/>
    </row>
    <row r="21727" spans="7:8">
      <c r="G21727" s="127"/>
      <c r="H21727" s="128"/>
    </row>
    <row r="21728" spans="7:8">
      <c r="G21728" s="127"/>
      <c r="H21728" s="128"/>
    </row>
    <row r="21729" spans="7:8">
      <c r="G21729" s="127"/>
      <c r="H21729" s="128"/>
    </row>
    <row r="21730" spans="7:8">
      <c r="G21730" s="127"/>
      <c r="H21730" s="128"/>
    </row>
    <row r="21731" spans="7:8">
      <c r="G21731" s="127"/>
      <c r="H21731" s="128"/>
    </row>
    <row r="21732" spans="7:8">
      <c r="G21732" s="127"/>
      <c r="H21732" s="128"/>
    </row>
    <row r="21733" spans="7:8">
      <c r="G21733" s="127"/>
      <c r="H21733" s="128"/>
    </row>
    <row r="21734" spans="7:8">
      <c r="G21734" s="127"/>
      <c r="H21734" s="128"/>
    </row>
    <row r="21735" spans="7:8">
      <c r="G21735" s="127"/>
      <c r="H21735" s="128"/>
    </row>
    <row r="21736" spans="7:8">
      <c r="G21736" s="127"/>
      <c r="H21736" s="128"/>
    </row>
    <row r="21737" spans="7:8">
      <c r="G21737" s="127"/>
      <c r="H21737" s="128"/>
    </row>
    <row r="21738" spans="7:8">
      <c r="G21738" s="127"/>
      <c r="H21738" s="128"/>
    </row>
    <row r="21739" spans="7:8">
      <c r="G21739" s="127"/>
      <c r="H21739" s="128"/>
    </row>
    <row r="21740" spans="7:8">
      <c r="G21740" s="127"/>
      <c r="H21740" s="128"/>
    </row>
    <row r="21741" spans="7:8">
      <c r="G21741" s="127"/>
      <c r="H21741" s="128"/>
    </row>
    <row r="21742" spans="7:8">
      <c r="G21742" s="127"/>
      <c r="H21742" s="128"/>
    </row>
    <row r="21743" spans="7:8">
      <c r="G21743" s="127"/>
      <c r="H21743" s="128"/>
    </row>
    <row r="21744" spans="7:8">
      <c r="G21744" s="127"/>
      <c r="H21744" s="128"/>
    </row>
    <row r="21745" spans="7:8">
      <c r="G21745" s="127"/>
      <c r="H21745" s="128"/>
    </row>
    <row r="21746" spans="7:8">
      <c r="G21746" s="127"/>
      <c r="H21746" s="128"/>
    </row>
    <row r="21747" spans="7:8">
      <c r="G21747" s="127"/>
      <c r="H21747" s="128"/>
    </row>
    <row r="21748" spans="7:8">
      <c r="G21748" s="127"/>
      <c r="H21748" s="128"/>
    </row>
    <row r="21749" spans="7:8">
      <c r="G21749" s="127"/>
      <c r="H21749" s="128"/>
    </row>
    <row r="21750" spans="7:8">
      <c r="G21750" s="127"/>
      <c r="H21750" s="128"/>
    </row>
    <row r="21751" spans="7:8">
      <c r="G21751" s="127"/>
      <c r="H21751" s="128"/>
    </row>
    <row r="21752" spans="7:8">
      <c r="G21752" s="127"/>
      <c r="H21752" s="128"/>
    </row>
    <row r="21753" spans="7:8">
      <c r="G21753" s="127"/>
      <c r="H21753" s="128"/>
    </row>
    <row r="21754" spans="7:8">
      <c r="G21754" s="127"/>
      <c r="H21754" s="128"/>
    </row>
    <row r="21755" spans="7:8">
      <c r="G21755" s="127"/>
      <c r="H21755" s="128"/>
    </row>
    <row r="21756" spans="7:8">
      <c r="G21756" s="127"/>
      <c r="H21756" s="128"/>
    </row>
    <row r="21757" spans="7:8">
      <c r="G21757" s="127"/>
      <c r="H21757" s="128"/>
    </row>
    <row r="21758" spans="7:8">
      <c r="G21758" s="127"/>
      <c r="H21758" s="128"/>
    </row>
    <row r="21759" spans="7:8">
      <c r="G21759" s="127"/>
      <c r="H21759" s="128"/>
    </row>
    <row r="21760" spans="7:8">
      <c r="G21760" s="127"/>
      <c r="H21760" s="128"/>
    </row>
    <row r="21761" spans="7:8">
      <c r="G21761" s="127"/>
      <c r="H21761" s="128"/>
    </row>
    <row r="21762" spans="7:8">
      <c r="G21762" s="127"/>
      <c r="H21762" s="128"/>
    </row>
    <row r="21763" spans="7:8">
      <c r="G21763" s="127"/>
      <c r="H21763" s="128"/>
    </row>
    <row r="21764" spans="7:8">
      <c r="G21764" s="127"/>
      <c r="H21764" s="128"/>
    </row>
    <row r="21765" spans="7:8">
      <c r="G21765" s="127"/>
      <c r="H21765" s="128"/>
    </row>
    <row r="21766" spans="7:8">
      <c r="G21766" s="127"/>
      <c r="H21766" s="128"/>
    </row>
    <row r="21767" spans="7:8">
      <c r="G21767" s="127"/>
      <c r="H21767" s="128"/>
    </row>
    <row r="21768" spans="7:8">
      <c r="G21768" s="127"/>
      <c r="H21768" s="128"/>
    </row>
    <row r="21769" spans="7:8">
      <c r="G21769" s="127"/>
      <c r="H21769" s="128"/>
    </row>
    <row r="21770" spans="7:8">
      <c r="G21770" s="127"/>
      <c r="H21770" s="128"/>
    </row>
    <row r="21771" spans="7:8">
      <c r="G21771" s="127"/>
      <c r="H21771" s="128"/>
    </row>
    <row r="21772" spans="7:8">
      <c r="G21772" s="127"/>
      <c r="H21772" s="128"/>
    </row>
    <row r="21773" spans="7:8">
      <c r="G21773" s="127"/>
      <c r="H21773" s="128"/>
    </row>
    <row r="21774" spans="7:8">
      <c r="G21774" s="127"/>
      <c r="H21774" s="128"/>
    </row>
    <row r="21775" spans="7:8">
      <c r="G21775" s="127"/>
      <c r="H21775" s="128"/>
    </row>
    <row r="21776" spans="7:8">
      <c r="G21776" s="127"/>
      <c r="H21776" s="128"/>
    </row>
    <row r="21777" spans="7:8">
      <c r="G21777" s="127"/>
      <c r="H21777" s="128"/>
    </row>
    <row r="21778" spans="7:8">
      <c r="G21778" s="127"/>
      <c r="H21778" s="128"/>
    </row>
    <row r="21779" spans="7:8">
      <c r="G21779" s="127"/>
      <c r="H21779" s="128"/>
    </row>
    <row r="21780" spans="7:8">
      <c r="G21780" s="127"/>
      <c r="H21780" s="128"/>
    </row>
    <row r="21781" spans="7:8">
      <c r="G21781" s="127"/>
      <c r="H21781" s="128"/>
    </row>
    <row r="21782" spans="7:8">
      <c r="G21782" s="127"/>
      <c r="H21782" s="128"/>
    </row>
    <row r="21783" spans="7:8">
      <c r="G21783" s="127"/>
      <c r="H21783" s="128"/>
    </row>
    <row r="21784" spans="7:8">
      <c r="G21784" s="127"/>
      <c r="H21784" s="128"/>
    </row>
    <row r="21785" spans="7:8">
      <c r="G21785" s="127"/>
      <c r="H21785" s="128"/>
    </row>
    <row r="21786" spans="7:8">
      <c r="G21786" s="127"/>
      <c r="H21786" s="128"/>
    </row>
    <row r="21787" spans="7:8">
      <c r="G21787" s="127"/>
      <c r="H21787" s="128"/>
    </row>
    <row r="21788" spans="7:8">
      <c r="G21788" s="127"/>
      <c r="H21788" s="128"/>
    </row>
    <row r="21789" spans="7:8">
      <c r="G21789" s="127"/>
      <c r="H21789" s="128"/>
    </row>
    <row r="21790" spans="7:8">
      <c r="G21790" s="127"/>
      <c r="H21790" s="128"/>
    </row>
    <row r="21791" spans="7:8">
      <c r="G21791" s="127"/>
      <c r="H21791" s="128"/>
    </row>
    <row r="21792" spans="7:8">
      <c r="G21792" s="127"/>
      <c r="H21792" s="128"/>
    </row>
    <row r="21793" spans="7:8">
      <c r="G21793" s="127"/>
      <c r="H21793" s="128"/>
    </row>
    <row r="21794" spans="7:8">
      <c r="G21794" s="127"/>
      <c r="H21794" s="128"/>
    </row>
    <row r="21795" spans="7:8">
      <c r="G21795" s="127"/>
      <c r="H21795" s="128"/>
    </row>
    <row r="21796" spans="7:8">
      <c r="G21796" s="127"/>
      <c r="H21796" s="128"/>
    </row>
    <row r="21797" spans="7:8">
      <c r="G21797" s="127"/>
      <c r="H21797" s="128"/>
    </row>
    <row r="21798" spans="7:8">
      <c r="G21798" s="127"/>
      <c r="H21798" s="128"/>
    </row>
    <row r="21799" spans="7:8">
      <c r="G21799" s="127"/>
      <c r="H21799" s="128"/>
    </row>
    <row r="21800" spans="7:8">
      <c r="G21800" s="127"/>
      <c r="H21800" s="128"/>
    </row>
    <row r="21801" spans="7:8">
      <c r="G21801" s="127"/>
      <c r="H21801" s="128"/>
    </row>
    <row r="21802" spans="7:8">
      <c r="G21802" s="127"/>
      <c r="H21802" s="128"/>
    </row>
    <row r="21803" spans="7:8">
      <c r="G21803" s="127"/>
      <c r="H21803" s="128"/>
    </row>
    <row r="21804" spans="7:8">
      <c r="G21804" s="127"/>
      <c r="H21804" s="128"/>
    </row>
    <row r="21805" spans="7:8">
      <c r="G21805" s="127"/>
      <c r="H21805" s="128"/>
    </row>
    <row r="21806" spans="7:8">
      <c r="G21806" s="127"/>
      <c r="H21806" s="128"/>
    </row>
    <row r="21807" spans="7:8">
      <c r="G21807" s="127"/>
      <c r="H21807" s="128"/>
    </row>
    <row r="21808" spans="7:8">
      <c r="G21808" s="127"/>
      <c r="H21808" s="128"/>
    </row>
    <row r="21809" spans="7:8">
      <c r="G21809" s="127"/>
      <c r="H21809" s="128"/>
    </row>
    <row r="21810" spans="7:8">
      <c r="G21810" s="127"/>
      <c r="H21810" s="128"/>
    </row>
    <row r="21811" spans="7:8">
      <c r="G21811" s="127"/>
      <c r="H21811" s="128"/>
    </row>
    <row r="21812" spans="7:8">
      <c r="G21812" s="127"/>
      <c r="H21812" s="128"/>
    </row>
    <row r="21813" spans="7:8">
      <c r="G21813" s="127"/>
      <c r="H21813" s="128"/>
    </row>
    <row r="21814" spans="7:8">
      <c r="G21814" s="127"/>
      <c r="H21814" s="128"/>
    </row>
    <row r="21815" spans="7:8">
      <c r="G21815" s="127"/>
      <c r="H21815" s="128"/>
    </row>
    <row r="21816" spans="7:8">
      <c r="G21816" s="127"/>
      <c r="H21816" s="128"/>
    </row>
    <row r="21817" spans="7:8">
      <c r="G21817" s="127"/>
      <c r="H21817" s="128"/>
    </row>
    <row r="21818" spans="7:8">
      <c r="G21818" s="127"/>
      <c r="H21818" s="128"/>
    </row>
    <row r="21819" spans="7:8">
      <c r="G21819" s="127"/>
      <c r="H21819" s="128"/>
    </row>
    <row r="21820" spans="7:8">
      <c r="G21820" s="127"/>
      <c r="H21820" s="128"/>
    </row>
    <row r="21821" spans="7:8">
      <c r="G21821" s="127"/>
      <c r="H21821" s="128"/>
    </row>
    <row r="21822" spans="7:8">
      <c r="G21822" s="127"/>
      <c r="H21822" s="128"/>
    </row>
    <row r="21823" spans="7:8">
      <c r="G21823" s="127"/>
      <c r="H21823" s="128"/>
    </row>
    <row r="21824" spans="7:8">
      <c r="G21824" s="127"/>
      <c r="H21824" s="128"/>
    </row>
    <row r="21825" spans="7:8">
      <c r="G21825" s="127"/>
      <c r="H21825" s="128"/>
    </row>
    <row r="21826" spans="7:8">
      <c r="G21826" s="127"/>
      <c r="H21826" s="128"/>
    </row>
    <row r="21827" spans="7:8">
      <c r="G21827" s="127"/>
      <c r="H21827" s="128"/>
    </row>
    <row r="21828" spans="7:8">
      <c r="G21828" s="127"/>
      <c r="H21828" s="128"/>
    </row>
    <row r="21829" spans="7:8">
      <c r="G21829" s="127"/>
      <c r="H21829" s="128"/>
    </row>
    <row r="21830" spans="7:8">
      <c r="G21830" s="127"/>
      <c r="H21830" s="128"/>
    </row>
    <row r="21831" spans="7:8">
      <c r="G21831" s="127"/>
      <c r="H21831" s="128"/>
    </row>
    <row r="21832" spans="7:8">
      <c r="G21832" s="127"/>
      <c r="H21832" s="128"/>
    </row>
    <row r="21833" spans="7:8">
      <c r="G21833" s="127"/>
      <c r="H21833" s="128"/>
    </row>
    <row r="21834" spans="7:8">
      <c r="G21834" s="127"/>
      <c r="H21834" s="128"/>
    </row>
    <row r="21835" spans="7:8">
      <c r="G21835" s="127"/>
      <c r="H21835" s="128"/>
    </row>
    <row r="21836" spans="7:8">
      <c r="G21836" s="127"/>
      <c r="H21836" s="128"/>
    </row>
    <row r="21837" spans="7:8">
      <c r="G21837" s="127"/>
      <c r="H21837" s="128"/>
    </row>
    <row r="21838" spans="7:8">
      <c r="G21838" s="127"/>
      <c r="H21838" s="128"/>
    </row>
    <row r="21839" spans="7:8">
      <c r="G21839" s="127"/>
      <c r="H21839" s="128"/>
    </row>
    <row r="21840" spans="7:8">
      <c r="G21840" s="127"/>
      <c r="H21840" s="128"/>
    </row>
    <row r="21841" spans="7:8">
      <c r="G21841" s="127"/>
      <c r="H21841" s="128"/>
    </row>
    <row r="21842" spans="7:8">
      <c r="G21842" s="127"/>
      <c r="H21842" s="128"/>
    </row>
    <row r="21843" spans="7:8">
      <c r="G21843" s="127"/>
      <c r="H21843" s="128"/>
    </row>
    <row r="21844" spans="7:8">
      <c r="G21844" s="127"/>
      <c r="H21844" s="128"/>
    </row>
    <row r="21845" spans="7:8">
      <c r="G21845" s="127"/>
      <c r="H21845" s="128"/>
    </row>
    <row r="21846" spans="7:8">
      <c r="G21846" s="127"/>
      <c r="H21846" s="128"/>
    </row>
    <row r="21847" spans="7:8">
      <c r="G21847" s="127"/>
      <c r="H21847" s="128"/>
    </row>
    <row r="21848" spans="7:8">
      <c r="G21848" s="127"/>
      <c r="H21848" s="128"/>
    </row>
    <row r="21849" spans="7:8">
      <c r="G21849" s="127"/>
      <c r="H21849" s="128"/>
    </row>
    <row r="21850" spans="7:8">
      <c r="G21850" s="127"/>
      <c r="H21850" s="128"/>
    </row>
    <row r="21851" spans="7:8">
      <c r="G21851" s="127"/>
      <c r="H21851" s="128"/>
    </row>
    <row r="21852" spans="7:8">
      <c r="G21852" s="127"/>
      <c r="H21852" s="128"/>
    </row>
    <row r="21853" spans="7:8">
      <c r="G21853" s="127"/>
      <c r="H21853" s="128"/>
    </row>
    <row r="21854" spans="7:8">
      <c r="G21854" s="127"/>
      <c r="H21854" s="128"/>
    </row>
    <row r="21855" spans="7:8">
      <c r="G21855" s="127"/>
      <c r="H21855" s="128"/>
    </row>
    <row r="21856" spans="7:8">
      <c r="G21856" s="127"/>
      <c r="H21856" s="128"/>
    </row>
    <row r="21857" spans="7:8">
      <c r="G21857" s="127"/>
      <c r="H21857" s="128"/>
    </row>
    <row r="21858" spans="7:8">
      <c r="G21858" s="127"/>
      <c r="H21858" s="128"/>
    </row>
    <row r="21859" spans="7:8">
      <c r="G21859" s="127"/>
      <c r="H21859" s="128"/>
    </row>
    <row r="21860" spans="7:8">
      <c r="G21860" s="127"/>
      <c r="H21860" s="128"/>
    </row>
    <row r="21861" spans="7:8">
      <c r="G21861" s="127"/>
      <c r="H21861" s="128"/>
    </row>
    <row r="21862" spans="7:8">
      <c r="G21862" s="127"/>
      <c r="H21862" s="128"/>
    </row>
    <row r="21863" spans="7:8">
      <c r="G21863" s="127"/>
      <c r="H21863" s="128"/>
    </row>
    <row r="21864" spans="7:8">
      <c r="G21864" s="127"/>
      <c r="H21864" s="128"/>
    </row>
    <row r="21865" spans="7:8">
      <c r="G21865" s="127"/>
      <c r="H21865" s="128"/>
    </row>
    <row r="21866" spans="7:8">
      <c r="G21866" s="127"/>
      <c r="H21866" s="128"/>
    </row>
    <row r="21867" spans="7:8">
      <c r="G21867" s="127"/>
      <c r="H21867" s="128"/>
    </row>
    <row r="21868" spans="7:8">
      <c r="G21868" s="127"/>
      <c r="H21868" s="128"/>
    </row>
    <row r="21869" spans="7:8">
      <c r="G21869" s="127"/>
      <c r="H21869" s="128"/>
    </row>
    <row r="21870" spans="7:8">
      <c r="G21870" s="127"/>
      <c r="H21870" s="128"/>
    </row>
    <row r="21871" spans="7:8">
      <c r="G21871" s="127"/>
      <c r="H21871" s="128"/>
    </row>
    <row r="21872" spans="7:8">
      <c r="G21872" s="127"/>
      <c r="H21872" s="128"/>
    </row>
    <row r="21873" spans="7:8">
      <c r="G21873" s="127"/>
      <c r="H21873" s="128"/>
    </row>
    <row r="21874" spans="7:8">
      <c r="G21874" s="127"/>
      <c r="H21874" s="128"/>
    </row>
    <row r="21875" spans="7:8">
      <c r="G21875" s="127"/>
      <c r="H21875" s="128"/>
    </row>
    <row r="21876" spans="7:8">
      <c r="G21876" s="127"/>
      <c r="H21876" s="128"/>
    </row>
    <row r="21877" spans="7:8">
      <c r="G21877" s="127"/>
      <c r="H21877" s="128"/>
    </row>
    <row r="21878" spans="7:8">
      <c r="G21878" s="127"/>
      <c r="H21878" s="128"/>
    </row>
    <row r="21879" spans="7:8">
      <c r="G21879" s="127"/>
      <c r="H21879" s="128"/>
    </row>
    <row r="21880" spans="7:8">
      <c r="G21880" s="127"/>
      <c r="H21880" s="128"/>
    </row>
    <row r="21881" spans="7:8">
      <c r="G21881" s="127"/>
      <c r="H21881" s="128"/>
    </row>
    <row r="21882" spans="7:8">
      <c r="G21882" s="127"/>
      <c r="H21882" s="128"/>
    </row>
    <row r="21883" spans="7:8">
      <c r="G21883" s="127"/>
      <c r="H21883" s="128"/>
    </row>
    <row r="21884" spans="7:8">
      <c r="G21884" s="127"/>
      <c r="H21884" s="128"/>
    </row>
    <row r="21885" spans="7:8">
      <c r="G21885" s="127"/>
      <c r="H21885" s="128"/>
    </row>
    <row r="21886" spans="7:8">
      <c r="G21886" s="127"/>
      <c r="H21886" s="128"/>
    </row>
    <row r="21887" spans="7:8">
      <c r="G21887" s="127"/>
      <c r="H21887" s="128"/>
    </row>
    <row r="21888" spans="7:8">
      <c r="G21888" s="127"/>
      <c r="H21888" s="128"/>
    </row>
    <row r="21889" spans="7:8">
      <c r="G21889" s="127"/>
      <c r="H21889" s="128"/>
    </row>
    <row r="21890" spans="7:8">
      <c r="G21890" s="127"/>
      <c r="H21890" s="128"/>
    </row>
    <row r="21891" spans="7:8">
      <c r="G21891" s="127"/>
      <c r="H21891" s="128"/>
    </row>
    <row r="21892" spans="7:8">
      <c r="G21892" s="127"/>
      <c r="H21892" s="128"/>
    </row>
    <row r="21893" spans="7:8">
      <c r="G21893" s="127"/>
      <c r="H21893" s="128"/>
    </row>
    <row r="21894" spans="7:8">
      <c r="G21894" s="127"/>
      <c r="H21894" s="128"/>
    </row>
    <row r="21895" spans="7:8">
      <c r="G21895" s="127"/>
      <c r="H21895" s="128"/>
    </row>
    <row r="21896" spans="7:8">
      <c r="G21896" s="127"/>
      <c r="H21896" s="128"/>
    </row>
    <row r="21897" spans="7:8">
      <c r="G21897" s="127"/>
      <c r="H21897" s="128"/>
    </row>
    <row r="21898" spans="7:8">
      <c r="G21898" s="127"/>
      <c r="H21898" s="128"/>
    </row>
    <row r="21899" spans="7:8">
      <c r="G21899" s="127"/>
      <c r="H21899" s="128"/>
    </row>
    <row r="21900" spans="7:8">
      <c r="G21900" s="127"/>
      <c r="H21900" s="128"/>
    </row>
    <row r="21901" spans="7:8">
      <c r="G21901" s="127"/>
      <c r="H21901" s="128"/>
    </row>
    <row r="21902" spans="7:8">
      <c r="G21902" s="127"/>
      <c r="H21902" s="128"/>
    </row>
    <row r="21903" spans="7:8">
      <c r="G21903" s="127"/>
      <c r="H21903" s="128"/>
    </row>
    <row r="21904" spans="7:8">
      <c r="G21904" s="127"/>
      <c r="H21904" s="128"/>
    </row>
    <row r="21905" spans="7:8">
      <c r="G21905" s="127"/>
      <c r="H21905" s="128"/>
    </row>
    <row r="21906" spans="7:8">
      <c r="G21906" s="127"/>
      <c r="H21906" s="128"/>
    </row>
    <row r="21907" spans="7:8">
      <c r="G21907" s="127"/>
      <c r="H21907" s="128"/>
    </row>
    <row r="21908" spans="7:8">
      <c r="G21908" s="127"/>
      <c r="H21908" s="128"/>
    </row>
    <row r="21909" spans="7:8">
      <c r="G21909" s="127"/>
      <c r="H21909" s="128"/>
    </row>
    <row r="21910" spans="7:8">
      <c r="G21910" s="127"/>
      <c r="H21910" s="128"/>
    </row>
    <row r="21911" spans="7:8">
      <c r="G21911" s="127"/>
      <c r="H21911" s="128"/>
    </row>
    <row r="21912" spans="7:8">
      <c r="G21912" s="127"/>
      <c r="H21912" s="128"/>
    </row>
    <row r="21913" spans="7:8">
      <c r="G21913" s="127"/>
      <c r="H21913" s="128"/>
    </row>
    <row r="21914" spans="7:8">
      <c r="G21914" s="127"/>
      <c r="H21914" s="128"/>
    </row>
    <row r="21915" spans="7:8">
      <c r="G21915" s="127"/>
      <c r="H21915" s="128"/>
    </row>
    <row r="21916" spans="7:8">
      <c r="G21916" s="127"/>
      <c r="H21916" s="128"/>
    </row>
    <row r="21917" spans="7:8">
      <c r="G21917" s="127"/>
      <c r="H21917" s="128"/>
    </row>
    <row r="21918" spans="7:8">
      <c r="G21918" s="127"/>
      <c r="H21918" s="128"/>
    </row>
    <row r="21919" spans="7:8">
      <c r="G21919" s="127"/>
      <c r="H21919" s="128"/>
    </row>
    <row r="21920" spans="7:8">
      <c r="G21920" s="127"/>
      <c r="H21920" s="128"/>
    </row>
    <row r="21921" spans="7:8">
      <c r="G21921" s="127"/>
      <c r="H21921" s="128"/>
    </row>
    <row r="21922" spans="7:8">
      <c r="G21922" s="127"/>
      <c r="H21922" s="128"/>
    </row>
    <row r="21923" spans="7:8">
      <c r="G21923" s="127"/>
      <c r="H21923" s="128"/>
    </row>
    <row r="21924" spans="7:8">
      <c r="G21924" s="127"/>
      <c r="H21924" s="128"/>
    </row>
    <row r="21925" spans="7:8">
      <c r="G21925" s="127"/>
      <c r="H21925" s="128"/>
    </row>
    <row r="21926" spans="7:8">
      <c r="G21926" s="127"/>
      <c r="H21926" s="128"/>
    </row>
    <row r="21927" spans="7:8">
      <c r="G21927" s="127"/>
      <c r="H21927" s="128"/>
    </row>
    <row r="21928" spans="7:8">
      <c r="G21928" s="127"/>
      <c r="H21928" s="128"/>
    </row>
    <row r="21929" spans="7:8">
      <c r="G21929" s="127"/>
      <c r="H21929" s="128"/>
    </row>
    <row r="21930" spans="7:8">
      <c r="G21930" s="127"/>
      <c r="H21930" s="128"/>
    </row>
    <row r="21931" spans="7:8">
      <c r="G21931" s="127"/>
      <c r="H21931" s="128"/>
    </row>
    <row r="21932" spans="7:8">
      <c r="G21932" s="127"/>
      <c r="H21932" s="128"/>
    </row>
    <row r="21933" spans="7:8">
      <c r="G21933" s="127"/>
      <c r="H21933" s="128"/>
    </row>
    <row r="21934" spans="7:8">
      <c r="G21934" s="127"/>
      <c r="H21934" s="128"/>
    </row>
    <row r="21935" spans="7:8">
      <c r="G21935" s="127"/>
      <c r="H21935" s="128"/>
    </row>
    <row r="21936" spans="7:8">
      <c r="G21936" s="127"/>
      <c r="H21936" s="128"/>
    </row>
    <row r="21937" spans="7:8">
      <c r="G21937" s="127"/>
      <c r="H21937" s="128"/>
    </row>
    <row r="21938" spans="7:8">
      <c r="G21938" s="127"/>
      <c r="H21938" s="128"/>
    </row>
    <row r="21939" spans="7:8">
      <c r="G21939" s="127"/>
      <c r="H21939" s="128"/>
    </row>
    <row r="21940" spans="7:8">
      <c r="G21940" s="127"/>
      <c r="H21940" s="128"/>
    </row>
    <row r="21941" spans="7:8">
      <c r="G21941" s="127"/>
      <c r="H21941" s="128"/>
    </row>
    <row r="21942" spans="7:8">
      <c r="G21942" s="127"/>
      <c r="H21942" s="128"/>
    </row>
    <row r="21943" spans="7:8">
      <c r="G21943" s="127"/>
      <c r="H21943" s="128"/>
    </row>
    <row r="21944" spans="7:8">
      <c r="G21944" s="127"/>
      <c r="H21944" s="128"/>
    </row>
    <row r="21945" spans="7:8">
      <c r="G21945" s="127"/>
      <c r="H21945" s="128"/>
    </row>
    <row r="21946" spans="7:8">
      <c r="G21946" s="127"/>
      <c r="H21946" s="128"/>
    </row>
    <row r="21947" spans="7:8">
      <c r="G21947" s="127"/>
      <c r="H21947" s="128"/>
    </row>
    <row r="21948" spans="7:8">
      <c r="G21948" s="127"/>
      <c r="H21948" s="128"/>
    </row>
    <row r="21949" spans="7:8">
      <c r="G21949" s="127"/>
      <c r="H21949" s="128"/>
    </row>
    <row r="21950" spans="7:8">
      <c r="G21950" s="127"/>
      <c r="H21950" s="128"/>
    </row>
    <row r="21951" spans="7:8">
      <c r="G21951" s="127"/>
      <c r="H21951" s="128"/>
    </row>
    <row r="21952" spans="7:8">
      <c r="G21952" s="127"/>
      <c r="H21952" s="128"/>
    </row>
    <row r="21953" spans="7:8">
      <c r="G21953" s="127"/>
      <c r="H21953" s="128"/>
    </row>
    <row r="21954" spans="7:8">
      <c r="G21954" s="127"/>
      <c r="H21954" s="128"/>
    </row>
    <row r="21955" spans="7:8">
      <c r="G21955" s="127"/>
      <c r="H21955" s="128"/>
    </row>
    <row r="21956" spans="7:8">
      <c r="G21956" s="127"/>
      <c r="H21956" s="128"/>
    </row>
    <row r="21957" spans="7:8">
      <c r="G21957" s="127"/>
      <c r="H21957" s="128"/>
    </row>
    <row r="21958" spans="7:8">
      <c r="G21958" s="127"/>
      <c r="H21958" s="128"/>
    </row>
    <row r="21959" spans="7:8">
      <c r="G21959" s="127"/>
      <c r="H21959" s="128"/>
    </row>
    <row r="21960" spans="7:8">
      <c r="G21960" s="127"/>
      <c r="H21960" s="128"/>
    </row>
    <row r="21961" spans="7:8">
      <c r="G21961" s="127"/>
      <c r="H21961" s="128"/>
    </row>
    <row r="21962" spans="7:8">
      <c r="G21962" s="127"/>
      <c r="H21962" s="128"/>
    </row>
    <row r="21963" spans="7:8">
      <c r="G21963" s="127"/>
      <c r="H21963" s="128"/>
    </row>
    <row r="21964" spans="7:8">
      <c r="G21964" s="127"/>
      <c r="H21964" s="128"/>
    </row>
    <row r="21965" spans="7:8">
      <c r="G21965" s="127"/>
      <c r="H21965" s="128"/>
    </row>
    <row r="21966" spans="7:8">
      <c r="G21966" s="127"/>
      <c r="H21966" s="128"/>
    </row>
    <row r="21967" spans="7:8">
      <c r="G21967" s="127"/>
      <c r="H21967" s="128"/>
    </row>
    <row r="21968" spans="7:8">
      <c r="G21968" s="127"/>
      <c r="H21968" s="128"/>
    </row>
    <row r="21969" spans="7:8">
      <c r="G21969" s="127"/>
      <c r="H21969" s="128"/>
    </row>
    <row r="21970" spans="7:8">
      <c r="G21970" s="127"/>
      <c r="H21970" s="128"/>
    </row>
    <row r="21971" spans="7:8">
      <c r="G21971" s="127"/>
      <c r="H21971" s="128"/>
    </row>
    <row r="21972" spans="7:8">
      <c r="G21972" s="127"/>
      <c r="H21972" s="128"/>
    </row>
    <row r="21973" spans="7:8">
      <c r="G21973" s="127"/>
      <c r="H21973" s="128"/>
    </row>
    <row r="21974" spans="7:8">
      <c r="G21974" s="127"/>
      <c r="H21974" s="128"/>
    </row>
    <row r="21975" spans="7:8">
      <c r="G21975" s="127"/>
      <c r="H21975" s="128"/>
    </row>
    <row r="21976" spans="7:8">
      <c r="G21976" s="127"/>
      <c r="H21976" s="128"/>
    </row>
    <row r="21977" spans="7:8">
      <c r="G21977" s="127"/>
      <c r="H21977" s="128"/>
    </row>
    <row r="21978" spans="7:8">
      <c r="G21978" s="127"/>
      <c r="H21978" s="128"/>
    </row>
    <row r="21979" spans="7:8">
      <c r="G21979" s="127"/>
      <c r="H21979" s="128"/>
    </row>
    <row r="21980" spans="7:8">
      <c r="G21980" s="127"/>
      <c r="H21980" s="128"/>
    </row>
    <row r="21981" spans="7:8">
      <c r="G21981" s="127"/>
      <c r="H21981" s="128"/>
    </row>
    <row r="21982" spans="7:8">
      <c r="G21982" s="127"/>
      <c r="H21982" s="128"/>
    </row>
    <row r="21983" spans="7:8">
      <c r="G21983" s="127"/>
      <c r="H21983" s="128"/>
    </row>
    <row r="21984" spans="7:8">
      <c r="G21984" s="127"/>
      <c r="H21984" s="128"/>
    </row>
    <row r="21985" spans="7:8">
      <c r="G21985" s="127"/>
      <c r="H21985" s="128"/>
    </row>
    <row r="21986" spans="7:8">
      <c r="G21986" s="127"/>
      <c r="H21986" s="128"/>
    </row>
    <row r="21987" spans="7:8">
      <c r="G21987" s="127"/>
      <c r="H21987" s="128"/>
    </row>
    <row r="21988" spans="7:8">
      <c r="G21988" s="127"/>
      <c r="H21988" s="128"/>
    </row>
    <row r="21989" spans="7:8">
      <c r="G21989" s="127"/>
      <c r="H21989" s="128"/>
    </row>
    <row r="21990" spans="7:8">
      <c r="G21990" s="127"/>
      <c r="H21990" s="128"/>
    </row>
    <row r="21991" spans="7:8">
      <c r="G21991" s="127"/>
      <c r="H21991" s="128"/>
    </row>
    <row r="21992" spans="7:8">
      <c r="G21992" s="127"/>
      <c r="H21992" s="128"/>
    </row>
    <row r="21993" spans="7:8">
      <c r="G21993" s="127"/>
      <c r="H21993" s="128"/>
    </row>
    <row r="21994" spans="7:8">
      <c r="G21994" s="127"/>
      <c r="H21994" s="128"/>
    </row>
    <row r="21995" spans="7:8">
      <c r="G21995" s="127"/>
      <c r="H21995" s="128"/>
    </row>
    <row r="21996" spans="7:8">
      <c r="G21996" s="127"/>
      <c r="H21996" s="128"/>
    </row>
    <row r="21997" spans="7:8">
      <c r="G21997" s="127"/>
      <c r="H21997" s="128"/>
    </row>
    <row r="21998" spans="7:8">
      <c r="G21998" s="127"/>
      <c r="H21998" s="128"/>
    </row>
    <row r="21999" spans="7:8">
      <c r="G21999" s="127"/>
      <c r="H21999" s="128"/>
    </row>
    <row r="22000" spans="7:8">
      <c r="G22000" s="127"/>
      <c r="H22000" s="128"/>
    </row>
    <row r="22001" spans="7:8">
      <c r="G22001" s="127"/>
      <c r="H22001" s="128"/>
    </row>
    <row r="22002" spans="7:8">
      <c r="G22002" s="127"/>
      <c r="H22002" s="128"/>
    </row>
    <row r="22003" spans="7:8">
      <c r="G22003" s="127"/>
      <c r="H22003" s="128"/>
    </row>
    <row r="22004" spans="7:8">
      <c r="G22004" s="127"/>
      <c r="H22004" s="128"/>
    </row>
    <row r="22005" spans="7:8">
      <c r="G22005" s="127"/>
      <c r="H22005" s="128"/>
    </row>
    <row r="22006" spans="7:8">
      <c r="G22006" s="127"/>
      <c r="H22006" s="128"/>
    </row>
    <row r="22007" spans="7:8">
      <c r="G22007" s="127"/>
      <c r="H22007" s="128"/>
    </row>
    <row r="22008" spans="7:8">
      <c r="G22008" s="127"/>
      <c r="H22008" s="128"/>
    </row>
    <row r="22009" spans="7:8">
      <c r="G22009" s="127"/>
      <c r="H22009" s="128"/>
    </row>
    <row r="22010" spans="7:8">
      <c r="G22010" s="127"/>
      <c r="H22010" s="128"/>
    </row>
    <row r="22011" spans="7:8">
      <c r="G22011" s="127"/>
      <c r="H22011" s="128"/>
    </row>
    <row r="22012" spans="7:8">
      <c r="G22012" s="127"/>
      <c r="H22012" s="128"/>
    </row>
    <row r="22013" spans="7:8">
      <c r="G22013" s="127"/>
      <c r="H22013" s="128"/>
    </row>
    <row r="22014" spans="7:8">
      <c r="G22014" s="127"/>
      <c r="H22014" s="128"/>
    </row>
    <row r="22015" spans="7:8">
      <c r="G22015" s="127"/>
      <c r="H22015" s="128"/>
    </row>
    <row r="22016" spans="7:8">
      <c r="G22016" s="127"/>
      <c r="H22016" s="128"/>
    </row>
    <row r="22017" spans="7:8">
      <c r="G22017" s="127"/>
      <c r="H22017" s="128"/>
    </row>
    <row r="22018" spans="7:8">
      <c r="G22018" s="127"/>
      <c r="H22018" s="128"/>
    </row>
    <row r="22019" spans="7:8">
      <c r="G22019" s="127"/>
      <c r="H22019" s="128"/>
    </row>
    <row r="22020" spans="7:8">
      <c r="G22020" s="127"/>
      <c r="H22020" s="128"/>
    </row>
    <row r="22021" spans="7:8">
      <c r="G22021" s="127"/>
      <c r="H22021" s="128"/>
    </row>
    <row r="22022" spans="7:8">
      <c r="G22022" s="127"/>
      <c r="H22022" s="128"/>
    </row>
    <row r="22023" spans="7:8">
      <c r="G22023" s="127"/>
      <c r="H22023" s="128"/>
    </row>
    <row r="22024" spans="7:8">
      <c r="G22024" s="127"/>
      <c r="H22024" s="128"/>
    </row>
    <row r="22025" spans="7:8">
      <c r="G22025" s="127"/>
      <c r="H22025" s="128"/>
    </row>
    <row r="22026" spans="7:8">
      <c r="G22026" s="127"/>
      <c r="H22026" s="128"/>
    </row>
    <row r="22027" spans="7:8">
      <c r="G22027" s="127"/>
      <c r="H22027" s="128"/>
    </row>
    <row r="22028" spans="7:8">
      <c r="G22028" s="127"/>
      <c r="H22028" s="128"/>
    </row>
    <row r="22029" spans="7:8">
      <c r="G22029" s="127"/>
      <c r="H22029" s="128"/>
    </row>
    <row r="22030" spans="7:8">
      <c r="G22030" s="127"/>
      <c r="H22030" s="128"/>
    </row>
    <row r="22031" spans="7:8">
      <c r="G22031" s="127"/>
      <c r="H22031" s="128"/>
    </row>
    <row r="22032" spans="7:8">
      <c r="G22032" s="127"/>
      <c r="H22032" s="128"/>
    </row>
    <row r="22033" spans="7:8">
      <c r="G22033" s="127"/>
      <c r="H22033" s="128"/>
    </row>
    <row r="22034" spans="7:8">
      <c r="G22034" s="127"/>
      <c r="H22034" s="128"/>
    </row>
    <row r="22035" spans="7:8">
      <c r="G22035" s="127"/>
      <c r="H22035" s="128"/>
    </row>
    <row r="22036" spans="7:8">
      <c r="G22036" s="127"/>
      <c r="H22036" s="128"/>
    </row>
    <row r="22037" spans="7:8">
      <c r="G22037" s="127"/>
      <c r="H22037" s="128"/>
    </row>
    <row r="22038" spans="7:8">
      <c r="G22038" s="127"/>
      <c r="H22038" s="128"/>
    </row>
    <row r="22039" spans="7:8">
      <c r="G22039" s="127"/>
      <c r="H22039" s="128"/>
    </row>
    <row r="22040" spans="7:8">
      <c r="G22040" s="127"/>
      <c r="H22040" s="128"/>
    </row>
    <row r="22041" spans="7:8">
      <c r="G22041" s="127"/>
      <c r="H22041" s="128"/>
    </row>
    <row r="22042" spans="7:8">
      <c r="G22042" s="127"/>
      <c r="H22042" s="128"/>
    </row>
    <row r="22043" spans="7:8">
      <c r="G22043" s="127"/>
      <c r="H22043" s="128"/>
    </row>
    <row r="22044" spans="7:8">
      <c r="G22044" s="127"/>
      <c r="H22044" s="128"/>
    </row>
    <row r="22045" spans="7:8">
      <c r="G22045" s="127"/>
      <c r="H22045" s="128"/>
    </row>
    <row r="22046" spans="7:8">
      <c r="G22046" s="127"/>
      <c r="H22046" s="128"/>
    </row>
    <row r="22047" spans="7:8">
      <c r="G22047" s="127"/>
      <c r="H22047" s="128"/>
    </row>
    <row r="22048" spans="7:8">
      <c r="G22048" s="127"/>
      <c r="H22048" s="128"/>
    </row>
    <row r="22049" spans="7:8">
      <c r="G22049" s="127"/>
      <c r="H22049" s="128"/>
    </row>
    <row r="22050" spans="7:8">
      <c r="G22050" s="127"/>
      <c r="H22050" s="128"/>
    </row>
    <row r="22051" spans="7:8">
      <c r="G22051" s="127"/>
      <c r="H22051" s="128"/>
    </row>
    <row r="22052" spans="7:8">
      <c r="G22052" s="127"/>
      <c r="H22052" s="128"/>
    </row>
    <row r="22053" spans="7:8">
      <c r="G22053" s="127"/>
      <c r="H22053" s="128"/>
    </row>
    <row r="22054" spans="7:8">
      <c r="G22054" s="127"/>
      <c r="H22054" s="128"/>
    </row>
    <row r="22055" spans="7:8">
      <c r="G22055" s="127"/>
      <c r="H22055" s="128"/>
    </row>
    <row r="22056" spans="7:8">
      <c r="G22056" s="127"/>
      <c r="H22056" s="128"/>
    </row>
    <row r="22057" spans="7:8">
      <c r="G22057" s="127"/>
      <c r="H22057" s="128"/>
    </row>
    <row r="22058" spans="7:8">
      <c r="G22058" s="127"/>
      <c r="H22058" s="128"/>
    </row>
    <row r="22059" spans="7:8">
      <c r="G22059" s="127"/>
      <c r="H22059" s="128"/>
    </row>
    <row r="22060" spans="7:8">
      <c r="G22060" s="127"/>
      <c r="H22060" s="128"/>
    </row>
    <row r="22061" spans="7:8">
      <c r="G22061" s="127"/>
      <c r="H22061" s="128"/>
    </row>
    <row r="22062" spans="7:8">
      <c r="G22062" s="127"/>
      <c r="H22062" s="128"/>
    </row>
    <row r="22063" spans="7:8">
      <c r="G22063" s="127"/>
      <c r="H22063" s="128"/>
    </row>
    <row r="22064" spans="7:8">
      <c r="G22064" s="127"/>
      <c r="H22064" s="128"/>
    </row>
    <row r="22065" spans="7:8">
      <c r="G22065" s="127"/>
      <c r="H22065" s="128"/>
    </row>
    <row r="22066" spans="7:8">
      <c r="G22066" s="127"/>
      <c r="H22066" s="128"/>
    </row>
    <row r="22067" spans="7:8">
      <c r="G22067" s="127"/>
      <c r="H22067" s="128"/>
    </row>
    <row r="22068" spans="7:8">
      <c r="G22068" s="127"/>
      <c r="H22068" s="128"/>
    </row>
    <row r="22069" spans="7:8">
      <c r="G22069" s="127"/>
      <c r="H22069" s="128"/>
    </row>
    <row r="22070" spans="7:8">
      <c r="G22070" s="127"/>
      <c r="H22070" s="128"/>
    </row>
    <row r="22071" spans="7:8">
      <c r="G22071" s="127"/>
      <c r="H22071" s="128"/>
    </row>
    <row r="22072" spans="7:8">
      <c r="G22072" s="127"/>
      <c r="H22072" s="128"/>
    </row>
    <row r="22073" spans="7:8">
      <c r="G22073" s="127"/>
      <c r="H22073" s="128"/>
    </row>
    <row r="22074" spans="7:8">
      <c r="G22074" s="127"/>
      <c r="H22074" s="128"/>
    </row>
    <row r="22075" spans="7:8">
      <c r="G22075" s="127"/>
      <c r="H22075" s="128"/>
    </row>
    <row r="22076" spans="7:8">
      <c r="G22076" s="127"/>
      <c r="H22076" s="128"/>
    </row>
    <row r="22077" spans="7:8">
      <c r="G22077" s="127"/>
      <c r="H22077" s="128"/>
    </row>
    <row r="22078" spans="7:8">
      <c r="G22078" s="127"/>
      <c r="H22078" s="128"/>
    </row>
    <row r="22079" spans="7:8">
      <c r="G22079" s="127"/>
      <c r="H22079" s="128"/>
    </row>
    <row r="22080" spans="7:8">
      <c r="G22080" s="127"/>
      <c r="H22080" s="128"/>
    </row>
    <row r="22081" spans="7:8">
      <c r="G22081" s="127"/>
      <c r="H22081" s="128"/>
    </row>
    <row r="22082" spans="7:8">
      <c r="G22082" s="127"/>
      <c r="H22082" s="128"/>
    </row>
    <row r="22083" spans="7:8">
      <c r="G22083" s="127"/>
      <c r="H22083" s="128"/>
    </row>
    <row r="22084" spans="7:8">
      <c r="G22084" s="127"/>
      <c r="H22084" s="128"/>
    </row>
    <row r="22085" spans="7:8">
      <c r="G22085" s="127"/>
      <c r="H22085" s="128"/>
    </row>
    <row r="22086" spans="7:8">
      <c r="G22086" s="127"/>
      <c r="H22086" s="128"/>
    </row>
    <row r="22087" spans="7:8">
      <c r="G22087" s="127"/>
      <c r="H22087" s="128"/>
    </row>
    <row r="22088" spans="7:8">
      <c r="G22088" s="127"/>
      <c r="H22088" s="128"/>
    </row>
    <row r="22089" spans="7:8">
      <c r="G22089" s="127"/>
      <c r="H22089" s="128"/>
    </row>
    <row r="22090" spans="7:8">
      <c r="G22090" s="127"/>
      <c r="H22090" s="128"/>
    </row>
    <row r="22091" spans="7:8">
      <c r="G22091" s="127"/>
      <c r="H22091" s="128"/>
    </row>
    <row r="22092" spans="7:8">
      <c r="G22092" s="127"/>
      <c r="H22092" s="128"/>
    </row>
    <row r="22093" spans="7:8">
      <c r="G22093" s="127"/>
      <c r="H22093" s="128"/>
    </row>
    <row r="22094" spans="7:8">
      <c r="G22094" s="127"/>
      <c r="H22094" s="128"/>
    </row>
    <row r="22095" spans="7:8">
      <c r="G22095" s="127"/>
      <c r="H22095" s="128"/>
    </row>
    <row r="22096" spans="7:8">
      <c r="G22096" s="127"/>
      <c r="H22096" s="128"/>
    </row>
    <row r="22097" spans="7:8">
      <c r="G22097" s="127"/>
      <c r="H22097" s="128"/>
    </row>
    <row r="22098" spans="7:8">
      <c r="G22098" s="127"/>
      <c r="H22098" s="128"/>
    </row>
    <row r="22099" spans="7:8">
      <c r="G22099" s="127"/>
      <c r="H22099" s="128"/>
    </row>
    <row r="22100" spans="7:8">
      <c r="G22100" s="127"/>
      <c r="H22100" s="128"/>
    </row>
    <row r="22101" spans="7:8">
      <c r="G22101" s="127"/>
      <c r="H22101" s="128"/>
    </row>
    <row r="22102" spans="7:8">
      <c r="G22102" s="127"/>
      <c r="H22102" s="128"/>
    </row>
    <row r="22103" spans="7:8">
      <c r="G22103" s="127"/>
      <c r="H22103" s="128"/>
    </row>
    <row r="22104" spans="7:8">
      <c r="G22104" s="127"/>
      <c r="H22104" s="128"/>
    </row>
    <row r="22105" spans="7:8">
      <c r="G22105" s="127"/>
      <c r="H22105" s="128"/>
    </row>
    <row r="22106" spans="7:8">
      <c r="G22106" s="127"/>
      <c r="H22106" s="128"/>
    </row>
    <row r="22107" spans="7:8">
      <c r="G22107" s="127"/>
      <c r="H22107" s="128"/>
    </row>
    <row r="22108" spans="7:8">
      <c r="G22108" s="127"/>
      <c r="H22108" s="128"/>
    </row>
    <row r="22109" spans="7:8">
      <c r="G22109" s="127"/>
      <c r="H22109" s="128"/>
    </row>
    <row r="22110" spans="7:8">
      <c r="G22110" s="127"/>
      <c r="H22110" s="128"/>
    </row>
    <row r="22111" spans="7:8">
      <c r="G22111" s="127"/>
      <c r="H22111" s="128"/>
    </row>
    <row r="22112" spans="7:8">
      <c r="G22112" s="127"/>
      <c r="H22112" s="128"/>
    </row>
    <row r="22113" spans="7:8">
      <c r="G22113" s="127"/>
      <c r="H22113" s="128"/>
    </row>
    <row r="22114" spans="7:8">
      <c r="G22114" s="127"/>
      <c r="H22114" s="128"/>
    </row>
    <row r="22115" spans="7:8">
      <c r="G22115" s="127"/>
      <c r="H22115" s="128"/>
    </row>
    <row r="22116" spans="7:8">
      <c r="G22116" s="127"/>
      <c r="H22116" s="128"/>
    </row>
    <row r="22117" spans="7:8">
      <c r="G22117" s="127"/>
      <c r="H22117" s="128"/>
    </row>
    <row r="22118" spans="7:8">
      <c r="G22118" s="127"/>
      <c r="H22118" s="128"/>
    </row>
    <row r="22119" spans="7:8">
      <c r="G22119" s="127"/>
      <c r="H22119" s="128"/>
    </row>
    <row r="22120" spans="7:8">
      <c r="G22120" s="127"/>
      <c r="H22120" s="128"/>
    </row>
    <row r="22121" spans="7:8">
      <c r="G22121" s="127"/>
      <c r="H22121" s="128"/>
    </row>
    <row r="22122" spans="7:8">
      <c r="G22122" s="127"/>
      <c r="H22122" s="128"/>
    </row>
    <row r="22123" spans="7:8">
      <c r="G22123" s="127"/>
      <c r="H22123" s="128"/>
    </row>
    <row r="22124" spans="7:8">
      <c r="G22124" s="127"/>
      <c r="H22124" s="128"/>
    </row>
    <row r="22125" spans="7:8">
      <c r="G22125" s="127"/>
      <c r="H22125" s="128"/>
    </row>
    <row r="22126" spans="7:8">
      <c r="G22126" s="127"/>
      <c r="H22126" s="128"/>
    </row>
    <row r="22127" spans="7:8">
      <c r="G22127" s="127"/>
      <c r="H22127" s="128"/>
    </row>
    <row r="22128" spans="7:8">
      <c r="G22128" s="127"/>
      <c r="H22128" s="128"/>
    </row>
    <row r="22129" spans="7:8">
      <c r="G22129" s="127"/>
      <c r="H22129" s="128"/>
    </row>
    <row r="22130" spans="7:8">
      <c r="G22130" s="127"/>
      <c r="H22130" s="128"/>
    </row>
    <row r="22131" spans="7:8">
      <c r="G22131" s="127"/>
      <c r="H22131" s="128"/>
    </row>
    <row r="22132" spans="7:8">
      <c r="G22132" s="127"/>
      <c r="H22132" s="128"/>
    </row>
    <row r="22133" spans="7:8">
      <c r="G22133" s="127"/>
      <c r="H22133" s="128"/>
    </row>
    <row r="22134" spans="7:8">
      <c r="G22134" s="127"/>
      <c r="H22134" s="128"/>
    </row>
    <row r="22135" spans="7:8">
      <c r="G22135" s="127"/>
      <c r="H22135" s="128"/>
    </row>
    <row r="22136" spans="7:8">
      <c r="G22136" s="127"/>
      <c r="H22136" s="128"/>
    </row>
    <row r="22137" spans="7:8">
      <c r="G22137" s="127"/>
      <c r="H22137" s="128"/>
    </row>
    <row r="22138" spans="7:8">
      <c r="G22138" s="127"/>
      <c r="H22138" s="128"/>
    </row>
    <row r="22139" spans="7:8">
      <c r="G22139" s="127"/>
      <c r="H22139" s="128"/>
    </row>
    <row r="22140" spans="7:8">
      <c r="G22140" s="127"/>
      <c r="H22140" s="128"/>
    </row>
    <row r="22141" spans="7:8">
      <c r="G22141" s="127"/>
      <c r="H22141" s="128"/>
    </row>
    <row r="22142" spans="7:8">
      <c r="G22142" s="127"/>
      <c r="H22142" s="128"/>
    </row>
    <row r="22143" spans="7:8">
      <c r="G22143" s="127"/>
      <c r="H22143" s="128"/>
    </row>
    <row r="22144" spans="7:8">
      <c r="G22144" s="127"/>
      <c r="H22144" s="128"/>
    </row>
    <row r="22145" spans="7:8">
      <c r="G22145" s="127"/>
      <c r="H22145" s="128"/>
    </row>
    <row r="22146" spans="7:8">
      <c r="G22146" s="127"/>
      <c r="H22146" s="128"/>
    </row>
    <row r="22147" spans="7:8">
      <c r="G22147" s="127"/>
      <c r="H22147" s="128"/>
    </row>
    <row r="22148" spans="7:8">
      <c r="G22148" s="127"/>
      <c r="H22148" s="128"/>
    </row>
    <row r="22149" spans="7:8">
      <c r="G22149" s="127"/>
      <c r="H22149" s="128"/>
    </row>
    <row r="22150" spans="7:8">
      <c r="G22150" s="127"/>
      <c r="H22150" s="128"/>
    </row>
    <row r="22151" spans="7:8">
      <c r="G22151" s="127"/>
      <c r="H22151" s="128"/>
    </row>
    <row r="22152" spans="7:8">
      <c r="G22152" s="127"/>
      <c r="H22152" s="128"/>
    </row>
    <row r="22153" spans="7:8">
      <c r="G22153" s="127"/>
      <c r="H22153" s="128"/>
    </row>
    <row r="22154" spans="7:8">
      <c r="G22154" s="127"/>
      <c r="H22154" s="128"/>
    </row>
    <row r="22155" spans="7:8">
      <c r="G22155" s="127"/>
      <c r="H22155" s="128"/>
    </row>
    <row r="22156" spans="7:8">
      <c r="G22156" s="127"/>
      <c r="H22156" s="128"/>
    </row>
    <row r="22157" spans="7:8">
      <c r="G22157" s="127"/>
      <c r="H22157" s="128"/>
    </row>
    <row r="22158" spans="7:8">
      <c r="G22158" s="127"/>
      <c r="H22158" s="128"/>
    </row>
    <row r="22159" spans="7:8">
      <c r="G22159" s="127"/>
      <c r="H22159" s="128"/>
    </row>
    <row r="22160" spans="7:8">
      <c r="G22160" s="127"/>
      <c r="H22160" s="128"/>
    </row>
    <row r="22161" spans="7:8">
      <c r="G22161" s="127"/>
      <c r="H22161" s="128"/>
    </row>
    <row r="22162" spans="7:8">
      <c r="G22162" s="127"/>
      <c r="H22162" s="128"/>
    </row>
    <row r="22163" spans="7:8">
      <c r="G22163" s="127"/>
      <c r="H22163" s="128"/>
    </row>
    <row r="22164" spans="7:8">
      <c r="G22164" s="127"/>
      <c r="H22164" s="128"/>
    </row>
    <row r="22165" spans="7:8">
      <c r="G22165" s="127"/>
      <c r="H22165" s="128"/>
    </row>
    <row r="22166" spans="7:8">
      <c r="G22166" s="127"/>
      <c r="H22166" s="128"/>
    </row>
    <row r="22167" spans="7:8">
      <c r="G22167" s="127"/>
      <c r="H22167" s="128"/>
    </row>
    <row r="22168" spans="7:8">
      <c r="G22168" s="127"/>
      <c r="H22168" s="128"/>
    </row>
    <row r="22169" spans="7:8">
      <c r="G22169" s="127"/>
      <c r="H22169" s="128"/>
    </row>
    <row r="22170" spans="7:8">
      <c r="G22170" s="127"/>
      <c r="H22170" s="128"/>
    </row>
    <row r="22171" spans="7:8">
      <c r="G22171" s="127"/>
      <c r="H22171" s="128"/>
    </row>
    <row r="22172" spans="7:8">
      <c r="G22172" s="127"/>
      <c r="H22172" s="128"/>
    </row>
    <row r="22173" spans="7:8">
      <c r="G22173" s="127"/>
      <c r="H22173" s="128"/>
    </row>
    <row r="22174" spans="7:8">
      <c r="G22174" s="127"/>
      <c r="H22174" s="128"/>
    </row>
    <row r="22175" spans="7:8">
      <c r="G22175" s="127"/>
      <c r="H22175" s="128"/>
    </row>
    <row r="22176" spans="7:8">
      <c r="G22176" s="127"/>
      <c r="H22176" s="128"/>
    </row>
    <row r="22177" spans="7:8">
      <c r="G22177" s="127"/>
      <c r="H22177" s="128"/>
    </row>
    <row r="22178" spans="7:8">
      <c r="G22178" s="127"/>
      <c r="H22178" s="128"/>
    </row>
    <row r="22179" spans="7:8">
      <c r="G22179" s="127"/>
      <c r="H22179" s="128"/>
    </row>
    <row r="22180" spans="7:8">
      <c r="G22180" s="127"/>
      <c r="H22180" s="128"/>
    </row>
    <row r="22181" spans="7:8">
      <c r="G22181" s="127"/>
      <c r="H22181" s="128"/>
    </row>
    <row r="22182" spans="7:8">
      <c r="G22182" s="127"/>
      <c r="H22182" s="128"/>
    </row>
    <row r="22183" spans="7:8">
      <c r="G22183" s="127"/>
      <c r="H22183" s="128"/>
    </row>
    <row r="22184" spans="7:8">
      <c r="G22184" s="127"/>
      <c r="H22184" s="128"/>
    </row>
    <row r="22185" spans="7:8">
      <c r="G22185" s="127"/>
      <c r="H22185" s="128"/>
    </row>
    <row r="22186" spans="7:8">
      <c r="G22186" s="127"/>
      <c r="H22186" s="128"/>
    </row>
    <row r="22187" spans="7:8">
      <c r="G22187" s="127"/>
      <c r="H22187" s="128"/>
    </row>
    <row r="22188" spans="7:8">
      <c r="G22188" s="127"/>
      <c r="H22188" s="128"/>
    </row>
    <row r="22189" spans="7:8">
      <c r="G22189" s="127"/>
      <c r="H22189" s="128"/>
    </row>
    <row r="22190" spans="7:8">
      <c r="G22190" s="127"/>
      <c r="H22190" s="128"/>
    </row>
    <row r="22191" spans="7:8">
      <c r="G22191" s="127"/>
      <c r="H22191" s="128"/>
    </row>
    <row r="22192" spans="7:8">
      <c r="G22192" s="127"/>
      <c r="H22192" s="128"/>
    </row>
    <row r="22193" spans="7:8">
      <c r="G22193" s="127"/>
      <c r="H22193" s="128"/>
    </row>
    <row r="22194" spans="7:8">
      <c r="G22194" s="127"/>
      <c r="H22194" s="128"/>
    </row>
    <row r="22195" spans="7:8">
      <c r="G22195" s="127"/>
      <c r="H22195" s="128"/>
    </row>
    <row r="22196" spans="7:8">
      <c r="G22196" s="127"/>
      <c r="H22196" s="128"/>
    </row>
    <row r="22197" spans="7:8">
      <c r="G22197" s="127"/>
      <c r="H22197" s="128"/>
    </row>
    <row r="22198" spans="7:8">
      <c r="G22198" s="127"/>
      <c r="H22198" s="128"/>
    </row>
    <row r="22199" spans="7:8">
      <c r="G22199" s="127"/>
      <c r="H22199" s="128"/>
    </row>
    <row r="22200" spans="7:8">
      <c r="G22200" s="127"/>
      <c r="H22200" s="128"/>
    </row>
    <row r="22201" spans="7:8">
      <c r="G22201" s="127"/>
      <c r="H22201" s="128"/>
    </row>
    <row r="22202" spans="7:8">
      <c r="G22202" s="127"/>
      <c r="H22202" s="128"/>
    </row>
    <row r="22203" spans="7:8">
      <c r="G22203" s="127"/>
      <c r="H22203" s="128"/>
    </row>
    <row r="22204" spans="7:8">
      <c r="G22204" s="127"/>
      <c r="H22204" s="128"/>
    </row>
    <row r="22205" spans="7:8">
      <c r="G22205" s="127"/>
      <c r="H22205" s="128"/>
    </row>
    <row r="22206" spans="7:8">
      <c r="G22206" s="127"/>
      <c r="H22206" s="128"/>
    </row>
    <row r="22207" spans="7:8">
      <c r="G22207" s="127"/>
      <c r="H22207" s="128"/>
    </row>
    <row r="22208" spans="7:8">
      <c r="G22208" s="127"/>
      <c r="H22208" s="128"/>
    </row>
    <row r="22209" spans="7:8">
      <c r="G22209" s="127"/>
      <c r="H22209" s="128"/>
    </row>
    <row r="22210" spans="7:8">
      <c r="G22210" s="127"/>
      <c r="H22210" s="128"/>
    </row>
    <row r="22211" spans="7:8">
      <c r="G22211" s="127"/>
      <c r="H22211" s="128"/>
    </row>
    <row r="22212" spans="7:8">
      <c r="G22212" s="127"/>
      <c r="H22212" s="128"/>
    </row>
    <row r="22213" spans="7:8">
      <c r="G22213" s="127"/>
      <c r="H22213" s="128"/>
    </row>
    <row r="22214" spans="7:8">
      <c r="G22214" s="127"/>
      <c r="H22214" s="128"/>
    </row>
    <row r="22215" spans="7:8">
      <c r="G22215" s="127"/>
      <c r="H22215" s="128"/>
    </row>
    <row r="22216" spans="7:8">
      <c r="G22216" s="127"/>
      <c r="H22216" s="128"/>
    </row>
    <row r="22217" spans="7:8">
      <c r="G22217" s="127"/>
      <c r="H22217" s="128"/>
    </row>
    <row r="22218" spans="7:8">
      <c r="G22218" s="127"/>
      <c r="H22218" s="128"/>
    </row>
    <row r="22219" spans="7:8">
      <c r="G22219" s="127"/>
      <c r="H22219" s="128"/>
    </row>
    <row r="22220" spans="7:8">
      <c r="G22220" s="127"/>
      <c r="H22220" s="128"/>
    </row>
    <row r="22221" spans="7:8">
      <c r="G22221" s="127"/>
      <c r="H22221" s="128"/>
    </row>
    <row r="22222" spans="7:8">
      <c r="G22222" s="127"/>
      <c r="H22222" s="128"/>
    </row>
    <row r="22223" spans="7:8">
      <c r="G22223" s="127"/>
      <c r="H22223" s="128"/>
    </row>
    <row r="22224" spans="7:8">
      <c r="G22224" s="127"/>
      <c r="H22224" s="128"/>
    </row>
    <row r="22225" spans="7:8">
      <c r="G22225" s="127"/>
      <c r="H22225" s="128"/>
    </row>
    <row r="22226" spans="7:8">
      <c r="G22226" s="127"/>
      <c r="H22226" s="128"/>
    </row>
    <row r="22227" spans="7:8">
      <c r="G22227" s="127"/>
      <c r="H22227" s="128"/>
    </row>
    <row r="22228" spans="7:8">
      <c r="G22228" s="127"/>
      <c r="H22228" s="128"/>
    </row>
    <row r="22229" spans="7:8">
      <c r="G22229" s="127"/>
      <c r="H22229" s="128"/>
    </row>
    <row r="22230" spans="7:8">
      <c r="G22230" s="127"/>
      <c r="H22230" s="128"/>
    </row>
    <row r="22231" spans="7:8">
      <c r="G22231" s="127"/>
      <c r="H22231" s="128"/>
    </row>
    <row r="22232" spans="7:8">
      <c r="G22232" s="127"/>
      <c r="H22232" s="128"/>
    </row>
    <row r="22233" spans="7:8">
      <c r="G22233" s="127"/>
      <c r="H22233" s="128"/>
    </row>
    <row r="22234" spans="7:8">
      <c r="G22234" s="127"/>
      <c r="H22234" s="128"/>
    </row>
    <row r="22235" spans="7:8">
      <c r="G22235" s="127"/>
      <c r="H22235" s="128"/>
    </row>
    <row r="22236" spans="7:8">
      <c r="G22236" s="127"/>
      <c r="H22236" s="128"/>
    </row>
    <row r="22237" spans="7:8">
      <c r="G22237" s="127"/>
      <c r="H22237" s="128"/>
    </row>
    <row r="22238" spans="7:8">
      <c r="G22238" s="127"/>
      <c r="H22238" s="128"/>
    </row>
    <row r="22239" spans="7:8">
      <c r="G22239" s="127"/>
      <c r="H22239" s="128"/>
    </row>
    <row r="22240" spans="7:8">
      <c r="G22240" s="127"/>
      <c r="H22240" s="128"/>
    </row>
    <row r="22241" spans="7:8">
      <c r="G22241" s="127"/>
      <c r="H22241" s="128"/>
    </row>
    <row r="22242" spans="7:8">
      <c r="G22242" s="127"/>
      <c r="H22242" s="128"/>
    </row>
    <row r="22243" spans="7:8">
      <c r="G22243" s="127"/>
      <c r="H22243" s="128"/>
    </row>
    <row r="22244" spans="7:8">
      <c r="G22244" s="127"/>
      <c r="H22244" s="128"/>
    </row>
    <row r="22245" spans="7:8">
      <c r="G22245" s="127"/>
      <c r="H22245" s="128"/>
    </row>
    <row r="22246" spans="7:8">
      <c r="G22246" s="127"/>
      <c r="H22246" s="128"/>
    </row>
    <row r="22247" spans="7:8">
      <c r="G22247" s="127"/>
      <c r="H22247" s="128"/>
    </row>
    <row r="22248" spans="7:8">
      <c r="G22248" s="127"/>
      <c r="H22248" s="128"/>
    </row>
    <row r="22249" spans="7:8">
      <c r="G22249" s="127"/>
      <c r="H22249" s="128"/>
    </row>
    <row r="22250" spans="7:8">
      <c r="G22250" s="127"/>
      <c r="H22250" s="128"/>
    </row>
    <row r="22251" spans="7:8">
      <c r="G22251" s="127"/>
      <c r="H22251" s="128"/>
    </row>
    <row r="22252" spans="7:8">
      <c r="G22252" s="127"/>
      <c r="H22252" s="128"/>
    </row>
    <row r="22253" spans="7:8">
      <c r="G22253" s="127"/>
      <c r="H22253" s="128"/>
    </row>
    <row r="22254" spans="7:8">
      <c r="G22254" s="127"/>
      <c r="H22254" s="128"/>
    </row>
    <row r="22255" spans="7:8">
      <c r="G22255" s="127"/>
      <c r="H22255" s="128"/>
    </row>
    <row r="22256" spans="7:8">
      <c r="G22256" s="127"/>
      <c r="H22256" s="128"/>
    </row>
    <row r="22257" spans="7:8">
      <c r="G22257" s="127"/>
      <c r="H22257" s="128"/>
    </row>
    <row r="22258" spans="7:8">
      <c r="G22258" s="127"/>
      <c r="H22258" s="128"/>
    </row>
    <row r="22259" spans="7:8">
      <c r="G22259" s="127"/>
      <c r="H22259" s="128"/>
    </row>
    <row r="22260" spans="7:8">
      <c r="G22260" s="127"/>
      <c r="H22260" s="128"/>
    </row>
    <row r="22261" spans="7:8">
      <c r="G22261" s="127"/>
      <c r="H22261" s="128"/>
    </row>
    <row r="22262" spans="7:8">
      <c r="G22262" s="127"/>
      <c r="H22262" s="128"/>
    </row>
    <row r="22263" spans="7:8">
      <c r="G22263" s="127"/>
      <c r="H22263" s="128"/>
    </row>
    <row r="22264" spans="7:8">
      <c r="G22264" s="127"/>
      <c r="H22264" s="128"/>
    </row>
    <row r="22265" spans="7:8">
      <c r="G22265" s="127"/>
      <c r="H22265" s="128"/>
    </row>
    <row r="22266" spans="7:8">
      <c r="G22266" s="127"/>
      <c r="H22266" s="128"/>
    </row>
    <row r="22267" spans="7:8">
      <c r="G22267" s="127"/>
      <c r="H22267" s="128"/>
    </row>
    <row r="22268" spans="7:8">
      <c r="G22268" s="127"/>
      <c r="H22268" s="128"/>
    </row>
    <row r="22269" spans="7:8">
      <c r="G22269" s="127"/>
      <c r="H22269" s="128"/>
    </row>
    <row r="22270" spans="7:8">
      <c r="G22270" s="127"/>
      <c r="H22270" s="128"/>
    </row>
    <row r="22271" spans="7:8">
      <c r="G22271" s="127"/>
      <c r="H22271" s="128"/>
    </row>
    <row r="22272" spans="7:8">
      <c r="G22272" s="127"/>
      <c r="H22272" s="128"/>
    </row>
    <row r="22273" spans="7:8">
      <c r="G22273" s="127"/>
      <c r="H22273" s="128"/>
    </row>
    <row r="22274" spans="7:8">
      <c r="G22274" s="127"/>
      <c r="H22274" s="128"/>
    </row>
    <row r="22275" spans="7:8">
      <c r="G22275" s="127"/>
      <c r="H22275" s="128"/>
    </row>
    <row r="22276" spans="7:8">
      <c r="G22276" s="127"/>
      <c r="H22276" s="128"/>
    </row>
    <row r="22277" spans="7:8">
      <c r="G22277" s="127"/>
      <c r="H22277" s="128"/>
    </row>
    <row r="22278" spans="7:8">
      <c r="G22278" s="127"/>
      <c r="H22278" s="128"/>
    </row>
    <row r="22279" spans="7:8">
      <c r="G22279" s="127"/>
      <c r="H22279" s="128"/>
    </row>
    <row r="22280" spans="7:8">
      <c r="G22280" s="127"/>
      <c r="H22280" s="128"/>
    </row>
    <row r="22281" spans="7:8">
      <c r="G22281" s="127"/>
      <c r="H22281" s="128"/>
    </row>
    <row r="22282" spans="7:8">
      <c r="G22282" s="127"/>
      <c r="H22282" s="128"/>
    </row>
    <row r="22283" spans="7:8">
      <c r="G22283" s="127"/>
      <c r="H22283" s="128"/>
    </row>
    <row r="22284" spans="7:8">
      <c r="G22284" s="127"/>
      <c r="H22284" s="128"/>
    </row>
    <row r="22285" spans="7:8">
      <c r="G22285" s="127"/>
      <c r="H22285" s="128"/>
    </row>
    <row r="22286" spans="7:8">
      <c r="G22286" s="127"/>
      <c r="H22286" s="128"/>
    </row>
    <row r="22287" spans="7:8">
      <c r="G22287" s="127"/>
      <c r="H22287" s="128"/>
    </row>
    <row r="22288" spans="7:8">
      <c r="G22288" s="127"/>
      <c r="H22288" s="128"/>
    </row>
    <row r="22289" spans="7:8">
      <c r="G22289" s="127"/>
      <c r="H22289" s="128"/>
    </row>
    <row r="22290" spans="7:8">
      <c r="G22290" s="127"/>
      <c r="H22290" s="128"/>
    </row>
    <row r="22291" spans="7:8">
      <c r="G22291" s="127"/>
      <c r="H22291" s="128"/>
    </row>
    <row r="22292" spans="7:8">
      <c r="G22292" s="127"/>
      <c r="H22292" s="128"/>
    </row>
    <row r="22293" spans="7:8">
      <c r="G22293" s="127"/>
      <c r="H22293" s="128"/>
    </row>
    <row r="22294" spans="7:8">
      <c r="G22294" s="127"/>
      <c r="H22294" s="128"/>
    </row>
    <row r="22295" spans="7:8">
      <c r="G22295" s="127"/>
      <c r="H22295" s="128"/>
    </row>
    <row r="22296" spans="7:8">
      <c r="G22296" s="127"/>
      <c r="H22296" s="128"/>
    </row>
    <row r="22297" spans="7:8">
      <c r="G22297" s="127"/>
      <c r="H22297" s="128"/>
    </row>
    <row r="22298" spans="7:8">
      <c r="G22298" s="127"/>
      <c r="H22298" s="128"/>
    </row>
    <row r="22299" spans="7:8">
      <c r="G22299" s="127"/>
      <c r="H22299" s="128"/>
    </row>
    <row r="22300" spans="7:8">
      <c r="G22300" s="127"/>
      <c r="H22300" s="128"/>
    </row>
    <row r="22301" spans="7:8">
      <c r="G22301" s="127"/>
      <c r="H22301" s="128"/>
    </row>
    <row r="22302" spans="7:8">
      <c r="G22302" s="127"/>
      <c r="H22302" s="128"/>
    </row>
    <row r="22303" spans="7:8">
      <c r="G22303" s="127"/>
      <c r="H22303" s="128"/>
    </row>
    <row r="22304" spans="7:8">
      <c r="G22304" s="127"/>
      <c r="H22304" s="128"/>
    </row>
    <row r="22305" spans="7:8">
      <c r="G22305" s="127"/>
      <c r="H22305" s="128"/>
    </row>
    <row r="22306" spans="7:8">
      <c r="G22306" s="127"/>
      <c r="H22306" s="128"/>
    </row>
    <row r="22307" spans="7:8">
      <c r="G22307" s="127"/>
      <c r="H22307" s="128"/>
    </row>
    <row r="22308" spans="7:8">
      <c r="G22308" s="127"/>
      <c r="H22308" s="128"/>
    </row>
    <row r="22309" spans="7:8">
      <c r="G22309" s="127"/>
      <c r="H22309" s="128"/>
    </row>
    <row r="22310" spans="7:8">
      <c r="G22310" s="127"/>
      <c r="H22310" s="128"/>
    </row>
    <row r="22311" spans="7:8">
      <c r="G22311" s="127"/>
      <c r="H22311" s="128"/>
    </row>
    <row r="22312" spans="7:8">
      <c r="G22312" s="127"/>
      <c r="H22312" s="128"/>
    </row>
    <row r="22313" spans="7:8">
      <c r="G22313" s="127"/>
      <c r="H22313" s="128"/>
    </row>
    <row r="22314" spans="7:8">
      <c r="G22314" s="127"/>
      <c r="H22314" s="128"/>
    </row>
    <row r="22315" spans="7:8">
      <c r="G22315" s="127"/>
      <c r="H22315" s="128"/>
    </row>
    <row r="22316" spans="7:8">
      <c r="G22316" s="127"/>
      <c r="H22316" s="128"/>
    </row>
    <row r="22317" spans="7:8">
      <c r="G22317" s="127"/>
      <c r="H22317" s="128"/>
    </row>
    <row r="22318" spans="7:8">
      <c r="G22318" s="127"/>
      <c r="H22318" s="128"/>
    </row>
    <row r="22319" spans="7:8">
      <c r="G22319" s="127"/>
      <c r="H22319" s="128"/>
    </row>
    <row r="22320" spans="7:8">
      <c r="G22320" s="127"/>
      <c r="H22320" s="128"/>
    </row>
    <row r="22321" spans="7:8">
      <c r="G22321" s="127"/>
      <c r="H22321" s="128"/>
    </row>
    <row r="22322" spans="7:8">
      <c r="G22322" s="127"/>
      <c r="H22322" s="128"/>
    </row>
    <row r="22323" spans="7:8">
      <c r="G22323" s="127"/>
      <c r="H22323" s="128"/>
    </row>
    <row r="22324" spans="7:8">
      <c r="G22324" s="127"/>
      <c r="H22324" s="128"/>
    </row>
    <row r="22325" spans="7:8">
      <c r="G22325" s="127"/>
      <c r="H22325" s="128"/>
    </row>
    <row r="22326" spans="7:8">
      <c r="G22326" s="127"/>
      <c r="H22326" s="128"/>
    </row>
    <row r="22327" spans="7:8">
      <c r="G22327" s="127"/>
      <c r="H22327" s="128"/>
    </row>
    <row r="22328" spans="7:8">
      <c r="G22328" s="127"/>
      <c r="H22328" s="128"/>
    </row>
    <row r="22329" spans="7:8">
      <c r="G22329" s="127"/>
      <c r="H22329" s="128"/>
    </row>
    <row r="22330" spans="7:8">
      <c r="G22330" s="127"/>
      <c r="H22330" s="128"/>
    </row>
    <row r="22331" spans="7:8">
      <c r="G22331" s="127"/>
      <c r="H22331" s="128"/>
    </row>
    <row r="22332" spans="7:8">
      <c r="G22332" s="127"/>
      <c r="H22332" s="128"/>
    </row>
    <row r="22333" spans="7:8">
      <c r="G22333" s="127"/>
      <c r="H22333" s="128"/>
    </row>
    <row r="22334" spans="7:8">
      <c r="G22334" s="127"/>
      <c r="H22334" s="128"/>
    </row>
    <row r="22335" spans="7:8">
      <c r="G22335" s="127"/>
      <c r="H22335" s="128"/>
    </row>
    <row r="22336" spans="7:8">
      <c r="G22336" s="127"/>
      <c r="H22336" s="128"/>
    </row>
    <row r="22337" spans="7:8">
      <c r="G22337" s="127"/>
      <c r="H22337" s="128"/>
    </row>
    <row r="22338" spans="7:8">
      <c r="G22338" s="127"/>
      <c r="H22338" s="128"/>
    </row>
    <row r="22339" spans="7:8">
      <c r="G22339" s="127"/>
      <c r="H22339" s="128"/>
    </row>
    <row r="22340" spans="7:8">
      <c r="G22340" s="127"/>
      <c r="H22340" s="128"/>
    </row>
    <row r="22341" spans="7:8">
      <c r="G22341" s="127"/>
      <c r="H22341" s="128"/>
    </row>
    <row r="22342" spans="7:8">
      <c r="G22342" s="127"/>
      <c r="H22342" s="128"/>
    </row>
    <row r="22343" spans="7:8">
      <c r="G22343" s="127"/>
      <c r="H22343" s="128"/>
    </row>
    <row r="22344" spans="7:8">
      <c r="G22344" s="127"/>
      <c r="H22344" s="128"/>
    </row>
    <row r="22345" spans="7:8">
      <c r="G22345" s="127"/>
      <c r="H22345" s="128"/>
    </row>
    <row r="22346" spans="7:8">
      <c r="G22346" s="127"/>
      <c r="H22346" s="128"/>
    </row>
    <row r="22347" spans="7:8">
      <c r="G22347" s="127"/>
      <c r="H22347" s="128"/>
    </row>
    <row r="22348" spans="7:8">
      <c r="G22348" s="127"/>
      <c r="H22348" s="128"/>
    </row>
    <row r="22349" spans="7:8">
      <c r="G22349" s="127"/>
      <c r="H22349" s="128"/>
    </row>
    <row r="22350" spans="7:8">
      <c r="G22350" s="127"/>
      <c r="H22350" s="128"/>
    </row>
    <row r="22351" spans="7:8">
      <c r="G22351" s="127"/>
      <c r="H22351" s="128"/>
    </row>
    <row r="22352" spans="7:8">
      <c r="G22352" s="127"/>
      <c r="H22352" s="128"/>
    </row>
    <row r="22353" spans="7:8">
      <c r="G22353" s="127"/>
      <c r="H22353" s="128"/>
    </row>
    <row r="22354" spans="7:8">
      <c r="G22354" s="127"/>
      <c r="H22354" s="128"/>
    </row>
    <row r="22355" spans="7:8">
      <c r="G22355" s="127"/>
      <c r="H22355" s="128"/>
    </row>
    <row r="22356" spans="7:8">
      <c r="G22356" s="127"/>
      <c r="H22356" s="128"/>
    </row>
    <row r="22357" spans="7:8">
      <c r="G22357" s="127"/>
      <c r="H22357" s="128"/>
    </row>
    <row r="22358" spans="7:8">
      <c r="G22358" s="127"/>
      <c r="H22358" s="128"/>
    </row>
    <row r="22359" spans="7:8">
      <c r="G22359" s="127"/>
      <c r="H22359" s="128"/>
    </row>
    <row r="22360" spans="7:8">
      <c r="G22360" s="127"/>
      <c r="H22360" s="128"/>
    </row>
    <row r="22361" spans="7:8">
      <c r="G22361" s="127"/>
      <c r="H22361" s="128"/>
    </row>
    <row r="22362" spans="7:8">
      <c r="G22362" s="127"/>
      <c r="H22362" s="128"/>
    </row>
    <row r="22363" spans="7:8">
      <c r="G22363" s="127"/>
      <c r="H22363" s="128"/>
    </row>
    <row r="22364" spans="7:8">
      <c r="G22364" s="127"/>
      <c r="H22364" s="128"/>
    </row>
    <row r="22365" spans="7:8">
      <c r="G22365" s="127"/>
      <c r="H22365" s="128"/>
    </row>
    <row r="22366" spans="7:8">
      <c r="G22366" s="127"/>
      <c r="H22366" s="128"/>
    </row>
    <row r="22367" spans="7:8">
      <c r="G22367" s="127"/>
      <c r="H22367" s="128"/>
    </row>
    <row r="22368" spans="7:8">
      <c r="G22368" s="127"/>
      <c r="H22368" s="128"/>
    </row>
    <row r="22369" spans="7:8">
      <c r="G22369" s="127"/>
      <c r="H22369" s="128"/>
    </row>
    <row r="22370" spans="7:8">
      <c r="G22370" s="127"/>
      <c r="H22370" s="128"/>
    </row>
    <row r="22371" spans="7:8">
      <c r="G22371" s="127"/>
      <c r="H22371" s="128"/>
    </row>
    <row r="22372" spans="7:8">
      <c r="G22372" s="127"/>
      <c r="H22372" s="128"/>
    </row>
    <row r="22373" spans="7:8">
      <c r="G22373" s="127"/>
      <c r="H22373" s="128"/>
    </row>
    <row r="22374" spans="7:8">
      <c r="G22374" s="127"/>
      <c r="H22374" s="128"/>
    </row>
    <row r="22375" spans="7:8">
      <c r="G22375" s="127"/>
      <c r="H22375" s="128"/>
    </row>
    <row r="22376" spans="7:8">
      <c r="G22376" s="127"/>
      <c r="H22376" s="128"/>
    </row>
    <row r="22377" spans="7:8">
      <c r="G22377" s="127"/>
      <c r="H22377" s="128"/>
    </row>
    <row r="22378" spans="7:8">
      <c r="G22378" s="127"/>
      <c r="H22378" s="128"/>
    </row>
    <row r="22379" spans="7:8">
      <c r="G22379" s="127"/>
      <c r="H22379" s="128"/>
    </row>
    <row r="22380" spans="7:8">
      <c r="G22380" s="127"/>
      <c r="H22380" s="128"/>
    </row>
    <row r="22381" spans="7:8">
      <c r="G22381" s="127"/>
      <c r="H22381" s="128"/>
    </row>
    <row r="22382" spans="7:8">
      <c r="G22382" s="127"/>
      <c r="H22382" s="128"/>
    </row>
    <row r="22383" spans="7:8">
      <c r="G22383" s="127"/>
      <c r="H22383" s="128"/>
    </row>
    <row r="22384" spans="7:8">
      <c r="G22384" s="127"/>
      <c r="H22384" s="128"/>
    </row>
    <row r="22385" spans="7:8">
      <c r="G22385" s="127"/>
      <c r="H22385" s="128"/>
    </row>
    <row r="22386" spans="7:8">
      <c r="G22386" s="127"/>
      <c r="H22386" s="128"/>
    </row>
    <row r="22387" spans="7:8">
      <c r="G22387" s="127"/>
      <c r="H22387" s="128"/>
    </row>
    <row r="22388" spans="7:8">
      <c r="G22388" s="127"/>
      <c r="H22388" s="128"/>
    </row>
    <row r="22389" spans="7:8">
      <c r="G22389" s="127"/>
      <c r="H22389" s="128"/>
    </row>
    <row r="22390" spans="7:8">
      <c r="G22390" s="127"/>
      <c r="H22390" s="128"/>
    </row>
    <row r="22391" spans="7:8">
      <c r="G22391" s="127"/>
      <c r="H22391" s="128"/>
    </row>
    <row r="22392" spans="7:8">
      <c r="G22392" s="127"/>
      <c r="H22392" s="128"/>
    </row>
    <row r="22393" spans="7:8">
      <c r="G22393" s="127"/>
      <c r="H22393" s="128"/>
    </row>
    <row r="22394" spans="7:8">
      <c r="G22394" s="127"/>
      <c r="H22394" s="128"/>
    </row>
    <row r="22395" spans="7:8">
      <c r="G22395" s="127"/>
      <c r="H22395" s="128"/>
    </row>
    <row r="22396" spans="7:8">
      <c r="G22396" s="127"/>
      <c r="H22396" s="128"/>
    </row>
    <row r="22397" spans="7:8">
      <c r="G22397" s="127"/>
      <c r="H22397" s="128"/>
    </row>
    <row r="22398" spans="7:8">
      <c r="G22398" s="127"/>
      <c r="H22398" s="128"/>
    </row>
    <row r="22399" spans="7:8">
      <c r="G22399" s="127"/>
      <c r="H22399" s="128"/>
    </row>
    <row r="22400" spans="7:8">
      <c r="G22400" s="127"/>
      <c r="H22400" s="128"/>
    </row>
    <row r="22401" spans="7:8">
      <c r="G22401" s="127"/>
      <c r="H22401" s="128"/>
    </row>
    <row r="22402" spans="7:8">
      <c r="G22402" s="127"/>
      <c r="H22402" s="128"/>
    </row>
    <row r="22403" spans="7:8">
      <c r="G22403" s="127"/>
      <c r="H22403" s="128"/>
    </row>
    <row r="22404" spans="7:8">
      <c r="G22404" s="127"/>
      <c r="H22404" s="128"/>
    </row>
    <row r="22405" spans="7:8">
      <c r="G22405" s="127"/>
      <c r="H22405" s="128"/>
    </row>
    <row r="22406" spans="7:8">
      <c r="G22406" s="127"/>
      <c r="H22406" s="128"/>
    </row>
    <row r="22407" spans="7:8">
      <c r="G22407" s="127"/>
      <c r="H22407" s="128"/>
    </row>
    <row r="22408" spans="7:8">
      <c r="G22408" s="127"/>
      <c r="H22408" s="128"/>
    </row>
    <row r="22409" spans="7:8">
      <c r="G22409" s="127"/>
      <c r="H22409" s="128"/>
    </row>
    <row r="22410" spans="7:8">
      <c r="G22410" s="127"/>
      <c r="H22410" s="128"/>
    </row>
    <row r="22411" spans="7:8">
      <c r="G22411" s="127"/>
      <c r="H22411" s="128"/>
    </row>
    <row r="22412" spans="7:8">
      <c r="G22412" s="127"/>
      <c r="H22412" s="128"/>
    </row>
    <row r="22413" spans="7:8">
      <c r="G22413" s="127"/>
      <c r="H22413" s="128"/>
    </row>
    <row r="22414" spans="7:8">
      <c r="G22414" s="127"/>
      <c r="H22414" s="128"/>
    </row>
    <row r="22415" spans="7:8">
      <c r="G22415" s="127"/>
      <c r="H22415" s="128"/>
    </row>
    <row r="22416" spans="7:8">
      <c r="G22416" s="127"/>
      <c r="H22416" s="128"/>
    </row>
    <row r="22417" spans="7:8">
      <c r="G22417" s="127"/>
      <c r="H22417" s="128"/>
    </row>
    <row r="22418" spans="7:8">
      <c r="G22418" s="127"/>
      <c r="H22418" s="128"/>
    </row>
    <row r="22419" spans="7:8">
      <c r="G22419" s="127"/>
      <c r="H22419" s="128"/>
    </row>
    <row r="22420" spans="7:8">
      <c r="G22420" s="127"/>
      <c r="H22420" s="128"/>
    </row>
    <row r="22421" spans="7:8">
      <c r="G22421" s="127"/>
      <c r="H22421" s="128"/>
    </row>
    <row r="22422" spans="7:8">
      <c r="G22422" s="127"/>
      <c r="H22422" s="128"/>
    </row>
    <row r="22423" spans="7:8">
      <c r="G22423" s="127"/>
      <c r="H22423" s="128"/>
    </row>
    <row r="22424" spans="7:8">
      <c r="G22424" s="127"/>
      <c r="H22424" s="128"/>
    </row>
    <row r="22425" spans="7:8">
      <c r="G22425" s="127"/>
      <c r="H22425" s="128"/>
    </row>
    <row r="22426" spans="7:8">
      <c r="G22426" s="127"/>
      <c r="H22426" s="128"/>
    </row>
    <row r="22427" spans="7:8">
      <c r="G22427" s="127"/>
      <c r="H22427" s="128"/>
    </row>
    <row r="22428" spans="7:8">
      <c r="G22428" s="127"/>
      <c r="H22428" s="128"/>
    </row>
    <row r="22429" spans="7:8">
      <c r="G22429" s="127"/>
      <c r="H22429" s="128"/>
    </row>
    <row r="22430" spans="7:8">
      <c r="G22430" s="127"/>
      <c r="H22430" s="128"/>
    </row>
    <row r="22431" spans="7:8">
      <c r="G22431" s="127"/>
      <c r="H22431" s="128"/>
    </row>
    <row r="22432" spans="7:8">
      <c r="G22432" s="127"/>
      <c r="H22432" s="128"/>
    </row>
    <row r="22433" spans="7:8">
      <c r="G22433" s="127"/>
      <c r="H22433" s="128"/>
    </row>
    <row r="22434" spans="7:8">
      <c r="G22434" s="127"/>
      <c r="H22434" s="128"/>
    </row>
    <row r="22435" spans="7:8">
      <c r="G22435" s="127"/>
      <c r="H22435" s="128"/>
    </row>
    <row r="22436" spans="7:8">
      <c r="G22436" s="127"/>
      <c r="H22436" s="128"/>
    </row>
    <row r="22437" spans="7:8">
      <c r="G22437" s="127"/>
      <c r="H22437" s="128"/>
    </row>
    <row r="22438" spans="7:8">
      <c r="G22438" s="127"/>
      <c r="H22438" s="128"/>
    </row>
    <row r="22439" spans="7:8">
      <c r="G22439" s="127"/>
      <c r="H22439" s="128"/>
    </row>
    <row r="22440" spans="7:8">
      <c r="G22440" s="127"/>
      <c r="H22440" s="128"/>
    </row>
    <row r="22441" spans="7:8">
      <c r="G22441" s="127"/>
      <c r="H22441" s="128"/>
    </row>
    <row r="22442" spans="7:8">
      <c r="G22442" s="127"/>
      <c r="H22442" s="128"/>
    </row>
    <row r="22443" spans="7:8">
      <c r="G22443" s="127"/>
      <c r="H22443" s="128"/>
    </row>
    <row r="22444" spans="7:8">
      <c r="G22444" s="127"/>
      <c r="H22444" s="128"/>
    </row>
    <row r="22445" spans="7:8">
      <c r="G22445" s="127"/>
      <c r="H22445" s="128"/>
    </row>
    <row r="22446" spans="7:8">
      <c r="G22446" s="127"/>
      <c r="H22446" s="128"/>
    </row>
    <row r="22447" spans="7:8">
      <c r="G22447" s="127"/>
      <c r="H22447" s="128"/>
    </row>
    <row r="22448" spans="7:8">
      <c r="G22448" s="127"/>
      <c r="H22448" s="128"/>
    </row>
    <row r="22449" spans="7:8">
      <c r="G22449" s="127"/>
      <c r="H22449" s="128"/>
    </row>
    <row r="22450" spans="7:8">
      <c r="G22450" s="127"/>
      <c r="H22450" s="128"/>
    </row>
    <row r="22451" spans="7:8">
      <c r="G22451" s="127"/>
      <c r="H22451" s="128"/>
    </row>
    <row r="22452" spans="7:8">
      <c r="G22452" s="127"/>
      <c r="H22452" s="128"/>
    </row>
    <row r="22453" spans="7:8">
      <c r="G22453" s="127"/>
      <c r="H22453" s="128"/>
    </row>
    <row r="22454" spans="7:8">
      <c r="G22454" s="127"/>
      <c r="H22454" s="128"/>
    </row>
    <row r="22455" spans="7:8">
      <c r="G22455" s="127"/>
      <c r="H22455" s="128"/>
    </row>
    <row r="22456" spans="7:8">
      <c r="G22456" s="127"/>
      <c r="H22456" s="128"/>
    </row>
    <row r="22457" spans="7:8">
      <c r="G22457" s="127"/>
      <c r="H22457" s="128"/>
    </row>
    <row r="22458" spans="7:8">
      <c r="G22458" s="127"/>
      <c r="H22458" s="128"/>
    </row>
    <row r="22459" spans="7:8">
      <c r="G22459" s="127"/>
      <c r="H22459" s="128"/>
    </row>
    <row r="22460" spans="7:8">
      <c r="G22460" s="127"/>
      <c r="H22460" s="128"/>
    </row>
    <row r="22461" spans="7:8">
      <c r="G22461" s="127"/>
      <c r="H22461" s="128"/>
    </row>
    <row r="22462" spans="7:8">
      <c r="G22462" s="127"/>
      <c r="H22462" s="128"/>
    </row>
    <row r="22463" spans="7:8">
      <c r="G22463" s="127"/>
      <c r="H22463" s="128"/>
    </row>
    <row r="22464" spans="7:8">
      <c r="G22464" s="127"/>
      <c r="H22464" s="128"/>
    </row>
    <row r="22465" spans="7:8">
      <c r="G22465" s="127"/>
      <c r="H22465" s="128"/>
    </row>
    <row r="22466" spans="7:8">
      <c r="G22466" s="127"/>
      <c r="H22466" s="128"/>
    </row>
    <row r="22467" spans="7:8">
      <c r="G22467" s="127"/>
      <c r="H22467" s="128"/>
    </row>
    <row r="22468" spans="7:8">
      <c r="G22468" s="127"/>
      <c r="H22468" s="128"/>
    </row>
    <row r="22469" spans="7:8">
      <c r="G22469" s="127"/>
      <c r="H22469" s="128"/>
    </row>
    <row r="22470" spans="7:8">
      <c r="G22470" s="127"/>
      <c r="H22470" s="128"/>
    </row>
    <row r="22471" spans="7:8">
      <c r="G22471" s="127"/>
      <c r="H22471" s="128"/>
    </row>
    <row r="22472" spans="7:8">
      <c r="G22472" s="127"/>
      <c r="H22472" s="128"/>
    </row>
    <row r="22473" spans="7:8">
      <c r="G22473" s="127"/>
      <c r="H22473" s="128"/>
    </row>
    <row r="22474" spans="7:8">
      <c r="G22474" s="127"/>
      <c r="H22474" s="128"/>
    </row>
    <row r="22475" spans="7:8">
      <c r="G22475" s="127"/>
      <c r="H22475" s="128"/>
    </row>
    <row r="22476" spans="7:8">
      <c r="G22476" s="127"/>
      <c r="H22476" s="128"/>
    </row>
    <row r="22477" spans="7:8">
      <c r="G22477" s="127"/>
      <c r="H22477" s="128"/>
    </row>
    <row r="22478" spans="7:8">
      <c r="G22478" s="127"/>
      <c r="H22478" s="128"/>
    </row>
    <row r="22479" spans="7:8">
      <c r="G22479" s="127"/>
      <c r="H22479" s="128"/>
    </row>
    <row r="22480" spans="7:8">
      <c r="G22480" s="127"/>
      <c r="H22480" s="128"/>
    </row>
    <row r="22481" spans="7:8">
      <c r="G22481" s="127"/>
      <c r="H22481" s="128"/>
    </row>
    <row r="22482" spans="7:8">
      <c r="G22482" s="127"/>
      <c r="H22482" s="128"/>
    </row>
    <row r="22483" spans="7:8">
      <c r="G22483" s="127"/>
      <c r="H22483" s="128"/>
    </row>
    <row r="22484" spans="7:8">
      <c r="G22484" s="127"/>
      <c r="H22484" s="128"/>
    </row>
    <row r="22485" spans="7:8">
      <c r="G22485" s="127"/>
      <c r="H22485" s="128"/>
    </row>
    <row r="22486" spans="7:8">
      <c r="G22486" s="127"/>
      <c r="H22486" s="128"/>
    </row>
    <row r="22487" spans="7:8">
      <c r="G22487" s="127"/>
      <c r="H22487" s="128"/>
    </row>
    <row r="22488" spans="7:8">
      <c r="G22488" s="127"/>
      <c r="H22488" s="128"/>
    </row>
    <row r="22489" spans="7:8">
      <c r="G22489" s="127"/>
      <c r="H22489" s="128"/>
    </row>
    <row r="22490" spans="7:8">
      <c r="G22490" s="127"/>
      <c r="H22490" s="128"/>
    </row>
    <row r="22491" spans="7:8">
      <c r="G22491" s="127"/>
      <c r="H22491" s="128"/>
    </row>
    <row r="22492" spans="7:8">
      <c r="G22492" s="127"/>
      <c r="H22492" s="128"/>
    </row>
    <row r="22493" spans="7:8">
      <c r="G22493" s="127"/>
      <c r="H22493" s="128"/>
    </row>
    <row r="22494" spans="7:8">
      <c r="G22494" s="127"/>
      <c r="H22494" s="128"/>
    </row>
    <row r="22495" spans="7:8">
      <c r="G22495" s="127"/>
      <c r="H22495" s="128"/>
    </row>
    <row r="22496" spans="7:8">
      <c r="G22496" s="127"/>
      <c r="H22496" s="128"/>
    </row>
    <row r="22497" spans="7:8">
      <c r="G22497" s="127"/>
      <c r="H22497" s="128"/>
    </row>
    <row r="22498" spans="7:8">
      <c r="G22498" s="127"/>
      <c r="H22498" s="128"/>
    </row>
    <row r="22499" spans="7:8">
      <c r="G22499" s="127"/>
      <c r="H22499" s="128"/>
    </row>
    <row r="22500" spans="7:8">
      <c r="G22500" s="127"/>
      <c r="H22500" s="128"/>
    </row>
    <row r="22501" spans="7:8">
      <c r="G22501" s="127"/>
      <c r="H22501" s="128"/>
    </row>
    <row r="22502" spans="7:8">
      <c r="G22502" s="127"/>
      <c r="H22502" s="128"/>
    </row>
    <row r="22503" spans="7:8">
      <c r="G22503" s="127"/>
      <c r="H22503" s="128"/>
    </row>
    <row r="22504" spans="7:8">
      <c r="G22504" s="127"/>
      <c r="H22504" s="128"/>
    </row>
    <row r="22505" spans="7:8">
      <c r="G22505" s="127"/>
      <c r="H22505" s="128"/>
    </row>
    <row r="22506" spans="7:8">
      <c r="G22506" s="127"/>
      <c r="H22506" s="128"/>
    </row>
    <row r="22507" spans="7:8">
      <c r="G22507" s="127"/>
      <c r="H22507" s="128"/>
    </row>
    <row r="22508" spans="7:8">
      <c r="G22508" s="127"/>
      <c r="H22508" s="128"/>
    </row>
    <row r="22509" spans="7:8">
      <c r="G22509" s="127"/>
      <c r="H22509" s="128"/>
    </row>
    <row r="22510" spans="7:8">
      <c r="G22510" s="127"/>
      <c r="H22510" s="128"/>
    </row>
    <row r="22511" spans="7:8">
      <c r="G22511" s="127"/>
      <c r="H22511" s="128"/>
    </row>
    <row r="22512" spans="7:8">
      <c r="G22512" s="127"/>
      <c r="H22512" s="128"/>
    </row>
    <row r="22513" spans="7:8">
      <c r="G22513" s="127"/>
      <c r="H22513" s="128"/>
    </row>
    <row r="22514" spans="7:8">
      <c r="G22514" s="127"/>
      <c r="H22514" s="128"/>
    </row>
    <row r="22515" spans="7:8">
      <c r="G22515" s="127"/>
      <c r="H22515" s="128"/>
    </row>
    <row r="22516" spans="7:8">
      <c r="G22516" s="127"/>
      <c r="H22516" s="128"/>
    </row>
    <row r="22517" spans="7:8">
      <c r="G22517" s="127"/>
      <c r="H22517" s="128"/>
    </row>
    <row r="22518" spans="7:8">
      <c r="G22518" s="127"/>
      <c r="H22518" s="128"/>
    </row>
    <row r="22519" spans="7:8">
      <c r="G22519" s="127"/>
      <c r="H22519" s="128"/>
    </row>
    <row r="22520" spans="7:8">
      <c r="G22520" s="127"/>
      <c r="H22520" s="128"/>
    </row>
    <row r="22521" spans="7:8">
      <c r="G22521" s="127"/>
      <c r="H22521" s="128"/>
    </row>
    <row r="22522" spans="7:8">
      <c r="G22522" s="127"/>
      <c r="H22522" s="128"/>
    </row>
    <row r="22523" spans="7:8">
      <c r="G22523" s="127"/>
      <c r="H22523" s="128"/>
    </row>
    <row r="22524" spans="7:8">
      <c r="G22524" s="127"/>
      <c r="H22524" s="128"/>
    </row>
    <row r="22525" spans="7:8">
      <c r="G22525" s="127"/>
      <c r="H22525" s="128"/>
    </row>
    <row r="22526" spans="7:8">
      <c r="G22526" s="127"/>
      <c r="H22526" s="128"/>
    </row>
    <row r="22527" spans="7:8">
      <c r="G22527" s="127"/>
      <c r="H22527" s="128"/>
    </row>
    <row r="22528" spans="7:8">
      <c r="G22528" s="127"/>
      <c r="H22528" s="128"/>
    </row>
    <row r="22529" spans="7:8">
      <c r="G22529" s="127"/>
      <c r="H22529" s="128"/>
    </row>
    <row r="22530" spans="7:8">
      <c r="G22530" s="127"/>
      <c r="H22530" s="128"/>
    </row>
    <row r="22531" spans="7:8">
      <c r="G22531" s="127"/>
      <c r="H22531" s="128"/>
    </row>
    <row r="22532" spans="7:8">
      <c r="G22532" s="127"/>
      <c r="H22532" s="128"/>
    </row>
    <row r="22533" spans="7:8">
      <c r="G22533" s="127"/>
      <c r="H22533" s="128"/>
    </row>
    <row r="22534" spans="7:8">
      <c r="G22534" s="127"/>
      <c r="H22534" s="128"/>
    </row>
    <row r="22535" spans="7:8">
      <c r="G22535" s="127"/>
      <c r="H22535" s="128"/>
    </row>
    <row r="22536" spans="7:8">
      <c r="G22536" s="127"/>
      <c r="H22536" s="128"/>
    </row>
    <row r="22537" spans="7:8">
      <c r="G22537" s="127"/>
      <c r="H22537" s="128"/>
    </row>
    <row r="22538" spans="7:8">
      <c r="G22538" s="127"/>
      <c r="H22538" s="128"/>
    </row>
    <row r="22539" spans="7:8">
      <c r="G22539" s="127"/>
      <c r="H22539" s="128"/>
    </row>
    <row r="22540" spans="7:8">
      <c r="G22540" s="127"/>
      <c r="H22540" s="128"/>
    </row>
    <row r="22541" spans="7:8">
      <c r="G22541" s="127"/>
      <c r="H22541" s="128"/>
    </row>
    <row r="22542" spans="7:8">
      <c r="G22542" s="127"/>
      <c r="H22542" s="128"/>
    </row>
    <row r="22543" spans="7:8">
      <c r="G22543" s="127"/>
      <c r="H22543" s="128"/>
    </row>
    <row r="22544" spans="7:8">
      <c r="G22544" s="127"/>
      <c r="H22544" s="128"/>
    </row>
    <row r="22545" spans="7:8">
      <c r="G22545" s="127"/>
      <c r="H22545" s="128"/>
    </row>
    <row r="22546" spans="7:8">
      <c r="G22546" s="127"/>
      <c r="H22546" s="128"/>
    </row>
    <row r="22547" spans="7:8">
      <c r="G22547" s="127"/>
      <c r="H22547" s="128"/>
    </row>
    <row r="22548" spans="7:8">
      <c r="G22548" s="127"/>
      <c r="H22548" s="128"/>
    </row>
    <row r="22549" spans="7:8">
      <c r="G22549" s="127"/>
      <c r="H22549" s="128"/>
    </row>
    <row r="22550" spans="7:8">
      <c r="G22550" s="127"/>
      <c r="H22550" s="128"/>
    </row>
    <row r="22551" spans="7:8">
      <c r="G22551" s="127"/>
      <c r="H22551" s="128"/>
    </row>
    <row r="22552" spans="7:8">
      <c r="G22552" s="127"/>
      <c r="H22552" s="128"/>
    </row>
    <row r="22553" spans="7:8">
      <c r="G22553" s="127"/>
      <c r="H22553" s="128"/>
    </row>
    <row r="22554" spans="7:8">
      <c r="G22554" s="127"/>
      <c r="H22554" s="128"/>
    </row>
    <row r="22555" spans="7:8">
      <c r="G22555" s="127"/>
      <c r="H22555" s="128"/>
    </row>
    <row r="22556" spans="7:8">
      <c r="G22556" s="127"/>
      <c r="H22556" s="128"/>
    </row>
    <row r="22557" spans="7:8">
      <c r="G22557" s="127"/>
      <c r="H22557" s="128"/>
    </row>
    <row r="22558" spans="7:8">
      <c r="G22558" s="127"/>
      <c r="H22558" s="128"/>
    </row>
    <row r="22559" spans="7:8">
      <c r="G22559" s="127"/>
      <c r="H22559" s="128"/>
    </row>
    <row r="22560" spans="7:8">
      <c r="G22560" s="127"/>
      <c r="H22560" s="128"/>
    </row>
    <row r="22561" spans="7:8">
      <c r="G22561" s="127"/>
      <c r="H22561" s="128"/>
    </row>
    <row r="22562" spans="7:8">
      <c r="G22562" s="127"/>
      <c r="H22562" s="128"/>
    </row>
    <row r="22563" spans="7:8">
      <c r="G22563" s="127"/>
      <c r="H22563" s="128"/>
    </row>
    <row r="22564" spans="7:8">
      <c r="G22564" s="127"/>
      <c r="H22564" s="128"/>
    </row>
    <row r="22565" spans="7:8">
      <c r="G22565" s="127"/>
      <c r="H22565" s="128"/>
    </row>
    <row r="22566" spans="7:8">
      <c r="G22566" s="127"/>
      <c r="H22566" s="128"/>
    </row>
    <row r="22567" spans="7:8">
      <c r="G22567" s="127"/>
      <c r="H22567" s="128"/>
    </row>
    <row r="22568" spans="7:8">
      <c r="G22568" s="127"/>
      <c r="H22568" s="128"/>
    </row>
    <row r="22569" spans="7:8">
      <c r="G22569" s="127"/>
      <c r="H22569" s="128"/>
    </row>
    <row r="22570" spans="7:8">
      <c r="G22570" s="127"/>
      <c r="H22570" s="128"/>
    </row>
    <row r="22571" spans="7:8">
      <c r="G22571" s="127"/>
      <c r="H22571" s="128"/>
    </row>
    <row r="22572" spans="7:8">
      <c r="G22572" s="127"/>
      <c r="H22572" s="128"/>
    </row>
    <row r="22573" spans="7:8">
      <c r="G22573" s="127"/>
      <c r="H22573" s="128"/>
    </row>
    <row r="22574" spans="7:8">
      <c r="G22574" s="127"/>
      <c r="H22574" s="128"/>
    </row>
    <row r="22575" spans="7:8">
      <c r="G22575" s="127"/>
      <c r="H22575" s="128"/>
    </row>
    <row r="22576" spans="7:8">
      <c r="G22576" s="127"/>
      <c r="H22576" s="128"/>
    </row>
    <row r="22577" spans="7:8">
      <c r="G22577" s="127"/>
      <c r="H22577" s="128"/>
    </row>
    <row r="22578" spans="7:8">
      <c r="G22578" s="127"/>
      <c r="H22578" s="128"/>
    </row>
    <row r="22579" spans="7:8">
      <c r="G22579" s="127"/>
      <c r="H22579" s="128"/>
    </row>
    <row r="22580" spans="7:8">
      <c r="G22580" s="127"/>
      <c r="H22580" s="128"/>
    </row>
    <row r="22581" spans="7:8">
      <c r="G22581" s="127"/>
      <c r="H22581" s="128"/>
    </row>
    <row r="22582" spans="7:8">
      <c r="G22582" s="127"/>
      <c r="H22582" s="128"/>
    </row>
    <row r="22583" spans="7:8">
      <c r="G22583" s="127"/>
      <c r="H22583" s="128"/>
    </row>
    <row r="22584" spans="7:8">
      <c r="G22584" s="127"/>
      <c r="H22584" s="128"/>
    </row>
    <row r="22585" spans="7:8">
      <c r="G22585" s="127"/>
      <c r="H22585" s="128"/>
    </row>
    <row r="22586" spans="7:8">
      <c r="G22586" s="127"/>
      <c r="H22586" s="128"/>
    </row>
    <row r="22587" spans="7:8">
      <c r="G22587" s="127"/>
      <c r="H22587" s="128"/>
    </row>
    <row r="22588" spans="7:8">
      <c r="G22588" s="127"/>
      <c r="H22588" s="128"/>
    </row>
    <row r="22589" spans="7:8">
      <c r="G22589" s="127"/>
      <c r="H22589" s="128"/>
    </row>
    <row r="22590" spans="7:8">
      <c r="G22590" s="127"/>
      <c r="H22590" s="128"/>
    </row>
    <row r="22591" spans="7:8">
      <c r="G22591" s="127"/>
      <c r="H22591" s="128"/>
    </row>
    <row r="22592" spans="7:8">
      <c r="G22592" s="127"/>
      <c r="H22592" s="128"/>
    </row>
    <row r="22593" spans="7:8">
      <c r="G22593" s="127"/>
      <c r="H22593" s="128"/>
    </row>
    <row r="22594" spans="7:8">
      <c r="G22594" s="127"/>
      <c r="H22594" s="128"/>
    </row>
    <row r="22595" spans="7:8">
      <c r="G22595" s="127"/>
      <c r="H22595" s="128"/>
    </row>
    <row r="22596" spans="7:8">
      <c r="G22596" s="127"/>
      <c r="H22596" s="128"/>
    </row>
    <row r="22597" spans="7:8">
      <c r="G22597" s="127"/>
      <c r="H22597" s="128"/>
    </row>
    <row r="22598" spans="7:8">
      <c r="G22598" s="127"/>
      <c r="H22598" s="128"/>
    </row>
    <row r="22599" spans="7:8">
      <c r="G22599" s="127"/>
      <c r="H22599" s="128"/>
    </row>
    <row r="22600" spans="7:8">
      <c r="G22600" s="127"/>
      <c r="H22600" s="128"/>
    </row>
    <row r="22601" spans="7:8">
      <c r="G22601" s="127"/>
      <c r="H22601" s="128"/>
    </row>
    <row r="22602" spans="7:8">
      <c r="G22602" s="127"/>
      <c r="H22602" s="128"/>
    </row>
    <row r="22603" spans="7:8">
      <c r="G22603" s="127"/>
      <c r="H22603" s="128"/>
    </row>
    <row r="22604" spans="7:8">
      <c r="G22604" s="127"/>
      <c r="H22604" s="128"/>
    </row>
    <row r="22605" spans="7:8">
      <c r="G22605" s="127"/>
      <c r="H22605" s="128"/>
    </row>
    <row r="22606" spans="7:8">
      <c r="G22606" s="127"/>
      <c r="H22606" s="128"/>
    </row>
    <row r="22607" spans="7:8">
      <c r="G22607" s="127"/>
      <c r="H22607" s="128"/>
    </row>
    <row r="22608" spans="7:8">
      <c r="G22608" s="127"/>
      <c r="H22608" s="128"/>
    </row>
    <row r="22609" spans="7:8">
      <c r="G22609" s="127"/>
      <c r="H22609" s="128"/>
    </row>
    <row r="22610" spans="7:8">
      <c r="G22610" s="127"/>
      <c r="H22610" s="128"/>
    </row>
    <row r="22611" spans="7:8">
      <c r="G22611" s="127"/>
      <c r="H22611" s="128"/>
    </row>
    <row r="22612" spans="7:8">
      <c r="G22612" s="127"/>
      <c r="H22612" s="128"/>
    </row>
    <row r="22613" spans="7:8">
      <c r="G22613" s="127"/>
      <c r="H22613" s="128"/>
    </row>
    <row r="22614" spans="7:8">
      <c r="G22614" s="127"/>
      <c r="H22614" s="128"/>
    </row>
    <row r="22615" spans="7:8">
      <c r="G22615" s="127"/>
      <c r="H22615" s="128"/>
    </row>
    <row r="22616" spans="7:8">
      <c r="G22616" s="127"/>
      <c r="H22616" s="128"/>
    </row>
    <row r="22617" spans="7:8">
      <c r="G22617" s="127"/>
      <c r="H22617" s="128"/>
    </row>
    <row r="22618" spans="7:8">
      <c r="G22618" s="127"/>
      <c r="H22618" s="128"/>
    </row>
    <row r="22619" spans="7:8">
      <c r="G22619" s="127"/>
      <c r="H22619" s="128"/>
    </row>
    <row r="22620" spans="7:8">
      <c r="G22620" s="127"/>
      <c r="H22620" s="128"/>
    </row>
    <row r="22621" spans="7:8">
      <c r="G22621" s="127"/>
      <c r="H22621" s="128"/>
    </row>
    <row r="22622" spans="7:8">
      <c r="G22622" s="127"/>
      <c r="H22622" s="128"/>
    </row>
    <row r="22623" spans="7:8">
      <c r="G22623" s="127"/>
      <c r="H22623" s="128"/>
    </row>
    <row r="22624" spans="7:8">
      <c r="G22624" s="127"/>
      <c r="H22624" s="128"/>
    </row>
    <row r="22625" spans="7:8">
      <c r="G22625" s="127"/>
      <c r="H22625" s="128"/>
    </row>
    <row r="22626" spans="7:8">
      <c r="G22626" s="127"/>
      <c r="H22626" s="128"/>
    </row>
    <row r="22627" spans="7:8">
      <c r="G22627" s="127"/>
      <c r="H22627" s="128"/>
    </row>
    <row r="22628" spans="7:8">
      <c r="G22628" s="127"/>
      <c r="H22628" s="128"/>
    </row>
    <row r="22629" spans="7:8">
      <c r="G22629" s="127"/>
      <c r="H22629" s="128"/>
    </row>
    <row r="22630" spans="7:8">
      <c r="G22630" s="127"/>
      <c r="H22630" s="128"/>
    </row>
    <row r="22631" spans="7:8">
      <c r="G22631" s="127"/>
      <c r="H22631" s="128"/>
    </row>
    <row r="22632" spans="7:8">
      <c r="G22632" s="127"/>
      <c r="H22632" s="128"/>
    </row>
    <row r="22633" spans="7:8">
      <c r="G22633" s="127"/>
      <c r="H22633" s="128"/>
    </row>
    <row r="22634" spans="7:8">
      <c r="G22634" s="127"/>
      <c r="H22634" s="128"/>
    </row>
    <row r="22635" spans="7:8">
      <c r="G22635" s="127"/>
      <c r="H22635" s="128"/>
    </row>
    <row r="22636" spans="7:8">
      <c r="G22636" s="127"/>
      <c r="H22636" s="128"/>
    </row>
    <row r="22637" spans="7:8">
      <c r="G22637" s="127"/>
      <c r="H22637" s="128"/>
    </row>
    <row r="22638" spans="7:8">
      <c r="G22638" s="127"/>
      <c r="H22638" s="128"/>
    </row>
    <row r="22639" spans="7:8">
      <c r="G22639" s="127"/>
      <c r="H22639" s="128"/>
    </row>
    <row r="22640" spans="7:8">
      <c r="G22640" s="127"/>
      <c r="H22640" s="128"/>
    </row>
    <row r="22641" spans="7:8">
      <c r="G22641" s="127"/>
      <c r="H22641" s="128"/>
    </row>
    <row r="22642" spans="7:8">
      <c r="G22642" s="127"/>
      <c r="H22642" s="128"/>
    </row>
    <row r="22643" spans="7:8">
      <c r="G22643" s="127"/>
      <c r="H22643" s="128"/>
    </row>
    <row r="22644" spans="7:8">
      <c r="G22644" s="127"/>
      <c r="H22644" s="128"/>
    </row>
    <row r="22645" spans="7:8">
      <c r="G22645" s="127"/>
      <c r="H22645" s="128"/>
    </row>
    <row r="22646" spans="7:8">
      <c r="G22646" s="127"/>
      <c r="H22646" s="128"/>
    </row>
    <row r="22647" spans="7:8">
      <c r="G22647" s="127"/>
      <c r="H22647" s="128"/>
    </row>
    <row r="22648" spans="7:8">
      <c r="G22648" s="127"/>
      <c r="H22648" s="128"/>
    </row>
    <row r="22649" spans="7:8">
      <c r="G22649" s="127"/>
      <c r="H22649" s="128"/>
    </row>
    <row r="22650" spans="7:8">
      <c r="G22650" s="127"/>
      <c r="H22650" s="128"/>
    </row>
    <row r="22651" spans="7:8">
      <c r="G22651" s="127"/>
      <c r="H22651" s="128"/>
    </row>
    <row r="22652" spans="7:8">
      <c r="G22652" s="127"/>
      <c r="H22652" s="128"/>
    </row>
    <row r="22653" spans="7:8">
      <c r="G22653" s="127"/>
      <c r="H22653" s="128"/>
    </row>
    <row r="22654" spans="7:8">
      <c r="G22654" s="127"/>
      <c r="H22654" s="128"/>
    </row>
    <row r="22655" spans="7:8">
      <c r="G22655" s="127"/>
      <c r="H22655" s="128"/>
    </row>
    <row r="22656" spans="7:8">
      <c r="G22656" s="127"/>
      <c r="H22656" s="128"/>
    </row>
    <row r="22657" spans="7:8">
      <c r="G22657" s="127"/>
      <c r="H22657" s="128"/>
    </row>
    <row r="22658" spans="7:8">
      <c r="G22658" s="127"/>
      <c r="H22658" s="128"/>
    </row>
    <row r="22659" spans="7:8">
      <c r="G22659" s="127"/>
      <c r="H22659" s="128"/>
    </row>
    <row r="22660" spans="7:8">
      <c r="G22660" s="127"/>
      <c r="H22660" s="128"/>
    </row>
    <row r="22661" spans="7:8">
      <c r="G22661" s="127"/>
      <c r="H22661" s="128"/>
    </row>
    <row r="22662" spans="7:8">
      <c r="G22662" s="127"/>
      <c r="H22662" s="128"/>
    </row>
    <row r="22663" spans="7:8">
      <c r="G22663" s="127"/>
      <c r="H22663" s="128"/>
    </row>
    <row r="22664" spans="7:8">
      <c r="G22664" s="127"/>
      <c r="H22664" s="128"/>
    </row>
    <row r="22665" spans="7:8">
      <c r="G22665" s="127"/>
      <c r="H22665" s="128"/>
    </row>
    <row r="22666" spans="7:8">
      <c r="G22666" s="127"/>
      <c r="H22666" s="128"/>
    </row>
    <row r="22667" spans="7:8">
      <c r="G22667" s="127"/>
      <c r="H22667" s="128"/>
    </row>
    <row r="22668" spans="7:8">
      <c r="G22668" s="127"/>
      <c r="H22668" s="128"/>
    </row>
    <row r="22669" spans="7:8">
      <c r="G22669" s="127"/>
      <c r="H22669" s="128"/>
    </row>
    <row r="22670" spans="7:8">
      <c r="G22670" s="127"/>
      <c r="H22670" s="128"/>
    </row>
    <row r="22671" spans="7:8">
      <c r="G22671" s="127"/>
      <c r="H22671" s="128"/>
    </row>
    <row r="22672" spans="7:8">
      <c r="G22672" s="127"/>
      <c r="H22672" s="128"/>
    </row>
    <row r="22673" spans="7:8">
      <c r="G22673" s="127"/>
      <c r="H22673" s="128"/>
    </row>
    <row r="22674" spans="7:8">
      <c r="G22674" s="127"/>
      <c r="H22674" s="128"/>
    </row>
    <row r="22675" spans="7:8">
      <c r="G22675" s="127"/>
      <c r="H22675" s="128"/>
    </row>
    <row r="22676" spans="7:8">
      <c r="G22676" s="127"/>
      <c r="H22676" s="128"/>
    </row>
    <row r="22677" spans="7:8">
      <c r="G22677" s="127"/>
      <c r="H22677" s="128"/>
    </row>
    <row r="22678" spans="7:8">
      <c r="G22678" s="127"/>
      <c r="H22678" s="128"/>
    </row>
    <row r="22679" spans="7:8">
      <c r="G22679" s="127"/>
      <c r="H22679" s="128"/>
    </row>
    <row r="22680" spans="7:8">
      <c r="G22680" s="127"/>
      <c r="H22680" s="128"/>
    </row>
    <row r="22681" spans="7:8">
      <c r="G22681" s="127"/>
      <c r="H22681" s="128"/>
    </row>
    <row r="22682" spans="7:8">
      <c r="G22682" s="127"/>
      <c r="H22682" s="128"/>
    </row>
    <row r="22683" spans="7:8">
      <c r="G22683" s="127"/>
      <c r="H22683" s="128"/>
    </row>
    <row r="22684" spans="7:8">
      <c r="G22684" s="127"/>
      <c r="H22684" s="128"/>
    </row>
    <row r="22685" spans="7:8">
      <c r="G22685" s="127"/>
      <c r="H22685" s="128"/>
    </row>
    <row r="22686" spans="7:8">
      <c r="G22686" s="127"/>
      <c r="H22686" s="128"/>
    </row>
    <row r="22687" spans="7:8">
      <c r="G22687" s="127"/>
      <c r="H22687" s="128"/>
    </row>
    <row r="22688" spans="7:8">
      <c r="G22688" s="127"/>
      <c r="H22688" s="128"/>
    </row>
    <row r="22689" spans="7:8">
      <c r="G22689" s="127"/>
      <c r="H22689" s="128"/>
    </row>
    <row r="22690" spans="7:8">
      <c r="G22690" s="127"/>
      <c r="H22690" s="128"/>
    </row>
    <row r="22691" spans="7:8">
      <c r="G22691" s="127"/>
      <c r="H22691" s="128"/>
    </row>
    <row r="22692" spans="7:8">
      <c r="G22692" s="127"/>
      <c r="H22692" s="128"/>
    </row>
    <row r="22693" spans="7:8">
      <c r="G22693" s="127"/>
      <c r="H22693" s="128"/>
    </row>
    <row r="22694" spans="7:8">
      <c r="G22694" s="127"/>
      <c r="H22694" s="128"/>
    </row>
    <row r="22695" spans="7:8">
      <c r="G22695" s="127"/>
      <c r="H22695" s="128"/>
    </row>
    <row r="22696" spans="7:8">
      <c r="G22696" s="127"/>
      <c r="H22696" s="128"/>
    </row>
    <row r="22697" spans="7:8">
      <c r="G22697" s="127"/>
      <c r="H22697" s="128"/>
    </row>
    <row r="22698" spans="7:8">
      <c r="G22698" s="127"/>
      <c r="H22698" s="128"/>
    </row>
    <row r="22699" spans="7:8">
      <c r="G22699" s="127"/>
      <c r="H22699" s="128"/>
    </row>
    <row r="22700" spans="7:8">
      <c r="G22700" s="127"/>
      <c r="H22700" s="128"/>
    </row>
    <row r="22701" spans="7:8">
      <c r="G22701" s="127"/>
      <c r="H22701" s="128"/>
    </row>
    <row r="22702" spans="7:8">
      <c r="G22702" s="127"/>
      <c r="H22702" s="128"/>
    </row>
    <row r="22703" spans="7:8">
      <c r="G22703" s="127"/>
      <c r="H22703" s="128"/>
    </row>
    <row r="22704" spans="7:8">
      <c r="G22704" s="127"/>
      <c r="H22704" s="128"/>
    </row>
    <row r="22705" spans="7:8">
      <c r="G22705" s="127"/>
      <c r="H22705" s="128"/>
    </row>
    <row r="22706" spans="7:8">
      <c r="G22706" s="127"/>
      <c r="H22706" s="128"/>
    </row>
    <row r="22707" spans="7:8">
      <c r="G22707" s="127"/>
      <c r="H22707" s="128"/>
    </row>
    <row r="22708" spans="7:8">
      <c r="G22708" s="127"/>
      <c r="H22708" s="128"/>
    </row>
    <row r="22709" spans="7:8">
      <c r="G22709" s="127"/>
      <c r="H22709" s="128"/>
    </row>
    <row r="22710" spans="7:8">
      <c r="G22710" s="127"/>
      <c r="H22710" s="128"/>
    </row>
    <row r="22711" spans="7:8">
      <c r="G22711" s="127"/>
      <c r="H22711" s="128"/>
    </row>
    <row r="22712" spans="7:8">
      <c r="G22712" s="127"/>
      <c r="H22712" s="128"/>
    </row>
    <row r="22713" spans="7:8">
      <c r="G22713" s="127"/>
      <c r="H22713" s="128"/>
    </row>
    <row r="22714" spans="7:8">
      <c r="G22714" s="127"/>
      <c r="H22714" s="128"/>
    </row>
    <row r="22715" spans="7:8">
      <c r="G22715" s="127"/>
      <c r="H22715" s="128"/>
    </row>
    <row r="22716" spans="7:8">
      <c r="G22716" s="127"/>
      <c r="H22716" s="128"/>
    </row>
    <row r="22717" spans="7:8">
      <c r="G22717" s="127"/>
      <c r="H22717" s="128"/>
    </row>
    <row r="22718" spans="7:8">
      <c r="G22718" s="127"/>
      <c r="H22718" s="128"/>
    </row>
    <row r="22719" spans="7:8">
      <c r="G22719" s="127"/>
      <c r="H22719" s="128"/>
    </row>
    <row r="22720" spans="7:8">
      <c r="G22720" s="127"/>
      <c r="H22720" s="128"/>
    </row>
    <row r="22721" spans="7:8">
      <c r="G22721" s="127"/>
      <c r="H22721" s="128"/>
    </row>
    <row r="22722" spans="7:8">
      <c r="G22722" s="127"/>
      <c r="H22722" s="128"/>
    </row>
    <row r="22723" spans="7:8">
      <c r="G22723" s="127"/>
      <c r="H22723" s="128"/>
    </row>
    <row r="22724" spans="7:8">
      <c r="G22724" s="127"/>
      <c r="H22724" s="128"/>
    </row>
    <row r="22725" spans="7:8">
      <c r="G22725" s="127"/>
      <c r="H22725" s="128"/>
    </row>
    <row r="22726" spans="7:8">
      <c r="G22726" s="127"/>
      <c r="H22726" s="128"/>
    </row>
    <row r="22727" spans="7:8">
      <c r="G22727" s="127"/>
      <c r="H22727" s="128"/>
    </row>
    <row r="22728" spans="7:8">
      <c r="G22728" s="127"/>
      <c r="H22728" s="128"/>
    </row>
    <row r="22729" spans="7:8">
      <c r="G22729" s="127"/>
      <c r="H22729" s="128"/>
    </row>
    <row r="22730" spans="7:8">
      <c r="G22730" s="127"/>
      <c r="H22730" s="128"/>
    </row>
    <row r="22731" spans="7:8">
      <c r="G22731" s="127"/>
      <c r="H22731" s="128"/>
    </row>
    <row r="22732" spans="7:8">
      <c r="G22732" s="127"/>
      <c r="H22732" s="128"/>
    </row>
    <row r="22733" spans="7:8">
      <c r="G22733" s="127"/>
      <c r="H22733" s="128"/>
    </row>
    <row r="22734" spans="7:8">
      <c r="G22734" s="127"/>
      <c r="H22734" s="128"/>
    </row>
    <row r="22735" spans="7:8">
      <c r="G22735" s="127"/>
      <c r="H22735" s="128"/>
    </row>
    <row r="22736" spans="7:8">
      <c r="G22736" s="127"/>
      <c r="H22736" s="128"/>
    </row>
    <row r="22737" spans="7:8">
      <c r="G22737" s="127"/>
      <c r="H22737" s="128"/>
    </row>
    <row r="22738" spans="7:8">
      <c r="G22738" s="127"/>
      <c r="H22738" s="128"/>
    </row>
    <row r="22739" spans="7:8">
      <c r="G22739" s="127"/>
      <c r="H22739" s="128"/>
    </row>
    <row r="22740" spans="7:8">
      <c r="G22740" s="127"/>
      <c r="H22740" s="128"/>
    </row>
    <row r="22741" spans="7:8">
      <c r="G22741" s="127"/>
      <c r="H22741" s="128"/>
    </row>
    <row r="22742" spans="7:8">
      <c r="G22742" s="127"/>
      <c r="H22742" s="128"/>
    </row>
    <row r="22743" spans="7:8">
      <c r="G22743" s="127"/>
      <c r="H22743" s="128"/>
    </row>
    <row r="22744" spans="7:8">
      <c r="G22744" s="127"/>
      <c r="H22744" s="128"/>
    </row>
    <row r="22745" spans="7:8">
      <c r="G22745" s="127"/>
      <c r="H22745" s="128"/>
    </row>
    <row r="22746" spans="7:8">
      <c r="G22746" s="127"/>
      <c r="H22746" s="128"/>
    </row>
    <row r="22747" spans="7:8">
      <c r="G22747" s="127"/>
      <c r="H22747" s="128"/>
    </row>
    <row r="22748" spans="7:8">
      <c r="G22748" s="127"/>
      <c r="H22748" s="128"/>
    </row>
    <row r="22749" spans="7:8">
      <c r="G22749" s="127"/>
      <c r="H22749" s="128"/>
    </row>
    <row r="22750" spans="7:8">
      <c r="G22750" s="127"/>
      <c r="H22750" s="128"/>
    </row>
    <row r="22751" spans="7:8">
      <c r="G22751" s="127"/>
      <c r="H22751" s="128"/>
    </row>
    <row r="22752" spans="7:8">
      <c r="G22752" s="127"/>
      <c r="H22752" s="128"/>
    </row>
    <row r="22753" spans="7:8">
      <c r="G22753" s="127"/>
      <c r="H22753" s="128"/>
    </row>
    <row r="22754" spans="7:8">
      <c r="G22754" s="127"/>
      <c r="H22754" s="128"/>
    </row>
    <row r="22755" spans="7:8">
      <c r="G22755" s="127"/>
      <c r="H22755" s="128"/>
    </row>
    <row r="22756" spans="7:8">
      <c r="G22756" s="127"/>
      <c r="H22756" s="128"/>
    </row>
    <row r="22757" spans="7:8">
      <c r="G22757" s="127"/>
      <c r="H22757" s="128"/>
    </row>
    <row r="22758" spans="7:8">
      <c r="G22758" s="127"/>
      <c r="H22758" s="128"/>
    </row>
    <row r="22759" spans="7:8">
      <c r="G22759" s="127"/>
      <c r="H22759" s="128"/>
    </row>
    <row r="22760" spans="7:8">
      <c r="G22760" s="127"/>
      <c r="H22760" s="128"/>
    </row>
    <row r="22761" spans="7:8">
      <c r="G22761" s="127"/>
      <c r="H22761" s="128"/>
    </row>
    <row r="22762" spans="7:8">
      <c r="G22762" s="127"/>
      <c r="H22762" s="128"/>
    </row>
    <row r="22763" spans="7:8">
      <c r="G22763" s="127"/>
      <c r="H22763" s="128"/>
    </row>
    <row r="22764" spans="7:8">
      <c r="G22764" s="127"/>
      <c r="H22764" s="128"/>
    </row>
    <row r="22765" spans="7:8">
      <c r="G22765" s="127"/>
      <c r="H22765" s="128"/>
    </row>
    <row r="22766" spans="7:8">
      <c r="G22766" s="127"/>
      <c r="H22766" s="128"/>
    </row>
    <row r="22767" spans="7:8">
      <c r="G22767" s="127"/>
      <c r="H22767" s="128"/>
    </row>
    <row r="22768" spans="7:8">
      <c r="G22768" s="127"/>
      <c r="H22768" s="128"/>
    </row>
    <row r="22769" spans="7:8">
      <c r="G22769" s="127"/>
      <c r="H22769" s="128"/>
    </row>
    <row r="22770" spans="7:8">
      <c r="G22770" s="127"/>
      <c r="H22770" s="128"/>
    </row>
    <row r="22771" spans="7:8">
      <c r="G22771" s="127"/>
      <c r="H22771" s="128"/>
    </row>
    <row r="22772" spans="7:8">
      <c r="G22772" s="127"/>
      <c r="H22772" s="128"/>
    </row>
    <row r="22773" spans="7:8">
      <c r="G22773" s="127"/>
      <c r="H22773" s="128"/>
    </row>
    <row r="22774" spans="7:8">
      <c r="G22774" s="127"/>
      <c r="H22774" s="128"/>
    </row>
    <row r="22775" spans="7:8">
      <c r="G22775" s="127"/>
      <c r="H22775" s="128"/>
    </row>
    <row r="22776" spans="7:8">
      <c r="G22776" s="127"/>
      <c r="H22776" s="128"/>
    </row>
    <row r="22777" spans="7:8">
      <c r="G22777" s="127"/>
      <c r="H22777" s="128"/>
    </row>
    <row r="22778" spans="7:8">
      <c r="G22778" s="127"/>
      <c r="H22778" s="128"/>
    </row>
    <row r="22779" spans="7:8">
      <c r="G22779" s="127"/>
      <c r="H22779" s="128"/>
    </row>
    <row r="22780" spans="7:8">
      <c r="G22780" s="127"/>
      <c r="H22780" s="128"/>
    </row>
    <row r="22781" spans="7:8">
      <c r="G22781" s="127"/>
      <c r="H22781" s="128"/>
    </row>
    <row r="22782" spans="7:8">
      <c r="G22782" s="127"/>
      <c r="H22782" s="128"/>
    </row>
    <row r="22783" spans="7:8">
      <c r="G22783" s="127"/>
      <c r="H22783" s="128"/>
    </row>
    <row r="22784" spans="7:8">
      <c r="G22784" s="127"/>
      <c r="H22784" s="128"/>
    </row>
    <row r="22785" spans="7:8">
      <c r="G22785" s="127"/>
      <c r="H22785" s="128"/>
    </row>
    <row r="22786" spans="7:8">
      <c r="G22786" s="127"/>
      <c r="H22786" s="128"/>
    </row>
    <row r="22787" spans="7:8">
      <c r="G22787" s="127"/>
      <c r="H22787" s="128"/>
    </row>
    <row r="22788" spans="7:8">
      <c r="G22788" s="127"/>
      <c r="H22788" s="128"/>
    </row>
    <row r="22789" spans="7:8">
      <c r="G22789" s="127"/>
      <c r="H22789" s="128"/>
    </row>
    <row r="22790" spans="7:8">
      <c r="G22790" s="127"/>
      <c r="H22790" s="128"/>
    </row>
    <row r="22791" spans="7:8">
      <c r="G22791" s="127"/>
      <c r="H22791" s="128"/>
    </row>
    <row r="22792" spans="7:8">
      <c r="G22792" s="127"/>
      <c r="H22792" s="128"/>
    </row>
    <row r="22793" spans="7:8">
      <c r="G22793" s="127"/>
      <c r="H22793" s="128"/>
    </row>
    <row r="22794" spans="7:8">
      <c r="G22794" s="127"/>
      <c r="H22794" s="128"/>
    </row>
    <row r="22795" spans="7:8">
      <c r="G22795" s="127"/>
      <c r="H22795" s="128"/>
    </row>
    <row r="22796" spans="7:8">
      <c r="G22796" s="127"/>
      <c r="H22796" s="128"/>
    </row>
    <row r="22797" spans="7:8">
      <c r="G22797" s="127"/>
      <c r="H22797" s="128"/>
    </row>
    <row r="22798" spans="7:8">
      <c r="G22798" s="127"/>
      <c r="H22798" s="128"/>
    </row>
    <row r="22799" spans="7:8">
      <c r="G22799" s="127"/>
      <c r="H22799" s="128"/>
    </row>
    <row r="22800" spans="7:8">
      <c r="G22800" s="127"/>
      <c r="H22800" s="128"/>
    </row>
    <row r="22801" spans="7:8">
      <c r="G22801" s="127"/>
      <c r="H22801" s="128"/>
    </row>
    <row r="22802" spans="7:8">
      <c r="G22802" s="127"/>
      <c r="H22802" s="128"/>
    </row>
    <row r="22803" spans="7:8">
      <c r="G22803" s="127"/>
      <c r="H22803" s="128"/>
    </row>
    <row r="22804" spans="7:8">
      <c r="G22804" s="127"/>
      <c r="H22804" s="128"/>
    </row>
    <row r="22805" spans="7:8">
      <c r="G22805" s="127"/>
      <c r="H22805" s="128"/>
    </row>
    <row r="22806" spans="7:8">
      <c r="G22806" s="127"/>
      <c r="H22806" s="128"/>
    </row>
    <row r="22807" spans="7:8">
      <c r="G22807" s="127"/>
      <c r="H22807" s="128"/>
    </row>
    <row r="22808" spans="7:8">
      <c r="G22808" s="127"/>
      <c r="H22808" s="128"/>
    </row>
    <row r="22809" spans="7:8">
      <c r="G22809" s="127"/>
      <c r="H22809" s="128"/>
    </row>
    <row r="22810" spans="7:8">
      <c r="G22810" s="127"/>
      <c r="H22810" s="128"/>
    </row>
    <row r="22811" spans="7:8">
      <c r="G22811" s="127"/>
      <c r="H22811" s="128"/>
    </row>
    <row r="22812" spans="7:8">
      <c r="G22812" s="127"/>
      <c r="H22812" s="128"/>
    </row>
    <row r="22813" spans="7:8">
      <c r="G22813" s="127"/>
      <c r="H22813" s="128"/>
    </row>
    <row r="22814" spans="7:8">
      <c r="G22814" s="127"/>
      <c r="H22814" s="128"/>
    </row>
    <row r="22815" spans="7:8">
      <c r="G22815" s="127"/>
      <c r="H22815" s="128"/>
    </row>
    <row r="22816" spans="7:8">
      <c r="G22816" s="127"/>
      <c r="H22816" s="128"/>
    </row>
    <row r="22817" spans="7:8">
      <c r="G22817" s="127"/>
      <c r="H22817" s="128"/>
    </row>
    <row r="22818" spans="7:8">
      <c r="G22818" s="127"/>
      <c r="H22818" s="128"/>
    </row>
    <row r="22819" spans="7:8">
      <c r="G22819" s="127"/>
      <c r="H22819" s="128"/>
    </row>
    <row r="22820" spans="7:8">
      <c r="G22820" s="127"/>
      <c r="H22820" s="128"/>
    </row>
    <row r="22821" spans="7:8">
      <c r="G22821" s="127"/>
      <c r="H22821" s="128"/>
    </row>
    <row r="22822" spans="7:8">
      <c r="G22822" s="127"/>
      <c r="H22822" s="128"/>
    </row>
    <row r="22823" spans="7:8">
      <c r="G22823" s="127"/>
      <c r="H22823" s="128"/>
    </row>
    <row r="22824" spans="7:8">
      <c r="G22824" s="127"/>
      <c r="H22824" s="128"/>
    </row>
    <row r="22825" spans="7:8">
      <c r="G22825" s="127"/>
      <c r="H22825" s="128"/>
    </row>
    <row r="22826" spans="7:8">
      <c r="G22826" s="127"/>
      <c r="H22826" s="128"/>
    </row>
    <row r="22827" spans="7:8">
      <c r="G22827" s="127"/>
      <c r="H22827" s="128"/>
    </row>
    <row r="22828" spans="7:8">
      <c r="G22828" s="127"/>
      <c r="H22828" s="128"/>
    </row>
    <row r="22829" spans="7:8">
      <c r="G22829" s="127"/>
      <c r="H22829" s="128"/>
    </row>
    <row r="22830" spans="7:8">
      <c r="G22830" s="127"/>
      <c r="H22830" s="128"/>
    </row>
    <row r="22831" spans="7:8">
      <c r="G22831" s="127"/>
      <c r="H22831" s="128"/>
    </row>
    <row r="22832" spans="7:8">
      <c r="G22832" s="127"/>
      <c r="H22832" s="128"/>
    </row>
    <row r="22833" spans="7:8">
      <c r="G22833" s="127"/>
      <c r="H22833" s="128"/>
    </row>
    <row r="22834" spans="7:8">
      <c r="G22834" s="127"/>
      <c r="H22834" s="128"/>
    </row>
    <row r="22835" spans="7:8">
      <c r="G22835" s="127"/>
      <c r="H22835" s="128"/>
    </row>
    <row r="22836" spans="7:8">
      <c r="G22836" s="127"/>
      <c r="H22836" s="128"/>
    </row>
    <row r="22837" spans="7:8">
      <c r="G22837" s="127"/>
      <c r="H22837" s="128"/>
    </row>
    <row r="22838" spans="7:8">
      <c r="G22838" s="127"/>
      <c r="H22838" s="128"/>
    </row>
    <row r="22839" spans="7:8">
      <c r="G22839" s="127"/>
      <c r="H22839" s="128"/>
    </row>
    <row r="22840" spans="7:8">
      <c r="G22840" s="127"/>
      <c r="H22840" s="128"/>
    </row>
    <row r="22841" spans="7:8">
      <c r="G22841" s="127"/>
      <c r="H22841" s="128"/>
    </row>
    <row r="22842" spans="7:8">
      <c r="G22842" s="127"/>
      <c r="H22842" s="128"/>
    </row>
    <row r="22843" spans="7:8">
      <c r="G22843" s="127"/>
      <c r="H22843" s="128"/>
    </row>
    <row r="22844" spans="7:8">
      <c r="G22844" s="127"/>
      <c r="H22844" s="128"/>
    </row>
    <row r="22845" spans="7:8">
      <c r="G22845" s="127"/>
      <c r="H22845" s="128"/>
    </row>
    <row r="22846" spans="7:8">
      <c r="G22846" s="127"/>
      <c r="H22846" s="128"/>
    </row>
    <row r="22847" spans="7:8">
      <c r="G22847" s="127"/>
      <c r="H22847" s="128"/>
    </row>
    <row r="22848" spans="7:8">
      <c r="G22848" s="127"/>
      <c r="H22848" s="128"/>
    </row>
    <row r="22849" spans="7:8">
      <c r="G22849" s="127"/>
      <c r="H22849" s="128"/>
    </row>
    <row r="22850" spans="7:8">
      <c r="G22850" s="127"/>
      <c r="H22850" s="128"/>
    </row>
    <row r="22851" spans="7:8">
      <c r="G22851" s="127"/>
      <c r="H22851" s="128"/>
    </row>
    <row r="22852" spans="7:8">
      <c r="G22852" s="127"/>
      <c r="H22852" s="128"/>
    </row>
    <row r="22853" spans="7:8">
      <c r="G22853" s="127"/>
      <c r="H22853" s="128"/>
    </row>
    <row r="22854" spans="7:8">
      <c r="G22854" s="127"/>
      <c r="H22854" s="128"/>
    </row>
    <row r="22855" spans="7:8">
      <c r="G22855" s="127"/>
      <c r="H22855" s="128"/>
    </row>
    <row r="22856" spans="7:8">
      <c r="G22856" s="127"/>
      <c r="H22856" s="128"/>
    </row>
    <row r="22857" spans="7:8">
      <c r="G22857" s="127"/>
      <c r="H22857" s="128"/>
    </row>
    <row r="22858" spans="7:8">
      <c r="G22858" s="127"/>
      <c r="H22858" s="128"/>
    </row>
    <row r="22859" spans="7:8">
      <c r="G22859" s="127"/>
      <c r="H22859" s="128"/>
    </row>
    <row r="22860" spans="7:8">
      <c r="G22860" s="127"/>
      <c r="H22860" s="128"/>
    </row>
    <row r="22861" spans="7:8">
      <c r="G22861" s="127"/>
      <c r="H22861" s="128"/>
    </row>
    <row r="22862" spans="7:8">
      <c r="G22862" s="127"/>
      <c r="H22862" s="128"/>
    </row>
    <row r="22863" spans="7:8">
      <c r="G22863" s="127"/>
      <c r="H22863" s="128"/>
    </row>
    <row r="22864" spans="7:8">
      <c r="G22864" s="127"/>
      <c r="H22864" s="128"/>
    </row>
    <row r="22865" spans="7:8">
      <c r="G22865" s="127"/>
      <c r="H22865" s="128"/>
    </row>
    <row r="22866" spans="7:8">
      <c r="G22866" s="127"/>
      <c r="H22866" s="128"/>
    </row>
    <row r="22867" spans="7:8">
      <c r="G22867" s="127"/>
      <c r="H22867" s="128"/>
    </row>
    <row r="22868" spans="7:8">
      <c r="G22868" s="127"/>
      <c r="H22868" s="128"/>
    </row>
    <row r="22869" spans="7:8">
      <c r="G22869" s="127"/>
      <c r="H22869" s="128"/>
    </row>
    <row r="22870" spans="7:8">
      <c r="G22870" s="127"/>
      <c r="H22870" s="128"/>
    </row>
    <row r="22871" spans="7:8">
      <c r="G22871" s="127"/>
      <c r="H22871" s="128"/>
    </row>
    <row r="22872" spans="7:8">
      <c r="G22872" s="127"/>
      <c r="H22872" s="128"/>
    </row>
    <row r="22873" spans="7:8">
      <c r="G22873" s="127"/>
      <c r="H22873" s="128"/>
    </row>
    <row r="22874" spans="7:8">
      <c r="G22874" s="127"/>
      <c r="H22874" s="128"/>
    </row>
    <row r="22875" spans="7:8">
      <c r="G22875" s="127"/>
      <c r="H22875" s="128"/>
    </row>
    <row r="22876" spans="7:8">
      <c r="G22876" s="127"/>
      <c r="H22876" s="128"/>
    </row>
    <row r="22877" spans="7:8">
      <c r="G22877" s="127"/>
      <c r="H22877" s="128"/>
    </row>
    <row r="22878" spans="7:8">
      <c r="G22878" s="127"/>
      <c r="H22878" s="128"/>
    </row>
    <row r="22879" spans="7:8">
      <c r="G22879" s="127"/>
      <c r="H22879" s="128"/>
    </row>
    <row r="22880" spans="7:8">
      <c r="G22880" s="127"/>
      <c r="H22880" s="128"/>
    </row>
    <row r="22881" spans="7:8">
      <c r="G22881" s="127"/>
      <c r="H22881" s="128"/>
    </row>
    <row r="22882" spans="7:8">
      <c r="G22882" s="127"/>
      <c r="H22882" s="128"/>
    </row>
    <row r="22883" spans="7:8">
      <c r="G22883" s="127"/>
      <c r="H22883" s="128"/>
    </row>
    <row r="22884" spans="7:8">
      <c r="G22884" s="127"/>
      <c r="H22884" s="128"/>
    </row>
    <row r="22885" spans="7:8">
      <c r="G22885" s="127"/>
      <c r="H22885" s="128"/>
    </row>
    <row r="22886" spans="7:8">
      <c r="G22886" s="127"/>
      <c r="H22886" s="128"/>
    </row>
    <row r="22887" spans="7:8">
      <c r="G22887" s="127"/>
      <c r="H22887" s="128"/>
    </row>
    <row r="22888" spans="7:8">
      <c r="G22888" s="127"/>
      <c r="H22888" s="128"/>
    </row>
    <row r="22889" spans="7:8">
      <c r="G22889" s="127"/>
      <c r="H22889" s="128"/>
    </row>
    <row r="22890" spans="7:8">
      <c r="G22890" s="127"/>
      <c r="H22890" s="128"/>
    </row>
    <row r="22891" spans="7:8">
      <c r="G22891" s="127"/>
      <c r="H22891" s="128"/>
    </row>
    <row r="22892" spans="7:8">
      <c r="G22892" s="127"/>
      <c r="H22892" s="128"/>
    </row>
    <row r="22893" spans="7:8">
      <c r="G22893" s="127"/>
      <c r="H22893" s="128"/>
    </row>
    <row r="22894" spans="7:8">
      <c r="G22894" s="127"/>
      <c r="H22894" s="128"/>
    </row>
    <row r="22895" spans="7:8">
      <c r="G22895" s="127"/>
      <c r="H22895" s="128"/>
    </row>
    <row r="22896" spans="7:8">
      <c r="G22896" s="127"/>
      <c r="H22896" s="128"/>
    </row>
    <row r="22897" spans="7:8">
      <c r="G22897" s="127"/>
      <c r="H22897" s="128"/>
    </row>
    <row r="22898" spans="7:8">
      <c r="G22898" s="127"/>
      <c r="H22898" s="128"/>
    </row>
    <row r="22899" spans="7:8">
      <c r="G22899" s="127"/>
      <c r="H22899" s="128"/>
    </row>
    <row r="22900" spans="7:8">
      <c r="G22900" s="127"/>
      <c r="H22900" s="128"/>
    </row>
    <row r="22901" spans="7:8">
      <c r="G22901" s="127"/>
      <c r="H22901" s="128"/>
    </row>
    <row r="22902" spans="7:8">
      <c r="G22902" s="127"/>
      <c r="H22902" s="128"/>
    </row>
    <row r="22903" spans="7:8">
      <c r="G22903" s="127"/>
      <c r="H22903" s="128"/>
    </row>
    <row r="22904" spans="7:8">
      <c r="G22904" s="127"/>
      <c r="H22904" s="128"/>
    </row>
    <row r="22905" spans="7:8">
      <c r="G22905" s="127"/>
      <c r="H22905" s="128"/>
    </row>
    <row r="22906" spans="7:8">
      <c r="G22906" s="127"/>
      <c r="H22906" s="128"/>
    </row>
    <row r="22907" spans="7:8">
      <c r="G22907" s="127"/>
      <c r="H22907" s="128"/>
    </row>
    <row r="22908" spans="7:8">
      <c r="G22908" s="127"/>
      <c r="H22908" s="128"/>
    </row>
    <row r="22909" spans="7:8">
      <c r="G22909" s="127"/>
      <c r="H22909" s="128"/>
    </row>
    <row r="22910" spans="7:8">
      <c r="G22910" s="127"/>
      <c r="H22910" s="128"/>
    </row>
    <row r="22911" spans="7:8">
      <c r="G22911" s="127"/>
      <c r="H22911" s="128"/>
    </row>
    <row r="22912" spans="7:8">
      <c r="G22912" s="127"/>
      <c r="H22912" s="128"/>
    </row>
    <row r="22913" spans="7:8">
      <c r="G22913" s="127"/>
      <c r="H22913" s="128"/>
    </row>
    <row r="22914" spans="7:8">
      <c r="G22914" s="127"/>
      <c r="H22914" s="128"/>
    </row>
    <row r="22915" spans="7:8">
      <c r="G22915" s="127"/>
      <c r="H22915" s="128"/>
    </row>
    <row r="22916" spans="7:8">
      <c r="G22916" s="127"/>
      <c r="H22916" s="128"/>
    </row>
    <row r="22917" spans="7:8">
      <c r="G22917" s="127"/>
      <c r="H22917" s="128"/>
    </row>
    <row r="22918" spans="7:8">
      <c r="G22918" s="127"/>
      <c r="H22918" s="128"/>
    </row>
    <row r="22919" spans="7:8">
      <c r="G22919" s="127"/>
      <c r="H22919" s="128"/>
    </row>
    <row r="22920" spans="7:8">
      <c r="G22920" s="127"/>
      <c r="H22920" s="128"/>
    </row>
    <row r="22921" spans="7:8">
      <c r="G22921" s="127"/>
      <c r="H22921" s="128"/>
    </row>
    <row r="22922" spans="7:8">
      <c r="G22922" s="127"/>
      <c r="H22922" s="128"/>
    </row>
    <row r="22923" spans="7:8">
      <c r="G22923" s="127"/>
      <c r="H22923" s="128"/>
    </row>
    <row r="22924" spans="7:8">
      <c r="G22924" s="127"/>
      <c r="H22924" s="128"/>
    </row>
    <row r="22925" spans="7:8">
      <c r="G22925" s="127"/>
      <c r="H22925" s="128"/>
    </row>
    <row r="22926" spans="7:8">
      <c r="G22926" s="127"/>
      <c r="H22926" s="128"/>
    </row>
    <row r="22927" spans="7:8">
      <c r="G22927" s="127"/>
      <c r="H22927" s="128"/>
    </row>
    <row r="22928" spans="7:8">
      <c r="G22928" s="127"/>
      <c r="H22928" s="128"/>
    </row>
    <row r="22929" spans="7:8">
      <c r="G22929" s="127"/>
      <c r="H22929" s="128"/>
    </row>
    <row r="22930" spans="7:8">
      <c r="G22930" s="127"/>
      <c r="H22930" s="128"/>
    </row>
    <row r="22931" spans="7:8">
      <c r="G22931" s="127"/>
      <c r="H22931" s="128"/>
    </row>
    <row r="22932" spans="7:8">
      <c r="G22932" s="127"/>
      <c r="H22932" s="128"/>
    </row>
    <row r="22933" spans="7:8">
      <c r="G22933" s="127"/>
      <c r="H22933" s="128"/>
    </row>
    <row r="22934" spans="7:8">
      <c r="G22934" s="127"/>
      <c r="H22934" s="128"/>
    </row>
    <row r="22935" spans="7:8">
      <c r="G22935" s="127"/>
      <c r="H22935" s="128"/>
    </row>
    <row r="22936" spans="7:8">
      <c r="G22936" s="127"/>
      <c r="H22936" s="128"/>
    </row>
    <row r="22937" spans="7:8">
      <c r="G22937" s="127"/>
      <c r="H22937" s="128"/>
    </row>
    <row r="22938" spans="7:8">
      <c r="G22938" s="127"/>
      <c r="H22938" s="128"/>
    </row>
    <row r="22939" spans="7:8">
      <c r="G22939" s="127"/>
      <c r="H22939" s="128"/>
    </row>
    <row r="22940" spans="7:8">
      <c r="G22940" s="127"/>
      <c r="H22940" s="128"/>
    </row>
    <row r="22941" spans="7:8">
      <c r="G22941" s="127"/>
      <c r="H22941" s="128"/>
    </row>
    <row r="22942" spans="7:8">
      <c r="G22942" s="127"/>
      <c r="H22942" s="128"/>
    </row>
    <row r="22943" spans="7:8">
      <c r="G22943" s="127"/>
      <c r="H22943" s="128"/>
    </row>
    <row r="22944" spans="7:8">
      <c r="G22944" s="127"/>
      <c r="H22944" s="128"/>
    </row>
    <row r="22945" spans="7:8">
      <c r="G22945" s="127"/>
      <c r="H22945" s="128"/>
    </row>
    <row r="22946" spans="7:8">
      <c r="G22946" s="127"/>
      <c r="H22946" s="128"/>
    </row>
    <row r="22947" spans="7:8">
      <c r="G22947" s="127"/>
      <c r="H22947" s="128"/>
    </row>
    <row r="22948" spans="7:8">
      <c r="G22948" s="127"/>
      <c r="H22948" s="128"/>
    </row>
    <row r="22949" spans="7:8">
      <c r="G22949" s="127"/>
      <c r="H22949" s="128"/>
    </row>
    <row r="22950" spans="7:8">
      <c r="G22950" s="127"/>
      <c r="H22950" s="128"/>
    </row>
    <row r="22951" spans="7:8">
      <c r="G22951" s="127"/>
      <c r="H22951" s="128"/>
    </row>
    <row r="22952" spans="7:8">
      <c r="G22952" s="127"/>
      <c r="H22952" s="128"/>
    </row>
    <row r="22953" spans="7:8">
      <c r="G22953" s="127"/>
      <c r="H22953" s="128"/>
    </row>
    <row r="22954" spans="7:8">
      <c r="G22954" s="127"/>
      <c r="H22954" s="128"/>
    </row>
    <row r="22955" spans="7:8">
      <c r="G22955" s="127"/>
      <c r="H22955" s="128"/>
    </row>
    <row r="22956" spans="7:8">
      <c r="G22956" s="127"/>
      <c r="H22956" s="128"/>
    </row>
    <row r="22957" spans="7:8">
      <c r="G22957" s="127"/>
      <c r="H22957" s="128"/>
    </row>
    <row r="22958" spans="7:8">
      <c r="G22958" s="127"/>
      <c r="H22958" s="128"/>
    </row>
    <row r="22959" spans="7:8">
      <c r="G22959" s="127"/>
      <c r="H22959" s="128"/>
    </row>
    <row r="22960" spans="7:8">
      <c r="G22960" s="127"/>
      <c r="H22960" s="128"/>
    </row>
    <row r="22961" spans="7:8">
      <c r="G22961" s="127"/>
      <c r="H22961" s="128"/>
    </row>
    <row r="22962" spans="7:8">
      <c r="G22962" s="127"/>
      <c r="H22962" s="128"/>
    </row>
    <row r="22963" spans="7:8">
      <c r="G22963" s="127"/>
      <c r="H22963" s="128"/>
    </row>
    <row r="22964" spans="7:8">
      <c r="G22964" s="127"/>
      <c r="H22964" s="128"/>
    </row>
    <row r="22965" spans="7:8">
      <c r="G22965" s="127"/>
      <c r="H22965" s="128"/>
    </row>
    <row r="22966" spans="7:8">
      <c r="G22966" s="127"/>
      <c r="H22966" s="128"/>
    </row>
    <row r="22967" spans="7:8">
      <c r="G22967" s="127"/>
      <c r="H22967" s="128"/>
    </row>
    <row r="22968" spans="7:8">
      <c r="G22968" s="127"/>
      <c r="H22968" s="128"/>
    </row>
    <row r="22969" spans="7:8">
      <c r="G22969" s="127"/>
      <c r="H22969" s="128"/>
    </row>
    <row r="22970" spans="7:8">
      <c r="G22970" s="127"/>
      <c r="H22970" s="128"/>
    </row>
    <row r="22971" spans="7:8">
      <c r="G22971" s="127"/>
      <c r="H22971" s="128"/>
    </row>
    <row r="22972" spans="7:8">
      <c r="G22972" s="127"/>
      <c r="H22972" s="128"/>
    </row>
    <row r="22973" spans="7:8">
      <c r="G22973" s="127"/>
      <c r="H22973" s="128"/>
    </row>
    <row r="22974" spans="7:8">
      <c r="G22974" s="127"/>
      <c r="H22974" s="128"/>
    </row>
    <row r="22975" spans="7:8">
      <c r="G22975" s="127"/>
      <c r="H22975" s="128"/>
    </row>
    <row r="22976" spans="7:8">
      <c r="G22976" s="127"/>
      <c r="H22976" s="128"/>
    </row>
    <row r="22977" spans="7:8">
      <c r="G22977" s="127"/>
      <c r="H22977" s="128"/>
    </row>
    <row r="22978" spans="7:8">
      <c r="G22978" s="127"/>
      <c r="H22978" s="128"/>
    </row>
    <row r="22979" spans="7:8">
      <c r="G22979" s="127"/>
      <c r="H22979" s="128"/>
    </row>
    <row r="22980" spans="7:8">
      <c r="G22980" s="127"/>
      <c r="H22980" s="128"/>
    </row>
    <row r="22981" spans="7:8">
      <c r="G22981" s="127"/>
      <c r="H22981" s="128"/>
    </row>
    <row r="22982" spans="7:8">
      <c r="G22982" s="127"/>
      <c r="H22982" s="128"/>
    </row>
    <row r="22983" spans="7:8">
      <c r="G22983" s="127"/>
      <c r="H22983" s="128"/>
    </row>
    <row r="22984" spans="7:8">
      <c r="G22984" s="127"/>
      <c r="H22984" s="128"/>
    </row>
    <row r="22985" spans="7:8">
      <c r="G22985" s="127"/>
      <c r="H22985" s="128"/>
    </row>
    <row r="22986" spans="7:8">
      <c r="G22986" s="127"/>
      <c r="H22986" s="128"/>
    </row>
    <row r="22987" spans="7:8">
      <c r="G22987" s="127"/>
      <c r="H22987" s="128"/>
    </row>
    <row r="22988" spans="7:8">
      <c r="G22988" s="127"/>
      <c r="H22988" s="128"/>
    </row>
    <row r="22989" spans="7:8">
      <c r="G22989" s="127"/>
      <c r="H22989" s="128"/>
    </row>
    <row r="22990" spans="7:8">
      <c r="G22990" s="127"/>
      <c r="H22990" s="128"/>
    </row>
    <row r="22991" spans="7:8">
      <c r="G22991" s="127"/>
      <c r="H22991" s="128"/>
    </row>
    <row r="22992" spans="7:8">
      <c r="G22992" s="127"/>
      <c r="H22992" s="128"/>
    </row>
    <row r="22993" spans="7:8">
      <c r="G22993" s="127"/>
      <c r="H22993" s="128"/>
    </row>
    <row r="22994" spans="7:8">
      <c r="G22994" s="127"/>
      <c r="H22994" s="128"/>
    </row>
    <row r="22995" spans="7:8">
      <c r="G22995" s="127"/>
      <c r="H22995" s="128"/>
    </row>
    <row r="22996" spans="7:8">
      <c r="G22996" s="127"/>
      <c r="H22996" s="128"/>
    </row>
    <row r="22997" spans="7:8">
      <c r="G22997" s="127"/>
      <c r="H22997" s="128"/>
    </row>
    <row r="22998" spans="7:8">
      <c r="G22998" s="127"/>
      <c r="H22998" s="128"/>
    </row>
    <row r="22999" spans="7:8">
      <c r="G22999" s="127"/>
      <c r="H22999" s="128"/>
    </row>
    <row r="23000" spans="7:8">
      <c r="G23000" s="127"/>
      <c r="H23000" s="128"/>
    </row>
    <row r="23001" spans="7:8">
      <c r="G23001" s="127"/>
      <c r="H23001" s="128"/>
    </row>
    <row r="23002" spans="7:8">
      <c r="G23002" s="127"/>
      <c r="H23002" s="128"/>
    </row>
    <row r="23003" spans="7:8">
      <c r="G23003" s="127"/>
      <c r="H23003" s="128"/>
    </row>
    <row r="23004" spans="7:8">
      <c r="G23004" s="127"/>
      <c r="H23004" s="128"/>
    </row>
    <row r="23005" spans="7:8">
      <c r="G23005" s="127"/>
      <c r="H23005" s="128"/>
    </row>
    <row r="23006" spans="7:8">
      <c r="G23006" s="127"/>
      <c r="H23006" s="128"/>
    </row>
    <row r="23007" spans="7:8">
      <c r="G23007" s="127"/>
      <c r="H23007" s="128"/>
    </row>
    <row r="23008" spans="7:8">
      <c r="G23008" s="127"/>
      <c r="H23008" s="128"/>
    </row>
    <row r="23009" spans="7:8">
      <c r="G23009" s="127"/>
      <c r="H23009" s="128"/>
    </row>
    <row r="23010" spans="7:8">
      <c r="G23010" s="127"/>
      <c r="H23010" s="128"/>
    </row>
    <row r="23011" spans="7:8">
      <c r="G23011" s="127"/>
      <c r="H23011" s="128"/>
    </row>
    <row r="23012" spans="7:8">
      <c r="G23012" s="127"/>
      <c r="H23012" s="128"/>
    </row>
    <row r="23013" spans="7:8">
      <c r="G23013" s="127"/>
      <c r="H23013" s="128"/>
    </row>
    <row r="23014" spans="7:8">
      <c r="G23014" s="127"/>
      <c r="H23014" s="128"/>
    </row>
    <row r="23015" spans="7:8">
      <c r="G23015" s="127"/>
      <c r="H23015" s="128"/>
    </row>
    <row r="23016" spans="7:8">
      <c r="G23016" s="127"/>
      <c r="H23016" s="128"/>
    </row>
    <row r="23017" spans="7:8">
      <c r="G23017" s="127"/>
      <c r="H23017" s="128"/>
    </row>
    <row r="23018" spans="7:8">
      <c r="G23018" s="127"/>
      <c r="H23018" s="128"/>
    </row>
    <row r="23019" spans="7:8">
      <c r="G23019" s="127"/>
      <c r="H23019" s="128"/>
    </row>
    <row r="23020" spans="7:8">
      <c r="G23020" s="127"/>
      <c r="H23020" s="128"/>
    </row>
    <row r="23021" spans="7:8">
      <c r="G23021" s="127"/>
      <c r="H23021" s="128"/>
    </row>
    <row r="23022" spans="7:8">
      <c r="G23022" s="127"/>
      <c r="H23022" s="128"/>
    </row>
    <row r="23023" spans="7:8">
      <c r="G23023" s="127"/>
      <c r="H23023" s="128"/>
    </row>
    <row r="23024" spans="7:8">
      <c r="G23024" s="127"/>
      <c r="H23024" s="128"/>
    </row>
    <row r="23025" spans="7:8">
      <c r="G23025" s="127"/>
      <c r="H23025" s="128"/>
    </row>
    <row r="23026" spans="7:8">
      <c r="G23026" s="127"/>
      <c r="H23026" s="128"/>
    </row>
    <row r="23027" spans="7:8">
      <c r="G23027" s="127"/>
      <c r="H23027" s="128"/>
    </row>
    <row r="23028" spans="7:8">
      <c r="G23028" s="127"/>
      <c r="H23028" s="128"/>
    </row>
    <row r="23029" spans="7:8">
      <c r="G23029" s="127"/>
      <c r="H23029" s="128"/>
    </row>
    <row r="23030" spans="7:8">
      <c r="G23030" s="127"/>
      <c r="H23030" s="128"/>
    </row>
    <row r="23031" spans="7:8">
      <c r="G23031" s="127"/>
      <c r="H23031" s="128"/>
    </row>
    <row r="23032" spans="7:8">
      <c r="G23032" s="127"/>
      <c r="H23032" s="128"/>
    </row>
    <row r="23033" spans="7:8">
      <c r="G23033" s="127"/>
      <c r="H23033" s="128"/>
    </row>
    <row r="23034" spans="7:8">
      <c r="G23034" s="127"/>
      <c r="H23034" s="128"/>
    </row>
    <row r="23035" spans="7:8">
      <c r="G23035" s="127"/>
      <c r="H23035" s="128"/>
    </row>
    <row r="23036" spans="7:8">
      <c r="G23036" s="127"/>
      <c r="H23036" s="128"/>
    </row>
    <row r="23037" spans="7:8">
      <c r="G23037" s="127"/>
      <c r="H23037" s="128"/>
    </row>
    <row r="23038" spans="7:8">
      <c r="G23038" s="127"/>
      <c r="H23038" s="128"/>
    </row>
    <row r="23039" spans="7:8">
      <c r="G23039" s="127"/>
      <c r="H23039" s="128"/>
    </row>
    <row r="23040" spans="7:8">
      <c r="G23040" s="127"/>
      <c r="H23040" s="128"/>
    </row>
    <row r="23041" spans="7:8">
      <c r="G23041" s="127"/>
      <c r="H23041" s="128"/>
    </row>
    <row r="23042" spans="7:8">
      <c r="G23042" s="127"/>
      <c r="H23042" s="128"/>
    </row>
    <row r="23043" spans="7:8">
      <c r="G23043" s="127"/>
      <c r="H23043" s="128"/>
    </row>
    <row r="23044" spans="7:8">
      <c r="G23044" s="127"/>
      <c r="H23044" s="128"/>
    </row>
    <row r="23045" spans="7:8">
      <c r="G23045" s="127"/>
      <c r="H23045" s="128"/>
    </row>
    <row r="23046" spans="7:8">
      <c r="G23046" s="127"/>
      <c r="H23046" s="128"/>
    </row>
    <row r="23047" spans="7:8">
      <c r="G23047" s="127"/>
      <c r="H23047" s="128"/>
    </row>
    <row r="23048" spans="7:8">
      <c r="G23048" s="127"/>
      <c r="H23048" s="128"/>
    </row>
    <row r="23049" spans="7:8">
      <c r="G23049" s="127"/>
      <c r="H23049" s="128"/>
    </row>
    <row r="23050" spans="7:8">
      <c r="G23050" s="127"/>
      <c r="H23050" s="128"/>
    </row>
    <row r="23051" spans="7:8">
      <c r="G23051" s="127"/>
      <c r="H23051" s="128"/>
    </row>
    <row r="23052" spans="7:8">
      <c r="G23052" s="127"/>
      <c r="H23052" s="128"/>
    </row>
    <row r="23053" spans="7:8">
      <c r="G23053" s="127"/>
      <c r="H23053" s="128"/>
    </row>
    <row r="23054" spans="7:8">
      <c r="G23054" s="127"/>
      <c r="H23054" s="128"/>
    </row>
    <row r="23055" spans="7:8">
      <c r="G23055" s="127"/>
      <c r="H23055" s="128"/>
    </row>
    <row r="23056" spans="7:8">
      <c r="G23056" s="127"/>
      <c r="H23056" s="128"/>
    </row>
    <row r="23057" spans="7:8">
      <c r="G23057" s="127"/>
      <c r="H23057" s="128"/>
    </row>
    <row r="23058" spans="7:8">
      <c r="G23058" s="127"/>
      <c r="H23058" s="128"/>
    </row>
    <row r="23059" spans="7:8">
      <c r="G23059" s="127"/>
      <c r="H23059" s="128"/>
    </row>
    <row r="23060" spans="7:8">
      <c r="G23060" s="127"/>
      <c r="H23060" s="128"/>
    </row>
    <row r="23061" spans="7:8">
      <c r="G23061" s="127"/>
      <c r="H23061" s="128"/>
    </row>
    <row r="23062" spans="7:8">
      <c r="G23062" s="127"/>
      <c r="H23062" s="128"/>
    </row>
    <row r="23063" spans="7:8">
      <c r="G23063" s="127"/>
      <c r="H23063" s="128"/>
    </row>
    <row r="23064" spans="7:8">
      <c r="G23064" s="127"/>
      <c r="H23064" s="128"/>
    </row>
    <row r="23065" spans="7:8">
      <c r="G23065" s="127"/>
      <c r="H23065" s="128"/>
    </row>
    <row r="23066" spans="7:8">
      <c r="G23066" s="127"/>
      <c r="H23066" s="128"/>
    </row>
    <row r="23067" spans="7:8">
      <c r="G23067" s="127"/>
      <c r="H23067" s="128"/>
    </row>
    <row r="23068" spans="7:8">
      <c r="G23068" s="127"/>
      <c r="H23068" s="128"/>
    </row>
    <row r="23069" spans="7:8">
      <c r="G23069" s="127"/>
      <c r="H23069" s="128"/>
    </row>
    <row r="23070" spans="7:8">
      <c r="G23070" s="127"/>
      <c r="H23070" s="128"/>
    </row>
    <row r="23071" spans="7:8">
      <c r="G23071" s="127"/>
      <c r="H23071" s="128"/>
    </row>
    <row r="23072" spans="7:8">
      <c r="G23072" s="127"/>
      <c r="H23072" s="128"/>
    </row>
    <row r="23073" spans="7:8">
      <c r="G23073" s="127"/>
      <c r="H23073" s="128"/>
    </row>
    <row r="23074" spans="7:8">
      <c r="G23074" s="127"/>
      <c r="H23074" s="128"/>
    </row>
    <row r="23075" spans="7:8">
      <c r="G23075" s="127"/>
      <c r="H23075" s="128"/>
    </row>
    <row r="23076" spans="7:8">
      <c r="G23076" s="127"/>
      <c r="H23076" s="128"/>
    </row>
    <row r="23077" spans="7:8">
      <c r="G23077" s="127"/>
      <c r="H23077" s="128"/>
    </row>
    <row r="23078" spans="7:8">
      <c r="G23078" s="127"/>
      <c r="H23078" s="128"/>
    </row>
    <row r="23079" spans="7:8">
      <c r="G23079" s="127"/>
      <c r="H23079" s="128"/>
    </row>
    <row r="23080" spans="7:8">
      <c r="G23080" s="127"/>
      <c r="H23080" s="128"/>
    </row>
    <row r="23081" spans="7:8">
      <c r="G23081" s="127"/>
      <c r="H23081" s="128"/>
    </row>
    <row r="23082" spans="7:8">
      <c r="G23082" s="127"/>
      <c r="H23082" s="128"/>
    </row>
    <row r="23083" spans="7:8">
      <c r="G23083" s="127"/>
      <c r="H23083" s="128"/>
    </row>
    <row r="23084" spans="7:8">
      <c r="G23084" s="127"/>
      <c r="H23084" s="128"/>
    </row>
    <row r="23085" spans="7:8">
      <c r="G23085" s="127"/>
      <c r="H23085" s="128"/>
    </row>
    <row r="23086" spans="7:8">
      <c r="G23086" s="127"/>
      <c r="H23086" s="128"/>
    </row>
    <row r="23087" spans="7:8">
      <c r="G23087" s="127"/>
      <c r="H23087" s="128"/>
    </row>
    <row r="23088" spans="7:8">
      <c r="G23088" s="127"/>
      <c r="H23088" s="128"/>
    </row>
    <row r="23089" spans="7:8">
      <c r="G23089" s="127"/>
      <c r="H23089" s="128"/>
    </row>
    <row r="23090" spans="7:8">
      <c r="G23090" s="127"/>
      <c r="H23090" s="128"/>
    </row>
    <row r="23091" spans="7:8">
      <c r="G23091" s="127"/>
      <c r="H23091" s="128"/>
    </row>
    <row r="23092" spans="7:8">
      <c r="G23092" s="127"/>
      <c r="H23092" s="128"/>
    </row>
    <row r="23093" spans="7:8">
      <c r="G23093" s="127"/>
      <c r="H23093" s="128"/>
    </row>
    <row r="23094" spans="7:8">
      <c r="G23094" s="127"/>
      <c r="H23094" s="128"/>
    </row>
    <row r="23095" spans="7:8">
      <c r="G23095" s="127"/>
      <c r="H23095" s="128"/>
    </row>
    <row r="23096" spans="7:8">
      <c r="G23096" s="127"/>
      <c r="H23096" s="128"/>
    </row>
    <row r="23097" spans="7:8">
      <c r="G23097" s="127"/>
      <c r="H23097" s="128"/>
    </row>
    <row r="23098" spans="7:8">
      <c r="G23098" s="127"/>
      <c r="H23098" s="128"/>
    </row>
    <row r="23099" spans="7:8">
      <c r="G23099" s="127"/>
      <c r="H23099" s="128"/>
    </row>
    <row r="23100" spans="7:8">
      <c r="G23100" s="127"/>
      <c r="H23100" s="128"/>
    </row>
    <row r="23101" spans="7:8">
      <c r="G23101" s="127"/>
      <c r="H23101" s="128"/>
    </row>
    <row r="23102" spans="7:8">
      <c r="G23102" s="127"/>
      <c r="H23102" s="128"/>
    </row>
    <row r="23103" spans="7:8">
      <c r="G23103" s="127"/>
      <c r="H23103" s="128"/>
    </row>
    <row r="23104" spans="7:8">
      <c r="G23104" s="127"/>
      <c r="H23104" s="128"/>
    </row>
    <row r="23105" spans="7:8">
      <c r="G23105" s="127"/>
      <c r="H23105" s="128"/>
    </row>
    <row r="23106" spans="7:8">
      <c r="G23106" s="127"/>
      <c r="H23106" s="128"/>
    </row>
    <row r="23107" spans="7:8">
      <c r="G23107" s="127"/>
      <c r="H23107" s="128"/>
    </row>
    <row r="23108" spans="7:8">
      <c r="G23108" s="127"/>
      <c r="H23108" s="128"/>
    </row>
    <row r="23109" spans="7:8">
      <c r="G23109" s="127"/>
      <c r="H23109" s="128"/>
    </row>
    <row r="23110" spans="7:8">
      <c r="G23110" s="127"/>
      <c r="H23110" s="128"/>
    </row>
    <row r="23111" spans="7:8">
      <c r="G23111" s="127"/>
      <c r="H23111" s="128"/>
    </row>
    <row r="23112" spans="7:8">
      <c r="G23112" s="127"/>
      <c r="H23112" s="128"/>
    </row>
    <row r="23113" spans="7:8">
      <c r="G23113" s="127"/>
      <c r="H23113" s="128"/>
    </row>
    <row r="23114" spans="7:8">
      <c r="G23114" s="127"/>
      <c r="H23114" s="128"/>
    </row>
    <row r="23115" spans="7:8">
      <c r="G23115" s="127"/>
      <c r="H23115" s="128"/>
    </row>
    <row r="23116" spans="7:8">
      <c r="G23116" s="127"/>
      <c r="H23116" s="128"/>
    </row>
    <row r="23117" spans="7:8">
      <c r="G23117" s="127"/>
      <c r="H23117" s="128"/>
    </row>
    <row r="23118" spans="7:8">
      <c r="G23118" s="127"/>
      <c r="H23118" s="128"/>
    </row>
    <row r="23119" spans="7:8">
      <c r="G23119" s="127"/>
      <c r="H23119" s="128"/>
    </row>
    <row r="23120" spans="7:8">
      <c r="G23120" s="127"/>
      <c r="H23120" s="128"/>
    </row>
    <row r="23121" spans="7:8">
      <c r="G23121" s="127"/>
      <c r="H23121" s="128"/>
    </row>
    <row r="23122" spans="7:8">
      <c r="G23122" s="127"/>
      <c r="H23122" s="128"/>
    </row>
    <row r="23123" spans="7:8">
      <c r="G23123" s="127"/>
      <c r="H23123" s="128"/>
    </row>
    <row r="23124" spans="7:8">
      <c r="G23124" s="127"/>
      <c r="H23124" s="128"/>
    </row>
    <row r="23125" spans="7:8">
      <c r="G23125" s="127"/>
      <c r="H23125" s="128"/>
    </row>
    <row r="23126" spans="7:8">
      <c r="G23126" s="127"/>
      <c r="H23126" s="128"/>
    </row>
    <row r="23127" spans="7:8">
      <c r="G23127" s="127"/>
      <c r="H23127" s="128"/>
    </row>
    <row r="23128" spans="7:8">
      <c r="G23128" s="127"/>
      <c r="H23128" s="128"/>
    </row>
    <row r="23129" spans="7:8">
      <c r="G23129" s="127"/>
      <c r="H23129" s="128"/>
    </row>
    <row r="23130" spans="7:8">
      <c r="G23130" s="127"/>
      <c r="H23130" s="128"/>
    </row>
    <row r="23131" spans="7:8">
      <c r="G23131" s="127"/>
      <c r="H23131" s="128"/>
    </row>
    <row r="23132" spans="7:8">
      <c r="G23132" s="127"/>
      <c r="H23132" s="128"/>
    </row>
    <row r="23133" spans="7:8">
      <c r="G23133" s="127"/>
      <c r="H23133" s="128"/>
    </row>
    <row r="23134" spans="7:8">
      <c r="G23134" s="127"/>
      <c r="H23134" s="128"/>
    </row>
    <row r="23135" spans="7:8">
      <c r="G23135" s="127"/>
      <c r="H23135" s="128"/>
    </row>
    <row r="23136" spans="7:8">
      <c r="G23136" s="127"/>
      <c r="H23136" s="128"/>
    </row>
    <row r="23137" spans="7:8">
      <c r="G23137" s="127"/>
      <c r="H23137" s="128"/>
    </row>
    <row r="23138" spans="7:8">
      <c r="G23138" s="127"/>
      <c r="H23138" s="128"/>
    </row>
    <row r="23139" spans="7:8">
      <c r="G23139" s="127"/>
      <c r="H23139" s="128"/>
    </row>
    <row r="23140" spans="7:8">
      <c r="G23140" s="127"/>
      <c r="H23140" s="128"/>
    </row>
    <row r="23141" spans="7:8">
      <c r="G23141" s="127"/>
      <c r="H23141" s="128"/>
    </row>
    <row r="23142" spans="7:8">
      <c r="G23142" s="127"/>
      <c r="H23142" s="128"/>
    </row>
    <row r="23143" spans="7:8">
      <c r="G23143" s="127"/>
      <c r="H23143" s="128"/>
    </row>
    <row r="23144" spans="7:8">
      <c r="G23144" s="127"/>
      <c r="H23144" s="128"/>
    </row>
    <row r="23145" spans="7:8">
      <c r="G23145" s="127"/>
      <c r="H23145" s="128"/>
    </row>
    <row r="23146" spans="7:8">
      <c r="G23146" s="127"/>
      <c r="H23146" s="128"/>
    </row>
    <row r="23147" spans="7:8">
      <c r="G23147" s="127"/>
      <c r="H23147" s="128"/>
    </row>
    <row r="23148" spans="7:8">
      <c r="G23148" s="127"/>
      <c r="H23148" s="128"/>
    </row>
    <row r="23149" spans="7:8">
      <c r="G23149" s="127"/>
      <c r="H23149" s="128"/>
    </row>
    <row r="23150" spans="7:8">
      <c r="G23150" s="127"/>
      <c r="H23150" s="128"/>
    </row>
    <row r="23151" spans="7:8">
      <c r="G23151" s="127"/>
      <c r="H23151" s="128"/>
    </row>
    <row r="23152" spans="7:8">
      <c r="G23152" s="127"/>
      <c r="H23152" s="128"/>
    </row>
    <row r="23153" spans="7:8">
      <c r="G23153" s="127"/>
      <c r="H23153" s="128"/>
    </row>
    <row r="23154" spans="7:8">
      <c r="G23154" s="127"/>
      <c r="H23154" s="128"/>
    </row>
    <row r="23155" spans="7:8">
      <c r="G23155" s="127"/>
      <c r="H23155" s="128"/>
    </row>
    <row r="23156" spans="7:8">
      <c r="G23156" s="127"/>
      <c r="H23156" s="128"/>
    </row>
    <row r="23157" spans="7:8">
      <c r="G23157" s="127"/>
      <c r="H23157" s="128"/>
    </row>
    <row r="23158" spans="7:8">
      <c r="G23158" s="127"/>
      <c r="H23158" s="128"/>
    </row>
    <row r="23159" spans="7:8">
      <c r="G23159" s="127"/>
      <c r="H23159" s="128"/>
    </row>
    <row r="23160" spans="7:8">
      <c r="G23160" s="127"/>
      <c r="H23160" s="128"/>
    </row>
    <row r="23161" spans="7:8">
      <c r="G23161" s="127"/>
      <c r="H23161" s="128"/>
    </row>
    <row r="23162" spans="7:8">
      <c r="G23162" s="127"/>
      <c r="H23162" s="128"/>
    </row>
    <row r="23163" spans="7:8">
      <c r="G23163" s="127"/>
      <c r="H23163" s="128"/>
    </row>
    <row r="23164" spans="7:8">
      <c r="G23164" s="127"/>
      <c r="H23164" s="128"/>
    </row>
    <row r="23165" spans="7:8">
      <c r="G23165" s="127"/>
      <c r="H23165" s="128"/>
    </row>
    <row r="23166" spans="7:8">
      <c r="G23166" s="127"/>
      <c r="H23166" s="128"/>
    </row>
    <row r="23167" spans="7:8">
      <c r="G23167" s="127"/>
      <c r="H23167" s="128"/>
    </row>
    <row r="23168" spans="7:8">
      <c r="G23168" s="127"/>
      <c r="H23168" s="128"/>
    </row>
    <row r="23169" spans="7:8">
      <c r="G23169" s="127"/>
      <c r="H23169" s="128"/>
    </row>
    <row r="23170" spans="7:8">
      <c r="G23170" s="127"/>
      <c r="H23170" s="128"/>
    </row>
    <row r="23171" spans="7:8">
      <c r="G23171" s="127"/>
      <c r="H23171" s="128"/>
    </row>
    <row r="23172" spans="7:8">
      <c r="G23172" s="127"/>
      <c r="H23172" s="128"/>
    </row>
    <row r="23173" spans="7:8">
      <c r="G23173" s="127"/>
      <c r="H23173" s="128"/>
    </row>
    <row r="23174" spans="7:8">
      <c r="G23174" s="127"/>
      <c r="H23174" s="128"/>
    </row>
    <row r="23175" spans="7:8">
      <c r="G23175" s="127"/>
      <c r="H23175" s="128"/>
    </row>
    <row r="23176" spans="7:8">
      <c r="G23176" s="127"/>
      <c r="H23176" s="128"/>
    </row>
    <row r="23177" spans="7:8">
      <c r="G23177" s="127"/>
      <c r="H23177" s="128"/>
    </row>
    <row r="23178" spans="7:8">
      <c r="G23178" s="127"/>
      <c r="H23178" s="128"/>
    </row>
    <row r="23179" spans="7:8">
      <c r="G23179" s="127"/>
      <c r="H23179" s="128"/>
    </row>
    <row r="23180" spans="7:8">
      <c r="G23180" s="127"/>
      <c r="H23180" s="128"/>
    </row>
    <row r="23181" spans="7:8">
      <c r="G23181" s="127"/>
      <c r="H23181" s="128"/>
    </row>
    <row r="23182" spans="7:8">
      <c r="G23182" s="127"/>
      <c r="H23182" s="128"/>
    </row>
    <row r="23183" spans="7:8">
      <c r="G23183" s="127"/>
      <c r="H23183" s="128"/>
    </row>
    <row r="23184" spans="7:8">
      <c r="G23184" s="127"/>
      <c r="H23184" s="128"/>
    </row>
    <row r="23185" spans="7:8">
      <c r="G23185" s="127"/>
      <c r="H23185" s="128"/>
    </row>
    <row r="23186" spans="7:8">
      <c r="G23186" s="127"/>
      <c r="H23186" s="128"/>
    </row>
    <row r="23187" spans="7:8">
      <c r="G23187" s="127"/>
      <c r="H23187" s="128"/>
    </row>
    <row r="23188" spans="7:8">
      <c r="G23188" s="127"/>
      <c r="H23188" s="128"/>
    </row>
    <row r="23189" spans="7:8">
      <c r="G23189" s="127"/>
      <c r="H23189" s="128"/>
    </row>
    <row r="23190" spans="7:8">
      <c r="G23190" s="127"/>
      <c r="H23190" s="128"/>
    </row>
    <row r="23191" spans="7:8">
      <c r="G23191" s="127"/>
      <c r="H23191" s="128"/>
    </row>
    <row r="23192" spans="7:8">
      <c r="G23192" s="127"/>
      <c r="H23192" s="128"/>
    </row>
    <row r="23193" spans="7:8">
      <c r="G23193" s="127"/>
      <c r="H23193" s="128"/>
    </row>
    <row r="23194" spans="7:8">
      <c r="G23194" s="127"/>
      <c r="H23194" s="128"/>
    </row>
    <row r="23195" spans="7:8">
      <c r="G23195" s="127"/>
      <c r="H23195" s="128"/>
    </row>
    <row r="23196" spans="7:8">
      <c r="G23196" s="127"/>
      <c r="H23196" s="128"/>
    </row>
    <row r="23197" spans="7:8">
      <c r="G23197" s="127"/>
      <c r="H23197" s="128"/>
    </row>
    <row r="23198" spans="7:8">
      <c r="G23198" s="127"/>
      <c r="H23198" s="128"/>
    </row>
    <row r="23199" spans="7:8">
      <c r="G23199" s="127"/>
      <c r="H23199" s="128"/>
    </row>
    <row r="23200" spans="7:8">
      <c r="G23200" s="127"/>
      <c r="H23200" s="128"/>
    </row>
    <row r="23201" spans="7:8">
      <c r="G23201" s="127"/>
      <c r="H23201" s="128"/>
    </row>
    <row r="23202" spans="7:8">
      <c r="G23202" s="127"/>
      <c r="H23202" s="128"/>
    </row>
    <row r="23203" spans="7:8">
      <c r="G23203" s="127"/>
      <c r="H23203" s="128"/>
    </row>
    <row r="23204" spans="7:8">
      <c r="G23204" s="127"/>
      <c r="H23204" s="128"/>
    </row>
    <row r="23205" spans="7:8">
      <c r="G23205" s="127"/>
      <c r="H23205" s="128"/>
    </row>
    <row r="23206" spans="7:8">
      <c r="G23206" s="127"/>
      <c r="H23206" s="128"/>
    </row>
    <row r="23207" spans="7:8">
      <c r="G23207" s="127"/>
      <c r="H23207" s="128"/>
    </row>
    <row r="23208" spans="7:8">
      <c r="G23208" s="127"/>
      <c r="H23208" s="128"/>
    </row>
    <row r="23209" spans="7:8">
      <c r="G23209" s="127"/>
      <c r="H23209" s="128"/>
    </row>
    <row r="23210" spans="7:8">
      <c r="G23210" s="127"/>
      <c r="H23210" s="128"/>
    </row>
    <row r="23211" spans="7:8">
      <c r="G23211" s="127"/>
      <c r="H23211" s="128"/>
    </row>
    <row r="23212" spans="7:8">
      <c r="G23212" s="127"/>
      <c r="H23212" s="128"/>
    </row>
    <row r="23213" spans="7:8">
      <c r="G23213" s="127"/>
      <c r="H23213" s="128"/>
    </row>
    <row r="23214" spans="7:8">
      <c r="G23214" s="127"/>
      <c r="H23214" s="128"/>
    </row>
    <row r="23215" spans="7:8">
      <c r="G23215" s="127"/>
      <c r="H23215" s="128"/>
    </row>
    <row r="23216" spans="7:8">
      <c r="G23216" s="127"/>
      <c r="H23216" s="128"/>
    </row>
    <row r="23217" spans="7:8">
      <c r="G23217" s="127"/>
      <c r="H23217" s="128"/>
    </row>
    <row r="23218" spans="7:8">
      <c r="G23218" s="127"/>
      <c r="H23218" s="128"/>
    </row>
    <row r="23219" spans="7:8">
      <c r="G23219" s="127"/>
      <c r="H23219" s="128"/>
    </row>
    <row r="23220" spans="7:8">
      <c r="G23220" s="127"/>
      <c r="H23220" s="128"/>
    </row>
    <row r="23221" spans="7:8">
      <c r="G23221" s="127"/>
      <c r="H23221" s="128"/>
    </row>
    <row r="23222" spans="7:8">
      <c r="G23222" s="127"/>
      <c r="H23222" s="128"/>
    </row>
    <row r="23223" spans="7:8">
      <c r="G23223" s="127"/>
      <c r="H23223" s="128"/>
    </row>
    <row r="23224" spans="7:8">
      <c r="G23224" s="127"/>
      <c r="H23224" s="128"/>
    </row>
    <row r="23225" spans="7:8">
      <c r="G23225" s="127"/>
      <c r="H23225" s="128"/>
    </row>
    <row r="23226" spans="7:8">
      <c r="G23226" s="127"/>
      <c r="H23226" s="128"/>
    </row>
    <row r="23227" spans="7:8">
      <c r="G23227" s="127"/>
      <c r="H23227" s="128"/>
    </row>
    <row r="23228" spans="7:8">
      <c r="G23228" s="127"/>
      <c r="H23228" s="128"/>
    </row>
    <row r="23229" spans="7:8">
      <c r="G23229" s="127"/>
      <c r="H23229" s="128"/>
    </row>
    <row r="23230" spans="7:8">
      <c r="G23230" s="127"/>
      <c r="H23230" s="128"/>
    </row>
    <row r="23231" spans="7:8">
      <c r="G23231" s="127"/>
      <c r="H23231" s="128"/>
    </row>
    <row r="23232" spans="7:8">
      <c r="G23232" s="127"/>
      <c r="H23232" s="128"/>
    </row>
    <row r="23233" spans="7:8">
      <c r="G23233" s="127"/>
      <c r="H23233" s="128"/>
    </row>
    <row r="23234" spans="7:8">
      <c r="G23234" s="127"/>
      <c r="H23234" s="128"/>
    </row>
    <row r="23235" spans="7:8">
      <c r="G23235" s="127"/>
      <c r="H23235" s="128"/>
    </row>
    <row r="23236" spans="7:8">
      <c r="G23236" s="127"/>
      <c r="H23236" s="128"/>
    </row>
    <row r="23237" spans="7:8">
      <c r="G23237" s="127"/>
      <c r="H23237" s="128"/>
    </row>
    <row r="23238" spans="7:8">
      <c r="G23238" s="127"/>
      <c r="H23238" s="128"/>
    </row>
    <row r="23239" spans="7:8">
      <c r="G23239" s="127"/>
      <c r="H23239" s="128"/>
    </row>
    <row r="23240" spans="7:8">
      <c r="G23240" s="127"/>
      <c r="H23240" s="128"/>
    </row>
    <row r="23241" spans="7:8">
      <c r="G23241" s="127"/>
      <c r="H23241" s="128"/>
    </row>
    <row r="23242" spans="7:8">
      <c r="G23242" s="127"/>
      <c r="H23242" s="128"/>
    </row>
    <row r="23243" spans="7:8">
      <c r="G23243" s="127"/>
      <c r="H23243" s="128"/>
    </row>
    <row r="23244" spans="7:8">
      <c r="G23244" s="127"/>
      <c r="H23244" s="128"/>
    </row>
    <row r="23245" spans="7:8">
      <c r="G23245" s="127"/>
      <c r="H23245" s="128"/>
    </row>
    <row r="23246" spans="7:8">
      <c r="G23246" s="127"/>
      <c r="H23246" s="128"/>
    </row>
    <row r="23247" spans="7:8">
      <c r="G23247" s="127"/>
      <c r="H23247" s="128"/>
    </row>
    <row r="23248" spans="7:8">
      <c r="G23248" s="127"/>
      <c r="H23248" s="128"/>
    </row>
    <row r="23249" spans="7:8">
      <c r="G23249" s="127"/>
      <c r="H23249" s="128"/>
    </row>
    <row r="23250" spans="7:8">
      <c r="G23250" s="127"/>
      <c r="H23250" s="128"/>
    </row>
    <row r="23251" spans="7:8">
      <c r="G23251" s="127"/>
      <c r="H23251" s="128"/>
    </row>
    <row r="23252" spans="7:8">
      <c r="G23252" s="127"/>
      <c r="H23252" s="128"/>
    </row>
    <row r="23253" spans="7:8">
      <c r="G23253" s="127"/>
      <c r="H23253" s="128"/>
    </row>
    <row r="23254" spans="7:8">
      <c r="G23254" s="127"/>
      <c r="H23254" s="128"/>
    </row>
    <row r="23255" spans="7:8">
      <c r="G23255" s="127"/>
      <c r="H23255" s="128"/>
    </row>
    <row r="23256" spans="7:8">
      <c r="G23256" s="127"/>
      <c r="H23256" s="128"/>
    </row>
    <row r="23257" spans="7:8">
      <c r="G23257" s="127"/>
      <c r="H23257" s="128"/>
    </row>
    <row r="23258" spans="7:8">
      <c r="G23258" s="127"/>
      <c r="H23258" s="128"/>
    </row>
    <row r="23259" spans="7:8">
      <c r="G23259" s="127"/>
      <c r="H23259" s="128"/>
    </row>
    <row r="23260" spans="7:8">
      <c r="G23260" s="127"/>
      <c r="H23260" s="128"/>
    </row>
    <row r="23261" spans="7:8">
      <c r="G23261" s="127"/>
      <c r="H23261" s="128"/>
    </row>
    <row r="23262" spans="7:8">
      <c r="G23262" s="127"/>
      <c r="H23262" s="128"/>
    </row>
    <row r="23263" spans="7:8">
      <c r="G23263" s="127"/>
      <c r="H23263" s="128"/>
    </row>
    <row r="23264" spans="7:8">
      <c r="G23264" s="127"/>
      <c r="H23264" s="128"/>
    </row>
    <row r="23265" spans="7:8">
      <c r="G23265" s="127"/>
      <c r="H23265" s="128"/>
    </row>
    <row r="23266" spans="7:8">
      <c r="G23266" s="127"/>
      <c r="H23266" s="128"/>
    </row>
    <row r="23267" spans="7:8">
      <c r="G23267" s="127"/>
      <c r="H23267" s="128"/>
    </row>
    <row r="23268" spans="7:8">
      <c r="G23268" s="127"/>
      <c r="H23268" s="128"/>
    </row>
    <row r="23269" spans="7:8">
      <c r="G23269" s="127"/>
      <c r="H23269" s="128"/>
    </row>
    <row r="23270" spans="7:8">
      <c r="G23270" s="127"/>
      <c r="H23270" s="128"/>
    </row>
    <row r="23271" spans="7:8">
      <c r="G23271" s="127"/>
      <c r="H23271" s="128"/>
    </row>
    <row r="23272" spans="7:8">
      <c r="G23272" s="127"/>
      <c r="H23272" s="128"/>
    </row>
    <row r="23273" spans="7:8">
      <c r="G23273" s="127"/>
      <c r="H23273" s="128"/>
    </row>
    <row r="23274" spans="7:8">
      <c r="G23274" s="127"/>
      <c r="H23274" s="128"/>
    </row>
    <row r="23275" spans="7:8">
      <c r="G23275" s="127"/>
      <c r="H23275" s="128"/>
    </row>
    <row r="23276" spans="7:8">
      <c r="G23276" s="127"/>
      <c r="H23276" s="128"/>
    </row>
    <row r="23277" spans="7:8">
      <c r="G23277" s="127"/>
      <c r="H23277" s="128"/>
    </row>
    <row r="23278" spans="7:8">
      <c r="G23278" s="127"/>
      <c r="H23278" s="128"/>
    </row>
    <row r="23279" spans="7:8">
      <c r="G23279" s="127"/>
      <c r="H23279" s="128"/>
    </row>
    <row r="23280" spans="7:8">
      <c r="G23280" s="127"/>
      <c r="H23280" s="128"/>
    </row>
    <row r="23281" spans="7:8">
      <c r="G23281" s="127"/>
      <c r="H23281" s="128"/>
    </row>
    <row r="23282" spans="7:8">
      <c r="G23282" s="127"/>
      <c r="H23282" s="128"/>
    </row>
    <row r="23283" spans="7:8">
      <c r="G23283" s="127"/>
      <c r="H23283" s="128"/>
    </row>
    <row r="23284" spans="7:8">
      <c r="G23284" s="127"/>
      <c r="H23284" s="128"/>
    </row>
    <row r="23285" spans="7:8">
      <c r="G23285" s="127"/>
      <c r="H23285" s="128"/>
    </row>
    <row r="23286" spans="7:8">
      <c r="G23286" s="127"/>
      <c r="H23286" s="128"/>
    </row>
    <row r="23287" spans="7:8">
      <c r="G23287" s="127"/>
      <c r="H23287" s="128"/>
    </row>
    <row r="23288" spans="7:8">
      <c r="G23288" s="127"/>
      <c r="H23288" s="128"/>
    </row>
    <row r="23289" spans="7:8">
      <c r="G23289" s="127"/>
      <c r="H23289" s="128"/>
    </row>
    <row r="23290" spans="7:8">
      <c r="G23290" s="127"/>
      <c r="H23290" s="128"/>
    </row>
    <row r="23291" spans="7:8">
      <c r="G23291" s="127"/>
      <c r="H23291" s="128"/>
    </row>
    <row r="23292" spans="7:8">
      <c r="G23292" s="127"/>
      <c r="H23292" s="128"/>
    </row>
    <row r="23293" spans="7:8">
      <c r="G23293" s="127"/>
      <c r="H23293" s="128"/>
    </row>
    <row r="23294" spans="7:8">
      <c r="G23294" s="127"/>
      <c r="H23294" s="128"/>
    </row>
    <row r="23295" spans="7:8">
      <c r="G23295" s="127"/>
      <c r="H23295" s="128"/>
    </row>
    <row r="23296" spans="7:8">
      <c r="G23296" s="127"/>
      <c r="H23296" s="128"/>
    </row>
    <row r="23297" spans="7:8">
      <c r="G23297" s="127"/>
      <c r="H23297" s="128"/>
    </row>
    <row r="23298" spans="7:8">
      <c r="G23298" s="127"/>
      <c r="H23298" s="128"/>
    </row>
    <row r="23299" spans="7:8">
      <c r="G23299" s="127"/>
      <c r="H23299" s="128"/>
    </row>
    <row r="23300" spans="7:8">
      <c r="G23300" s="127"/>
      <c r="H23300" s="128"/>
    </row>
    <row r="23301" spans="7:8">
      <c r="G23301" s="127"/>
      <c r="H23301" s="128"/>
    </row>
    <row r="23302" spans="7:8">
      <c r="G23302" s="127"/>
      <c r="H23302" s="128"/>
    </row>
    <row r="23303" spans="7:8">
      <c r="G23303" s="127"/>
      <c r="H23303" s="128"/>
    </row>
    <row r="23304" spans="7:8">
      <c r="G23304" s="127"/>
      <c r="H23304" s="128"/>
    </row>
    <row r="23305" spans="7:8">
      <c r="G23305" s="127"/>
      <c r="H23305" s="128"/>
    </row>
    <row r="23306" spans="7:8">
      <c r="G23306" s="127"/>
      <c r="H23306" s="128"/>
    </row>
    <row r="23307" spans="7:8">
      <c r="G23307" s="127"/>
      <c r="H23307" s="128"/>
    </row>
    <row r="23308" spans="7:8">
      <c r="G23308" s="127"/>
      <c r="H23308" s="128"/>
    </row>
    <row r="23309" spans="7:8">
      <c r="G23309" s="127"/>
      <c r="H23309" s="128"/>
    </row>
    <row r="23310" spans="7:8">
      <c r="G23310" s="127"/>
      <c r="H23310" s="128"/>
    </row>
    <row r="23311" spans="7:8">
      <c r="G23311" s="127"/>
      <c r="H23311" s="128"/>
    </row>
    <row r="23312" spans="7:8">
      <c r="G23312" s="127"/>
      <c r="H23312" s="128"/>
    </row>
    <row r="23313" spans="7:8">
      <c r="G23313" s="127"/>
      <c r="H23313" s="128"/>
    </row>
    <row r="23314" spans="7:8">
      <c r="G23314" s="127"/>
      <c r="H23314" s="128"/>
    </row>
    <row r="23315" spans="7:8">
      <c r="G23315" s="127"/>
      <c r="H23315" s="128"/>
    </row>
    <row r="23316" spans="7:8">
      <c r="G23316" s="127"/>
      <c r="H23316" s="128"/>
    </row>
    <row r="23317" spans="7:8">
      <c r="G23317" s="127"/>
      <c r="H23317" s="128"/>
    </row>
    <row r="23318" spans="7:8">
      <c r="G23318" s="127"/>
      <c r="H23318" s="128"/>
    </row>
    <row r="23319" spans="7:8">
      <c r="G23319" s="127"/>
      <c r="H23319" s="128"/>
    </row>
    <row r="23320" spans="7:8">
      <c r="G23320" s="127"/>
      <c r="H23320" s="128"/>
    </row>
    <row r="23321" spans="7:8">
      <c r="G23321" s="127"/>
      <c r="H23321" s="128"/>
    </row>
    <row r="23322" spans="7:8">
      <c r="G23322" s="127"/>
      <c r="H23322" s="128"/>
    </row>
    <row r="23323" spans="7:8">
      <c r="G23323" s="127"/>
      <c r="H23323" s="128"/>
    </row>
    <row r="23324" spans="7:8">
      <c r="G23324" s="127"/>
      <c r="H23324" s="128"/>
    </row>
    <row r="23325" spans="7:8">
      <c r="G23325" s="127"/>
      <c r="H23325" s="128"/>
    </row>
    <row r="23326" spans="7:8">
      <c r="G23326" s="127"/>
      <c r="H23326" s="128"/>
    </row>
    <row r="23327" spans="7:8">
      <c r="G23327" s="127"/>
      <c r="H23327" s="128"/>
    </row>
    <row r="23328" spans="7:8">
      <c r="G23328" s="127"/>
      <c r="H23328" s="128"/>
    </row>
    <row r="23329" spans="7:8">
      <c r="G23329" s="127"/>
      <c r="H23329" s="128"/>
    </row>
    <row r="23330" spans="7:8">
      <c r="G23330" s="127"/>
      <c r="H23330" s="128"/>
    </row>
    <row r="23331" spans="7:8">
      <c r="G23331" s="127"/>
      <c r="H23331" s="128"/>
    </row>
    <row r="23332" spans="7:8">
      <c r="G23332" s="127"/>
      <c r="H23332" s="128"/>
    </row>
    <row r="23333" spans="7:8">
      <c r="G23333" s="127"/>
      <c r="H23333" s="128"/>
    </row>
    <row r="23334" spans="7:8">
      <c r="G23334" s="127"/>
      <c r="H23334" s="128"/>
    </row>
    <row r="23335" spans="7:8">
      <c r="G23335" s="127"/>
      <c r="H23335" s="128"/>
    </row>
    <row r="23336" spans="7:8">
      <c r="G23336" s="127"/>
      <c r="H23336" s="128"/>
    </row>
    <row r="23337" spans="7:8">
      <c r="G23337" s="127"/>
      <c r="H23337" s="128"/>
    </row>
    <row r="23338" spans="7:8">
      <c r="G23338" s="127"/>
      <c r="H23338" s="128"/>
    </row>
    <row r="23339" spans="7:8">
      <c r="G23339" s="127"/>
      <c r="H23339" s="128"/>
    </row>
    <row r="23340" spans="7:8">
      <c r="G23340" s="127"/>
      <c r="H23340" s="128"/>
    </row>
    <row r="23341" spans="7:8">
      <c r="G23341" s="127"/>
      <c r="H23341" s="128"/>
    </row>
    <row r="23342" spans="7:8">
      <c r="G23342" s="127"/>
      <c r="H23342" s="128"/>
    </row>
    <row r="23343" spans="7:8">
      <c r="G23343" s="127"/>
      <c r="H23343" s="128"/>
    </row>
    <row r="23344" spans="7:8">
      <c r="G23344" s="127"/>
      <c r="H23344" s="128"/>
    </row>
    <row r="23345" spans="7:8">
      <c r="G23345" s="127"/>
      <c r="H23345" s="128"/>
    </row>
    <row r="23346" spans="7:8">
      <c r="G23346" s="127"/>
      <c r="H23346" s="128"/>
    </row>
    <row r="23347" spans="7:8">
      <c r="G23347" s="127"/>
      <c r="H23347" s="128"/>
    </row>
    <row r="23348" spans="7:8">
      <c r="G23348" s="127"/>
      <c r="H23348" s="128"/>
    </row>
    <row r="23349" spans="7:8">
      <c r="G23349" s="127"/>
      <c r="H23349" s="128"/>
    </row>
    <row r="23350" spans="7:8">
      <c r="G23350" s="127"/>
      <c r="H23350" s="128"/>
    </row>
    <row r="23351" spans="7:8">
      <c r="G23351" s="127"/>
      <c r="H23351" s="128"/>
    </row>
    <row r="23352" spans="7:8">
      <c r="G23352" s="127"/>
      <c r="H23352" s="128"/>
    </row>
    <row r="23353" spans="7:8">
      <c r="G23353" s="127"/>
      <c r="H23353" s="128"/>
    </row>
    <row r="23354" spans="7:8">
      <c r="G23354" s="127"/>
      <c r="H23354" s="128"/>
    </row>
    <row r="23355" spans="7:8">
      <c r="G23355" s="127"/>
      <c r="H23355" s="128"/>
    </row>
    <row r="23356" spans="7:8">
      <c r="G23356" s="127"/>
      <c r="H23356" s="128"/>
    </row>
    <row r="23357" spans="7:8">
      <c r="G23357" s="127"/>
      <c r="H23357" s="128"/>
    </row>
    <row r="23358" spans="7:8">
      <c r="G23358" s="127"/>
      <c r="H23358" s="128"/>
    </row>
    <row r="23359" spans="7:8">
      <c r="G23359" s="127"/>
      <c r="H23359" s="128"/>
    </row>
    <row r="23360" spans="7:8">
      <c r="G23360" s="127"/>
      <c r="H23360" s="128"/>
    </row>
    <row r="23361" spans="7:8">
      <c r="G23361" s="127"/>
      <c r="H23361" s="128"/>
    </row>
    <row r="23362" spans="7:8">
      <c r="G23362" s="127"/>
      <c r="H23362" s="128"/>
    </row>
    <row r="23363" spans="7:8">
      <c r="G23363" s="127"/>
      <c r="H23363" s="128"/>
    </row>
    <row r="23364" spans="7:8">
      <c r="G23364" s="127"/>
      <c r="H23364" s="128"/>
    </row>
    <row r="23365" spans="7:8">
      <c r="G23365" s="127"/>
      <c r="H23365" s="128"/>
    </row>
    <row r="23366" spans="7:8">
      <c r="G23366" s="127"/>
      <c r="H23366" s="128"/>
    </row>
    <row r="23367" spans="7:8">
      <c r="G23367" s="127"/>
      <c r="H23367" s="128"/>
    </row>
    <row r="23368" spans="7:8">
      <c r="G23368" s="127"/>
      <c r="H23368" s="128"/>
    </row>
    <row r="23369" spans="7:8">
      <c r="G23369" s="127"/>
      <c r="H23369" s="128"/>
    </row>
    <row r="23370" spans="7:8">
      <c r="G23370" s="127"/>
      <c r="H23370" s="128"/>
    </row>
    <row r="23371" spans="7:8">
      <c r="G23371" s="127"/>
      <c r="H23371" s="128"/>
    </row>
    <row r="23372" spans="7:8">
      <c r="G23372" s="127"/>
      <c r="H23372" s="128"/>
    </row>
    <row r="23373" spans="7:8">
      <c r="G23373" s="127"/>
      <c r="H23373" s="128"/>
    </row>
    <row r="23374" spans="7:8">
      <c r="G23374" s="127"/>
      <c r="H23374" s="128"/>
    </row>
    <row r="23375" spans="7:8">
      <c r="G23375" s="127"/>
      <c r="H23375" s="128"/>
    </row>
    <row r="23376" spans="7:8">
      <c r="G23376" s="127"/>
      <c r="H23376" s="128"/>
    </row>
    <row r="23377" spans="7:8">
      <c r="G23377" s="127"/>
      <c r="H23377" s="128"/>
    </row>
    <row r="23378" spans="7:8">
      <c r="G23378" s="127"/>
      <c r="H23378" s="128"/>
    </row>
    <row r="23379" spans="7:8">
      <c r="G23379" s="127"/>
      <c r="H23379" s="128"/>
    </row>
    <row r="23380" spans="7:8">
      <c r="G23380" s="127"/>
      <c r="H23380" s="128"/>
    </row>
    <row r="23381" spans="7:8">
      <c r="G23381" s="127"/>
      <c r="H23381" s="128"/>
    </row>
    <row r="23382" spans="7:8">
      <c r="G23382" s="127"/>
      <c r="H23382" s="128"/>
    </row>
    <row r="23383" spans="7:8">
      <c r="G23383" s="127"/>
      <c r="H23383" s="128"/>
    </row>
    <row r="23384" spans="7:8">
      <c r="G23384" s="127"/>
      <c r="H23384" s="128"/>
    </row>
    <row r="23385" spans="7:8">
      <c r="G23385" s="127"/>
      <c r="H23385" s="128"/>
    </row>
    <row r="23386" spans="7:8">
      <c r="G23386" s="127"/>
      <c r="H23386" s="128"/>
    </row>
    <row r="23387" spans="7:8">
      <c r="G23387" s="127"/>
      <c r="H23387" s="128"/>
    </row>
    <row r="23388" spans="7:8">
      <c r="G23388" s="127"/>
      <c r="H23388" s="128"/>
    </row>
    <row r="23389" spans="7:8">
      <c r="G23389" s="127"/>
      <c r="H23389" s="128"/>
    </row>
    <row r="23390" spans="7:8">
      <c r="G23390" s="127"/>
      <c r="H23390" s="128"/>
    </row>
    <row r="23391" spans="7:8">
      <c r="G23391" s="127"/>
      <c r="H23391" s="128"/>
    </row>
    <row r="23392" spans="7:8">
      <c r="G23392" s="127"/>
      <c r="H23392" s="128"/>
    </row>
    <row r="23393" spans="7:8">
      <c r="G23393" s="127"/>
      <c r="H23393" s="128"/>
    </row>
    <row r="23394" spans="7:8">
      <c r="G23394" s="127"/>
      <c r="H23394" s="128"/>
    </row>
    <row r="23395" spans="7:8">
      <c r="G23395" s="127"/>
      <c r="H23395" s="128"/>
    </row>
    <row r="23396" spans="7:8">
      <c r="G23396" s="127"/>
      <c r="H23396" s="128"/>
    </row>
    <row r="23397" spans="7:8">
      <c r="G23397" s="127"/>
      <c r="H23397" s="128"/>
    </row>
    <row r="23398" spans="7:8">
      <c r="G23398" s="127"/>
      <c r="H23398" s="128"/>
    </row>
    <row r="23399" spans="7:8">
      <c r="G23399" s="127"/>
      <c r="H23399" s="128"/>
    </row>
    <row r="23400" spans="7:8">
      <c r="G23400" s="127"/>
      <c r="H23400" s="128"/>
    </row>
    <row r="23401" spans="7:8">
      <c r="G23401" s="127"/>
      <c r="H23401" s="128"/>
    </row>
    <row r="23402" spans="7:8">
      <c r="G23402" s="127"/>
      <c r="H23402" s="128"/>
    </row>
    <row r="23403" spans="7:8">
      <c r="G23403" s="127"/>
      <c r="H23403" s="128"/>
    </row>
    <row r="23404" spans="7:8">
      <c r="G23404" s="127"/>
      <c r="H23404" s="128"/>
    </row>
    <row r="23405" spans="7:8">
      <c r="G23405" s="127"/>
      <c r="H23405" s="128"/>
    </row>
    <row r="23406" spans="7:8">
      <c r="G23406" s="127"/>
      <c r="H23406" s="128"/>
    </row>
    <row r="23407" spans="7:8">
      <c r="G23407" s="127"/>
      <c r="H23407" s="128"/>
    </row>
    <row r="23408" spans="7:8">
      <c r="G23408" s="127"/>
      <c r="H23408" s="128"/>
    </row>
    <row r="23409" spans="7:8">
      <c r="G23409" s="127"/>
      <c r="H23409" s="128"/>
    </row>
    <row r="23410" spans="7:8">
      <c r="G23410" s="127"/>
      <c r="H23410" s="128"/>
    </row>
    <row r="23411" spans="7:8">
      <c r="G23411" s="127"/>
      <c r="H23411" s="128"/>
    </row>
    <row r="23412" spans="7:8">
      <c r="G23412" s="127"/>
      <c r="H23412" s="128"/>
    </row>
    <row r="23413" spans="7:8">
      <c r="G23413" s="127"/>
      <c r="H23413" s="128"/>
    </row>
    <row r="23414" spans="7:8">
      <c r="G23414" s="127"/>
      <c r="H23414" s="128"/>
    </row>
    <row r="23415" spans="7:8">
      <c r="G23415" s="127"/>
      <c r="H23415" s="128"/>
    </row>
    <row r="23416" spans="7:8">
      <c r="G23416" s="127"/>
      <c r="H23416" s="128"/>
    </row>
    <row r="23417" spans="7:8">
      <c r="G23417" s="127"/>
      <c r="H23417" s="128"/>
    </row>
    <row r="23418" spans="7:8">
      <c r="G23418" s="127"/>
      <c r="H23418" s="128"/>
    </row>
    <row r="23419" spans="7:8">
      <c r="G23419" s="127"/>
      <c r="H23419" s="128"/>
    </row>
    <row r="23420" spans="7:8">
      <c r="G23420" s="127"/>
      <c r="H23420" s="128"/>
    </row>
    <row r="23421" spans="7:8">
      <c r="G23421" s="127"/>
      <c r="H23421" s="128"/>
    </row>
    <row r="23422" spans="7:8">
      <c r="G23422" s="127"/>
      <c r="H23422" s="128"/>
    </row>
    <row r="23423" spans="7:8">
      <c r="G23423" s="127"/>
      <c r="H23423" s="128"/>
    </row>
    <row r="23424" spans="7:8">
      <c r="G23424" s="127"/>
      <c r="H23424" s="128"/>
    </row>
    <row r="23425" spans="7:8">
      <c r="G23425" s="127"/>
      <c r="H23425" s="128"/>
    </row>
    <row r="23426" spans="7:8">
      <c r="G23426" s="127"/>
      <c r="H23426" s="128"/>
    </row>
    <row r="23427" spans="7:8">
      <c r="G23427" s="127"/>
      <c r="H23427" s="128"/>
    </row>
    <row r="23428" spans="7:8">
      <c r="G23428" s="127"/>
      <c r="H23428" s="128"/>
    </row>
    <row r="23429" spans="7:8">
      <c r="G23429" s="127"/>
      <c r="H23429" s="128"/>
    </row>
    <row r="23430" spans="7:8">
      <c r="G23430" s="127"/>
      <c r="H23430" s="128"/>
    </row>
    <row r="23431" spans="7:8">
      <c r="G23431" s="127"/>
      <c r="H23431" s="128"/>
    </row>
    <row r="23432" spans="7:8">
      <c r="G23432" s="127"/>
      <c r="H23432" s="128"/>
    </row>
    <row r="23433" spans="7:8">
      <c r="G23433" s="127"/>
      <c r="H23433" s="128"/>
    </row>
    <row r="23434" spans="7:8">
      <c r="G23434" s="127"/>
      <c r="H23434" s="128"/>
    </row>
    <row r="23435" spans="7:8">
      <c r="G23435" s="127"/>
      <c r="H23435" s="128"/>
    </row>
    <row r="23436" spans="7:8">
      <c r="G23436" s="127"/>
      <c r="H23436" s="128"/>
    </row>
    <row r="23437" spans="7:8">
      <c r="G23437" s="127"/>
      <c r="H23437" s="128"/>
    </row>
    <row r="23438" spans="7:8">
      <c r="G23438" s="127"/>
      <c r="H23438" s="128"/>
    </row>
    <row r="23439" spans="7:8">
      <c r="G23439" s="127"/>
      <c r="H23439" s="128"/>
    </row>
    <row r="23440" spans="7:8">
      <c r="G23440" s="127"/>
      <c r="H23440" s="128"/>
    </row>
    <row r="23441" spans="7:8">
      <c r="G23441" s="127"/>
      <c r="H23441" s="128"/>
    </row>
    <row r="23442" spans="7:8">
      <c r="G23442" s="127"/>
      <c r="H23442" s="128"/>
    </row>
    <row r="23443" spans="7:8">
      <c r="G23443" s="127"/>
      <c r="H23443" s="128"/>
    </row>
    <row r="23444" spans="7:8">
      <c r="G23444" s="127"/>
      <c r="H23444" s="128"/>
    </row>
    <row r="23445" spans="7:8">
      <c r="G23445" s="127"/>
      <c r="H23445" s="128"/>
    </row>
    <row r="23446" spans="7:8">
      <c r="G23446" s="127"/>
      <c r="H23446" s="128"/>
    </row>
    <row r="23447" spans="7:8">
      <c r="G23447" s="127"/>
      <c r="H23447" s="128"/>
    </row>
    <row r="23448" spans="7:8">
      <c r="G23448" s="127"/>
      <c r="H23448" s="128"/>
    </row>
    <row r="23449" spans="7:8">
      <c r="G23449" s="127"/>
      <c r="H23449" s="128"/>
    </row>
    <row r="23450" spans="7:8">
      <c r="G23450" s="127"/>
      <c r="H23450" s="128"/>
    </row>
    <row r="23451" spans="7:8">
      <c r="G23451" s="127"/>
      <c r="H23451" s="128"/>
    </row>
    <row r="23452" spans="7:8">
      <c r="G23452" s="127"/>
      <c r="H23452" s="128"/>
    </row>
    <row r="23453" spans="7:8">
      <c r="G23453" s="127"/>
      <c r="H23453" s="128"/>
    </row>
    <row r="23454" spans="7:8">
      <c r="G23454" s="127"/>
      <c r="H23454" s="128"/>
    </row>
    <row r="23455" spans="7:8">
      <c r="G23455" s="127"/>
      <c r="H23455" s="128"/>
    </row>
    <row r="23456" spans="7:8">
      <c r="G23456" s="127"/>
      <c r="H23456" s="128"/>
    </row>
    <row r="23457" spans="7:8">
      <c r="G23457" s="127"/>
      <c r="H23457" s="128"/>
    </row>
    <row r="23458" spans="7:8">
      <c r="G23458" s="127"/>
      <c r="H23458" s="128"/>
    </row>
    <row r="23459" spans="7:8">
      <c r="G23459" s="127"/>
      <c r="H23459" s="128"/>
    </row>
    <row r="23460" spans="7:8">
      <c r="G23460" s="127"/>
      <c r="H23460" s="128"/>
    </row>
    <row r="23461" spans="7:8">
      <c r="G23461" s="127"/>
      <c r="H23461" s="128"/>
    </row>
    <row r="23462" spans="7:8">
      <c r="G23462" s="127"/>
      <c r="H23462" s="128"/>
    </row>
    <row r="23463" spans="7:8">
      <c r="G23463" s="127"/>
      <c r="H23463" s="128"/>
    </row>
    <row r="23464" spans="7:8">
      <c r="G23464" s="127"/>
      <c r="H23464" s="128"/>
    </row>
    <row r="23465" spans="7:8">
      <c r="G23465" s="127"/>
      <c r="H23465" s="128"/>
    </row>
    <row r="23466" spans="7:8">
      <c r="G23466" s="127"/>
      <c r="H23466" s="128"/>
    </row>
    <row r="23467" spans="7:8">
      <c r="G23467" s="127"/>
      <c r="H23467" s="128"/>
    </row>
    <row r="23468" spans="7:8">
      <c r="G23468" s="127"/>
      <c r="H23468" s="128"/>
    </row>
    <row r="23469" spans="7:8">
      <c r="G23469" s="127"/>
      <c r="H23469" s="128"/>
    </row>
    <row r="23470" spans="7:8">
      <c r="G23470" s="127"/>
      <c r="H23470" s="128"/>
    </row>
    <row r="23471" spans="7:8">
      <c r="G23471" s="127"/>
      <c r="H23471" s="128"/>
    </row>
    <row r="23472" spans="7:8">
      <c r="G23472" s="127"/>
      <c r="H23472" s="128"/>
    </row>
    <row r="23473" spans="7:8">
      <c r="G23473" s="127"/>
      <c r="H23473" s="128"/>
    </row>
    <row r="23474" spans="7:8">
      <c r="G23474" s="127"/>
      <c r="H23474" s="128"/>
    </row>
    <row r="23475" spans="7:8">
      <c r="G23475" s="127"/>
      <c r="H23475" s="128"/>
    </row>
    <row r="23476" spans="7:8">
      <c r="G23476" s="127"/>
      <c r="H23476" s="128"/>
    </row>
    <row r="23477" spans="7:8">
      <c r="G23477" s="127"/>
      <c r="H23477" s="128"/>
    </row>
    <row r="23478" spans="7:8">
      <c r="G23478" s="127"/>
      <c r="H23478" s="128"/>
    </row>
    <row r="23479" spans="7:8">
      <c r="G23479" s="127"/>
      <c r="H23479" s="128"/>
    </row>
    <row r="23480" spans="7:8">
      <c r="G23480" s="127"/>
      <c r="H23480" s="128"/>
    </row>
    <row r="23481" spans="7:8">
      <c r="G23481" s="127"/>
      <c r="H23481" s="128"/>
    </row>
    <row r="23482" spans="7:8">
      <c r="G23482" s="127"/>
      <c r="H23482" s="128"/>
    </row>
    <row r="23483" spans="7:8">
      <c r="G23483" s="127"/>
      <c r="H23483" s="128"/>
    </row>
    <row r="23484" spans="7:8">
      <c r="G23484" s="127"/>
      <c r="H23484" s="128"/>
    </row>
    <row r="23485" spans="7:8">
      <c r="G23485" s="127"/>
      <c r="H23485" s="128"/>
    </row>
    <row r="23486" spans="7:8">
      <c r="G23486" s="127"/>
      <c r="H23486" s="128"/>
    </row>
    <row r="23487" spans="7:8">
      <c r="G23487" s="127"/>
      <c r="H23487" s="128"/>
    </row>
    <row r="23488" spans="7:8">
      <c r="G23488" s="127"/>
      <c r="H23488" s="128"/>
    </row>
    <row r="23489" spans="7:8">
      <c r="G23489" s="127"/>
      <c r="H23489" s="128"/>
    </row>
    <row r="23490" spans="7:8">
      <c r="G23490" s="127"/>
      <c r="H23490" s="128"/>
    </row>
    <row r="23491" spans="7:8">
      <c r="G23491" s="127"/>
      <c r="H23491" s="128"/>
    </row>
    <row r="23492" spans="7:8">
      <c r="G23492" s="127"/>
      <c r="H23492" s="128"/>
    </row>
    <row r="23493" spans="7:8">
      <c r="G23493" s="127"/>
      <c r="H23493" s="128"/>
    </row>
    <row r="23494" spans="7:8">
      <c r="G23494" s="127"/>
      <c r="H23494" s="128"/>
    </row>
    <row r="23495" spans="7:8">
      <c r="G23495" s="127"/>
      <c r="H23495" s="128"/>
    </row>
    <row r="23496" spans="7:8">
      <c r="G23496" s="127"/>
      <c r="H23496" s="128"/>
    </row>
    <row r="23497" spans="7:8">
      <c r="G23497" s="127"/>
      <c r="H23497" s="128"/>
    </row>
    <row r="23498" spans="7:8">
      <c r="G23498" s="127"/>
      <c r="H23498" s="128"/>
    </row>
    <row r="23499" spans="7:8">
      <c r="G23499" s="127"/>
      <c r="H23499" s="128"/>
    </row>
    <row r="23500" spans="7:8">
      <c r="G23500" s="127"/>
      <c r="H23500" s="128"/>
    </row>
    <row r="23501" spans="7:8">
      <c r="G23501" s="127"/>
      <c r="H23501" s="128"/>
    </row>
    <row r="23502" spans="7:8">
      <c r="G23502" s="127"/>
      <c r="H23502" s="128"/>
    </row>
    <row r="23503" spans="7:8">
      <c r="G23503" s="127"/>
      <c r="H23503" s="128"/>
    </row>
    <row r="23504" spans="7:8">
      <c r="G23504" s="127"/>
      <c r="H23504" s="128"/>
    </row>
    <row r="23505" spans="7:8">
      <c r="G23505" s="127"/>
      <c r="H23505" s="128"/>
    </row>
    <row r="23506" spans="7:8">
      <c r="G23506" s="127"/>
      <c r="H23506" s="128"/>
    </row>
    <row r="23507" spans="7:8">
      <c r="G23507" s="127"/>
      <c r="H23507" s="128"/>
    </row>
    <row r="23508" spans="7:8">
      <c r="G23508" s="127"/>
      <c r="H23508" s="128"/>
    </row>
    <row r="23509" spans="7:8">
      <c r="G23509" s="127"/>
      <c r="H23509" s="128"/>
    </row>
    <row r="23510" spans="7:8">
      <c r="G23510" s="127"/>
      <c r="H23510" s="128"/>
    </row>
    <row r="23511" spans="7:8">
      <c r="G23511" s="127"/>
      <c r="H23511" s="128"/>
    </row>
    <row r="23512" spans="7:8">
      <c r="G23512" s="127"/>
      <c r="H23512" s="128"/>
    </row>
    <row r="23513" spans="7:8">
      <c r="G23513" s="127"/>
      <c r="H23513" s="128"/>
    </row>
    <row r="23514" spans="7:8">
      <c r="G23514" s="127"/>
      <c r="H23514" s="128"/>
    </row>
    <row r="23515" spans="7:8">
      <c r="G23515" s="127"/>
      <c r="H23515" s="128"/>
    </row>
    <row r="23516" spans="7:8">
      <c r="G23516" s="127"/>
      <c r="H23516" s="128"/>
    </row>
    <row r="23517" spans="7:8">
      <c r="G23517" s="127"/>
      <c r="H23517" s="128"/>
    </row>
    <row r="23518" spans="7:8">
      <c r="G23518" s="127"/>
      <c r="H23518" s="128"/>
    </row>
    <row r="23519" spans="7:8">
      <c r="G23519" s="127"/>
      <c r="H23519" s="128"/>
    </row>
    <row r="23520" spans="7:8">
      <c r="G23520" s="127"/>
      <c r="H23520" s="128"/>
    </row>
    <row r="23521" spans="7:8">
      <c r="G23521" s="127"/>
      <c r="H23521" s="128"/>
    </row>
    <row r="23522" spans="7:8">
      <c r="G23522" s="127"/>
      <c r="H23522" s="128"/>
    </row>
    <row r="23523" spans="7:8">
      <c r="G23523" s="127"/>
      <c r="H23523" s="128"/>
    </row>
    <row r="23524" spans="7:8">
      <c r="G23524" s="127"/>
      <c r="H23524" s="128"/>
    </row>
    <row r="23525" spans="7:8">
      <c r="G23525" s="127"/>
      <c r="H23525" s="128"/>
    </row>
    <row r="23526" spans="7:8">
      <c r="G23526" s="127"/>
      <c r="H23526" s="128"/>
    </row>
    <row r="23527" spans="7:8">
      <c r="G23527" s="127"/>
      <c r="H23527" s="128"/>
    </row>
    <row r="23528" spans="7:8">
      <c r="G23528" s="127"/>
      <c r="H23528" s="128"/>
    </row>
    <row r="23529" spans="7:8">
      <c r="G23529" s="127"/>
      <c r="H23529" s="128"/>
    </row>
    <row r="23530" spans="7:8">
      <c r="G23530" s="127"/>
      <c r="H23530" s="128"/>
    </row>
    <row r="23531" spans="7:8">
      <c r="G23531" s="127"/>
      <c r="H23531" s="128"/>
    </row>
    <row r="23532" spans="7:8">
      <c r="G23532" s="127"/>
      <c r="H23532" s="128"/>
    </row>
    <row r="23533" spans="7:8">
      <c r="G23533" s="127"/>
      <c r="H23533" s="128"/>
    </row>
    <row r="23534" spans="7:8">
      <c r="G23534" s="127"/>
      <c r="H23534" s="128"/>
    </row>
    <row r="23535" spans="7:8">
      <c r="G23535" s="127"/>
      <c r="H23535" s="128"/>
    </row>
    <row r="23536" spans="7:8">
      <c r="G23536" s="127"/>
      <c r="H23536" s="128"/>
    </row>
    <row r="23537" spans="7:8">
      <c r="G23537" s="127"/>
      <c r="H23537" s="128"/>
    </row>
    <row r="23538" spans="7:8">
      <c r="G23538" s="127"/>
      <c r="H23538" s="128"/>
    </row>
    <row r="23539" spans="7:8">
      <c r="G23539" s="127"/>
      <c r="H23539" s="128"/>
    </row>
    <row r="23540" spans="7:8">
      <c r="G23540" s="127"/>
      <c r="H23540" s="128"/>
    </row>
    <row r="23541" spans="7:8">
      <c r="G23541" s="127"/>
      <c r="H23541" s="128"/>
    </row>
    <row r="23542" spans="7:8">
      <c r="G23542" s="127"/>
      <c r="H23542" s="128"/>
    </row>
    <row r="23543" spans="7:8">
      <c r="G23543" s="127"/>
      <c r="H23543" s="128"/>
    </row>
    <row r="23544" spans="7:8">
      <c r="G23544" s="127"/>
      <c r="H23544" s="128"/>
    </row>
    <row r="23545" spans="7:8">
      <c r="G23545" s="127"/>
      <c r="H23545" s="128"/>
    </row>
    <row r="23546" spans="7:8">
      <c r="G23546" s="127"/>
      <c r="H23546" s="128"/>
    </row>
    <row r="23547" spans="7:8">
      <c r="G23547" s="127"/>
      <c r="H23547" s="128"/>
    </row>
    <row r="23548" spans="7:8">
      <c r="G23548" s="127"/>
      <c r="H23548" s="128"/>
    </row>
    <row r="23549" spans="7:8">
      <c r="G23549" s="127"/>
      <c r="H23549" s="128"/>
    </row>
    <row r="23550" spans="7:8">
      <c r="G23550" s="127"/>
      <c r="H23550" s="128"/>
    </row>
    <row r="23551" spans="7:8">
      <c r="G23551" s="127"/>
      <c r="H23551" s="128"/>
    </row>
    <row r="23552" spans="7:8">
      <c r="G23552" s="127"/>
      <c r="H23552" s="128"/>
    </row>
    <row r="23553" spans="7:8">
      <c r="G23553" s="127"/>
      <c r="H23553" s="128"/>
    </row>
    <row r="23554" spans="7:8">
      <c r="G23554" s="127"/>
      <c r="H23554" s="128"/>
    </row>
    <row r="23555" spans="7:8">
      <c r="G23555" s="127"/>
      <c r="H23555" s="128"/>
    </row>
    <row r="23556" spans="7:8">
      <c r="G23556" s="127"/>
      <c r="H23556" s="128"/>
    </row>
    <row r="23557" spans="7:8">
      <c r="G23557" s="127"/>
      <c r="H23557" s="128"/>
    </row>
    <row r="23558" spans="7:8">
      <c r="G23558" s="127"/>
      <c r="H23558" s="128"/>
    </row>
    <row r="23559" spans="7:8">
      <c r="G23559" s="127"/>
      <c r="H23559" s="128"/>
    </row>
    <row r="23560" spans="7:8">
      <c r="G23560" s="127"/>
      <c r="H23560" s="128"/>
    </row>
    <row r="23561" spans="7:8">
      <c r="G23561" s="127"/>
      <c r="H23561" s="128"/>
    </row>
    <row r="23562" spans="7:8">
      <c r="G23562" s="127"/>
      <c r="H23562" s="128"/>
    </row>
    <row r="23563" spans="7:8">
      <c r="G23563" s="127"/>
      <c r="H23563" s="128"/>
    </row>
    <row r="23564" spans="7:8">
      <c r="G23564" s="127"/>
      <c r="H23564" s="128"/>
    </row>
    <row r="23565" spans="7:8">
      <c r="G23565" s="127"/>
      <c r="H23565" s="128"/>
    </row>
    <row r="23566" spans="7:8">
      <c r="G23566" s="127"/>
      <c r="H23566" s="128"/>
    </row>
    <row r="23567" spans="7:8">
      <c r="G23567" s="127"/>
      <c r="H23567" s="128"/>
    </row>
    <row r="23568" spans="7:8">
      <c r="G23568" s="127"/>
      <c r="H23568" s="128"/>
    </row>
    <row r="23569" spans="7:8">
      <c r="G23569" s="127"/>
      <c r="H23569" s="128"/>
    </row>
    <row r="23570" spans="7:8">
      <c r="G23570" s="127"/>
      <c r="H23570" s="128"/>
    </row>
    <row r="23571" spans="7:8">
      <c r="G23571" s="127"/>
      <c r="H23571" s="128"/>
    </row>
    <row r="23572" spans="7:8">
      <c r="G23572" s="127"/>
      <c r="H23572" s="128"/>
    </row>
    <row r="23573" spans="7:8">
      <c r="G23573" s="127"/>
      <c r="H23573" s="128"/>
    </row>
    <row r="23574" spans="7:8">
      <c r="G23574" s="127"/>
      <c r="H23574" s="128"/>
    </row>
    <row r="23575" spans="7:8">
      <c r="G23575" s="127"/>
      <c r="H23575" s="128"/>
    </row>
    <row r="23576" spans="7:8">
      <c r="G23576" s="127"/>
      <c r="H23576" s="128"/>
    </row>
    <row r="23577" spans="7:8">
      <c r="G23577" s="127"/>
      <c r="H23577" s="128"/>
    </row>
    <row r="23578" spans="7:8">
      <c r="G23578" s="127"/>
      <c r="H23578" s="128"/>
    </row>
    <row r="23579" spans="7:8">
      <c r="G23579" s="127"/>
      <c r="H23579" s="128"/>
    </row>
    <row r="23580" spans="7:8">
      <c r="G23580" s="127"/>
      <c r="H23580" s="128"/>
    </row>
    <row r="23581" spans="7:8">
      <c r="G23581" s="127"/>
      <c r="H23581" s="128"/>
    </row>
    <row r="23582" spans="7:8">
      <c r="G23582" s="127"/>
      <c r="H23582" s="128"/>
    </row>
    <row r="23583" spans="7:8">
      <c r="G23583" s="127"/>
      <c r="H23583" s="128"/>
    </row>
    <row r="23584" spans="7:8">
      <c r="G23584" s="127"/>
      <c r="H23584" s="128"/>
    </row>
    <row r="23585" spans="7:8">
      <c r="G23585" s="127"/>
      <c r="H23585" s="128"/>
    </row>
    <row r="23586" spans="7:8">
      <c r="G23586" s="127"/>
      <c r="H23586" s="128"/>
    </row>
    <row r="23587" spans="7:8">
      <c r="G23587" s="127"/>
      <c r="H23587" s="128"/>
    </row>
    <row r="23588" spans="7:8">
      <c r="G23588" s="127"/>
      <c r="H23588" s="128"/>
    </row>
    <row r="23589" spans="7:8">
      <c r="G23589" s="127"/>
      <c r="H23589" s="128"/>
    </row>
    <row r="23590" spans="7:8">
      <c r="G23590" s="127"/>
      <c r="H23590" s="128"/>
    </row>
    <row r="23591" spans="7:8">
      <c r="G23591" s="127"/>
      <c r="H23591" s="128"/>
    </row>
    <row r="23592" spans="7:8">
      <c r="G23592" s="127"/>
      <c r="H23592" s="128"/>
    </row>
    <row r="23593" spans="7:8">
      <c r="G23593" s="127"/>
      <c r="H23593" s="128"/>
    </row>
    <row r="23594" spans="7:8">
      <c r="G23594" s="127"/>
      <c r="H23594" s="128"/>
    </row>
    <row r="23595" spans="7:8">
      <c r="G23595" s="127"/>
      <c r="H23595" s="128"/>
    </row>
    <row r="23596" spans="7:8">
      <c r="G23596" s="127"/>
      <c r="H23596" s="128"/>
    </row>
    <row r="23597" spans="7:8">
      <c r="G23597" s="127"/>
      <c r="H23597" s="128"/>
    </row>
    <row r="23598" spans="7:8">
      <c r="G23598" s="127"/>
      <c r="H23598" s="128"/>
    </row>
    <row r="23599" spans="7:8">
      <c r="G23599" s="127"/>
      <c r="H23599" s="128"/>
    </row>
    <row r="23600" spans="7:8">
      <c r="G23600" s="127"/>
      <c r="H23600" s="128"/>
    </row>
    <row r="23601" spans="7:8">
      <c r="G23601" s="127"/>
      <c r="H23601" s="128"/>
    </row>
    <row r="23602" spans="7:8">
      <c r="G23602" s="127"/>
      <c r="H23602" s="128"/>
    </row>
    <row r="23603" spans="7:8">
      <c r="G23603" s="127"/>
      <c r="H23603" s="128"/>
    </row>
    <row r="23604" spans="7:8">
      <c r="G23604" s="127"/>
      <c r="H23604" s="128"/>
    </row>
    <row r="23605" spans="7:8">
      <c r="G23605" s="127"/>
      <c r="H23605" s="128"/>
    </row>
    <row r="23606" spans="7:8">
      <c r="G23606" s="127"/>
      <c r="H23606" s="128"/>
    </row>
    <row r="23607" spans="7:8">
      <c r="G23607" s="127"/>
      <c r="H23607" s="128"/>
    </row>
    <row r="23608" spans="7:8">
      <c r="G23608" s="127"/>
      <c r="H23608" s="128"/>
    </row>
    <row r="23609" spans="7:8">
      <c r="G23609" s="127"/>
      <c r="H23609" s="128"/>
    </row>
    <row r="23610" spans="7:8">
      <c r="G23610" s="127"/>
      <c r="H23610" s="128"/>
    </row>
    <row r="23611" spans="7:8">
      <c r="G23611" s="127"/>
      <c r="H23611" s="128"/>
    </row>
    <row r="23612" spans="7:8">
      <c r="G23612" s="127"/>
      <c r="H23612" s="128"/>
    </row>
    <row r="23613" spans="7:8">
      <c r="G23613" s="127"/>
      <c r="H23613" s="128"/>
    </row>
    <row r="23614" spans="7:8">
      <c r="G23614" s="127"/>
      <c r="H23614" s="128"/>
    </row>
    <row r="23615" spans="7:8">
      <c r="G23615" s="127"/>
      <c r="H23615" s="128"/>
    </row>
    <row r="23616" spans="7:8">
      <c r="G23616" s="127"/>
      <c r="H23616" s="128"/>
    </row>
    <row r="23617" spans="7:8">
      <c r="G23617" s="127"/>
      <c r="H23617" s="128"/>
    </row>
    <row r="23618" spans="7:8">
      <c r="G23618" s="127"/>
      <c r="H23618" s="128"/>
    </row>
    <row r="23619" spans="7:8">
      <c r="G23619" s="127"/>
      <c r="H23619" s="128"/>
    </row>
    <row r="23620" spans="7:8">
      <c r="G23620" s="127"/>
      <c r="H23620" s="128"/>
    </row>
    <row r="23621" spans="7:8">
      <c r="G23621" s="127"/>
      <c r="H23621" s="128"/>
    </row>
    <row r="23622" spans="7:8">
      <c r="G23622" s="127"/>
      <c r="H23622" s="128"/>
    </row>
    <row r="23623" spans="7:8">
      <c r="G23623" s="127"/>
      <c r="H23623" s="128"/>
    </row>
    <row r="23624" spans="7:8">
      <c r="G23624" s="127"/>
      <c r="H23624" s="128"/>
    </row>
    <row r="23625" spans="7:8">
      <c r="G23625" s="127"/>
      <c r="H23625" s="128"/>
    </row>
    <row r="23626" spans="7:8">
      <c r="G23626" s="127"/>
      <c r="H23626" s="128"/>
    </row>
    <row r="23627" spans="7:8">
      <c r="G23627" s="127"/>
      <c r="H23627" s="128"/>
    </row>
    <row r="23628" spans="7:8">
      <c r="G23628" s="127"/>
      <c r="H23628" s="128"/>
    </row>
    <row r="23629" spans="7:8">
      <c r="G23629" s="127"/>
      <c r="H23629" s="128"/>
    </row>
    <row r="23630" spans="7:8">
      <c r="G23630" s="127"/>
      <c r="H23630" s="128"/>
    </row>
    <row r="23631" spans="7:8">
      <c r="G23631" s="127"/>
      <c r="H23631" s="128"/>
    </row>
    <row r="23632" spans="7:8">
      <c r="G23632" s="127"/>
      <c r="H23632" s="128"/>
    </row>
    <row r="23633" spans="7:8">
      <c r="G23633" s="127"/>
      <c r="H23633" s="128"/>
    </row>
    <row r="23634" spans="7:8">
      <c r="G23634" s="127"/>
      <c r="H23634" s="128"/>
    </row>
    <row r="23635" spans="7:8">
      <c r="G23635" s="127"/>
      <c r="H23635" s="128"/>
    </row>
    <row r="23636" spans="7:8">
      <c r="G23636" s="127"/>
      <c r="H23636" s="128"/>
    </row>
    <row r="23637" spans="7:8">
      <c r="G23637" s="127"/>
      <c r="H23637" s="128"/>
    </row>
    <row r="23638" spans="7:8">
      <c r="G23638" s="127"/>
      <c r="H23638" s="128"/>
    </row>
    <row r="23639" spans="7:8">
      <c r="G23639" s="127"/>
      <c r="H23639" s="128"/>
    </row>
    <row r="23640" spans="7:8">
      <c r="G23640" s="127"/>
      <c r="H23640" s="128"/>
    </row>
    <row r="23641" spans="7:8">
      <c r="G23641" s="127"/>
      <c r="H23641" s="128"/>
    </row>
    <row r="23642" spans="7:8">
      <c r="G23642" s="127"/>
      <c r="H23642" s="128"/>
    </row>
    <row r="23643" spans="7:8">
      <c r="G23643" s="127"/>
      <c r="H23643" s="128"/>
    </row>
    <row r="23644" spans="7:8">
      <c r="G23644" s="127"/>
      <c r="H23644" s="128"/>
    </row>
    <row r="23645" spans="7:8">
      <c r="G23645" s="127"/>
      <c r="H23645" s="128"/>
    </row>
    <row r="23646" spans="7:8">
      <c r="G23646" s="127"/>
      <c r="H23646" s="128"/>
    </row>
    <row r="23647" spans="7:8">
      <c r="G23647" s="127"/>
      <c r="H23647" s="128"/>
    </row>
    <row r="23648" spans="7:8">
      <c r="G23648" s="127"/>
      <c r="H23648" s="128"/>
    </row>
    <row r="23649" spans="7:8">
      <c r="G23649" s="127"/>
      <c r="H23649" s="128"/>
    </row>
    <row r="23650" spans="7:8">
      <c r="G23650" s="127"/>
      <c r="H23650" s="128"/>
    </row>
    <row r="23651" spans="7:8">
      <c r="G23651" s="127"/>
      <c r="H23651" s="128"/>
    </row>
    <row r="23652" spans="7:8">
      <c r="G23652" s="127"/>
      <c r="H23652" s="128"/>
    </row>
    <row r="23653" spans="7:8">
      <c r="G23653" s="127"/>
      <c r="H23653" s="128"/>
    </row>
    <row r="23654" spans="7:8">
      <c r="G23654" s="127"/>
      <c r="H23654" s="128"/>
    </row>
    <row r="23655" spans="7:8">
      <c r="G23655" s="127"/>
      <c r="H23655" s="128"/>
    </row>
    <row r="23656" spans="7:8">
      <c r="G23656" s="127"/>
      <c r="H23656" s="128"/>
    </row>
    <row r="23657" spans="7:8">
      <c r="G23657" s="127"/>
      <c r="H23657" s="128"/>
    </row>
    <row r="23658" spans="7:8">
      <c r="G23658" s="127"/>
      <c r="H23658" s="128"/>
    </row>
    <row r="23659" spans="7:8">
      <c r="G23659" s="127"/>
      <c r="H23659" s="128"/>
    </row>
    <row r="23660" spans="7:8">
      <c r="G23660" s="127"/>
      <c r="H23660" s="128"/>
    </row>
    <row r="23661" spans="7:8">
      <c r="G23661" s="127"/>
      <c r="H23661" s="128"/>
    </row>
    <row r="23662" spans="7:8">
      <c r="G23662" s="127"/>
      <c r="H23662" s="128"/>
    </row>
    <row r="23663" spans="7:8">
      <c r="G23663" s="127"/>
      <c r="H23663" s="128"/>
    </row>
    <row r="23664" spans="7:8">
      <c r="G23664" s="127"/>
      <c r="H23664" s="128"/>
    </row>
    <row r="23665" spans="7:8">
      <c r="G23665" s="127"/>
      <c r="H23665" s="128"/>
    </row>
    <row r="23666" spans="7:8">
      <c r="G23666" s="127"/>
      <c r="H23666" s="128"/>
    </row>
    <row r="23667" spans="7:8">
      <c r="G23667" s="127"/>
      <c r="H23667" s="128"/>
    </row>
    <row r="23668" spans="7:8">
      <c r="G23668" s="127"/>
      <c r="H23668" s="128"/>
    </row>
    <row r="23669" spans="7:8">
      <c r="G23669" s="127"/>
      <c r="H23669" s="128"/>
    </row>
    <row r="23670" spans="7:8">
      <c r="G23670" s="127"/>
      <c r="H23670" s="128"/>
    </row>
    <row r="23671" spans="7:8">
      <c r="G23671" s="127"/>
      <c r="H23671" s="128"/>
    </row>
    <row r="23672" spans="7:8">
      <c r="G23672" s="127"/>
      <c r="H23672" s="128"/>
    </row>
    <row r="23673" spans="7:8">
      <c r="G23673" s="127"/>
      <c r="H23673" s="128"/>
    </row>
    <row r="23674" spans="7:8">
      <c r="G23674" s="127"/>
      <c r="H23674" s="128"/>
    </row>
    <row r="23675" spans="7:8">
      <c r="G23675" s="127"/>
      <c r="H23675" s="128"/>
    </row>
    <row r="23676" spans="7:8">
      <c r="G23676" s="127"/>
      <c r="H23676" s="128"/>
    </row>
    <row r="23677" spans="7:8">
      <c r="G23677" s="127"/>
      <c r="H23677" s="128"/>
    </row>
    <row r="23678" spans="7:8">
      <c r="G23678" s="127"/>
      <c r="H23678" s="128"/>
    </row>
    <row r="23679" spans="7:8">
      <c r="G23679" s="127"/>
      <c r="H23679" s="128"/>
    </row>
    <row r="23680" spans="7:8">
      <c r="G23680" s="127"/>
      <c r="H23680" s="128"/>
    </row>
    <row r="23681" spans="7:8">
      <c r="G23681" s="127"/>
      <c r="H23681" s="128"/>
    </row>
    <row r="23682" spans="7:8">
      <c r="G23682" s="127"/>
      <c r="H23682" s="128"/>
    </row>
    <row r="23683" spans="7:8">
      <c r="G23683" s="127"/>
      <c r="H23683" s="128"/>
    </row>
    <row r="23684" spans="7:8">
      <c r="G23684" s="127"/>
      <c r="H23684" s="128"/>
    </row>
    <row r="23685" spans="7:8">
      <c r="G23685" s="127"/>
      <c r="H23685" s="128"/>
    </row>
    <row r="23686" spans="7:8">
      <c r="G23686" s="127"/>
      <c r="H23686" s="128"/>
    </row>
    <row r="23687" spans="7:8">
      <c r="G23687" s="127"/>
      <c r="H23687" s="128"/>
    </row>
    <row r="23688" spans="7:8">
      <c r="G23688" s="127"/>
      <c r="H23688" s="128"/>
    </row>
    <row r="23689" spans="7:8">
      <c r="G23689" s="127"/>
      <c r="H23689" s="128"/>
    </row>
    <row r="23690" spans="7:8">
      <c r="G23690" s="127"/>
      <c r="H23690" s="128"/>
    </row>
    <row r="23691" spans="7:8">
      <c r="G23691" s="127"/>
      <c r="H23691" s="128"/>
    </row>
    <row r="23692" spans="7:8">
      <c r="G23692" s="127"/>
      <c r="H23692" s="128"/>
    </row>
    <row r="23693" spans="7:8">
      <c r="G23693" s="127"/>
      <c r="H23693" s="128"/>
    </row>
    <row r="23694" spans="7:8">
      <c r="G23694" s="127"/>
      <c r="H23694" s="128"/>
    </row>
    <row r="23695" spans="7:8">
      <c r="G23695" s="127"/>
      <c r="H23695" s="128"/>
    </row>
    <row r="23696" spans="7:8">
      <c r="G23696" s="127"/>
      <c r="H23696" s="128"/>
    </row>
    <row r="23697" spans="7:8">
      <c r="G23697" s="127"/>
      <c r="H23697" s="128"/>
    </row>
    <row r="23698" spans="7:8">
      <c r="G23698" s="127"/>
      <c r="H23698" s="128"/>
    </row>
    <row r="23699" spans="7:8">
      <c r="G23699" s="127"/>
      <c r="H23699" s="128"/>
    </row>
    <row r="23700" spans="7:8">
      <c r="G23700" s="127"/>
      <c r="H23700" s="128"/>
    </row>
    <row r="23701" spans="7:8">
      <c r="G23701" s="127"/>
      <c r="H23701" s="128"/>
    </row>
    <row r="23702" spans="7:8">
      <c r="G23702" s="127"/>
      <c r="H23702" s="128"/>
    </row>
    <row r="23703" spans="7:8">
      <c r="G23703" s="127"/>
      <c r="H23703" s="128"/>
    </row>
    <row r="23704" spans="7:8">
      <c r="G23704" s="127"/>
      <c r="H23704" s="128"/>
    </row>
    <row r="23705" spans="7:8">
      <c r="G23705" s="127"/>
      <c r="H23705" s="128"/>
    </row>
    <row r="23706" spans="7:8">
      <c r="G23706" s="127"/>
      <c r="H23706" s="128"/>
    </row>
    <row r="23707" spans="7:8">
      <c r="G23707" s="127"/>
      <c r="H23707" s="128"/>
    </row>
    <row r="23708" spans="7:8">
      <c r="G23708" s="127"/>
      <c r="H23708" s="128"/>
    </row>
    <row r="23709" spans="7:8">
      <c r="G23709" s="127"/>
      <c r="H23709" s="128"/>
    </row>
    <row r="23710" spans="7:8">
      <c r="G23710" s="127"/>
      <c r="H23710" s="128"/>
    </row>
    <row r="23711" spans="7:8">
      <c r="G23711" s="127"/>
      <c r="H23711" s="128"/>
    </row>
    <row r="23712" spans="7:8">
      <c r="G23712" s="127"/>
      <c r="H23712" s="128"/>
    </row>
    <row r="23713" spans="7:8">
      <c r="G23713" s="127"/>
      <c r="H23713" s="128"/>
    </row>
    <row r="23714" spans="7:8">
      <c r="G23714" s="127"/>
      <c r="H23714" s="128"/>
    </row>
    <row r="23715" spans="7:8">
      <c r="G23715" s="127"/>
      <c r="H23715" s="128"/>
    </row>
    <row r="23716" spans="7:8">
      <c r="G23716" s="127"/>
      <c r="H23716" s="128"/>
    </row>
    <row r="23717" spans="7:8">
      <c r="G23717" s="127"/>
      <c r="H23717" s="128"/>
    </row>
    <row r="23718" spans="7:8">
      <c r="G23718" s="127"/>
      <c r="H23718" s="128"/>
    </row>
    <row r="23719" spans="7:8">
      <c r="G23719" s="127"/>
      <c r="H23719" s="128"/>
    </row>
    <row r="23720" spans="7:8">
      <c r="G23720" s="127"/>
      <c r="H23720" s="128"/>
    </row>
    <row r="23721" spans="7:8">
      <c r="G23721" s="127"/>
      <c r="H23721" s="128"/>
    </row>
    <row r="23722" spans="7:8">
      <c r="G23722" s="127"/>
      <c r="H23722" s="128"/>
    </row>
    <row r="23723" spans="7:8">
      <c r="G23723" s="127"/>
      <c r="H23723" s="128"/>
    </row>
    <row r="23724" spans="7:8">
      <c r="G23724" s="127"/>
      <c r="H23724" s="128"/>
    </row>
    <row r="23725" spans="7:8">
      <c r="G23725" s="127"/>
      <c r="H23725" s="128"/>
    </row>
    <row r="23726" spans="7:8">
      <c r="G23726" s="127"/>
      <c r="H23726" s="128"/>
    </row>
    <row r="23727" spans="7:8">
      <c r="G23727" s="127"/>
      <c r="H23727" s="128"/>
    </row>
    <row r="23728" spans="7:8">
      <c r="G23728" s="127"/>
      <c r="H23728" s="128"/>
    </row>
    <row r="23729" spans="7:8">
      <c r="G23729" s="127"/>
      <c r="H23729" s="128"/>
    </row>
    <row r="23730" spans="7:8">
      <c r="G23730" s="127"/>
      <c r="H23730" s="128"/>
    </row>
    <row r="23731" spans="7:8">
      <c r="G23731" s="127"/>
      <c r="H23731" s="128"/>
    </row>
    <row r="23732" spans="7:8">
      <c r="G23732" s="127"/>
      <c r="H23732" s="128"/>
    </row>
    <row r="23733" spans="7:8">
      <c r="G23733" s="127"/>
      <c r="H23733" s="128"/>
    </row>
    <row r="23734" spans="7:8">
      <c r="G23734" s="127"/>
      <c r="H23734" s="128"/>
    </row>
    <row r="23735" spans="7:8">
      <c r="G23735" s="127"/>
      <c r="H23735" s="128"/>
    </row>
    <row r="23736" spans="7:8">
      <c r="G23736" s="127"/>
      <c r="H23736" s="128"/>
    </row>
    <row r="23737" spans="7:8">
      <c r="G23737" s="127"/>
      <c r="H23737" s="128"/>
    </row>
    <row r="23738" spans="7:8">
      <c r="G23738" s="127"/>
      <c r="H23738" s="128"/>
    </row>
    <row r="23739" spans="7:8">
      <c r="G23739" s="127"/>
      <c r="H23739" s="128"/>
    </row>
    <row r="23740" spans="7:8">
      <c r="G23740" s="127"/>
      <c r="H23740" s="128"/>
    </row>
    <row r="23741" spans="7:8">
      <c r="G23741" s="127"/>
      <c r="H23741" s="128"/>
    </row>
    <row r="23742" spans="7:8">
      <c r="G23742" s="127"/>
      <c r="H23742" s="128"/>
    </row>
    <row r="23743" spans="7:8">
      <c r="G23743" s="127"/>
      <c r="H23743" s="128"/>
    </row>
    <row r="23744" spans="7:8">
      <c r="G23744" s="127"/>
      <c r="H23744" s="128"/>
    </row>
    <row r="23745" spans="7:8">
      <c r="G23745" s="127"/>
      <c r="H23745" s="128"/>
    </row>
    <row r="23746" spans="7:8">
      <c r="G23746" s="127"/>
      <c r="H23746" s="128"/>
    </row>
    <row r="23747" spans="7:8">
      <c r="G23747" s="127"/>
      <c r="H23747" s="128"/>
    </row>
    <row r="23748" spans="7:8">
      <c r="G23748" s="127"/>
      <c r="H23748" s="128"/>
    </row>
    <row r="23749" spans="7:8">
      <c r="G23749" s="127"/>
      <c r="H23749" s="128"/>
    </row>
    <row r="23750" spans="7:8">
      <c r="G23750" s="127"/>
      <c r="H23750" s="128"/>
    </row>
    <row r="23751" spans="7:8">
      <c r="G23751" s="127"/>
      <c r="H23751" s="128"/>
    </row>
    <row r="23752" spans="7:8">
      <c r="G23752" s="127"/>
      <c r="H23752" s="128"/>
    </row>
    <row r="23753" spans="7:8">
      <c r="G23753" s="127"/>
      <c r="H23753" s="128"/>
    </row>
    <row r="23754" spans="7:8">
      <c r="G23754" s="127"/>
      <c r="H23754" s="128"/>
    </row>
    <row r="23755" spans="7:8">
      <c r="G23755" s="127"/>
      <c r="H23755" s="128"/>
    </row>
    <row r="23756" spans="7:8">
      <c r="G23756" s="127"/>
      <c r="H23756" s="128"/>
    </row>
    <row r="23757" spans="7:8">
      <c r="G23757" s="127"/>
      <c r="H23757" s="128"/>
    </row>
    <row r="23758" spans="7:8">
      <c r="G23758" s="127"/>
      <c r="H23758" s="128"/>
    </row>
    <row r="23759" spans="7:8">
      <c r="G23759" s="127"/>
      <c r="H23759" s="128"/>
    </row>
    <row r="23760" spans="7:8">
      <c r="G23760" s="127"/>
      <c r="H23760" s="128"/>
    </row>
    <row r="23761" spans="7:8">
      <c r="G23761" s="127"/>
      <c r="H23761" s="128"/>
    </row>
    <row r="23762" spans="7:8">
      <c r="G23762" s="127"/>
      <c r="H23762" s="128"/>
    </row>
    <row r="23763" spans="7:8">
      <c r="G23763" s="127"/>
      <c r="H23763" s="128"/>
    </row>
    <row r="23764" spans="7:8">
      <c r="G23764" s="127"/>
      <c r="H23764" s="128"/>
    </row>
    <row r="23765" spans="7:8">
      <c r="G23765" s="127"/>
      <c r="H23765" s="128"/>
    </row>
    <row r="23766" spans="7:8">
      <c r="G23766" s="127"/>
      <c r="H23766" s="128"/>
    </row>
    <row r="23767" spans="7:8">
      <c r="G23767" s="127"/>
      <c r="H23767" s="128"/>
    </row>
    <row r="23768" spans="7:8">
      <c r="G23768" s="127"/>
      <c r="H23768" s="128"/>
    </row>
    <row r="23769" spans="7:8">
      <c r="G23769" s="127"/>
      <c r="H23769" s="128"/>
    </row>
    <row r="23770" spans="7:8">
      <c r="G23770" s="127"/>
      <c r="H23770" s="128"/>
    </row>
    <row r="23771" spans="7:8">
      <c r="G23771" s="127"/>
      <c r="H23771" s="128"/>
    </row>
    <row r="23772" spans="7:8">
      <c r="G23772" s="127"/>
      <c r="H23772" s="128"/>
    </row>
    <row r="23773" spans="7:8">
      <c r="G23773" s="127"/>
      <c r="H23773" s="128"/>
    </row>
    <row r="23774" spans="7:8">
      <c r="G23774" s="127"/>
      <c r="H23774" s="128"/>
    </row>
    <row r="23775" spans="7:8">
      <c r="G23775" s="127"/>
      <c r="H23775" s="128"/>
    </row>
    <row r="23776" spans="7:8">
      <c r="G23776" s="127"/>
      <c r="H23776" s="128"/>
    </row>
    <row r="23777" spans="7:8">
      <c r="G23777" s="127"/>
      <c r="H23777" s="128"/>
    </row>
    <row r="23778" spans="7:8">
      <c r="G23778" s="127"/>
      <c r="H23778" s="128"/>
    </row>
    <row r="23779" spans="7:8">
      <c r="G23779" s="127"/>
      <c r="H23779" s="128"/>
    </row>
    <row r="23780" spans="7:8">
      <c r="G23780" s="127"/>
      <c r="H23780" s="128"/>
    </row>
    <row r="23781" spans="7:8">
      <c r="G23781" s="127"/>
      <c r="H23781" s="128"/>
    </row>
    <row r="23782" spans="7:8">
      <c r="G23782" s="127"/>
      <c r="H23782" s="128"/>
    </row>
    <row r="23783" spans="7:8">
      <c r="G23783" s="127"/>
      <c r="H23783" s="128"/>
    </row>
    <row r="23784" spans="7:8">
      <c r="G23784" s="127"/>
      <c r="H23784" s="128"/>
    </row>
    <row r="23785" spans="7:8">
      <c r="G23785" s="127"/>
      <c r="H23785" s="128"/>
    </row>
    <row r="23786" spans="7:8">
      <c r="G23786" s="127"/>
      <c r="H23786" s="128"/>
    </row>
    <row r="23787" spans="7:8">
      <c r="G23787" s="127"/>
      <c r="H23787" s="128"/>
    </row>
    <row r="23788" spans="7:8">
      <c r="G23788" s="127"/>
      <c r="H23788" s="128"/>
    </row>
    <row r="23789" spans="7:8">
      <c r="G23789" s="127"/>
      <c r="H23789" s="128"/>
    </row>
    <row r="23790" spans="7:8">
      <c r="G23790" s="127"/>
      <c r="H23790" s="128"/>
    </row>
    <row r="23791" spans="7:8">
      <c r="G23791" s="127"/>
      <c r="H23791" s="128"/>
    </row>
    <row r="23792" spans="7:8">
      <c r="G23792" s="127"/>
      <c r="H23792" s="128"/>
    </row>
    <row r="23793" spans="7:8">
      <c r="G23793" s="127"/>
      <c r="H23793" s="128"/>
    </row>
    <row r="23794" spans="7:8">
      <c r="G23794" s="127"/>
      <c r="H23794" s="128"/>
    </row>
    <row r="23795" spans="7:8">
      <c r="G23795" s="127"/>
      <c r="H23795" s="128"/>
    </row>
    <row r="23796" spans="7:8">
      <c r="G23796" s="127"/>
      <c r="H23796" s="128"/>
    </row>
    <row r="23797" spans="7:8">
      <c r="G23797" s="127"/>
      <c r="H23797" s="128"/>
    </row>
    <row r="23798" spans="7:8">
      <c r="G23798" s="127"/>
      <c r="H23798" s="128"/>
    </row>
    <row r="23799" spans="7:8">
      <c r="G23799" s="127"/>
      <c r="H23799" s="128"/>
    </row>
    <row r="23800" spans="7:8">
      <c r="G23800" s="127"/>
      <c r="H23800" s="128"/>
    </row>
    <row r="23801" spans="7:8">
      <c r="G23801" s="127"/>
      <c r="H23801" s="128"/>
    </row>
    <row r="23802" spans="7:8">
      <c r="G23802" s="127"/>
      <c r="H23802" s="128"/>
    </row>
    <row r="23803" spans="7:8">
      <c r="G23803" s="127"/>
      <c r="H23803" s="128"/>
    </row>
    <row r="23804" spans="7:8">
      <c r="G23804" s="127"/>
      <c r="H23804" s="128"/>
    </row>
    <row r="23805" spans="7:8">
      <c r="G23805" s="127"/>
      <c r="H23805" s="128"/>
    </row>
    <row r="23806" spans="7:8">
      <c r="G23806" s="127"/>
      <c r="H23806" s="128"/>
    </row>
    <row r="23807" spans="7:8">
      <c r="G23807" s="127"/>
      <c r="H23807" s="128"/>
    </row>
    <row r="23808" spans="7:8">
      <c r="G23808" s="127"/>
      <c r="H23808" s="128"/>
    </row>
    <row r="23809" spans="7:8">
      <c r="G23809" s="127"/>
      <c r="H23809" s="128"/>
    </row>
    <row r="23810" spans="7:8">
      <c r="G23810" s="127"/>
      <c r="H23810" s="128"/>
    </row>
    <row r="23811" spans="7:8">
      <c r="G23811" s="127"/>
      <c r="H23811" s="128"/>
    </row>
    <row r="23812" spans="7:8">
      <c r="G23812" s="127"/>
      <c r="H23812" s="128"/>
    </row>
    <row r="23813" spans="7:8">
      <c r="G23813" s="127"/>
      <c r="H23813" s="128"/>
    </row>
    <row r="23814" spans="7:8">
      <c r="G23814" s="127"/>
      <c r="H23814" s="128"/>
    </row>
    <row r="23815" spans="7:8">
      <c r="G23815" s="127"/>
      <c r="H23815" s="128"/>
    </row>
    <row r="23816" spans="7:8">
      <c r="G23816" s="127"/>
      <c r="H23816" s="128"/>
    </row>
    <row r="23817" spans="7:8">
      <c r="G23817" s="127"/>
      <c r="H23817" s="128"/>
    </row>
    <row r="23818" spans="7:8">
      <c r="G23818" s="127"/>
      <c r="H23818" s="128"/>
    </row>
    <row r="23819" spans="7:8">
      <c r="G23819" s="127"/>
      <c r="H23819" s="128"/>
    </row>
    <row r="23820" spans="7:8">
      <c r="G23820" s="127"/>
      <c r="H23820" s="128"/>
    </row>
    <row r="23821" spans="7:8">
      <c r="G23821" s="127"/>
      <c r="H23821" s="128"/>
    </row>
    <row r="23822" spans="7:8">
      <c r="G23822" s="127"/>
      <c r="H23822" s="128"/>
    </row>
    <row r="23823" spans="7:8">
      <c r="G23823" s="127"/>
      <c r="H23823" s="128"/>
    </row>
    <row r="23824" spans="7:8">
      <c r="G23824" s="127"/>
      <c r="H23824" s="128"/>
    </row>
    <row r="23825" spans="7:8">
      <c r="G23825" s="127"/>
      <c r="H23825" s="128"/>
    </row>
    <row r="23826" spans="7:8">
      <c r="G23826" s="127"/>
      <c r="H23826" s="128"/>
    </row>
    <row r="23827" spans="7:8">
      <c r="G23827" s="127"/>
      <c r="H23827" s="128"/>
    </row>
    <row r="23828" spans="7:8">
      <c r="G23828" s="127"/>
      <c r="H23828" s="128"/>
    </row>
    <row r="23829" spans="7:8">
      <c r="G23829" s="127"/>
      <c r="H23829" s="128"/>
    </row>
    <row r="23830" spans="7:8">
      <c r="G23830" s="127"/>
      <c r="H23830" s="128"/>
    </row>
    <row r="23831" spans="7:8">
      <c r="G23831" s="127"/>
      <c r="H23831" s="128"/>
    </row>
    <row r="23832" spans="7:8">
      <c r="G23832" s="127"/>
      <c r="H23832" s="128"/>
    </row>
    <row r="23833" spans="7:8">
      <c r="G23833" s="127"/>
      <c r="H23833" s="128"/>
    </row>
    <row r="23834" spans="7:8">
      <c r="G23834" s="127"/>
      <c r="H23834" s="128"/>
    </row>
    <row r="23835" spans="7:8">
      <c r="G23835" s="127"/>
      <c r="H23835" s="128"/>
    </row>
    <row r="23836" spans="7:8">
      <c r="G23836" s="127"/>
      <c r="H23836" s="128"/>
    </row>
    <row r="23837" spans="7:8">
      <c r="G23837" s="127"/>
      <c r="H23837" s="128"/>
    </row>
    <row r="23838" spans="7:8">
      <c r="G23838" s="127"/>
      <c r="H23838" s="128"/>
    </row>
    <row r="23839" spans="7:8">
      <c r="G23839" s="127"/>
      <c r="H23839" s="128"/>
    </row>
    <row r="23840" spans="7:8">
      <c r="G23840" s="127"/>
      <c r="H23840" s="128"/>
    </row>
    <row r="23841" spans="7:8">
      <c r="G23841" s="127"/>
      <c r="H23841" s="128"/>
    </row>
    <row r="23842" spans="7:8">
      <c r="G23842" s="127"/>
      <c r="H23842" s="128"/>
    </row>
    <row r="23843" spans="7:8">
      <c r="G23843" s="127"/>
      <c r="H23843" s="128"/>
    </row>
    <row r="23844" spans="7:8">
      <c r="G23844" s="127"/>
      <c r="H23844" s="128"/>
    </row>
    <row r="23845" spans="7:8">
      <c r="G23845" s="127"/>
      <c r="H23845" s="128"/>
    </row>
    <row r="23846" spans="7:8">
      <c r="G23846" s="127"/>
      <c r="H23846" s="128"/>
    </row>
    <row r="23847" spans="7:8">
      <c r="G23847" s="127"/>
      <c r="H23847" s="128"/>
    </row>
    <row r="23848" spans="7:8">
      <c r="G23848" s="127"/>
      <c r="H23848" s="128"/>
    </row>
    <row r="23849" spans="7:8">
      <c r="G23849" s="127"/>
      <c r="H23849" s="128"/>
    </row>
    <row r="23850" spans="7:8">
      <c r="G23850" s="127"/>
      <c r="H23850" s="128"/>
    </row>
    <row r="23851" spans="7:8">
      <c r="G23851" s="127"/>
      <c r="H23851" s="128"/>
    </row>
    <row r="23852" spans="7:8">
      <c r="G23852" s="127"/>
      <c r="H23852" s="128"/>
    </row>
    <row r="23853" spans="7:8">
      <c r="G23853" s="127"/>
      <c r="H23853" s="128"/>
    </row>
    <row r="23854" spans="7:8">
      <c r="G23854" s="127"/>
      <c r="H23854" s="128"/>
    </row>
    <row r="23855" spans="7:8">
      <c r="G23855" s="127"/>
      <c r="H23855" s="128"/>
    </row>
    <row r="23856" spans="7:8">
      <c r="G23856" s="127"/>
      <c r="H23856" s="128"/>
    </row>
    <row r="23857" spans="7:8">
      <c r="G23857" s="127"/>
      <c r="H23857" s="128"/>
    </row>
    <row r="23858" spans="7:8">
      <c r="G23858" s="127"/>
      <c r="H23858" s="128"/>
    </row>
    <row r="23859" spans="7:8">
      <c r="G23859" s="127"/>
      <c r="H23859" s="128"/>
    </row>
    <row r="23860" spans="7:8">
      <c r="G23860" s="127"/>
      <c r="H23860" s="128"/>
    </row>
    <row r="23861" spans="7:8">
      <c r="G23861" s="127"/>
      <c r="H23861" s="128"/>
    </row>
    <row r="23862" spans="7:8">
      <c r="G23862" s="127"/>
      <c r="H23862" s="128"/>
    </row>
    <row r="23863" spans="7:8">
      <c r="G23863" s="127"/>
      <c r="H23863" s="128"/>
    </row>
    <row r="23864" spans="7:8">
      <c r="G23864" s="127"/>
      <c r="H23864" s="128"/>
    </row>
    <row r="23865" spans="7:8">
      <c r="G23865" s="127"/>
      <c r="H23865" s="128"/>
    </row>
    <row r="23866" spans="7:8">
      <c r="G23866" s="127"/>
      <c r="H23866" s="128"/>
    </row>
    <row r="23867" spans="7:8">
      <c r="G23867" s="127"/>
      <c r="H23867" s="128"/>
    </row>
    <row r="23868" spans="7:8">
      <c r="G23868" s="127"/>
      <c r="H23868" s="128"/>
    </row>
    <row r="23869" spans="7:8">
      <c r="G23869" s="127"/>
      <c r="H23869" s="128"/>
    </row>
    <row r="23870" spans="7:8">
      <c r="G23870" s="127"/>
      <c r="H23870" s="128"/>
    </row>
    <row r="23871" spans="7:8">
      <c r="G23871" s="127"/>
      <c r="H23871" s="128"/>
    </row>
    <row r="23872" spans="7:8">
      <c r="G23872" s="127"/>
      <c r="H23872" s="128"/>
    </row>
    <row r="23873" spans="7:8">
      <c r="G23873" s="127"/>
      <c r="H23873" s="128"/>
    </row>
    <row r="23874" spans="7:8">
      <c r="G23874" s="127"/>
      <c r="H23874" s="128"/>
    </row>
    <row r="23875" spans="7:8">
      <c r="G23875" s="127"/>
      <c r="H23875" s="128"/>
    </row>
    <row r="23876" spans="7:8">
      <c r="G23876" s="127"/>
      <c r="H23876" s="128"/>
    </row>
    <row r="23877" spans="7:8">
      <c r="G23877" s="127"/>
      <c r="H23877" s="128"/>
    </row>
    <row r="23878" spans="7:8">
      <c r="G23878" s="127"/>
      <c r="H23878" s="128"/>
    </row>
    <row r="23879" spans="7:8">
      <c r="G23879" s="127"/>
      <c r="H23879" s="128"/>
    </row>
    <row r="23880" spans="7:8">
      <c r="G23880" s="127"/>
      <c r="H23880" s="128"/>
    </row>
    <row r="23881" spans="7:8">
      <c r="G23881" s="127"/>
      <c r="H23881" s="128"/>
    </row>
    <row r="23882" spans="7:8">
      <c r="G23882" s="127"/>
      <c r="H23882" s="128"/>
    </row>
    <row r="23883" spans="7:8">
      <c r="G23883" s="127"/>
      <c r="H23883" s="128"/>
    </row>
    <row r="23884" spans="7:8">
      <c r="G23884" s="127"/>
      <c r="H23884" s="128"/>
    </row>
    <row r="23885" spans="7:8">
      <c r="G23885" s="127"/>
      <c r="H23885" s="128"/>
    </row>
    <row r="23886" spans="7:8">
      <c r="G23886" s="127"/>
      <c r="H23886" s="128"/>
    </row>
    <row r="23887" spans="7:8">
      <c r="G23887" s="127"/>
      <c r="H23887" s="128"/>
    </row>
    <row r="23888" spans="7:8">
      <c r="G23888" s="127"/>
      <c r="H23888" s="128"/>
    </row>
    <row r="23889" spans="7:8">
      <c r="G23889" s="127"/>
      <c r="H23889" s="128"/>
    </row>
    <row r="23890" spans="7:8">
      <c r="G23890" s="127"/>
      <c r="H23890" s="128"/>
    </row>
    <row r="23891" spans="7:8">
      <c r="G23891" s="127"/>
      <c r="H23891" s="128"/>
    </row>
    <row r="23892" spans="7:8">
      <c r="G23892" s="127"/>
      <c r="H23892" s="128"/>
    </row>
    <row r="23893" spans="7:8">
      <c r="G23893" s="127"/>
      <c r="H23893" s="128"/>
    </row>
    <row r="23894" spans="7:8">
      <c r="G23894" s="127"/>
      <c r="H23894" s="128"/>
    </row>
    <row r="23895" spans="7:8">
      <c r="G23895" s="127"/>
      <c r="H23895" s="128"/>
    </row>
    <row r="23896" spans="7:8">
      <c r="G23896" s="127"/>
      <c r="H23896" s="128"/>
    </row>
    <row r="23897" spans="7:8">
      <c r="G23897" s="127"/>
      <c r="H23897" s="128"/>
    </row>
    <row r="23898" spans="7:8">
      <c r="G23898" s="127"/>
      <c r="H23898" s="128"/>
    </row>
    <row r="23899" spans="7:8">
      <c r="G23899" s="127"/>
      <c r="H23899" s="128"/>
    </row>
    <row r="23900" spans="7:8">
      <c r="G23900" s="127"/>
      <c r="H23900" s="128"/>
    </row>
    <row r="23901" spans="7:8">
      <c r="G23901" s="127"/>
      <c r="H23901" s="128"/>
    </row>
    <row r="23902" spans="7:8">
      <c r="G23902" s="127"/>
      <c r="H23902" s="128"/>
    </row>
    <row r="23903" spans="7:8">
      <c r="G23903" s="127"/>
      <c r="H23903" s="128"/>
    </row>
    <row r="23904" spans="7:8">
      <c r="G23904" s="127"/>
      <c r="H23904" s="128"/>
    </row>
    <row r="23905" spans="7:8">
      <c r="G23905" s="127"/>
      <c r="H23905" s="128"/>
    </row>
    <row r="23906" spans="7:8">
      <c r="G23906" s="127"/>
      <c r="H23906" s="128"/>
    </row>
    <row r="23907" spans="7:8">
      <c r="G23907" s="127"/>
      <c r="H23907" s="128"/>
    </row>
    <row r="23908" spans="7:8">
      <c r="G23908" s="127"/>
      <c r="H23908" s="128"/>
    </row>
    <row r="23909" spans="7:8">
      <c r="G23909" s="127"/>
      <c r="H23909" s="128"/>
    </row>
    <row r="23910" spans="7:8">
      <c r="G23910" s="127"/>
      <c r="H23910" s="128"/>
    </row>
    <row r="23911" spans="7:8">
      <c r="G23911" s="127"/>
      <c r="H23911" s="128"/>
    </row>
    <row r="23912" spans="7:8">
      <c r="G23912" s="127"/>
      <c r="H23912" s="128"/>
    </row>
    <row r="23913" spans="7:8">
      <c r="G23913" s="127"/>
      <c r="H23913" s="128"/>
    </row>
    <row r="23914" spans="7:8">
      <c r="G23914" s="127"/>
      <c r="H23914" s="128"/>
    </row>
    <row r="23915" spans="7:8">
      <c r="G23915" s="127"/>
      <c r="H23915" s="128"/>
    </row>
    <row r="23916" spans="7:8">
      <c r="G23916" s="127"/>
      <c r="H23916" s="128"/>
    </row>
    <row r="23917" spans="7:8">
      <c r="G23917" s="127"/>
      <c r="H23917" s="128"/>
    </row>
    <row r="23918" spans="7:8">
      <c r="G23918" s="127"/>
      <c r="H23918" s="128"/>
    </row>
    <row r="23919" spans="7:8">
      <c r="G23919" s="127"/>
      <c r="H23919" s="128"/>
    </row>
    <row r="23920" spans="7:8">
      <c r="G23920" s="127"/>
      <c r="H23920" s="128"/>
    </row>
    <row r="23921" spans="7:8">
      <c r="G23921" s="127"/>
      <c r="H23921" s="128"/>
    </row>
    <row r="23922" spans="7:8">
      <c r="G23922" s="127"/>
      <c r="H23922" s="128"/>
    </row>
    <row r="23923" spans="7:8">
      <c r="G23923" s="127"/>
      <c r="H23923" s="128"/>
    </row>
    <row r="23924" spans="7:8">
      <c r="G23924" s="127"/>
      <c r="H23924" s="128"/>
    </row>
    <row r="23925" spans="7:8">
      <c r="G23925" s="127"/>
      <c r="H23925" s="128"/>
    </row>
    <row r="23926" spans="7:8">
      <c r="G23926" s="127"/>
      <c r="H23926" s="128"/>
    </row>
    <row r="23927" spans="7:8">
      <c r="G23927" s="127"/>
      <c r="H23927" s="128"/>
    </row>
    <row r="23928" spans="7:8">
      <c r="G23928" s="127"/>
      <c r="H23928" s="128"/>
    </row>
    <row r="23929" spans="7:8">
      <c r="G23929" s="127"/>
      <c r="H23929" s="128"/>
    </row>
    <row r="23930" spans="7:8">
      <c r="G23930" s="127"/>
      <c r="H23930" s="128"/>
    </row>
    <row r="23931" spans="7:8">
      <c r="G23931" s="127"/>
      <c r="H23931" s="128"/>
    </row>
    <row r="23932" spans="7:8">
      <c r="G23932" s="127"/>
      <c r="H23932" s="128"/>
    </row>
    <row r="23933" spans="7:8">
      <c r="G23933" s="127"/>
      <c r="H23933" s="128"/>
    </row>
    <row r="23934" spans="7:8">
      <c r="G23934" s="127"/>
      <c r="H23934" s="128"/>
    </row>
    <row r="23935" spans="7:8">
      <c r="G23935" s="127"/>
      <c r="H23935" s="128"/>
    </row>
    <row r="23936" spans="7:8">
      <c r="G23936" s="127"/>
      <c r="H23936" s="128"/>
    </row>
    <row r="23937" spans="7:8">
      <c r="G23937" s="127"/>
      <c r="H23937" s="128"/>
    </row>
    <row r="23938" spans="7:8">
      <c r="G23938" s="127"/>
      <c r="H23938" s="128"/>
    </row>
    <row r="23939" spans="7:8">
      <c r="G23939" s="127"/>
      <c r="H23939" s="128"/>
    </row>
    <row r="23940" spans="7:8">
      <c r="G23940" s="127"/>
      <c r="H23940" s="128"/>
    </row>
    <row r="23941" spans="7:8">
      <c r="G23941" s="127"/>
      <c r="H23941" s="128"/>
    </row>
    <row r="23942" spans="7:8">
      <c r="G23942" s="127"/>
      <c r="H23942" s="128"/>
    </row>
    <row r="23943" spans="7:8">
      <c r="G23943" s="127"/>
      <c r="H23943" s="128"/>
    </row>
    <row r="23944" spans="7:8">
      <c r="G23944" s="127"/>
      <c r="H23944" s="128"/>
    </row>
    <row r="23945" spans="7:8">
      <c r="G23945" s="127"/>
      <c r="H23945" s="128"/>
    </row>
    <row r="23946" spans="7:8">
      <c r="G23946" s="127"/>
      <c r="H23946" s="128"/>
    </row>
    <row r="23947" spans="7:8">
      <c r="G23947" s="127"/>
      <c r="H23947" s="128"/>
    </row>
    <row r="23948" spans="7:8">
      <c r="G23948" s="127"/>
      <c r="H23948" s="128"/>
    </row>
    <row r="23949" spans="7:8">
      <c r="G23949" s="127"/>
      <c r="H23949" s="128"/>
    </row>
    <row r="23950" spans="7:8">
      <c r="G23950" s="127"/>
      <c r="H23950" s="128"/>
    </row>
    <row r="23951" spans="7:8">
      <c r="G23951" s="127"/>
      <c r="H23951" s="128"/>
    </row>
    <row r="23952" spans="7:8">
      <c r="G23952" s="127"/>
      <c r="H23952" s="128"/>
    </row>
    <row r="23953" spans="7:8">
      <c r="G23953" s="127"/>
      <c r="H23953" s="128"/>
    </row>
    <row r="23954" spans="7:8">
      <c r="G23954" s="127"/>
      <c r="H23954" s="128"/>
    </row>
    <row r="23955" spans="7:8">
      <c r="G23955" s="127"/>
      <c r="H23955" s="128"/>
    </row>
    <row r="23956" spans="7:8">
      <c r="G23956" s="127"/>
      <c r="H23956" s="128"/>
    </row>
    <row r="23957" spans="7:8">
      <c r="G23957" s="127"/>
      <c r="H23957" s="128"/>
    </row>
    <row r="23958" spans="7:8">
      <c r="G23958" s="127"/>
      <c r="H23958" s="128"/>
    </row>
    <row r="23959" spans="7:8">
      <c r="G23959" s="127"/>
      <c r="H23959" s="128"/>
    </row>
    <row r="23960" spans="7:8">
      <c r="G23960" s="127"/>
      <c r="H23960" s="128"/>
    </row>
    <row r="23961" spans="7:8">
      <c r="G23961" s="127"/>
      <c r="H23961" s="128"/>
    </row>
    <row r="23962" spans="7:8">
      <c r="G23962" s="127"/>
      <c r="H23962" s="128"/>
    </row>
    <row r="23963" spans="7:8">
      <c r="G23963" s="127"/>
      <c r="H23963" s="128"/>
    </row>
    <row r="23964" spans="7:8">
      <c r="G23964" s="127"/>
      <c r="H23964" s="128"/>
    </row>
    <row r="23965" spans="7:8">
      <c r="G23965" s="127"/>
      <c r="H23965" s="128"/>
    </row>
    <row r="23966" spans="7:8">
      <c r="G23966" s="127"/>
      <c r="H23966" s="128"/>
    </row>
    <row r="23967" spans="7:8">
      <c r="G23967" s="127"/>
      <c r="H23967" s="128"/>
    </row>
    <row r="23968" spans="7:8">
      <c r="G23968" s="127"/>
      <c r="H23968" s="128"/>
    </row>
    <row r="23969" spans="7:8">
      <c r="G23969" s="127"/>
      <c r="H23969" s="128"/>
    </row>
    <row r="23970" spans="7:8">
      <c r="G23970" s="127"/>
      <c r="H23970" s="128"/>
    </row>
    <row r="23971" spans="7:8">
      <c r="G23971" s="127"/>
      <c r="H23971" s="128"/>
    </row>
    <row r="23972" spans="7:8">
      <c r="G23972" s="127"/>
      <c r="H23972" s="128"/>
    </row>
    <row r="23973" spans="7:8">
      <c r="G23973" s="127"/>
      <c r="H23973" s="128"/>
    </row>
    <row r="23974" spans="7:8">
      <c r="G23974" s="127"/>
      <c r="H23974" s="128"/>
    </row>
    <row r="23975" spans="7:8">
      <c r="G23975" s="127"/>
      <c r="H23975" s="128"/>
    </row>
    <row r="23976" spans="7:8">
      <c r="G23976" s="127"/>
      <c r="H23976" s="128"/>
    </row>
    <row r="23977" spans="7:8">
      <c r="G23977" s="127"/>
      <c r="H23977" s="128"/>
    </row>
    <row r="23978" spans="7:8">
      <c r="G23978" s="127"/>
      <c r="H23978" s="128"/>
    </row>
    <row r="23979" spans="7:8">
      <c r="G23979" s="127"/>
      <c r="H23979" s="128"/>
    </row>
    <row r="23980" spans="7:8">
      <c r="G23980" s="127"/>
      <c r="H23980" s="128"/>
    </row>
    <row r="23981" spans="7:8">
      <c r="G23981" s="127"/>
      <c r="H23981" s="128"/>
    </row>
    <row r="23982" spans="7:8">
      <c r="G23982" s="127"/>
      <c r="H23982" s="128"/>
    </row>
    <row r="23983" spans="7:8">
      <c r="G23983" s="127"/>
      <c r="H23983" s="128"/>
    </row>
    <row r="23984" spans="7:8">
      <c r="G23984" s="127"/>
      <c r="H23984" s="128"/>
    </row>
    <row r="23985" spans="7:8">
      <c r="G23985" s="127"/>
      <c r="H23985" s="128"/>
    </row>
    <row r="23986" spans="7:8">
      <c r="G23986" s="127"/>
      <c r="H23986" s="128"/>
    </row>
    <row r="23987" spans="7:8">
      <c r="G23987" s="127"/>
      <c r="H23987" s="128"/>
    </row>
    <row r="23988" spans="7:8">
      <c r="G23988" s="127"/>
      <c r="H23988" s="128"/>
    </row>
    <row r="23989" spans="7:8">
      <c r="G23989" s="127"/>
      <c r="H23989" s="128"/>
    </row>
    <row r="23990" spans="7:8">
      <c r="G23990" s="127"/>
      <c r="H23990" s="128"/>
    </row>
    <row r="23991" spans="7:8">
      <c r="G23991" s="127"/>
      <c r="H23991" s="128"/>
    </row>
    <row r="23992" spans="7:8">
      <c r="G23992" s="127"/>
      <c r="H23992" s="128"/>
    </row>
    <row r="23993" spans="7:8">
      <c r="G23993" s="127"/>
      <c r="H23993" s="128"/>
    </row>
    <row r="23994" spans="7:8">
      <c r="G23994" s="127"/>
      <c r="H23994" s="128"/>
    </row>
    <row r="23995" spans="7:8">
      <c r="G23995" s="127"/>
      <c r="H23995" s="128"/>
    </row>
    <row r="23996" spans="7:8">
      <c r="G23996" s="127"/>
      <c r="H23996" s="128"/>
    </row>
    <row r="23997" spans="7:8">
      <c r="G23997" s="127"/>
      <c r="H23997" s="128"/>
    </row>
    <row r="23998" spans="7:8">
      <c r="G23998" s="127"/>
      <c r="H23998" s="128"/>
    </row>
    <row r="23999" spans="7:8">
      <c r="G23999" s="127"/>
      <c r="H23999" s="128"/>
    </row>
    <row r="24000" spans="7:8">
      <c r="G24000" s="127"/>
      <c r="H24000" s="128"/>
    </row>
    <row r="24001" spans="7:8">
      <c r="G24001" s="127"/>
      <c r="H24001" s="128"/>
    </row>
    <row r="24002" spans="7:8">
      <c r="G24002" s="127"/>
      <c r="H24002" s="128"/>
    </row>
    <row r="24003" spans="7:8">
      <c r="G24003" s="127"/>
      <c r="H24003" s="128"/>
    </row>
    <row r="24004" spans="7:8">
      <c r="G24004" s="127"/>
      <c r="H24004" s="128"/>
    </row>
    <row r="24005" spans="7:8">
      <c r="G24005" s="127"/>
      <c r="H24005" s="128"/>
    </row>
    <row r="24006" spans="7:8">
      <c r="G24006" s="127"/>
      <c r="H24006" s="128"/>
    </row>
    <row r="24007" spans="7:8">
      <c r="G24007" s="127"/>
      <c r="H24007" s="128"/>
    </row>
    <row r="24008" spans="7:8">
      <c r="G24008" s="127"/>
      <c r="H24008" s="128"/>
    </row>
    <row r="24009" spans="7:8">
      <c r="G24009" s="127"/>
      <c r="H24009" s="128"/>
    </row>
    <row r="24010" spans="7:8">
      <c r="G24010" s="127"/>
      <c r="H24010" s="128"/>
    </row>
    <row r="24011" spans="7:8">
      <c r="G24011" s="127"/>
      <c r="H24011" s="128"/>
    </row>
    <row r="24012" spans="7:8">
      <c r="G24012" s="127"/>
      <c r="H24012" s="128"/>
    </row>
    <row r="24013" spans="7:8">
      <c r="G24013" s="127"/>
      <c r="H24013" s="128"/>
    </row>
    <row r="24014" spans="7:8">
      <c r="G24014" s="127"/>
      <c r="H24014" s="128"/>
    </row>
    <row r="24015" spans="7:8">
      <c r="G24015" s="127"/>
      <c r="H24015" s="128"/>
    </row>
    <row r="24016" spans="7:8">
      <c r="G24016" s="127"/>
      <c r="H24016" s="128"/>
    </row>
    <row r="24017" spans="7:8">
      <c r="G24017" s="127"/>
      <c r="H24017" s="128"/>
    </row>
    <row r="24018" spans="7:8">
      <c r="G24018" s="127"/>
      <c r="H24018" s="128"/>
    </row>
    <row r="24019" spans="7:8">
      <c r="G24019" s="127"/>
      <c r="H24019" s="128"/>
    </row>
    <row r="24020" spans="7:8">
      <c r="G24020" s="127"/>
      <c r="H24020" s="128"/>
    </row>
    <row r="24021" spans="7:8">
      <c r="G24021" s="127"/>
      <c r="H24021" s="128"/>
    </row>
    <row r="24022" spans="7:8">
      <c r="G24022" s="127"/>
      <c r="H24022" s="128"/>
    </row>
    <row r="24023" spans="7:8">
      <c r="G24023" s="127"/>
      <c r="H24023" s="128"/>
    </row>
    <row r="24024" spans="7:8">
      <c r="G24024" s="127"/>
      <c r="H24024" s="128"/>
    </row>
    <row r="24025" spans="7:8">
      <c r="G24025" s="127"/>
      <c r="H24025" s="128"/>
    </row>
    <row r="24026" spans="7:8">
      <c r="G24026" s="127"/>
      <c r="H24026" s="128"/>
    </row>
    <row r="24027" spans="7:8">
      <c r="G24027" s="127"/>
      <c r="H24027" s="128"/>
    </row>
    <row r="24028" spans="7:8">
      <c r="G24028" s="127"/>
      <c r="H24028" s="128"/>
    </row>
    <row r="24029" spans="7:8">
      <c r="G24029" s="127"/>
      <c r="H24029" s="128"/>
    </row>
    <row r="24030" spans="7:8">
      <c r="G24030" s="127"/>
      <c r="H24030" s="128"/>
    </row>
    <row r="24031" spans="7:8">
      <c r="G24031" s="127"/>
      <c r="H24031" s="128"/>
    </row>
    <row r="24032" spans="7:8">
      <c r="G24032" s="127"/>
      <c r="H24032" s="128"/>
    </row>
    <row r="24033" spans="7:8">
      <c r="G24033" s="127"/>
      <c r="H24033" s="128"/>
    </row>
    <row r="24034" spans="7:8">
      <c r="G24034" s="127"/>
      <c r="H24034" s="128"/>
    </row>
    <row r="24035" spans="7:8">
      <c r="G24035" s="127"/>
      <c r="H24035" s="128"/>
    </row>
    <row r="24036" spans="7:8">
      <c r="G24036" s="127"/>
      <c r="H24036" s="128"/>
    </row>
    <row r="24037" spans="7:8">
      <c r="G24037" s="127"/>
      <c r="H24037" s="128"/>
    </row>
    <row r="24038" spans="7:8">
      <c r="G24038" s="127"/>
      <c r="H24038" s="128"/>
    </row>
    <row r="24039" spans="7:8">
      <c r="G24039" s="127"/>
      <c r="H24039" s="128"/>
    </row>
    <row r="24040" spans="7:8">
      <c r="G24040" s="127"/>
      <c r="H24040" s="128"/>
    </row>
    <row r="24041" spans="7:8">
      <c r="G24041" s="127"/>
      <c r="H24041" s="128"/>
    </row>
    <row r="24042" spans="7:8">
      <c r="G24042" s="127"/>
      <c r="H24042" s="128"/>
    </row>
    <row r="24043" spans="7:8">
      <c r="G24043" s="127"/>
      <c r="H24043" s="128"/>
    </row>
    <row r="24044" spans="7:8">
      <c r="G24044" s="127"/>
      <c r="H24044" s="128"/>
    </row>
    <row r="24045" spans="7:8">
      <c r="G24045" s="127"/>
      <c r="H24045" s="128"/>
    </row>
    <row r="24046" spans="7:8">
      <c r="G24046" s="127"/>
      <c r="H24046" s="128"/>
    </row>
    <row r="24047" spans="7:8">
      <c r="G24047" s="127"/>
      <c r="H24047" s="128"/>
    </row>
    <row r="24048" spans="7:8">
      <c r="G24048" s="127"/>
      <c r="H24048" s="128"/>
    </row>
    <row r="24049" spans="7:8">
      <c r="G24049" s="127"/>
      <c r="H24049" s="128"/>
    </row>
    <row r="24050" spans="7:8">
      <c r="G24050" s="127"/>
      <c r="H24050" s="128"/>
    </row>
    <row r="24051" spans="7:8">
      <c r="G24051" s="127"/>
      <c r="H24051" s="128"/>
    </row>
    <row r="24052" spans="7:8">
      <c r="G24052" s="127"/>
      <c r="H24052" s="128"/>
    </row>
    <row r="24053" spans="7:8">
      <c r="G24053" s="127"/>
      <c r="H24053" s="128"/>
    </row>
    <row r="24054" spans="7:8">
      <c r="G24054" s="127"/>
      <c r="H24054" s="128"/>
    </row>
    <row r="24055" spans="7:8">
      <c r="G24055" s="127"/>
      <c r="H24055" s="128"/>
    </row>
    <row r="24056" spans="7:8">
      <c r="G24056" s="127"/>
      <c r="H24056" s="128"/>
    </row>
    <row r="24057" spans="7:8">
      <c r="G24057" s="127"/>
      <c r="H24057" s="128"/>
    </row>
    <row r="24058" spans="7:8">
      <c r="G24058" s="127"/>
      <c r="H24058" s="128"/>
    </row>
    <row r="24059" spans="7:8">
      <c r="G24059" s="127"/>
      <c r="H24059" s="128"/>
    </row>
    <row r="24060" spans="7:8">
      <c r="G24060" s="127"/>
      <c r="H24060" s="128"/>
    </row>
    <row r="24061" spans="7:8">
      <c r="G24061" s="127"/>
      <c r="H24061" s="128"/>
    </row>
    <row r="24062" spans="7:8">
      <c r="G24062" s="127"/>
      <c r="H24062" s="128"/>
    </row>
    <row r="24063" spans="7:8">
      <c r="G24063" s="127"/>
      <c r="H24063" s="128"/>
    </row>
    <row r="24064" spans="7:8">
      <c r="G24064" s="127"/>
      <c r="H24064" s="128"/>
    </row>
    <row r="24065" spans="7:8">
      <c r="G24065" s="127"/>
      <c r="H24065" s="128"/>
    </row>
    <row r="24066" spans="7:8">
      <c r="G24066" s="127"/>
      <c r="H24066" s="128"/>
    </row>
    <row r="24067" spans="7:8">
      <c r="G24067" s="127"/>
      <c r="H24067" s="128"/>
    </row>
    <row r="24068" spans="7:8">
      <c r="G24068" s="127"/>
      <c r="H24068" s="128"/>
    </row>
    <row r="24069" spans="7:8">
      <c r="G24069" s="127"/>
      <c r="H24069" s="128"/>
    </row>
    <row r="24070" spans="7:8">
      <c r="G24070" s="127"/>
      <c r="H24070" s="128"/>
    </row>
    <row r="24071" spans="7:8">
      <c r="G24071" s="127"/>
      <c r="H24071" s="128"/>
    </row>
    <row r="24072" spans="7:8">
      <c r="G24072" s="127"/>
      <c r="H24072" s="128"/>
    </row>
    <row r="24073" spans="7:8">
      <c r="G24073" s="127"/>
      <c r="H24073" s="128"/>
    </row>
    <row r="24074" spans="7:8">
      <c r="G24074" s="127"/>
      <c r="H24074" s="128"/>
    </row>
    <row r="24075" spans="7:8">
      <c r="G24075" s="127"/>
      <c r="H24075" s="128"/>
    </row>
    <row r="24076" spans="7:8">
      <c r="G24076" s="127"/>
      <c r="H24076" s="128"/>
    </row>
    <row r="24077" spans="7:8">
      <c r="G24077" s="127"/>
      <c r="H24077" s="128"/>
    </row>
    <row r="24078" spans="7:8">
      <c r="G24078" s="127"/>
      <c r="H24078" s="128"/>
    </row>
    <row r="24079" spans="7:8">
      <c r="G24079" s="127"/>
      <c r="H24079" s="128"/>
    </row>
    <row r="24080" spans="7:8">
      <c r="G24080" s="127"/>
      <c r="H24080" s="128"/>
    </row>
    <row r="24081" spans="7:8">
      <c r="G24081" s="127"/>
      <c r="H24081" s="128"/>
    </row>
    <row r="24082" spans="7:8">
      <c r="G24082" s="127"/>
      <c r="H24082" s="128"/>
    </row>
    <row r="24083" spans="7:8">
      <c r="G24083" s="127"/>
      <c r="H24083" s="128"/>
    </row>
    <row r="24084" spans="7:8">
      <c r="G24084" s="127"/>
      <c r="H24084" s="128"/>
    </row>
    <row r="24085" spans="7:8">
      <c r="G24085" s="127"/>
      <c r="H24085" s="128"/>
    </row>
    <row r="24086" spans="7:8">
      <c r="G24086" s="127"/>
      <c r="H24086" s="128"/>
    </row>
    <row r="24087" spans="7:8">
      <c r="G24087" s="127"/>
      <c r="H24087" s="128"/>
    </row>
    <row r="24088" spans="7:8">
      <c r="G24088" s="127"/>
      <c r="H24088" s="128"/>
    </row>
    <row r="24089" spans="7:8">
      <c r="G24089" s="127"/>
      <c r="H24089" s="128"/>
    </row>
    <row r="24090" spans="7:8">
      <c r="G24090" s="127"/>
      <c r="H24090" s="128"/>
    </row>
    <row r="24091" spans="7:8">
      <c r="G24091" s="127"/>
      <c r="H24091" s="128"/>
    </row>
    <row r="24092" spans="7:8">
      <c r="G24092" s="127"/>
      <c r="H24092" s="128"/>
    </row>
    <row r="24093" spans="7:8">
      <c r="G24093" s="127"/>
      <c r="H24093" s="128"/>
    </row>
    <row r="24094" spans="7:8">
      <c r="G24094" s="127"/>
      <c r="H24094" s="128"/>
    </row>
    <row r="24095" spans="7:8">
      <c r="G24095" s="127"/>
      <c r="H24095" s="128"/>
    </row>
    <row r="24096" spans="7:8">
      <c r="G24096" s="127"/>
      <c r="H24096" s="128"/>
    </row>
    <row r="24097" spans="7:8">
      <c r="G24097" s="127"/>
      <c r="H24097" s="128"/>
    </row>
    <row r="24098" spans="7:8">
      <c r="G24098" s="127"/>
      <c r="H24098" s="128"/>
    </row>
    <row r="24099" spans="7:8">
      <c r="G24099" s="127"/>
      <c r="H24099" s="128"/>
    </row>
    <row r="24100" spans="7:8">
      <c r="G24100" s="127"/>
      <c r="H24100" s="128"/>
    </row>
    <row r="24101" spans="7:8">
      <c r="G24101" s="127"/>
      <c r="H24101" s="128"/>
    </row>
    <row r="24102" spans="7:8">
      <c r="G24102" s="127"/>
      <c r="H24102" s="128"/>
    </row>
    <row r="24103" spans="7:8">
      <c r="G24103" s="127"/>
      <c r="H24103" s="128"/>
    </row>
    <row r="24104" spans="7:8">
      <c r="G24104" s="127"/>
      <c r="H24104" s="128"/>
    </row>
    <row r="24105" spans="7:8">
      <c r="G24105" s="127"/>
      <c r="H24105" s="128"/>
    </row>
    <row r="24106" spans="7:8">
      <c r="G24106" s="127"/>
      <c r="H24106" s="128"/>
    </row>
    <row r="24107" spans="7:8">
      <c r="G24107" s="127"/>
      <c r="H24107" s="128"/>
    </row>
    <row r="24108" spans="7:8">
      <c r="G24108" s="127"/>
      <c r="H24108" s="128"/>
    </row>
    <row r="24109" spans="7:8">
      <c r="G24109" s="127"/>
      <c r="H24109" s="128"/>
    </row>
    <row r="24110" spans="7:8">
      <c r="G24110" s="127"/>
      <c r="H24110" s="128"/>
    </row>
    <row r="24111" spans="7:8">
      <c r="G24111" s="127"/>
      <c r="H24111" s="128"/>
    </row>
    <row r="24112" spans="7:8">
      <c r="G24112" s="127"/>
      <c r="H24112" s="128"/>
    </row>
    <row r="24113" spans="7:8">
      <c r="G24113" s="127"/>
      <c r="H24113" s="128"/>
    </row>
    <row r="24114" spans="7:8">
      <c r="G24114" s="127"/>
      <c r="H24114" s="128"/>
    </row>
    <row r="24115" spans="7:8">
      <c r="G24115" s="127"/>
      <c r="H24115" s="128"/>
    </row>
    <row r="24116" spans="7:8">
      <c r="G24116" s="127"/>
      <c r="H24116" s="128"/>
    </row>
    <row r="24117" spans="7:8">
      <c r="G24117" s="127"/>
      <c r="H24117" s="128"/>
    </row>
    <row r="24118" spans="7:8">
      <c r="G24118" s="127"/>
      <c r="H24118" s="128"/>
    </row>
    <row r="24119" spans="7:8">
      <c r="G24119" s="127"/>
      <c r="H24119" s="128"/>
    </row>
    <row r="24120" spans="7:8">
      <c r="G24120" s="127"/>
      <c r="H24120" s="128"/>
    </row>
    <row r="24121" spans="7:8">
      <c r="G24121" s="127"/>
      <c r="H24121" s="128"/>
    </row>
    <row r="24122" spans="7:8">
      <c r="G24122" s="127"/>
      <c r="H24122" s="128"/>
    </row>
    <row r="24123" spans="7:8">
      <c r="G24123" s="127"/>
      <c r="H24123" s="128"/>
    </row>
    <row r="24124" spans="7:8">
      <c r="G24124" s="127"/>
      <c r="H24124" s="128"/>
    </row>
    <row r="24125" spans="7:8">
      <c r="G24125" s="127"/>
      <c r="H24125" s="128"/>
    </row>
    <row r="24126" spans="7:8">
      <c r="G24126" s="127"/>
      <c r="H24126" s="128"/>
    </row>
    <row r="24127" spans="7:8">
      <c r="G24127" s="127"/>
      <c r="H24127" s="128"/>
    </row>
    <row r="24128" spans="7:8">
      <c r="G24128" s="127"/>
      <c r="H24128" s="128"/>
    </row>
    <row r="24129" spans="7:8">
      <c r="G24129" s="127"/>
      <c r="H24129" s="128"/>
    </row>
    <row r="24130" spans="7:8">
      <c r="G24130" s="127"/>
      <c r="H24130" s="128"/>
    </row>
    <row r="24131" spans="7:8">
      <c r="G24131" s="127"/>
      <c r="H24131" s="128"/>
    </row>
    <row r="24132" spans="7:8">
      <c r="G24132" s="127"/>
      <c r="H24132" s="128"/>
    </row>
    <row r="24133" spans="7:8">
      <c r="G24133" s="127"/>
      <c r="H24133" s="128"/>
    </row>
    <row r="24134" spans="7:8">
      <c r="G24134" s="127"/>
      <c r="H24134" s="128"/>
    </row>
    <row r="24135" spans="7:8">
      <c r="G24135" s="127"/>
      <c r="H24135" s="128"/>
    </row>
    <row r="24136" spans="7:8">
      <c r="G24136" s="127"/>
      <c r="H24136" s="128"/>
    </row>
    <row r="24137" spans="7:8">
      <c r="G24137" s="127"/>
      <c r="H24137" s="128"/>
    </row>
    <row r="24138" spans="7:8">
      <c r="G24138" s="127"/>
      <c r="H24138" s="128"/>
    </row>
    <row r="24139" spans="7:8">
      <c r="G24139" s="127"/>
      <c r="H24139" s="128"/>
    </row>
    <row r="24140" spans="7:8">
      <c r="G24140" s="127"/>
      <c r="H24140" s="128"/>
    </row>
    <row r="24141" spans="7:8">
      <c r="G24141" s="127"/>
      <c r="H24141" s="128"/>
    </row>
    <row r="24142" spans="7:8">
      <c r="G24142" s="127"/>
      <c r="H24142" s="128"/>
    </row>
    <row r="24143" spans="7:8">
      <c r="G24143" s="127"/>
      <c r="H24143" s="128"/>
    </row>
    <row r="24144" spans="7:8">
      <c r="G24144" s="127"/>
      <c r="H24144" s="128"/>
    </row>
    <row r="24145" spans="7:8">
      <c r="G24145" s="127"/>
      <c r="H24145" s="128"/>
    </row>
    <row r="24146" spans="7:8">
      <c r="G24146" s="127"/>
      <c r="H24146" s="128"/>
    </row>
    <row r="24147" spans="7:8">
      <c r="G24147" s="127"/>
      <c r="H24147" s="128"/>
    </row>
    <row r="24148" spans="7:8">
      <c r="G24148" s="127"/>
      <c r="H24148" s="128"/>
    </row>
    <row r="24149" spans="7:8">
      <c r="G24149" s="127"/>
      <c r="H24149" s="128"/>
    </row>
    <row r="24150" spans="7:8">
      <c r="G24150" s="127"/>
      <c r="H24150" s="128"/>
    </row>
    <row r="24151" spans="7:8">
      <c r="G24151" s="127"/>
      <c r="H24151" s="128"/>
    </row>
    <row r="24152" spans="7:8">
      <c r="G24152" s="127"/>
      <c r="H24152" s="128"/>
    </row>
    <row r="24153" spans="7:8">
      <c r="G24153" s="127"/>
      <c r="H24153" s="128"/>
    </row>
    <row r="24154" spans="7:8">
      <c r="G24154" s="127"/>
      <c r="H24154" s="128"/>
    </row>
    <row r="24155" spans="7:8">
      <c r="G24155" s="127"/>
      <c r="H24155" s="128"/>
    </row>
    <row r="24156" spans="7:8">
      <c r="G24156" s="127"/>
      <c r="H24156" s="128"/>
    </row>
    <row r="24157" spans="7:8">
      <c r="G24157" s="127"/>
      <c r="H24157" s="128"/>
    </row>
    <row r="24158" spans="7:8">
      <c r="G24158" s="127"/>
      <c r="H24158" s="128"/>
    </row>
    <row r="24159" spans="7:8">
      <c r="G24159" s="127"/>
      <c r="H24159" s="128"/>
    </row>
    <row r="24160" spans="7:8">
      <c r="G24160" s="127"/>
      <c r="H24160" s="128"/>
    </row>
    <row r="24161" spans="7:8">
      <c r="G24161" s="127"/>
      <c r="H24161" s="128"/>
    </row>
    <row r="24162" spans="7:8">
      <c r="G24162" s="127"/>
      <c r="H24162" s="128"/>
    </row>
    <row r="24163" spans="7:8">
      <c r="G24163" s="127"/>
      <c r="H24163" s="128"/>
    </row>
    <row r="24164" spans="7:8">
      <c r="G24164" s="127"/>
      <c r="H24164" s="128"/>
    </row>
    <row r="24165" spans="7:8">
      <c r="G24165" s="127"/>
      <c r="H24165" s="128"/>
    </row>
    <row r="24166" spans="7:8">
      <c r="G24166" s="127"/>
      <c r="H24166" s="128"/>
    </row>
    <row r="24167" spans="7:8">
      <c r="G24167" s="127"/>
      <c r="H24167" s="128"/>
    </row>
    <row r="24168" spans="7:8">
      <c r="G24168" s="127"/>
      <c r="H24168" s="128"/>
    </row>
    <row r="24169" spans="7:8">
      <c r="G24169" s="127"/>
      <c r="H24169" s="128"/>
    </row>
    <row r="24170" spans="7:8">
      <c r="G24170" s="127"/>
      <c r="H24170" s="128"/>
    </row>
    <row r="24171" spans="7:8">
      <c r="G24171" s="127"/>
      <c r="H24171" s="128"/>
    </row>
    <row r="24172" spans="7:8">
      <c r="G24172" s="127"/>
      <c r="H24172" s="128"/>
    </row>
    <row r="24173" spans="7:8">
      <c r="G24173" s="127"/>
      <c r="H24173" s="128"/>
    </row>
    <row r="24174" spans="7:8">
      <c r="G24174" s="127"/>
      <c r="H24174" s="128"/>
    </row>
    <row r="24175" spans="7:8">
      <c r="G24175" s="127"/>
      <c r="H24175" s="128"/>
    </row>
    <row r="24176" spans="7:8">
      <c r="G24176" s="127"/>
      <c r="H24176" s="128"/>
    </row>
    <row r="24177" spans="7:8">
      <c r="G24177" s="127"/>
      <c r="H24177" s="128"/>
    </row>
    <row r="24178" spans="7:8">
      <c r="G24178" s="127"/>
      <c r="H24178" s="128"/>
    </row>
    <row r="24179" spans="7:8">
      <c r="G24179" s="127"/>
      <c r="H24179" s="128"/>
    </row>
    <row r="24180" spans="7:8">
      <c r="G24180" s="127"/>
      <c r="H24180" s="128"/>
    </row>
    <row r="24181" spans="7:8">
      <c r="G24181" s="127"/>
      <c r="H24181" s="128"/>
    </row>
    <row r="24182" spans="7:8">
      <c r="G24182" s="127"/>
      <c r="H24182" s="128"/>
    </row>
    <row r="24183" spans="7:8">
      <c r="G24183" s="127"/>
      <c r="H24183" s="128"/>
    </row>
    <row r="24184" spans="7:8">
      <c r="G24184" s="127"/>
      <c r="H24184" s="128"/>
    </row>
    <row r="24185" spans="7:8">
      <c r="G24185" s="127"/>
      <c r="H24185" s="128"/>
    </row>
    <row r="24186" spans="7:8">
      <c r="G24186" s="127"/>
      <c r="H24186" s="128"/>
    </row>
    <row r="24187" spans="7:8">
      <c r="G24187" s="127"/>
      <c r="H24187" s="128"/>
    </row>
    <row r="24188" spans="7:8">
      <c r="G24188" s="127"/>
      <c r="H24188" s="128"/>
    </row>
    <row r="24189" spans="7:8">
      <c r="G24189" s="127"/>
      <c r="H24189" s="128"/>
    </row>
    <row r="24190" spans="7:8">
      <c r="G24190" s="127"/>
      <c r="H24190" s="128"/>
    </row>
    <row r="24191" spans="7:8">
      <c r="G24191" s="127"/>
      <c r="H24191" s="128"/>
    </row>
    <row r="24192" spans="7:8">
      <c r="G24192" s="127"/>
      <c r="H24192" s="128"/>
    </row>
    <row r="24193" spans="7:8">
      <c r="G24193" s="127"/>
      <c r="H24193" s="128"/>
    </row>
    <row r="24194" spans="7:8">
      <c r="G24194" s="127"/>
      <c r="H24194" s="128"/>
    </row>
    <row r="24195" spans="7:8">
      <c r="G24195" s="127"/>
      <c r="H24195" s="128"/>
    </row>
    <row r="24196" spans="7:8">
      <c r="G24196" s="127"/>
      <c r="H24196" s="128"/>
    </row>
    <row r="24197" spans="7:8">
      <c r="G24197" s="127"/>
      <c r="H24197" s="128"/>
    </row>
    <row r="24198" spans="7:8">
      <c r="G24198" s="127"/>
      <c r="H24198" s="128"/>
    </row>
    <row r="24199" spans="7:8">
      <c r="G24199" s="127"/>
      <c r="H24199" s="128"/>
    </row>
    <row r="24200" spans="7:8">
      <c r="G24200" s="127"/>
      <c r="H24200" s="128"/>
    </row>
    <row r="24201" spans="7:8">
      <c r="G24201" s="127"/>
      <c r="H24201" s="128"/>
    </row>
    <row r="24202" spans="7:8">
      <c r="G24202" s="127"/>
      <c r="H24202" s="128"/>
    </row>
    <row r="24203" spans="7:8">
      <c r="G24203" s="127"/>
      <c r="H24203" s="128"/>
    </row>
    <row r="24204" spans="7:8">
      <c r="G24204" s="127"/>
      <c r="H24204" s="128"/>
    </row>
    <row r="24205" spans="7:8">
      <c r="G24205" s="127"/>
      <c r="H24205" s="128"/>
    </row>
    <row r="24206" spans="7:8">
      <c r="G24206" s="127"/>
      <c r="H24206" s="128"/>
    </row>
    <row r="24207" spans="7:8">
      <c r="G24207" s="127"/>
      <c r="H24207" s="128"/>
    </row>
    <row r="24208" spans="7:8">
      <c r="G24208" s="127"/>
      <c r="H24208" s="128"/>
    </row>
    <row r="24209" spans="7:8">
      <c r="G24209" s="127"/>
      <c r="H24209" s="128"/>
    </row>
    <row r="24210" spans="7:8">
      <c r="G24210" s="127"/>
      <c r="H24210" s="128"/>
    </row>
    <row r="24211" spans="7:8">
      <c r="G24211" s="127"/>
      <c r="H24211" s="128"/>
    </row>
    <row r="24212" spans="7:8">
      <c r="G24212" s="127"/>
      <c r="H24212" s="128"/>
    </row>
    <row r="24213" spans="7:8">
      <c r="G24213" s="127"/>
      <c r="H24213" s="128"/>
    </row>
    <row r="24214" spans="7:8">
      <c r="G24214" s="127"/>
      <c r="H24214" s="128"/>
    </row>
    <row r="24215" spans="7:8">
      <c r="G24215" s="127"/>
      <c r="H24215" s="128"/>
    </row>
    <row r="24216" spans="7:8">
      <c r="G24216" s="127"/>
      <c r="H24216" s="128"/>
    </row>
    <row r="24217" spans="7:8">
      <c r="G24217" s="127"/>
      <c r="H24217" s="128"/>
    </row>
    <row r="24218" spans="7:8">
      <c r="G24218" s="127"/>
      <c r="H24218" s="128"/>
    </row>
    <row r="24219" spans="7:8">
      <c r="G24219" s="127"/>
      <c r="H24219" s="128"/>
    </row>
    <row r="24220" spans="7:8">
      <c r="G24220" s="127"/>
      <c r="H24220" s="128"/>
    </row>
    <row r="24221" spans="7:8">
      <c r="G24221" s="127"/>
      <c r="H24221" s="128"/>
    </row>
    <row r="24222" spans="7:8">
      <c r="G24222" s="127"/>
      <c r="H24222" s="128"/>
    </row>
    <row r="24223" spans="7:8">
      <c r="G24223" s="127"/>
      <c r="H24223" s="128"/>
    </row>
    <row r="24224" spans="7:8">
      <c r="G24224" s="127"/>
      <c r="H24224" s="128"/>
    </row>
    <row r="24225" spans="7:8">
      <c r="G24225" s="127"/>
      <c r="H24225" s="128"/>
    </row>
    <row r="24226" spans="7:8">
      <c r="G24226" s="127"/>
      <c r="H24226" s="128"/>
    </row>
    <row r="24227" spans="7:8">
      <c r="G24227" s="127"/>
      <c r="H24227" s="128"/>
    </row>
    <row r="24228" spans="7:8">
      <c r="G24228" s="127"/>
      <c r="H24228" s="128"/>
    </row>
    <row r="24229" spans="7:8">
      <c r="G24229" s="127"/>
      <c r="H24229" s="128"/>
    </row>
    <row r="24230" spans="7:8">
      <c r="G24230" s="127"/>
      <c r="H24230" s="128"/>
    </row>
    <row r="24231" spans="7:8">
      <c r="G24231" s="127"/>
      <c r="H24231" s="128"/>
    </row>
    <row r="24232" spans="7:8">
      <c r="G24232" s="127"/>
      <c r="H24232" s="128"/>
    </row>
    <row r="24233" spans="7:8">
      <c r="G24233" s="127"/>
      <c r="H24233" s="128"/>
    </row>
    <row r="24234" spans="7:8">
      <c r="G24234" s="127"/>
      <c r="H24234" s="128"/>
    </row>
    <row r="24235" spans="7:8">
      <c r="G24235" s="127"/>
      <c r="H24235" s="128"/>
    </row>
    <row r="24236" spans="7:8">
      <c r="G24236" s="127"/>
      <c r="H24236" s="128"/>
    </row>
    <row r="24237" spans="7:8">
      <c r="G24237" s="127"/>
      <c r="H24237" s="128"/>
    </row>
    <row r="24238" spans="7:8">
      <c r="G24238" s="127"/>
      <c r="H24238" s="128"/>
    </row>
    <row r="24239" spans="7:8">
      <c r="G24239" s="127"/>
      <c r="H24239" s="128"/>
    </row>
    <row r="24240" spans="7:8">
      <c r="G24240" s="127"/>
      <c r="H24240" s="128"/>
    </row>
    <row r="24241" spans="7:8">
      <c r="G24241" s="127"/>
      <c r="H24241" s="128"/>
    </row>
    <row r="24242" spans="7:8">
      <c r="G24242" s="127"/>
      <c r="H24242" s="128"/>
    </row>
    <row r="24243" spans="7:8">
      <c r="G24243" s="127"/>
      <c r="H24243" s="128"/>
    </row>
    <row r="24244" spans="7:8">
      <c r="G24244" s="127"/>
      <c r="H24244" s="128"/>
    </row>
    <row r="24245" spans="7:8">
      <c r="G24245" s="127"/>
      <c r="H24245" s="128"/>
    </row>
    <row r="24246" spans="7:8">
      <c r="G24246" s="127"/>
      <c r="H24246" s="128"/>
    </row>
    <row r="24247" spans="7:8">
      <c r="G24247" s="127"/>
      <c r="H24247" s="128"/>
    </row>
    <row r="24248" spans="7:8">
      <c r="G24248" s="127"/>
      <c r="H24248" s="128"/>
    </row>
    <row r="24249" spans="7:8">
      <c r="G24249" s="127"/>
      <c r="H24249" s="128"/>
    </row>
    <row r="24250" spans="7:8">
      <c r="G24250" s="127"/>
      <c r="H24250" s="128"/>
    </row>
    <row r="24251" spans="7:8">
      <c r="G24251" s="127"/>
      <c r="H24251" s="128"/>
    </row>
    <row r="24252" spans="7:8">
      <c r="G24252" s="127"/>
      <c r="H24252" s="128"/>
    </row>
    <row r="24253" spans="7:8">
      <c r="G24253" s="127"/>
      <c r="H24253" s="128"/>
    </row>
    <row r="24254" spans="7:8">
      <c r="G24254" s="127"/>
      <c r="H24254" s="128"/>
    </row>
    <row r="24255" spans="7:8">
      <c r="G24255" s="127"/>
      <c r="H24255" s="128"/>
    </row>
    <row r="24256" spans="7:8">
      <c r="G24256" s="127"/>
      <c r="H24256" s="128"/>
    </row>
    <row r="24257" spans="7:8">
      <c r="G24257" s="127"/>
      <c r="H24257" s="128"/>
    </row>
    <row r="24258" spans="7:8">
      <c r="G24258" s="127"/>
      <c r="H24258" s="128"/>
    </row>
    <row r="24259" spans="7:8">
      <c r="G24259" s="127"/>
      <c r="H24259" s="128"/>
    </row>
    <row r="24260" spans="7:8">
      <c r="G24260" s="127"/>
      <c r="H24260" s="128"/>
    </row>
    <row r="24261" spans="7:8">
      <c r="G24261" s="127"/>
      <c r="H24261" s="128"/>
    </row>
    <row r="24262" spans="7:8">
      <c r="G24262" s="127"/>
      <c r="H24262" s="128"/>
    </row>
    <row r="24263" spans="7:8">
      <c r="G24263" s="127"/>
      <c r="H24263" s="128"/>
    </row>
    <row r="24264" spans="7:8">
      <c r="G24264" s="127"/>
      <c r="H24264" s="128"/>
    </row>
    <row r="24265" spans="7:8">
      <c r="G24265" s="127"/>
      <c r="H24265" s="128"/>
    </row>
    <row r="24266" spans="7:8">
      <c r="G24266" s="127"/>
      <c r="H24266" s="128"/>
    </row>
    <row r="24267" spans="7:8">
      <c r="G24267" s="127"/>
      <c r="H24267" s="128"/>
    </row>
    <row r="24268" spans="7:8">
      <c r="G24268" s="127"/>
      <c r="H24268" s="128"/>
    </row>
    <row r="24269" spans="7:8">
      <c r="G24269" s="127"/>
      <c r="H24269" s="128"/>
    </row>
    <row r="24270" spans="7:8">
      <c r="G24270" s="127"/>
      <c r="H24270" s="128"/>
    </row>
    <row r="24271" spans="7:8">
      <c r="G24271" s="127"/>
      <c r="H24271" s="128"/>
    </row>
    <row r="24272" spans="7:8">
      <c r="G24272" s="127"/>
      <c r="H24272" s="128"/>
    </row>
    <row r="24273" spans="7:8">
      <c r="G24273" s="127"/>
      <c r="H24273" s="128"/>
    </row>
    <row r="24274" spans="7:8">
      <c r="G24274" s="127"/>
      <c r="H24274" s="128"/>
    </row>
    <row r="24275" spans="7:8">
      <c r="G24275" s="127"/>
      <c r="H24275" s="128"/>
    </row>
    <row r="24276" spans="7:8">
      <c r="G24276" s="127"/>
      <c r="H24276" s="128"/>
    </row>
    <row r="24277" spans="7:8">
      <c r="G24277" s="127"/>
      <c r="H24277" s="128"/>
    </row>
    <row r="24278" spans="7:8">
      <c r="G24278" s="127"/>
      <c r="H24278" s="128"/>
    </row>
    <row r="24279" spans="7:8">
      <c r="G24279" s="127"/>
      <c r="H24279" s="128"/>
    </row>
    <row r="24280" spans="7:8">
      <c r="G24280" s="127"/>
      <c r="H24280" s="128"/>
    </row>
    <row r="24281" spans="7:8">
      <c r="G24281" s="127"/>
      <c r="H24281" s="128"/>
    </row>
    <row r="24282" spans="7:8">
      <c r="G24282" s="127"/>
      <c r="H24282" s="128"/>
    </row>
    <row r="24283" spans="7:8">
      <c r="G24283" s="127"/>
      <c r="H24283" s="128"/>
    </row>
    <row r="24284" spans="7:8">
      <c r="G24284" s="127"/>
      <c r="H24284" s="128"/>
    </row>
    <row r="24285" spans="7:8">
      <c r="G24285" s="127"/>
      <c r="H24285" s="128"/>
    </row>
    <row r="24286" spans="7:8">
      <c r="G24286" s="127"/>
      <c r="H24286" s="128"/>
    </row>
    <row r="24287" spans="7:8">
      <c r="G24287" s="127"/>
      <c r="H24287" s="128"/>
    </row>
    <row r="24288" spans="7:8">
      <c r="G24288" s="127"/>
      <c r="H24288" s="128"/>
    </row>
    <row r="24289" spans="7:8">
      <c r="G24289" s="127"/>
      <c r="H24289" s="128"/>
    </row>
    <row r="24290" spans="7:8">
      <c r="G24290" s="127"/>
      <c r="H24290" s="128"/>
    </row>
    <row r="24291" spans="7:8">
      <c r="G24291" s="127"/>
      <c r="H24291" s="128"/>
    </row>
    <row r="24292" spans="7:8">
      <c r="G24292" s="127"/>
      <c r="H24292" s="128"/>
    </row>
    <row r="24293" spans="7:8">
      <c r="G24293" s="127"/>
      <c r="H24293" s="128"/>
    </row>
    <row r="24294" spans="7:8">
      <c r="G24294" s="127"/>
      <c r="H24294" s="128"/>
    </row>
    <row r="24295" spans="7:8">
      <c r="G24295" s="127"/>
      <c r="H24295" s="128"/>
    </row>
    <row r="24296" spans="7:8">
      <c r="G24296" s="127"/>
      <c r="H24296" s="128"/>
    </row>
    <row r="24297" spans="7:8">
      <c r="G24297" s="127"/>
      <c r="H24297" s="128"/>
    </row>
    <row r="24298" spans="7:8">
      <c r="G24298" s="127"/>
      <c r="H24298" s="128"/>
    </row>
    <row r="24299" spans="7:8">
      <c r="G24299" s="127"/>
      <c r="H24299" s="128"/>
    </row>
    <row r="24300" spans="7:8">
      <c r="G24300" s="127"/>
      <c r="H24300" s="128"/>
    </row>
    <row r="24301" spans="7:8">
      <c r="G24301" s="127"/>
      <c r="H24301" s="128"/>
    </row>
    <row r="24302" spans="7:8">
      <c r="G24302" s="127"/>
      <c r="H24302" s="128"/>
    </row>
    <row r="24303" spans="7:8">
      <c r="G24303" s="127"/>
      <c r="H24303" s="128"/>
    </row>
    <row r="24304" spans="7:8">
      <c r="G24304" s="127"/>
      <c r="H24304" s="128"/>
    </row>
    <row r="24305" spans="7:8">
      <c r="G24305" s="127"/>
      <c r="H24305" s="128"/>
    </row>
    <row r="24306" spans="7:8">
      <c r="G24306" s="127"/>
      <c r="H24306" s="128"/>
    </row>
    <row r="24307" spans="7:8">
      <c r="G24307" s="127"/>
      <c r="H24307" s="128"/>
    </row>
    <row r="24308" spans="7:8">
      <c r="G24308" s="127"/>
      <c r="H24308" s="128"/>
    </row>
    <row r="24309" spans="7:8">
      <c r="G24309" s="127"/>
      <c r="H24309" s="128"/>
    </row>
    <row r="24310" spans="7:8">
      <c r="G24310" s="127"/>
      <c r="H24310" s="128"/>
    </row>
    <row r="24311" spans="7:8">
      <c r="G24311" s="127"/>
      <c r="H24311" s="128"/>
    </row>
    <row r="24312" spans="7:8">
      <c r="G24312" s="127"/>
      <c r="H24312" s="128"/>
    </row>
    <row r="24313" spans="7:8">
      <c r="G24313" s="127"/>
      <c r="H24313" s="128"/>
    </row>
    <row r="24314" spans="7:8">
      <c r="G24314" s="127"/>
      <c r="H24314" s="128"/>
    </row>
    <row r="24315" spans="7:8">
      <c r="G24315" s="127"/>
      <c r="H24315" s="128"/>
    </row>
    <row r="24316" spans="7:8">
      <c r="G24316" s="127"/>
      <c r="H24316" s="128"/>
    </row>
    <row r="24317" spans="7:8">
      <c r="G24317" s="127"/>
      <c r="H24317" s="128"/>
    </row>
    <row r="24318" spans="7:8">
      <c r="G24318" s="127"/>
      <c r="H24318" s="128"/>
    </row>
    <row r="24319" spans="7:8">
      <c r="G24319" s="127"/>
      <c r="H24319" s="128"/>
    </row>
    <row r="24320" spans="7:8">
      <c r="G24320" s="127"/>
      <c r="H24320" s="128"/>
    </row>
    <row r="24321" spans="7:8">
      <c r="G24321" s="127"/>
      <c r="H24321" s="128"/>
    </row>
    <row r="24322" spans="7:8">
      <c r="G24322" s="127"/>
      <c r="H24322" s="128"/>
    </row>
    <row r="24323" spans="7:8">
      <c r="G24323" s="127"/>
      <c r="H24323" s="128"/>
    </row>
    <row r="24324" spans="7:8">
      <c r="G24324" s="127"/>
      <c r="H24324" s="128"/>
    </row>
    <row r="24325" spans="7:8">
      <c r="G24325" s="127"/>
      <c r="H24325" s="128"/>
    </row>
    <row r="24326" spans="7:8">
      <c r="G24326" s="127"/>
      <c r="H24326" s="128"/>
    </row>
    <row r="24327" spans="7:8">
      <c r="G24327" s="127"/>
      <c r="H24327" s="128"/>
    </row>
    <row r="24328" spans="7:8">
      <c r="G24328" s="127"/>
      <c r="H24328" s="128"/>
    </row>
    <row r="24329" spans="7:8">
      <c r="G24329" s="127"/>
      <c r="H24329" s="128"/>
    </row>
    <row r="24330" spans="7:8">
      <c r="G24330" s="127"/>
      <c r="H24330" s="128"/>
    </row>
    <row r="24331" spans="7:8">
      <c r="G24331" s="127"/>
      <c r="H24331" s="128"/>
    </row>
    <row r="24332" spans="7:8">
      <c r="G24332" s="127"/>
      <c r="H24332" s="128"/>
    </row>
    <row r="24333" spans="7:8">
      <c r="G24333" s="127"/>
      <c r="H24333" s="128"/>
    </row>
    <row r="24334" spans="7:8">
      <c r="G24334" s="127"/>
      <c r="H24334" s="128"/>
    </row>
    <row r="24335" spans="7:8">
      <c r="G24335" s="127"/>
      <c r="H24335" s="128"/>
    </row>
    <row r="24336" spans="7:8">
      <c r="G24336" s="127"/>
      <c r="H24336" s="128"/>
    </row>
    <row r="24337" spans="7:8">
      <c r="G24337" s="127"/>
      <c r="H24337" s="128"/>
    </row>
    <row r="24338" spans="7:8">
      <c r="G24338" s="127"/>
      <c r="H24338" s="128"/>
    </row>
    <row r="24339" spans="7:8">
      <c r="G24339" s="127"/>
      <c r="H24339" s="128"/>
    </row>
    <row r="24340" spans="7:8">
      <c r="G24340" s="127"/>
      <c r="H24340" s="128"/>
    </row>
    <row r="24341" spans="7:8">
      <c r="G24341" s="127"/>
      <c r="H24341" s="128"/>
    </row>
    <row r="24342" spans="7:8">
      <c r="G24342" s="127"/>
      <c r="H24342" s="128"/>
    </row>
    <row r="24343" spans="7:8">
      <c r="G24343" s="127"/>
      <c r="H24343" s="128"/>
    </row>
    <row r="24344" spans="7:8">
      <c r="G24344" s="127"/>
      <c r="H24344" s="128"/>
    </row>
    <row r="24345" spans="7:8">
      <c r="G24345" s="127"/>
      <c r="H24345" s="128"/>
    </row>
    <row r="24346" spans="7:8">
      <c r="G24346" s="127"/>
      <c r="H24346" s="128"/>
    </row>
    <row r="24347" spans="7:8">
      <c r="G24347" s="127"/>
      <c r="H24347" s="128"/>
    </row>
    <row r="24348" spans="7:8">
      <c r="G24348" s="127"/>
      <c r="H24348" s="128"/>
    </row>
    <row r="24349" spans="7:8">
      <c r="G24349" s="127"/>
      <c r="H24349" s="128"/>
    </row>
    <row r="24350" spans="7:8">
      <c r="G24350" s="127"/>
      <c r="H24350" s="128"/>
    </row>
    <row r="24351" spans="7:8">
      <c r="G24351" s="127"/>
      <c r="H24351" s="128"/>
    </row>
    <row r="24352" spans="7:8">
      <c r="G24352" s="127"/>
      <c r="H24352" s="128"/>
    </row>
    <row r="24353" spans="7:8">
      <c r="G24353" s="127"/>
      <c r="H24353" s="128"/>
    </row>
    <row r="24354" spans="7:8">
      <c r="G24354" s="127"/>
      <c r="H24354" s="128"/>
    </row>
    <row r="24355" spans="7:8">
      <c r="G24355" s="127"/>
      <c r="H24355" s="128"/>
    </row>
    <row r="24356" spans="7:8">
      <c r="G24356" s="127"/>
      <c r="H24356" s="128"/>
    </row>
    <row r="24357" spans="7:8">
      <c r="G24357" s="127"/>
      <c r="H24357" s="128"/>
    </row>
    <row r="24358" spans="7:8">
      <c r="G24358" s="127"/>
      <c r="H24358" s="128"/>
    </row>
    <row r="24359" spans="7:8">
      <c r="G24359" s="127"/>
      <c r="H24359" s="128"/>
    </row>
    <row r="24360" spans="7:8">
      <c r="G24360" s="127"/>
      <c r="H24360" s="128"/>
    </row>
    <row r="24361" spans="7:8">
      <c r="G24361" s="127"/>
      <c r="H24361" s="128"/>
    </row>
    <row r="24362" spans="7:8">
      <c r="G24362" s="127"/>
      <c r="H24362" s="128"/>
    </row>
    <row r="24363" spans="7:8">
      <c r="G24363" s="127"/>
      <c r="H24363" s="128"/>
    </row>
    <row r="24364" spans="7:8">
      <c r="G24364" s="127"/>
      <c r="H24364" s="128"/>
    </row>
    <row r="24365" spans="7:8">
      <c r="G24365" s="127"/>
      <c r="H24365" s="128"/>
    </row>
    <row r="24366" spans="7:8">
      <c r="G24366" s="127"/>
      <c r="H24366" s="128"/>
    </row>
    <row r="24367" spans="7:8">
      <c r="G24367" s="127"/>
      <c r="H24367" s="128"/>
    </row>
    <row r="24368" spans="7:8">
      <c r="G24368" s="127"/>
      <c r="H24368" s="128"/>
    </row>
    <row r="24369" spans="7:8">
      <c r="G24369" s="127"/>
      <c r="H24369" s="128"/>
    </row>
    <row r="24370" spans="7:8">
      <c r="G24370" s="127"/>
      <c r="H24370" s="128"/>
    </row>
    <row r="24371" spans="7:8">
      <c r="G24371" s="127"/>
      <c r="H24371" s="128"/>
    </row>
    <row r="24372" spans="7:8">
      <c r="G24372" s="127"/>
      <c r="H24372" s="128"/>
    </row>
    <row r="24373" spans="7:8">
      <c r="G24373" s="127"/>
      <c r="H24373" s="128"/>
    </row>
    <row r="24374" spans="7:8">
      <c r="G24374" s="127"/>
      <c r="H24374" s="128"/>
    </row>
    <row r="24375" spans="7:8">
      <c r="G24375" s="127"/>
      <c r="H24375" s="128"/>
    </row>
    <row r="24376" spans="7:8">
      <c r="G24376" s="127"/>
      <c r="H24376" s="128"/>
    </row>
    <row r="24377" spans="7:8">
      <c r="G24377" s="127"/>
      <c r="H24377" s="128"/>
    </row>
    <row r="24378" spans="7:8">
      <c r="G24378" s="127"/>
      <c r="H24378" s="128"/>
    </row>
    <row r="24379" spans="7:8">
      <c r="G24379" s="127"/>
      <c r="H24379" s="128"/>
    </row>
    <row r="24380" spans="7:8">
      <c r="G24380" s="127"/>
      <c r="H24380" s="128"/>
    </row>
    <row r="24381" spans="7:8">
      <c r="G24381" s="127"/>
      <c r="H24381" s="128"/>
    </row>
    <row r="24382" spans="7:8">
      <c r="G24382" s="127"/>
      <c r="H24382" s="128"/>
    </row>
    <row r="24383" spans="7:8">
      <c r="G24383" s="127"/>
      <c r="H24383" s="128"/>
    </row>
    <row r="24384" spans="7:8">
      <c r="G24384" s="127"/>
      <c r="H24384" s="128"/>
    </row>
    <row r="24385" spans="7:8">
      <c r="G24385" s="127"/>
      <c r="H24385" s="128"/>
    </row>
    <row r="24386" spans="7:8">
      <c r="G24386" s="127"/>
      <c r="H24386" s="128"/>
    </row>
    <row r="24387" spans="7:8">
      <c r="G24387" s="127"/>
      <c r="H24387" s="128"/>
    </row>
    <row r="24388" spans="7:8">
      <c r="G24388" s="127"/>
      <c r="H24388" s="128"/>
    </row>
    <row r="24389" spans="7:8">
      <c r="G24389" s="127"/>
      <c r="H24389" s="128"/>
    </row>
    <row r="24390" spans="7:8">
      <c r="G24390" s="127"/>
      <c r="H24390" s="128"/>
    </row>
    <row r="24391" spans="7:8">
      <c r="G24391" s="127"/>
      <c r="H24391" s="128"/>
    </row>
    <row r="24392" spans="7:8">
      <c r="G24392" s="127"/>
      <c r="H24392" s="128"/>
    </row>
    <row r="24393" spans="7:8">
      <c r="G24393" s="127"/>
      <c r="H24393" s="128"/>
    </row>
    <row r="24394" spans="7:8">
      <c r="G24394" s="127"/>
      <c r="H24394" s="128"/>
    </row>
    <row r="24395" spans="7:8">
      <c r="G24395" s="127"/>
      <c r="H24395" s="128"/>
    </row>
    <row r="24396" spans="7:8">
      <c r="G24396" s="127"/>
      <c r="H24396" s="128"/>
    </row>
    <row r="24397" spans="7:8">
      <c r="G24397" s="127"/>
      <c r="H24397" s="128"/>
    </row>
    <row r="24398" spans="7:8">
      <c r="G24398" s="127"/>
      <c r="H24398" s="128"/>
    </row>
    <row r="24399" spans="7:8">
      <c r="G24399" s="127"/>
      <c r="H24399" s="128"/>
    </row>
    <row r="24400" spans="7:8">
      <c r="G24400" s="127"/>
      <c r="H24400" s="128"/>
    </row>
    <row r="24401" spans="7:8">
      <c r="G24401" s="127"/>
      <c r="H24401" s="128"/>
    </row>
    <row r="24402" spans="7:8">
      <c r="G24402" s="127"/>
      <c r="H24402" s="128"/>
    </row>
    <row r="24403" spans="7:8">
      <c r="G24403" s="127"/>
      <c r="H24403" s="128"/>
    </row>
    <row r="24404" spans="7:8">
      <c r="G24404" s="127"/>
      <c r="H24404" s="128"/>
    </row>
    <row r="24405" spans="7:8">
      <c r="G24405" s="127"/>
      <c r="H24405" s="128"/>
    </row>
    <row r="24406" spans="7:8">
      <c r="G24406" s="127"/>
      <c r="H24406" s="128"/>
    </row>
    <row r="24407" spans="7:8">
      <c r="G24407" s="127"/>
      <c r="H24407" s="128"/>
    </row>
    <row r="24408" spans="7:8">
      <c r="G24408" s="127"/>
      <c r="H24408" s="128"/>
    </row>
    <row r="24409" spans="7:8">
      <c r="G24409" s="127"/>
      <c r="H24409" s="128"/>
    </row>
    <row r="24410" spans="7:8">
      <c r="G24410" s="127"/>
      <c r="H24410" s="128"/>
    </row>
    <row r="24411" spans="7:8">
      <c r="G24411" s="127"/>
      <c r="H24411" s="128"/>
    </row>
    <row r="24412" spans="7:8">
      <c r="G24412" s="127"/>
      <c r="H24412" s="128"/>
    </row>
    <row r="24413" spans="7:8">
      <c r="G24413" s="127"/>
      <c r="H24413" s="128"/>
    </row>
    <row r="24414" spans="7:8">
      <c r="G24414" s="127"/>
      <c r="H24414" s="128"/>
    </row>
    <row r="24415" spans="7:8">
      <c r="G24415" s="127"/>
      <c r="H24415" s="128"/>
    </row>
    <row r="24416" spans="7:8">
      <c r="G24416" s="127"/>
      <c r="H24416" s="128"/>
    </row>
    <row r="24417" spans="7:8">
      <c r="G24417" s="127"/>
      <c r="H24417" s="128"/>
    </row>
    <row r="24418" spans="7:8">
      <c r="G24418" s="127"/>
      <c r="H24418" s="128"/>
    </row>
    <row r="24419" spans="7:8">
      <c r="G24419" s="127"/>
      <c r="H24419" s="128"/>
    </row>
    <row r="24420" spans="7:8">
      <c r="G24420" s="127"/>
      <c r="H24420" s="128"/>
    </row>
    <row r="24421" spans="7:8">
      <c r="G24421" s="127"/>
      <c r="H24421" s="128"/>
    </row>
    <row r="24422" spans="7:8">
      <c r="G24422" s="127"/>
      <c r="H24422" s="128"/>
    </row>
    <row r="24423" spans="7:8">
      <c r="G24423" s="127"/>
      <c r="H24423" s="128"/>
    </row>
    <row r="24424" spans="7:8">
      <c r="G24424" s="127"/>
      <c r="H24424" s="128"/>
    </row>
    <row r="24425" spans="7:8">
      <c r="G24425" s="127"/>
      <c r="H24425" s="128"/>
    </row>
    <row r="24426" spans="7:8">
      <c r="G24426" s="127"/>
      <c r="H24426" s="128"/>
    </row>
    <row r="24427" spans="7:8">
      <c r="G24427" s="127"/>
      <c r="H24427" s="128"/>
    </row>
    <row r="24428" spans="7:8">
      <c r="G24428" s="127"/>
      <c r="H24428" s="128"/>
    </row>
    <row r="24429" spans="7:8">
      <c r="G24429" s="127"/>
      <c r="H24429" s="128"/>
    </row>
    <row r="24430" spans="7:8">
      <c r="G24430" s="127"/>
      <c r="H24430" s="128"/>
    </row>
    <row r="24431" spans="7:8">
      <c r="G24431" s="127"/>
      <c r="H24431" s="128"/>
    </row>
    <row r="24432" spans="7:8">
      <c r="G24432" s="127"/>
      <c r="H24432" s="128"/>
    </row>
    <row r="24433" spans="7:8">
      <c r="G24433" s="127"/>
      <c r="H24433" s="128"/>
    </row>
    <row r="24434" spans="7:8">
      <c r="G24434" s="127"/>
      <c r="H24434" s="128"/>
    </row>
    <row r="24435" spans="7:8">
      <c r="G24435" s="127"/>
      <c r="H24435" s="128"/>
    </row>
    <row r="24436" spans="7:8">
      <c r="G24436" s="127"/>
      <c r="H24436" s="128"/>
    </row>
    <row r="24437" spans="7:8">
      <c r="G24437" s="127"/>
      <c r="H24437" s="128"/>
    </row>
    <row r="24438" spans="7:8">
      <c r="G24438" s="127"/>
      <c r="H24438" s="128"/>
    </row>
    <row r="24439" spans="7:8">
      <c r="G24439" s="127"/>
      <c r="H24439" s="128"/>
    </row>
    <row r="24440" spans="7:8">
      <c r="G24440" s="127"/>
      <c r="H24440" s="128"/>
    </row>
    <row r="24441" spans="7:8">
      <c r="G24441" s="127"/>
      <c r="H24441" s="128"/>
    </row>
    <row r="24442" spans="7:8">
      <c r="G24442" s="127"/>
      <c r="H24442" s="128"/>
    </row>
    <row r="24443" spans="7:8">
      <c r="G24443" s="127"/>
      <c r="H24443" s="128"/>
    </row>
    <row r="24444" spans="7:8">
      <c r="G24444" s="127"/>
      <c r="H24444" s="128"/>
    </row>
    <row r="24445" spans="7:8">
      <c r="G24445" s="127"/>
      <c r="H24445" s="128"/>
    </row>
    <row r="24446" spans="7:8">
      <c r="G24446" s="127"/>
      <c r="H24446" s="128"/>
    </row>
    <row r="24447" spans="7:8">
      <c r="G24447" s="127"/>
      <c r="H24447" s="128"/>
    </row>
    <row r="24448" spans="7:8">
      <c r="G24448" s="127"/>
      <c r="H24448" s="128"/>
    </row>
    <row r="24449" spans="7:8">
      <c r="G24449" s="127"/>
      <c r="H24449" s="128"/>
    </row>
    <row r="24450" spans="7:8">
      <c r="G24450" s="127"/>
      <c r="H24450" s="128"/>
    </row>
    <row r="24451" spans="7:8">
      <c r="G24451" s="127"/>
      <c r="H24451" s="128"/>
    </row>
    <row r="24452" spans="7:8">
      <c r="G24452" s="127"/>
      <c r="H24452" s="128"/>
    </row>
    <row r="24453" spans="7:8">
      <c r="G24453" s="127"/>
      <c r="H24453" s="128"/>
    </row>
    <row r="24454" spans="7:8">
      <c r="G24454" s="127"/>
      <c r="H24454" s="128"/>
    </row>
    <row r="24455" spans="7:8">
      <c r="G24455" s="127"/>
      <c r="H24455" s="128"/>
    </row>
    <row r="24456" spans="7:8">
      <c r="G24456" s="127"/>
      <c r="H24456" s="128"/>
    </row>
    <row r="24457" spans="7:8">
      <c r="G24457" s="127"/>
      <c r="H24457" s="128"/>
    </row>
    <row r="24458" spans="7:8">
      <c r="G24458" s="127"/>
      <c r="H24458" s="128"/>
    </row>
    <row r="24459" spans="7:8">
      <c r="G24459" s="127"/>
      <c r="H24459" s="128"/>
    </row>
    <row r="24460" spans="7:8">
      <c r="G24460" s="127"/>
      <c r="H24460" s="128"/>
    </row>
    <row r="24461" spans="7:8">
      <c r="G24461" s="127"/>
      <c r="H24461" s="128"/>
    </row>
    <row r="24462" spans="7:8">
      <c r="G24462" s="127"/>
      <c r="H24462" s="128"/>
    </row>
    <row r="24463" spans="7:8">
      <c r="G24463" s="127"/>
      <c r="H24463" s="128"/>
    </row>
    <row r="24464" spans="7:8">
      <c r="G24464" s="127"/>
      <c r="H24464" s="128"/>
    </row>
    <row r="24465" spans="7:8">
      <c r="G24465" s="127"/>
      <c r="H24465" s="128"/>
    </row>
    <row r="24466" spans="7:8">
      <c r="G24466" s="127"/>
      <c r="H24466" s="128"/>
    </row>
    <row r="24467" spans="7:8">
      <c r="G24467" s="127"/>
      <c r="H24467" s="128"/>
    </row>
    <row r="24468" spans="7:8">
      <c r="G24468" s="127"/>
      <c r="H24468" s="128"/>
    </row>
    <row r="24469" spans="7:8">
      <c r="G24469" s="127"/>
      <c r="H24469" s="128"/>
    </row>
    <row r="24470" spans="7:8">
      <c r="G24470" s="127"/>
      <c r="H24470" s="128"/>
    </row>
    <row r="24471" spans="7:8">
      <c r="G24471" s="127"/>
      <c r="H24471" s="128"/>
    </row>
    <row r="24472" spans="7:8">
      <c r="G24472" s="127"/>
      <c r="H24472" s="128"/>
    </row>
    <row r="24473" spans="7:8">
      <c r="G24473" s="127"/>
      <c r="H24473" s="128"/>
    </row>
    <row r="24474" spans="7:8">
      <c r="G24474" s="127"/>
      <c r="H24474" s="128"/>
    </row>
    <row r="24475" spans="7:8">
      <c r="G24475" s="127"/>
      <c r="H24475" s="128"/>
    </row>
    <row r="24476" spans="7:8">
      <c r="G24476" s="127"/>
      <c r="H24476" s="128"/>
    </row>
    <row r="24477" spans="7:8">
      <c r="G24477" s="127"/>
      <c r="H24477" s="128"/>
    </row>
    <row r="24478" spans="7:8">
      <c r="G24478" s="127"/>
      <c r="H24478" s="128"/>
    </row>
    <row r="24479" spans="7:8">
      <c r="G24479" s="127"/>
      <c r="H24479" s="128"/>
    </row>
    <row r="24480" spans="7:8">
      <c r="G24480" s="127"/>
      <c r="H24480" s="128"/>
    </row>
    <row r="24481" spans="7:8">
      <c r="G24481" s="127"/>
      <c r="H24481" s="128"/>
    </row>
    <row r="24482" spans="7:8">
      <c r="G24482" s="127"/>
      <c r="H24482" s="128"/>
    </row>
    <row r="24483" spans="7:8">
      <c r="G24483" s="127"/>
      <c r="H24483" s="128"/>
    </row>
    <row r="24484" spans="7:8">
      <c r="G24484" s="127"/>
      <c r="H24484" s="128"/>
    </row>
    <row r="24485" spans="7:8">
      <c r="G24485" s="127"/>
      <c r="H24485" s="128"/>
    </row>
    <row r="24486" spans="7:8">
      <c r="G24486" s="127"/>
      <c r="H24486" s="128"/>
    </row>
    <row r="24487" spans="7:8">
      <c r="G24487" s="127"/>
      <c r="H24487" s="128"/>
    </row>
    <row r="24488" spans="7:8">
      <c r="G24488" s="127"/>
      <c r="H24488" s="128"/>
    </row>
    <row r="24489" spans="7:8">
      <c r="G24489" s="127"/>
      <c r="H24489" s="128"/>
    </row>
    <row r="24490" spans="7:8">
      <c r="G24490" s="127"/>
      <c r="H24490" s="128"/>
    </row>
    <row r="24491" spans="7:8">
      <c r="G24491" s="127"/>
      <c r="H24491" s="128"/>
    </row>
    <row r="24492" spans="7:8">
      <c r="G24492" s="127"/>
      <c r="H24492" s="128"/>
    </row>
    <row r="24493" spans="7:8">
      <c r="G24493" s="127"/>
      <c r="H24493" s="128"/>
    </row>
    <row r="24494" spans="7:8">
      <c r="G24494" s="127"/>
      <c r="H24494" s="128"/>
    </row>
    <row r="24495" spans="7:8">
      <c r="G24495" s="127"/>
      <c r="H24495" s="128"/>
    </row>
    <row r="24496" spans="7:8">
      <c r="G24496" s="127"/>
      <c r="H24496" s="128"/>
    </row>
    <row r="24497" spans="7:8">
      <c r="G24497" s="127"/>
      <c r="H24497" s="128"/>
    </row>
    <row r="24498" spans="7:8">
      <c r="G24498" s="127"/>
      <c r="H24498" s="128"/>
    </row>
    <row r="24499" spans="7:8">
      <c r="G24499" s="127"/>
      <c r="H24499" s="128"/>
    </row>
    <row r="24500" spans="7:8">
      <c r="G24500" s="127"/>
      <c r="H24500" s="128"/>
    </row>
    <row r="24501" spans="7:8">
      <c r="G24501" s="127"/>
      <c r="H24501" s="128"/>
    </row>
    <row r="24502" spans="7:8">
      <c r="G24502" s="127"/>
      <c r="H24502" s="128"/>
    </row>
    <row r="24503" spans="7:8">
      <c r="G24503" s="127"/>
      <c r="H24503" s="128"/>
    </row>
    <row r="24504" spans="7:8">
      <c r="G24504" s="127"/>
      <c r="H24504" s="128"/>
    </row>
    <row r="24505" spans="7:8">
      <c r="G24505" s="127"/>
      <c r="H24505" s="128"/>
    </row>
    <row r="24506" spans="7:8">
      <c r="G24506" s="127"/>
      <c r="H24506" s="128"/>
    </row>
    <row r="24507" spans="7:8">
      <c r="G24507" s="127"/>
      <c r="H24507" s="128"/>
    </row>
    <row r="24508" spans="7:8">
      <c r="G24508" s="127"/>
      <c r="H24508" s="128"/>
    </row>
    <row r="24509" spans="7:8">
      <c r="G24509" s="127"/>
      <c r="H24509" s="128"/>
    </row>
    <row r="24510" spans="7:8">
      <c r="G24510" s="127"/>
      <c r="H24510" s="128"/>
    </row>
    <row r="24511" spans="7:8">
      <c r="G24511" s="127"/>
      <c r="H24511" s="128"/>
    </row>
    <row r="24512" spans="7:8">
      <c r="G24512" s="127"/>
      <c r="H24512" s="128"/>
    </row>
    <row r="24513" spans="7:8">
      <c r="G24513" s="127"/>
      <c r="H24513" s="128"/>
    </row>
    <row r="24514" spans="7:8">
      <c r="G24514" s="127"/>
      <c r="H24514" s="128"/>
    </row>
    <row r="24515" spans="7:8">
      <c r="G24515" s="127"/>
      <c r="H24515" s="128"/>
    </row>
    <row r="24516" spans="7:8">
      <c r="G24516" s="127"/>
      <c r="H24516" s="128"/>
    </row>
    <row r="24517" spans="7:8">
      <c r="G24517" s="127"/>
      <c r="H24517" s="128"/>
    </row>
    <row r="24518" spans="7:8">
      <c r="G24518" s="127"/>
      <c r="H24518" s="128"/>
    </row>
    <row r="24519" spans="7:8">
      <c r="G24519" s="127"/>
      <c r="H24519" s="128"/>
    </row>
    <row r="24520" spans="7:8">
      <c r="G24520" s="127"/>
      <c r="H24520" s="128"/>
    </row>
    <row r="24521" spans="7:8">
      <c r="G24521" s="127"/>
      <c r="H24521" s="128"/>
    </row>
    <row r="24522" spans="7:8">
      <c r="G24522" s="127"/>
      <c r="H24522" s="128"/>
    </row>
    <row r="24523" spans="7:8">
      <c r="G24523" s="127"/>
      <c r="H24523" s="128"/>
    </row>
    <row r="24524" spans="7:8">
      <c r="G24524" s="127"/>
      <c r="H24524" s="128"/>
    </row>
    <row r="24525" spans="7:8">
      <c r="G24525" s="127"/>
      <c r="H24525" s="128"/>
    </row>
    <row r="24526" spans="7:8">
      <c r="G24526" s="127"/>
      <c r="H24526" s="128"/>
    </row>
    <row r="24527" spans="7:8">
      <c r="G24527" s="127"/>
      <c r="H24527" s="128"/>
    </row>
    <row r="24528" spans="7:8">
      <c r="G24528" s="127"/>
      <c r="H24528" s="128"/>
    </row>
    <row r="24529" spans="7:8">
      <c r="G24529" s="127"/>
      <c r="H24529" s="128"/>
    </row>
    <row r="24530" spans="7:8">
      <c r="G24530" s="127"/>
      <c r="H24530" s="128"/>
    </row>
    <row r="24531" spans="7:8">
      <c r="G24531" s="127"/>
      <c r="H24531" s="128"/>
    </row>
    <row r="24532" spans="7:8">
      <c r="G24532" s="127"/>
      <c r="H24532" s="128"/>
    </row>
    <row r="24533" spans="7:8">
      <c r="G24533" s="127"/>
      <c r="H24533" s="128"/>
    </row>
    <row r="24534" spans="7:8">
      <c r="G24534" s="127"/>
      <c r="H24534" s="128"/>
    </row>
    <row r="24535" spans="7:8">
      <c r="G24535" s="127"/>
      <c r="H24535" s="128"/>
    </row>
    <row r="24536" spans="7:8">
      <c r="G24536" s="127"/>
      <c r="H24536" s="128"/>
    </row>
    <row r="24537" spans="7:8">
      <c r="G24537" s="127"/>
      <c r="H24537" s="128"/>
    </row>
    <row r="24538" spans="7:8">
      <c r="G24538" s="127"/>
      <c r="H24538" s="128"/>
    </row>
    <row r="24539" spans="7:8">
      <c r="G24539" s="127"/>
      <c r="H24539" s="128"/>
    </row>
    <row r="24540" spans="7:8">
      <c r="G24540" s="127"/>
      <c r="H24540" s="128"/>
    </row>
    <row r="24541" spans="7:8">
      <c r="G24541" s="127"/>
      <c r="H24541" s="128"/>
    </row>
    <row r="24542" spans="7:8">
      <c r="G24542" s="127"/>
      <c r="H24542" s="128"/>
    </row>
    <row r="24543" spans="7:8">
      <c r="G24543" s="127"/>
      <c r="H24543" s="128"/>
    </row>
    <row r="24544" spans="7:8">
      <c r="G24544" s="127"/>
      <c r="H24544" s="128"/>
    </row>
    <row r="24545" spans="7:8">
      <c r="G24545" s="127"/>
      <c r="H24545" s="128"/>
    </row>
    <row r="24546" spans="7:8">
      <c r="G24546" s="127"/>
      <c r="H24546" s="128"/>
    </row>
    <row r="24547" spans="7:8">
      <c r="G24547" s="127"/>
      <c r="H24547" s="128"/>
    </row>
    <row r="24548" spans="7:8">
      <c r="G24548" s="127"/>
      <c r="H24548" s="128"/>
    </row>
    <row r="24549" spans="7:8">
      <c r="G24549" s="127"/>
      <c r="H24549" s="128"/>
    </row>
    <row r="24550" spans="7:8">
      <c r="G24550" s="127"/>
      <c r="H24550" s="128"/>
    </row>
    <row r="24551" spans="7:8">
      <c r="G24551" s="127"/>
      <c r="H24551" s="128"/>
    </row>
    <row r="24552" spans="7:8">
      <c r="G24552" s="127"/>
      <c r="H24552" s="128"/>
    </row>
    <row r="24553" spans="7:8">
      <c r="G24553" s="127"/>
      <c r="H24553" s="128"/>
    </row>
    <row r="24554" spans="7:8">
      <c r="G24554" s="127"/>
      <c r="H24554" s="128"/>
    </row>
    <row r="24555" spans="7:8">
      <c r="G24555" s="127"/>
      <c r="H24555" s="128"/>
    </row>
    <row r="24556" spans="7:8">
      <c r="G24556" s="127"/>
      <c r="H24556" s="128"/>
    </row>
    <row r="24557" spans="7:8">
      <c r="G24557" s="127"/>
      <c r="H24557" s="128"/>
    </row>
    <row r="24558" spans="7:8">
      <c r="G24558" s="127"/>
      <c r="H24558" s="128"/>
    </row>
    <row r="24559" spans="7:8">
      <c r="G24559" s="127"/>
      <c r="H24559" s="128"/>
    </row>
    <row r="24560" spans="7:8">
      <c r="G24560" s="127"/>
      <c r="H24560" s="128"/>
    </row>
    <row r="24561" spans="7:8">
      <c r="G24561" s="127"/>
      <c r="H24561" s="128"/>
    </row>
    <row r="24562" spans="7:8">
      <c r="G24562" s="127"/>
      <c r="H24562" s="128"/>
    </row>
    <row r="24563" spans="7:8">
      <c r="G24563" s="127"/>
      <c r="H24563" s="128"/>
    </row>
    <row r="24564" spans="7:8">
      <c r="G24564" s="127"/>
      <c r="H24564" s="128"/>
    </row>
    <row r="24565" spans="7:8">
      <c r="G24565" s="127"/>
      <c r="H24565" s="128"/>
    </row>
    <row r="24566" spans="7:8">
      <c r="G24566" s="127"/>
      <c r="H24566" s="128"/>
    </row>
    <row r="24567" spans="7:8">
      <c r="G24567" s="127"/>
      <c r="H24567" s="128"/>
    </row>
    <row r="24568" spans="7:8">
      <c r="G24568" s="127"/>
      <c r="H24568" s="128"/>
    </row>
    <row r="24569" spans="7:8">
      <c r="G24569" s="127"/>
      <c r="H24569" s="128"/>
    </row>
    <row r="24570" spans="7:8">
      <c r="G24570" s="127"/>
      <c r="H24570" s="128"/>
    </row>
    <row r="24571" spans="7:8">
      <c r="G24571" s="127"/>
      <c r="H24571" s="128"/>
    </row>
    <row r="24572" spans="7:8">
      <c r="G24572" s="127"/>
      <c r="H24572" s="128"/>
    </row>
    <row r="24573" spans="7:8">
      <c r="G24573" s="127"/>
      <c r="H24573" s="128"/>
    </row>
    <row r="24574" spans="7:8">
      <c r="G24574" s="127"/>
      <c r="H24574" s="128"/>
    </row>
    <row r="24575" spans="7:8">
      <c r="G24575" s="127"/>
      <c r="H24575" s="128"/>
    </row>
    <row r="24576" spans="7:8">
      <c r="G24576" s="127"/>
      <c r="H24576" s="128"/>
    </row>
    <row r="24577" spans="7:8">
      <c r="G24577" s="127"/>
      <c r="H24577" s="128"/>
    </row>
    <row r="24578" spans="7:8">
      <c r="G24578" s="127"/>
      <c r="H24578" s="128"/>
    </row>
    <row r="24579" spans="7:8">
      <c r="G24579" s="127"/>
      <c r="H24579" s="128"/>
    </row>
    <row r="24580" spans="7:8">
      <c r="G24580" s="127"/>
      <c r="H24580" s="128"/>
    </row>
    <row r="24581" spans="7:8">
      <c r="G24581" s="127"/>
      <c r="H24581" s="128"/>
    </row>
    <row r="24582" spans="7:8">
      <c r="G24582" s="127"/>
      <c r="H24582" s="128"/>
    </row>
    <row r="24583" spans="7:8">
      <c r="G24583" s="127"/>
      <c r="H24583" s="128"/>
    </row>
    <row r="24584" spans="7:8">
      <c r="G24584" s="127"/>
      <c r="H24584" s="128"/>
    </row>
    <row r="24585" spans="7:8">
      <c r="G24585" s="127"/>
      <c r="H24585" s="128"/>
    </row>
    <row r="24586" spans="7:8">
      <c r="G24586" s="127"/>
      <c r="H24586" s="128"/>
    </row>
    <row r="24587" spans="7:8">
      <c r="G24587" s="127"/>
      <c r="H24587" s="128"/>
    </row>
    <row r="24588" spans="7:8">
      <c r="G24588" s="127"/>
      <c r="H24588" s="128"/>
    </row>
    <row r="24589" spans="7:8">
      <c r="G24589" s="127"/>
      <c r="H24589" s="128"/>
    </row>
    <row r="24590" spans="7:8">
      <c r="G24590" s="127"/>
      <c r="H24590" s="128"/>
    </row>
    <row r="24591" spans="7:8">
      <c r="G24591" s="127"/>
      <c r="H24591" s="128"/>
    </row>
    <row r="24592" spans="7:8">
      <c r="G24592" s="127"/>
      <c r="H24592" s="128"/>
    </row>
    <row r="24593" spans="7:8">
      <c r="G24593" s="127"/>
      <c r="H24593" s="128"/>
    </row>
    <row r="24594" spans="7:8">
      <c r="G24594" s="127"/>
      <c r="H24594" s="128"/>
    </row>
    <row r="24595" spans="7:8">
      <c r="G24595" s="127"/>
      <c r="H24595" s="128"/>
    </row>
    <row r="24596" spans="7:8">
      <c r="G24596" s="127"/>
      <c r="H24596" s="128"/>
    </row>
    <row r="24597" spans="7:8">
      <c r="G24597" s="127"/>
      <c r="H24597" s="128"/>
    </row>
    <row r="24598" spans="7:8">
      <c r="G24598" s="127"/>
      <c r="H24598" s="128"/>
    </row>
    <row r="24599" spans="7:8">
      <c r="G24599" s="127"/>
      <c r="H24599" s="128"/>
    </row>
    <row r="24600" spans="7:8">
      <c r="G24600" s="127"/>
      <c r="H24600" s="128"/>
    </row>
    <row r="24601" spans="7:8">
      <c r="G24601" s="127"/>
      <c r="H24601" s="128"/>
    </row>
    <row r="24602" spans="7:8">
      <c r="G24602" s="127"/>
      <c r="H24602" s="128"/>
    </row>
    <row r="24603" spans="7:8">
      <c r="G24603" s="127"/>
      <c r="H24603" s="128"/>
    </row>
    <row r="24604" spans="7:8">
      <c r="G24604" s="127"/>
      <c r="H24604" s="128"/>
    </row>
    <row r="24605" spans="7:8">
      <c r="G24605" s="127"/>
      <c r="H24605" s="128"/>
    </row>
    <row r="24606" spans="7:8">
      <c r="G24606" s="127"/>
      <c r="H24606" s="128"/>
    </row>
    <row r="24607" spans="7:8">
      <c r="G24607" s="127"/>
      <c r="H24607" s="128"/>
    </row>
    <row r="24608" spans="7:8">
      <c r="G24608" s="127"/>
      <c r="H24608" s="128"/>
    </row>
    <row r="24609" spans="7:8">
      <c r="G24609" s="127"/>
      <c r="H24609" s="128"/>
    </row>
    <row r="24610" spans="7:8">
      <c r="G24610" s="127"/>
      <c r="H24610" s="128"/>
    </row>
    <row r="24611" spans="7:8">
      <c r="G24611" s="127"/>
      <c r="H24611" s="128"/>
    </row>
    <row r="24612" spans="7:8">
      <c r="G24612" s="127"/>
      <c r="H24612" s="128"/>
    </row>
    <row r="24613" spans="7:8">
      <c r="G24613" s="127"/>
      <c r="H24613" s="128"/>
    </row>
    <row r="24614" spans="7:8">
      <c r="G24614" s="127"/>
      <c r="H24614" s="128"/>
    </row>
    <row r="24615" spans="7:8">
      <c r="G24615" s="127"/>
      <c r="H24615" s="128"/>
    </row>
    <row r="24616" spans="7:8">
      <c r="G24616" s="127"/>
      <c r="H24616" s="128"/>
    </row>
    <row r="24617" spans="7:8">
      <c r="G24617" s="127"/>
      <c r="H24617" s="128"/>
    </row>
    <row r="24618" spans="7:8">
      <c r="G24618" s="127"/>
      <c r="H24618" s="128"/>
    </row>
    <row r="24619" spans="7:8">
      <c r="G24619" s="127"/>
      <c r="H24619" s="128"/>
    </row>
    <row r="24620" spans="7:8">
      <c r="G24620" s="127"/>
      <c r="H24620" s="128"/>
    </row>
    <row r="24621" spans="7:8">
      <c r="G24621" s="127"/>
      <c r="H24621" s="128"/>
    </row>
    <row r="24622" spans="7:8">
      <c r="G24622" s="127"/>
      <c r="H24622" s="128"/>
    </row>
    <row r="24623" spans="7:8">
      <c r="G24623" s="127"/>
      <c r="H24623" s="128"/>
    </row>
    <row r="24624" spans="7:8">
      <c r="G24624" s="127"/>
      <c r="H24624" s="128"/>
    </row>
    <row r="24625" spans="7:8">
      <c r="G24625" s="127"/>
      <c r="H24625" s="128"/>
    </row>
    <row r="24626" spans="7:8">
      <c r="G24626" s="127"/>
      <c r="H24626" s="128"/>
    </row>
    <row r="24627" spans="7:8">
      <c r="G24627" s="127"/>
      <c r="H24627" s="128"/>
    </row>
    <row r="24628" spans="7:8">
      <c r="G24628" s="127"/>
      <c r="H24628" s="128"/>
    </row>
    <row r="24629" spans="7:8">
      <c r="G24629" s="127"/>
      <c r="H24629" s="128"/>
    </row>
    <row r="24630" spans="7:8">
      <c r="G24630" s="127"/>
      <c r="H24630" s="128"/>
    </row>
    <row r="24631" spans="7:8">
      <c r="G24631" s="127"/>
      <c r="H24631" s="128"/>
    </row>
    <row r="24632" spans="7:8">
      <c r="G24632" s="127"/>
      <c r="H24632" s="128"/>
    </row>
    <row r="24633" spans="7:8">
      <c r="G24633" s="127"/>
      <c r="H24633" s="128"/>
    </row>
    <row r="24634" spans="7:8">
      <c r="G24634" s="127"/>
      <c r="H24634" s="128"/>
    </row>
    <row r="24635" spans="7:8">
      <c r="G24635" s="127"/>
      <c r="H24635" s="128"/>
    </row>
    <row r="24636" spans="7:8">
      <c r="G24636" s="127"/>
      <c r="H24636" s="128"/>
    </row>
    <row r="24637" spans="7:8">
      <c r="G24637" s="127"/>
      <c r="H24637" s="128"/>
    </row>
    <row r="24638" spans="7:8">
      <c r="G24638" s="127"/>
      <c r="H24638" s="128"/>
    </row>
    <row r="24639" spans="7:8">
      <c r="G24639" s="127"/>
      <c r="H24639" s="128"/>
    </row>
    <row r="24640" spans="7:8">
      <c r="G24640" s="127"/>
      <c r="H24640" s="128"/>
    </row>
    <row r="24641" spans="7:8">
      <c r="G24641" s="127"/>
      <c r="H24641" s="128"/>
    </row>
    <row r="24642" spans="7:8">
      <c r="G24642" s="127"/>
      <c r="H24642" s="128"/>
    </row>
    <row r="24643" spans="7:8">
      <c r="G24643" s="127"/>
      <c r="H24643" s="128"/>
    </row>
    <row r="24644" spans="7:8">
      <c r="G24644" s="127"/>
      <c r="H24644" s="128"/>
    </row>
    <row r="24645" spans="7:8">
      <c r="G24645" s="127"/>
      <c r="H24645" s="128"/>
    </row>
    <row r="24646" spans="7:8">
      <c r="G24646" s="127"/>
      <c r="H24646" s="128"/>
    </row>
    <row r="24647" spans="7:8">
      <c r="G24647" s="127"/>
      <c r="H24647" s="128"/>
    </row>
    <row r="24648" spans="7:8">
      <c r="G24648" s="127"/>
      <c r="H24648" s="128"/>
    </row>
    <row r="24649" spans="7:8">
      <c r="G24649" s="127"/>
      <c r="H24649" s="128"/>
    </row>
    <row r="24650" spans="7:8">
      <c r="G24650" s="127"/>
      <c r="H24650" s="128"/>
    </row>
    <row r="24651" spans="7:8">
      <c r="G24651" s="127"/>
      <c r="H24651" s="128"/>
    </row>
    <row r="24652" spans="7:8">
      <c r="G24652" s="127"/>
      <c r="H24652" s="128"/>
    </row>
    <row r="24653" spans="7:8">
      <c r="G24653" s="127"/>
      <c r="H24653" s="128"/>
    </row>
    <row r="24654" spans="7:8">
      <c r="G24654" s="127"/>
      <c r="H24654" s="128"/>
    </row>
    <row r="24655" spans="7:8">
      <c r="G24655" s="127"/>
      <c r="H24655" s="128"/>
    </row>
    <row r="24656" spans="7:8">
      <c r="G24656" s="127"/>
      <c r="H24656" s="128"/>
    </row>
    <row r="24657" spans="7:8">
      <c r="G24657" s="127"/>
      <c r="H24657" s="128"/>
    </row>
    <row r="24658" spans="7:8">
      <c r="G24658" s="127"/>
      <c r="H24658" s="128"/>
    </row>
    <row r="24659" spans="7:8">
      <c r="G24659" s="127"/>
      <c r="H24659" s="128"/>
    </row>
    <row r="24660" spans="7:8">
      <c r="G24660" s="127"/>
      <c r="H24660" s="128"/>
    </row>
    <row r="24661" spans="7:8">
      <c r="G24661" s="127"/>
      <c r="H24661" s="128"/>
    </row>
    <row r="24662" spans="7:8">
      <c r="G24662" s="127"/>
      <c r="H24662" s="128"/>
    </row>
    <row r="24663" spans="7:8">
      <c r="G24663" s="127"/>
      <c r="H24663" s="128"/>
    </row>
    <row r="24664" spans="7:8">
      <c r="G24664" s="127"/>
      <c r="H24664" s="128"/>
    </row>
    <row r="24665" spans="7:8">
      <c r="G24665" s="127"/>
      <c r="H24665" s="128"/>
    </row>
    <row r="24666" spans="7:8">
      <c r="G24666" s="127"/>
      <c r="H24666" s="128"/>
    </row>
    <row r="24667" spans="7:8">
      <c r="G24667" s="127"/>
      <c r="H24667" s="128"/>
    </row>
    <row r="24668" spans="7:8">
      <c r="G24668" s="127"/>
      <c r="H24668" s="128"/>
    </row>
    <row r="24669" spans="7:8">
      <c r="G24669" s="127"/>
      <c r="H24669" s="128"/>
    </row>
    <row r="24670" spans="7:8">
      <c r="G24670" s="127"/>
      <c r="H24670" s="128"/>
    </row>
    <row r="24671" spans="7:8">
      <c r="G24671" s="127"/>
      <c r="H24671" s="128"/>
    </row>
    <row r="24672" spans="7:8">
      <c r="G24672" s="127"/>
      <c r="H24672" s="128"/>
    </row>
    <row r="24673" spans="7:8">
      <c r="G24673" s="127"/>
      <c r="H24673" s="128"/>
    </row>
    <row r="24674" spans="7:8">
      <c r="G24674" s="127"/>
      <c r="H24674" s="128"/>
    </row>
    <row r="24675" spans="7:8">
      <c r="G24675" s="127"/>
      <c r="H24675" s="128"/>
    </row>
    <row r="24676" spans="7:8">
      <c r="G24676" s="127"/>
      <c r="H24676" s="128"/>
    </row>
    <row r="24677" spans="7:8">
      <c r="G24677" s="127"/>
      <c r="H24677" s="128"/>
    </row>
    <row r="24678" spans="7:8">
      <c r="G24678" s="127"/>
      <c r="H24678" s="128"/>
    </row>
    <row r="24679" spans="7:8">
      <c r="G24679" s="127"/>
      <c r="H24679" s="128"/>
    </row>
    <row r="24680" spans="7:8">
      <c r="G24680" s="127"/>
      <c r="H24680" s="128"/>
    </row>
    <row r="24681" spans="7:8">
      <c r="G24681" s="127"/>
      <c r="H24681" s="128"/>
    </row>
    <row r="24682" spans="7:8">
      <c r="G24682" s="127"/>
      <c r="H24682" s="128"/>
    </row>
    <row r="24683" spans="7:8">
      <c r="G24683" s="127"/>
      <c r="H24683" s="128"/>
    </row>
    <row r="24684" spans="7:8">
      <c r="G24684" s="127"/>
      <c r="H24684" s="128"/>
    </row>
    <row r="24685" spans="7:8">
      <c r="G24685" s="127"/>
      <c r="H24685" s="128"/>
    </row>
    <row r="24686" spans="7:8">
      <c r="G24686" s="127"/>
      <c r="H24686" s="128"/>
    </row>
    <row r="24687" spans="7:8">
      <c r="G24687" s="127"/>
      <c r="H24687" s="128"/>
    </row>
    <row r="24688" spans="7:8">
      <c r="G24688" s="127"/>
      <c r="H24688" s="128"/>
    </row>
    <row r="24689" spans="7:8">
      <c r="G24689" s="127"/>
      <c r="H24689" s="128"/>
    </row>
    <row r="24690" spans="7:8">
      <c r="G24690" s="127"/>
      <c r="H24690" s="128"/>
    </row>
    <row r="24691" spans="7:8">
      <c r="G24691" s="127"/>
      <c r="H24691" s="128"/>
    </row>
    <row r="24692" spans="7:8">
      <c r="G24692" s="127"/>
      <c r="H24692" s="128"/>
    </row>
    <row r="24693" spans="7:8">
      <c r="G24693" s="127"/>
      <c r="H24693" s="128"/>
    </row>
    <row r="24694" spans="7:8">
      <c r="G24694" s="127"/>
      <c r="H24694" s="128"/>
    </row>
    <row r="24695" spans="7:8">
      <c r="G24695" s="127"/>
      <c r="H24695" s="128"/>
    </row>
    <row r="24696" spans="7:8">
      <c r="G24696" s="127"/>
      <c r="H24696" s="128"/>
    </row>
    <row r="24697" spans="7:8">
      <c r="G24697" s="127"/>
      <c r="H24697" s="128"/>
    </row>
    <row r="24698" spans="7:8">
      <c r="G24698" s="127"/>
      <c r="H24698" s="128"/>
    </row>
    <row r="24699" spans="7:8">
      <c r="G24699" s="127"/>
      <c r="H24699" s="128"/>
    </row>
    <row r="24700" spans="7:8">
      <c r="G24700" s="127"/>
      <c r="H24700" s="128"/>
    </row>
    <row r="24701" spans="7:8">
      <c r="G24701" s="127"/>
      <c r="H24701" s="128"/>
    </row>
    <row r="24702" spans="7:8">
      <c r="G24702" s="127"/>
      <c r="H24702" s="128"/>
    </row>
    <row r="24703" spans="7:8">
      <c r="G24703" s="127"/>
      <c r="H24703" s="128"/>
    </row>
    <row r="24704" spans="7:8">
      <c r="G24704" s="127"/>
      <c r="H24704" s="128"/>
    </row>
    <row r="24705" spans="7:8">
      <c r="G24705" s="127"/>
      <c r="H24705" s="128"/>
    </row>
    <row r="24706" spans="7:8">
      <c r="G24706" s="127"/>
      <c r="H24706" s="128"/>
    </row>
    <row r="24707" spans="7:8">
      <c r="G24707" s="127"/>
      <c r="H24707" s="128"/>
    </row>
    <row r="24708" spans="7:8">
      <c r="G24708" s="127"/>
      <c r="H24708" s="128"/>
    </row>
    <row r="24709" spans="7:8">
      <c r="G24709" s="127"/>
      <c r="H24709" s="128"/>
    </row>
    <row r="24710" spans="7:8">
      <c r="G24710" s="127"/>
      <c r="H24710" s="128"/>
    </row>
    <row r="24711" spans="7:8">
      <c r="G24711" s="127"/>
      <c r="H24711" s="128"/>
    </row>
    <row r="24712" spans="7:8">
      <c r="G24712" s="127"/>
      <c r="H24712" s="128"/>
    </row>
    <row r="24713" spans="7:8">
      <c r="G24713" s="127"/>
      <c r="H24713" s="128"/>
    </row>
    <row r="24714" spans="7:8">
      <c r="G24714" s="127"/>
      <c r="H24714" s="128"/>
    </row>
    <row r="24715" spans="7:8">
      <c r="G24715" s="127"/>
      <c r="H24715" s="128"/>
    </row>
    <row r="24716" spans="7:8">
      <c r="G24716" s="127"/>
      <c r="H24716" s="128"/>
    </row>
    <row r="24717" spans="7:8">
      <c r="G24717" s="127"/>
      <c r="H24717" s="128"/>
    </row>
    <row r="24718" spans="7:8">
      <c r="G24718" s="127"/>
      <c r="H24718" s="128"/>
    </row>
    <row r="24719" spans="7:8">
      <c r="G24719" s="127"/>
      <c r="H24719" s="128"/>
    </row>
    <row r="24720" spans="7:8">
      <c r="G24720" s="127"/>
      <c r="H24720" s="128"/>
    </row>
    <row r="24721" spans="7:8">
      <c r="G24721" s="127"/>
      <c r="H24721" s="128"/>
    </row>
    <row r="24722" spans="7:8">
      <c r="G24722" s="127"/>
      <c r="H24722" s="128"/>
    </row>
    <row r="24723" spans="7:8">
      <c r="G24723" s="127"/>
      <c r="H24723" s="128"/>
    </row>
    <row r="24724" spans="7:8">
      <c r="G24724" s="127"/>
      <c r="H24724" s="128"/>
    </row>
    <row r="24725" spans="7:8">
      <c r="G24725" s="127"/>
      <c r="H24725" s="128"/>
    </row>
    <row r="24726" spans="7:8">
      <c r="G24726" s="127"/>
      <c r="H24726" s="128"/>
    </row>
    <row r="24727" spans="7:8">
      <c r="G24727" s="127"/>
      <c r="H24727" s="128"/>
    </row>
    <row r="24728" spans="7:8">
      <c r="G24728" s="127"/>
      <c r="H24728" s="128"/>
    </row>
    <row r="24729" spans="7:8">
      <c r="G24729" s="127"/>
      <c r="H24729" s="128"/>
    </row>
    <row r="24730" spans="7:8">
      <c r="G24730" s="127"/>
      <c r="H24730" s="128"/>
    </row>
    <row r="24731" spans="7:8">
      <c r="G24731" s="127"/>
      <c r="H24731" s="128"/>
    </row>
    <row r="24732" spans="7:8">
      <c r="G24732" s="127"/>
      <c r="H24732" s="128"/>
    </row>
    <row r="24733" spans="7:8">
      <c r="G24733" s="127"/>
      <c r="H24733" s="128"/>
    </row>
    <row r="24734" spans="7:8">
      <c r="G24734" s="127"/>
      <c r="H24734" s="128"/>
    </row>
    <row r="24735" spans="7:8">
      <c r="G24735" s="127"/>
      <c r="H24735" s="128"/>
    </row>
    <row r="24736" spans="7:8">
      <c r="G24736" s="127"/>
      <c r="H24736" s="128"/>
    </row>
    <row r="24737" spans="7:8">
      <c r="G24737" s="127"/>
      <c r="H24737" s="128"/>
    </row>
    <row r="24738" spans="7:8">
      <c r="G24738" s="127"/>
      <c r="H24738" s="128"/>
    </row>
    <row r="24739" spans="7:8">
      <c r="G24739" s="127"/>
      <c r="H24739" s="128"/>
    </row>
    <row r="24740" spans="7:8">
      <c r="G24740" s="127"/>
      <c r="H24740" s="128"/>
    </row>
    <row r="24741" spans="7:8">
      <c r="G24741" s="127"/>
      <c r="H24741" s="128"/>
    </row>
    <row r="24742" spans="7:8">
      <c r="G24742" s="127"/>
      <c r="H24742" s="128"/>
    </row>
    <row r="24743" spans="7:8">
      <c r="G24743" s="127"/>
      <c r="H24743" s="128"/>
    </row>
    <row r="24744" spans="7:8">
      <c r="G24744" s="127"/>
      <c r="H24744" s="128"/>
    </row>
    <row r="24745" spans="7:8">
      <c r="G24745" s="127"/>
      <c r="H24745" s="128"/>
    </row>
    <row r="24746" spans="7:8">
      <c r="G24746" s="127"/>
      <c r="H24746" s="128"/>
    </row>
    <row r="24747" spans="7:8">
      <c r="G24747" s="127"/>
      <c r="H24747" s="128"/>
    </row>
    <row r="24748" spans="7:8">
      <c r="G24748" s="127"/>
      <c r="H24748" s="128"/>
    </row>
    <row r="24749" spans="7:8">
      <c r="G24749" s="127"/>
      <c r="H24749" s="128"/>
    </row>
    <row r="24750" spans="7:8">
      <c r="G24750" s="127"/>
      <c r="H24750" s="128"/>
    </row>
    <row r="24751" spans="7:8">
      <c r="G24751" s="127"/>
      <c r="H24751" s="128"/>
    </row>
    <row r="24752" spans="7:8">
      <c r="G24752" s="127"/>
      <c r="H24752" s="128"/>
    </row>
    <row r="24753" spans="7:8">
      <c r="G24753" s="127"/>
      <c r="H24753" s="128"/>
    </row>
    <row r="24754" spans="7:8">
      <c r="G24754" s="127"/>
      <c r="H24754" s="128"/>
    </row>
    <row r="24755" spans="7:8">
      <c r="G24755" s="127"/>
      <c r="H24755" s="128"/>
    </row>
    <row r="24756" spans="7:8">
      <c r="G24756" s="127"/>
      <c r="H24756" s="128"/>
    </row>
    <row r="24757" spans="7:8">
      <c r="G24757" s="127"/>
      <c r="H24757" s="128"/>
    </row>
    <row r="24758" spans="7:8">
      <c r="G24758" s="127"/>
      <c r="H24758" s="128"/>
    </row>
    <row r="24759" spans="7:8">
      <c r="G24759" s="127"/>
      <c r="H24759" s="128"/>
    </row>
    <row r="24760" spans="7:8">
      <c r="G24760" s="127"/>
      <c r="H24760" s="128"/>
    </row>
    <row r="24761" spans="7:8">
      <c r="G24761" s="127"/>
      <c r="H24761" s="128"/>
    </row>
    <row r="24762" spans="7:8">
      <c r="G24762" s="127"/>
      <c r="H24762" s="128"/>
    </row>
    <row r="24763" spans="7:8">
      <c r="G24763" s="127"/>
      <c r="H24763" s="128"/>
    </row>
    <row r="24764" spans="7:8">
      <c r="G24764" s="127"/>
      <c r="H24764" s="128"/>
    </row>
    <row r="24765" spans="7:8">
      <c r="G24765" s="127"/>
      <c r="H24765" s="128"/>
    </row>
    <row r="24766" spans="7:8">
      <c r="G24766" s="127"/>
      <c r="H24766" s="128"/>
    </row>
    <row r="24767" spans="7:8">
      <c r="G24767" s="127"/>
      <c r="H24767" s="128"/>
    </row>
    <row r="24768" spans="7:8">
      <c r="G24768" s="127"/>
      <c r="H24768" s="128"/>
    </row>
    <row r="24769" spans="7:8">
      <c r="G24769" s="127"/>
      <c r="H24769" s="128"/>
    </row>
    <row r="24770" spans="7:8">
      <c r="G24770" s="127"/>
      <c r="H24770" s="128"/>
    </row>
    <row r="24771" spans="7:8">
      <c r="G24771" s="127"/>
      <c r="H24771" s="128"/>
    </row>
    <row r="24772" spans="7:8">
      <c r="G24772" s="127"/>
      <c r="H24772" s="128"/>
    </row>
    <row r="24773" spans="7:8">
      <c r="G24773" s="127"/>
      <c r="H24773" s="128"/>
    </row>
    <row r="24774" spans="7:8">
      <c r="G24774" s="127"/>
      <c r="H24774" s="128"/>
    </row>
    <row r="24775" spans="7:8">
      <c r="G24775" s="127"/>
      <c r="H24775" s="128"/>
    </row>
    <row r="24776" spans="7:8">
      <c r="G24776" s="127"/>
      <c r="H24776" s="128"/>
    </row>
    <row r="24777" spans="7:8">
      <c r="G24777" s="127"/>
      <c r="H24777" s="128"/>
    </row>
    <row r="24778" spans="7:8">
      <c r="G24778" s="127"/>
      <c r="H24778" s="128"/>
    </row>
    <row r="24779" spans="7:8">
      <c r="G24779" s="127"/>
      <c r="H24779" s="128"/>
    </row>
    <row r="24780" spans="7:8">
      <c r="G24780" s="127"/>
      <c r="H24780" s="128"/>
    </row>
    <row r="24781" spans="7:8">
      <c r="G24781" s="127"/>
      <c r="H24781" s="128"/>
    </row>
    <row r="24782" spans="7:8">
      <c r="G24782" s="127"/>
      <c r="H24782" s="128"/>
    </row>
    <row r="24783" spans="7:8">
      <c r="G24783" s="127"/>
      <c r="H24783" s="128"/>
    </row>
    <row r="24784" spans="7:8">
      <c r="G24784" s="127"/>
      <c r="H24784" s="128"/>
    </row>
    <row r="24785" spans="7:8">
      <c r="G24785" s="127"/>
      <c r="H24785" s="128"/>
    </row>
    <row r="24786" spans="7:8">
      <c r="G24786" s="127"/>
      <c r="H24786" s="128"/>
    </row>
    <row r="24787" spans="7:8">
      <c r="G24787" s="127"/>
      <c r="H24787" s="128"/>
    </row>
    <row r="24788" spans="7:8">
      <c r="G24788" s="127"/>
      <c r="H24788" s="128"/>
    </row>
    <row r="24789" spans="7:8">
      <c r="G24789" s="127"/>
      <c r="H24789" s="128"/>
    </row>
    <row r="24790" spans="7:8">
      <c r="G24790" s="127"/>
      <c r="H24790" s="128"/>
    </row>
    <row r="24791" spans="7:8">
      <c r="G24791" s="127"/>
      <c r="H24791" s="128"/>
    </row>
    <row r="24792" spans="7:8">
      <c r="G24792" s="127"/>
      <c r="H24792" s="128"/>
    </row>
    <row r="24793" spans="7:8">
      <c r="G24793" s="127"/>
      <c r="H24793" s="128"/>
    </row>
    <row r="24794" spans="7:8">
      <c r="G24794" s="127"/>
      <c r="H24794" s="128"/>
    </row>
    <row r="24795" spans="7:8">
      <c r="G24795" s="127"/>
      <c r="H24795" s="128"/>
    </row>
    <row r="24796" spans="7:8">
      <c r="G24796" s="127"/>
      <c r="H24796" s="128"/>
    </row>
    <row r="24797" spans="7:8">
      <c r="G24797" s="127"/>
      <c r="H24797" s="128"/>
    </row>
    <row r="24798" spans="7:8">
      <c r="G24798" s="127"/>
      <c r="H24798" s="128"/>
    </row>
    <row r="24799" spans="7:8">
      <c r="G24799" s="127"/>
      <c r="H24799" s="128"/>
    </row>
    <row r="24800" spans="7:8">
      <c r="G24800" s="127"/>
      <c r="H24800" s="128"/>
    </row>
    <row r="24801" spans="7:8">
      <c r="G24801" s="127"/>
      <c r="H24801" s="128"/>
    </row>
    <row r="24802" spans="7:8">
      <c r="G24802" s="127"/>
      <c r="H24802" s="128"/>
    </row>
    <row r="24803" spans="7:8">
      <c r="G24803" s="127"/>
      <c r="H24803" s="128"/>
    </row>
    <row r="24804" spans="7:8">
      <c r="G24804" s="127"/>
      <c r="H24804" s="128"/>
    </row>
    <row r="24805" spans="7:8">
      <c r="G24805" s="127"/>
      <c r="H24805" s="128"/>
    </row>
    <row r="24806" spans="7:8">
      <c r="G24806" s="127"/>
      <c r="H24806" s="128"/>
    </row>
    <row r="24807" spans="7:8">
      <c r="G24807" s="127"/>
      <c r="H24807" s="128"/>
    </row>
    <row r="24808" spans="7:8">
      <c r="G24808" s="127"/>
      <c r="H24808" s="128"/>
    </row>
    <row r="24809" spans="7:8">
      <c r="G24809" s="127"/>
      <c r="H24809" s="128"/>
    </row>
    <row r="24810" spans="7:8">
      <c r="G24810" s="127"/>
      <c r="H24810" s="128"/>
    </row>
    <row r="24811" spans="7:8">
      <c r="G24811" s="127"/>
      <c r="H24811" s="128"/>
    </row>
    <row r="24812" spans="7:8">
      <c r="G24812" s="127"/>
      <c r="H24812" s="128"/>
    </row>
    <row r="24813" spans="7:8">
      <c r="G24813" s="127"/>
      <c r="H24813" s="128"/>
    </row>
    <row r="24814" spans="7:8">
      <c r="G24814" s="127"/>
      <c r="H24814" s="128"/>
    </row>
    <row r="24815" spans="7:8">
      <c r="G24815" s="127"/>
      <c r="H24815" s="128"/>
    </row>
    <row r="24816" spans="7:8">
      <c r="G24816" s="127"/>
      <c r="H24816" s="128"/>
    </row>
    <row r="24817" spans="7:8">
      <c r="G24817" s="127"/>
      <c r="H24817" s="128"/>
    </row>
    <row r="24818" spans="7:8">
      <c r="G24818" s="127"/>
      <c r="H24818" s="128"/>
    </row>
    <row r="24819" spans="7:8">
      <c r="G24819" s="127"/>
      <c r="H24819" s="128"/>
    </row>
    <row r="24820" spans="7:8">
      <c r="G24820" s="127"/>
      <c r="H24820" s="128"/>
    </row>
    <row r="24821" spans="7:8">
      <c r="G24821" s="127"/>
      <c r="H24821" s="128"/>
    </row>
    <row r="24822" spans="7:8">
      <c r="G24822" s="127"/>
      <c r="H24822" s="128"/>
    </row>
    <row r="24823" spans="7:8">
      <c r="G24823" s="127"/>
      <c r="H24823" s="128"/>
    </row>
    <row r="24824" spans="7:8">
      <c r="G24824" s="127"/>
      <c r="H24824" s="128"/>
    </row>
    <row r="24825" spans="7:8">
      <c r="G24825" s="127"/>
      <c r="H24825" s="128"/>
    </row>
    <row r="24826" spans="7:8">
      <c r="G24826" s="127"/>
      <c r="H24826" s="128"/>
    </row>
    <row r="24827" spans="7:8">
      <c r="G24827" s="127"/>
      <c r="H24827" s="128"/>
    </row>
    <row r="24828" spans="7:8">
      <c r="G24828" s="127"/>
      <c r="H24828" s="128"/>
    </row>
    <row r="24829" spans="7:8">
      <c r="G24829" s="127"/>
      <c r="H24829" s="128"/>
    </row>
    <row r="24830" spans="7:8">
      <c r="G24830" s="127"/>
      <c r="H24830" s="128"/>
    </row>
    <row r="24831" spans="7:8">
      <c r="G24831" s="127"/>
      <c r="H24831" s="128"/>
    </row>
    <row r="24832" spans="7:8">
      <c r="G24832" s="127"/>
      <c r="H24832" s="128"/>
    </row>
    <row r="24833" spans="7:8">
      <c r="G24833" s="127"/>
      <c r="H24833" s="128"/>
    </row>
    <row r="24834" spans="7:8">
      <c r="G24834" s="127"/>
      <c r="H24834" s="128"/>
    </row>
    <row r="24835" spans="7:8">
      <c r="G24835" s="127"/>
      <c r="H24835" s="128"/>
    </row>
    <row r="24836" spans="7:8">
      <c r="G24836" s="127"/>
      <c r="H24836" s="128"/>
    </row>
    <row r="24837" spans="7:8">
      <c r="G24837" s="127"/>
      <c r="H24837" s="128"/>
    </row>
    <row r="24838" spans="7:8">
      <c r="G24838" s="127"/>
      <c r="H24838" s="128"/>
    </row>
    <row r="24839" spans="7:8">
      <c r="G24839" s="127"/>
      <c r="H24839" s="128"/>
    </row>
    <row r="24840" spans="7:8">
      <c r="G24840" s="127"/>
      <c r="H24840" s="128"/>
    </row>
    <row r="24841" spans="7:8">
      <c r="G24841" s="127"/>
      <c r="H24841" s="128"/>
    </row>
    <row r="24842" spans="7:8">
      <c r="G24842" s="127"/>
      <c r="H24842" s="128"/>
    </row>
    <row r="24843" spans="7:8">
      <c r="G24843" s="127"/>
      <c r="H24843" s="128"/>
    </row>
    <row r="24844" spans="7:8">
      <c r="G24844" s="127"/>
      <c r="H24844" s="128"/>
    </row>
    <row r="24845" spans="7:8">
      <c r="G24845" s="127"/>
      <c r="H24845" s="128"/>
    </row>
    <row r="24846" spans="7:8">
      <c r="G24846" s="127"/>
      <c r="H24846" s="128"/>
    </row>
    <row r="24847" spans="7:8">
      <c r="G24847" s="127"/>
      <c r="H24847" s="128"/>
    </row>
    <row r="24848" spans="7:8">
      <c r="G24848" s="127"/>
      <c r="H24848" s="128"/>
    </row>
    <row r="24849" spans="7:8">
      <c r="G24849" s="127"/>
      <c r="H24849" s="128"/>
    </row>
    <row r="24850" spans="7:8">
      <c r="G24850" s="127"/>
      <c r="H24850" s="128"/>
    </row>
    <row r="24851" spans="7:8">
      <c r="G24851" s="127"/>
      <c r="H24851" s="128"/>
    </row>
    <row r="24852" spans="7:8">
      <c r="G24852" s="127"/>
      <c r="H24852" s="128"/>
    </row>
    <row r="24853" spans="7:8">
      <c r="G24853" s="127"/>
      <c r="H24853" s="128"/>
    </row>
    <row r="24854" spans="7:8">
      <c r="G24854" s="127"/>
      <c r="H24854" s="128"/>
    </row>
    <row r="24855" spans="7:8">
      <c r="G24855" s="127"/>
      <c r="H24855" s="128"/>
    </row>
    <row r="24856" spans="7:8">
      <c r="G24856" s="127"/>
      <c r="H24856" s="128"/>
    </row>
    <row r="24857" spans="7:8">
      <c r="G24857" s="127"/>
      <c r="H24857" s="128"/>
    </row>
    <row r="24858" spans="7:8">
      <c r="G24858" s="127"/>
      <c r="H24858" s="128"/>
    </row>
    <row r="24859" spans="7:8">
      <c r="G24859" s="127"/>
      <c r="H24859" s="128"/>
    </row>
    <row r="24860" spans="7:8">
      <c r="G24860" s="127"/>
      <c r="H24860" s="128"/>
    </row>
    <row r="24861" spans="7:8">
      <c r="G24861" s="127"/>
      <c r="H24861" s="128"/>
    </row>
    <row r="24862" spans="7:8">
      <c r="G24862" s="127"/>
      <c r="H24862" s="128"/>
    </row>
    <row r="24863" spans="7:8">
      <c r="G24863" s="127"/>
      <c r="H24863" s="128"/>
    </row>
    <row r="24864" spans="7:8">
      <c r="G24864" s="127"/>
      <c r="H24864" s="128"/>
    </row>
    <row r="24865" spans="7:8">
      <c r="G24865" s="127"/>
      <c r="H24865" s="128"/>
    </row>
    <row r="24866" spans="7:8">
      <c r="G24866" s="127"/>
      <c r="H24866" s="128"/>
    </row>
    <row r="24867" spans="7:8">
      <c r="G24867" s="127"/>
      <c r="H24867" s="128"/>
    </row>
    <row r="24868" spans="7:8">
      <c r="G24868" s="127"/>
      <c r="H24868" s="128"/>
    </row>
    <row r="24869" spans="7:8">
      <c r="G24869" s="127"/>
      <c r="H24869" s="128"/>
    </row>
    <row r="24870" spans="7:8">
      <c r="G24870" s="127"/>
      <c r="H24870" s="128"/>
    </row>
    <row r="24871" spans="7:8">
      <c r="G24871" s="127"/>
      <c r="H24871" s="128"/>
    </row>
    <row r="24872" spans="7:8">
      <c r="G24872" s="127"/>
      <c r="H24872" s="128"/>
    </row>
    <row r="24873" spans="7:8">
      <c r="G24873" s="127"/>
      <c r="H24873" s="128"/>
    </row>
    <row r="24874" spans="7:8">
      <c r="G24874" s="127"/>
      <c r="H24874" s="128"/>
    </row>
    <row r="24875" spans="7:8">
      <c r="G24875" s="127"/>
      <c r="H24875" s="128"/>
    </row>
    <row r="24876" spans="7:8">
      <c r="G24876" s="127"/>
      <c r="H24876" s="128"/>
    </row>
    <row r="24877" spans="7:8">
      <c r="G24877" s="127"/>
      <c r="H24877" s="128"/>
    </row>
    <row r="24878" spans="7:8">
      <c r="G24878" s="127"/>
      <c r="H24878" s="128"/>
    </row>
    <row r="24879" spans="7:8">
      <c r="G24879" s="127"/>
      <c r="H24879" s="128"/>
    </row>
    <row r="24880" spans="7:8">
      <c r="G24880" s="127"/>
      <c r="H24880" s="128"/>
    </row>
    <row r="24881" spans="7:8">
      <c r="G24881" s="127"/>
      <c r="H24881" s="128"/>
    </row>
    <row r="24882" spans="7:8">
      <c r="G24882" s="127"/>
      <c r="H24882" s="128"/>
    </row>
    <row r="24883" spans="7:8">
      <c r="G24883" s="127"/>
      <c r="H24883" s="128"/>
    </row>
    <row r="24884" spans="7:8">
      <c r="G24884" s="127"/>
      <c r="H24884" s="128"/>
    </row>
    <row r="24885" spans="7:8">
      <c r="G24885" s="127"/>
      <c r="H24885" s="128"/>
    </row>
    <row r="24886" spans="7:8">
      <c r="G24886" s="127"/>
      <c r="H24886" s="128"/>
    </row>
    <row r="24887" spans="7:8">
      <c r="G24887" s="127"/>
      <c r="H24887" s="128"/>
    </row>
    <row r="24888" spans="7:8">
      <c r="G24888" s="127"/>
      <c r="H24888" s="128"/>
    </row>
    <row r="24889" spans="7:8">
      <c r="G24889" s="127"/>
      <c r="H24889" s="128"/>
    </row>
    <row r="24890" spans="7:8">
      <c r="G24890" s="127"/>
      <c r="H24890" s="128"/>
    </row>
    <row r="24891" spans="7:8">
      <c r="G24891" s="127"/>
      <c r="H24891" s="128"/>
    </row>
    <row r="24892" spans="7:8">
      <c r="G24892" s="127"/>
      <c r="H24892" s="128"/>
    </row>
    <row r="24893" spans="7:8">
      <c r="G24893" s="127"/>
      <c r="H24893" s="128"/>
    </row>
    <row r="24894" spans="7:8">
      <c r="G24894" s="127"/>
      <c r="H24894" s="128"/>
    </row>
    <row r="24895" spans="7:8">
      <c r="G24895" s="127"/>
      <c r="H24895" s="128"/>
    </row>
    <row r="24896" spans="7:8">
      <c r="G24896" s="127"/>
      <c r="H24896" s="128"/>
    </row>
    <row r="24897" spans="7:8">
      <c r="G24897" s="127"/>
      <c r="H24897" s="128"/>
    </row>
    <row r="24898" spans="7:8">
      <c r="G24898" s="127"/>
      <c r="H24898" s="128"/>
    </row>
    <row r="24899" spans="7:8">
      <c r="G24899" s="127"/>
      <c r="H24899" s="128"/>
    </row>
    <row r="24900" spans="7:8">
      <c r="G24900" s="127"/>
      <c r="H24900" s="128"/>
    </row>
    <row r="24901" spans="7:8">
      <c r="G24901" s="127"/>
      <c r="H24901" s="128"/>
    </row>
    <row r="24902" spans="7:8">
      <c r="G24902" s="127"/>
      <c r="H24902" s="128"/>
    </row>
    <row r="24903" spans="7:8">
      <c r="G24903" s="127"/>
      <c r="H24903" s="128"/>
    </row>
    <row r="24904" spans="7:8">
      <c r="G24904" s="127"/>
      <c r="H24904" s="128"/>
    </row>
    <row r="24905" spans="7:8">
      <c r="G24905" s="127"/>
      <c r="H24905" s="128"/>
    </row>
    <row r="24906" spans="7:8">
      <c r="G24906" s="127"/>
      <c r="H24906" s="128"/>
    </row>
    <row r="24907" spans="7:8">
      <c r="G24907" s="127"/>
      <c r="H24907" s="128"/>
    </row>
    <row r="24908" spans="7:8">
      <c r="G24908" s="127"/>
      <c r="H24908" s="128"/>
    </row>
    <row r="24909" spans="7:8">
      <c r="G24909" s="127"/>
      <c r="H24909" s="128"/>
    </row>
    <row r="24910" spans="7:8">
      <c r="G24910" s="127"/>
      <c r="H24910" s="128"/>
    </row>
    <row r="24911" spans="7:8">
      <c r="G24911" s="127"/>
      <c r="H24911" s="128"/>
    </row>
    <row r="24912" spans="7:8">
      <c r="G24912" s="127"/>
      <c r="H24912" s="128"/>
    </row>
    <row r="24913" spans="7:8">
      <c r="G24913" s="127"/>
      <c r="H24913" s="128"/>
    </row>
    <row r="24914" spans="7:8">
      <c r="G24914" s="127"/>
      <c r="H24914" s="128"/>
    </row>
    <row r="24915" spans="7:8">
      <c r="G24915" s="127"/>
      <c r="H24915" s="128"/>
    </row>
    <row r="24916" spans="7:8">
      <c r="G24916" s="127"/>
      <c r="H24916" s="128"/>
    </row>
    <row r="24917" spans="7:8">
      <c r="G24917" s="127"/>
      <c r="H24917" s="128"/>
    </row>
    <row r="24918" spans="7:8">
      <c r="G24918" s="127"/>
      <c r="H24918" s="128"/>
    </row>
    <row r="24919" spans="7:8">
      <c r="G24919" s="127"/>
      <c r="H24919" s="128"/>
    </row>
    <row r="24920" spans="7:8">
      <c r="G24920" s="127"/>
      <c r="H24920" s="128"/>
    </row>
    <row r="24921" spans="7:8">
      <c r="G24921" s="127"/>
      <c r="H24921" s="128"/>
    </row>
    <row r="24922" spans="7:8">
      <c r="G24922" s="127"/>
      <c r="H24922" s="128"/>
    </row>
    <row r="24923" spans="7:8">
      <c r="G24923" s="127"/>
      <c r="H24923" s="128"/>
    </row>
    <row r="24924" spans="7:8">
      <c r="G24924" s="127"/>
      <c r="H24924" s="128"/>
    </row>
    <row r="24925" spans="7:8">
      <c r="G24925" s="127"/>
      <c r="H24925" s="128"/>
    </row>
    <row r="24926" spans="7:8">
      <c r="G24926" s="127"/>
      <c r="H24926" s="128"/>
    </row>
    <row r="24927" spans="7:8">
      <c r="G24927" s="127"/>
      <c r="H24927" s="128"/>
    </row>
    <row r="24928" spans="7:8">
      <c r="G24928" s="127"/>
      <c r="H24928" s="128"/>
    </row>
    <row r="24929" spans="7:8">
      <c r="G24929" s="127"/>
      <c r="H24929" s="128"/>
    </row>
    <row r="24930" spans="7:8">
      <c r="G24930" s="127"/>
      <c r="H24930" s="128"/>
    </row>
    <row r="24931" spans="7:8">
      <c r="G24931" s="127"/>
      <c r="H24931" s="128"/>
    </row>
    <row r="24932" spans="7:8">
      <c r="G24932" s="127"/>
      <c r="H24932" s="128"/>
    </row>
    <row r="24933" spans="7:8">
      <c r="G24933" s="127"/>
      <c r="H24933" s="128"/>
    </row>
    <row r="24934" spans="7:8">
      <c r="G24934" s="127"/>
      <c r="H24934" s="128"/>
    </row>
    <row r="24935" spans="7:8">
      <c r="G24935" s="127"/>
      <c r="H24935" s="128"/>
    </row>
    <row r="24936" spans="7:8">
      <c r="G24936" s="127"/>
      <c r="H24936" s="128"/>
    </row>
    <row r="24937" spans="7:8">
      <c r="G24937" s="127"/>
      <c r="H24937" s="128"/>
    </row>
    <row r="24938" spans="7:8">
      <c r="G24938" s="127"/>
      <c r="H24938" s="128"/>
    </row>
    <row r="24939" spans="7:8">
      <c r="G24939" s="127"/>
      <c r="H24939" s="128"/>
    </row>
    <row r="24940" spans="7:8">
      <c r="G24940" s="127"/>
      <c r="H24940" s="128"/>
    </row>
    <row r="24941" spans="7:8">
      <c r="G24941" s="127"/>
      <c r="H24941" s="128"/>
    </row>
    <row r="24942" spans="7:8">
      <c r="G24942" s="127"/>
      <c r="H24942" s="128"/>
    </row>
    <row r="24943" spans="7:8">
      <c r="G24943" s="127"/>
      <c r="H24943" s="128"/>
    </row>
    <row r="24944" spans="7:8">
      <c r="G24944" s="127"/>
      <c r="H24944" s="128"/>
    </row>
    <row r="24945" spans="7:8">
      <c r="G24945" s="127"/>
      <c r="H24945" s="128"/>
    </row>
    <row r="24946" spans="7:8">
      <c r="G24946" s="127"/>
      <c r="H24946" s="128"/>
    </row>
    <row r="24947" spans="7:8">
      <c r="G24947" s="127"/>
      <c r="H24947" s="128"/>
    </row>
    <row r="24948" spans="7:8">
      <c r="G24948" s="127"/>
      <c r="H24948" s="128"/>
    </row>
    <row r="24949" spans="7:8">
      <c r="G24949" s="127"/>
      <c r="H24949" s="128"/>
    </row>
    <row r="24950" spans="7:8">
      <c r="G24950" s="127"/>
      <c r="H24950" s="128"/>
    </row>
    <row r="24951" spans="7:8">
      <c r="G24951" s="127"/>
      <c r="H24951" s="128"/>
    </row>
    <row r="24952" spans="7:8">
      <c r="G24952" s="127"/>
      <c r="H24952" s="128"/>
    </row>
    <row r="24953" spans="7:8">
      <c r="G24953" s="127"/>
      <c r="H24953" s="128"/>
    </row>
    <row r="24954" spans="7:8">
      <c r="G24954" s="127"/>
      <c r="H24954" s="128"/>
    </row>
    <row r="24955" spans="7:8">
      <c r="G24955" s="127"/>
      <c r="H24955" s="128"/>
    </row>
    <row r="24956" spans="7:8">
      <c r="G24956" s="127"/>
      <c r="H24956" s="128"/>
    </row>
    <row r="24957" spans="7:8">
      <c r="G24957" s="127"/>
      <c r="H24957" s="128"/>
    </row>
    <row r="24958" spans="7:8">
      <c r="G24958" s="127"/>
      <c r="H24958" s="128"/>
    </row>
    <row r="24959" spans="7:8">
      <c r="G24959" s="127"/>
      <c r="H24959" s="128"/>
    </row>
    <row r="24960" spans="7:8">
      <c r="G24960" s="127"/>
      <c r="H24960" s="128"/>
    </row>
    <row r="24961" spans="7:8">
      <c r="G24961" s="127"/>
      <c r="H24961" s="128"/>
    </row>
    <row r="24962" spans="7:8">
      <c r="G24962" s="127"/>
      <c r="H24962" s="128"/>
    </row>
    <row r="24963" spans="7:8">
      <c r="G24963" s="127"/>
      <c r="H24963" s="128"/>
    </row>
    <row r="24964" spans="7:8">
      <c r="G24964" s="127"/>
      <c r="H24964" s="128"/>
    </row>
    <row r="24965" spans="7:8">
      <c r="G24965" s="127"/>
      <c r="H24965" s="128"/>
    </row>
    <row r="24966" spans="7:8">
      <c r="G24966" s="127"/>
      <c r="H24966" s="128"/>
    </row>
    <row r="24967" spans="7:8">
      <c r="G24967" s="127"/>
      <c r="H24967" s="128"/>
    </row>
    <row r="24968" spans="7:8">
      <c r="G24968" s="127"/>
      <c r="H24968" s="128"/>
    </row>
    <row r="24969" spans="7:8">
      <c r="G24969" s="127"/>
      <c r="H24969" s="128"/>
    </row>
    <row r="24970" spans="7:8">
      <c r="G24970" s="127"/>
      <c r="H24970" s="128"/>
    </row>
    <row r="24971" spans="7:8">
      <c r="G24971" s="127"/>
      <c r="H24971" s="128"/>
    </row>
    <row r="24972" spans="7:8">
      <c r="G24972" s="127"/>
      <c r="H24972" s="128"/>
    </row>
    <row r="24973" spans="7:8">
      <c r="G24973" s="127"/>
      <c r="H24973" s="128"/>
    </row>
    <row r="24974" spans="7:8">
      <c r="G24974" s="127"/>
      <c r="H24974" s="128"/>
    </row>
    <row r="24975" spans="7:8">
      <c r="G24975" s="127"/>
      <c r="H24975" s="128"/>
    </row>
    <row r="24976" spans="7:8">
      <c r="G24976" s="127"/>
      <c r="H24976" s="128"/>
    </row>
    <row r="24977" spans="7:8">
      <c r="G24977" s="127"/>
      <c r="H24977" s="128"/>
    </row>
    <row r="24978" spans="7:8">
      <c r="G24978" s="127"/>
      <c r="H24978" s="128"/>
    </row>
    <row r="24979" spans="7:8">
      <c r="G24979" s="127"/>
      <c r="H24979" s="128"/>
    </row>
    <row r="24980" spans="7:8">
      <c r="G24980" s="127"/>
      <c r="H24980" s="128"/>
    </row>
    <row r="24981" spans="7:8">
      <c r="G24981" s="127"/>
      <c r="H24981" s="128"/>
    </row>
    <row r="24982" spans="7:8">
      <c r="G24982" s="127"/>
      <c r="H24982" s="128"/>
    </row>
    <row r="24983" spans="7:8">
      <c r="G24983" s="127"/>
      <c r="H24983" s="128"/>
    </row>
    <row r="24984" spans="7:8">
      <c r="G24984" s="127"/>
      <c r="H24984" s="128"/>
    </row>
    <row r="24985" spans="7:8">
      <c r="G24985" s="127"/>
      <c r="H24985" s="128"/>
    </row>
    <row r="24986" spans="7:8">
      <c r="G24986" s="127"/>
      <c r="H24986" s="128"/>
    </row>
    <row r="24987" spans="7:8">
      <c r="G24987" s="127"/>
      <c r="H24987" s="128"/>
    </row>
    <row r="24988" spans="7:8">
      <c r="G24988" s="127"/>
      <c r="H24988" s="128"/>
    </row>
    <row r="24989" spans="7:8">
      <c r="G24989" s="127"/>
      <c r="H24989" s="128"/>
    </row>
    <row r="24990" spans="7:8">
      <c r="G24990" s="127"/>
      <c r="H24990" s="128"/>
    </row>
    <row r="24991" spans="7:8">
      <c r="G24991" s="127"/>
      <c r="H24991" s="128"/>
    </row>
    <row r="24992" spans="7:8">
      <c r="G24992" s="127"/>
      <c r="H24992" s="128"/>
    </row>
    <row r="24993" spans="7:8">
      <c r="G24993" s="127"/>
      <c r="H24993" s="128"/>
    </row>
    <row r="24994" spans="7:8">
      <c r="G24994" s="127"/>
      <c r="H24994" s="128"/>
    </row>
    <row r="24995" spans="7:8">
      <c r="G24995" s="127"/>
      <c r="H24995" s="128"/>
    </row>
    <row r="24996" spans="7:8">
      <c r="G24996" s="127"/>
      <c r="H24996" s="128"/>
    </row>
    <row r="24997" spans="7:8">
      <c r="G24997" s="127"/>
      <c r="H24997" s="128"/>
    </row>
    <row r="24998" spans="7:8">
      <c r="G24998" s="127"/>
      <c r="H24998" s="128"/>
    </row>
    <row r="24999" spans="7:8">
      <c r="G24999" s="127"/>
      <c r="H24999" s="128"/>
    </row>
    <row r="25000" spans="7:8">
      <c r="G25000" s="127"/>
      <c r="H25000" s="128"/>
    </row>
    <row r="25001" spans="7:8">
      <c r="G25001" s="127"/>
      <c r="H25001" s="128"/>
    </row>
    <row r="25002" spans="7:8">
      <c r="G25002" s="127"/>
      <c r="H25002" s="128"/>
    </row>
    <row r="25003" spans="7:8">
      <c r="G25003" s="127"/>
      <c r="H25003" s="128"/>
    </row>
    <row r="25004" spans="7:8">
      <c r="G25004" s="127"/>
      <c r="H25004" s="128"/>
    </row>
    <row r="25005" spans="7:8">
      <c r="G25005" s="127"/>
      <c r="H25005" s="128"/>
    </row>
    <row r="25006" spans="7:8">
      <c r="G25006" s="127"/>
      <c r="H25006" s="128"/>
    </row>
    <row r="25007" spans="7:8">
      <c r="G25007" s="127"/>
      <c r="H25007" s="128"/>
    </row>
    <row r="25008" spans="7:8">
      <c r="G25008" s="127"/>
      <c r="H25008" s="128"/>
    </row>
    <row r="25009" spans="7:8">
      <c r="G25009" s="127"/>
      <c r="H25009" s="128"/>
    </row>
    <row r="25010" spans="7:8">
      <c r="G25010" s="127"/>
      <c r="H25010" s="128"/>
    </row>
    <row r="25011" spans="7:8">
      <c r="G25011" s="127"/>
      <c r="H25011" s="128"/>
    </row>
    <row r="25012" spans="7:8">
      <c r="G25012" s="127"/>
      <c r="H25012" s="128"/>
    </row>
    <row r="25013" spans="7:8">
      <c r="G25013" s="127"/>
      <c r="H25013" s="128"/>
    </row>
    <row r="25014" spans="7:8">
      <c r="G25014" s="127"/>
      <c r="H25014" s="128"/>
    </row>
    <row r="25015" spans="7:8">
      <c r="G25015" s="127"/>
      <c r="H25015" s="128"/>
    </row>
    <row r="25016" spans="7:8">
      <c r="G25016" s="127"/>
      <c r="H25016" s="128"/>
    </row>
    <row r="25017" spans="7:8">
      <c r="G25017" s="127"/>
      <c r="H25017" s="128"/>
    </row>
    <row r="25018" spans="7:8">
      <c r="G25018" s="127"/>
      <c r="H25018" s="128"/>
    </row>
    <row r="25019" spans="7:8">
      <c r="G25019" s="127"/>
      <c r="H25019" s="128"/>
    </row>
    <row r="25020" spans="7:8">
      <c r="G25020" s="127"/>
      <c r="H25020" s="128"/>
    </row>
    <row r="25021" spans="7:8">
      <c r="G25021" s="127"/>
      <c r="H25021" s="128"/>
    </row>
    <row r="25022" spans="7:8">
      <c r="G25022" s="127"/>
      <c r="H25022" s="128"/>
    </row>
    <row r="25023" spans="7:8">
      <c r="G25023" s="127"/>
      <c r="H25023" s="128"/>
    </row>
    <row r="25024" spans="7:8">
      <c r="G25024" s="127"/>
      <c r="H25024" s="128"/>
    </row>
    <row r="25025" spans="7:8">
      <c r="G25025" s="127"/>
      <c r="H25025" s="128"/>
    </row>
    <row r="25026" spans="7:8">
      <c r="G25026" s="127"/>
      <c r="H25026" s="128"/>
    </row>
    <row r="25027" spans="7:8">
      <c r="G25027" s="127"/>
      <c r="H25027" s="128"/>
    </row>
    <row r="25028" spans="7:8">
      <c r="G25028" s="127"/>
      <c r="H25028" s="128"/>
    </row>
    <row r="25029" spans="7:8">
      <c r="G25029" s="127"/>
      <c r="H25029" s="128"/>
    </row>
    <row r="25030" spans="7:8">
      <c r="G25030" s="127"/>
      <c r="H25030" s="128"/>
    </row>
    <row r="25031" spans="7:8">
      <c r="G25031" s="127"/>
      <c r="H25031" s="128"/>
    </row>
    <row r="25032" spans="7:8">
      <c r="G25032" s="127"/>
      <c r="H25032" s="128"/>
    </row>
    <row r="25033" spans="7:8">
      <c r="G25033" s="127"/>
      <c r="H25033" s="128"/>
    </row>
    <row r="25034" spans="7:8">
      <c r="G25034" s="127"/>
      <c r="H25034" s="128"/>
    </row>
    <row r="25035" spans="7:8">
      <c r="G25035" s="127"/>
      <c r="H25035" s="128"/>
    </row>
    <row r="25036" spans="7:8">
      <c r="G25036" s="127"/>
      <c r="H25036" s="128"/>
    </row>
    <row r="25037" spans="7:8">
      <c r="G25037" s="127"/>
      <c r="H25037" s="128"/>
    </row>
    <row r="25038" spans="7:8">
      <c r="G25038" s="127"/>
      <c r="H25038" s="128"/>
    </row>
    <row r="25039" spans="7:8">
      <c r="G25039" s="127"/>
      <c r="H25039" s="128"/>
    </row>
    <row r="25040" spans="7:8">
      <c r="G25040" s="127"/>
      <c r="H25040" s="128"/>
    </row>
    <row r="25041" spans="7:8">
      <c r="G25041" s="127"/>
      <c r="H25041" s="128"/>
    </row>
    <row r="25042" spans="7:8">
      <c r="G25042" s="127"/>
      <c r="H25042" s="128"/>
    </row>
    <row r="25043" spans="7:8">
      <c r="G25043" s="127"/>
      <c r="H25043" s="128"/>
    </row>
    <row r="25044" spans="7:8">
      <c r="G25044" s="127"/>
      <c r="H25044" s="128"/>
    </row>
    <row r="25045" spans="7:8">
      <c r="G25045" s="127"/>
      <c r="H25045" s="128"/>
    </row>
    <row r="25046" spans="7:8">
      <c r="G25046" s="127"/>
      <c r="H25046" s="128"/>
    </row>
    <row r="25047" spans="7:8">
      <c r="G25047" s="127"/>
      <c r="H25047" s="128"/>
    </row>
    <row r="25048" spans="7:8">
      <c r="G25048" s="127"/>
      <c r="H25048" s="128"/>
    </row>
    <row r="25049" spans="7:8">
      <c r="G25049" s="127"/>
      <c r="H25049" s="128"/>
    </row>
    <row r="25050" spans="7:8">
      <c r="G25050" s="127"/>
      <c r="H25050" s="128"/>
    </row>
    <row r="25051" spans="7:8">
      <c r="G25051" s="127"/>
      <c r="H25051" s="128"/>
    </row>
    <row r="25052" spans="7:8">
      <c r="G25052" s="127"/>
      <c r="H25052" s="128"/>
    </row>
    <row r="25053" spans="7:8">
      <c r="G25053" s="127"/>
      <c r="H25053" s="128"/>
    </row>
    <row r="25054" spans="7:8">
      <c r="G25054" s="127"/>
      <c r="H25054" s="128"/>
    </row>
    <row r="25055" spans="7:8">
      <c r="G25055" s="127"/>
      <c r="H25055" s="128"/>
    </row>
    <row r="25056" spans="7:8">
      <c r="G25056" s="127"/>
      <c r="H25056" s="128"/>
    </row>
    <row r="25057" spans="7:8">
      <c r="G25057" s="127"/>
      <c r="H25057" s="128"/>
    </row>
    <row r="25058" spans="7:8">
      <c r="G25058" s="127"/>
      <c r="H25058" s="128"/>
    </row>
    <row r="25059" spans="7:8">
      <c r="G25059" s="127"/>
      <c r="H25059" s="128"/>
    </row>
    <row r="25060" spans="7:8">
      <c r="G25060" s="127"/>
      <c r="H25060" s="128"/>
    </row>
    <row r="25061" spans="7:8">
      <c r="G25061" s="127"/>
      <c r="H25061" s="128"/>
    </row>
    <row r="25062" spans="7:8">
      <c r="G25062" s="127"/>
      <c r="H25062" s="128"/>
    </row>
    <row r="25063" spans="7:8">
      <c r="G25063" s="127"/>
      <c r="H25063" s="128"/>
    </row>
    <row r="25064" spans="7:8">
      <c r="G25064" s="127"/>
      <c r="H25064" s="128"/>
    </row>
    <row r="25065" spans="7:8">
      <c r="G25065" s="127"/>
      <c r="H25065" s="128"/>
    </row>
    <row r="25066" spans="7:8">
      <c r="G25066" s="127"/>
      <c r="H25066" s="128"/>
    </row>
    <row r="25067" spans="7:8">
      <c r="G25067" s="127"/>
      <c r="H25067" s="128"/>
    </row>
    <row r="25068" spans="7:8">
      <c r="G25068" s="127"/>
      <c r="H25068" s="128"/>
    </row>
    <row r="25069" spans="7:8">
      <c r="G25069" s="127"/>
      <c r="H25069" s="128"/>
    </row>
    <row r="25070" spans="7:8">
      <c r="G25070" s="127"/>
      <c r="H25070" s="128"/>
    </row>
    <row r="25071" spans="7:8">
      <c r="G25071" s="127"/>
      <c r="H25071" s="128"/>
    </row>
    <row r="25072" spans="7:8">
      <c r="G25072" s="127"/>
      <c r="H25072" s="128"/>
    </row>
    <row r="25073" spans="7:8">
      <c r="G25073" s="127"/>
      <c r="H25073" s="128"/>
    </row>
    <row r="25074" spans="7:8">
      <c r="G25074" s="127"/>
      <c r="H25074" s="128"/>
    </row>
    <row r="25075" spans="7:8">
      <c r="G25075" s="127"/>
      <c r="H25075" s="128"/>
    </row>
    <row r="25076" spans="7:8">
      <c r="G25076" s="127"/>
      <c r="H25076" s="128"/>
    </row>
    <row r="25077" spans="7:8">
      <c r="G25077" s="127"/>
      <c r="H25077" s="128"/>
    </row>
    <row r="25078" spans="7:8">
      <c r="G25078" s="127"/>
      <c r="H25078" s="128"/>
    </row>
    <row r="25079" spans="7:8">
      <c r="G25079" s="127"/>
      <c r="H25079" s="128"/>
    </row>
    <row r="25080" spans="7:8">
      <c r="G25080" s="127"/>
      <c r="H25080" s="128"/>
    </row>
    <row r="25081" spans="7:8">
      <c r="G25081" s="127"/>
      <c r="H25081" s="128"/>
    </row>
    <row r="25082" spans="7:8">
      <c r="G25082" s="127"/>
      <c r="H25082" s="128"/>
    </row>
    <row r="25083" spans="7:8">
      <c r="G25083" s="127"/>
      <c r="H25083" s="128"/>
    </row>
    <row r="25084" spans="7:8">
      <c r="G25084" s="127"/>
      <c r="H25084" s="128"/>
    </row>
    <row r="25085" spans="7:8">
      <c r="G25085" s="127"/>
      <c r="H25085" s="128"/>
    </row>
    <row r="25086" spans="7:8">
      <c r="G25086" s="127"/>
      <c r="H25086" s="128"/>
    </row>
    <row r="25087" spans="7:8">
      <c r="G25087" s="127"/>
      <c r="H25087" s="128"/>
    </row>
    <row r="25088" spans="7:8">
      <c r="G25088" s="127"/>
      <c r="H25088" s="128"/>
    </row>
    <row r="25089" spans="7:8">
      <c r="G25089" s="127"/>
      <c r="H25089" s="128"/>
    </row>
    <row r="25090" spans="7:8">
      <c r="G25090" s="127"/>
      <c r="H25090" s="128"/>
    </row>
    <row r="25091" spans="7:8">
      <c r="G25091" s="127"/>
      <c r="H25091" s="128"/>
    </row>
    <row r="25092" spans="7:8">
      <c r="G25092" s="127"/>
      <c r="H25092" s="128"/>
    </row>
    <row r="25093" spans="7:8">
      <c r="G25093" s="127"/>
      <c r="H25093" s="128"/>
    </row>
    <row r="25094" spans="7:8">
      <c r="G25094" s="127"/>
      <c r="H25094" s="128"/>
    </row>
    <row r="25095" spans="7:8">
      <c r="G25095" s="127"/>
      <c r="H25095" s="128"/>
    </row>
    <row r="25096" spans="7:8">
      <c r="G25096" s="127"/>
      <c r="H25096" s="128"/>
    </row>
    <row r="25097" spans="7:8">
      <c r="G25097" s="127"/>
      <c r="H25097" s="128"/>
    </row>
    <row r="25098" spans="7:8">
      <c r="G25098" s="127"/>
      <c r="H25098" s="128"/>
    </row>
    <row r="25099" spans="7:8">
      <c r="G25099" s="127"/>
      <c r="H25099" s="128"/>
    </row>
    <row r="25100" spans="7:8">
      <c r="G25100" s="127"/>
      <c r="H25100" s="128"/>
    </row>
    <row r="25101" spans="7:8">
      <c r="G25101" s="127"/>
      <c r="H25101" s="128"/>
    </row>
    <row r="25102" spans="7:8">
      <c r="G25102" s="127"/>
      <c r="H25102" s="128"/>
    </row>
    <row r="25103" spans="7:8">
      <c r="G25103" s="127"/>
      <c r="H25103" s="128"/>
    </row>
    <row r="25104" spans="7:8">
      <c r="G25104" s="127"/>
      <c r="H25104" s="128"/>
    </row>
    <row r="25105" spans="7:8">
      <c r="G25105" s="127"/>
      <c r="H25105" s="128"/>
    </row>
    <row r="25106" spans="7:8">
      <c r="G25106" s="127"/>
      <c r="H25106" s="128"/>
    </row>
    <row r="25107" spans="7:8">
      <c r="G25107" s="127"/>
      <c r="H25107" s="128"/>
    </row>
    <row r="25108" spans="7:8">
      <c r="G25108" s="127"/>
      <c r="H25108" s="128"/>
    </row>
    <row r="25109" spans="7:8">
      <c r="G25109" s="127"/>
      <c r="H25109" s="128"/>
    </row>
    <row r="25110" spans="7:8">
      <c r="G25110" s="127"/>
      <c r="H25110" s="128"/>
    </row>
    <row r="25111" spans="7:8">
      <c r="G25111" s="127"/>
      <c r="H25111" s="128"/>
    </row>
    <row r="25112" spans="7:8">
      <c r="G25112" s="127"/>
      <c r="H25112" s="128"/>
    </row>
    <row r="25113" spans="7:8">
      <c r="G25113" s="127"/>
      <c r="H25113" s="128"/>
    </row>
    <row r="25114" spans="7:8">
      <c r="G25114" s="127"/>
      <c r="H25114" s="128"/>
    </row>
    <row r="25115" spans="7:8">
      <c r="G25115" s="127"/>
      <c r="H25115" s="128"/>
    </row>
    <row r="25116" spans="7:8">
      <c r="G25116" s="127"/>
      <c r="H25116" s="128"/>
    </row>
    <row r="25117" spans="7:8">
      <c r="G25117" s="127"/>
      <c r="H25117" s="128"/>
    </row>
    <row r="25118" spans="7:8">
      <c r="G25118" s="127"/>
      <c r="H25118" s="128"/>
    </row>
    <row r="25119" spans="7:8">
      <c r="G25119" s="127"/>
      <c r="H25119" s="128"/>
    </row>
    <row r="25120" spans="7:8">
      <c r="G25120" s="127"/>
      <c r="H25120" s="128"/>
    </row>
    <row r="25121" spans="7:8">
      <c r="G25121" s="127"/>
      <c r="H25121" s="128"/>
    </row>
    <row r="25122" spans="7:8">
      <c r="G25122" s="127"/>
      <c r="H25122" s="128"/>
    </row>
    <row r="25123" spans="7:8">
      <c r="G25123" s="127"/>
      <c r="H25123" s="128"/>
    </row>
    <row r="25124" spans="7:8">
      <c r="G25124" s="127"/>
      <c r="H25124" s="128"/>
    </row>
    <row r="25125" spans="7:8">
      <c r="G25125" s="127"/>
      <c r="H25125" s="128"/>
    </row>
    <row r="25126" spans="7:8">
      <c r="G25126" s="127"/>
      <c r="H25126" s="128"/>
    </row>
    <row r="25127" spans="7:8">
      <c r="G25127" s="127"/>
      <c r="H25127" s="128"/>
    </row>
    <row r="25128" spans="7:8">
      <c r="G25128" s="127"/>
      <c r="H25128" s="128"/>
    </row>
    <row r="25129" spans="7:8">
      <c r="G25129" s="127"/>
      <c r="H25129" s="128"/>
    </row>
    <row r="25130" spans="7:8">
      <c r="G25130" s="127"/>
      <c r="H25130" s="128"/>
    </row>
    <row r="25131" spans="7:8">
      <c r="G25131" s="127"/>
      <c r="H25131" s="128"/>
    </row>
    <row r="25132" spans="7:8">
      <c r="G25132" s="127"/>
      <c r="H25132" s="128"/>
    </row>
    <row r="25133" spans="7:8">
      <c r="G25133" s="127"/>
      <c r="H25133" s="128"/>
    </row>
    <row r="25134" spans="7:8">
      <c r="G25134" s="127"/>
      <c r="H25134" s="128"/>
    </row>
    <row r="25135" spans="7:8">
      <c r="G25135" s="127"/>
      <c r="H25135" s="128"/>
    </row>
    <row r="25136" spans="7:8">
      <c r="G25136" s="127"/>
      <c r="H25136" s="128"/>
    </row>
    <row r="25137" spans="7:8">
      <c r="G25137" s="127"/>
      <c r="H25137" s="128"/>
    </row>
    <row r="25138" spans="7:8">
      <c r="G25138" s="127"/>
      <c r="H25138" s="128"/>
    </row>
    <row r="25139" spans="7:8">
      <c r="G25139" s="127"/>
      <c r="H25139" s="128"/>
    </row>
    <row r="25140" spans="7:8">
      <c r="G25140" s="127"/>
      <c r="H25140" s="128"/>
    </row>
    <row r="25141" spans="7:8">
      <c r="G25141" s="127"/>
      <c r="H25141" s="128"/>
    </row>
    <row r="25142" spans="7:8">
      <c r="G25142" s="127"/>
      <c r="H25142" s="128"/>
    </row>
    <row r="25143" spans="7:8">
      <c r="G25143" s="127"/>
      <c r="H25143" s="128"/>
    </row>
    <row r="25144" spans="7:8">
      <c r="G25144" s="127"/>
      <c r="H25144" s="128"/>
    </row>
    <row r="25145" spans="7:8">
      <c r="G25145" s="127"/>
      <c r="H25145" s="128"/>
    </row>
    <row r="25146" spans="7:8">
      <c r="G25146" s="127"/>
      <c r="H25146" s="128"/>
    </row>
    <row r="25147" spans="7:8">
      <c r="G25147" s="127"/>
      <c r="H25147" s="128"/>
    </row>
    <row r="25148" spans="7:8">
      <c r="G25148" s="127"/>
      <c r="H25148" s="128"/>
    </row>
    <row r="25149" spans="7:8">
      <c r="G25149" s="127"/>
      <c r="H25149" s="128"/>
    </row>
    <row r="25150" spans="7:8">
      <c r="G25150" s="127"/>
      <c r="H25150" s="128"/>
    </row>
    <row r="25151" spans="7:8">
      <c r="G25151" s="127"/>
      <c r="H25151" s="128"/>
    </row>
    <row r="25152" spans="7:8">
      <c r="G25152" s="127"/>
      <c r="H25152" s="128"/>
    </row>
    <row r="25153" spans="7:8">
      <c r="G25153" s="127"/>
      <c r="H25153" s="128"/>
    </row>
    <row r="25154" spans="7:8">
      <c r="G25154" s="127"/>
      <c r="H25154" s="128"/>
    </row>
    <row r="25155" spans="7:8">
      <c r="G25155" s="127"/>
      <c r="H25155" s="128"/>
    </row>
    <row r="25156" spans="7:8">
      <c r="G25156" s="127"/>
      <c r="H25156" s="128"/>
    </row>
    <row r="25157" spans="7:8">
      <c r="G25157" s="127"/>
      <c r="H25157" s="128"/>
    </row>
    <row r="25158" spans="7:8">
      <c r="G25158" s="127"/>
      <c r="H25158" s="128"/>
    </row>
    <row r="25159" spans="7:8">
      <c r="G25159" s="127"/>
      <c r="H25159" s="128"/>
    </row>
    <row r="25160" spans="7:8">
      <c r="G25160" s="127"/>
      <c r="H25160" s="128"/>
    </row>
    <row r="25161" spans="7:8">
      <c r="G25161" s="127"/>
      <c r="H25161" s="128"/>
    </row>
    <row r="25162" spans="7:8">
      <c r="G25162" s="127"/>
      <c r="H25162" s="128"/>
    </row>
    <row r="25163" spans="7:8">
      <c r="G25163" s="127"/>
      <c r="H25163" s="128"/>
    </row>
    <row r="25164" spans="7:8">
      <c r="G25164" s="127"/>
      <c r="H25164" s="128"/>
    </row>
    <row r="25165" spans="7:8">
      <c r="G25165" s="127"/>
      <c r="H25165" s="128"/>
    </row>
    <row r="25166" spans="7:8">
      <c r="G25166" s="127"/>
      <c r="H25166" s="128"/>
    </row>
    <row r="25167" spans="7:8">
      <c r="G25167" s="127"/>
      <c r="H25167" s="128"/>
    </row>
    <row r="25168" spans="7:8">
      <c r="G25168" s="127"/>
      <c r="H25168" s="128"/>
    </row>
    <row r="25169" spans="7:8">
      <c r="G25169" s="127"/>
      <c r="H25169" s="128"/>
    </row>
    <row r="25170" spans="7:8">
      <c r="G25170" s="127"/>
      <c r="H25170" s="128"/>
    </row>
    <row r="25171" spans="7:8">
      <c r="G25171" s="127"/>
      <c r="H25171" s="128"/>
    </row>
    <row r="25172" spans="7:8">
      <c r="G25172" s="127"/>
      <c r="H25172" s="128"/>
    </row>
    <row r="25173" spans="7:8">
      <c r="G25173" s="127"/>
      <c r="H25173" s="128"/>
    </row>
    <row r="25174" spans="7:8">
      <c r="G25174" s="127"/>
      <c r="H25174" s="128"/>
    </row>
    <row r="25175" spans="7:8">
      <c r="G25175" s="127"/>
      <c r="H25175" s="128"/>
    </row>
    <row r="25176" spans="7:8">
      <c r="G25176" s="127"/>
      <c r="H25176" s="128"/>
    </row>
    <row r="25177" spans="7:8">
      <c r="G25177" s="127"/>
      <c r="H25177" s="128"/>
    </row>
    <row r="25178" spans="7:8">
      <c r="G25178" s="127"/>
      <c r="H25178" s="128"/>
    </row>
    <row r="25179" spans="7:8">
      <c r="G25179" s="127"/>
      <c r="H25179" s="128"/>
    </row>
    <row r="25180" spans="7:8">
      <c r="G25180" s="127"/>
      <c r="H25180" s="128"/>
    </row>
    <row r="25181" spans="7:8">
      <c r="G25181" s="127"/>
      <c r="H25181" s="128"/>
    </row>
    <row r="25182" spans="7:8">
      <c r="G25182" s="127"/>
      <c r="H25182" s="128"/>
    </row>
    <row r="25183" spans="7:8">
      <c r="G25183" s="127"/>
      <c r="H25183" s="128"/>
    </row>
    <row r="25184" spans="7:8">
      <c r="G25184" s="127"/>
      <c r="H25184" s="128"/>
    </row>
    <row r="25185" spans="7:8">
      <c r="G25185" s="127"/>
      <c r="H25185" s="128"/>
    </row>
    <row r="25186" spans="7:8">
      <c r="G25186" s="127"/>
      <c r="H25186" s="128"/>
    </row>
    <row r="25187" spans="7:8">
      <c r="G25187" s="127"/>
      <c r="H25187" s="128"/>
    </row>
    <row r="25188" spans="7:8">
      <c r="G25188" s="127"/>
      <c r="H25188" s="128"/>
    </row>
    <row r="25189" spans="7:8">
      <c r="G25189" s="127"/>
      <c r="H25189" s="128"/>
    </row>
    <row r="25190" spans="7:8">
      <c r="G25190" s="127"/>
      <c r="H25190" s="128"/>
    </row>
    <row r="25191" spans="7:8">
      <c r="G25191" s="127"/>
      <c r="H25191" s="128"/>
    </row>
    <row r="25192" spans="7:8">
      <c r="G25192" s="127"/>
      <c r="H25192" s="128"/>
    </row>
    <row r="25193" spans="7:8">
      <c r="G25193" s="127"/>
      <c r="H25193" s="128"/>
    </row>
    <row r="25194" spans="7:8">
      <c r="G25194" s="127"/>
      <c r="H25194" s="128"/>
    </row>
    <row r="25195" spans="7:8">
      <c r="G25195" s="127"/>
      <c r="H25195" s="128"/>
    </row>
    <row r="25196" spans="7:8">
      <c r="G25196" s="127"/>
      <c r="H25196" s="128"/>
    </row>
    <row r="25197" spans="7:8">
      <c r="G25197" s="127"/>
      <c r="H25197" s="128"/>
    </row>
    <row r="25198" spans="7:8">
      <c r="G25198" s="127"/>
      <c r="H25198" s="128"/>
    </row>
    <row r="25199" spans="7:8">
      <c r="G25199" s="127"/>
      <c r="H25199" s="128"/>
    </row>
    <row r="25200" spans="7:8">
      <c r="G25200" s="127"/>
      <c r="H25200" s="128"/>
    </row>
    <row r="25201" spans="7:8">
      <c r="G25201" s="127"/>
      <c r="H25201" s="128"/>
    </row>
    <row r="25202" spans="7:8">
      <c r="G25202" s="127"/>
      <c r="H25202" s="128"/>
    </row>
    <row r="25203" spans="7:8">
      <c r="G25203" s="127"/>
      <c r="H25203" s="128"/>
    </row>
    <row r="25204" spans="7:8">
      <c r="G25204" s="127"/>
      <c r="H25204" s="128"/>
    </row>
    <row r="25205" spans="7:8">
      <c r="G25205" s="127"/>
      <c r="H25205" s="128"/>
    </row>
    <row r="25206" spans="7:8">
      <c r="G25206" s="127"/>
      <c r="H25206" s="128"/>
    </row>
    <row r="25207" spans="7:8">
      <c r="G25207" s="127"/>
      <c r="H25207" s="128"/>
    </row>
    <row r="25208" spans="7:8">
      <c r="G25208" s="127"/>
      <c r="H25208" s="128"/>
    </row>
    <row r="25209" spans="7:8">
      <c r="G25209" s="127"/>
      <c r="H25209" s="128"/>
    </row>
    <row r="25210" spans="7:8">
      <c r="G25210" s="127"/>
      <c r="H25210" s="128"/>
    </row>
    <row r="25211" spans="7:8">
      <c r="G25211" s="127"/>
      <c r="H25211" s="128"/>
    </row>
    <row r="25212" spans="7:8">
      <c r="G25212" s="127"/>
      <c r="H25212" s="128"/>
    </row>
    <row r="25213" spans="7:8">
      <c r="G25213" s="127"/>
      <c r="H25213" s="128"/>
    </row>
    <row r="25214" spans="7:8">
      <c r="G25214" s="127"/>
      <c r="H25214" s="128"/>
    </row>
    <row r="25215" spans="7:8">
      <c r="G25215" s="127"/>
      <c r="H25215" s="128"/>
    </row>
    <row r="25216" spans="7:8">
      <c r="G25216" s="127"/>
      <c r="H25216" s="128"/>
    </row>
    <row r="25217" spans="7:8">
      <c r="G25217" s="127"/>
      <c r="H25217" s="128"/>
    </row>
    <row r="25218" spans="7:8">
      <c r="G25218" s="127"/>
      <c r="H25218" s="128"/>
    </row>
    <row r="25219" spans="7:8">
      <c r="G25219" s="127"/>
      <c r="H25219" s="128"/>
    </row>
    <row r="25220" spans="7:8">
      <c r="G25220" s="127"/>
      <c r="H25220" s="128"/>
    </row>
    <row r="25221" spans="7:8">
      <c r="G25221" s="127"/>
      <c r="H25221" s="128"/>
    </row>
    <row r="25222" spans="7:8">
      <c r="G25222" s="127"/>
      <c r="H25222" s="128"/>
    </row>
    <row r="25223" spans="7:8">
      <c r="G25223" s="127"/>
      <c r="H25223" s="128"/>
    </row>
    <row r="25224" spans="7:8">
      <c r="G25224" s="127"/>
      <c r="H25224" s="128"/>
    </row>
    <row r="25225" spans="7:8">
      <c r="G25225" s="127"/>
      <c r="H25225" s="128"/>
    </row>
    <row r="25226" spans="7:8">
      <c r="G25226" s="127"/>
      <c r="H25226" s="128"/>
    </row>
    <row r="25227" spans="7:8">
      <c r="G25227" s="127"/>
      <c r="H25227" s="128"/>
    </row>
    <row r="25228" spans="7:8">
      <c r="G25228" s="127"/>
      <c r="H25228" s="128"/>
    </row>
    <row r="25229" spans="7:8">
      <c r="G25229" s="127"/>
      <c r="H25229" s="128"/>
    </row>
    <row r="25230" spans="7:8">
      <c r="G25230" s="127"/>
      <c r="H25230" s="128"/>
    </row>
    <row r="25231" spans="7:8">
      <c r="G25231" s="127"/>
      <c r="H25231" s="128"/>
    </row>
    <row r="25232" spans="7:8">
      <c r="G25232" s="127"/>
      <c r="H25232" s="128"/>
    </row>
    <row r="25233" spans="7:8">
      <c r="G25233" s="127"/>
      <c r="H25233" s="128"/>
    </row>
    <row r="25234" spans="7:8">
      <c r="G25234" s="127"/>
      <c r="H25234" s="128"/>
    </row>
    <row r="25235" spans="7:8">
      <c r="G25235" s="127"/>
      <c r="H25235" s="128"/>
    </row>
    <row r="25236" spans="7:8">
      <c r="G25236" s="127"/>
      <c r="H25236" s="128"/>
    </row>
    <row r="25237" spans="7:8">
      <c r="G25237" s="127"/>
      <c r="H25237" s="128"/>
    </row>
    <row r="25238" spans="7:8">
      <c r="G25238" s="127"/>
      <c r="H25238" s="128"/>
    </row>
    <row r="25239" spans="7:8">
      <c r="G25239" s="127"/>
      <c r="H25239" s="128"/>
    </row>
    <row r="25240" spans="7:8">
      <c r="G25240" s="127"/>
      <c r="H25240" s="128"/>
    </row>
    <row r="25241" spans="7:8">
      <c r="G25241" s="127"/>
      <c r="H25241" s="128"/>
    </row>
    <row r="25242" spans="7:8">
      <c r="G25242" s="127"/>
      <c r="H25242" s="128"/>
    </row>
    <row r="25243" spans="7:8">
      <c r="G25243" s="127"/>
      <c r="H25243" s="128"/>
    </row>
    <row r="25244" spans="7:8">
      <c r="G25244" s="127"/>
      <c r="H25244" s="128"/>
    </row>
    <row r="25245" spans="7:8">
      <c r="G25245" s="127"/>
      <c r="H25245" s="128"/>
    </row>
    <row r="25246" spans="7:8">
      <c r="G25246" s="127"/>
      <c r="H25246" s="128"/>
    </row>
    <row r="25247" spans="7:8">
      <c r="G25247" s="127"/>
      <c r="H25247" s="128"/>
    </row>
    <row r="25248" spans="7:8">
      <c r="G25248" s="127"/>
      <c r="H25248" s="128"/>
    </row>
    <row r="25249" spans="7:8">
      <c r="G25249" s="127"/>
      <c r="H25249" s="128"/>
    </row>
    <row r="25250" spans="7:8">
      <c r="G25250" s="127"/>
      <c r="H25250" s="128"/>
    </row>
    <row r="25251" spans="7:8">
      <c r="G25251" s="127"/>
      <c r="H25251" s="128"/>
    </row>
    <row r="25252" spans="7:8">
      <c r="G25252" s="127"/>
      <c r="H25252" s="128"/>
    </row>
    <row r="25253" spans="7:8">
      <c r="G25253" s="127"/>
      <c r="H25253" s="128"/>
    </row>
    <row r="25254" spans="7:8">
      <c r="G25254" s="127"/>
      <c r="H25254" s="128"/>
    </row>
    <row r="25255" spans="7:8">
      <c r="G25255" s="127"/>
      <c r="H25255" s="128"/>
    </row>
    <row r="25256" spans="7:8">
      <c r="G25256" s="127"/>
      <c r="H25256" s="128"/>
    </row>
    <row r="25257" spans="7:8">
      <c r="G25257" s="127"/>
      <c r="H25257" s="128"/>
    </row>
    <row r="25258" spans="7:8">
      <c r="G25258" s="127"/>
      <c r="H25258" s="128"/>
    </row>
    <row r="25259" spans="7:8">
      <c r="G25259" s="127"/>
      <c r="H25259" s="128"/>
    </row>
    <row r="25260" spans="7:8">
      <c r="G25260" s="127"/>
      <c r="H25260" s="128"/>
    </row>
    <row r="25261" spans="7:8">
      <c r="G25261" s="127"/>
      <c r="H25261" s="128"/>
    </row>
    <row r="25262" spans="7:8">
      <c r="G25262" s="127"/>
      <c r="H25262" s="128"/>
    </row>
    <row r="25263" spans="7:8">
      <c r="G25263" s="127"/>
      <c r="H25263" s="128"/>
    </row>
    <row r="25264" spans="7:8">
      <c r="G25264" s="127"/>
      <c r="H25264" s="128"/>
    </row>
    <row r="25265" spans="7:8">
      <c r="G25265" s="127"/>
      <c r="H25265" s="128"/>
    </row>
    <row r="25266" spans="7:8">
      <c r="G25266" s="127"/>
      <c r="H25266" s="128"/>
    </row>
    <row r="25267" spans="7:8">
      <c r="G25267" s="127"/>
      <c r="H25267" s="128"/>
    </row>
    <row r="25268" spans="7:8">
      <c r="G25268" s="127"/>
      <c r="H25268" s="128"/>
    </row>
    <row r="25269" spans="7:8">
      <c r="G25269" s="127"/>
      <c r="H25269" s="128"/>
    </row>
    <row r="25270" spans="7:8">
      <c r="G25270" s="127"/>
      <c r="H25270" s="128"/>
    </row>
    <row r="25271" spans="7:8">
      <c r="G25271" s="127"/>
      <c r="H25271" s="128"/>
    </row>
    <row r="25272" spans="7:8">
      <c r="G25272" s="127"/>
      <c r="H25272" s="128"/>
    </row>
    <row r="25273" spans="7:8">
      <c r="G25273" s="127"/>
      <c r="H25273" s="128"/>
    </row>
    <row r="25274" spans="7:8">
      <c r="G25274" s="127"/>
      <c r="H25274" s="128"/>
    </row>
    <row r="25275" spans="7:8">
      <c r="G25275" s="127"/>
      <c r="H25275" s="128"/>
    </row>
    <row r="25276" spans="7:8">
      <c r="G25276" s="127"/>
      <c r="H25276" s="128"/>
    </row>
    <row r="25277" spans="7:8">
      <c r="G25277" s="127"/>
      <c r="H25277" s="128"/>
    </row>
    <row r="25278" spans="7:8">
      <c r="G25278" s="127"/>
      <c r="H25278" s="128"/>
    </row>
    <row r="25279" spans="7:8">
      <c r="G25279" s="127"/>
      <c r="H25279" s="128"/>
    </row>
    <row r="25280" spans="7:8">
      <c r="G25280" s="127"/>
      <c r="H25280" s="128"/>
    </row>
    <row r="25281" spans="7:8">
      <c r="G25281" s="127"/>
      <c r="H25281" s="128"/>
    </row>
    <row r="25282" spans="7:8">
      <c r="G25282" s="127"/>
      <c r="H25282" s="128"/>
    </row>
    <row r="25283" spans="7:8">
      <c r="G25283" s="127"/>
      <c r="H25283" s="128"/>
    </row>
    <row r="25284" spans="7:8">
      <c r="G25284" s="127"/>
      <c r="H25284" s="128"/>
    </row>
    <row r="25285" spans="7:8">
      <c r="G25285" s="127"/>
      <c r="H25285" s="128"/>
    </row>
    <row r="25286" spans="7:8">
      <c r="G25286" s="127"/>
      <c r="H25286" s="128"/>
    </row>
    <row r="25287" spans="7:8">
      <c r="G25287" s="127"/>
      <c r="H25287" s="128"/>
    </row>
    <row r="25288" spans="7:8">
      <c r="G25288" s="127"/>
      <c r="H25288" s="128"/>
    </row>
    <row r="25289" spans="7:8">
      <c r="G25289" s="127"/>
      <c r="H25289" s="128"/>
    </row>
    <row r="25290" spans="7:8">
      <c r="G25290" s="127"/>
      <c r="H25290" s="128"/>
    </row>
    <row r="25291" spans="7:8">
      <c r="G25291" s="127"/>
      <c r="H25291" s="128"/>
    </row>
    <row r="25292" spans="7:8">
      <c r="G25292" s="127"/>
      <c r="H25292" s="128"/>
    </row>
    <row r="25293" spans="7:8">
      <c r="G25293" s="127"/>
      <c r="H25293" s="128"/>
    </row>
    <row r="25294" spans="7:8">
      <c r="G25294" s="127"/>
      <c r="H25294" s="128"/>
    </row>
    <row r="25295" spans="7:8">
      <c r="G25295" s="127"/>
      <c r="H25295" s="128"/>
    </row>
    <row r="25296" spans="7:8">
      <c r="G25296" s="127"/>
      <c r="H25296" s="128"/>
    </row>
    <row r="25297" spans="7:8">
      <c r="G25297" s="127"/>
      <c r="H25297" s="128"/>
    </row>
    <row r="25298" spans="7:8">
      <c r="G25298" s="127"/>
      <c r="H25298" s="128"/>
    </row>
    <row r="25299" spans="7:8">
      <c r="G25299" s="127"/>
      <c r="H25299" s="128"/>
    </row>
    <row r="25300" spans="7:8">
      <c r="G25300" s="127"/>
      <c r="H25300" s="128"/>
    </row>
    <row r="25301" spans="7:8">
      <c r="G25301" s="127"/>
      <c r="H25301" s="128"/>
    </row>
    <row r="25302" spans="7:8">
      <c r="G25302" s="127"/>
      <c r="H25302" s="128"/>
    </row>
    <row r="25303" spans="7:8">
      <c r="G25303" s="127"/>
      <c r="H25303" s="128"/>
    </row>
    <row r="25304" spans="7:8">
      <c r="G25304" s="127"/>
      <c r="H25304" s="128"/>
    </row>
    <row r="25305" spans="7:8">
      <c r="G25305" s="127"/>
      <c r="H25305" s="128"/>
    </row>
    <row r="25306" spans="7:8">
      <c r="G25306" s="127"/>
      <c r="H25306" s="128"/>
    </row>
    <row r="25307" spans="7:8">
      <c r="G25307" s="127"/>
      <c r="H25307" s="128"/>
    </row>
    <row r="25308" spans="7:8">
      <c r="G25308" s="127"/>
      <c r="H25308" s="128"/>
    </row>
    <row r="25309" spans="7:8">
      <c r="G25309" s="127"/>
      <c r="H25309" s="128"/>
    </row>
    <row r="25310" spans="7:8">
      <c r="G25310" s="127"/>
      <c r="H25310" s="128"/>
    </row>
    <row r="25311" spans="7:8">
      <c r="G25311" s="127"/>
      <c r="H25311" s="128"/>
    </row>
    <row r="25312" spans="7:8">
      <c r="G25312" s="127"/>
      <c r="H25312" s="128"/>
    </row>
    <row r="25313" spans="7:8">
      <c r="G25313" s="127"/>
      <c r="H25313" s="128"/>
    </row>
    <row r="25314" spans="7:8">
      <c r="G25314" s="127"/>
      <c r="H25314" s="128"/>
    </row>
    <row r="25315" spans="7:8">
      <c r="G25315" s="127"/>
      <c r="H25315" s="128"/>
    </row>
    <row r="25316" spans="7:8">
      <c r="G25316" s="127"/>
      <c r="H25316" s="128"/>
    </row>
    <row r="25317" spans="7:8">
      <c r="G25317" s="127"/>
      <c r="H25317" s="128"/>
    </row>
    <row r="25318" spans="7:8">
      <c r="G25318" s="127"/>
      <c r="H25318" s="128"/>
    </row>
    <row r="25319" spans="7:8">
      <c r="G25319" s="127"/>
      <c r="H25319" s="128"/>
    </row>
    <row r="25320" spans="7:8">
      <c r="G25320" s="127"/>
      <c r="H25320" s="128"/>
    </row>
    <row r="25321" spans="7:8">
      <c r="G25321" s="127"/>
      <c r="H25321" s="128"/>
    </row>
    <row r="25322" spans="7:8">
      <c r="G25322" s="127"/>
      <c r="H25322" s="128"/>
    </row>
    <row r="25323" spans="7:8">
      <c r="G25323" s="127"/>
      <c r="H25323" s="128"/>
    </row>
    <row r="25324" spans="7:8">
      <c r="G25324" s="127"/>
      <c r="H25324" s="128"/>
    </row>
    <row r="25325" spans="7:8">
      <c r="G25325" s="127"/>
      <c r="H25325" s="128"/>
    </row>
    <row r="25326" spans="7:8">
      <c r="G25326" s="127"/>
      <c r="H25326" s="128"/>
    </row>
    <row r="25327" spans="7:8">
      <c r="G25327" s="127"/>
      <c r="H25327" s="128"/>
    </row>
    <row r="25328" spans="7:8">
      <c r="G25328" s="127"/>
      <c r="H25328" s="128"/>
    </row>
    <row r="25329" spans="7:8">
      <c r="G25329" s="127"/>
      <c r="H25329" s="128"/>
    </row>
    <row r="25330" spans="7:8">
      <c r="G25330" s="127"/>
      <c r="H25330" s="128"/>
    </row>
    <row r="25331" spans="7:8">
      <c r="G25331" s="127"/>
      <c r="H25331" s="128"/>
    </row>
    <row r="25332" spans="7:8">
      <c r="G25332" s="127"/>
      <c r="H25332" s="128"/>
    </row>
    <row r="25333" spans="7:8">
      <c r="G25333" s="127"/>
      <c r="H25333" s="128"/>
    </row>
    <row r="25334" spans="7:8">
      <c r="G25334" s="127"/>
      <c r="H25334" s="128"/>
    </row>
    <row r="25335" spans="7:8">
      <c r="G25335" s="127"/>
      <c r="H25335" s="128"/>
    </row>
    <row r="25336" spans="7:8">
      <c r="G25336" s="127"/>
      <c r="H25336" s="128"/>
    </row>
    <row r="25337" spans="7:8">
      <c r="G25337" s="127"/>
      <c r="H25337" s="128"/>
    </row>
    <row r="25338" spans="7:8">
      <c r="G25338" s="127"/>
      <c r="H25338" s="128"/>
    </row>
    <row r="25339" spans="7:8">
      <c r="G25339" s="127"/>
      <c r="H25339" s="128"/>
    </row>
    <row r="25340" spans="7:8">
      <c r="G25340" s="127"/>
      <c r="H25340" s="128"/>
    </row>
    <row r="25341" spans="7:8">
      <c r="G25341" s="127"/>
      <c r="H25341" s="128"/>
    </row>
    <row r="25342" spans="7:8">
      <c r="G25342" s="127"/>
      <c r="H25342" s="128"/>
    </row>
    <row r="25343" spans="7:8">
      <c r="G25343" s="127"/>
      <c r="H25343" s="128"/>
    </row>
    <row r="25344" spans="7:8">
      <c r="G25344" s="127"/>
      <c r="H25344" s="128"/>
    </row>
    <row r="25345" spans="7:8">
      <c r="G25345" s="127"/>
      <c r="H25345" s="128"/>
    </row>
    <row r="25346" spans="7:8">
      <c r="G25346" s="127"/>
      <c r="H25346" s="128"/>
    </row>
    <row r="25347" spans="7:8">
      <c r="G25347" s="127"/>
      <c r="H25347" s="128"/>
    </row>
    <row r="25348" spans="7:8">
      <c r="G25348" s="127"/>
      <c r="H25348" s="128"/>
    </row>
    <row r="25349" spans="7:8">
      <c r="G25349" s="127"/>
      <c r="H25349" s="128"/>
    </row>
    <row r="25350" spans="7:8">
      <c r="G25350" s="127"/>
      <c r="H25350" s="128"/>
    </row>
    <row r="25351" spans="7:8">
      <c r="G25351" s="127"/>
      <c r="H25351" s="128"/>
    </row>
    <row r="25352" spans="7:8">
      <c r="G25352" s="127"/>
      <c r="H25352" s="128"/>
    </row>
    <row r="25353" spans="7:8">
      <c r="G25353" s="127"/>
      <c r="H25353" s="128"/>
    </row>
    <row r="25354" spans="7:8">
      <c r="G25354" s="127"/>
      <c r="H25354" s="128"/>
    </row>
    <row r="25355" spans="7:8">
      <c r="G25355" s="127"/>
      <c r="H25355" s="128"/>
    </row>
    <row r="25356" spans="7:8">
      <c r="G25356" s="127"/>
      <c r="H25356" s="128"/>
    </row>
    <row r="25357" spans="7:8">
      <c r="G25357" s="127"/>
      <c r="H25357" s="128"/>
    </row>
    <row r="25358" spans="7:8">
      <c r="G25358" s="127"/>
      <c r="H25358" s="128"/>
    </row>
    <row r="25359" spans="7:8">
      <c r="G25359" s="127"/>
      <c r="H25359" s="128"/>
    </row>
    <row r="25360" spans="7:8">
      <c r="G25360" s="127"/>
      <c r="H25360" s="128"/>
    </row>
    <row r="25361" spans="7:8">
      <c r="G25361" s="127"/>
      <c r="H25361" s="128"/>
    </row>
    <row r="25362" spans="7:8">
      <c r="G25362" s="127"/>
      <c r="H25362" s="128"/>
    </row>
    <row r="25363" spans="7:8">
      <c r="G25363" s="127"/>
      <c r="H25363" s="128"/>
    </row>
    <row r="25364" spans="7:8">
      <c r="G25364" s="127"/>
      <c r="H25364" s="128"/>
    </row>
    <row r="25365" spans="7:8">
      <c r="G25365" s="127"/>
      <c r="H25365" s="128"/>
    </row>
    <row r="25366" spans="7:8">
      <c r="G25366" s="127"/>
      <c r="H25366" s="128"/>
    </row>
    <row r="25367" spans="7:8">
      <c r="G25367" s="127"/>
      <c r="H25367" s="128"/>
    </row>
    <row r="25368" spans="7:8">
      <c r="G25368" s="127"/>
      <c r="H25368" s="128"/>
    </row>
    <row r="25369" spans="7:8">
      <c r="G25369" s="127"/>
      <c r="H25369" s="128"/>
    </row>
    <row r="25370" spans="7:8">
      <c r="G25370" s="127"/>
      <c r="H25370" s="128"/>
    </row>
    <row r="25371" spans="7:8">
      <c r="G25371" s="127"/>
      <c r="H25371" s="128"/>
    </row>
    <row r="25372" spans="7:8">
      <c r="G25372" s="127"/>
      <c r="H25372" s="128"/>
    </row>
    <row r="25373" spans="7:8">
      <c r="G25373" s="127"/>
      <c r="H25373" s="128"/>
    </row>
    <row r="25374" spans="7:8">
      <c r="G25374" s="127"/>
      <c r="H25374" s="128"/>
    </row>
    <row r="25375" spans="7:8">
      <c r="G25375" s="127"/>
      <c r="H25375" s="128"/>
    </row>
    <row r="25376" spans="7:8">
      <c r="G25376" s="127"/>
      <c r="H25376" s="128"/>
    </row>
    <row r="25377" spans="7:8">
      <c r="G25377" s="127"/>
      <c r="H25377" s="128"/>
    </row>
    <row r="25378" spans="7:8">
      <c r="G25378" s="127"/>
      <c r="H25378" s="128"/>
    </row>
    <row r="25379" spans="7:8">
      <c r="G25379" s="127"/>
      <c r="H25379" s="128"/>
    </row>
    <row r="25380" spans="7:8">
      <c r="G25380" s="127"/>
      <c r="H25380" s="128"/>
    </row>
    <row r="25381" spans="7:8">
      <c r="G25381" s="127"/>
      <c r="H25381" s="128"/>
    </row>
    <row r="25382" spans="7:8">
      <c r="G25382" s="127"/>
      <c r="H25382" s="128"/>
    </row>
    <row r="25383" spans="7:8">
      <c r="G25383" s="127"/>
      <c r="H25383" s="128"/>
    </row>
    <row r="25384" spans="7:8">
      <c r="G25384" s="127"/>
      <c r="H25384" s="128"/>
    </row>
    <row r="25385" spans="7:8">
      <c r="G25385" s="127"/>
      <c r="H25385" s="128"/>
    </row>
    <row r="25386" spans="7:8">
      <c r="G25386" s="127"/>
      <c r="H25386" s="128"/>
    </row>
    <row r="25387" spans="7:8">
      <c r="G25387" s="127"/>
      <c r="H25387" s="128"/>
    </row>
    <row r="25388" spans="7:8">
      <c r="G25388" s="127"/>
      <c r="H25388" s="128"/>
    </row>
    <row r="25389" spans="7:8">
      <c r="G25389" s="127"/>
      <c r="H25389" s="128"/>
    </row>
    <row r="25390" spans="7:8">
      <c r="G25390" s="127"/>
      <c r="H25390" s="128"/>
    </row>
    <row r="25391" spans="7:8">
      <c r="G25391" s="127"/>
      <c r="H25391" s="128"/>
    </row>
    <row r="25392" spans="7:8">
      <c r="G25392" s="127"/>
      <c r="H25392" s="128"/>
    </row>
    <row r="25393" spans="7:8">
      <c r="G25393" s="127"/>
      <c r="H25393" s="128"/>
    </row>
    <row r="25394" spans="7:8">
      <c r="G25394" s="127"/>
      <c r="H25394" s="128"/>
    </row>
    <row r="25395" spans="7:8">
      <c r="G25395" s="127"/>
      <c r="H25395" s="128"/>
    </row>
    <row r="25396" spans="7:8">
      <c r="G25396" s="127"/>
      <c r="H25396" s="128"/>
    </row>
    <row r="25397" spans="7:8">
      <c r="G25397" s="127"/>
      <c r="H25397" s="128"/>
    </row>
    <row r="25398" spans="7:8">
      <c r="G25398" s="127"/>
      <c r="H25398" s="128"/>
    </row>
    <row r="25399" spans="7:8">
      <c r="G25399" s="127"/>
      <c r="H25399" s="128"/>
    </row>
    <row r="25400" spans="7:8">
      <c r="G25400" s="127"/>
      <c r="H25400" s="128"/>
    </row>
    <row r="25401" spans="7:8">
      <c r="G25401" s="127"/>
      <c r="H25401" s="128"/>
    </row>
    <row r="25402" spans="7:8">
      <c r="G25402" s="127"/>
      <c r="H25402" s="128"/>
    </row>
    <row r="25403" spans="7:8">
      <c r="G25403" s="127"/>
      <c r="H25403" s="128"/>
    </row>
    <row r="25404" spans="7:8">
      <c r="G25404" s="127"/>
      <c r="H25404" s="128"/>
    </row>
    <row r="25405" spans="7:8">
      <c r="G25405" s="127"/>
      <c r="H25405" s="128"/>
    </row>
    <row r="25406" spans="7:8">
      <c r="G25406" s="127"/>
      <c r="H25406" s="128"/>
    </row>
    <row r="25407" spans="7:8">
      <c r="G25407" s="127"/>
      <c r="H25407" s="128"/>
    </row>
    <row r="25408" spans="7:8">
      <c r="G25408" s="127"/>
      <c r="H25408" s="128"/>
    </row>
    <row r="25409" spans="7:8">
      <c r="G25409" s="127"/>
      <c r="H25409" s="128"/>
    </row>
    <row r="25410" spans="7:8">
      <c r="G25410" s="127"/>
      <c r="H25410" s="128"/>
    </row>
    <row r="25411" spans="7:8">
      <c r="G25411" s="127"/>
      <c r="H25411" s="128"/>
    </row>
    <row r="25412" spans="7:8">
      <c r="G25412" s="127"/>
      <c r="H25412" s="128"/>
    </row>
    <row r="25413" spans="7:8">
      <c r="G25413" s="127"/>
      <c r="H25413" s="128"/>
    </row>
    <row r="25414" spans="7:8">
      <c r="G25414" s="127"/>
      <c r="H25414" s="128"/>
    </row>
    <row r="25415" spans="7:8">
      <c r="G25415" s="127"/>
      <c r="H25415" s="128"/>
    </row>
    <row r="25416" spans="7:8">
      <c r="G25416" s="127"/>
      <c r="H25416" s="128"/>
    </row>
    <row r="25417" spans="7:8">
      <c r="G25417" s="127"/>
      <c r="H25417" s="128"/>
    </row>
    <row r="25418" spans="7:8">
      <c r="G25418" s="127"/>
      <c r="H25418" s="128"/>
    </row>
    <row r="25419" spans="7:8">
      <c r="G25419" s="127"/>
      <c r="H25419" s="128"/>
    </row>
    <row r="25420" spans="7:8">
      <c r="G25420" s="127"/>
      <c r="H25420" s="128"/>
    </row>
    <row r="25421" spans="7:8">
      <c r="G25421" s="127"/>
      <c r="H25421" s="128"/>
    </row>
    <row r="25422" spans="7:8">
      <c r="G25422" s="127"/>
      <c r="H25422" s="128"/>
    </row>
    <row r="25423" spans="7:8">
      <c r="G25423" s="127"/>
      <c r="H25423" s="128"/>
    </row>
    <row r="25424" spans="7:8">
      <c r="G25424" s="127"/>
      <c r="H25424" s="128"/>
    </row>
    <row r="25425" spans="7:8">
      <c r="G25425" s="127"/>
      <c r="H25425" s="128"/>
    </row>
    <row r="25426" spans="7:8">
      <c r="G25426" s="127"/>
      <c r="H25426" s="128"/>
    </row>
    <row r="25427" spans="7:8">
      <c r="G25427" s="127"/>
      <c r="H25427" s="128"/>
    </row>
    <row r="25428" spans="7:8">
      <c r="G25428" s="127"/>
      <c r="H25428" s="128"/>
    </row>
    <row r="25429" spans="7:8">
      <c r="G25429" s="127"/>
      <c r="H25429" s="128"/>
    </row>
    <row r="25430" spans="7:8">
      <c r="G25430" s="127"/>
      <c r="H25430" s="128"/>
    </row>
    <row r="25431" spans="7:8">
      <c r="G25431" s="127"/>
      <c r="H25431" s="128"/>
    </row>
    <row r="25432" spans="7:8">
      <c r="G25432" s="127"/>
      <c r="H25432" s="128"/>
    </row>
    <row r="25433" spans="7:8">
      <c r="G25433" s="127"/>
      <c r="H25433" s="128"/>
    </row>
    <row r="25434" spans="7:8">
      <c r="G25434" s="127"/>
      <c r="H25434" s="128"/>
    </row>
    <row r="25435" spans="7:8">
      <c r="G25435" s="127"/>
      <c r="H25435" s="128"/>
    </row>
    <row r="25436" spans="7:8">
      <c r="G25436" s="127"/>
      <c r="H25436" s="128"/>
    </row>
    <row r="25437" spans="7:8">
      <c r="G25437" s="127"/>
      <c r="H25437" s="128"/>
    </row>
    <row r="25438" spans="7:8">
      <c r="G25438" s="127"/>
      <c r="H25438" s="128"/>
    </row>
    <row r="25439" spans="7:8">
      <c r="G25439" s="127"/>
      <c r="H25439" s="128"/>
    </row>
    <row r="25440" spans="7:8">
      <c r="G25440" s="127"/>
      <c r="H25440" s="128"/>
    </row>
    <row r="25441" spans="7:8">
      <c r="G25441" s="127"/>
      <c r="H25441" s="128"/>
    </row>
    <row r="25442" spans="7:8">
      <c r="G25442" s="127"/>
      <c r="H25442" s="128"/>
    </row>
    <row r="25443" spans="7:8">
      <c r="G25443" s="127"/>
      <c r="H25443" s="128"/>
    </row>
    <row r="25444" spans="7:8">
      <c r="G25444" s="127"/>
      <c r="H25444" s="128"/>
    </row>
    <row r="25445" spans="7:8">
      <c r="G25445" s="127"/>
      <c r="H25445" s="128"/>
    </row>
    <row r="25446" spans="7:8">
      <c r="G25446" s="127"/>
      <c r="H25446" s="128"/>
    </row>
    <row r="25447" spans="7:8">
      <c r="G25447" s="127"/>
      <c r="H25447" s="128"/>
    </row>
    <row r="25448" spans="7:8">
      <c r="G25448" s="127"/>
      <c r="H25448" s="128"/>
    </row>
    <row r="25449" spans="7:8">
      <c r="G25449" s="127"/>
      <c r="H25449" s="128"/>
    </row>
    <row r="25450" spans="7:8">
      <c r="G25450" s="127"/>
      <c r="H25450" s="128"/>
    </row>
    <row r="25451" spans="7:8">
      <c r="G25451" s="127"/>
      <c r="H25451" s="128"/>
    </row>
    <row r="25452" spans="7:8">
      <c r="G25452" s="127"/>
      <c r="H25452" s="128"/>
    </row>
    <row r="25453" spans="7:8">
      <c r="G25453" s="127"/>
      <c r="H25453" s="128"/>
    </row>
    <row r="25454" spans="7:8">
      <c r="G25454" s="127"/>
      <c r="H25454" s="128"/>
    </row>
    <row r="25455" spans="7:8">
      <c r="G25455" s="127"/>
      <c r="H25455" s="128"/>
    </row>
    <row r="25456" spans="7:8">
      <c r="G25456" s="127"/>
      <c r="H25456" s="128"/>
    </row>
    <row r="25457" spans="7:8">
      <c r="G25457" s="127"/>
      <c r="H25457" s="128"/>
    </row>
    <row r="25458" spans="7:8">
      <c r="G25458" s="127"/>
      <c r="H25458" s="128"/>
    </row>
    <row r="25459" spans="7:8">
      <c r="G25459" s="127"/>
      <c r="H25459" s="128"/>
    </row>
    <row r="25460" spans="7:8">
      <c r="G25460" s="127"/>
      <c r="H25460" s="128"/>
    </row>
    <row r="25461" spans="7:8">
      <c r="G25461" s="127"/>
      <c r="H25461" s="128"/>
    </row>
    <row r="25462" spans="7:8">
      <c r="G25462" s="127"/>
      <c r="H25462" s="128"/>
    </row>
    <row r="25463" spans="7:8">
      <c r="G25463" s="127"/>
      <c r="H25463" s="128"/>
    </row>
    <row r="25464" spans="7:8">
      <c r="G25464" s="127"/>
      <c r="H25464" s="128"/>
    </row>
    <row r="25465" spans="7:8">
      <c r="G25465" s="127"/>
      <c r="H25465" s="128"/>
    </row>
    <row r="25466" spans="7:8">
      <c r="G25466" s="127"/>
      <c r="H25466" s="128"/>
    </row>
    <row r="25467" spans="7:8">
      <c r="G25467" s="127"/>
      <c r="H25467" s="128"/>
    </row>
    <row r="25468" spans="7:8">
      <c r="G25468" s="127"/>
      <c r="H25468" s="128"/>
    </row>
    <row r="25469" spans="7:8">
      <c r="G25469" s="127"/>
      <c r="H25469" s="128"/>
    </row>
    <row r="25470" spans="7:8">
      <c r="G25470" s="127"/>
      <c r="H25470" s="128"/>
    </row>
    <row r="25471" spans="7:8">
      <c r="G25471" s="127"/>
      <c r="H25471" s="128"/>
    </row>
    <row r="25472" spans="7:8">
      <c r="G25472" s="127"/>
      <c r="H25472" s="128"/>
    </row>
    <row r="25473" spans="7:8">
      <c r="G25473" s="127"/>
      <c r="H25473" s="128"/>
    </row>
    <row r="25474" spans="7:8">
      <c r="G25474" s="127"/>
      <c r="H25474" s="128"/>
    </row>
    <row r="25475" spans="7:8">
      <c r="G25475" s="127"/>
      <c r="H25475" s="128"/>
    </row>
    <row r="25476" spans="7:8">
      <c r="G25476" s="127"/>
      <c r="H25476" s="128"/>
    </row>
    <row r="25477" spans="7:8">
      <c r="G25477" s="127"/>
      <c r="H25477" s="128"/>
    </row>
    <row r="25478" spans="7:8">
      <c r="G25478" s="127"/>
      <c r="H25478" s="128"/>
    </row>
    <row r="25479" spans="7:8">
      <c r="G25479" s="127"/>
      <c r="H25479" s="128"/>
    </row>
    <row r="25480" spans="7:8">
      <c r="G25480" s="127"/>
      <c r="H25480" s="128"/>
    </row>
    <row r="25481" spans="7:8">
      <c r="G25481" s="127"/>
      <c r="H25481" s="128"/>
    </row>
    <row r="25482" spans="7:8">
      <c r="G25482" s="127"/>
      <c r="H25482" s="128"/>
    </row>
    <row r="25483" spans="7:8">
      <c r="G25483" s="127"/>
      <c r="H25483" s="128"/>
    </row>
    <row r="25484" spans="7:8">
      <c r="G25484" s="127"/>
      <c r="H25484" s="128"/>
    </row>
    <row r="25485" spans="7:8">
      <c r="G25485" s="127"/>
      <c r="H25485" s="128"/>
    </row>
    <row r="25486" spans="7:8">
      <c r="G25486" s="127"/>
      <c r="H25486" s="128"/>
    </row>
    <row r="25487" spans="7:8">
      <c r="G25487" s="127"/>
      <c r="H25487" s="128"/>
    </row>
    <row r="25488" spans="7:8">
      <c r="G25488" s="127"/>
      <c r="H25488" s="128"/>
    </row>
    <row r="25489" spans="7:8">
      <c r="G25489" s="127"/>
      <c r="H25489" s="128"/>
    </row>
    <row r="25490" spans="7:8">
      <c r="G25490" s="127"/>
      <c r="H25490" s="128"/>
    </row>
    <row r="25491" spans="7:8">
      <c r="G25491" s="127"/>
      <c r="H25491" s="128"/>
    </row>
    <row r="25492" spans="7:8">
      <c r="G25492" s="127"/>
      <c r="H25492" s="128"/>
    </row>
    <row r="25493" spans="7:8">
      <c r="G25493" s="127"/>
      <c r="H25493" s="128"/>
    </row>
    <row r="25494" spans="7:8">
      <c r="G25494" s="127"/>
      <c r="H25494" s="128"/>
    </row>
    <row r="25495" spans="7:8">
      <c r="G25495" s="127"/>
      <c r="H25495" s="128"/>
    </row>
    <row r="25496" spans="7:8">
      <c r="G25496" s="127"/>
      <c r="H25496" s="128"/>
    </row>
    <row r="25497" spans="7:8">
      <c r="G25497" s="127"/>
      <c r="H25497" s="128"/>
    </row>
    <row r="25498" spans="7:8">
      <c r="G25498" s="127"/>
      <c r="H25498" s="128"/>
    </row>
    <row r="25499" spans="7:8">
      <c r="G25499" s="127"/>
      <c r="H25499" s="128"/>
    </row>
    <row r="25500" spans="7:8">
      <c r="G25500" s="127"/>
      <c r="H25500" s="128"/>
    </row>
    <row r="25501" spans="7:8">
      <c r="G25501" s="127"/>
      <c r="H25501" s="128"/>
    </row>
    <row r="25502" spans="7:8">
      <c r="G25502" s="127"/>
      <c r="H25502" s="128"/>
    </row>
    <row r="25503" spans="7:8">
      <c r="G25503" s="127"/>
      <c r="H25503" s="128"/>
    </row>
    <row r="25504" spans="7:8">
      <c r="G25504" s="127"/>
      <c r="H25504" s="128"/>
    </row>
    <row r="25505" spans="7:8">
      <c r="G25505" s="127"/>
      <c r="H25505" s="128"/>
    </row>
    <row r="25506" spans="7:8">
      <c r="G25506" s="127"/>
      <c r="H25506" s="128"/>
    </row>
    <row r="25507" spans="7:8">
      <c r="G25507" s="127"/>
      <c r="H25507" s="128"/>
    </row>
    <row r="25508" spans="7:8">
      <c r="G25508" s="127"/>
      <c r="H25508" s="128"/>
    </row>
    <row r="25509" spans="7:8">
      <c r="G25509" s="127"/>
      <c r="H25509" s="128"/>
    </row>
    <row r="25510" spans="7:8">
      <c r="G25510" s="127"/>
      <c r="H25510" s="128"/>
    </row>
    <row r="25511" spans="7:8">
      <c r="G25511" s="127"/>
      <c r="H25511" s="128"/>
    </row>
    <row r="25512" spans="7:8">
      <c r="G25512" s="127"/>
      <c r="H25512" s="128"/>
    </row>
    <row r="25513" spans="7:8">
      <c r="G25513" s="127"/>
      <c r="H25513" s="128"/>
    </row>
    <row r="25514" spans="7:8">
      <c r="G25514" s="127"/>
      <c r="H25514" s="128"/>
    </row>
    <row r="25515" spans="7:8">
      <c r="G25515" s="127"/>
      <c r="H25515" s="128"/>
    </row>
    <row r="25516" spans="7:8">
      <c r="G25516" s="127"/>
      <c r="H25516" s="128"/>
    </row>
    <row r="25517" spans="7:8">
      <c r="G25517" s="127"/>
      <c r="H25517" s="128"/>
    </row>
    <row r="25518" spans="7:8">
      <c r="G25518" s="127"/>
      <c r="H25518" s="128"/>
    </row>
    <row r="25519" spans="7:8">
      <c r="G25519" s="127"/>
      <c r="H25519" s="128"/>
    </row>
    <row r="25520" spans="7:8">
      <c r="G25520" s="127"/>
      <c r="H25520" s="128"/>
    </row>
    <row r="25521" spans="7:8">
      <c r="G25521" s="127"/>
      <c r="H25521" s="128"/>
    </row>
    <row r="25522" spans="7:8">
      <c r="G25522" s="127"/>
      <c r="H25522" s="128"/>
    </row>
    <row r="25523" spans="7:8">
      <c r="G25523" s="127"/>
      <c r="H25523" s="128"/>
    </row>
    <row r="25524" spans="7:8">
      <c r="G25524" s="127"/>
      <c r="H25524" s="128"/>
    </row>
    <row r="25525" spans="7:8">
      <c r="G25525" s="127"/>
      <c r="H25525" s="128"/>
    </row>
    <row r="25526" spans="7:8">
      <c r="G25526" s="127"/>
      <c r="H25526" s="128"/>
    </row>
    <row r="25527" spans="7:8">
      <c r="G25527" s="127"/>
      <c r="H25527" s="128"/>
    </row>
    <row r="25528" spans="7:8">
      <c r="G25528" s="127"/>
      <c r="H25528" s="128"/>
    </row>
    <row r="25529" spans="7:8">
      <c r="G25529" s="127"/>
      <c r="H25529" s="128"/>
    </row>
    <row r="25530" spans="7:8">
      <c r="G25530" s="127"/>
      <c r="H25530" s="128"/>
    </row>
    <row r="25531" spans="7:8">
      <c r="G25531" s="127"/>
      <c r="H25531" s="128"/>
    </row>
    <row r="25532" spans="7:8">
      <c r="G25532" s="127"/>
      <c r="H25532" s="128"/>
    </row>
    <row r="25533" spans="7:8">
      <c r="G25533" s="127"/>
      <c r="H25533" s="128"/>
    </row>
    <row r="25534" spans="7:8">
      <c r="G25534" s="127"/>
      <c r="H25534" s="128"/>
    </row>
    <row r="25535" spans="7:8">
      <c r="G25535" s="127"/>
      <c r="H25535" s="128"/>
    </row>
    <row r="25536" spans="7:8">
      <c r="G25536" s="127"/>
      <c r="H25536" s="128"/>
    </row>
    <row r="25537" spans="7:8">
      <c r="G25537" s="127"/>
      <c r="H25537" s="128"/>
    </row>
    <row r="25538" spans="7:8">
      <c r="G25538" s="127"/>
      <c r="H25538" s="128"/>
    </row>
    <row r="25539" spans="7:8">
      <c r="G25539" s="127"/>
      <c r="H25539" s="128"/>
    </row>
    <row r="25540" spans="7:8">
      <c r="G25540" s="127"/>
      <c r="H25540" s="128"/>
    </row>
    <row r="25541" spans="7:8">
      <c r="G25541" s="127"/>
      <c r="H25541" s="128"/>
    </row>
    <row r="25542" spans="7:8">
      <c r="G25542" s="127"/>
      <c r="H25542" s="128"/>
    </row>
    <row r="25543" spans="7:8">
      <c r="G25543" s="127"/>
      <c r="H25543" s="128"/>
    </row>
    <row r="25544" spans="7:8">
      <c r="G25544" s="127"/>
      <c r="H25544" s="128"/>
    </row>
    <row r="25545" spans="7:8">
      <c r="G25545" s="127"/>
      <c r="H25545" s="128"/>
    </row>
    <row r="25546" spans="7:8">
      <c r="G25546" s="127"/>
      <c r="H25546" s="128"/>
    </row>
    <row r="25547" spans="7:8">
      <c r="G25547" s="127"/>
      <c r="H25547" s="128"/>
    </row>
    <row r="25548" spans="7:8">
      <c r="G25548" s="127"/>
      <c r="H25548" s="128"/>
    </row>
    <row r="25549" spans="7:8">
      <c r="G25549" s="127"/>
      <c r="H25549" s="128"/>
    </row>
    <row r="25550" spans="7:8">
      <c r="G25550" s="127"/>
      <c r="H25550" s="128"/>
    </row>
    <row r="25551" spans="7:8">
      <c r="G25551" s="127"/>
      <c r="H25551" s="128"/>
    </row>
    <row r="25552" spans="7:8">
      <c r="G25552" s="127"/>
      <c r="H25552" s="128"/>
    </row>
    <row r="25553" spans="7:8">
      <c r="G25553" s="127"/>
      <c r="H25553" s="128"/>
    </row>
    <row r="25554" spans="7:8">
      <c r="G25554" s="127"/>
      <c r="H25554" s="128"/>
    </row>
    <row r="25555" spans="7:8">
      <c r="G25555" s="127"/>
      <c r="H25555" s="128"/>
    </row>
    <row r="25556" spans="7:8">
      <c r="G25556" s="127"/>
      <c r="H25556" s="128"/>
    </row>
    <row r="25557" spans="7:8">
      <c r="G25557" s="127"/>
      <c r="H25557" s="128"/>
    </row>
    <row r="25558" spans="7:8">
      <c r="G25558" s="127"/>
      <c r="H25558" s="128"/>
    </row>
    <row r="25559" spans="7:8">
      <c r="G25559" s="127"/>
      <c r="H25559" s="128"/>
    </row>
    <row r="25560" spans="7:8">
      <c r="G25560" s="127"/>
      <c r="H25560" s="128"/>
    </row>
    <row r="25561" spans="7:8">
      <c r="G25561" s="127"/>
      <c r="H25561" s="128"/>
    </row>
    <row r="25562" spans="7:8">
      <c r="G25562" s="127"/>
      <c r="H25562" s="128"/>
    </row>
    <row r="25563" spans="7:8">
      <c r="G25563" s="127"/>
      <c r="H25563" s="128"/>
    </row>
    <row r="25564" spans="7:8">
      <c r="G25564" s="127"/>
      <c r="H25564" s="128"/>
    </row>
    <row r="25565" spans="7:8">
      <c r="G25565" s="127"/>
      <c r="H25565" s="128"/>
    </row>
    <row r="25566" spans="7:8">
      <c r="G25566" s="127"/>
      <c r="H25566" s="128"/>
    </row>
    <row r="25567" spans="7:8">
      <c r="G25567" s="127"/>
      <c r="H25567" s="128"/>
    </row>
    <row r="25568" spans="7:8">
      <c r="G25568" s="127"/>
      <c r="H25568" s="128"/>
    </row>
    <row r="25569" spans="7:8">
      <c r="G25569" s="127"/>
      <c r="H25569" s="128"/>
    </row>
    <row r="25570" spans="7:8">
      <c r="G25570" s="127"/>
      <c r="H25570" s="128"/>
    </row>
    <row r="25571" spans="7:8">
      <c r="G25571" s="127"/>
      <c r="H25571" s="128"/>
    </row>
    <row r="25572" spans="7:8">
      <c r="G25572" s="127"/>
      <c r="H25572" s="128"/>
    </row>
    <row r="25573" spans="7:8">
      <c r="G25573" s="127"/>
      <c r="H25573" s="128"/>
    </row>
    <row r="25574" spans="7:8">
      <c r="G25574" s="127"/>
      <c r="H25574" s="128"/>
    </row>
    <row r="25575" spans="7:8">
      <c r="G25575" s="127"/>
      <c r="H25575" s="128"/>
    </row>
    <row r="25576" spans="7:8">
      <c r="G25576" s="127"/>
      <c r="H25576" s="128"/>
    </row>
    <row r="25577" spans="7:8">
      <c r="G25577" s="127"/>
      <c r="H25577" s="128"/>
    </row>
    <row r="25578" spans="7:8">
      <c r="G25578" s="127"/>
      <c r="H25578" s="128"/>
    </row>
    <row r="25579" spans="7:8">
      <c r="G25579" s="127"/>
      <c r="H25579" s="128"/>
    </row>
    <row r="25580" spans="7:8">
      <c r="G25580" s="127"/>
      <c r="H25580" s="128"/>
    </row>
    <row r="25581" spans="7:8">
      <c r="G25581" s="127"/>
      <c r="H25581" s="128"/>
    </row>
    <row r="25582" spans="7:8">
      <c r="G25582" s="127"/>
      <c r="H25582" s="128"/>
    </row>
    <row r="25583" spans="7:8">
      <c r="G25583" s="127"/>
      <c r="H25583" s="128"/>
    </row>
    <row r="25584" spans="7:8">
      <c r="G25584" s="127"/>
      <c r="H25584" s="128"/>
    </row>
    <row r="25585" spans="7:8">
      <c r="G25585" s="127"/>
      <c r="H25585" s="128"/>
    </row>
    <row r="25586" spans="7:8">
      <c r="G25586" s="127"/>
      <c r="H25586" s="128"/>
    </row>
    <row r="25587" spans="7:8">
      <c r="G25587" s="127"/>
      <c r="H25587" s="128"/>
    </row>
    <row r="25588" spans="7:8">
      <c r="G25588" s="127"/>
      <c r="H25588" s="128"/>
    </row>
    <row r="25589" spans="7:8">
      <c r="G25589" s="127"/>
      <c r="H25589" s="128"/>
    </row>
    <row r="25590" spans="7:8">
      <c r="G25590" s="127"/>
      <c r="H25590" s="128"/>
    </row>
    <row r="25591" spans="7:8">
      <c r="G25591" s="127"/>
      <c r="H25591" s="128"/>
    </row>
    <row r="25592" spans="7:8">
      <c r="G25592" s="127"/>
      <c r="H25592" s="128"/>
    </row>
    <row r="25593" spans="7:8">
      <c r="G25593" s="127"/>
      <c r="H25593" s="128"/>
    </row>
    <row r="25594" spans="7:8">
      <c r="G25594" s="127"/>
      <c r="H25594" s="128"/>
    </row>
    <row r="25595" spans="7:8">
      <c r="G25595" s="127"/>
      <c r="H25595" s="128"/>
    </row>
    <row r="25596" spans="7:8">
      <c r="G25596" s="127"/>
      <c r="H25596" s="128"/>
    </row>
    <row r="25597" spans="7:8">
      <c r="G25597" s="127"/>
      <c r="H25597" s="128"/>
    </row>
    <row r="25598" spans="7:8">
      <c r="G25598" s="127"/>
      <c r="H25598" s="128"/>
    </row>
    <row r="25599" spans="7:8">
      <c r="G25599" s="127"/>
      <c r="H25599" s="128"/>
    </row>
    <row r="25600" spans="7:8">
      <c r="G25600" s="127"/>
      <c r="H25600" s="128"/>
    </row>
    <row r="25601" spans="7:8">
      <c r="G25601" s="127"/>
      <c r="H25601" s="128"/>
    </row>
    <row r="25602" spans="7:8">
      <c r="G25602" s="127"/>
      <c r="H25602" s="128"/>
    </row>
    <row r="25603" spans="7:8">
      <c r="G25603" s="127"/>
      <c r="H25603" s="128"/>
    </row>
    <row r="25604" spans="7:8">
      <c r="G25604" s="127"/>
      <c r="H25604" s="128"/>
    </row>
    <row r="25605" spans="7:8">
      <c r="G25605" s="127"/>
      <c r="H25605" s="128"/>
    </row>
    <row r="25606" spans="7:8">
      <c r="G25606" s="127"/>
      <c r="H25606" s="128"/>
    </row>
    <row r="25607" spans="7:8">
      <c r="G25607" s="127"/>
      <c r="H25607" s="128"/>
    </row>
    <row r="25608" spans="7:8">
      <c r="G25608" s="127"/>
      <c r="H25608" s="128"/>
    </row>
    <row r="25609" spans="7:8">
      <c r="G25609" s="127"/>
      <c r="H25609" s="128"/>
    </row>
    <row r="25610" spans="7:8">
      <c r="G25610" s="127"/>
      <c r="H25610" s="128"/>
    </row>
    <row r="25611" spans="7:8">
      <c r="G25611" s="127"/>
      <c r="H25611" s="128"/>
    </row>
    <row r="25612" spans="7:8">
      <c r="G25612" s="127"/>
      <c r="H25612" s="128"/>
    </row>
    <row r="25613" spans="7:8">
      <c r="G25613" s="127"/>
      <c r="H25613" s="128"/>
    </row>
    <row r="25614" spans="7:8">
      <c r="G25614" s="127"/>
      <c r="H25614" s="128"/>
    </row>
    <row r="25615" spans="7:8">
      <c r="G25615" s="127"/>
      <c r="H25615" s="128"/>
    </row>
    <row r="25616" spans="7:8">
      <c r="G25616" s="127"/>
      <c r="H25616" s="128"/>
    </row>
    <row r="25617" spans="7:8">
      <c r="G25617" s="127"/>
      <c r="H25617" s="128"/>
    </row>
    <row r="25618" spans="7:8">
      <c r="G25618" s="127"/>
      <c r="H25618" s="128"/>
    </row>
    <row r="25619" spans="7:8">
      <c r="G25619" s="127"/>
      <c r="H25619" s="128"/>
    </row>
    <row r="25620" spans="7:8">
      <c r="G25620" s="127"/>
      <c r="H25620" s="128"/>
    </row>
    <row r="25621" spans="7:8">
      <c r="G25621" s="127"/>
      <c r="H25621" s="128"/>
    </row>
    <row r="25622" spans="7:8">
      <c r="G25622" s="127"/>
      <c r="H25622" s="128"/>
    </row>
    <row r="25623" spans="7:8">
      <c r="G25623" s="127"/>
      <c r="H25623" s="128"/>
    </row>
    <row r="25624" spans="7:8">
      <c r="G25624" s="127"/>
      <c r="H25624" s="128"/>
    </row>
    <row r="25625" spans="7:8">
      <c r="G25625" s="127"/>
      <c r="H25625" s="128"/>
    </row>
    <row r="25626" spans="7:8">
      <c r="G25626" s="127"/>
      <c r="H25626" s="128"/>
    </row>
    <row r="25627" spans="7:8">
      <c r="G25627" s="127"/>
      <c r="H25627" s="128"/>
    </row>
    <row r="25628" spans="7:8">
      <c r="G25628" s="127"/>
      <c r="H25628" s="128"/>
    </row>
    <row r="25629" spans="7:8">
      <c r="G25629" s="127"/>
      <c r="H25629" s="128"/>
    </row>
    <row r="25630" spans="7:8">
      <c r="G25630" s="127"/>
      <c r="H25630" s="128"/>
    </row>
    <row r="25631" spans="7:8">
      <c r="G25631" s="127"/>
      <c r="H25631" s="128"/>
    </row>
    <row r="25632" spans="7:8">
      <c r="G25632" s="127"/>
      <c r="H25632" s="128"/>
    </row>
    <row r="25633" spans="7:8">
      <c r="G25633" s="127"/>
      <c r="H25633" s="128"/>
    </row>
    <row r="25634" spans="7:8">
      <c r="G25634" s="127"/>
      <c r="H25634" s="128"/>
    </row>
    <row r="25635" spans="7:8">
      <c r="G25635" s="127"/>
      <c r="H25635" s="128"/>
    </row>
    <row r="25636" spans="7:8">
      <c r="G25636" s="127"/>
      <c r="H25636" s="128"/>
    </row>
    <row r="25637" spans="7:8">
      <c r="G25637" s="127"/>
      <c r="H25637" s="128"/>
    </row>
    <row r="25638" spans="7:8">
      <c r="G25638" s="127"/>
      <c r="H25638" s="128"/>
    </row>
    <row r="25639" spans="7:8">
      <c r="G25639" s="127"/>
      <c r="H25639" s="128"/>
    </row>
    <row r="25640" spans="7:8">
      <c r="G25640" s="127"/>
      <c r="H25640" s="128"/>
    </row>
    <row r="25641" spans="7:8">
      <c r="G25641" s="127"/>
      <c r="H25641" s="128"/>
    </row>
    <row r="25642" spans="7:8">
      <c r="G25642" s="127"/>
      <c r="H25642" s="128"/>
    </row>
    <row r="25643" spans="7:8">
      <c r="G25643" s="127"/>
      <c r="H25643" s="128"/>
    </row>
    <row r="25644" spans="7:8">
      <c r="G25644" s="127"/>
      <c r="H25644" s="128"/>
    </row>
    <row r="25645" spans="7:8">
      <c r="G25645" s="127"/>
      <c r="H25645" s="128"/>
    </row>
    <row r="25646" spans="7:8">
      <c r="G25646" s="127"/>
      <c r="H25646" s="128"/>
    </row>
    <row r="25647" spans="7:8">
      <c r="G25647" s="127"/>
      <c r="H25647" s="128"/>
    </row>
    <row r="25648" spans="7:8">
      <c r="G25648" s="127"/>
      <c r="H25648" s="128"/>
    </row>
    <row r="25649" spans="7:8">
      <c r="G25649" s="127"/>
      <c r="H25649" s="128"/>
    </row>
    <row r="25650" spans="7:8">
      <c r="G25650" s="127"/>
      <c r="H25650" s="128"/>
    </row>
    <row r="25651" spans="7:8">
      <c r="G25651" s="127"/>
      <c r="H25651" s="128"/>
    </row>
    <row r="25652" spans="7:8">
      <c r="G25652" s="127"/>
      <c r="H25652" s="128"/>
    </row>
    <row r="25653" spans="7:8">
      <c r="G25653" s="127"/>
      <c r="H25653" s="128"/>
    </row>
    <row r="25654" spans="7:8">
      <c r="G25654" s="127"/>
      <c r="H25654" s="128"/>
    </row>
    <row r="25655" spans="7:8">
      <c r="G25655" s="127"/>
      <c r="H25655" s="128"/>
    </row>
    <row r="25656" spans="7:8">
      <c r="G25656" s="127"/>
      <c r="H25656" s="128"/>
    </row>
    <row r="25657" spans="7:8">
      <c r="G25657" s="127"/>
      <c r="H25657" s="128"/>
    </row>
    <row r="25658" spans="7:8">
      <c r="G25658" s="127"/>
      <c r="H25658" s="128"/>
    </row>
    <row r="25659" spans="7:8">
      <c r="G25659" s="127"/>
      <c r="H25659" s="128"/>
    </row>
    <row r="25660" spans="7:8">
      <c r="G25660" s="127"/>
      <c r="H25660" s="128"/>
    </row>
    <row r="25661" spans="7:8">
      <c r="G25661" s="127"/>
      <c r="H25661" s="128"/>
    </row>
    <row r="25662" spans="7:8">
      <c r="G25662" s="127"/>
      <c r="H25662" s="128"/>
    </row>
    <row r="25663" spans="7:8">
      <c r="G25663" s="127"/>
      <c r="H25663" s="128"/>
    </row>
    <row r="25664" spans="7:8">
      <c r="G25664" s="127"/>
      <c r="H25664" s="128"/>
    </row>
    <row r="25665" spans="7:8">
      <c r="G25665" s="127"/>
      <c r="H25665" s="128"/>
    </row>
    <row r="25666" spans="7:8">
      <c r="G25666" s="127"/>
      <c r="H25666" s="128"/>
    </row>
    <row r="25667" spans="7:8">
      <c r="G25667" s="127"/>
      <c r="H25667" s="128"/>
    </row>
    <row r="25668" spans="7:8">
      <c r="G25668" s="127"/>
      <c r="H25668" s="128"/>
    </row>
    <row r="25669" spans="7:8">
      <c r="G25669" s="127"/>
      <c r="H25669" s="128"/>
    </row>
    <row r="25670" spans="7:8">
      <c r="G25670" s="127"/>
      <c r="H25670" s="128"/>
    </row>
    <row r="25671" spans="7:8">
      <c r="G25671" s="127"/>
      <c r="H25671" s="128"/>
    </row>
    <row r="25672" spans="7:8">
      <c r="G25672" s="127"/>
      <c r="H25672" s="128"/>
    </row>
    <row r="25673" spans="7:8">
      <c r="G25673" s="127"/>
      <c r="H25673" s="128"/>
    </row>
    <row r="25674" spans="7:8">
      <c r="G25674" s="127"/>
      <c r="H25674" s="128"/>
    </row>
    <row r="25675" spans="7:8">
      <c r="G25675" s="127"/>
      <c r="H25675" s="128"/>
    </row>
    <row r="25676" spans="7:8">
      <c r="G25676" s="127"/>
      <c r="H25676" s="128"/>
    </row>
    <row r="25677" spans="7:8">
      <c r="G25677" s="127"/>
      <c r="H25677" s="128"/>
    </row>
    <row r="25678" spans="7:8">
      <c r="G25678" s="127"/>
      <c r="H25678" s="128"/>
    </row>
    <row r="25679" spans="7:8">
      <c r="G25679" s="127"/>
      <c r="H25679" s="128"/>
    </row>
    <row r="25680" spans="7:8">
      <c r="G25680" s="127"/>
      <c r="H25680" s="128"/>
    </row>
    <row r="25681" spans="7:8">
      <c r="G25681" s="127"/>
      <c r="H25681" s="128"/>
    </row>
    <row r="25682" spans="7:8">
      <c r="G25682" s="127"/>
      <c r="H25682" s="128"/>
    </row>
    <row r="25683" spans="7:8">
      <c r="G25683" s="127"/>
      <c r="H25683" s="128"/>
    </row>
    <row r="25684" spans="7:8">
      <c r="G25684" s="127"/>
      <c r="H25684" s="128"/>
    </row>
    <row r="25685" spans="7:8">
      <c r="G25685" s="127"/>
      <c r="H25685" s="128"/>
    </row>
    <row r="25686" spans="7:8">
      <c r="G25686" s="127"/>
      <c r="H25686" s="128"/>
    </row>
    <row r="25687" spans="7:8">
      <c r="G25687" s="127"/>
      <c r="H25687" s="128"/>
    </row>
    <row r="25688" spans="7:8">
      <c r="G25688" s="127"/>
      <c r="H25688" s="128"/>
    </row>
    <row r="25689" spans="7:8">
      <c r="G25689" s="127"/>
      <c r="H25689" s="128"/>
    </row>
    <row r="25690" spans="7:8">
      <c r="G25690" s="127"/>
      <c r="H25690" s="128"/>
    </row>
    <row r="25691" spans="7:8">
      <c r="G25691" s="127"/>
      <c r="H25691" s="128"/>
    </row>
    <row r="25692" spans="7:8">
      <c r="G25692" s="127"/>
      <c r="H25692" s="128"/>
    </row>
    <row r="25693" spans="7:8">
      <c r="G25693" s="127"/>
      <c r="H25693" s="128"/>
    </row>
    <row r="25694" spans="7:8">
      <c r="G25694" s="127"/>
      <c r="H25694" s="128"/>
    </row>
    <row r="25695" spans="7:8">
      <c r="G25695" s="127"/>
      <c r="H25695" s="128"/>
    </row>
    <row r="25696" spans="7:8">
      <c r="G25696" s="127"/>
      <c r="H25696" s="128"/>
    </row>
    <row r="25697" spans="7:8">
      <c r="G25697" s="127"/>
      <c r="H25697" s="128"/>
    </row>
    <row r="25698" spans="7:8">
      <c r="G25698" s="127"/>
      <c r="H25698" s="128"/>
    </row>
    <row r="25699" spans="7:8">
      <c r="G25699" s="127"/>
      <c r="H25699" s="128"/>
    </row>
    <row r="25700" spans="7:8">
      <c r="G25700" s="127"/>
      <c r="H25700" s="128"/>
    </row>
    <row r="25701" spans="7:8">
      <c r="G25701" s="127"/>
      <c r="H25701" s="128"/>
    </row>
    <row r="25702" spans="7:8">
      <c r="G25702" s="127"/>
      <c r="H25702" s="128"/>
    </row>
    <row r="25703" spans="7:8">
      <c r="G25703" s="127"/>
      <c r="H25703" s="128"/>
    </row>
    <row r="25704" spans="7:8">
      <c r="G25704" s="127"/>
      <c r="H25704" s="128"/>
    </row>
    <row r="25705" spans="7:8">
      <c r="G25705" s="127"/>
      <c r="H25705" s="128"/>
    </row>
    <row r="25706" spans="7:8">
      <c r="G25706" s="127"/>
      <c r="H25706" s="128"/>
    </row>
    <row r="25707" spans="7:8">
      <c r="G25707" s="127"/>
      <c r="H25707" s="128"/>
    </row>
    <row r="25708" spans="7:8">
      <c r="G25708" s="127"/>
      <c r="H25708" s="128"/>
    </row>
    <row r="25709" spans="7:8">
      <c r="G25709" s="127"/>
      <c r="H25709" s="128"/>
    </row>
    <row r="25710" spans="7:8">
      <c r="G25710" s="127"/>
      <c r="H25710" s="128"/>
    </row>
    <row r="25711" spans="7:8">
      <c r="G25711" s="127"/>
      <c r="H25711" s="128"/>
    </row>
    <row r="25712" spans="7:8">
      <c r="G25712" s="127"/>
      <c r="H25712" s="128"/>
    </row>
    <row r="25713" spans="7:8">
      <c r="G25713" s="127"/>
      <c r="H25713" s="128"/>
    </row>
    <row r="25714" spans="7:8">
      <c r="G25714" s="127"/>
      <c r="H25714" s="128"/>
    </row>
    <row r="25715" spans="7:8">
      <c r="G25715" s="127"/>
      <c r="H25715" s="128"/>
    </row>
    <row r="25716" spans="7:8">
      <c r="G25716" s="127"/>
      <c r="H25716" s="128"/>
    </row>
    <row r="25717" spans="7:8">
      <c r="G25717" s="127"/>
      <c r="H25717" s="128"/>
    </row>
    <row r="25718" spans="7:8">
      <c r="G25718" s="127"/>
      <c r="H25718" s="128"/>
    </row>
    <row r="25719" spans="7:8">
      <c r="G25719" s="127"/>
      <c r="H25719" s="128"/>
    </row>
    <row r="25720" spans="7:8">
      <c r="G25720" s="127"/>
      <c r="H25720" s="128"/>
    </row>
    <row r="25721" spans="7:8">
      <c r="G25721" s="127"/>
      <c r="H25721" s="128"/>
    </row>
    <row r="25722" spans="7:8">
      <c r="G25722" s="127"/>
      <c r="H25722" s="128"/>
    </row>
    <row r="25723" spans="7:8">
      <c r="G25723" s="127"/>
      <c r="H25723" s="128"/>
    </row>
    <row r="25724" spans="7:8">
      <c r="G25724" s="127"/>
      <c r="H25724" s="128"/>
    </row>
    <row r="25725" spans="7:8">
      <c r="G25725" s="127"/>
      <c r="H25725" s="128"/>
    </row>
    <row r="25726" spans="7:8">
      <c r="G25726" s="127"/>
      <c r="H25726" s="128"/>
    </row>
    <row r="25727" spans="7:8">
      <c r="G25727" s="127"/>
      <c r="H25727" s="128"/>
    </row>
    <row r="25728" spans="7:8">
      <c r="G25728" s="127"/>
      <c r="H25728" s="128"/>
    </row>
    <row r="25729" spans="7:8">
      <c r="G25729" s="127"/>
      <c r="H25729" s="128"/>
    </row>
    <row r="25730" spans="7:8">
      <c r="G25730" s="127"/>
      <c r="H25730" s="128"/>
    </row>
    <row r="25731" spans="7:8">
      <c r="G25731" s="127"/>
      <c r="H25731" s="128"/>
    </row>
    <row r="25732" spans="7:8">
      <c r="G25732" s="127"/>
      <c r="H25732" s="128"/>
    </row>
    <row r="25733" spans="7:8">
      <c r="G25733" s="127"/>
      <c r="H25733" s="128"/>
    </row>
    <row r="25734" spans="7:8">
      <c r="G25734" s="127"/>
      <c r="H25734" s="128"/>
    </row>
    <row r="25735" spans="7:8">
      <c r="G25735" s="127"/>
      <c r="H25735" s="128"/>
    </row>
    <row r="25736" spans="7:8">
      <c r="G25736" s="127"/>
      <c r="H25736" s="128"/>
    </row>
    <row r="25737" spans="7:8">
      <c r="G25737" s="127"/>
      <c r="H25737" s="128"/>
    </row>
    <row r="25738" spans="7:8">
      <c r="G25738" s="127"/>
      <c r="H25738" s="128"/>
    </row>
    <row r="25739" spans="7:8">
      <c r="G25739" s="127"/>
      <c r="H25739" s="128"/>
    </row>
    <row r="25740" spans="7:8">
      <c r="G25740" s="127"/>
      <c r="H25740" s="128"/>
    </row>
    <row r="25741" spans="7:8">
      <c r="G25741" s="127"/>
      <c r="H25741" s="128"/>
    </row>
    <row r="25742" spans="7:8">
      <c r="G25742" s="127"/>
      <c r="H25742" s="128"/>
    </row>
    <row r="25743" spans="7:8">
      <c r="G25743" s="127"/>
      <c r="H25743" s="128"/>
    </row>
    <row r="25744" spans="7:8">
      <c r="G25744" s="127"/>
      <c r="H25744" s="128"/>
    </row>
    <row r="25745" spans="7:8">
      <c r="G25745" s="127"/>
      <c r="H25745" s="128"/>
    </row>
    <row r="25746" spans="7:8">
      <c r="G25746" s="127"/>
      <c r="H25746" s="128"/>
    </row>
    <row r="25747" spans="7:8">
      <c r="G25747" s="127"/>
      <c r="H25747" s="128"/>
    </row>
    <row r="25748" spans="7:8">
      <c r="G25748" s="127"/>
      <c r="H25748" s="128"/>
    </row>
    <row r="25749" spans="7:8">
      <c r="G25749" s="127"/>
      <c r="H25749" s="128"/>
    </row>
    <row r="25750" spans="7:8">
      <c r="G25750" s="127"/>
      <c r="H25750" s="128"/>
    </row>
    <row r="25751" spans="7:8">
      <c r="G25751" s="127"/>
      <c r="H25751" s="128"/>
    </row>
    <row r="25752" spans="7:8">
      <c r="G25752" s="127"/>
      <c r="H25752" s="128"/>
    </row>
    <row r="25753" spans="7:8">
      <c r="G25753" s="127"/>
      <c r="H25753" s="128"/>
    </row>
    <row r="25754" spans="7:8">
      <c r="G25754" s="127"/>
      <c r="H25754" s="128"/>
    </row>
    <row r="25755" spans="7:8">
      <c r="G25755" s="127"/>
      <c r="H25755" s="128"/>
    </row>
    <row r="25756" spans="7:8">
      <c r="G25756" s="127"/>
      <c r="H25756" s="128"/>
    </row>
    <row r="25757" spans="7:8">
      <c r="G25757" s="127"/>
      <c r="H25757" s="128"/>
    </row>
    <row r="25758" spans="7:8">
      <c r="G25758" s="127"/>
      <c r="H25758" s="128"/>
    </row>
    <row r="25759" spans="7:8">
      <c r="G25759" s="127"/>
      <c r="H25759" s="128"/>
    </row>
    <row r="25760" spans="7:8">
      <c r="G25760" s="127"/>
      <c r="H25760" s="128"/>
    </row>
    <row r="25761" spans="7:8">
      <c r="G25761" s="127"/>
      <c r="H25761" s="128"/>
    </row>
    <row r="25762" spans="7:8">
      <c r="G25762" s="127"/>
      <c r="H25762" s="128"/>
    </row>
    <row r="25763" spans="7:8">
      <c r="G25763" s="127"/>
      <c r="H25763" s="128"/>
    </row>
    <row r="25764" spans="7:8">
      <c r="G25764" s="127"/>
      <c r="H25764" s="128"/>
    </row>
    <row r="25765" spans="7:8">
      <c r="G25765" s="127"/>
      <c r="H25765" s="128"/>
    </row>
    <row r="25766" spans="7:8">
      <c r="G25766" s="127"/>
      <c r="H25766" s="128"/>
    </row>
    <row r="25767" spans="7:8">
      <c r="G25767" s="127"/>
      <c r="H25767" s="128"/>
    </row>
    <row r="25768" spans="7:8">
      <c r="G25768" s="127"/>
      <c r="H25768" s="128"/>
    </row>
    <row r="25769" spans="7:8">
      <c r="G25769" s="127"/>
      <c r="H25769" s="128"/>
    </row>
    <row r="25770" spans="7:8">
      <c r="G25770" s="127"/>
      <c r="H25770" s="128"/>
    </row>
    <row r="25771" spans="7:8">
      <c r="G25771" s="127"/>
      <c r="H25771" s="128"/>
    </row>
    <row r="25772" spans="7:8">
      <c r="G25772" s="127"/>
      <c r="H25772" s="128"/>
    </row>
    <row r="25773" spans="7:8">
      <c r="G25773" s="127"/>
      <c r="H25773" s="128"/>
    </row>
    <row r="25774" spans="7:8">
      <c r="G25774" s="127"/>
      <c r="H25774" s="128"/>
    </row>
    <row r="25775" spans="7:8">
      <c r="G25775" s="127"/>
      <c r="H25775" s="128"/>
    </row>
    <row r="25776" spans="7:8">
      <c r="G25776" s="127"/>
      <c r="H25776" s="128"/>
    </row>
    <row r="25777" spans="7:8">
      <c r="G25777" s="127"/>
      <c r="H25777" s="128"/>
    </row>
    <row r="25778" spans="7:8">
      <c r="G25778" s="127"/>
      <c r="H25778" s="128"/>
    </row>
    <row r="25779" spans="7:8">
      <c r="G25779" s="127"/>
      <c r="H25779" s="128"/>
    </row>
    <row r="25780" spans="7:8">
      <c r="G25780" s="127"/>
      <c r="H25780" s="128"/>
    </row>
    <row r="25781" spans="7:8">
      <c r="G25781" s="127"/>
      <c r="H25781" s="128"/>
    </row>
    <row r="25782" spans="7:8">
      <c r="G25782" s="127"/>
      <c r="H25782" s="128"/>
    </row>
    <row r="25783" spans="7:8">
      <c r="G25783" s="127"/>
      <c r="H25783" s="128"/>
    </row>
    <row r="25784" spans="7:8">
      <c r="G25784" s="127"/>
      <c r="H25784" s="128"/>
    </row>
    <row r="25785" spans="7:8">
      <c r="G25785" s="127"/>
      <c r="H25785" s="128"/>
    </row>
    <row r="25786" spans="7:8">
      <c r="G25786" s="127"/>
      <c r="H25786" s="128"/>
    </row>
    <row r="25787" spans="7:8">
      <c r="G25787" s="127"/>
      <c r="H25787" s="128"/>
    </row>
    <row r="25788" spans="7:8">
      <c r="G25788" s="127"/>
      <c r="H25788" s="128"/>
    </row>
    <row r="25789" spans="7:8">
      <c r="G25789" s="127"/>
      <c r="H25789" s="128"/>
    </row>
    <row r="25790" spans="7:8">
      <c r="G25790" s="127"/>
      <c r="H25790" s="128"/>
    </row>
    <row r="25791" spans="7:8">
      <c r="G25791" s="127"/>
      <c r="H25791" s="128"/>
    </row>
    <row r="25792" spans="7:8">
      <c r="G25792" s="127"/>
      <c r="H25792" s="128"/>
    </row>
    <row r="25793" spans="7:8">
      <c r="G25793" s="127"/>
      <c r="H25793" s="128"/>
    </row>
    <row r="25794" spans="7:8">
      <c r="G25794" s="127"/>
      <c r="H25794" s="128"/>
    </row>
    <row r="25795" spans="7:8">
      <c r="G25795" s="127"/>
      <c r="H25795" s="128"/>
    </row>
    <row r="25796" spans="7:8">
      <c r="G25796" s="127"/>
      <c r="H25796" s="128"/>
    </row>
    <row r="25797" spans="7:8">
      <c r="G25797" s="127"/>
      <c r="H25797" s="128"/>
    </row>
    <row r="25798" spans="7:8">
      <c r="G25798" s="127"/>
      <c r="H25798" s="128"/>
    </row>
    <row r="25799" spans="7:8">
      <c r="G25799" s="127"/>
      <c r="H25799" s="128"/>
    </row>
    <row r="25800" spans="7:8">
      <c r="G25800" s="127"/>
      <c r="H25800" s="128"/>
    </row>
    <row r="25801" spans="7:8">
      <c r="G25801" s="127"/>
      <c r="H25801" s="128"/>
    </row>
    <row r="25802" spans="7:8">
      <c r="G25802" s="127"/>
      <c r="H25802" s="128"/>
    </row>
    <row r="25803" spans="7:8">
      <c r="G25803" s="127"/>
      <c r="H25803" s="128"/>
    </row>
    <row r="25804" spans="7:8">
      <c r="G25804" s="127"/>
      <c r="H25804" s="128"/>
    </row>
    <row r="25805" spans="7:8">
      <c r="G25805" s="127"/>
      <c r="H25805" s="128"/>
    </row>
    <row r="25806" spans="7:8">
      <c r="G25806" s="127"/>
      <c r="H25806" s="128"/>
    </row>
    <row r="25807" spans="7:8">
      <c r="G25807" s="127"/>
      <c r="H25807" s="128"/>
    </row>
    <row r="25808" spans="7:8">
      <c r="G25808" s="127"/>
      <c r="H25808" s="128"/>
    </row>
    <row r="25809" spans="7:8">
      <c r="G25809" s="127"/>
      <c r="H25809" s="128"/>
    </row>
    <row r="25810" spans="7:8">
      <c r="G25810" s="127"/>
      <c r="H25810" s="128"/>
    </row>
    <row r="25811" spans="7:8">
      <c r="G25811" s="127"/>
      <c r="H25811" s="128"/>
    </row>
    <row r="25812" spans="7:8">
      <c r="G25812" s="127"/>
      <c r="H25812" s="128"/>
    </row>
    <row r="25813" spans="7:8">
      <c r="G25813" s="127"/>
      <c r="H25813" s="128"/>
    </row>
    <row r="25814" spans="7:8">
      <c r="G25814" s="127"/>
      <c r="H25814" s="128"/>
    </row>
    <row r="25815" spans="7:8">
      <c r="G25815" s="127"/>
      <c r="H25815" s="128"/>
    </row>
    <row r="25816" spans="7:8">
      <c r="G25816" s="127"/>
      <c r="H25816" s="128"/>
    </row>
    <row r="25817" spans="7:8">
      <c r="G25817" s="127"/>
      <c r="H25817" s="128"/>
    </row>
    <row r="25818" spans="7:8">
      <c r="G25818" s="127"/>
      <c r="H25818" s="128"/>
    </row>
    <row r="25819" spans="7:8">
      <c r="G25819" s="127"/>
      <c r="H25819" s="128"/>
    </row>
    <row r="25820" spans="7:8">
      <c r="G25820" s="127"/>
      <c r="H25820" s="128"/>
    </row>
    <row r="25821" spans="7:8">
      <c r="G25821" s="127"/>
      <c r="H25821" s="128"/>
    </row>
    <row r="25822" spans="7:8">
      <c r="G25822" s="127"/>
      <c r="H25822" s="128"/>
    </row>
    <row r="25823" spans="7:8">
      <c r="G25823" s="127"/>
      <c r="H25823" s="128"/>
    </row>
    <row r="25824" spans="7:8">
      <c r="G25824" s="127"/>
      <c r="H25824" s="128"/>
    </row>
    <row r="25825" spans="7:8">
      <c r="G25825" s="127"/>
      <c r="H25825" s="128"/>
    </row>
    <row r="25826" spans="7:8">
      <c r="G25826" s="127"/>
      <c r="H25826" s="128"/>
    </row>
    <row r="25827" spans="7:8">
      <c r="G25827" s="127"/>
      <c r="H25827" s="128"/>
    </row>
    <row r="25828" spans="7:8">
      <c r="G25828" s="127"/>
      <c r="H25828" s="128"/>
    </row>
    <row r="25829" spans="7:8">
      <c r="G25829" s="127"/>
      <c r="H25829" s="128"/>
    </row>
    <row r="25830" spans="7:8">
      <c r="G25830" s="127"/>
      <c r="H25830" s="128"/>
    </row>
    <row r="25831" spans="7:8">
      <c r="G25831" s="127"/>
      <c r="H25831" s="128"/>
    </row>
    <row r="25832" spans="7:8">
      <c r="G25832" s="127"/>
      <c r="H25832" s="128"/>
    </row>
    <row r="25833" spans="7:8">
      <c r="G25833" s="127"/>
      <c r="H25833" s="128"/>
    </row>
    <row r="25834" spans="7:8">
      <c r="G25834" s="127"/>
      <c r="H25834" s="128"/>
    </row>
    <row r="25835" spans="7:8">
      <c r="G25835" s="127"/>
      <c r="H25835" s="128"/>
    </row>
    <row r="25836" spans="7:8">
      <c r="G25836" s="127"/>
      <c r="H25836" s="128"/>
    </row>
    <row r="25837" spans="7:8">
      <c r="G25837" s="127"/>
      <c r="H25837" s="128"/>
    </row>
    <row r="25838" spans="7:8">
      <c r="G25838" s="127"/>
      <c r="H25838" s="128"/>
    </row>
    <row r="25839" spans="7:8">
      <c r="G25839" s="127"/>
      <c r="H25839" s="128"/>
    </row>
    <row r="25840" spans="7:8">
      <c r="G25840" s="127"/>
      <c r="H25840" s="128"/>
    </row>
    <row r="25841" spans="7:8">
      <c r="G25841" s="127"/>
      <c r="H25841" s="128"/>
    </row>
    <row r="25842" spans="7:8">
      <c r="G25842" s="127"/>
      <c r="H25842" s="128"/>
    </row>
    <row r="25843" spans="7:8">
      <c r="G25843" s="127"/>
      <c r="H25843" s="128"/>
    </row>
    <row r="25844" spans="7:8">
      <c r="G25844" s="127"/>
      <c r="H25844" s="128"/>
    </row>
    <row r="25845" spans="7:8">
      <c r="G25845" s="127"/>
      <c r="H25845" s="128"/>
    </row>
    <row r="25846" spans="7:8">
      <c r="G25846" s="127"/>
      <c r="H25846" s="128"/>
    </row>
    <row r="25847" spans="7:8">
      <c r="G25847" s="127"/>
      <c r="H25847" s="128"/>
    </row>
    <row r="25848" spans="7:8">
      <c r="G25848" s="127"/>
      <c r="H25848" s="128"/>
    </row>
    <row r="25849" spans="7:8">
      <c r="G25849" s="127"/>
      <c r="H25849" s="128"/>
    </row>
    <row r="25850" spans="7:8">
      <c r="G25850" s="127"/>
      <c r="H25850" s="128"/>
    </row>
    <row r="25851" spans="7:8">
      <c r="G25851" s="127"/>
      <c r="H25851" s="128"/>
    </row>
    <row r="25852" spans="7:8">
      <c r="G25852" s="127"/>
      <c r="H25852" s="128"/>
    </row>
    <row r="25853" spans="7:8">
      <c r="G25853" s="127"/>
      <c r="H25853" s="128"/>
    </row>
    <row r="25854" spans="7:8">
      <c r="G25854" s="127"/>
      <c r="H25854" s="128"/>
    </row>
    <row r="25855" spans="7:8">
      <c r="G25855" s="127"/>
      <c r="H25855" s="128"/>
    </row>
    <row r="25856" spans="7:8">
      <c r="G25856" s="127"/>
      <c r="H25856" s="128"/>
    </row>
    <row r="25857" spans="7:8">
      <c r="G25857" s="127"/>
      <c r="H25857" s="128"/>
    </row>
    <row r="25858" spans="7:8">
      <c r="G25858" s="127"/>
      <c r="H25858" s="128"/>
    </row>
    <row r="25859" spans="7:8">
      <c r="G25859" s="127"/>
      <c r="H25859" s="128"/>
    </row>
    <row r="25860" spans="7:8">
      <c r="G25860" s="127"/>
      <c r="H25860" s="128"/>
    </row>
    <row r="25861" spans="7:8">
      <c r="G25861" s="127"/>
      <c r="H25861" s="128"/>
    </row>
    <row r="25862" spans="7:8">
      <c r="G25862" s="127"/>
      <c r="H25862" s="128"/>
    </row>
    <row r="25863" spans="7:8">
      <c r="G25863" s="127"/>
      <c r="H25863" s="128"/>
    </row>
    <row r="25864" spans="7:8">
      <c r="G25864" s="127"/>
      <c r="H25864" s="128"/>
    </row>
    <row r="25865" spans="7:8">
      <c r="G25865" s="127"/>
      <c r="H25865" s="128"/>
    </row>
    <row r="25866" spans="7:8">
      <c r="G25866" s="127"/>
      <c r="H25866" s="128"/>
    </row>
    <row r="25867" spans="7:8">
      <c r="G25867" s="127"/>
      <c r="H25867" s="128"/>
    </row>
    <row r="25868" spans="7:8">
      <c r="G25868" s="127"/>
      <c r="H25868" s="128"/>
    </row>
    <row r="25869" spans="7:8">
      <c r="G25869" s="127"/>
      <c r="H25869" s="128"/>
    </row>
    <row r="25870" spans="7:8">
      <c r="G25870" s="127"/>
      <c r="H25870" s="128"/>
    </row>
    <row r="25871" spans="7:8">
      <c r="G25871" s="127"/>
      <c r="H25871" s="128"/>
    </row>
    <row r="25872" spans="7:8">
      <c r="G25872" s="127"/>
      <c r="H25872" s="128"/>
    </row>
    <row r="25873" spans="7:8">
      <c r="G25873" s="127"/>
      <c r="H25873" s="128"/>
    </row>
    <row r="25874" spans="7:8">
      <c r="G25874" s="127"/>
      <c r="H25874" s="128"/>
    </row>
    <row r="25875" spans="7:8">
      <c r="G25875" s="127"/>
      <c r="H25875" s="128"/>
    </row>
    <row r="25876" spans="7:8">
      <c r="G25876" s="127"/>
      <c r="H25876" s="128"/>
    </row>
    <row r="25877" spans="7:8">
      <c r="G25877" s="127"/>
      <c r="H25877" s="128"/>
    </row>
    <row r="25878" spans="7:8">
      <c r="G25878" s="127"/>
      <c r="H25878" s="128"/>
    </row>
    <row r="25879" spans="7:8">
      <c r="G25879" s="127"/>
      <c r="H25879" s="128"/>
    </row>
    <row r="25880" spans="7:8">
      <c r="G25880" s="127"/>
      <c r="H25880" s="128"/>
    </row>
    <row r="25881" spans="7:8">
      <c r="G25881" s="127"/>
      <c r="H25881" s="128"/>
    </row>
    <row r="25882" spans="7:8">
      <c r="G25882" s="127"/>
      <c r="H25882" s="128"/>
    </row>
    <row r="25883" spans="7:8">
      <c r="G25883" s="127"/>
      <c r="H25883" s="128"/>
    </row>
    <row r="25884" spans="7:8">
      <c r="G25884" s="127"/>
      <c r="H25884" s="128"/>
    </row>
    <row r="25885" spans="7:8">
      <c r="G25885" s="127"/>
      <c r="H25885" s="128"/>
    </row>
    <row r="25886" spans="7:8">
      <c r="G25886" s="127"/>
      <c r="H25886" s="128"/>
    </row>
    <row r="25887" spans="7:8">
      <c r="G25887" s="127"/>
      <c r="H25887" s="128"/>
    </row>
    <row r="25888" spans="7:8">
      <c r="G25888" s="127"/>
      <c r="H25888" s="128"/>
    </row>
    <row r="25889" spans="7:8">
      <c r="G25889" s="127"/>
      <c r="H25889" s="128"/>
    </row>
    <row r="25890" spans="7:8">
      <c r="G25890" s="127"/>
      <c r="H25890" s="128"/>
    </row>
    <row r="25891" spans="7:8">
      <c r="G25891" s="127"/>
      <c r="H25891" s="128"/>
    </row>
    <row r="25892" spans="7:8">
      <c r="G25892" s="127"/>
      <c r="H25892" s="128"/>
    </row>
    <row r="25893" spans="7:8">
      <c r="G25893" s="127"/>
      <c r="H25893" s="128"/>
    </row>
    <row r="25894" spans="7:8">
      <c r="G25894" s="127"/>
      <c r="H25894" s="128"/>
    </row>
    <row r="25895" spans="7:8">
      <c r="G25895" s="127"/>
      <c r="H25895" s="128"/>
    </row>
    <row r="25896" spans="7:8">
      <c r="G25896" s="127"/>
      <c r="H25896" s="128"/>
    </row>
    <row r="25897" spans="7:8">
      <c r="G25897" s="127"/>
      <c r="H25897" s="128"/>
    </row>
    <row r="25898" spans="7:8">
      <c r="G25898" s="127"/>
      <c r="H25898" s="128"/>
    </row>
    <row r="25899" spans="7:8">
      <c r="G25899" s="127"/>
      <c r="H25899" s="128"/>
    </row>
    <row r="25900" spans="7:8">
      <c r="G25900" s="127"/>
      <c r="H25900" s="128"/>
    </row>
    <row r="25901" spans="7:8">
      <c r="G25901" s="127"/>
      <c r="H25901" s="128"/>
    </row>
    <row r="25902" spans="7:8">
      <c r="G25902" s="127"/>
      <c r="H25902" s="128"/>
    </row>
    <row r="25903" spans="7:8">
      <c r="G25903" s="127"/>
      <c r="H25903" s="128"/>
    </row>
    <row r="25904" spans="7:8">
      <c r="G25904" s="127"/>
      <c r="H25904" s="128"/>
    </row>
    <row r="25905" spans="7:8">
      <c r="G25905" s="127"/>
      <c r="H25905" s="128"/>
    </row>
    <row r="25906" spans="7:8">
      <c r="G25906" s="127"/>
      <c r="H25906" s="128"/>
    </row>
    <row r="25907" spans="7:8">
      <c r="G25907" s="127"/>
      <c r="H25907" s="128"/>
    </row>
    <row r="25908" spans="7:8">
      <c r="G25908" s="127"/>
      <c r="H25908" s="128"/>
    </row>
    <row r="25909" spans="7:8">
      <c r="G25909" s="127"/>
      <c r="H25909" s="128"/>
    </row>
    <row r="25910" spans="7:8">
      <c r="G25910" s="127"/>
      <c r="H25910" s="128"/>
    </row>
    <row r="25911" spans="7:8">
      <c r="G25911" s="127"/>
      <c r="H25911" s="128"/>
    </row>
    <row r="25912" spans="7:8">
      <c r="G25912" s="127"/>
      <c r="H25912" s="128"/>
    </row>
    <row r="25913" spans="7:8">
      <c r="G25913" s="127"/>
      <c r="H25913" s="128"/>
    </row>
    <row r="25914" spans="7:8">
      <c r="G25914" s="127"/>
      <c r="H25914" s="128"/>
    </row>
    <row r="25915" spans="7:8">
      <c r="G25915" s="127"/>
      <c r="H25915" s="128"/>
    </row>
    <row r="25916" spans="7:8">
      <c r="G25916" s="127"/>
      <c r="H25916" s="128"/>
    </row>
    <row r="25917" spans="7:8">
      <c r="G25917" s="127"/>
      <c r="H25917" s="128"/>
    </row>
    <row r="25918" spans="7:8">
      <c r="G25918" s="127"/>
      <c r="H25918" s="128"/>
    </row>
    <row r="25919" spans="7:8">
      <c r="G25919" s="127"/>
      <c r="H25919" s="128"/>
    </row>
    <row r="25920" spans="7:8">
      <c r="G25920" s="127"/>
      <c r="H25920" s="128"/>
    </row>
    <row r="25921" spans="7:8">
      <c r="G25921" s="127"/>
      <c r="H25921" s="128"/>
    </row>
    <row r="25922" spans="7:8">
      <c r="G25922" s="127"/>
      <c r="H25922" s="128"/>
    </row>
    <row r="25923" spans="7:8">
      <c r="G25923" s="127"/>
      <c r="H25923" s="128"/>
    </row>
    <row r="25924" spans="7:8">
      <c r="G25924" s="127"/>
      <c r="H25924" s="128"/>
    </row>
    <row r="25925" spans="7:8">
      <c r="G25925" s="127"/>
      <c r="H25925" s="128"/>
    </row>
    <row r="25926" spans="7:8">
      <c r="G25926" s="127"/>
      <c r="H25926" s="128"/>
    </row>
    <row r="25927" spans="7:8">
      <c r="G25927" s="127"/>
      <c r="H25927" s="128"/>
    </row>
    <row r="25928" spans="7:8">
      <c r="G25928" s="127"/>
      <c r="H25928" s="128"/>
    </row>
    <row r="25929" spans="7:8">
      <c r="G25929" s="127"/>
      <c r="H25929" s="128"/>
    </row>
    <row r="25930" spans="7:8">
      <c r="G25930" s="127"/>
      <c r="H25930" s="128"/>
    </row>
    <row r="25931" spans="7:8">
      <c r="G25931" s="127"/>
      <c r="H25931" s="128"/>
    </row>
    <row r="25932" spans="7:8">
      <c r="G25932" s="127"/>
      <c r="H25932" s="128"/>
    </row>
    <row r="25933" spans="7:8">
      <c r="G25933" s="127"/>
      <c r="H25933" s="128"/>
    </row>
    <row r="25934" spans="7:8">
      <c r="G25934" s="127"/>
      <c r="H25934" s="128"/>
    </row>
    <row r="25935" spans="7:8">
      <c r="G25935" s="127"/>
      <c r="H25935" s="128"/>
    </row>
    <row r="25936" spans="7:8">
      <c r="G25936" s="127"/>
      <c r="H25936" s="128"/>
    </row>
    <row r="25937" spans="7:8">
      <c r="G25937" s="127"/>
      <c r="H25937" s="128"/>
    </row>
    <row r="25938" spans="7:8">
      <c r="G25938" s="127"/>
      <c r="H25938" s="128"/>
    </row>
    <row r="25939" spans="7:8">
      <c r="G25939" s="127"/>
      <c r="H25939" s="128"/>
    </row>
    <row r="25940" spans="7:8">
      <c r="G25940" s="127"/>
      <c r="H25940" s="128"/>
    </row>
    <row r="25941" spans="7:8">
      <c r="G25941" s="127"/>
      <c r="H25941" s="128"/>
    </row>
    <row r="25942" spans="7:8">
      <c r="G25942" s="127"/>
      <c r="H25942" s="128"/>
    </row>
    <row r="25943" spans="7:8">
      <c r="G25943" s="127"/>
      <c r="H25943" s="128"/>
    </row>
    <row r="25944" spans="7:8">
      <c r="G25944" s="127"/>
      <c r="H25944" s="128"/>
    </row>
    <row r="25945" spans="7:8">
      <c r="G25945" s="127"/>
      <c r="H25945" s="128"/>
    </row>
    <row r="25946" spans="7:8">
      <c r="G25946" s="127"/>
      <c r="H25946" s="128"/>
    </row>
    <row r="25947" spans="7:8">
      <c r="G25947" s="127"/>
      <c r="H25947" s="128"/>
    </row>
    <row r="25948" spans="7:8">
      <c r="G25948" s="127"/>
      <c r="H25948" s="128"/>
    </row>
    <row r="25949" spans="7:8">
      <c r="G25949" s="127"/>
      <c r="H25949" s="128"/>
    </row>
    <row r="25950" spans="7:8">
      <c r="G25950" s="127"/>
      <c r="H25950" s="128"/>
    </row>
    <row r="25951" spans="7:8">
      <c r="G25951" s="127"/>
      <c r="H25951" s="128"/>
    </row>
    <row r="25952" spans="7:8">
      <c r="G25952" s="127"/>
      <c r="H25952" s="128"/>
    </row>
    <row r="25953" spans="7:8">
      <c r="G25953" s="127"/>
      <c r="H25953" s="128"/>
    </row>
    <row r="25954" spans="7:8">
      <c r="G25954" s="127"/>
      <c r="H25954" s="128"/>
    </row>
    <row r="25955" spans="7:8">
      <c r="G25955" s="127"/>
      <c r="H25955" s="128"/>
    </row>
    <row r="25956" spans="7:8">
      <c r="G25956" s="127"/>
      <c r="H25956" s="128"/>
    </row>
    <row r="25957" spans="7:8">
      <c r="G25957" s="127"/>
      <c r="H25957" s="128"/>
    </row>
    <row r="25958" spans="7:8">
      <c r="G25958" s="127"/>
      <c r="H25958" s="128"/>
    </row>
    <row r="25959" spans="7:8">
      <c r="G25959" s="127"/>
      <c r="H25959" s="128"/>
    </row>
    <row r="25960" spans="7:8">
      <c r="G25960" s="127"/>
      <c r="H25960" s="128"/>
    </row>
    <row r="25961" spans="7:8">
      <c r="G25961" s="127"/>
      <c r="H25961" s="128"/>
    </row>
    <row r="25962" spans="7:8">
      <c r="G25962" s="127"/>
      <c r="H25962" s="128"/>
    </row>
    <row r="25963" spans="7:8">
      <c r="G25963" s="127"/>
      <c r="H25963" s="128"/>
    </row>
    <row r="25964" spans="7:8">
      <c r="G25964" s="127"/>
      <c r="H25964" s="128"/>
    </row>
    <row r="25965" spans="7:8">
      <c r="G25965" s="127"/>
      <c r="H25965" s="128"/>
    </row>
    <row r="25966" spans="7:8">
      <c r="G25966" s="127"/>
      <c r="H25966" s="128"/>
    </row>
    <row r="25967" spans="7:8">
      <c r="G25967" s="127"/>
      <c r="H25967" s="128"/>
    </row>
    <row r="25968" spans="7:8">
      <c r="G25968" s="127"/>
      <c r="H25968" s="128"/>
    </row>
    <row r="25969" spans="7:8">
      <c r="G25969" s="127"/>
      <c r="H25969" s="128"/>
    </row>
    <row r="25970" spans="7:8">
      <c r="G25970" s="127"/>
      <c r="H25970" s="128"/>
    </row>
    <row r="25971" spans="7:8">
      <c r="G25971" s="127"/>
      <c r="H25971" s="128"/>
    </row>
    <row r="25972" spans="7:8">
      <c r="G25972" s="127"/>
      <c r="H25972" s="128"/>
    </row>
    <row r="25973" spans="7:8">
      <c r="G25973" s="127"/>
      <c r="H25973" s="128"/>
    </row>
    <row r="25974" spans="7:8">
      <c r="G25974" s="127"/>
      <c r="H25974" s="128"/>
    </row>
    <row r="25975" spans="7:8">
      <c r="G25975" s="127"/>
      <c r="H25975" s="128"/>
    </row>
    <row r="25976" spans="7:8">
      <c r="G25976" s="127"/>
      <c r="H25976" s="128"/>
    </row>
    <row r="25977" spans="7:8">
      <c r="G25977" s="127"/>
      <c r="H25977" s="128"/>
    </row>
    <row r="25978" spans="7:8">
      <c r="G25978" s="127"/>
      <c r="H25978" s="128"/>
    </row>
    <row r="25979" spans="7:8">
      <c r="G25979" s="127"/>
      <c r="H25979" s="128"/>
    </row>
    <row r="25980" spans="7:8">
      <c r="G25980" s="127"/>
      <c r="H25980" s="128"/>
    </row>
    <row r="25981" spans="7:8">
      <c r="G25981" s="127"/>
      <c r="H25981" s="128"/>
    </row>
    <row r="25982" spans="7:8">
      <c r="G25982" s="127"/>
      <c r="H25982" s="128"/>
    </row>
    <row r="25983" spans="7:8">
      <c r="G25983" s="127"/>
      <c r="H25983" s="128"/>
    </row>
    <row r="25984" spans="7:8">
      <c r="G25984" s="127"/>
      <c r="H25984" s="128"/>
    </row>
    <row r="25985" spans="7:8">
      <c r="G25985" s="127"/>
      <c r="H25985" s="128"/>
    </row>
    <row r="25986" spans="7:8">
      <c r="G25986" s="127"/>
      <c r="H25986" s="128"/>
    </row>
    <row r="25987" spans="7:8">
      <c r="G25987" s="127"/>
      <c r="H25987" s="128"/>
    </row>
    <row r="25988" spans="7:8">
      <c r="G25988" s="127"/>
      <c r="H25988" s="128"/>
    </row>
    <row r="25989" spans="7:8">
      <c r="G25989" s="127"/>
      <c r="H25989" s="128"/>
    </row>
    <row r="25990" spans="7:8">
      <c r="G25990" s="127"/>
      <c r="H25990" s="128"/>
    </row>
    <row r="25991" spans="7:8">
      <c r="G25991" s="127"/>
      <c r="H25991" s="128"/>
    </row>
    <row r="25992" spans="7:8">
      <c r="G25992" s="127"/>
      <c r="H25992" s="128"/>
    </row>
    <row r="25993" spans="7:8">
      <c r="G25993" s="127"/>
      <c r="H25993" s="128"/>
    </row>
    <row r="25994" spans="7:8">
      <c r="G25994" s="127"/>
      <c r="H25994" s="128"/>
    </row>
    <row r="25995" spans="7:8">
      <c r="G25995" s="127"/>
      <c r="H25995" s="128"/>
    </row>
    <row r="25996" spans="7:8">
      <c r="G25996" s="127"/>
      <c r="H25996" s="128"/>
    </row>
    <row r="25997" spans="7:8">
      <c r="G25997" s="127"/>
      <c r="H25997" s="128"/>
    </row>
    <row r="25998" spans="7:8">
      <c r="G25998" s="127"/>
      <c r="H25998" s="128"/>
    </row>
    <row r="25999" spans="7:8">
      <c r="G25999" s="127"/>
      <c r="H25999" s="128"/>
    </row>
    <row r="26000" spans="7:8">
      <c r="G26000" s="127"/>
      <c r="H26000" s="128"/>
    </row>
    <row r="26001" spans="7:8">
      <c r="G26001" s="127"/>
      <c r="H26001" s="128"/>
    </row>
    <row r="26002" spans="7:8">
      <c r="G26002" s="127"/>
      <c r="H26002" s="128"/>
    </row>
    <row r="26003" spans="7:8">
      <c r="G26003" s="127"/>
      <c r="H26003" s="128"/>
    </row>
    <row r="26004" spans="7:8">
      <c r="G26004" s="127"/>
      <c r="H26004" s="128"/>
    </row>
    <row r="26005" spans="7:8">
      <c r="G26005" s="127"/>
      <c r="H26005" s="128"/>
    </row>
    <row r="26006" spans="7:8">
      <c r="G26006" s="127"/>
      <c r="H26006" s="128"/>
    </row>
    <row r="26007" spans="7:8">
      <c r="G26007" s="127"/>
      <c r="H26007" s="128"/>
    </row>
    <row r="26008" spans="7:8">
      <c r="G26008" s="127"/>
      <c r="H26008" s="128"/>
    </row>
    <row r="26009" spans="7:8">
      <c r="G26009" s="127"/>
      <c r="H26009" s="128"/>
    </row>
    <row r="26010" spans="7:8">
      <c r="G26010" s="127"/>
      <c r="H26010" s="128"/>
    </row>
    <row r="26011" spans="7:8">
      <c r="G26011" s="127"/>
      <c r="H26011" s="128"/>
    </row>
    <row r="26012" spans="7:8">
      <c r="G26012" s="127"/>
      <c r="H26012" s="128"/>
    </row>
    <row r="26013" spans="7:8">
      <c r="G26013" s="127"/>
      <c r="H26013" s="128"/>
    </row>
    <row r="26014" spans="7:8">
      <c r="G26014" s="127"/>
      <c r="H26014" s="128"/>
    </row>
    <row r="26015" spans="7:8">
      <c r="G26015" s="127"/>
      <c r="H26015" s="128"/>
    </row>
    <row r="26016" spans="7:8">
      <c r="G26016" s="127"/>
      <c r="H26016" s="128"/>
    </row>
    <row r="26017" spans="7:8">
      <c r="G26017" s="127"/>
      <c r="H26017" s="128"/>
    </row>
    <row r="26018" spans="7:8">
      <c r="G26018" s="127"/>
      <c r="H26018" s="128"/>
    </row>
    <row r="26019" spans="7:8">
      <c r="G26019" s="127"/>
      <c r="H26019" s="128"/>
    </row>
    <row r="26020" spans="7:8">
      <c r="G26020" s="127"/>
      <c r="H26020" s="128"/>
    </row>
    <row r="26021" spans="7:8">
      <c r="G26021" s="127"/>
      <c r="H26021" s="128"/>
    </row>
    <row r="26022" spans="7:8">
      <c r="G26022" s="127"/>
      <c r="H26022" s="128"/>
    </row>
    <row r="26023" spans="7:8">
      <c r="G26023" s="127"/>
      <c r="H26023" s="128"/>
    </row>
    <row r="26024" spans="7:8">
      <c r="G26024" s="127"/>
      <c r="H26024" s="128"/>
    </row>
    <row r="26025" spans="7:8">
      <c r="G26025" s="127"/>
      <c r="H26025" s="128"/>
    </row>
    <row r="26026" spans="7:8">
      <c r="G26026" s="127"/>
      <c r="H26026" s="128"/>
    </row>
    <row r="26027" spans="7:8">
      <c r="G26027" s="127"/>
      <c r="H26027" s="128"/>
    </row>
    <row r="26028" spans="7:8">
      <c r="G26028" s="127"/>
      <c r="H26028" s="128"/>
    </row>
    <row r="26029" spans="7:8">
      <c r="G26029" s="127"/>
      <c r="H26029" s="128"/>
    </row>
    <row r="26030" spans="7:8">
      <c r="G26030" s="127"/>
      <c r="H26030" s="128"/>
    </row>
    <row r="26031" spans="7:8">
      <c r="G26031" s="127"/>
      <c r="H26031" s="128"/>
    </row>
    <row r="26032" spans="7:8">
      <c r="G26032" s="127"/>
      <c r="H26032" s="128"/>
    </row>
    <row r="26033" spans="7:8">
      <c r="G26033" s="127"/>
      <c r="H26033" s="128"/>
    </row>
    <row r="26034" spans="7:8">
      <c r="G26034" s="127"/>
      <c r="H26034" s="128"/>
    </row>
    <row r="26035" spans="7:8">
      <c r="G26035" s="127"/>
      <c r="H26035" s="128"/>
    </row>
    <row r="26036" spans="7:8">
      <c r="G26036" s="127"/>
      <c r="H26036" s="128"/>
    </row>
    <row r="26037" spans="7:8">
      <c r="G26037" s="127"/>
      <c r="H26037" s="128"/>
    </row>
    <row r="26038" spans="7:8">
      <c r="G26038" s="127"/>
      <c r="H26038" s="128"/>
    </row>
    <row r="26039" spans="7:8">
      <c r="G26039" s="127"/>
      <c r="H26039" s="128"/>
    </row>
    <row r="26040" spans="7:8">
      <c r="G26040" s="127"/>
      <c r="H26040" s="128"/>
    </row>
    <row r="26041" spans="7:8">
      <c r="G26041" s="127"/>
      <c r="H26041" s="128"/>
    </row>
    <row r="26042" spans="7:8">
      <c r="G26042" s="127"/>
      <c r="H26042" s="128"/>
    </row>
    <row r="26043" spans="7:8">
      <c r="G26043" s="127"/>
      <c r="H26043" s="128"/>
    </row>
    <row r="26044" spans="7:8">
      <c r="G26044" s="127"/>
      <c r="H26044" s="128"/>
    </row>
    <row r="26045" spans="7:8">
      <c r="G26045" s="127"/>
      <c r="H26045" s="128"/>
    </row>
    <row r="26046" spans="7:8">
      <c r="G26046" s="127"/>
      <c r="H26046" s="128"/>
    </row>
    <row r="26047" spans="7:8">
      <c r="G26047" s="127"/>
      <c r="H26047" s="128"/>
    </row>
    <row r="26048" spans="7:8">
      <c r="G26048" s="127"/>
      <c r="H26048" s="128"/>
    </row>
    <row r="26049" spans="7:8">
      <c r="G26049" s="127"/>
      <c r="H26049" s="128"/>
    </row>
    <row r="26050" spans="7:8">
      <c r="G26050" s="127"/>
      <c r="H26050" s="128"/>
    </row>
    <row r="26051" spans="7:8">
      <c r="G26051" s="127"/>
      <c r="H26051" s="128"/>
    </row>
    <row r="26052" spans="7:8">
      <c r="G26052" s="127"/>
      <c r="H26052" s="128"/>
    </row>
    <row r="26053" spans="7:8">
      <c r="G26053" s="127"/>
      <c r="H26053" s="128"/>
    </row>
    <row r="26054" spans="7:8">
      <c r="G26054" s="127"/>
      <c r="H26054" s="128"/>
    </row>
    <row r="26055" spans="7:8">
      <c r="G26055" s="127"/>
      <c r="H26055" s="128"/>
    </row>
    <row r="26056" spans="7:8">
      <c r="G26056" s="127"/>
      <c r="H26056" s="128"/>
    </row>
    <row r="26057" spans="7:8">
      <c r="G26057" s="127"/>
      <c r="H26057" s="128"/>
    </row>
    <row r="26058" spans="7:8">
      <c r="G26058" s="127"/>
      <c r="H26058" s="128"/>
    </row>
    <row r="26059" spans="7:8">
      <c r="G26059" s="127"/>
      <c r="H26059" s="128"/>
    </row>
    <row r="26060" spans="7:8">
      <c r="G26060" s="127"/>
      <c r="H26060" s="128"/>
    </row>
    <row r="26061" spans="7:8">
      <c r="G26061" s="127"/>
      <c r="H26061" s="128"/>
    </row>
    <row r="26062" spans="7:8">
      <c r="G26062" s="127"/>
      <c r="H26062" s="128"/>
    </row>
    <row r="26063" spans="7:8">
      <c r="G26063" s="127"/>
      <c r="H26063" s="128"/>
    </row>
    <row r="26064" spans="7:8">
      <c r="G26064" s="127"/>
      <c r="H26064" s="128"/>
    </row>
    <row r="26065" spans="7:8">
      <c r="G26065" s="127"/>
      <c r="H26065" s="128"/>
    </row>
    <row r="26066" spans="7:8">
      <c r="G26066" s="127"/>
      <c r="H26066" s="128"/>
    </row>
    <row r="26067" spans="7:8">
      <c r="G26067" s="127"/>
      <c r="H26067" s="128"/>
    </row>
    <row r="26068" spans="7:8">
      <c r="G26068" s="127"/>
      <c r="H26068" s="128"/>
    </row>
    <row r="26069" spans="7:8">
      <c r="G26069" s="127"/>
      <c r="H26069" s="128"/>
    </row>
    <row r="26070" spans="7:8">
      <c r="G26070" s="127"/>
      <c r="H26070" s="128"/>
    </row>
    <row r="26071" spans="7:8">
      <c r="G26071" s="127"/>
      <c r="H26071" s="128"/>
    </row>
    <row r="26072" spans="7:8">
      <c r="G26072" s="127"/>
      <c r="H26072" s="128"/>
    </row>
    <row r="26073" spans="7:8">
      <c r="G26073" s="127"/>
      <c r="H26073" s="128"/>
    </row>
    <row r="26074" spans="7:8">
      <c r="G26074" s="127"/>
      <c r="H26074" s="128"/>
    </row>
    <row r="26075" spans="7:8">
      <c r="G26075" s="127"/>
      <c r="H26075" s="128"/>
    </row>
    <row r="26076" spans="7:8">
      <c r="G26076" s="127"/>
      <c r="H26076" s="128"/>
    </row>
    <row r="26077" spans="7:8">
      <c r="G26077" s="127"/>
      <c r="H26077" s="128"/>
    </row>
    <row r="26078" spans="7:8">
      <c r="G26078" s="127"/>
      <c r="H26078" s="128"/>
    </row>
    <row r="26079" spans="7:8">
      <c r="G26079" s="127"/>
      <c r="H26079" s="128"/>
    </row>
    <row r="26080" spans="7:8">
      <c r="G26080" s="127"/>
      <c r="H26080" s="128"/>
    </row>
    <row r="26081" spans="7:8">
      <c r="G26081" s="127"/>
      <c r="H26081" s="128"/>
    </row>
    <row r="26082" spans="7:8">
      <c r="G26082" s="127"/>
      <c r="H26082" s="128"/>
    </row>
    <row r="26083" spans="7:8">
      <c r="G26083" s="127"/>
      <c r="H26083" s="128"/>
    </row>
    <row r="26084" spans="7:8">
      <c r="G26084" s="127"/>
      <c r="H26084" s="128"/>
    </row>
    <row r="26085" spans="7:8">
      <c r="G26085" s="127"/>
      <c r="H26085" s="128"/>
    </row>
    <row r="26086" spans="7:8">
      <c r="G26086" s="127"/>
      <c r="H26086" s="128"/>
    </row>
    <row r="26087" spans="7:8">
      <c r="G26087" s="127"/>
      <c r="H26087" s="128"/>
    </row>
    <row r="26088" spans="7:8">
      <c r="G26088" s="127"/>
      <c r="H26088" s="128"/>
    </row>
    <row r="26089" spans="7:8">
      <c r="G26089" s="127"/>
      <c r="H26089" s="128"/>
    </row>
    <row r="26090" spans="7:8">
      <c r="G26090" s="127"/>
      <c r="H26090" s="128"/>
    </row>
    <row r="26091" spans="7:8">
      <c r="G26091" s="127"/>
      <c r="H26091" s="128"/>
    </row>
    <row r="26092" spans="7:8">
      <c r="G26092" s="127"/>
      <c r="H26092" s="128"/>
    </row>
    <row r="26093" spans="7:8">
      <c r="G26093" s="127"/>
      <c r="H26093" s="128"/>
    </row>
    <row r="26094" spans="7:8">
      <c r="G26094" s="127"/>
      <c r="H26094" s="128"/>
    </row>
    <row r="26095" spans="7:8">
      <c r="G26095" s="127"/>
      <c r="H26095" s="128"/>
    </row>
    <row r="26096" spans="7:8">
      <c r="G26096" s="127"/>
      <c r="H26096" s="128"/>
    </row>
    <row r="26097" spans="7:8">
      <c r="G26097" s="127"/>
      <c r="H26097" s="128"/>
    </row>
    <row r="26098" spans="7:8">
      <c r="G26098" s="127"/>
      <c r="H26098" s="128"/>
    </row>
    <row r="26099" spans="7:8">
      <c r="G26099" s="127"/>
      <c r="H26099" s="128"/>
    </row>
    <row r="26100" spans="7:8">
      <c r="G26100" s="127"/>
      <c r="H26100" s="128"/>
    </row>
    <row r="26101" spans="7:8">
      <c r="G26101" s="127"/>
      <c r="H26101" s="128"/>
    </row>
    <row r="26102" spans="7:8">
      <c r="G26102" s="127"/>
      <c r="H26102" s="128"/>
    </row>
    <row r="26103" spans="7:8">
      <c r="G26103" s="127"/>
      <c r="H26103" s="128"/>
    </row>
    <row r="26104" spans="7:8">
      <c r="G26104" s="127"/>
      <c r="H26104" s="128"/>
    </row>
    <row r="26105" spans="7:8">
      <c r="G26105" s="127"/>
      <c r="H26105" s="128"/>
    </row>
    <row r="26106" spans="7:8">
      <c r="G26106" s="127"/>
      <c r="H26106" s="128"/>
    </row>
    <row r="26107" spans="7:8">
      <c r="G26107" s="127"/>
      <c r="H26107" s="128"/>
    </row>
    <row r="26108" spans="7:8">
      <c r="G26108" s="127"/>
      <c r="H26108" s="128"/>
    </row>
    <row r="26109" spans="7:8">
      <c r="G26109" s="127"/>
      <c r="H26109" s="128"/>
    </row>
    <row r="26110" spans="7:8">
      <c r="G26110" s="127"/>
      <c r="H26110" s="128"/>
    </row>
    <row r="26111" spans="7:8">
      <c r="G26111" s="127"/>
      <c r="H26111" s="128"/>
    </row>
    <row r="26112" spans="7:8">
      <c r="G26112" s="127"/>
      <c r="H26112" s="128"/>
    </row>
    <row r="26113" spans="7:8">
      <c r="G26113" s="127"/>
      <c r="H26113" s="128"/>
    </row>
    <row r="26114" spans="7:8">
      <c r="G26114" s="127"/>
      <c r="H26114" s="128"/>
    </row>
    <row r="26115" spans="7:8">
      <c r="G26115" s="127"/>
      <c r="H26115" s="128"/>
    </row>
    <row r="26116" spans="7:8">
      <c r="G26116" s="127"/>
      <c r="H26116" s="128"/>
    </row>
    <row r="26117" spans="7:8">
      <c r="G26117" s="127"/>
      <c r="H26117" s="128"/>
    </row>
    <row r="26118" spans="7:8">
      <c r="G26118" s="127"/>
      <c r="H26118" s="128"/>
    </row>
    <row r="26119" spans="7:8">
      <c r="G26119" s="127"/>
      <c r="H26119" s="128"/>
    </row>
    <row r="26120" spans="7:8">
      <c r="G26120" s="127"/>
      <c r="H26120" s="128"/>
    </row>
    <row r="26121" spans="7:8">
      <c r="G26121" s="127"/>
      <c r="H26121" s="128"/>
    </row>
    <row r="26122" spans="7:8">
      <c r="G26122" s="127"/>
      <c r="H26122" s="128"/>
    </row>
    <row r="26123" spans="7:8">
      <c r="G26123" s="127"/>
      <c r="H26123" s="128"/>
    </row>
    <row r="26124" spans="7:8">
      <c r="G26124" s="127"/>
      <c r="H26124" s="128"/>
    </row>
    <row r="26125" spans="7:8">
      <c r="G26125" s="127"/>
      <c r="H26125" s="128"/>
    </row>
    <row r="26126" spans="7:8">
      <c r="G26126" s="127"/>
      <c r="H26126" s="128"/>
    </row>
    <row r="26127" spans="7:8">
      <c r="G26127" s="127"/>
      <c r="H26127" s="128"/>
    </row>
    <row r="26128" spans="7:8">
      <c r="G26128" s="127"/>
      <c r="H26128" s="128"/>
    </row>
    <row r="26129" spans="7:8">
      <c r="G26129" s="127"/>
      <c r="H26129" s="128"/>
    </row>
    <row r="26130" spans="7:8">
      <c r="G26130" s="127"/>
      <c r="H26130" s="128"/>
    </row>
    <row r="26131" spans="7:8">
      <c r="G26131" s="127"/>
      <c r="H26131" s="128"/>
    </row>
    <row r="26132" spans="7:8">
      <c r="G26132" s="127"/>
      <c r="H26132" s="128"/>
    </row>
    <row r="26133" spans="7:8">
      <c r="G26133" s="127"/>
      <c r="H26133" s="128"/>
    </row>
    <row r="26134" spans="7:8">
      <c r="G26134" s="127"/>
      <c r="H26134" s="128"/>
    </row>
    <row r="26135" spans="7:8">
      <c r="G26135" s="127"/>
      <c r="H26135" s="128"/>
    </row>
    <row r="26136" spans="7:8">
      <c r="G26136" s="127"/>
      <c r="H26136" s="128"/>
    </row>
    <row r="26137" spans="7:8">
      <c r="G26137" s="127"/>
      <c r="H26137" s="128"/>
    </row>
    <row r="26138" spans="7:8">
      <c r="G26138" s="127"/>
      <c r="H26138" s="128"/>
    </row>
    <row r="26139" spans="7:8">
      <c r="G26139" s="127"/>
      <c r="H26139" s="128"/>
    </row>
    <row r="26140" spans="7:8">
      <c r="G26140" s="127"/>
      <c r="H26140" s="128"/>
    </row>
    <row r="26141" spans="7:8">
      <c r="G26141" s="127"/>
      <c r="H26141" s="128"/>
    </row>
    <row r="26142" spans="7:8">
      <c r="G26142" s="127"/>
      <c r="H26142" s="128"/>
    </row>
    <row r="26143" spans="7:8">
      <c r="G26143" s="127"/>
      <c r="H26143" s="128"/>
    </row>
    <row r="26144" spans="7:8">
      <c r="G26144" s="127"/>
      <c r="H26144" s="128"/>
    </row>
    <row r="26145" spans="7:8">
      <c r="G26145" s="127"/>
      <c r="H26145" s="128"/>
    </row>
    <row r="26146" spans="7:8">
      <c r="G26146" s="127"/>
      <c r="H26146" s="128"/>
    </row>
    <row r="26147" spans="7:8">
      <c r="G26147" s="127"/>
      <c r="H26147" s="128"/>
    </row>
    <row r="26148" spans="7:8">
      <c r="G26148" s="127"/>
      <c r="H26148" s="128"/>
    </row>
    <row r="26149" spans="7:8">
      <c r="G26149" s="127"/>
      <c r="H26149" s="128"/>
    </row>
    <row r="26150" spans="7:8">
      <c r="G26150" s="127"/>
      <c r="H26150" s="128"/>
    </row>
    <row r="26151" spans="7:8">
      <c r="G26151" s="127"/>
      <c r="H26151" s="128"/>
    </row>
    <row r="26152" spans="7:8">
      <c r="G26152" s="127"/>
      <c r="H26152" s="128"/>
    </row>
    <row r="26153" spans="7:8">
      <c r="G26153" s="127"/>
      <c r="H26153" s="128"/>
    </row>
    <row r="26154" spans="7:8">
      <c r="G26154" s="127"/>
      <c r="H26154" s="128"/>
    </row>
    <row r="26155" spans="7:8">
      <c r="G26155" s="127"/>
      <c r="H26155" s="128"/>
    </row>
    <row r="26156" spans="7:8">
      <c r="G26156" s="127"/>
      <c r="H26156" s="128"/>
    </row>
    <row r="26157" spans="7:8">
      <c r="G26157" s="127"/>
      <c r="H26157" s="128"/>
    </row>
    <row r="26158" spans="7:8">
      <c r="G26158" s="127"/>
      <c r="H26158" s="128"/>
    </row>
    <row r="26159" spans="7:8">
      <c r="G26159" s="127"/>
      <c r="H26159" s="128"/>
    </row>
    <row r="26160" spans="7:8">
      <c r="G26160" s="127"/>
      <c r="H26160" s="128"/>
    </row>
    <row r="26161" spans="7:8">
      <c r="G26161" s="127"/>
      <c r="H26161" s="128"/>
    </row>
    <row r="26162" spans="7:8">
      <c r="G26162" s="127"/>
      <c r="H26162" s="128"/>
    </row>
    <row r="26163" spans="7:8">
      <c r="G26163" s="127"/>
      <c r="H26163" s="128"/>
    </row>
    <row r="26164" spans="7:8">
      <c r="G26164" s="127"/>
      <c r="H26164" s="128"/>
    </row>
    <row r="26165" spans="7:8">
      <c r="G26165" s="127"/>
      <c r="H26165" s="128"/>
    </row>
    <row r="26166" spans="7:8">
      <c r="G26166" s="127"/>
      <c r="H26166" s="128"/>
    </row>
    <row r="26167" spans="7:8">
      <c r="G26167" s="127"/>
      <c r="H26167" s="128"/>
    </row>
    <row r="26168" spans="7:8">
      <c r="G26168" s="127"/>
      <c r="H26168" s="128"/>
    </row>
    <row r="26169" spans="7:8">
      <c r="G26169" s="127"/>
      <c r="H26169" s="128"/>
    </row>
    <row r="26170" spans="7:8">
      <c r="G26170" s="127"/>
      <c r="H26170" s="128"/>
    </row>
    <row r="26171" spans="7:8">
      <c r="G26171" s="127"/>
      <c r="H26171" s="128"/>
    </row>
    <row r="26172" spans="7:8">
      <c r="G26172" s="127"/>
      <c r="H26172" s="128"/>
    </row>
    <row r="26173" spans="7:8">
      <c r="G26173" s="127"/>
      <c r="H26173" s="128"/>
    </row>
    <row r="26174" spans="7:8">
      <c r="G26174" s="127"/>
      <c r="H26174" s="128"/>
    </row>
    <row r="26175" spans="7:8">
      <c r="G26175" s="127"/>
      <c r="H26175" s="128"/>
    </row>
    <row r="26176" spans="7:8">
      <c r="G26176" s="127"/>
      <c r="H26176" s="128"/>
    </row>
    <row r="26177" spans="7:8">
      <c r="G26177" s="127"/>
      <c r="H26177" s="128"/>
    </row>
    <row r="26178" spans="7:8">
      <c r="G26178" s="127"/>
      <c r="H26178" s="128"/>
    </row>
    <row r="26179" spans="7:8">
      <c r="G26179" s="127"/>
      <c r="H26179" s="128"/>
    </row>
    <row r="26180" spans="7:8">
      <c r="G26180" s="127"/>
      <c r="H26180" s="128"/>
    </row>
    <row r="26181" spans="7:8">
      <c r="G26181" s="127"/>
      <c r="H26181" s="128"/>
    </row>
    <row r="26182" spans="7:8">
      <c r="G26182" s="127"/>
      <c r="H26182" s="128"/>
    </row>
    <row r="26183" spans="7:8">
      <c r="G26183" s="127"/>
      <c r="H26183" s="128"/>
    </row>
    <row r="26184" spans="7:8">
      <c r="G26184" s="127"/>
      <c r="H26184" s="128"/>
    </row>
    <row r="26185" spans="7:8">
      <c r="G26185" s="127"/>
      <c r="H26185" s="128"/>
    </row>
    <row r="26186" spans="7:8">
      <c r="G26186" s="127"/>
      <c r="H26186" s="128"/>
    </row>
    <row r="26187" spans="7:8">
      <c r="G26187" s="127"/>
      <c r="H26187" s="128"/>
    </row>
    <row r="26188" spans="7:8">
      <c r="G26188" s="127"/>
      <c r="H26188" s="128"/>
    </row>
    <row r="26189" spans="7:8">
      <c r="G26189" s="127"/>
      <c r="H26189" s="128"/>
    </row>
    <row r="26190" spans="7:8">
      <c r="G26190" s="127"/>
      <c r="H26190" s="128"/>
    </row>
    <row r="26191" spans="7:8">
      <c r="G26191" s="127"/>
      <c r="H26191" s="128"/>
    </row>
    <row r="26192" spans="7:8">
      <c r="G26192" s="127"/>
      <c r="H26192" s="128"/>
    </row>
    <row r="26193" spans="7:8">
      <c r="G26193" s="127"/>
      <c r="H26193" s="128"/>
    </row>
    <row r="26194" spans="7:8">
      <c r="G26194" s="127"/>
      <c r="H26194" s="128"/>
    </row>
    <row r="26195" spans="7:8">
      <c r="G26195" s="127"/>
      <c r="H26195" s="128"/>
    </row>
    <row r="26196" spans="7:8">
      <c r="G26196" s="127"/>
      <c r="H26196" s="128"/>
    </row>
    <row r="26197" spans="7:8">
      <c r="G26197" s="127"/>
      <c r="H26197" s="128"/>
    </row>
    <row r="26198" spans="7:8">
      <c r="G26198" s="127"/>
      <c r="H26198" s="128"/>
    </row>
    <row r="26199" spans="7:8">
      <c r="G26199" s="127"/>
      <c r="H26199" s="128"/>
    </row>
    <row r="26200" spans="7:8">
      <c r="G26200" s="127"/>
      <c r="H26200" s="128"/>
    </row>
    <row r="26201" spans="7:8">
      <c r="G26201" s="127"/>
      <c r="H26201" s="128"/>
    </row>
    <row r="26202" spans="7:8">
      <c r="G26202" s="127"/>
      <c r="H26202" s="128"/>
    </row>
    <row r="26203" spans="7:8">
      <c r="G26203" s="127"/>
      <c r="H26203" s="128"/>
    </row>
    <row r="26204" spans="7:8">
      <c r="G26204" s="127"/>
      <c r="H26204" s="128"/>
    </row>
    <row r="26205" spans="7:8">
      <c r="G26205" s="127"/>
      <c r="H26205" s="128"/>
    </row>
    <row r="26206" spans="7:8">
      <c r="G26206" s="127"/>
      <c r="H26206" s="128"/>
    </row>
    <row r="26207" spans="7:8">
      <c r="G26207" s="127"/>
      <c r="H26207" s="128"/>
    </row>
    <row r="26208" spans="7:8">
      <c r="G26208" s="127"/>
      <c r="H26208" s="128"/>
    </row>
    <row r="26209" spans="7:8">
      <c r="G26209" s="127"/>
      <c r="H26209" s="128"/>
    </row>
    <row r="26210" spans="7:8">
      <c r="G26210" s="127"/>
      <c r="H26210" s="128"/>
    </row>
    <row r="26211" spans="7:8">
      <c r="G26211" s="127"/>
      <c r="H26211" s="128"/>
    </row>
    <row r="26212" spans="7:8">
      <c r="G26212" s="127"/>
      <c r="H26212" s="128"/>
    </row>
    <row r="26213" spans="7:8">
      <c r="G26213" s="127"/>
      <c r="H26213" s="128"/>
    </row>
    <row r="26214" spans="7:8">
      <c r="G26214" s="127"/>
      <c r="H26214" s="128"/>
    </row>
    <row r="26215" spans="7:8">
      <c r="G26215" s="127"/>
      <c r="H26215" s="128"/>
    </row>
    <row r="26216" spans="7:8">
      <c r="G26216" s="127"/>
      <c r="H26216" s="128"/>
    </row>
    <row r="26217" spans="7:8">
      <c r="G26217" s="127"/>
      <c r="H26217" s="128"/>
    </row>
    <row r="26218" spans="7:8">
      <c r="G26218" s="127"/>
      <c r="H26218" s="128"/>
    </row>
    <row r="26219" spans="7:8">
      <c r="G26219" s="127"/>
      <c r="H26219" s="128"/>
    </row>
    <row r="26220" spans="7:8">
      <c r="G26220" s="127"/>
      <c r="H26220" s="128"/>
    </row>
    <row r="26221" spans="7:8">
      <c r="G26221" s="127"/>
      <c r="H26221" s="128"/>
    </row>
    <row r="26222" spans="7:8">
      <c r="G26222" s="127"/>
      <c r="H26222" s="128"/>
    </row>
    <row r="26223" spans="7:8">
      <c r="G26223" s="127"/>
      <c r="H26223" s="128"/>
    </row>
    <row r="26224" spans="7:8">
      <c r="G26224" s="127"/>
      <c r="H26224" s="128"/>
    </row>
    <row r="26225" spans="7:8">
      <c r="G26225" s="127"/>
      <c r="H26225" s="128"/>
    </row>
    <row r="26226" spans="7:8">
      <c r="G26226" s="127"/>
      <c r="H26226" s="128"/>
    </row>
    <row r="26227" spans="7:8">
      <c r="G26227" s="127"/>
      <c r="H26227" s="128"/>
    </row>
    <row r="26228" spans="7:8">
      <c r="G26228" s="127"/>
      <c r="H26228" s="128"/>
    </row>
    <row r="26229" spans="7:8">
      <c r="G26229" s="127"/>
      <c r="H26229" s="128"/>
    </row>
    <row r="26230" spans="7:8">
      <c r="G26230" s="127"/>
      <c r="H26230" s="128"/>
    </row>
    <row r="26231" spans="7:8">
      <c r="G26231" s="127"/>
      <c r="H26231" s="128"/>
    </row>
    <row r="26232" spans="7:8">
      <c r="G26232" s="127"/>
      <c r="H26232" s="128"/>
    </row>
    <row r="26233" spans="7:8">
      <c r="G26233" s="127"/>
      <c r="H26233" s="128"/>
    </row>
    <row r="26234" spans="7:8">
      <c r="G26234" s="127"/>
      <c r="H26234" s="128"/>
    </row>
    <row r="26235" spans="7:8">
      <c r="G26235" s="127"/>
      <c r="H26235" s="128"/>
    </row>
    <row r="26236" spans="7:8">
      <c r="G26236" s="127"/>
      <c r="H26236" s="128"/>
    </row>
    <row r="26237" spans="7:8">
      <c r="G26237" s="127"/>
      <c r="H26237" s="128"/>
    </row>
    <row r="26238" spans="7:8">
      <c r="G26238" s="127"/>
      <c r="H26238" s="128"/>
    </row>
    <row r="26239" spans="7:8">
      <c r="G26239" s="127"/>
      <c r="H26239" s="128"/>
    </row>
    <row r="26240" spans="7:8">
      <c r="G26240" s="127"/>
      <c r="H26240" s="128"/>
    </row>
    <row r="26241" spans="7:8">
      <c r="G26241" s="127"/>
      <c r="H26241" s="128"/>
    </row>
    <row r="26242" spans="7:8">
      <c r="G26242" s="127"/>
      <c r="H26242" s="128"/>
    </row>
    <row r="26243" spans="7:8">
      <c r="G26243" s="127"/>
      <c r="H26243" s="128"/>
    </row>
    <row r="26244" spans="7:8">
      <c r="G26244" s="127"/>
      <c r="H26244" s="128"/>
    </row>
    <row r="26245" spans="7:8">
      <c r="G26245" s="127"/>
      <c r="H26245" s="128"/>
    </row>
    <row r="26246" spans="7:8">
      <c r="G26246" s="127"/>
      <c r="H26246" s="128"/>
    </row>
    <row r="26247" spans="7:8">
      <c r="G26247" s="127"/>
      <c r="H26247" s="128"/>
    </row>
    <row r="26248" spans="7:8">
      <c r="G26248" s="127"/>
      <c r="H26248" s="128"/>
    </row>
    <row r="26249" spans="7:8">
      <c r="G26249" s="127"/>
      <c r="H26249" s="128"/>
    </row>
    <row r="26250" spans="7:8">
      <c r="G26250" s="127"/>
      <c r="H26250" s="128"/>
    </row>
    <row r="26251" spans="7:8">
      <c r="G26251" s="127"/>
      <c r="H26251" s="128"/>
    </row>
    <row r="26252" spans="7:8">
      <c r="G26252" s="127"/>
      <c r="H26252" s="128"/>
    </row>
    <row r="26253" spans="7:8">
      <c r="G26253" s="127"/>
      <c r="H26253" s="128"/>
    </row>
    <row r="26254" spans="7:8">
      <c r="G26254" s="127"/>
      <c r="H26254" s="128"/>
    </row>
    <row r="26255" spans="7:8">
      <c r="G26255" s="127"/>
      <c r="H26255" s="128"/>
    </row>
    <row r="26256" spans="7:8">
      <c r="G26256" s="127"/>
      <c r="H26256" s="128"/>
    </row>
    <row r="26257" spans="7:8">
      <c r="G26257" s="127"/>
      <c r="H26257" s="128"/>
    </row>
    <row r="26258" spans="7:8">
      <c r="G26258" s="127"/>
      <c r="H26258" s="128"/>
    </row>
    <row r="26259" spans="7:8">
      <c r="G26259" s="127"/>
      <c r="H26259" s="128"/>
    </row>
    <row r="26260" spans="7:8">
      <c r="G26260" s="127"/>
      <c r="H26260" s="128"/>
    </row>
    <row r="26261" spans="7:8">
      <c r="G26261" s="127"/>
      <c r="H26261" s="128"/>
    </row>
    <row r="26262" spans="7:8">
      <c r="G26262" s="127"/>
      <c r="H26262" s="128"/>
    </row>
    <row r="26263" spans="7:8">
      <c r="G26263" s="127"/>
      <c r="H26263" s="128"/>
    </row>
    <row r="26264" spans="7:8">
      <c r="G26264" s="127"/>
      <c r="H26264" s="128"/>
    </row>
    <row r="26265" spans="7:8">
      <c r="G26265" s="127"/>
      <c r="H26265" s="128"/>
    </row>
    <row r="26266" spans="7:8">
      <c r="G26266" s="127"/>
      <c r="H26266" s="128"/>
    </row>
    <row r="26267" spans="7:8">
      <c r="G26267" s="127"/>
      <c r="H26267" s="128"/>
    </row>
    <row r="26268" spans="7:8">
      <c r="G26268" s="127"/>
      <c r="H26268" s="128"/>
    </row>
    <row r="26269" spans="7:8">
      <c r="G26269" s="127"/>
      <c r="H26269" s="128"/>
    </row>
    <row r="26270" spans="7:8">
      <c r="G26270" s="127"/>
      <c r="H26270" s="128"/>
    </row>
    <row r="26271" spans="7:8">
      <c r="G26271" s="127"/>
      <c r="H26271" s="128"/>
    </row>
    <row r="26272" spans="7:8">
      <c r="G26272" s="127"/>
      <c r="H26272" s="128"/>
    </row>
    <row r="26273" spans="7:8">
      <c r="G26273" s="127"/>
      <c r="H26273" s="128"/>
    </row>
    <row r="26274" spans="7:8">
      <c r="G26274" s="127"/>
      <c r="H26274" s="128"/>
    </row>
    <row r="26275" spans="7:8">
      <c r="G26275" s="127"/>
      <c r="H26275" s="128"/>
    </row>
    <row r="26276" spans="7:8">
      <c r="G26276" s="127"/>
      <c r="H26276" s="128"/>
    </row>
    <row r="26277" spans="7:8">
      <c r="G26277" s="127"/>
      <c r="H26277" s="128"/>
    </row>
    <row r="26278" spans="7:8">
      <c r="G26278" s="127"/>
      <c r="H26278" s="128"/>
    </row>
    <row r="26279" spans="7:8">
      <c r="G26279" s="127"/>
      <c r="H26279" s="128"/>
    </row>
    <row r="26280" spans="7:8">
      <c r="G26280" s="127"/>
      <c r="H26280" s="128"/>
    </row>
    <row r="26281" spans="7:8">
      <c r="G26281" s="127"/>
      <c r="H26281" s="128"/>
    </row>
    <row r="26282" spans="7:8">
      <c r="G26282" s="127"/>
      <c r="H26282" s="128"/>
    </row>
    <row r="26283" spans="7:8">
      <c r="G26283" s="127"/>
      <c r="H26283" s="128"/>
    </row>
    <row r="26284" spans="7:8">
      <c r="G26284" s="127"/>
      <c r="H26284" s="128"/>
    </row>
    <row r="26285" spans="7:8">
      <c r="G26285" s="127"/>
      <c r="H26285" s="128"/>
    </row>
    <row r="26286" spans="7:8">
      <c r="G26286" s="127"/>
      <c r="H26286" s="128"/>
    </row>
    <row r="26287" spans="7:8">
      <c r="G26287" s="127"/>
      <c r="H26287" s="128"/>
    </row>
    <row r="26288" spans="7:8">
      <c r="G26288" s="127"/>
      <c r="H26288" s="128"/>
    </row>
    <row r="26289" spans="7:8">
      <c r="G26289" s="127"/>
      <c r="H26289" s="128"/>
    </row>
    <row r="26290" spans="7:8">
      <c r="G26290" s="127"/>
      <c r="H26290" s="128"/>
    </row>
    <row r="26291" spans="7:8">
      <c r="G26291" s="127"/>
      <c r="H26291" s="128"/>
    </row>
    <row r="26292" spans="7:8">
      <c r="G26292" s="127"/>
      <c r="H26292" s="128"/>
    </row>
    <row r="26293" spans="7:8">
      <c r="G26293" s="127"/>
      <c r="H26293" s="128"/>
    </row>
    <row r="26294" spans="7:8">
      <c r="G26294" s="127"/>
      <c r="H26294" s="128"/>
    </row>
    <row r="26295" spans="7:8">
      <c r="G26295" s="127"/>
      <c r="H26295" s="128"/>
    </row>
    <row r="26296" spans="7:8">
      <c r="G26296" s="127"/>
      <c r="H26296" s="128"/>
    </row>
    <row r="26297" spans="7:8">
      <c r="G26297" s="127"/>
      <c r="H26297" s="128"/>
    </row>
    <row r="26298" spans="7:8">
      <c r="G26298" s="127"/>
      <c r="H26298" s="128"/>
    </row>
    <row r="26299" spans="7:8">
      <c r="G26299" s="127"/>
      <c r="H26299" s="128"/>
    </row>
    <row r="26300" spans="7:8">
      <c r="G26300" s="127"/>
      <c r="H26300" s="128"/>
    </row>
    <row r="26301" spans="7:8">
      <c r="G26301" s="127"/>
      <c r="H26301" s="128"/>
    </row>
    <row r="26302" spans="7:8">
      <c r="G26302" s="127"/>
      <c r="H26302" s="128"/>
    </row>
    <row r="26303" spans="7:8">
      <c r="G26303" s="127"/>
      <c r="H26303" s="128"/>
    </row>
    <row r="26304" spans="7:8">
      <c r="G26304" s="127"/>
      <c r="H26304" s="128"/>
    </row>
    <row r="26305" spans="7:8">
      <c r="G26305" s="127"/>
      <c r="H26305" s="128"/>
    </row>
    <row r="26306" spans="7:8">
      <c r="G26306" s="127"/>
      <c r="H26306" s="128"/>
    </row>
    <row r="26307" spans="7:8">
      <c r="G26307" s="127"/>
      <c r="H26307" s="128"/>
    </row>
    <row r="26308" spans="7:8">
      <c r="G26308" s="127"/>
      <c r="H26308" s="128"/>
    </row>
    <row r="26309" spans="7:8">
      <c r="G26309" s="127"/>
      <c r="H26309" s="128"/>
    </row>
    <row r="26310" spans="7:8">
      <c r="G26310" s="127"/>
      <c r="H26310" s="128"/>
    </row>
    <row r="26311" spans="7:8">
      <c r="G26311" s="127"/>
      <c r="H26311" s="128"/>
    </row>
    <row r="26312" spans="7:8">
      <c r="G26312" s="127"/>
      <c r="H26312" s="128"/>
    </row>
    <row r="26313" spans="7:8">
      <c r="G26313" s="127"/>
      <c r="H26313" s="128"/>
    </row>
    <row r="26314" spans="7:8">
      <c r="G26314" s="127"/>
      <c r="H26314" s="128"/>
    </row>
    <row r="26315" spans="7:8">
      <c r="G26315" s="127"/>
      <c r="H26315" s="128"/>
    </row>
    <row r="26316" spans="7:8">
      <c r="G26316" s="127"/>
      <c r="H26316" s="128"/>
    </row>
    <row r="26317" spans="7:8">
      <c r="G26317" s="127"/>
      <c r="H26317" s="128"/>
    </row>
    <row r="26318" spans="7:8">
      <c r="G26318" s="127"/>
      <c r="H26318" s="128"/>
    </row>
    <row r="26319" spans="7:8">
      <c r="G26319" s="127"/>
      <c r="H26319" s="128"/>
    </row>
    <row r="26320" spans="7:8">
      <c r="G26320" s="127"/>
      <c r="H26320" s="128"/>
    </row>
    <row r="26321" spans="7:8">
      <c r="G26321" s="127"/>
      <c r="H26321" s="128"/>
    </row>
    <row r="26322" spans="7:8">
      <c r="G26322" s="127"/>
      <c r="H26322" s="128"/>
    </row>
    <row r="26323" spans="7:8">
      <c r="G26323" s="127"/>
      <c r="H26323" s="128"/>
    </row>
    <row r="26324" spans="7:8">
      <c r="G26324" s="127"/>
      <c r="H26324" s="128"/>
    </row>
    <row r="26325" spans="7:8">
      <c r="G26325" s="127"/>
      <c r="H26325" s="128"/>
    </row>
    <row r="26326" spans="7:8">
      <c r="G26326" s="127"/>
      <c r="H26326" s="128"/>
    </row>
    <row r="26327" spans="7:8">
      <c r="G26327" s="127"/>
      <c r="H26327" s="128"/>
    </row>
    <row r="26328" spans="7:8">
      <c r="G26328" s="127"/>
      <c r="H26328" s="128"/>
    </row>
    <row r="26329" spans="7:8">
      <c r="G26329" s="127"/>
      <c r="H26329" s="128"/>
    </row>
    <row r="26330" spans="7:8">
      <c r="G26330" s="127"/>
      <c r="H26330" s="128"/>
    </row>
    <row r="26331" spans="7:8">
      <c r="G26331" s="127"/>
      <c r="H26331" s="128"/>
    </row>
    <row r="26332" spans="7:8">
      <c r="G26332" s="127"/>
      <c r="H26332" s="128"/>
    </row>
    <row r="26333" spans="7:8">
      <c r="G26333" s="127"/>
      <c r="H26333" s="128"/>
    </row>
    <row r="26334" spans="7:8">
      <c r="G26334" s="127"/>
      <c r="H26334" s="128"/>
    </row>
    <row r="26335" spans="7:8">
      <c r="G26335" s="127"/>
      <c r="H26335" s="128"/>
    </row>
    <row r="26336" spans="7:8">
      <c r="G26336" s="127"/>
      <c r="H26336" s="128"/>
    </row>
    <row r="26337" spans="7:8">
      <c r="G26337" s="127"/>
      <c r="H26337" s="128"/>
    </row>
    <row r="26338" spans="7:8">
      <c r="G26338" s="127"/>
      <c r="H26338" s="128"/>
    </row>
    <row r="26339" spans="7:8">
      <c r="G26339" s="127"/>
      <c r="H26339" s="128"/>
    </row>
    <row r="26340" spans="7:8">
      <c r="G26340" s="127"/>
      <c r="H26340" s="128"/>
    </row>
    <row r="26341" spans="7:8">
      <c r="G26341" s="127"/>
      <c r="H26341" s="128"/>
    </row>
    <row r="26342" spans="7:8">
      <c r="G26342" s="127"/>
      <c r="H26342" s="128"/>
    </row>
    <row r="26343" spans="7:8">
      <c r="G26343" s="127"/>
      <c r="H26343" s="128"/>
    </row>
    <row r="26344" spans="7:8">
      <c r="G26344" s="127"/>
      <c r="H26344" s="128"/>
    </row>
    <row r="26345" spans="7:8">
      <c r="G26345" s="127"/>
      <c r="H26345" s="128"/>
    </row>
    <row r="26346" spans="7:8">
      <c r="G26346" s="127"/>
      <c r="H26346" s="128"/>
    </row>
    <row r="26347" spans="7:8">
      <c r="G26347" s="127"/>
      <c r="H26347" s="128"/>
    </row>
    <row r="26348" spans="7:8">
      <c r="G26348" s="127"/>
      <c r="H26348" s="128"/>
    </row>
    <row r="26349" spans="7:8">
      <c r="G26349" s="127"/>
      <c r="H26349" s="128"/>
    </row>
    <row r="26350" spans="7:8">
      <c r="G26350" s="127"/>
      <c r="H26350" s="128"/>
    </row>
    <row r="26351" spans="7:8">
      <c r="G26351" s="127"/>
      <c r="H26351" s="128"/>
    </row>
    <row r="26352" spans="7:8">
      <c r="G26352" s="127"/>
      <c r="H26352" s="128"/>
    </row>
    <row r="26353" spans="7:8">
      <c r="G26353" s="127"/>
      <c r="H26353" s="128"/>
    </row>
    <row r="26354" spans="7:8">
      <c r="G26354" s="127"/>
      <c r="H26354" s="128"/>
    </row>
    <row r="26355" spans="7:8">
      <c r="G26355" s="127"/>
      <c r="H26355" s="128"/>
    </row>
    <row r="26356" spans="7:8">
      <c r="G26356" s="127"/>
      <c r="H26356" s="128"/>
    </row>
    <row r="26357" spans="7:8">
      <c r="G26357" s="127"/>
      <c r="H26357" s="128"/>
    </row>
    <row r="26358" spans="7:8">
      <c r="G26358" s="127"/>
      <c r="H26358" s="128"/>
    </row>
    <row r="26359" spans="7:8">
      <c r="G26359" s="127"/>
      <c r="H26359" s="128"/>
    </row>
    <row r="26360" spans="7:8">
      <c r="G26360" s="127"/>
      <c r="H26360" s="128"/>
    </row>
    <row r="26361" spans="7:8">
      <c r="G26361" s="127"/>
      <c r="H26361" s="128"/>
    </row>
    <row r="26362" spans="7:8">
      <c r="G26362" s="127"/>
      <c r="H26362" s="128"/>
    </row>
    <row r="26363" spans="7:8">
      <c r="G26363" s="127"/>
      <c r="H26363" s="128"/>
    </row>
    <row r="26364" spans="7:8">
      <c r="G26364" s="127"/>
      <c r="H26364" s="128"/>
    </row>
    <row r="26365" spans="7:8">
      <c r="G26365" s="127"/>
      <c r="H26365" s="128"/>
    </row>
    <row r="26366" spans="7:8">
      <c r="G26366" s="127"/>
      <c r="H26366" s="128"/>
    </row>
    <row r="26367" spans="7:8">
      <c r="G26367" s="127"/>
      <c r="H26367" s="128"/>
    </row>
    <row r="26368" spans="7:8">
      <c r="G26368" s="127"/>
      <c r="H26368" s="128"/>
    </row>
    <row r="26369" spans="7:8">
      <c r="G26369" s="127"/>
      <c r="H26369" s="128"/>
    </row>
    <row r="26370" spans="7:8">
      <c r="G26370" s="127"/>
      <c r="H26370" s="128"/>
    </row>
    <row r="26371" spans="7:8">
      <c r="G26371" s="127"/>
      <c r="H26371" s="128"/>
    </row>
    <row r="26372" spans="7:8">
      <c r="G26372" s="127"/>
      <c r="H26372" s="128"/>
    </row>
    <row r="26373" spans="7:8">
      <c r="G26373" s="127"/>
      <c r="H26373" s="128"/>
    </row>
    <row r="26374" spans="7:8">
      <c r="G26374" s="127"/>
      <c r="H26374" s="128"/>
    </row>
    <row r="26375" spans="7:8">
      <c r="G26375" s="127"/>
      <c r="H26375" s="128"/>
    </row>
    <row r="26376" spans="7:8">
      <c r="G26376" s="127"/>
      <c r="H26376" s="128"/>
    </row>
    <row r="26377" spans="7:8">
      <c r="G26377" s="127"/>
      <c r="H26377" s="128"/>
    </row>
    <row r="26378" spans="7:8">
      <c r="G26378" s="127"/>
      <c r="H26378" s="128"/>
    </row>
    <row r="26379" spans="7:8">
      <c r="G26379" s="127"/>
      <c r="H26379" s="128"/>
    </row>
    <row r="26380" spans="7:8">
      <c r="G26380" s="127"/>
      <c r="H26380" s="128"/>
    </row>
    <row r="26381" spans="7:8">
      <c r="G26381" s="127"/>
      <c r="H26381" s="128"/>
    </row>
    <row r="26382" spans="7:8">
      <c r="G26382" s="127"/>
      <c r="H26382" s="128"/>
    </row>
    <row r="26383" spans="7:8">
      <c r="G26383" s="127"/>
      <c r="H26383" s="128"/>
    </row>
    <row r="26384" spans="7:8">
      <c r="G26384" s="127"/>
      <c r="H26384" s="128"/>
    </row>
    <row r="26385" spans="7:8">
      <c r="G26385" s="127"/>
      <c r="H26385" s="128"/>
    </row>
    <row r="26386" spans="7:8">
      <c r="G26386" s="127"/>
      <c r="H26386" s="128"/>
    </row>
    <row r="26387" spans="7:8">
      <c r="G26387" s="127"/>
      <c r="H26387" s="128"/>
    </row>
    <row r="26388" spans="7:8">
      <c r="G26388" s="127"/>
      <c r="H26388" s="128"/>
    </row>
    <row r="26389" spans="7:8">
      <c r="G26389" s="127"/>
      <c r="H26389" s="128"/>
    </row>
    <row r="26390" spans="7:8">
      <c r="G26390" s="127"/>
      <c r="H26390" s="128"/>
    </row>
    <row r="26391" spans="7:8">
      <c r="G26391" s="127"/>
      <c r="H26391" s="128"/>
    </row>
    <row r="26392" spans="7:8">
      <c r="G26392" s="127"/>
      <c r="H26392" s="128"/>
    </row>
    <row r="26393" spans="7:8">
      <c r="G26393" s="127"/>
      <c r="H26393" s="128"/>
    </row>
    <row r="26394" spans="7:8">
      <c r="G26394" s="127"/>
      <c r="H26394" s="128"/>
    </row>
    <row r="26395" spans="7:8">
      <c r="G26395" s="127"/>
      <c r="H26395" s="128"/>
    </row>
    <row r="26396" spans="7:8">
      <c r="G26396" s="127"/>
      <c r="H26396" s="128"/>
    </row>
    <row r="26397" spans="7:8">
      <c r="G26397" s="127"/>
      <c r="H26397" s="128"/>
    </row>
    <row r="26398" spans="7:8">
      <c r="G26398" s="127"/>
      <c r="H26398" s="128"/>
    </row>
    <row r="26399" spans="7:8">
      <c r="G26399" s="127"/>
      <c r="H26399" s="128"/>
    </row>
    <row r="26400" spans="7:8">
      <c r="G26400" s="127"/>
      <c r="H26400" s="128"/>
    </row>
    <row r="26401" spans="7:8">
      <c r="G26401" s="127"/>
      <c r="H26401" s="128"/>
    </row>
    <row r="26402" spans="7:8">
      <c r="G26402" s="127"/>
      <c r="H26402" s="128"/>
    </row>
    <row r="26403" spans="7:8">
      <c r="G26403" s="127"/>
      <c r="H26403" s="128"/>
    </row>
    <row r="26404" spans="7:8">
      <c r="G26404" s="127"/>
      <c r="H26404" s="128"/>
    </row>
    <row r="26405" spans="7:8">
      <c r="G26405" s="127"/>
      <c r="H26405" s="128"/>
    </row>
    <row r="26406" spans="7:8">
      <c r="G26406" s="127"/>
      <c r="H26406" s="128"/>
    </row>
    <row r="26407" spans="7:8">
      <c r="G26407" s="127"/>
      <c r="H26407" s="128"/>
    </row>
    <row r="26408" spans="7:8">
      <c r="G26408" s="127"/>
      <c r="H26408" s="128"/>
    </row>
    <row r="26409" spans="7:8">
      <c r="G26409" s="127"/>
      <c r="H26409" s="128"/>
    </row>
    <row r="26410" spans="7:8">
      <c r="G26410" s="127"/>
      <c r="H26410" s="128"/>
    </row>
    <row r="26411" spans="7:8">
      <c r="G26411" s="127"/>
      <c r="H26411" s="128"/>
    </row>
    <row r="26412" spans="7:8">
      <c r="G26412" s="127"/>
      <c r="H26412" s="128"/>
    </row>
    <row r="26413" spans="7:8">
      <c r="G26413" s="127"/>
      <c r="H26413" s="128"/>
    </row>
    <row r="26414" spans="7:8">
      <c r="G26414" s="127"/>
      <c r="H26414" s="128"/>
    </row>
    <row r="26415" spans="7:8">
      <c r="G26415" s="127"/>
      <c r="H26415" s="128"/>
    </row>
    <row r="26416" spans="7:8">
      <c r="G26416" s="127"/>
      <c r="H26416" s="128"/>
    </row>
    <row r="26417" spans="7:8">
      <c r="G26417" s="127"/>
      <c r="H26417" s="128"/>
    </row>
    <row r="26418" spans="7:8">
      <c r="G26418" s="127"/>
      <c r="H26418" s="128"/>
    </row>
    <row r="26419" spans="7:8">
      <c r="G26419" s="127"/>
      <c r="H26419" s="128"/>
    </row>
    <row r="26420" spans="7:8">
      <c r="G26420" s="127"/>
      <c r="H26420" s="128"/>
    </row>
    <row r="26421" spans="7:8">
      <c r="G26421" s="127"/>
      <c r="H26421" s="128"/>
    </row>
    <row r="26422" spans="7:8">
      <c r="G26422" s="127"/>
      <c r="H26422" s="128"/>
    </row>
    <row r="26423" spans="7:8">
      <c r="G26423" s="127"/>
      <c r="H26423" s="128"/>
    </row>
    <row r="26424" spans="7:8">
      <c r="G26424" s="127"/>
      <c r="H26424" s="128"/>
    </row>
    <row r="26425" spans="7:8">
      <c r="G26425" s="127"/>
      <c r="H26425" s="128"/>
    </row>
    <row r="26426" spans="7:8">
      <c r="G26426" s="127"/>
      <c r="H26426" s="128"/>
    </row>
    <row r="26427" spans="7:8">
      <c r="G26427" s="127"/>
      <c r="H26427" s="128"/>
    </row>
    <row r="26428" spans="7:8">
      <c r="G26428" s="127"/>
      <c r="H26428" s="128"/>
    </row>
    <row r="26429" spans="7:8">
      <c r="G26429" s="127"/>
      <c r="H26429" s="128"/>
    </row>
    <row r="26430" spans="7:8">
      <c r="G26430" s="127"/>
      <c r="H26430" s="128"/>
    </row>
    <row r="26431" spans="7:8">
      <c r="G26431" s="127"/>
      <c r="H26431" s="128"/>
    </row>
    <row r="26432" spans="7:8">
      <c r="G26432" s="127"/>
      <c r="H26432" s="128"/>
    </row>
    <row r="26433" spans="7:8">
      <c r="G26433" s="127"/>
      <c r="H26433" s="128"/>
    </row>
    <row r="26434" spans="7:8">
      <c r="G26434" s="127"/>
      <c r="H26434" s="128"/>
    </row>
    <row r="26435" spans="7:8">
      <c r="G26435" s="127"/>
      <c r="H26435" s="128"/>
    </row>
    <row r="26436" spans="7:8">
      <c r="G26436" s="127"/>
      <c r="H26436" s="128"/>
    </row>
    <row r="26437" spans="7:8">
      <c r="G26437" s="127"/>
      <c r="H26437" s="128"/>
    </row>
    <row r="26438" spans="7:8">
      <c r="G26438" s="127"/>
      <c r="H26438" s="128"/>
    </row>
    <row r="26439" spans="7:8">
      <c r="G26439" s="127"/>
      <c r="H26439" s="128"/>
    </row>
    <row r="26440" spans="7:8">
      <c r="G26440" s="127"/>
      <c r="H26440" s="128"/>
    </row>
    <row r="26441" spans="7:8">
      <c r="G26441" s="127"/>
      <c r="H26441" s="128"/>
    </row>
    <row r="26442" spans="7:8">
      <c r="G26442" s="127"/>
      <c r="H26442" s="128"/>
    </row>
    <row r="26443" spans="7:8">
      <c r="G26443" s="127"/>
      <c r="H26443" s="128"/>
    </row>
    <row r="26444" spans="7:8">
      <c r="G26444" s="127"/>
      <c r="H26444" s="128"/>
    </row>
    <row r="26445" spans="7:8">
      <c r="G26445" s="127"/>
      <c r="H26445" s="128"/>
    </row>
    <row r="26446" spans="7:8">
      <c r="G26446" s="127"/>
      <c r="H26446" s="128"/>
    </row>
    <row r="26447" spans="7:8">
      <c r="G26447" s="127"/>
      <c r="H26447" s="128"/>
    </row>
    <row r="26448" spans="7:8">
      <c r="G26448" s="127"/>
      <c r="H26448" s="128"/>
    </row>
    <row r="26449" spans="7:8">
      <c r="G26449" s="127"/>
      <c r="H26449" s="128"/>
    </row>
    <row r="26450" spans="7:8">
      <c r="G26450" s="127"/>
      <c r="H26450" s="128"/>
    </row>
    <row r="26451" spans="7:8">
      <c r="G26451" s="127"/>
      <c r="H26451" s="128"/>
    </row>
    <row r="26452" spans="7:8">
      <c r="G26452" s="127"/>
      <c r="H26452" s="128"/>
    </row>
    <row r="26453" spans="7:8">
      <c r="G26453" s="127"/>
      <c r="H26453" s="128"/>
    </row>
    <row r="26454" spans="7:8">
      <c r="G26454" s="127"/>
      <c r="H26454" s="128"/>
    </row>
    <row r="26455" spans="7:8">
      <c r="G26455" s="127"/>
      <c r="H26455" s="128"/>
    </row>
    <row r="26456" spans="7:8">
      <c r="G26456" s="127"/>
      <c r="H26456" s="128"/>
    </row>
    <row r="26457" spans="7:8">
      <c r="G26457" s="127"/>
      <c r="H26457" s="128"/>
    </row>
    <row r="26458" spans="7:8">
      <c r="G26458" s="127"/>
      <c r="H26458" s="128"/>
    </row>
    <row r="26459" spans="7:8">
      <c r="G26459" s="127"/>
      <c r="H26459" s="128"/>
    </row>
    <row r="26460" spans="7:8">
      <c r="G26460" s="127"/>
      <c r="H26460" s="128"/>
    </row>
    <row r="26461" spans="7:8">
      <c r="G26461" s="127"/>
      <c r="H26461" s="128"/>
    </row>
    <row r="26462" spans="7:8">
      <c r="G26462" s="127"/>
      <c r="H26462" s="128"/>
    </row>
    <row r="26463" spans="7:8">
      <c r="G26463" s="127"/>
      <c r="H26463" s="128"/>
    </row>
    <row r="26464" spans="7:8">
      <c r="G26464" s="127"/>
      <c r="H26464" s="128"/>
    </row>
    <row r="26465" spans="7:8">
      <c r="G26465" s="127"/>
      <c r="H26465" s="128"/>
    </row>
    <row r="26466" spans="7:8">
      <c r="G26466" s="127"/>
      <c r="H26466" s="128"/>
    </row>
    <row r="26467" spans="7:8">
      <c r="G26467" s="127"/>
      <c r="H26467" s="128"/>
    </row>
    <row r="26468" spans="7:8">
      <c r="G26468" s="127"/>
      <c r="H26468" s="128"/>
    </row>
    <row r="26469" spans="7:8">
      <c r="G26469" s="127"/>
      <c r="H26469" s="128"/>
    </row>
    <row r="26470" spans="7:8">
      <c r="G26470" s="127"/>
      <c r="H26470" s="128"/>
    </row>
    <row r="26471" spans="7:8">
      <c r="G26471" s="127"/>
      <c r="H26471" s="128"/>
    </row>
    <row r="26472" spans="7:8">
      <c r="G26472" s="127"/>
      <c r="H26472" s="128"/>
    </row>
    <row r="26473" spans="7:8">
      <c r="G26473" s="127"/>
      <c r="H26473" s="128"/>
    </row>
    <row r="26474" spans="7:8">
      <c r="G26474" s="127"/>
      <c r="H26474" s="128"/>
    </row>
    <row r="26475" spans="7:8">
      <c r="G26475" s="127"/>
      <c r="H26475" s="128"/>
    </row>
    <row r="26476" spans="7:8">
      <c r="G26476" s="127"/>
      <c r="H26476" s="128"/>
    </row>
    <row r="26477" spans="7:8">
      <c r="G26477" s="127"/>
      <c r="H26477" s="128"/>
    </row>
    <row r="26478" spans="7:8">
      <c r="G26478" s="127"/>
      <c r="H26478" s="128"/>
    </row>
    <row r="26479" spans="7:8">
      <c r="G26479" s="127"/>
      <c r="H26479" s="128"/>
    </row>
    <row r="26480" spans="7:8">
      <c r="G26480" s="127"/>
      <c r="H26480" s="128"/>
    </row>
    <row r="26481" spans="7:8">
      <c r="G26481" s="127"/>
      <c r="H26481" s="128"/>
    </row>
    <row r="26482" spans="7:8">
      <c r="G26482" s="127"/>
      <c r="H26482" s="128"/>
    </row>
    <row r="26483" spans="7:8">
      <c r="G26483" s="127"/>
      <c r="H26483" s="128"/>
    </row>
    <row r="26484" spans="7:8">
      <c r="G26484" s="127"/>
      <c r="H26484" s="128"/>
    </row>
    <row r="26485" spans="7:8">
      <c r="G26485" s="127"/>
      <c r="H26485" s="128"/>
    </row>
    <row r="26486" spans="7:8">
      <c r="G26486" s="127"/>
      <c r="H26486" s="128"/>
    </row>
    <row r="26487" spans="7:8">
      <c r="G26487" s="127"/>
      <c r="H26487" s="128"/>
    </row>
    <row r="26488" spans="7:8">
      <c r="G26488" s="127"/>
      <c r="H26488" s="128"/>
    </row>
    <row r="26489" spans="7:8">
      <c r="G26489" s="127"/>
      <c r="H26489" s="128"/>
    </row>
    <row r="26490" spans="7:8">
      <c r="G26490" s="127"/>
      <c r="H26490" s="128"/>
    </row>
    <row r="26491" spans="7:8">
      <c r="G26491" s="127"/>
      <c r="H26491" s="128"/>
    </row>
    <row r="26492" spans="7:8">
      <c r="G26492" s="127"/>
      <c r="H26492" s="128"/>
    </row>
    <row r="26493" spans="7:8">
      <c r="G26493" s="127"/>
      <c r="H26493" s="128"/>
    </row>
    <row r="26494" spans="7:8">
      <c r="G26494" s="127"/>
      <c r="H26494" s="128"/>
    </row>
    <row r="26495" spans="7:8">
      <c r="G26495" s="127"/>
      <c r="H26495" s="128"/>
    </row>
    <row r="26496" spans="7:8">
      <c r="G26496" s="127"/>
      <c r="H26496" s="128"/>
    </row>
    <row r="26497" spans="7:8">
      <c r="G26497" s="127"/>
      <c r="H26497" s="128"/>
    </row>
    <row r="26498" spans="7:8">
      <c r="G26498" s="127"/>
      <c r="H26498" s="128"/>
    </row>
    <row r="26499" spans="7:8">
      <c r="G26499" s="127"/>
      <c r="H26499" s="128"/>
    </row>
    <row r="26500" spans="7:8">
      <c r="G26500" s="127"/>
      <c r="H26500" s="128"/>
    </row>
    <row r="26501" spans="7:8">
      <c r="G26501" s="127"/>
      <c r="H26501" s="128"/>
    </row>
    <row r="26502" spans="7:8">
      <c r="G26502" s="127"/>
      <c r="H26502" s="128"/>
    </row>
    <row r="26503" spans="7:8">
      <c r="G26503" s="127"/>
      <c r="H26503" s="128"/>
    </row>
    <row r="26504" spans="7:8">
      <c r="G26504" s="127"/>
      <c r="H26504" s="128"/>
    </row>
    <row r="26505" spans="7:8">
      <c r="G26505" s="127"/>
      <c r="H26505" s="128"/>
    </row>
    <row r="26506" spans="7:8">
      <c r="G26506" s="127"/>
      <c r="H26506" s="128"/>
    </row>
    <row r="26507" spans="7:8">
      <c r="G26507" s="127"/>
      <c r="H26507" s="128"/>
    </row>
    <row r="26508" spans="7:8">
      <c r="G26508" s="127"/>
      <c r="H26508" s="128"/>
    </row>
    <row r="26509" spans="7:8">
      <c r="G26509" s="127"/>
      <c r="H26509" s="128"/>
    </row>
    <row r="26510" spans="7:8">
      <c r="G26510" s="127"/>
      <c r="H26510" s="128"/>
    </row>
    <row r="26511" spans="7:8">
      <c r="G26511" s="127"/>
      <c r="H26511" s="128"/>
    </row>
    <row r="26512" spans="7:8">
      <c r="G26512" s="127"/>
      <c r="H26512" s="128"/>
    </row>
    <row r="26513" spans="7:8">
      <c r="G26513" s="127"/>
      <c r="H26513" s="128"/>
    </row>
    <row r="26514" spans="7:8">
      <c r="G26514" s="127"/>
      <c r="H26514" s="128"/>
    </row>
    <row r="26515" spans="7:8">
      <c r="G26515" s="127"/>
      <c r="H26515" s="128"/>
    </row>
    <row r="26516" spans="7:8">
      <c r="G26516" s="127"/>
      <c r="H26516" s="128"/>
    </row>
    <row r="26517" spans="7:8">
      <c r="G26517" s="127"/>
      <c r="H26517" s="128"/>
    </row>
    <row r="26518" spans="7:8">
      <c r="G26518" s="127"/>
      <c r="H26518" s="128"/>
    </row>
    <row r="26519" spans="7:8">
      <c r="G26519" s="127"/>
      <c r="H26519" s="128"/>
    </row>
    <row r="26520" spans="7:8">
      <c r="G26520" s="127"/>
      <c r="H26520" s="128"/>
    </row>
    <row r="26521" spans="7:8">
      <c r="G26521" s="127"/>
      <c r="H26521" s="128"/>
    </row>
    <row r="26522" spans="7:8">
      <c r="G26522" s="127"/>
      <c r="H26522" s="128"/>
    </row>
    <row r="26523" spans="7:8">
      <c r="G26523" s="127"/>
      <c r="H26523" s="128"/>
    </row>
    <row r="26524" spans="7:8">
      <c r="G26524" s="127"/>
      <c r="H26524" s="128"/>
    </row>
    <row r="26525" spans="7:8">
      <c r="G26525" s="127"/>
      <c r="H26525" s="128"/>
    </row>
    <row r="26526" spans="7:8">
      <c r="G26526" s="127"/>
      <c r="H26526" s="128"/>
    </row>
    <row r="26527" spans="7:8">
      <c r="G26527" s="127"/>
      <c r="H26527" s="128"/>
    </row>
    <row r="26528" spans="7:8">
      <c r="G26528" s="127"/>
      <c r="H26528" s="128"/>
    </row>
    <row r="26529" spans="7:8">
      <c r="G26529" s="127"/>
      <c r="H26529" s="128"/>
    </row>
    <row r="26530" spans="7:8">
      <c r="G26530" s="127"/>
      <c r="H26530" s="128"/>
    </row>
    <row r="26531" spans="7:8">
      <c r="G26531" s="127"/>
      <c r="H26531" s="128"/>
    </row>
    <row r="26532" spans="7:8">
      <c r="G26532" s="127"/>
      <c r="H26532" s="128"/>
    </row>
    <row r="26533" spans="7:8">
      <c r="G26533" s="127"/>
      <c r="H26533" s="128"/>
    </row>
    <row r="26534" spans="7:8">
      <c r="G26534" s="127"/>
      <c r="H26534" s="128"/>
    </row>
    <row r="26535" spans="7:8">
      <c r="G26535" s="127"/>
      <c r="H26535" s="128"/>
    </row>
    <row r="26536" spans="7:8">
      <c r="G26536" s="127"/>
      <c r="H26536" s="128"/>
    </row>
    <row r="26537" spans="7:8">
      <c r="G26537" s="127"/>
      <c r="H26537" s="128"/>
    </row>
    <row r="26538" spans="7:8">
      <c r="G26538" s="127"/>
      <c r="H26538" s="128"/>
    </row>
    <row r="26539" spans="7:8">
      <c r="G26539" s="127"/>
      <c r="H26539" s="128"/>
    </row>
    <row r="26540" spans="7:8">
      <c r="G26540" s="127"/>
      <c r="H26540" s="128"/>
    </row>
    <row r="26541" spans="7:8">
      <c r="G26541" s="127"/>
      <c r="H26541" s="128"/>
    </row>
    <row r="26542" spans="7:8">
      <c r="G26542" s="127"/>
      <c r="H26542" s="128"/>
    </row>
    <row r="26543" spans="7:8">
      <c r="G26543" s="127"/>
      <c r="H26543" s="128"/>
    </row>
    <row r="26544" spans="7:8">
      <c r="G26544" s="127"/>
      <c r="H26544" s="128"/>
    </row>
    <row r="26545" spans="7:8">
      <c r="G26545" s="127"/>
      <c r="H26545" s="128"/>
    </row>
    <row r="26546" spans="7:8">
      <c r="G26546" s="127"/>
      <c r="H26546" s="128"/>
    </row>
    <row r="26547" spans="7:8">
      <c r="G26547" s="127"/>
      <c r="H26547" s="128"/>
    </row>
    <row r="26548" spans="7:8">
      <c r="G26548" s="127"/>
      <c r="H26548" s="128"/>
    </row>
    <row r="26549" spans="7:8">
      <c r="G26549" s="127"/>
      <c r="H26549" s="128"/>
    </row>
    <row r="26550" spans="7:8">
      <c r="G26550" s="127"/>
      <c r="H26550" s="128"/>
    </row>
    <row r="26551" spans="7:8">
      <c r="G26551" s="127"/>
      <c r="H26551" s="128"/>
    </row>
    <row r="26552" spans="7:8">
      <c r="G26552" s="127"/>
      <c r="H26552" s="128"/>
    </row>
    <row r="26553" spans="7:8">
      <c r="G26553" s="127"/>
      <c r="H26553" s="128"/>
    </row>
    <row r="26554" spans="7:8">
      <c r="G26554" s="127"/>
      <c r="H26554" s="128"/>
    </row>
    <row r="26555" spans="7:8">
      <c r="G26555" s="127"/>
      <c r="H26555" s="128"/>
    </row>
    <row r="26556" spans="7:8">
      <c r="G26556" s="127"/>
      <c r="H26556" s="128"/>
    </row>
    <row r="26557" spans="7:8">
      <c r="G26557" s="127"/>
      <c r="H26557" s="128"/>
    </row>
    <row r="26558" spans="7:8">
      <c r="G26558" s="127"/>
      <c r="H26558" s="128"/>
    </row>
    <row r="26559" spans="7:8">
      <c r="G26559" s="127"/>
      <c r="H26559" s="128"/>
    </row>
    <row r="26560" spans="7:8">
      <c r="G26560" s="127"/>
      <c r="H26560" s="128"/>
    </row>
    <row r="26561" spans="7:8">
      <c r="G26561" s="127"/>
      <c r="H26561" s="128"/>
    </row>
    <row r="26562" spans="7:8">
      <c r="G26562" s="127"/>
      <c r="H26562" s="128"/>
    </row>
    <row r="26563" spans="7:8">
      <c r="G26563" s="127"/>
      <c r="H26563" s="128"/>
    </row>
    <row r="26564" spans="7:8">
      <c r="G26564" s="127"/>
      <c r="H26564" s="128"/>
    </row>
    <row r="26565" spans="7:8">
      <c r="G26565" s="127"/>
      <c r="H26565" s="128"/>
    </row>
    <row r="26566" spans="7:8">
      <c r="G26566" s="127"/>
      <c r="H26566" s="128"/>
    </row>
    <row r="26567" spans="7:8">
      <c r="G26567" s="127"/>
      <c r="H26567" s="128"/>
    </row>
    <row r="26568" spans="7:8">
      <c r="G26568" s="127"/>
      <c r="H26568" s="128"/>
    </row>
    <row r="26569" spans="7:8">
      <c r="G26569" s="127"/>
      <c r="H26569" s="128"/>
    </row>
    <row r="26570" spans="7:8">
      <c r="G26570" s="127"/>
      <c r="H26570" s="128"/>
    </row>
    <row r="26571" spans="7:8">
      <c r="G26571" s="127"/>
      <c r="H26571" s="128"/>
    </row>
    <row r="26572" spans="7:8">
      <c r="G26572" s="127"/>
      <c r="H26572" s="128"/>
    </row>
    <row r="26573" spans="7:8">
      <c r="G26573" s="127"/>
      <c r="H26573" s="128"/>
    </row>
    <row r="26574" spans="7:8">
      <c r="G26574" s="127"/>
      <c r="H26574" s="128"/>
    </row>
    <row r="26575" spans="7:8">
      <c r="G26575" s="127"/>
      <c r="H26575" s="128"/>
    </row>
    <row r="26576" spans="7:8">
      <c r="G26576" s="127"/>
      <c r="H26576" s="128"/>
    </row>
    <row r="26577" spans="7:8">
      <c r="G26577" s="127"/>
      <c r="H26577" s="128"/>
    </row>
    <row r="26578" spans="7:8">
      <c r="G26578" s="127"/>
      <c r="H26578" s="128"/>
    </row>
    <row r="26579" spans="7:8">
      <c r="G26579" s="127"/>
      <c r="H26579" s="128"/>
    </row>
    <row r="26580" spans="7:8">
      <c r="G26580" s="127"/>
      <c r="H26580" s="128"/>
    </row>
    <row r="26581" spans="7:8">
      <c r="G26581" s="127"/>
      <c r="H26581" s="128"/>
    </row>
    <row r="26582" spans="7:8">
      <c r="G26582" s="127"/>
      <c r="H26582" s="128"/>
    </row>
    <row r="26583" spans="7:8">
      <c r="G26583" s="127"/>
      <c r="H26583" s="128"/>
    </row>
    <row r="26584" spans="7:8">
      <c r="G26584" s="127"/>
      <c r="H26584" s="128"/>
    </row>
    <row r="26585" spans="7:8">
      <c r="G26585" s="127"/>
      <c r="H26585" s="128"/>
    </row>
    <row r="26586" spans="7:8">
      <c r="G26586" s="127"/>
      <c r="H26586" s="128"/>
    </row>
    <row r="26587" spans="7:8">
      <c r="G26587" s="127"/>
      <c r="H26587" s="128"/>
    </row>
    <row r="26588" spans="7:8">
      <c r="G26588" s="127"/>
      <c r="H26588" s="128"/>
    </row>
    <row r="26589" spans="7:8">
      <c r="G26589" s="127"/>
      <c r="H26589" s="128"/>
    </row>
    <row r="26590" spans="7:8">
      <c r="G26590" s="127"/>
      <c r="H26590" s="128"/>
    </row>
    <row r="26591" spans="7:8">
      <c r="G26591" s="127"/>
      <c r="H26591" s="128"/>
    </row>
    <row r="26592" spans="7:8">
      <c r="G26592" s="127"/>
      <c r="H26592" s="128"/>
    </row>
    <row r="26593" spans="7:8">
      <c r="G26593" s="127"/>
      <c r="H26593" s="128"/>
    </row>
    <row r="26594" spans="7:8">
      <c r="G26594" s="127"/>
      <c r="H26594" s="128"/>
    </row>
    <row r="26595" spans="7:8">
      <c r="G26595" s="127"/>
      <c r="H26595" s="128"/>
    </row>
    <row r="26596" spans="7:8">
      <c r="G26596" s="127"/>
      <c r="H26596" s="128"/>
    </row>
    <row r="26597" spans="7:8">
      <c r="G26597" s="127"/>
      <c r="H26597" s="128"/>
    </row>
    <row r="26598" spans="7:8">
      <c r="G26598" s="127"/>
      <c r="H26598" s="128"/>
    </row>
    <row r="26599" spans="7:8">
      <c r="G26599" s="127"/>
      <c r="H26599" s="128"/>
    </row>
    <row r="26600" spans="7:8">
      <c r="G26600" s="127"/>
      <c r="H26600" s="128"/>
    </row>
    <row r="26601" spans="7:8">
      <c r="G26601" s="127"/>
      <c r="H26601" s="128"/>
    </row>
    <row r="26602" spans="7:8">
      <c r="G26602" s="127"/>
      <c r="H26602" s="128"/>
    </row>
    <row r="26603" spans="7:8">
      <c r="G26603" s="127"/>
      <c r="H26603" s="128"/>
    </row>
    <row r="26604" spans="7:8">
      <c r="G26604" s="127"/>
      <c r="H26604" s="128"/>
    </row>
    <row r="26605" spans="7:8">
      <c r="G26605" s="127"/>
      <c r="H26605" s="128"/>
    </row>
    <row r="26606" spans="7:8">
      <c r="G26606" s="127"/>
      <c r="H26606" s="128"/>
    </row>
    <row r="26607" spans="7:8">
      <c r="G26607" s="127"/>
      <c r="H26607" s="128"/>
    </row>
    <row r="26608" spans="7:8">
      <c r="G26608" s="127"/>
      <c r="H26608" s="128"/>
    </row>
    <row r="26609" spans="7:8">
      <c r="G26609" s="127"/>
      <c r="H26609" s="128"/>
    </row>
    <row r="26610" spans="7:8">
      <c r="G26610" s="127"/>
      <c r="H26610" s="128"/>
    </row>
    <row r="26611" spans="7:8">
      <c r="G26611" s="127"/>
      <c r="H26611" s="128"/>
    </row>
    <row r="26612" spans="7:8">
      <c r="G26612" s="127"/>
      <c r="H26612" s="128"/>
    </row>
    <row r="26613" spans="7:8">
      <c r="G26613" s="127"/>
      <c r="H26613" s="128"/>
    </row>
    <row r="26614" spans="7:8">
      <c r="G26614" s="127"/>
      <c r="H26614" s="128"/>
    </row>
    <row r="26615" spans="7:8">
      <c r="G26615" s="127"/>
      <c r="H26615" s="128"/>
    </row>
    <row r="26616" spans="7:8">
      <c r="G26616" s="127"/>
      <c r="H26616" s="128"/>
    </row>
    <row r="26617" spans="7:8">
      <c r="G26617" s="127"/>
      <c r="H26617" s="128"/>
    </row>
    <row r="26618" spans="7:8">
      <c r="G26618" s="127"/>
      <c r="H26618" s="128"/>
    </row>
    <row r="26619" spans="7:8">
      <c r="G26619" s="127"/>
      <c r="H26619" s="128"/>
    </row>
    <row r="26620" spans="7:8">
      <c r="G26620" s="127"/>
      <c r="H26620" s="128"/>
    </row>
    <row r="26621" spans="7:8">
      <c r="G26621" s="127"/>
      <c r="H26621" s="128"/>
    </row>
    <row r="26622" spans="7:8">
      <c r="G26622" s="127"/>
      <c r="H26622" s="128"/>
    </row>
    <row r="26623" spans="7:8">
      <c r="G26623" s="127"/>
      <c r="H26623" s="128"/>
    </row>
    <row r="26624" spans="7:8">
      <c r="G26624" s="127"/>
      <c r="H26624" s="128"/>
    </row>
    <row r="26625" spans="7:8">
      <c r="G26625" s="127"/>
      <c r="H26625" s="128"/>
    </row>
    <row r="26626" spans="7:8">
      <c r="G26626" s="127"/>
      <c r="H26626" s="128"/>
    </row>
    <row r="26627" spans="7:8">
      <c r="G26627" s="127"/>
      <c r="H26627" s="128"/>
    </row>
    <row r="26628" spans="7:8">
      <c r="G26628" s="127"/>
      <c r="H26628" s="128"/>
    </row>
    <row r="26629" spans="7:8">
      <c r="G26629" s="127"/>
      <c r="H26629" s="128"/>
    </row>
    <row r="26630" spans="7:8">
      <c r="G26630" s="127"/>
      <c r="H26630" s="128"/>
    </row>
    <row r="26631" spans="7:8">
      <c r="G26631" s="127"/>
      <c r="H26631" s="128"/>
    </row>
    <row r="26632" spans="7:8">
      <c r="G26632" s="127"/>
      <c r="H26632" s="128"/>
    </row>
    <row r="26633" spans="7:8">
      <c r="G26633" s="127"/>
      <c r="H26633" s="128"/>
    </row>
    <row r="26634" spans="7:8">
      <c r="G26634" s="127"/>
      <c r="H26634" s="128"/>
    </row>
    <row r="26635" spans="7:8">
      <c r="G26635" s="127"/>
      <c r="H26635" s="128"/>
    </row>
    <row r="26636" spans="7:8">
      <c r="G26636" s="127"/>
      <c r="H26636" s="128"/>
    </row>
    <row r="26637" spans="7:8">
      <c r="G26637" s="127"/>
      <c r="H26637" s="128"/>
    </row>
    <row r="26638" spans="7:8">
      <c r="G26638" s="127"/>
      <c r="H26638" s="128"/>
    </row>
    <row r="26639" spans="7:8">
      <c r="G26639" s="127"/>
      <c r="H26639" s="128"/>
    </row>
    <row r="26640" spans="7:8">
      <c r="G26640" s="127"/>
      <c r="H26640" s="128"/>
    </row>
    <row r="26641" spans="7:8">
      <c r="G26641" s="127"/>
      <c r="H26641" s="128"/>
    </row>
    <row r="26642" spans="7:8">
      <c r="G26642" s="127"/>
      <c r="H26642" s="128"/>
    </row>
    <row r="26643" spans="7:8">
      <c r="G26643" s="127"/>
      <c r="H26643" s="128"/>
    </row>
    <row r="26644" spans="7:8">
      <c r="G26644" s="127"/>
      <c r="H26644" s="128"/>
    </row>
    <row r="26645" spans="7:8">
      <c r="G26645" s="127"/>
      <c r="H26645" s="128"/>
    </row>
    <row r="26646" spans="7:8">
      <c r="G26646" s="127"/>
      <c r="H26646" s="128"/>
    </row>
    <row r="26647" spans="7:8">
      <c r="G26647" s="127"/>
      <c r="H26647" s="128"/>
    </row>
    <row r="26648" spans="7:8">
      <c r="G26648" s="127"/>
      <c r="H26648" s="128"/>
    </row>
    <row r="26649" spans="7:8">
      <c r="G26649" s="127"/>
      <c r="H26649" s="128"/>
    </row>
    <row r="26650" spans="7:8">
      <c r="G26650" s="127"/>
      <c r="H26650" s="128"/>
    </row>
    <row r="26651" spans="7:8">
      <c r="G26651" s="127"/>
      <c r="H26651" s="128"/>
    </row>
    <row r="26652" spans="7:8">
      <c r="G26652" s="127"/>
      <c r="H26652" s="128"/>
    </row>
    <row r="26653" spans="7:8">
      <c r="G26653" s="127"/>
      <c r="H26653" s="128"/>
    </row>
    <row r="26654" spans="7:8">
      <c r="G26654" s="127"/>
      <c r="H26654" s="128"/>
    </row>
    <row r="26655" spans="7:8">
      <c r="G26655" s="127"/>
      <c r="H26655" s="128"/>
    </row>
    <row r="26656" spans="7:8">
      <c r="G26656" s="127"/>
      <c r="H26656" s="128"/>
    </row>
    <row r="26657" spans="7:8">
      <c r="G26657" s="127"/>
      <c r="H26657" s="128"/>
    </row>
    <row r="26658" spans="7:8">
      <c r="G26658" s="127"/>
      <c r="H26658" s="128"/>
    </row>
    <row r="26659" spans="7:8">
      <c r="G26659" s="127"/>
      <c r="H26659" s="128"/>
    </row>
    <row r="26660" spans="7:8">
      <c r="G26660" s="127"/>
      <c r="H26660" s="128"/>
    </row>
    <row r="26661" spans="7:8">
      <c r="G26661" s="127"/>
      <c r="H26661" s="128"/>
    </row>
    <row r="26662" spans="7:8">
      <c r="G26662" s="127"/>
      <c r="H26662" s="128"/>
    </row>
    <row r="26663" spans="7:8">
      <c r="G26663" s="127"/>
      <c r="H26663" s="128"/>
    </row>
    <row r="26664" spans="7:8">
      <c r="G26664" s="127"/>
      <c r="H26664" s="128"/>
    </row>
    <row r="26665" spans="7:8">
      <c r="G26665" s="127"/>
      <c r="H26665" s="128"/>
    </row>
    <row r="26666" spans="7:8">
      <c r="G26666" s="127"/>
      <c r="H26666" s="128"/>
    </row>
    <row r="26667" spans="7:8">
      <c r="G26667" s="127"/>
      <c r="H26667" s="128"/>
    </row>
    <row r="26668" spans="7:8">
      <c r="G26668" s="127"/>
      <c r="H26668" s="128"/>
    </row>
    <row r="26669" spans="7:8">
      <c r="G26669" s="127"/>
      <c r="H26669" s="128"/>
    </row>
    <row r="26670" spans="7:8">
      <c r="G26670" s="127"/>
      <c r="H26670" s="128"/>
    </row>
    <row r="26671" spans="7:8">
      <c r="G26671" s="127"/>
      <c r="H26671" s="128"/>
    </row>
    <row r="26672" spans="7:8">
      <c r="G26672" s="127"/>
      <c r="H26672" s="128"/>
    </row>
    <row r="26673" spans="7:8">
      <c r="G26673" s="127"/>
      <c r="H26673" s="128"/>
    </row>
    <row r="26674" spans="7:8">
      <c r="G26674" s="127"/>
      <c r="H26674" s="128"/>
    </row>
    <row r="26675" spans="7:8">
      <c r="G26675" s="127"/>
      <c r="H26675" s="128"/>
    </row>
    <row r="26676" spans="7:8">
      <c r="G26676" s="127"/>
      <c r="H26676" s="128"/>
    </row>
    <row r="26677" spans="7:8">
      <c r="G26677" s="127"/>
      <c r="H26677" s="128"/>
    </row>
    <row r="26678" spans="7:8">
      <c r="G26678" s="127"/>
      <c r="H26678" s="128"/>
    </row>
    <row r="26679" spans="7:8">
      <c r="G26679" s="127"/>
      <c r="H26679" s="128"/>
    </row>
    <row r="26680" spans="7:8">
      <c r="G26680" s="127"/>
      <c r="H26680" s="128"/>
    </row>
    <row r="26681" spans="7:8">
      <c r="G26681" s="127"/>
      <c r="H26681" s="128"/>
    </row>
    <row r="26682" spans="7:8">
      <c r="G26682" s="127"/>
      <c r="H26682" s="128"/>
    </row>
    <row r="26683" spans="7:8">
      <c r="G26683" s="127"/>
      <c r="H26683" s="128"/>
    </row>
    <row r="26684" spans="7:8">
      <c r="G26684" s="127"/>
      <c r="H26684" s="128"/>
    </row>
    <row r="26685" spans="7:8">
      <c r="G26685" s="127"/>
      <c r="H26685" s="128"/>
    </row>
    <row r="26686" spans="7:8">
      <c r="G26686" s="127"/>
      <c r="H26686" s="128"/>
    </row>
    <row r="26687" spans="7:8">
      <c r="G26687" s="127"/>
      <c r="H26687" s="128"/>
    </row>
    <row r="26688" spans="7:8">
      <c r="G26688" s="127"/>
      <c r="H26688" s="128"/>
    </row>
    <row r="26689" spans="7:8">
      <c r="G26689" s="127"/>
      <c r="H26689" s="128"/>
    </row>
    <row r="26690" spans="7:8">
      <c r="G26690" s="127"/>
      <c r="H26690" s="128"/>
    </row>
    <row r="26691" spans="7:8">
      <c r="G26691" s="127"/>
      <c r="H26691" s="128"/>
    </row>
    <row r="26692" spans="7:8">
      <c r="G26692" s="127"/>
      <c r="H26692" s="128"/>
    </row>
    <row r="26693" spans="7:8">
      <c r="G26693" s="127"/>
      <c r="H26693" s="128"/>
    </row>
    <row r="26694" spans="7:8">
      <c r="G26694" s="127"/>
      <c r="H26694" s="128"/>
    </row>
    <row r="26695" spans="7:8">
      <c r="G26695" s="127"/>
      <c r="H26695" s="128"/>
    </row>
    <row r="26696" spans="7:8">
      <c r="G26696" s="127"/>
      <c r="H26696" s="128"/>
    </row>
    <row r="26697" spans="7:8">
      <c r="G26697" s="127"/>
      <c r="H26697" s="128"/>
    </row>
    <row r="26698" spans="7:8">
      <c r="G26698" s="127"/>
      <c r="H26698" s="128"/>
    </row>
    <row r="26699" spans="7:8">
      <c r="G26699" s="127"/>
      <c r="H26699" s="128"/>
    </row>
    <row r="26700" spans="7:8">
      <c r="G26700" s="127"/>
      <c r="H26700" s="128"/>
    </row>
    <row r="26701" spans="7:8">
      <c r="G26701" s="127"/>
      <c r="H26701" s="128"/>
    </row>
    <row r="26702" spans="7:8">
      <c r="G26702" s="127"/>
      <c r="H26702" s="128"/>
    </row>
    <row r="26703" spans="7:8">
      <c r="G26703" s="127"/>
      <c r="H26703" s="128"/>
    </row>
    <row r="26704" spans="7:8">
      <c r="G26704" s="127"/>
      <c r="H26704" s="128"/>
    </row>
    <row r="26705" spans="7:8">
      <c r="G26705" s="127"/>
      <c r="H26705" s="128"/>
    </row>
    <row r="26706" spans="7:8">
      <c r="G26706" s="127"/>
      <c r="H26706" s="128"/>
    </row>
    <row r="26707" spans="7:8">
      <c r="G26707" s="127"/>
      <c r="H26707" s="128"/>
    </row>
    <row r="26708" spans="7:8">
      <c r="G26708" s="127"/>
      <c r="H26708" s="128"/>
    </row>
    <row r="26709" spans="7:8">
      <c r="G26709" s="127"/>
      <c r="H26709" s="128"/>
    </row>
    <row r="26710" spans="7:8">
      <c r="G26710" s="127"/>
      <c r="H26710" s="128"/>
    </row>
    <row r="26711" spans="7:8">
      <c r="G26711" s="127"/>
      <c r="H26711" s="128"/>
    </row>
    <row r="26712" spans="7:8">
      <c r="G26712" s="127"/>
      <c r="H26712" s="128"/>
    </row>
    <row r="26713" spans="7:8">
      <c r="G26713" s="127"/>
      <c r="H26713" s="128"/>
    </row>
    <row r="26714" spans="7:8">
      <c r="G26714" s="127"/>
      <c r="H26714" s="128"/>
    </row>
    <row r="26715" spans="7:8">
      <c r="G26715" s="127"/>
      <c r="H26715" s="128"/>
    </row>
    <row r="26716" spans="7:8">
      <c r="G26716" s="127"/>
      <c r="H26716" s="128"/>
    </row>
    <row r="26717" spans="7:8">
      <c r="G26717" s="127"/>
      <c r="H26717" s="128"/>
    </row>
    <row r="26718" spans="7:8">
      <c r="G26718" s="127"/>
      <c r="H26718" s="128"/>
    </row>
    <row r="26719" spans="7:8">
      <c r="G26719" s="127"/>
      <c r="H26719" s="128"/>
    </row>
    <row r="26720" spans="7:8">
      <c r="G26720" s="127"/>
      <c r="H26720" s="128"/>
    </row>
    <row r="26721" spans="7:8">
      <c r="G26721" s="127"/>
      <c r="H26721" s="128"/>
    </row>
    <row r="26722" spans="7:8">
      <c r="G26722" s="127"/>
      <c r="H26722" s="128"/>
    </row>
    <row r="26723" spans="7:8">
      <c r="G26723" s="127"/>
      <c r="H26723" s="128"/>
    </row>
    <row r="26724" spans="7:8">
      <c r="G26724" s="127"/>
      <c r="H26724" s="128"/>
    </row>
    <row r="26725" spans="7:8">
      <c r="G26725" s="127"/>
      <c r="H26725" s="128"/>
    </row>
    <row r="26726" spans="7:8">
      <c r="G26726" s="127"/>
      <c r="H26726" s="128"/>
    </row>
    <row r="26727" spans="7:8">
      <c r="G26727" s="127"/>
      <c r="H26727" s="128"/>
    </row>
    <row r="26728" spans="7:8">
      <c r="G26728" s="127"/>
      <c r="H26728" s="128"/>
    </row>
    <row r="26729" spans="7:8">
      <c r="G26729" s="127"/>
      <c r="H26729" s="128"/>
    </row>
    <row r="26730" spans="7:8">
      <c r="G26730" s="127"/>
      <c r="H26730" s="128"/>
    </row>
    <row r="26731" spans="7:8">
      <c r="G26731" s="127"/>
      <c r="H26731" s="128"/>
    </row>
    <row r="26732" spans="7:8">
      <c r="G26732" s="127"/>
      <c r="H26732" s="128"/>
    </row>
    <row r="26733" spans="7:8">
      <c r="G26733" s="127"/>
      <c r="H26733" s="128"/>
    </row>
    <row r="26734" spans="7:8">
      <c r="G26734" s="127"/>
      <c r="H26734" s="128"/>
    </row>
    <row r="26735" spans="7:8">
      <c r="G26735" s="127"/>
      <c r="H26735" s="128"/>
    </row>
    <row r="26736" spans="7:8">
      <c r="G26736" s="127"/>
      <c r="H26736" s="128"/>
    </row>
    <row r="26737" spans="7:8">
      <c r="G26737" s="127"/>
      <c r="H26737" s="128"/>
    </row>
    <row r="26738" spans="7:8">
      <c r="G26738" s="127"/>
      <c r="H26738" s="128"/>
    </row>
    <row r="26739" spans="7:8">
      <c r="G26739" s="127"/>
      <c r="H26739" s="128"/>
    </row>
    <row r="26740" spans="7:8">
      <c r="G26740" s="127"/>
      <c r="H26740" s="128"/>
    </row>
    <row r="26741" spans="7:8">
      <c r="G26741" s="127"/>
      <c r="H26741" s="128"/>
    </row>
    <row r="26742" spans="7:8">
      <c r="G26742" s="127"/>
      <c r="H26742" s="128"/>
    </row>
    <row r="26743" spans="7:8">
      <c r="G26743" s="127"/>
      <c r="H26743" s="128"/>
    </row>
    <row r="26744" spans="7:8">
      <c r="G26744" s="127"/>
      <c r="H26744" s="128"/>
    </row>
    <row r="26745" spans="7:8">
      <c r="G26745" s="127"/>
      <c r="H26745" s="128"/>
    </row>
    <row r="26746" spans="7:8">
      <c r="G26746" s="127"/>
      <c r="H26746" s="128"/>
    </row>
    <row r="26747" spans="7:8">
      <c r="G26747" s="127"/>
      <c r="H26747" s="128"/>
    </row>
    <row r="26748" spans="7:8">
      <c r="G26748" s="127"/>
      <c r="H26748" s="128"/>
    </row>
    <row r="26749" spans="7:8">
      <c r="G26749" s="127"/>
      <c r="H26749" s="128"/>
    </row>
    <row r="26750" spans="7:8">
      <c r="G26750" s="127"/>
      <c r="H26750" s="128"/>
    </row>
    <row r="26751" spans="7:8">
      <c r="G26751" s="127"/>
      <c r="H26751" s="128"/>
    </row>
    <row r="26752" spans="7:8">
      <c r="G26752" s="127"/>
      <c r="H26752" s="128"/>
    </row>
    <row r="26753" spans="7:8">
      <c r="G26753" s="127"/>
      <c r="H26753" s="128"/>
    </row>
    <row r="26754" spans="7:8">
      <c r="G26754" s="127"/>
      <c r="H26754" s="128"/>
    </row>
    <row r="26755" spans="7:8">
      <c r="G26755" s="127"/>
      <c r="H26755" s="128"/>
    </row>
    <row r="26756" spans="7:8">
      <c r="G26756" s="127"/>
      <c r="H26756" s="128"/>
    </row>
    <row r="26757" spans="7:8">
      <c r="G26757" s="127"/>
      <c r="H26757" s="128"/>
    </row>
    <row r="26758" spans="7:8">
      <c r="G26758" s="127"/>
      <c r="H26758" s="128"/>
    </row>
    <row r="26759" spans="7:8">
      <c r="G26759" s="127"/>
      <c r="H26759" s="128"/>
    </row>
    <row r="26760" spans="7:8">
      <c r="G26760" s="127"/>
      <c r="H26760" s="128"/>
    </row>
    <row r="26761" spans="7:8">
      <c r="G26761" s="127"/>
      <c r="H26761" s="128"/>
    </row>
    <row r="26762" spans="7:8">
      <c r="G26762" s="127"/>
      <c r="H26762" s="128"/>
    </row>
    <row r="26763" spans="7:8">
      <c r="G26763" s="127"/>
      <c r="H26763" s="128"/>
    </row>
    <row r="26764" spans="7:8">
      <c r="G26764" s="127"/>
      <c r="H26764" s="128"/>
    </row>
    <row r="26765" spans="7:8">
      <c r="G26765" s="127"/>
      <c r="H26765" s="128"/>
    </row>
    <row r="26766" spans="7:8">
      <c r="G26766" s="127"/>
      <c r="H26766" s="128"/>
    </row>
    <row r="26767" spans="7:8">
      <c r="G26767" s="127"/>
      <c r="H26767" s="128"/>
    </row>
    <row r="26768" spans="7:8">
      <c r="G26768" s="127"/>
      <c r="H26768" s="128"/>
    </row>
    <row r="26769" spans="7:8">
      <c r="G26769" s="127"/>
      <c r="H26769" s="128"/>
    </row>
    <row r="26770" spans="7:8">
      <c r="G26770" s="127"/>
      <c r="H26770" s="128"/>
    </row>
    <row r="26771" spans="7:8">
      <c r="G26771" s="127"/>
      <c r="H26771" s="128"/>
    </row>
    <row r="26772" spans="7:8">
      <c r="G26772" s="127"/>
      <c r="H26772" s="128"/>
    </row>
    <row r="26773" spans="7:8">
      <c r="G26773" s="127"/>
      <c r="H26773" s="128"/>
    </row>
    <row r="26774" spans="7:8">
      <c r="G26774" s="127"/>
      <c r="H26774" s="128"/>
    </row>
    <row r="26775" spans="7:8">
      <c r="G26775" s="127"/>
      <c r="H26775" s="128"/>
    </row>
    <row r="26776" spans="7:8">
      <c r="G26776" s="127"/>
      <c r="H26776" s="128"/>
    </row>
    <row r="26777" spans="7:8">
      <c r="G26777" s="127"/>
      <c r="H26777" s="128"/>
    </row>
    <row r="26778" spans="7:8">
      <c r="G26778" s="127"/>
      <c r="H26778" s="128"/>
    </row>
    <row r="26779" spans="7:8">
      <c r="G26779" s="127"/>
      <c r="H26779" s="128"/>
    </row>
    <row r="26780" spans="7:8">
      <c r="G26780" s="127"/>
      <c r="H26780" s="128"/>
    </row>
    <row r="26781" spans="7:8">
      <c r="G26781" s="127"/>
      <c r="H26781" s="128"/>
    </row>
    <row r="26782" spans="7:8">
      <c r="G26782" s="127"/>
      <c r="H26782" s="128"/>
    </row>
    <row r="26783" spans="7:8">
      <c r="G26783" s="127"/>
      <c r="H26783" s="128"/>
    </row>
    <row r="26784" spans="7:8">
      <c r="G26784" s="127"/>
      <c r="H26784" s="128"/>
    </row>
    <row r="26785" spans="7:8">
      <c r="G26785" s="127"/>
      <c r="H26785" s="128"/>
    </row>
    <row r="26786" spans="7:8">
      <c r="G26786" s="127"/>
      <c r="H26786" s="128"/>
    </row>
    <row r="26787" spans="7:8">
      <c r="G26787" s="127"/>
      <c r="H26787" s="128"/>
    </row>
    <row r="26788" spans="7:8">
      <c r="G26788" s="127"/>
      <c r="H26788" s="128"/>
    </row>
    <row r="26789" spans="7:8">
      <c r="G26789" s="127"/>
      <c r="H26789" s="128"/>
    </row>
    <row r="26790" spans="7:8">
      <c r="G26790" s="127"/>
      <c r="H26790" s="128"/>
    </row>
    <row r="26791" spans="7:8">
      <c r="G26791" s="127"/>
      <c r="H26791" s="128"/>
    </row>
    <row r="26792" spans="7:8">
      <c r="G26792" s="127"/>
      <c r="H26792" s="128"/>
    </row>
    <row r="26793" spans="7:8">
      <c r="G26793" s="127"/>
      <c r="H26793" s="128"/>
    </row>
    <row r="26794" spans="7:8">
      <c r="G26794" s="127"/>
      <c r="H26794" s="128"/>
    </row>
    <row r="26795" spans="7:8">
      <c r="G26795" s="127"/>
      <c r="H26795" s="128"/>
    </row>
    <row r="26796" spans="7:8">
      <c r="G26796" s="127"/>
      <c r="H26796" s="128"/>
    </row>
    <row r="26797" spans="7:8">
      <c r="G26797" s="127"/>
      <c r="H26797" s="128"/>
    </row>
    <row r="26798" spans="7:8">
      <c r="G26798" s="127"/>
      <c r="H26798" s="128"/>
    </row>
    <row r="26799" spans="7:8">
      <c r="G26799" s="127"/>
      <c r="H26799" s="128"/>
    </row>
    <row r="26800" spans="7:8">
      <c r="G26800" s="127"/>
      <c r="H26800" s="128"/>
    </row>
    <row r="26801" spans="7:8">
      <c r="G26801" s="127"/>
      <c r="H26801" s="128"/>
    </row>
    <row r="26802" spans="7:8">
      <c r="G26802" s="127"/>
      <c r="H26802" s="128"/>
    </row>
    <row r="26803" spans="7:8">
      <c r="G26803" s="127"/>
      <c r="H26803" s="128"/>
    </row>
    <row r="26804" spans="7:8">
      <c r="G26804" s="127"/>
      <c r="H26804" s="128"/>
    </row>
    <row r="26805" spans="7:8">
      <c r="G26805" s="127"/>
      <c r="H26805" s="128"/>
    </row>
    <row r="26806" spans="7:8">
      <c r="G26806" s="127"/>
      <c r="H26806" s="128"/>
    </row>
    <row r="26807" spans="7:8">
      <c r="G26807" s="127"/>
      <c r="H26807" s="128"/>
    </row>
    <row r="26808" spans="7:8">
      <c r="G26808" s="127"/>
      <c r="H26808" s="128"/>
    </row>
    <row r="26809" spans="7:8">
      <c r="G26809" s="127"/>
      <c r="H26809" s="128"/>
    </row>
    <row r="26810" spans="7:8">
      <c r="G26810" s="127"/>
      <c r="H26810" s="128"/>
    </row>
    <row r="26811" spans="7:8">
      <c r="G26811" s="127"/>
      <c r="H26811" s="128"/>
    </row>
    <row r="26812" spans="7:8">
      <c r="G26812" s="127"/>
      <c r="H26812" s="128"/>
    </row>
    <row r="26813" spans="7:8">
      <c r="G26813" s="127"/>
      <c r="H26813" s="128"/>
    </row>
    <row r="26814" spans="7:8">
      <c r="G26814" s="127"/>
      <c r="H26814" s="128"/>
    </row>
    <row r="26815" spans="7:8">
      <c r="G26815" s="127"/>
      <c r="H26815" s="128"/>
    </row>
    <row r="26816" spans="7:8">
      <c r="G26816" s="127"/>
      <c r="H26816" s="128"/>
    </row>
    <row r="26817" spans="7:8">
      <c r="G26817" s="127"/>
      <c r="H26817" s="128"/>
    </row>
    <row r="26818" spans="7:8">
      <c r="G26818" s="127"/>
      <c r="H26818" s="128"/>
    </row>
    <row r="26819" spans="7:8">
      <c r="G26819" s="127"/>
      <c r="H26819" s="128"/>
    </row>
    <row r="26820" spans="7:8">
      <c r="G26820" s="127"/>
      <c r="H26820" s="128"/>
    </row>
    <row r="26821" spans="7:8">
      <c r="G26821" s="127"/>
      <c r="H26821" s="128"/>
    </row>
    <row r="26822" spans="7:8">
      <c r="G26822" s="127"/>
      <c r="H26822" s="128"/>
    </row>
    <row r="26823" spans="7:8">
      <c r="G26823" s="127"/>
      <c r="H26823" s="128"/>
    </row>
    <row r="26824" spans="7:8">
      <c r="G26824" s="127"/>
      <c r="H26824" s="128"/>
    </row>
    <row r="26825" spans="7:8">
      <c r="G26825" s="127"/>
      <c r="H26825" s="128"/>
    </row>
    <row r="26826" spans="7:8">
      <c r="G26826" s="127"/>
      <c r="H26826" s="128"/>
    </row>
    <row r="26827" spans="7:8">
      <c r="G26827" s="127"/>
      <c r="H26827" s="128"/>
    </row>
    <row r="26828" spans="7:8">
      <c r="G26828" s="127"/>
      <c r="H26828" s="128"/>
    </row>
    <row r="26829" spans="7:8">
      <c r="G26829" s="127"/>
      <c r="H26829" s="128"/>
    </row>
    <row r="26830" spans="7:8">
      <c r="G26830" s="127"/>
      <c r="H26830" s="128"/>
    </row>
    <row r="26831" spans="7:8">
      <c r="G26831" s="127"/>
      <c r="H26831" s="128"/>
    </row>
    <row r="26832" spans="7:8">
      <c r="G26832" s="127"/>
      <c r="H26832" s="128"/>
    </row>
    <row r="26833" spans="7:8">
      <c r="G26833" s="127"/>
      <c r="H26833" s="128"/>
    </row>
    <row r="26834" spans="7:8">
      <c r="G26834" s="127"/>
      <c r="H26834" s="128"/>
    </row>
    <row r="26835" spans="7:8">
      <c r="G26835" s="127"/>
      <c r="H26835" s="128"/>
    </row>
    <row r="26836" spans="7:8">
      <c r="G26836" s="127"/>
      <c r="H26836" s="128"/>
    </row>
    <row r="26837" spans="7:8">
      <c r="G26837" s="127"/>
      <c r="H26837" s="128"/>
    </row>
    <row r="26838" spans="7:8">
      <c r="G26838" s="127"/>
      <c r="H26838" s="128"/>
    </row>
    <row r="26839" spans="7:8">
      <c r="G26839" s="127"/>
      <c r="H26839" s="128"/>
    </row>
    <row r="26840" spans="7:8">
      <c r="G26840" s="127"/>
      <c r="H26840" s="128"/>
    </row>
    <row r="26841" spans="7:8">
      <c r="G26841" s="127"/>
      <c r="H26841" s="128"/>
    </row>
    <row r="26842" spans="7:8">
      <c r="G26842" s="127"/>
      <c r="H26842" s="128"/>
    </row>
    <row r="26843" spans="7:8">
      <c r="G26843" s="127"/>
      <c r="H26843" s="128"/>
    </row>
    <row r="26844" spans="7:8">
      <c r="G26844" s="127"/>
      <c r="H26844" s="128"/>
    </row>
    <row r="26845" spans="7:8">
      <c r="G26845" s="127"/>
      <c r="H26845" s="128"/>
    </row>
    <row r="26846" spans="7:8">
      <c r="G26846" s="127"/>
      <c r="H26846" s="128"/>
    </row>
    <row r="26847" spans="7:8">
      <c r="G26847" s="127"/>
      <c r="H26847" s="128"/>
    </row>
    <row r="26848" spans="7:8">
      <c r="G26848" s="127"/>
      <c r="H26848" s="128"/>
    </row>
    <row r="26849" spans="7:8">
      <c r="G26849" s="127"/>
      <c r="H26849" s="128"/>
    </row>
    <row r="26850" spans="7:8">
      <c r="G26850" s="127"/>
      <c r="H26850" s="128"/>
    </row>
    <row r="26851" spans="7:8">
      <c r="G26851" s="127"/>
      <c r="H26851" s="128"/>
    </row>
    <row r="26852" spans="7:8">
      <c r="G26852" s="127"/>
      <c r="H26852" s="128"/>
    </row>
    <row r="26853" spans="7:8">
      <c r="G26853" s="127"/>
      <c r="H26853" s="128"/>
    </row>
    <row r="26854" spans="7:8">
      <c r="G26854" s="127"/>
      <c r="H26854" s="128"/>
    </row>
    <row r="26855" spans="7:8">
      <c r="G26855" s="127"/>
      <c r="H26855" s="128"/>
    </row>
    <row r="26856" spans="7:8">
      <c r="G26856" s="127"/>
      <c r="H26856" s="128"/>
    </row>
    <row r="26857" spans="7:8">
      <c r="G26857" s="127"/>
      <c r="H26857" s="128"/>
    </row>
    <row r="26858" spans="7:8">
      <c r="G26858" s="127"/>
      <c r="H26858" s="128"/>
    </row>
    <row r="26859" spans="7:8">
      <c r="G26859" s="127"/>
      <c r="H26859" s="128"/>
    </row>
    <row r="26860" spans="7:8">
      <c r="G26860" s="127"/>
      <c r="H26860" s="128"/>
    </row>
    <row r="26861" spans="7:8">
      <c r="G26861" s="127"/>
      <c r="H26861" s="128"/>
    </row>
    <row r="26862" spans="7:8">
      <c r="G26862" s="127"/>
      <c r="H26862" s="128"/>
    </row>
    <row r="26863" spans="7:8">
      <c r="G26863" s="127"/>
      <c r="H26863" s="128"/>
    </row>
    <row r="26864" spans="7:8">
      <c r="G26864" s="127"/>
      <c r="H26864" s="128"/>
    </row>
    <row r="26865" spans="7:8">
      <c r="G26865" s="127"/>
      <c r="H26865" s="128"/>
    </row>
    <row r="26866" spans="7:8">
      <c r="G26866" s="127"/>
      <c r="H26866" s="128"/>
    </row>
    <row r="26867" spans="7:8">
      <c r="G26867" s="127"/>
      <c r="H26867" s="128"/>
    </row>
    <row r="26868" spans="7:8">
      <c r="G26868" s="127"/>
      <c r="H26868" s="128"/>
    </row>
    <row r="26869" spans="7:8">
      <c r="G26869" s="127"/>
      <c r="H26869" s="128"/>
    </row>
    <row r="26870" spans="7:8">
      <c r="G26870" s="127"/>
      <c r="H26870" s="128"/>
    </row>
    <row r="26871" spans="7:8">
      <c r="G26871" s="127"/>
      <c r="H26871" s="128"/>
    </row>
    <row r="26872" spans="7:8">
      <c r="G26872" s="127"/>
      <c r="H26872" s="128"/>
    </row>
    <row r="26873" spans="7:8">
      <c r="G26873" s="127"/>
      <c r="H26873" s="128"/>
    </row>
    <row r="26874" spans="7:8">
      <c r="G26874" s="127"/>
      <c r="H26874" s="128"/>
    </row>
    <row r="26875" spans="7:8">
      <c r="G26875" s="127"/>
      <c r="H26875" s="128"/>
    </row>
    <row r="26876" spans="7:8">
      <c r="G26876" s="127"/>
      <c r="H26876" s="128"/>
    </row>
    <row r="26877" spans="7:8">
      <c r="G26877" s="127"/>
      <c r="H26877" s="128"/>
    </row>
    <row r="26878" spans="7:8">
      <c r="G26878" s="127"/>
      <c r="H26878" s="128"/>
    </row>
    <row r="26879" spans="7:8">
      <c r="G26879" s="127"/>
      <c r="H26879" s="128"/>
    </row>
    <row r="26880" spans="7:8">
      <c r="G26880" s="127"/>
      <c r="H26880" s="128"/>
    </row>
    <row r="26881" spans="7:8">
      <c r="G26881" s="127"/>
      <c r="H26881" s="128"/>
    </row>
    <row r="26882" spans="7:8">
      <c r="G26882" s="127"/>
      <c r="H26882" s="128"/>
    </row>
    <row r="26883" spans="7:8">
      <c r="G26883" s="127"/>
      <c r="H26883" s="128"/>
    </row>
    <row r="26884" spans="7:8">
      <c r="G26884" s="127"/>
      <c r="H26884" s="128"/>
    </row>
    <row r="26885" spans="7:8">
      <c r="G26885" s="127"/>
      <c r="H26885" s="128"/>
    </row>
    <row r="26886" spans="7:8">
      <c r="G26886" s="127"/>
      <c r="H26886" s="128"/>
    </row>
    <row r="26887" spans="7:8">
      <c r="G26887" s="127"/>
      <c r="H26887" s="128"/>
    </row>
    <row r="26888" spans="7:8">
      <c r="G26888" s="127"/>
      <c r="H26888" s="128"/>
    </row>
    <row r="26889" spans="7:8">
      <c r="G26889" s="127"/>
      <c r="H26889" s="128"/>
    </row>
    <row r="26890" spans="7:8">
      <c r="G26890" s="127"/>
      <c r="H26890" s="128"/>
    </row>
    <row r="26891" spans="7:8">
      <c r="G26891" s="127"/>
      <c r="H26891" s="128"/>
    </row>
    <row r="26892" spans="7:8">
      <c r="G26892" s="127"/>
      <c r="H26892" s="128"/>
    </row>
    <row r="26893" spans="7:8">
      <c r="G26893" s="127"/>
      <c r="H26893" s="128"/>
    </row>
    <row r="26894" spans="7:8">
      <c r="G26894" s="127"/>
      <c r="H26894" s="128"/>
    </row>
    <row r="26895" spans="7:8">
      <c r="G26895" s="127"/>
      <c r="H26895" s="128"/>
    </row>
    <row r="26896" spans="7:8">
      <c r="G26896" s="127"/>
      <c r="H26896" s="128"/>
    </row>
    <row r="26897" spans="7:8">
      <c r="G26897" s="127"/>
      <c r="H26897" s="128"/>
    </row>
    <row r="26898" spans="7:8">
      <c r="G26898" s="127"/>
      <c r="H26898" s="128"/>
    </row>
    <row r="26899" spans="7:8">
      <c r="G26899" s="127"/>
      <c r="H26899" s="128"/>
    </row>
    <row r="26900" spans="7:8">
      <c r="G26900" s="127"/>
      <c r="H26900" s="128"/>
    </row>
    <row r="26901" spans="7:8">
      <c r="G26901" s="127"/>
      <c r="H26901" s="128"/>
    </row>
    <row r="26902" spans="7:8">
      <c r="G26902" s="127"/>
      <c r="H26902" s="128"/>
    </row>
    <row r="26903" spans="7:8">
      <c r="G26903" s="127"/>
      <c r="H26903" s="128"/>
    </row>
    <row r="26904" spans="7:8">
      <c r="G26904" s="127"/>
      <c r="H26904" s="128"/>
    </row>
    <row r="26905" spans="7:8">
      <c r="G26905" s="127"/>
      <c r="H26905" s="128"/>
    </row>
    <row r="26906" spans="7:8">
      <c r="G26906" s="127"/>
      <c r="H26906" s="128"/>
    </row>
    <row r="26907" spans="7:8">
      <c r="G26907" s="127"/>
      <c r="H26907" s="128"/>
    </row>
    <row r="26908" spans="7:8">
      <c r="G26908" s="127"/>
      <c r="H26908" s="128"/>
    </row>
    <row r="26909" spans="7:8">
      <c r="G26909" s="127"/>
      <c r="H26909" s="128"/>
    </row>
    <row r="26910" spans="7:8">
      <c r="G26910" s="127"/>
      <c r="H26910" s="128"/>
    </row>
    <row r="26911" spans="7:8">
      <c r="G26911" s="127"/>
      <c r="H26911" s="128"/>
    </row>
    <row r="26912" spans="7:8">
      <c r="G26912" s="127"/>
      <c r="H26912" s="128"/>
    </row>
    <row r="26913" spans="7:8">
      <c r="G26913" s="127"/>
      <c r="H26913" s="128"/>
    </row>
    <row r="26914" spans="7:8">
      <c r="G26914" s="127"/>
      <c r="H26914" s="128"/>
    </row>
    <row r="26915" spans="7:8">
      <c r="G26915" s="127"/>
      <c r="H26915" s="128"/>
    </row>
    <row r="26916" spans="7:8">
      <c r="G26916" s="127"/>
      <c r="H26916" s="128"/>
    </row>
    <row r="26917" spans="7:8">
      <c r="G26917" s="127"/>
      <c r="H26917" s="128"/>
    </row>
    <row r="26918" spans="7:8">
      <c r="G26918" s="127"/>
      <c r="H26918" s="128"/>
    </row>
    <row r="26919" spans="7:8">
      <c r="G26919" s="127"/>
      <c r="H26919" s="128"/>
    </row>
    <row r="26920" spans="7:8">
      <c r="G26920" s="127"/>
      <c r="H26920" s="128"/>
    </row>
    <row r="26921" spans="7:8">
      <c r="G26921" s="127"/>
      <c r="H26921" s="128"/>
    </row>
    <row r="26922" spans="7:8">
      <c r="G26922" s="127"/>
      <c r="H26922" s="128"/>
    </row>
    <row r="26923" spans="7:8">
      <c r="G26923" s="127"/>
      <c r="H26923" s="128"/>
    </row>
    <row r="26924" spans="7:8">
      <c r="G26924" s="127"/>
      <c r="H26924" s="128"/>
    </row>
    <row r="26925" spans="7:8">
      <c r="G26925" s="127"/>
      <c r="H26925" s="128"/>
    </row>
    <row r="26926" spans="7:8">
      <c r="G26926" s="127"/>
      <c r="H26926" s="128"/>
    </row>
    <row r="26927" spans="7:8">
      <c r="G26927" s="127"/>
      <c r="H26927" s="128"/>
    </row>
    <row r="26928" spans="7:8">
      <c r="G26928" s="127"/>
      <c r="H26928" s="128"/>
    </row>
    <row r="26929" spans="7:8">
      <c r="G26929" s="127"/>
      <c r="H26929" s="128"/>
    </row>
    <row r="26930" spans="7:8">
      <c r="G26930" s="127"/>
      <c r="H26930" s="128"/>
    </row>
    <row r="26931" spans="7:8">
      <c r="G26931" s="127"/>
      <c r="H26931" s="128"/>
    </row>
    <row r="26932" spans="7:8">
      <c r="G26932" s="127"/>
      <c r="H26932" s="128"/>
    </row>
    <row r="26933" spans="7:8">
      <c r="G26933" s="127"/>
      <c r="H26933" s="128"/>
    </row>
    <row r="26934" spans="7:8">
      <c r="G26934" s="127"/>
      <c r="H26934" s="128"/>
    </row>
    <row r="26935" spans="7:8">
      <c r="G26935" s="127"/>
      <c r="H26935" s="128"/>
    </row>
    <row r="26936" spans="7:8">
      <c r="G26936" s="127"/>
      <c r="H26936" s="128"/>
    </row>
    <row r="26937" spans="7:8">
      <c r="G26937" s="127"/>
      <c r="H26937" s="128"/>
    </row>
    <row r="26938" spans="7:8">
      <c r="G26938" s="127"/>
      <c r="H26938" s="128"/>
    </row>
    <row r="26939" spans="7:8">
      <c r="G26939" s="127"/>
      <c r="H26939" s="128"/>
    </row>
    <row r="26940" spans="7:8">
      <c r="G26940" s="127"/>
      <c r="H26940" s="128"/>
    </row>
    <row r="26941" spans="7:8">
      <c r="G26941" s="127"/>
      <c r="H26941" s="128"/>
    </row>
    <row r="26942" spans="7:8">
      <c r="G26942" s="127"/>
      <c r="H26942" s="128"/>
    </row>
    <row r="26943" spans="7:8">
      <c r="G26943" s="127"/>
      <c r="H26943" s="128"/>
    </row>
    <row r="26944" spans="7:8">
      <c r="G26944" s="127"/>
      <c r="H26944" s="128"/>
    </row>
    <row r="26945" spans="7:8">
      <c r="G26945" s="127"/>
      <c r="H26945" s="128"/>
    </row>
    <row r="26946" spans="7:8">
      <c r="G26946" s="127"/>
      <c r="H26946" s="128"/>
    </row>
    <row r="26947" spans="7:8">
      <c r="G26947" s="127"/>
      <c r="H26947" s="128"/>
    </row>
    <row r="26948" spans="7:8">
      <c r="G26948" s="127"/>
      <c r="H26948" s="128"/>
    </row>
    <row r="26949" spans="7:8">
      <c r="G26949" s="127"/>
      <c r="H26949" s="128"/>
    </row>
    <row r="26950" spans="7:8">
      <c r="G26950" s="127"/>
      <c r="H26950" s="128"/>
    </row>
    <row r="26951" spans="7:8">
      <c r="G26951" s="127"/>
      <c r="H26951" s="128"/>
    </row>
    <row r="26952" spans="7:8">
      <c r="G26952" s="127"/>
      <c r="H26952" s="128"/>
    </row>
    <row r="26953" spans="7:8">
      <c r="G26953" s="127"/>
      <c r="H26953" s="128"/>
    </row>
    <row r="26954" spans="7:8">
      <c r="G26954" s="127"/>
      <c r="H26954" s="128"/>
    </row>
    <row r="26955" spans="7:8">
      <c r="G26955" s="127"/>
      <c r="H26955" s="128"/>
    </row>
    <row r="26956" spans="7:8">
      <c r="G26956" s="127"/>
      <c r="H26956" s="128"/>
    </row>
    <row r="26957" spans="7:8">
      <c r="G26957" s="127"/>
      <c r="H26957" s="128"/>
    </row>
    <row r="26958" spans="7:8">
      <c r="G26958" s="127"/>
      <c r="H26958" s="128"/>
    </row>
    <row r="26959" spans="7:8">
      <c r="G26959" s="127"/>
      <c r="H26959" s="128"/>
    </row>
    <row r="26960" spans="7:8">
      <c r="G26960" s="127"/>
      <c r="H26960" s="128"/>
    </row>
    <row r="26961" spans="7:8">
      <c r="G26961" s="127"/>
      <c r="H26961" s="128"/>
    </row>
    <row r="26962" spans="7:8">
      <c r="G26962" s="127"/>
      <c r="H26962" s="128"/>
    </row>
    <row r="26963" spans="7:8">
      <c r="G26963" s="127"/>
      <c r="H26963" s="128"/>
    </row>
    <row r="26964" spans="7:8">
      <c r="G26964" s="127"/>
      <c r="H26964" s="128"/>
    </row>
    <row r="26965" spans="7:8">
      <c r="G26965" s="127"/>
      <c r="H26965" s="128"/>
    </row>
    <row r="26966" spans="7:8">
      <c r="G26966" s="127"/>
      <c r="H26966" s="128"/>
    </row>
    <row r="26967" spans="7:8">
      <c r="G26967" s="127"/>
      <c r="H26967" s="128"/>
    </row>
    <row r="26968" spans="7:8">
      <c r="G26968" s="127"/>
      <c r="H26968" s="128"/>
    </row>
    <row r="26969" spans="7:8">
      <c r="G26969" s="127"/>
      <c r="H26969" s="128"/>
    </row>
    <row r="26970" spans="7:8">
      <c r="G26970" s="127"/>
      <c r="H26970" s="128"/>
    </row>
    <row r="26971" spans="7:8">
      <c r="G26971" s="127"/>
      <c r="H26971" s="128"/>
    </row>
    <row r="26972" spans="7:8">
      <c r="G26972" s="127"/>
      <c r="H26972" s="128"/>
    </row>
    <row r="26973" spans="7:8">
      <c r="G26973" s="127"/>
      <c r="H26973" s="128"/>
    </row>
    <row r="26974" spans="7:8">
      <c r="G26974" s="127"/>
      <c r="H26974" s="128"/>
    </row>
    <row r="26975" spans="7:8">
      <c r="G26975" s="127"/>
      <c r="H26975" s="128"/>
    </row>
    <row r="26976" spans="7:8">
      <c r="G26976" s="127"/>
      <c r="H26976" s="128"/>
    </row>
    <row r="26977" spans="7:8">
      <c r="G26977" s="127"/>
      <c r="H26977" s="128"/>
    </row>
    <row r="26978" spans="7:8">
      <c r="G26978" s="127"/>
      <c r="H26978" s="128"/>
    </row>
    <row r="26979" spans="7:8">
      <c r="G26979" s="127"/>
      <c r="H26979" s="128"/>
    </row>
    <row r="26980" spans="7:8">
      <c r="G26980" s="127"/>
      <c r="H26980" s="128"/>
    </row>
    <row r="26981" spans="7:8">
      <c r="G26981" s="127"/>
      <c r="H26981" s="128"/>
    </row>
    <row r="26982" spans="7:8">
      <c r="G26982" s="127"/>
      <c r="H26982" s="128"/>
    </row>
    <row r="26983" spans="7:8">
      <c r="G26983" s="127"/>
      <c r="H26983" s="128"/>
    </row>
    <row r="26984" spans="7:8">
      <c r="G26984" s="127"/>
      <c r="H26984" s="128"/>
    </row>
    <row r="26985" spans="7:8">
      <c r="G26985" s="127"/>
      <c r="H26985" s="128"/>
    </row>
    <row r="26986" spans="7:8">
      <c r="G26986" s="127"/>
      <c r="H26986" s="128"/>
    </row>
    <row r="26987" spans="7:8">
      <c r="G26987" s="127"/>
      <c r="H26987" s="128"/>
    </row>
    <row r="26988" spans="7:8">
      <c r="G26988" s="127"/>
      <c r="H26988" s="128"/>
    </row>
    <row r="26989" spans="7:8">
      <c r="G26989" s="127"/>
      <c r="H26989" s="128"/>
    </row>
    <row r="26990" spans="7:8">
      <c r="G26990" s="127"/>
      <c r="H26990" s="128"/>
    </row>
    <row r="26991" spans="7:8">
      <c r="G26991" s="127"/>
      <c r="H26991" s="128"/>
    </row>
    <row r="26992" spans="7:8">
      <c r="G26992" s="127"/>
      <c r="H26992" s="128"/>
    </row>
    <row r="26993" spans="7:8">
      <c r="G26993" s="127"/>
      <c r="H26993" s="128"/>
    </row>
    <row r="26994" spans="7:8">
      <c r="G26994" s="127"/>
      <c r="H26994" s="128"/>
    </row>
    <row r="26995" spans="7:8">
      <c r="G26995" s="127"/>
      <c r="H26995" s="128"/>
    </row>
    <row r="26996" spans="7:8">
      <c r="G26996" s="127"/>
      <c r="H26996" s="128"/>
    </row>
    <row r="26997" spans="7:8">
      <c r="G26997" s="127"/>
      <c r="H26997" s="128"/>
    </row>
    <row r="26998" spans="7:8">
      <c r="G26998" s="127"/>
      <c r="H26998" s="128"/>
    </row>
    <row r="26999" spans="7:8">
      <c r="G26999" s="127"/>
      <c r="H26999" s="128"/>
    </row>
    <row r="27000" spans="7:8">
      <c r="G27000" s="127"/>
      <c r="H27000" s="128"/>
    </row>
    <row r="27001" spans="7:8">
      <c r="G27001" s="127"/>
      <c r="H27001" s="128"/>
    </row>
    <row r="27002" spans="7:8">
      <c r="G27002" s="127"/>
      <c r="H27002" s="128"/>
    </row>
    <row r="27003" spans="7:8">
      <c r="G27003" s="127"/>
      <c r="H27003" s="128"/>
    </row>
    <row r="27004" spans="7:8">
      <c r="G27004" s="127"/>
      <c r="H27004" s="128"/>
    </row>
    <row r="27005" spans="7:8">
      <c r="G27005" s="127"/>
      <c r="H27005" s="128"/>
    </row>
    <row r="27006" spans="7:8">
      <c r="G27006" s="127"/>
      <c r="H27006" s="128"/>
    </row>
    <row r="27007" spans="7:8">
      <c r="G27007" s="127"/>
      <c r="H27007" s="128"/>
    </row>
    <row r="27008" spans="7:8">
      <c r="G27008" s="127"/>
      <c r="H27008" s="128"/>
    </row>
    <row r="27009" spans="7:8">
      <c r="G27009" s="127"/>
      <c r="H27009" s="128"/>
    </row>
    <row r="27010" spans="7:8">
      <c r="G27010" s="127"/>
      <c r="H27010" s="128"/>
    </row>
    <row r="27011" spans="7:8">
      <c r="G27011" s="127"/>
      <c r="H27011" s="128"/>
    </row>
    <row r="27012" spans="7:8">
      <c r="G27012" s="127"/>
      <c r="H27012" s="128"/>
    </row>
    <row r="27013" spans="7:8">
      <c r="G27013" s="127"/>
      <c r="H27013" s="128"/>
    </row>
    <row r="27014" spans="7:8">
      <c r="G27014" s="127"/>
      <c r="H27014" s="128"/>
    </row>
    <row r="27015" spans="7:8">
      <c r="G27015" s="127"/>
      <c r="H27015" s="128"/>
    </row>
    <row r="27016" spans="7:8">
      <c r="G27016" s="127"/>
      <c r="H27016" s="128"/>
    </row>
    <row r="27017" spans="7:8">
      <c r="G27017" s="127"/>
      <c r="H27017" s="128"/>
    </row>
    <row r="27018" spans="7:8">
      <c r="G27018" s="127"/>
      <c r="H27018" s="128"/>
    </row>
    <row r="27019" spans="7:8">
      <c r="G27019" s="127"/>
      <c r="H27019" s="128"/>
    </row>
    <row r="27020" spans="7:8">
      <c r="G27020" s="127"/>
      <c r="H27020" s="128"/>
    </row>
    <row r="27021" spans="7:8">
      <c r="G27021" s="127"/>
      <c r="H27021" s="128"/>
    </row>
    <row r="27022" spans="7:8">
      <c r="G27022" s="127"/>
      <c r="H27022" s="128"/>
    </row>
    <row r="27023" spans="7:8">
      <c r="G27023" s="127"/>
      <c r="H27023" s="128"/>
    </row>
    <row r="27024" spans="7:8">
      <c r="G27024" s="127"/>
      <c r="H27024" s="128"/>
    </row>
    <row r="27025" spans="7:8">
      <c r="G27025" s="127"/>
      <c r="H27025" s="128"/>
    </row>
    <row r="27026" spans="7:8">
      <c r="G27026" s="127"/>
      <c r="H27026" s="128"/>
    </row>
    <row r="27027" spans="7:8">
      <c r="G27027" s="127"/>
      <c r="H27027" s="128"/>
    </row>
    <row r="27028" spans="7:8">
      <c r="G27028" s="127"/>
      <c r="H27028" s="128"/>
    </row>
    <row r="27029" spans="7:8">
      <c r="G27029" s="127"/>
      <c r="H27029" s="128"/>
    </row>
    <row r="27030" spans="7:8">
      <c r="G27030" s="127"/>
      <c r="H27030" s="128"/>
    </row>
    <row r="27031" spans="7:8">
      <c r="G27031" s="127"/>
      <c r="H27031" s="128"/>
    </row>
    <row r="27032" spans="7:8">
      <c r="G27032" s="127"/>
      <c r="H27032" s="128"/>
    </row>
    <row r="27033" spans="7:8">
      <c r="G27033" s="127"/>
      <c r="H27033" s="128"/>
    </row>
    <row r="27034" spans="7:8">
      <c r="G27034" s="127"/>
      <c r="H27034" s="128"/>
    </row>
    <row r="27035" spans="7:8">
      <c r="G27035" s="127"/>
      <c r="H27035" s="128"/>
    </row>
    <row r="27036" spans="7:8">
      <c r="G27036" s="127"/>
      <c r="H27036" s="128"/>
    </row>
    <row r="27037" spans="7:8">
      <c r="G27037" s="127"/>
      <c r="H27037" s="128"/>
    </row>
    <row r="27038" spans="7:8">
      <c r="G27038" s="127"/>
      <c r="H27038" s="128"/>
    </row>
    <row r="27039" spans="7:8">
      <c r="G27039" s="127"/>
      <c r="H27039" s="128"/>
    </row>
    <row r="27040" spans="7:8">
      <c r="G27040" s="127"/>
      <c r="H27040" s="128"/>
    </row>
    <row r="27041" spans="7:8">
      <c r="G27041" s="127"/>
      <c r="H27041" s="128"/>
    </row>
    <row r="27042" spans="7:8">
      <c r="G27042" s="127"/>
      <c r="H27042" s="128"/>
    </row>
    <row r="27043" spans="7:8">
      <c r="G27043" s="127"/>
      <c r="H27043" s="128"/>
    </row>
    <row r="27044" spans="7:8">
      <c r="G27044" s="127"/>
      <c r="H27044" s="128"/>
    </row>
    <row r="27045" spans="7:8">
      <c r="G27045" s="127"/>
      <c r="H27045" s="128"/>
    </row>
    <row r="27046" spans="7:8">
      <c r="G27046" s="127"/>
      <c r="H27046" s="128"/>
    </row>
    <row r="27047" spans="7:8">
      <c r="G27047" s="127"/>
      <c r="H27047" s="128"/>
    </row>
    <row r="27048" spans="7:8">
      <c r="G27048" s="127"/>
      <c r="H27048" s="128"/>
    </row>
    <row r="27049" spans="7:8">
      <c r="G27049" s="127"/>
      <c r="H27049" s="128"/>
    </row>
    <row r="27050" spans="7:8">
      <c r="G27050" s="127"/>
      <c r="H27050" s="128"/>
    </row>
    <row r="27051" spans="7:8">
      <c r="G27051" s="127"/>
      <c r="H27051" s="128"/>
    </row>
    <row r="27052" spans="7:8">
      <c r="G27052" s="127"/>
      <c r="H27052" s="128"/>
    </row>
    <row r="27053" spans="7:8">
      <c r="G27053" s="127"/>
      <c r="H27053" s="128"/>
    </row>
    <row r="27054" spans="7:8">
      <c r="G27054" s="127"/>
      <c r="H27054" s="128"/>
    </row>
    <row r="27055" spans="7:8">
      <c r="G27055" s="127"/>
      <c r="H27055" s="128"/>
    </row>
    <row r="27056" spans="7:8">
      <c r="G27056" s="127"/>
      <c r="H27056" s="128"/>
    </row>
    <row r="27057" spans="7:8">
      <c r="G27057" s="127"/>
      <c r="H27057" s="128"/>
    </row>
    <row r="27058" spans="7:8">
      <c r="G27058" s="127"/>
      <c r="H27058" s="128"/>
    </row>
    <row r="27059" spans="7:8">
      <c r="G27059" s="127"/>
      <c r="H27059" s="128"/>
    </row>
    <row r="27060" spans="7:8">
      <c r="G27060" s="127"/>
      <c r="H27060" s="128"/>
    </row>
    <row r="27061" spans="7:8">
      <c r="G27061" s="127"/>
      <c r="H27061" s="128"/>
    </row>
    <row r="27062" spans="7:8">
      <c r="G27062" s="127"/>
      <c r="H27062" s="128"/>
    </row>
    <row r="27063" spans="7:8">
      <c r="G27063" s="127"/>
      <c r="H27063" s="128"/>
    </row>
    <row r="27064" spans="7:8">
      <c r="G27064" s="127"/>
      <c r="H27064" s="128"/>
    </row>
    <row r="27065" spans="7:8">
      <c r="G27065" s="127"/>
      <c r="H27065" s="128"/>
    </row>
    <row r="27066" spans="7:8">
      <c r="G27066" s="127"/>
      <c r="H27066" s="128"/>
    </row>
    <row r="27067" spans="7:8">
      <c r="G27067" s="127"/>
      <c r="H27067" s="128"/>
    </row>
    <row r="27068" spans="7:8">
      <c r="G27068" s="127"/>
      <c r="H27068" s="128"/>
    </row>
    <row r="27069" spans="7:8">
      <c r="G27069" s="127"/>
      <c r="H27069" s="128"/>
    </row>
    <row r="27070" spans="7:8">
      <c r="G27070" s="127"/>
      <c r="H27070" s="128"/>
    </row>
    <row r="27071" spans="7:8">
      <c r="G27071" s="127"/>
      <c r="H27071" s="128"/>
    </row>
    <row r="27072" spans="7:8">
      <c r="G27072" s="127"/>
      <c r="H27072" s="128"/>
    </row>
    <row r="27073" spans="7:8">
      <c r="G27073" s="127"/>
      <c r="H27073" s="128"/>
    </row>
    <row r="27074" spans="7:8">
      <c r="G27074" s="127"/>
      <c r="H27074" s="128"/>
    </row>
    <row r="27075" spans="7:8">
      <c r="G27075" s="127"/>
      <c r="H27075" s="128"/>
    </row>
    <row r="27076" spans="7:8">
      <c r="G27076" s="127"/>
      <c r="H27076" s="128"/>
    </row>
    <row r="27077" spans="7:8">
      <c r="G27077" s="127"/>
      <c r="H27077" s="128"/>
    </row>
    <row r="27078" spans="7:8">
      <c r="G27078" s="127"/>
      <c r="H27078" s="128"/>
    </row>
    <row r="27079" spans="7:8">
      <c r="G27079" s="127"/>
      <c r="H27079" s="128"/>
    </row>
    <row r="27080" spans="7:8">
      <c r="G27080" s="127"/>
      <c r="H27080" s="128"/>
    </row>
    <row r="27081" spans="7:8">
      <c r="G27081" s="127"/>
      <c r="H27081" s="128"/>
    </row>
    <row r="27082" spans="7:8">
      <c r="G27082" s="127"/>
      <c r="H27082" s="128"/>
    </row>
    <row r="27083" spans="7:8">
      <c r="G27083" s="127"/>
      <c r="H27083" s="128"/>
    </row>
    <row r="27084" spans="7:8">
      <c r="G27084" s="127"/>
      <c r="H27084" s="128"/>
    </row>
    <row r="27085" spans="7:8">
      <c r="G27085" s="127"/>
      <c r="H27085" s="128"/>
    </row>
    <row r="27086" spans="7:8">
      <c r="G27086" s="127"/>
      <c r="H27086" s="128"/>
    </row>
    <row r="27087" spans="7:8">
      <c r="G27087" s="127"/>
      <c r="H27087" s="128"/>
    </row>
    <row r="27088" spans="7:8">
      <c r="G27088" s="127"/>
      <c r="H27088" s="128"/>
    </row>
    <row r="27089" spans="7:8">
      <c r="G27089" s="127"/>
      <c r="H27089" s="128"/>
    </row>
    <row r="27090" spans="7:8">
      <c r="G27090" s="127"/>
      <c r="H27090" s="128"/>
    </row>
    <row r="27091" spans="7:8">
      <c r="G27091" s="127"/>
      <c r="H27091" s="128"/>
    </row>
    <row r="27092" spans="7:8">
      <c r="G27092" s="127"/>
      <c r="H27092" s="128"/>
    </row>
    <row r="27093" spans="7:8">
      <c r="G27093" s="127"/>
      <c r="H27093" s="128"/>
    </row>
    <row r="27094" spans="7:8">
      <c r="G27094" s="127"/>
      <c r="H27094" s="128"/>
    </row>
    <row r="27095" spans="7:8">
      <c r="G27095" s="127"/>
      <c r="H27095" s="128"/>
    </row>
    <row r="27096" spans="7:8">
      <c r="G27096" s="127"/>
      <c r="H27096" s="128"/>
    </row>
    <row r="27097" spans="7:8">
      <c r="G27097" s="127"/>
      <c r="H27097" s="128"/>
    </row>
    <row r="27098" spans="7:8">
      <c r="G27098" s="127"/>
      <c r="H27098" s="128"/>
    </row>
    <row r="27099" spans="7:8">
      <c r="G27099" s="127"/>
      <c r="H27099" s="128"/>
    </row>
    <row r="27100" spans="7:8">
      <c r="G27100" s="127"/>
      <c r="H27100" s="128"/>
    </row>
    <row r="27101" spans="7:8">
      <c r="G27101" s="127"/>
      <c r="H27101" s="128"/>
    </row>
    <row r="27102" spans="7:8">
      <c r="G27102" s="127"/>
      <c r="H27102" s="128"/>
    </row>
    <row r="27103" spans="7:8">
      <c r="G27103" s="127"/>
      <c r="H27103" s="128"/>
    </row>
    <row r="27104" spans="7:8">
      <c r="G27104" s="127"/>
      <c r="H27104" s="128"/>
    </row>
    <row r="27105" spans="7:8">
      <c r="G27105" s="127"/>
      <c r="H27105" s="128"/>
    </row>
    <row r="27106" spans="7:8">
      <c r="G27106" s="127"/>
      <c r="H27106" s="128"/>
    </row>
    <row r="27107" spans="7:8">
      <c r="G27107" s="127"/>
      <c r="H27107" s="128"/>
    </row>
    <row r="27108" spans="7:8">
      <c r="G27108" s="127"/>
      <c r="H27108" s="128"/>
    </row>
    <row r="27109" spans="7:8">
      <c r="G27109" s="127"/>
      <c r="H27109" s="128"/>
    </row>
    <row r="27110" spans="7:8">
      <c r="G27110" s="127"/>
      <c r="H27110" s="128"/>
    </row>
    <row r="27111" spans="7:8">
      <c r="G27111" s="127"/>
      <c r="H27111" s="128"/>
    </row>
    <row r="27112" spans="7:8">
      <c r="G27112" s="127"/>
      <c r="H27112" s="128"/>
    </row>
    <row r="27113" spans="7:8">
      <c r="G27113" s="127"/>
      <c r="H27113" s="128"/>
    </row>
    <row r="27114" spans="7:8">
      <c r="G27114" s="127"/>
      <c r="H27114" s="128"/>
    </row>
    <row r="27115" spans="7:8">
      <c r="G27115" s="127"/>
      <c r="H27115" s="128"/>
    </row>
    <row r="27116" spans="7:8">
      <c r="G27116" s="127"/>
      <c r="H27116" s="128"/>
    </row>
    <row r="27117" spans="7:8">
      <c r="G27117" s="127"/>
      <c r="H27117" s="128"/>
    </row>
    <row r="27118" spans="7:8">
      <c r="G27118" s="127"/>
      <c r="H27118" s="128"/>
    </row>
    <row r="27119" spans="7:8">
      <c r="G27119" s="127"/>
      <c r="H27119" s="128"/>
    </row>
    <row r="27120" spans="7:8">
      <c r="G27120" s="127"/>
      <c r="H27120" s="128"/>
    </row>
    <row r="27121" spans="7:8">
      <c r="G27121" s="127"/>
      <c r="H27121" s="128"/>
    </row>
    <row r="27122" spans="7:8">
      <c r="G27122" s="127"/>
      <c r="H27122" s="128"/>
    </row>
    <row r="27123" spans="7:8">
      <c r="G27123" s="127"/>
      <c r="H27123" s="128"/>
    </row>
    <row r="27124" spans="7:8">
      <c r="G27124" s="127"/>
      <c r="H27124" s="128"/>
    </row>
    <row r="27125" spans="7:8">
      <c r="G27125" s="127"/>
      <c r="H27125" s="128"/>
    </row>
    <row r="27126" spans="7:8">
      <c r="G27126" s="127"/>
      <c r="H27126" s="128"/>
    </row>
    <row r="27127" spans="7:8">
      <c r="G27127" s="127"/>
      <c r="H27127" s="128"/>
    </row>
    <row r="27128" spans="7:8">
      <c r="G27128" s="127"/>
      <c r="H27128" s="128"/>
    </row>
    <row r="27129" spans="7:8">
      <c r="G27129" s="127"/>
      <c r="H27129" s="128"/>
    </row>
    <row r="27130" spans="7:8">
      <c r="G27130" s="127"/>
      <c r="H27130" s="128"/>
    </row>
    <row r="27131" spans="7:8">
      <c r="G27131" s="127"/>
      <c r="H27131" s="128"/>
    </row>
    <row r="27132" spans="7:8">
      <c r="G27132" s="127"/>
      <c r="H27132" s="128"/>
    </row>
    <row r="27133" spans="7:8">
      <c r="G27133" s="127"/>
      <c r="H27133" s="128"/>
    </row>
    <row r="27134" spans="7:8">
      <c r="G27134" s="127"/>
      <c r="H27134" s="128"/>
    </row>
    <row r="27135" spans="7:8">
      <c r="G27135" s="127"/>
      <c r="H27135" s="128"/>
    </row>
    <row r="27136" spans="7:8">
      <c r="G27136" s="127"/>
      <c r="H27136" s="128"/>
    </row>
    <row r="27137" spans="7:8">
      <c r="G27137" s="127"/>
      <c r="H27137" s="128"/>
    </row>
    <row r="27138" spans="7:8">
      <c r="G27138" s="127"/>
      <c r="H27138" s="128"/>
    </row>
    <row r="27139" spans="7:8">
      <c r="G27139" s="127"/>
      <c r="H27139" s="128"/>
    </row>
    <row r="27140" spans="7:8">
      <c r="G27140" s="127"/>
      <c r="H27140" s="128"/>
    </row>
    <row r="27141" spans="7:8">
      <c r="G27141" s="127"/>
      <c r="H27141" s="128"/>
    </row>
    <row r="27142" spans="7:8">
      <c r="G27142" s="127"/>
      <c r="H27142" s="128"/>
    </row>
    <row r="27143" spans="7:8">
      <c r="G27143" s="127"/>
      <c r="H27143" s="128"/>
    </row>
    <row r="27144" spans="7:8">
      <c r="G27144" s="127"/>
      <c r="H27144" s="128"/>
    </row>
    <row r="27145" spans="7:8">
      <c r="G27145" s="127"/>
      <c r="H27145" s="128"/>
    </row>
    <row r="27146" spans="7:8">
      <c r="G27146" s="127"/>
      <c r="H27146" s="128"/>
    </row>
    <row r="27147" spans="7:8">
      <c r="G27147" s="127"/>
      <c r="H27147" s="128"/>
    </row>
    <row r="27148" spans="7:8">
      <c r="G27148" s="127"/>
      <c r="H27148" s="128"/>
    </row>
    <row r="27149" spans="7:8">
      <c r="G27149" s="127"/>
      <c r="H27149" s="128"/>
    </row>
    <row r="27150" spans="7:8">
      <c r="G27150" s="127"/>
      <c r="H27150" s="128"/>
    </row>
    <row r="27151" spans="7:8">
      <c r="G27151" s="127"/>
      <c r="H27151" s="128"/>
    </row>
    <row r="27152" spans="7:8">
      <c r="G27152" s="127"/>
      <c r="H27152" s="128"/>
    </row>
    <row r="27153" spans="7:8">
      <c r="G27153" s="127"/>
      <c r="H27153" s="128"/>
    </row>
    <row r="27154" spans="7:8">
      <c r="G27154" s="127"/>
      <c r="H27154" s="128"/>
    </row>
    <row r="27155" spans="7:8">
      <c r="G27155" s="127"/>
      <c r="H27155" s="128"/>
    </row>
    <row r="27156" spans="7:8">
      <c r="G27156" s="127"/>
      <c r="H27156" s="128"/>
    </row>
    <row r="27157" spans="7:8">
      <c r="G27157" s="127"/>
      <c r="H27157" s="128"/>
    </row>
    <row r="27158" spans="7:8">
      <c r="G27158" s="127"/>
      <c r="H27158" s="128"/>
    </row>
    <row r="27159" spans="7:8">
      <c r="G27159" s="127"/>
      <c r="H27159" s="128"/>
    </row>
    <row r="27160" spans="7:8">
      <c r="G27160" s="127"/>
      <c r="H27160" s="128"/>
    </row>
    <row r="27161" spans="7:8">
      <c r="G27161" s="127"/>
      <c r="H27161" s="128"/>
    </row>
    <row r="27162" spans="7:8">
      <c r="G27162" s="127"/>
      <c r="H27162" s="128"/>
    </row>
    <row r="27163" spans="7:8">
      <c r="G27163" s="127"/>
      <c r="H27163" s="128"/>
    </row>
    <row r="27164" spans="7:8">
      <c r="G27164" s="127"/>
      <c r="H27164" s="128"/>
    </row>
    <row r="27165" spans="7:8">
      <c r="G27165" s="127"/>
      <c r="H27165" s="128"/>
    </row>
    <row r="27166" spans="7:8">
      <c r="G27166" s="127"/>
      <c r="H27166" s="128"/>
    </row>
    <row r="27167" spans="7:8">
      <c r="G27167" s="127"/>
      <c r="H27167" s="128"/>
    </row>
    <row r="27168" spans="7:8">
      <c r="G27168" s="127"/>
      <c r="H27168" s="128"/>
    </row>
    <row r="27169" spans="7:8">
      <c r="G27169" s="127"/>
      <c r="H27169" s="128"/>
    </row>
    <row r="27170" spans="7:8">
      <c r="G27170" s="127"/>
      <c r="H27170" s="128"/>
    </row>
    <row r="27171" spans="7:8">
      <c r="G27171" s="127"/>
      <c r="H27171" s="128"/>
    </row>
    <row r="27172" spans="7:8">
      <c r="G27172" s="127"/>
      <c r="H27172" s="128"/>
    </row>
    <row r="27173" spans="7:8">
      <c r="G27173" s="127"/>
      <c r="H27173" s="128"/>
    </row>
    <row r="27174" spans="7:8">
      <c r="G27174" s="127"/>
      <c r="H27174" s="128"/>
    </row>
    <row r="27175" spans="7:8">
      <c r="G27175" s="127"/>
      <c r="H27175" s="128"/>
    </row>
    <row r="27176" spans="7:8">
      <c r="G27176" s="127"/>
      <c r="H27176" s="128"/>
    </row>
    <row r="27177" spans="7:8">
      <c r="G27177" s="127"/>
      <c r="H27177" s="128"/>
    </row>
    <row r="27178" spans="7:8">
      <c r="G27178" s="127"/>
      <c r="H27178" s="128"/>
    </row>
    <row r="27179" spans="7:8">
      <c r="G27179" s="127"/>
      <c r="H27179" s="128"/>
    </row>
    <row r="27180" spans="7:8">
      <c r="G27180" s="127"/>
      <c r="H27180" s="128"/>
    </row>
    <row r="27181" spans="7:8">
      <c r="G27181" s="127"/>
      <c r="H27181" s="128"/>
    </row>
    <row r="27182" spans="7:8">
      <c r="G27182" s="127"/>
      <c r="H27182" s="128"/>
    </row>
    <row r="27183" spans="7:8">
      <c r="G27183" s="127"/>
      <c r="H27183" s="128"/>
    </row>
    <row r="27184" spans="7:8">
      <c r="G27184" s="127"/>
      <c r="H27184" s="128"/>
    </row>
    <row r="27185" spans="7:8">
      <c r="G27185" s="127"/>
      <c r="H27185" s="128"/>
    </row>
    <row r="27186" spans="7:8">
      <c r="G27186" s="127"/>
      <c r="H27186" s="128"/>
    </row>
    <row r="27187" spans="7:8">
      <c r="G27187" s="127"/>
      <c r="H27187" s="128"/>
    </row>
    <row r="27188" spans="7:8">
      <c r="G27188" s="127"/>
      <c r="H27188" s="128"/>
    </row>
    <row r="27189" spans="7:8">
      <c r="G27189" s="127"/>
      <c r="H27189" s="128"/>
    </row>
    <row r="27190" spans="7:8">
      <c r="G27190" s="127"/>
      <c r="H27190" s="128"/>
    </row>
    <row r="27191" spans="7:8">
      <c r="G27191" s="127"/>
      <c r="H27191" s="128"/>
    </row>
    <row r="27192" spans="7:8">
      <c r="G27192" s="127"/>
      <c r="H27192" s="128"/>
    </row>
    <row r="27193" spans="7:8">
      <c r="G27193" s="127"/>
      <c r="H27193" s="128"/>
    </row>
    <row r="27194" spans="7:8">
      <c r="G27194" s="127"/>
      <c r="H27194" s="128"/>
    </row>
    <row r="27195" spans="7:8">
      <c r="G27195" s="127"/>
      <c r="H27195" s="128"/>
    </row>
    <row r="27196" spans="7:8">
      <c r="G27196" s="127"/>
      <c r="H27196" s="128"/>
    </row>
    <row r="27197" spans="7:8">
      <c r="G27197" s="127"/>
      <c r="H27197" s="128"/>
    </row>
    <row r="27198" spans="7:8">
      <c r="G27198" s="127"/>
      <c r="H27198" s="128"/>
    </row>
    <row r="27199" spans="7:8">
      <c r="G27199" s="127"/>
      <c r="H27199" s="128"/>
    </row>
    <row r="27200" spans="7:8">
      <c r="G27200" s="127"/>
      <c r="H27200" s="128"/>
    </row>
    <row r="27201" spans="7:8">
      <c r="G27201" s="127"/>
      <c r="H27201" s="128"/>
    </row>
    <row r="27202" spans="7:8">
      <c r="G27202" s="127"/>
      <c r="H27202" s="128"/>
    </row>
    <row r="27203" spans="7:8">
      <c r="G27203" s="127"/>
      <c r="H27203" s="128"/>
    </row>
    <row r="27204" spans="7:8">
      <c r="G27204" s="127"/>
      <c r="H27204" s="128"/>
    </row>
    <row r="27205" spans="7:8">
      <c r="G27205" s="127"/>
      <c r="H27205" s="128"/>
    </row>
    <row r="27206" spans="7:8">
      <c r="G27206" s="127"/>
      <c r="H27206" s="128"/>
    </row>
    <row r="27207" spans="7:8">
      <c r="G27207" s="127"/>
      <c r="H27207" s="128"/>
    </row>
    <row r="27208" spans="7:8">
      <c r="G27208" s="127"/>
      <c r="H27208" s="128"/>
    </row>
    <row r="27209" spans="7:8">
      <c r="G27209" s="127"/>
      <c r="H27209" s="128"/>
    </row>
    <row r="27210" spans="7:8">
      <c r="G27210" s="127"/>
      <c r="H27210" s="128"/>
    </row>
    <row r="27211" spans="7:8">
      <c r="G27211" s="127"/>
      <c r="H27211" s="128"/>
    </row>
    <row r="27212" spans="7:8">
      <c r="G27212" s="127"/>
      <c r="H27212" s="128"/>
    </row>
    <row r="27213" spans="7:8">
      <c r="G27213" s="127"/>
      <c r="H27213" s="128"/>
    </row>
    <row r="27214" spans="7:8">
      <c r="G27214" s="127"/>
      <c r="H27214" s="128"/>
    </row>
    <row r="27215" spans="7:8">
      <c r="G27215" s="127"/>
      <c r="H27215" s="128"/>
    </row>
    <row r="27216" spans="7:8">
      <c r="G27216" s="127"/>
      <c r="H27216" s="128"/>
    </row>
    <row r="27217" spans="7:8">
      <c r="G27217" s="127"/>
      <c r="H27217" s="128"/>
    </row>
    <row r="27218" spans="7:8">
      <c r="G27218" s="127"/>
      <c r="H27218" s="128"/>
    </row>
    <row r="27219" spans="7:8">
      <c r="G27219" s="127"/>
      <c r="H27219" s="128"/>
    </row>
    <row r="27220" spans="7:8">
      <c r="G27220" s="127"/>
      <c r="H27220" s="128"/>
    </row>
    <row r="27221" spans="7:8">
      <c r="G27221" s="127"/>
      <c r="H27221" s="128"/>
    </row>
    <row r="27222" spans="7:8">
      <c r="G27222" s="127"/>
      <c r="H27222" s="128"/>
    </row>
    <row r="27223" spans="7:8">
      <c r="G27223" s="127"/>
      <c r="H27223" s="128"/>
    </row>
    <row r="27224" spans="7:8">
      <c r="G27224" s="127"/>
      <c r="H27224" s="128"/>
    </row>
    <row r="27225" spans="7:8">
      <c r="G27225" s="127"/>
      <c r="H27225" s="128"/>
    </row>
    <row r="27226" spans="7:8">
      <c r="G27226" s="127"/>
      <c r="H27226" s="128"/>
    </row>
    <row r="27227" spans="7:8">
      <c r="G27227" s="127"/>
      <c r="H27227" s="128"/>
    </row>
    <row r="27228" spans="7:8">
      <c r="G27228" s="127"/>
      <c r="H27228" s="128"/>
    </row>
    <row r="27229" spans="7:8">
      <c r="G27229" s="127"/>
      <c r="H27229" s="128"/>
    </row>
    <row r="27230" spans="7:8">
      <c r="G27230" s="127"/>
      <c r="H27230" s="128"/>
    </row>
    <row r="27231" spans="7:8">
      <c r="G27231" s="127"/>
      <c r="H27231" s="128"/>
    </row>
    <row r="27232" spans="7:8">
      <c r="G27232" s="127"/>
      <c r="H27232" s="128"/>
    </row>
    <row r="27233" spans="7:8">
      <c r="G27233" s="127"/>
      <c r="H27233" s="128"/>
    </row>
    <row r="27234" spans="7:8">
      <c r="G27234" s="127"/>
      <c r="H27234" s="128"/>
    </row>
    <row r="27235" spans="7:8">
      <c r="G27235" s="127"/>
      <c r="H27235" s="128"/>
    </row>
    <row r="27236" spans="7:8">
      <c r="G27236" s="127"/>
      <c r="H27236" s="128"/>
    </row>
    <row r="27237" spans="7:8">
      <c r="G27237" s="127"/>
      <c r="H27237" s="128"/>
    </row>
    <row r="27238" spans="7:8">
      <c r="G27238" s="127"/>
      <c r="H27238" s="128"/>
    </row>
    <row r="27239" spans="7:8">
      <c r="G27239" s="127"/>
      <c r="H27239" s="128"/>
    </row>
    <row r="27240" spans="7:8">
      <c r="G27240" s="127"/>
      <c r="H27240" s="128"/>
    </row>
    <row r="27241" spans="7:8">
      <c r="G27241" s="127"/>
      <c r="H27241" s="128"/>
    </row>
    <row r="27242" spans="7:8">
      <c r="G27242" s="127"/>
      <c r="H27242" s="128"/>
    </row>
    <row r="27243" spans="7:8">
      <c r="G27243" s="127"/>
      <c r="H27243" s="128"/>
    </row>
    <row r="27244" spans="7:8">
      <c r="G27244" s="127"/>
      <c r="H27244" s="128"/>
    </row>
    <row r="27245" spans="7:8">
      <c r="G27245" s="127"/>
      <c r="H27245" s="128"/>
    </row>
    <row r="27246" spans="7:8">
      <c r="G27246" s="127"/>
      <c r="H27246" s="128"/>
    </row>
    <row r="27247" spans="7:8">
      <c r="G27247" s="127"/>
      <c r="H27247" s="128"/>
    </row>
    <row r="27248" spans="7:8">
      <c r="G27248" s="127"/>
      <c r="H27248" s="128"/>
    </row>
    <row r="27249" spans="7:8">
      <c r="G27249" s="127"/>
      <c r="H27249" s="128"/>
    </row>
    <row r="27250" spans="7:8">
      <c r="G27250" s="127"/>
      <c r="H27250" s="128"/>
    </row>
    <row r="27251" spans="7:8">
      <c r="G27251" s="127"/>
      <c r="H27251" s="128"/>
    </row>
    <row r="27252" spans="7:8">
      <c r="G27252" s="127"/>
      <c r="H27252" s="128"/>
    </row>
    <row r="27253" spans="7:8">
      <c r="G27253" s="127"/>
      <c r="H27253" s="128"/>
    </row>
    <row r="27254" spans="7:8">
      <c r="G27254" s="127"/>
      <c r="H27254" s="128"/>
    </row>
    <row r="27255" spans="7:8">
      <c r="G27255" s="127"/>
      <c r="H27255" s="128"/>
    </row>
    <row r="27256" spans="7:8">
      <c r="G27256" s="127"/>
      <c r="H27256" s="128"/>
    </row>
    <row r="27257" spans="7:8">
      <c r="G27257" s="127"/>
      <c r="H27257" s="128"/>
    </row>
    <row r="27258" spans="7:8">
      <c r="G27258" s="127"/>
      <c r="H27258" s="128"/>
    </row>
    <row r="27259" spans="7:8">
      <c r="G27259" s="127"/>
      <c r="H27259" s="128"/>
    </row>
    <row r="27260" spans="7:8">
      <c r="G27260" s="127"/>
      <c r="H27260" s="128"/>
    </row>
    <row r="27261" spans="7:8">
      <c r="G27261" s="127"/>
      <c r="H27261" s="128"/>
    </row>
    <row r="27262" spans="7:8">
      <c r="G27262" s="127"/>
      <c r="H27262" s="128"/>
    </row>
    <row r="27263" spans="7:8">
      <c r="G27263" s="127"/>
      <c r="H27263" s="128"/>
    </row>
    <row r="27264" spans="7:8">
      <c r="G27264" s="127"/>
      <c r="H27264" s="128"/>
    </row>
    <row r="27265" spans="7:8">
      <c r="G27265" s="127"/>
      <c r="H27265" s="128"/>
    </row>
    <row r="27266" spans="7:8">
      <c r="G27266" s="127"/>
      <c r="H27266" s="128"/>
    </row>
    <row r="27267" spans="7:8">
      <c r="G27267" s="127"/>
      <c r="H27267" s="128"/>
    </row>
    <row r="27268" spans="7:8">
      <c r="G27268" s="127"/>
      <c r="H27268" s="128"/>
    </row>
    <row r="27269" spans="7:8">
      <c r="G27269" s="127"/>
      <c r="H27269" s="128"/>
    </row>
    <row r="27270" spans="7:8">
      <c r="G27270" s="127"/>
      <c r="H27270" s="128"/>
    </row>
    <row r="27271" spans="7:8">
      <c r="G27271" s="127"/>
      <c r="H27271" s="128"/>
    </row>
    <row r="27272" spans="7:8">
      <c r="G27272" s="127"/>
      <c r="H27272" s="128"/>
    </row>
    <row r="27273" spans="7:8">
      <c r="G27273" s="127"/>
      <c r="H27273" s="128"/>
    </row>
    <row r="27274" spans="7:8">
      <c r="G27274" s="127"/>
      <c r="H27274" s="128"/>
    </row>
    <row r="27275" spans="7:8">
      <c r="G27275" s="127"/>
      <c r="H27275" s="128"/>
    </row>
    <row r="27276" spans="7:8">
      <c r="G27276" s="127"/>
      <c r="H27276" s="128"/>
    </row>
    <row r="27277" spans="7:8">
      <c r="G27277" s="127"/>
      <c r="H27277" s="128"/>
    </row>
    <row r="27278" spans="7:8">
      <c r="G27278" s="127"/>
      <c r="H27278" s="128"/>
    </row>
    <row r="27279" spans="7:8">
      <c r="G27279" s="127"/>
      <c r="H27279" s="128"/>
    </row>
    <row r="27280" spans="7:8">
      <c r="G27280" s="127"/>
      <c r="H27280" s="128"/>
    </row>
    <row r="27281" spans="7:8">
      <c r="G27281" s="127"/>
      <c r="H27281" s="128"/>
    </row>
    <row r="27282" spans="7:8">
      <c r="G27282" s="127"/>
      <c r="H27282" s="128"/>
    </row>
    <row r="27283" spans="7:8">
      <c r="G27283" s="127"/>
      <c r="H27283" s="128"/>
    </row>
    <row r="27284" spans="7:8">
      <c r="G27284" s="127"/>
      <c r="H27284" s="128"/>
    </row>
    <row r="27285" spans="7:8">
      <c r="G27285" s="127"/>
      <c r="H27285" s="128"/>
    </row>
    <row r="27286" spans="7:8">
      <c r="G27286" s="127"/>
      <c r="H27286" s="128"/>
    </row>
    <row r="27287" spans="7:8">
      <c r="G27287" s="127"/>
      <c r="H27287" s="128"/>
    </row>
    <row r="27288" spans="7:8">
      <c r="G27288" s="127"/>
      <c r="H27288" s="128"/>
    </row>
    <row r="27289" spans="7:8">
      <c r="G27289" s="127"/>
      <c r="H27289" s="128"/>
    </row>
    <row r="27290" spans="7:8">
      <c r="G27290" s="127"/>
      <c r="H27290" s="128"/>
    </row>
    <row r="27291" spans="7:8">
      <c r="G27291" s="127"/>
      <c r="H27291" s="128"/>
    </row>
    <row r="27292" spans="7:8">
      <c r="G27292" s="127"/>
      <c r="H27292" s="128"/>
    </row>
    <row r="27293" spans="7:8">
      <c r="G27293" s="127"/>
      <c r="H27293" s="128"/>
    </row>
    <row r="27294" spans="7:8">
      <c r="G27294" s="127"/>
      <c r="H27294" s="128"/>
    </row>
    <row r="27295" spans="7:8">
      <c r="G27295" s="127"/>
      <c r="H27295" s="128"/>
    </row>
    <row r="27296" spans="7:8">
      <c r="G27296" s="127"/>
      <c r="H27296" s="128"/>
    </row>
    <row r="27297" spans="7:8">
      <c r="G27297" s="127"/>
      <c r="H27297" s="128"/>
    </row>
    <row r="27298" spans="7:8">
      <c r="G27298" s="127"/>
      <c r="H27298" s="128"/>
    </row>
    <row r="27299" spans="7:8">
      <c r="G27299" s="127"/>
      <c r="H27299" s="128"/>
    </row>
    <row r="27300" spans="7:8">
      <c r="G27300" s="127"/>
      <c r="H27300" s="128"/>
    </row>
    <row r="27301" spans="7:8">
      <c r="G27301" s="127"/>
      <c r="H27301" s="128"/>
    </row>
    <row r="27302" spans="7:8">
      <c r="G27302" s="127"/>
      <c r="H27302" s="128"/>
    </row>
    <row r="27303" spans="7:8">
      <c r="G27303" s="127"/>
      <c r="H27303" s="128"/>
    </row>
    <row r="27304" spans="7:8">
      <c r="G27304" s="127"/>
      <c r="H27304" s="128"/>
    </row>
    <row r="27305" spans="7:8">
      <c r="G27305" s="127"/>
      <c r="H27305" s="128"/>
    </row>
    <row r="27306" spans="7:8">
      <c r="G27306" s="127"/>
      <c r="H27306" s="128"/>
    </row>
    <row r="27307" spans="7:8">
      <c r="G27307" s="127"/>
      <c r="H27307" s="128"/>
    </row>
    <row r="27308" spans="7:8">
      <c r="G27308" s="127"/>
      <c r="H27308" s="128"/>
    </row>
    <row r="27309" spans="7:8">
      <c r="G27309" s="127"/>
      <c r="H27309" s="128"/>
    </row>
    <row r="27310" spans="7:8">
      <c r="G27310" s="127"/>
      <c r="H27310" s="128"/>
    </row>
    <row r="27311" spans="7:8">
      <c r="G27311" s="127"/>
      <c r="H27311" s="128"/>
    </row>
    <row r="27312" spans="7:8">
      <c r="G27312" s="127"/>
      <c r="H27312" s="128"/>
    </row>
    <row r="27313" spans="7:8">
      <c r="G27313" s="127"/>
      <c r="H27313" s="128"/>
    </row>
    <row r="27314" spans="7:8">
      <c r="G27314" s="127"/>
      <c r="H27314" s="128"/>
    </row>
    <row r="27315" spans="7:8">
      <c r="G27315" s="127"/>
      <c r="H27315" s="128"/>
    </row>
    <row r="27316" spans="7:8">
      <c r="G27316" s="127"/>
      <c r="H27316" s="128"/>
    </row>
    <row r="27317" spans="7:8">
      <c r="G27317" s="127"/>
      <c r="H27317" s="128"/>
    </row>
    <row r="27318" spans="7:8">
      <c r="G27318" s="127"/>
      <c r="H27318" s="128"/>
    </row>
    <row r="27319" spans="7:8">
      <c r="G27319" s="127"/>
      <c r="H27319" s="128"/>
    </row>
    <row r="27320" spans="7:8">
      <c r="G27320" s="127"/>
      <c r="H27320" s="128"/>
    </row>
    <row r="27321" spans="7:8">
      <c r="G27321" s="127"/>
      <c r="H27321" s="128"/>
    </row>
    <row r="27322" spans="7:8">
      <c r="G27322" s="127"/>
      <c r="H27322" s="128"/>
    </row>
    <row r="27323" spans="7:8">
      <c r="G27323" s="127"/>
      <c r="H27323" s="128"/>
    </row>
    <row r="27324" spans="7:8">
      <c r="G27324" s="127"/>
      <c r="H27324" s="128"/>
    </row>
    <row r="27325" spans="7:8">
      <c r="G27325" s="127"/>
      <c r="H27325" s="128"/>
    </row>
    <row r="27326" spans="7:8">
      <c r="G27326" s="127"/>
      <c r="H27326" s="128"/>
    </row>
    <row r="27327" spans="7:8">
      <c r="G27327" s="127"/>
      <c r="H27327" s="128"/>
    </row>
    <row r="27328" spans="7:8">
      <c r="G27328" s="127"/>
      <c r="H27328" s="128"/>
    </row>
    <row r="27329" spans="7:8">
      <c r="G27329" s="127"/>
      <c r="H27329" s="128"/>
    </row>
    <row r="27330" spans="7:8">
      <c r="G27330" s="127"/>
      <c r="H27330" s="128"/>
    </row>
    <row r="27331" spans="7:8">
      <c r="G27331" s="127"/>
      <c r="H27331" s="128"/>
    </row>
    <row r="27332" spans="7:8">
      <c r="G27332" s="127"/>
      <c r="H27332" s="128"/>
    </row>
    <row r="27333" spans="7:8">
      <c r="G27333" s="127"/>
      <c r="H27333" s="128"/>
    </row>
    <row r="27334" spans="7:8">
      <c r="G27334" s="127"/>
      <c r="H27334" s="128"/>
    </row>
    <row r="27335" spans="7:8">
      <c r="G27335" s="127"/>
      <c r="H27335" s="128"/>
    </row>
    <row r="27336" spans="7:8">
      <c r="G27336" s="127"/>
      <c r="H27336" s="128"/>
    </row>
    <row r="27337" spans="7:8">
      <c r="G27337" s="127"/>
      <c r="H27337" s="128"/>
    </row>
    <row r="27338" spans="7:8">
      <c r="G27338" s="127"/>
      <c r="H27338" s="128"/>
    </row>
    <row r="27339" spans="7:8">
      <c r="G27339" s="127"/>
      <c r="H27339" s="128"/>
    </row>
    <row r="27340" spans="7:8">
      <c r="G27340" s="127"/>
      <c r="H27340" s="128"/>
    </row>
    <row r="27341" spans="7:8">
      <c r="G27341" s="127"/>
      <c r="H27341" s="128"/>
    </row>
    <row r="27342" spans="7:8">
      <c r="G27342" s="127"/>
      <c r="H27342" s="128"/>
    </row>
    <row r="27343" spans="7:8">
      <c r="G27343" s="127"/>
      <c r="H27343" s="128"/>
    </row>
    <row r="27344" spans="7:8">
      <c r="G27344" s="127"/>
      <c r="H27344" s="128"/>
    </row>
    <row r="27345" spans="7:8">
      <c r="G27345" s="127"/>
      <c r="H27345" s="128"/>
    </row>
    <row r="27346" spans="7:8">
      <c r="G27346" s="127"/>
      <c r="H27346" s="128"/>
    </row>
    <row r="27347" spans="7:8">
      <c r="G27347" s="127"/>
      <c r="H27347" s="128"/>
    </row>
    <row r="27348" spans="7:8">
      <c r="G27348" s="127"/>
      <c r="H27348" s="128"/>
    </row>
    <row r="27349" spans="7:8">
      <c r="G27349" s="127"/>
      <c r="H27349" s="128"/>
    </row>
    <row r="27350" spans="7:8">
      <c r="G27350" s="127"/>
      <c r="H27350" s="128"/>
    </row>
    <row r="27351" spans="7:8">
      <c r="G27351" s="127"/>
      <c r="H27351" s="128"/>
    </row>
    <row r="27352" spans="7:8">
      <c r="G27352" s="127"/>
      <c r="H27352" s="128"/>
    </row>
    <row r="27353" spans="7:8">
      <c r="G27353" s="127"/>
      <c r="H27353" s="128"/>
    </row>
    <row r="27354" spans="7:8">
      <c r="G27354" s="127"/>
      <c r="H27354" s="128"/>
    </row>
    <row r="27355" spans="7:8">
      <c r="G27355" s="127"/>
      <c r="H27355" s="128"/>
    </row>
    <row r="27356" spans="7:8">
      <c r="G27356" s="127"/>
      <c r="H27356" s="128"/>
    </row>
    <row r="27357" spans="7:8">
      <c r="G27357" s="127"/>
      <c r="H27357" s="128"/>
    </row>
    <row r="27358" spans="7:8">
      <c r="G27358" s="127"/>
      <c r="H27358" s="128"/>
    </row>
    <row r="27359" spans="7:8">
      <c r="G27359" s="127"/>
      <c r="H27359" s="128"/>
    </row>
    <row r="27360" spans="7:8">
      <c r="G27360" s="127"/>
      <c r="H27360" s="128"/>
    </row>
    <row r="27361" spans="7:8">
      <c r="G27361" s="127"/>
      <c r="H27361" s="128"/>
    </row>
    <row r="27362" spans="7:8">
      <c r="G27362" s="127"/>
      <c r="H27362" s="128"/>
    </row>
    <row r="27363" spans="7:8">
      <c r="G27363" s="127"/>
      <c r="H27363" s="128"/>
    </row>
    <row r="27364" spans="7:8">
      <c r="G27364" s="127"/>
      <c r="H27364" s="128"/>
    </row>
    <row r="27365" spans="7:8">
      <c r="G27365" s="127"/>
      <c r="H27365" s="128"/>
    </row>
    <row r="27366" spans="7:8">
      <c r="G27366" s="127"/>
      <c r="H27366" s="128"/>
    </row>
    <row r="27367" spans="7:8">
      <c r="G27367" s="127"/>
      <c r="H27367" s="128"/>
    </row>
    <row r="27368" spans="7:8">
      <c r="G27368" s="127"/>
      <c r="H27368" s="128"/>
    </row>
    <row r="27369" spans="7:8">
      <c r="G27369" s="127"/>
      <c r="H27369" s="128"/>
    </row>
    <row r="27370" spans="7:8">
      <c r="G27370" s="127"/>
      <c r="H27370" s="128"/>
    </row>
    <row r="27371" spans="7:8">
      <c r="G27371" s="127"/>
      <c r="H27371" s="128"/>
    </row>
    <row r="27372" spans="7:8">
      <c r="G27372" s="127"/>
      <c r="H27372" s="128"/>
    </row>
    <row r="27373" spans="7:8">
      <c r="G27373" s="127"/>
      <c r="H27373" s="128"/>
    </row>
    <row r="27374" spans="7:8">
      <c r="G27374" s="127"/>
      <c r="H27374" s="128"/>
    </row>
    <row r="27375" spans="7:8">
      <c r="G27375" s="127"/>
      <c r="H27375" s="128"/>
    </row>
    <row r="27376" spans="7:8">
      <c r="G27376" s="127"/>
      <c r="H27376" s="128"/>
    </row>
    <row r="27377" spans="7:8">
      <c r="G27377" s="127"/>
      <c r="H27377" s="128"/>
    </row>
    <row r="27378" spans="7:8">
      <c r="G27378" s="127"/>
      <c r="H27378" s="128"/>
    </row>
    <row r="27379" spans="7:8">
      <c r="G27379" s="127"/>
      <c r="H27379" s="128"/>
    </row>
    <row r="27380" spans="7:8">
      <c r="G27380" s="127"/>
      <c r="H27380" s="128"/>
    </row>
    <row r="27381" spans="7:8">
      <c r="G27381" s="127"/>
      <c r="H27381" s="128"/>
    </row>
    <row r="27382" spans="7:8">
      <c r="G27382" s="127"/>
      <c r="H27382" s="128"/>
    </row>
    <row r="27383" spans="7:8">
      <c r="G27383" s="127"/>
      <c r="H27383" s="128"/>
    </row>
    <row r="27384" spans="7:8">
      <c r="G27384" s="127"/>
      <c r="H27384" s="128"/>
    </row>
    <row r="27385" spans="7:8">
      <c r="G27385" s="127"/>
      <c r="H27385" s="128"/>
    </row>
    <row r="27386" spans="7:8">
      <c r="G27386" s="127"/>
      <c r="H27386" s="128"/>
    </row>
    <row r="27387" spans="7:8">
      <c r="G27387" s="127"/>
      <c r="H27387" s="128"/>
    </row>
    <row r="27388" spans="7:8">
      <c r="G27388" s="127"/>
      <c r="H27388" s="128"/>
    </row>
    <row r="27389" spans="7:8">
      <c r="G27389" s="127"/>
      <c r="H27389" s="128"/>
    </row>
    <row r="27390" spans="7:8">
      <c r="G27390" s="127"/>
      <c r="H27390" s="128"/>
    </row>
    <row r="27391" spans="7:8">
      <c r="G27391" s="127"/>
      <c r="H27391" s="128"/>
    </row>
    <row r="27392" spans="7:8">
      <c r="G27392" s="127"/>
      <c r="H27392" s="128"/>
    </row>
    <row r="27393" spans="7:8">
      <c r="G27393" s="127"/>
      <c r="H27393" s="128"/>
    </row>
    <row r="27394" spans="7:8">
      <c r="G27394" s="127"/>
      <c r="H27394" s="128"/>
    </row>
    <row r="27395" spans="7:8">
      <c r="G27395" s="127"/>
      <c r="H27395" s="128"/>
    </row>
    <row r="27396" spans="7:8">
      <c r="G27396" s="127"/>
      <c r="H27396" s="128"/>
    </row>
    <row r="27397" spans="7:8">
      <c r="G27397" s="127"/>
      <c r="H27397" s="128"/>
    </row>
    <row r="27398" spans="7:8">
      <c r="G27398" s="127"/>
      <c r="H27398" s="128"/>
    </row>
    <row r="27399" spans="7:8">
      <c r="G27399" s="127"/>
      <c r="H27399" s="128"/>
    </row>
    <row r="27400" spans="7:8">
      <c r="G27400" s="127"/>
      <c r="H27400" s="128"/>
    </row>
    <row r="27401" spans="7:8">
      <c r="G27401" s="127"/>
      <c r="H27401" s="128"/>
    </row>
    <row r="27402" spans="7:8">
      <c r="G27402" s="127"/>
      <c r="H27402" s="128"/>
    </row>
    <row r="27403" spans="7:8">
      <c r="G27403" s="127"/>
      <c r="H27403" s="128"/>
    </row>
    <row r="27404" spans="7:8">
      <c r="G27404" s="127"/>
      <c r="H27404" s="128"/>
    </row>
    <row r="27405" spans="7:8">
      <c r="G27405" s="127"/>
      <c r="H27405" s="128"/>
    </row>
    <row r="27406" spans="7:8">
      <c r="G27406" s="127"/>
      <c r="H27406" s="128"/>
    </row>
    <row r="27407" spans="7:8">
      <c r="G27407" s="127"/>
      <c r="H27407" s="128"/>
    </row>
    <row r="27408" spans="7:8">
      <c r="G27408" s="127"/>
      <c r="H27408" s="128"/>
    </row>
    <row r="27409" spans="7:8">
      <c r="G27409" s="127"/>
      <c r="H27409" s="128"/>
    </row>
    <row r="27410" spans="7:8">
      <c r="G27410" s="127"/>
      <c r="H27410" s="128"/>
    </row>
    <row r="27411" spans="7:8">
      <c r="G27411" s="127"/>
      <c r="H27411" s="128"/>
    </row>
    <row r="27412" spans="7:8">
      <c r="G27412" s="127"/>
      <c r="H27412" s="128"/>
    </row>
    <row r="27413" spans="7:8">
      <c r="G27413" s="127"/>
      <c r="H27413" s="128"/>
    </row>
    <row r="27414" spans="7:8">
      <c r="G27414" s="127"/>
      <c r="H27414" s="128"/>
    </row>
    <row r="27415" spans="7:8">
      <c r="G27415" s="127"/>
      <c r="H27415" s="128"/>
    </row>
    <row r="27416" spans="7:8">
      <c r="G27416" s="127"/>
      <c r="H27416" s="128"/>
    </row>
    <row r="27417" spans="7:8">
      <c r="G27417" s="127"/>
      <c r="H27417" s="128"/>
    </row>
    <row r="27418" spans="7:8">
      <c r="G27418" s="127"/>
      <c r="H27418" s="128"/>
    </row>
    <row r="27419" spans="7:8">
      <c r="G27419" s="127"/>
      <c r="H27419" s="128"/>
    </row>
    <row r="27420" spans="7:8">
      <c r="G27420" s="127"/>
      <c r="H27420" s="128"/>
    </row>
    <row r="27421" spans="7:8">
      <c r="G27421" s="127"/>
      <c r="H27421" s="128"/>
    </row>
    <row r="27422" spans="7:8">
      <c r="G27422" s="127"/>
      <c r="H27422" s="128"/>
    </row>
    <row r="27423" spans="7:8">
      <c r="G27423" s="127"/>
      <c r="H27423" s="128"/>
    </row>
    <row r="27424" spans="7:8">
      <c r="G27424" s="127"/>
      <c r="H27424" s="128"/>
    </row>
    <row r="27425" spans="7:8">
      <c r="G27425" s="127"/>
      <c r="H27425" s="128"/>
    </row>
    <row r="27426" spans="7:8">
      <c r="G27426" s="127"/>
      <c r="H27426" s="128"/>
    </row>
    <row r="27427" spans="7:8">
      <c r="G27427" s="127"/>
      <c r="H27427" s="128"/>
    </row>
    <row r="27428" spans="7:8">
      <c r="G27428" s="127"/>
      <c r="H27428" s="128"/>
    </row>
    <row r="27429" spans="7:8">
      <c r="G27429" s="127"/>
      <c r="H27429" s="128"/>
    </row>
    <row r="27430" spans="7:8">
      <c r="G27430" s="127"/>
      <c r="H27430" s="128"/>
    </row>
    <row r="27431" spans="7:8">
      <c r="G27431" s="127"/>
      <c r="H27431" s="128"/>
    </row>
    <row r="27432" spans="7:8">
      <c r="G27432" s="127"/>
      <c r="H27432" s="128"/>
    </row>
    <row r="27433" spans="7:8">
      <c r="G27433" s="127"/>
      <c r="H27433" s="128"/>
    </row>
    <row r="27434" spans="7:8">
      <c r="G27434" s="127"/>
      <c r="H27434" s="128"/>
    </row>
    <row r="27435" spans="7:8">
      <c r="G27435" s="127"/>
      <c r="H27435" s="128"/>
    </row>
    <row r="27436" spans="7:8">
      <c r="G27436" s="127"/>
      <c r="H27436" s="128"/>
    </row>
    <row r="27437" spans="7:8">
      <c r="G27437" s="127"/>
      <c r="H27437" s="128"/>
    </row>
    <row r="27438" spans="7:8">
      <c r="G27438" s="127"/>
      <c r="H27438" s="128"/>
    </row>
    <row r="27439" spans="7:8">
      <c r="G27439" s="127"/>
      <c r="H27439" s="128"/>
    </row>
    <row r="27440" spans="7:8">
      <c r="G27440" s="127"/>
      <c r="H27440" s="128"/>
    </row>
    <row r="27441" spans="7:8">
      <c r="G27441" s="127"/>
      <c r="H27441" s="128"/>
    </row>
    <row r="27442" spans="7:8">
      <c r="G27442" s="127"/>
      <c r="H27442" s="128"/>
    </row>
    <row r="27443" spans="7:8">
      <c r="G27443" s="127"/>
      <c r="H27443" s="128"/>
    </row>
    <row r="27444" spans="7:8">
      <c r="G27444" s="127"/>
      <c r="H27444" s="128"/>
    </row>
    <row r="27445" spans="7:8">
      <c r="G27445" s="127"/>
      <c r="H27445" s="128"/>
    </row>
    <row r="27446" spans="7:8">
      <c r="G27446" s="127"/>
      <c r="H27446" s="128"/>
    </row>
    <row r="27447" spans="7:8">
      <c r="G27447" s="127"/>
      <c r="H27447" s="128"/>
    </row>
    <row r="27448" spans="7:8">
      <c r="G27448" s="127"/>
      <c r="H27448" s="128"/>
    </row>
    <row r="27449" spans="7:8">
      <c r="G27449" s="127"/>
      <c r="H27449" s="128"/>
    </row>
    <row r="27450" spans="7:8">
      <c r="G27450" s="127"/>
      <c r="H27450" s="128"/>
    </row>
    <row r="27451" spans="7:8">
      <c r="G27451" s="127"/>
      <c r="H27451" s="128"/>
    </row>
    <row r="27452" spans="7:8">
      <c r="G27452" s="127"/>
      <c r="H27452" s="128"/>
    </row>
    <row r="27453" spans="7:8">
      <c r="G27453" s="127"/>
      <c r="H27453" s="128"/>
    </row>
    <row r="27454" spans="7:8">
      <c r="G27454" s="127"/>
      <c r="H27454" s="128"/>
    </row>
    <row r="27455" spans="7:8">
      <c r="G27455" s="127"/>
      <c r="H27455" s="128"/>
    </row>
    <row r="27456" spans="7:8">
      <c r="G27456" s="127"/>
      <c r="H27456" s="128"/>
    </row>
    <row r="27457" spans="7:8">
      <c r="G27457" s="127"/>
      <c r="H27457" s="128"/>
    </row>
    <row r="27458" spans="7:8">
      <c r="G27458" s="127"/>
      <c r="H27458" s="128"/>
    </row>
    <row r="27459" spans="7:8">
      <c r="G27459" s="127"/>
      <c r="H27459" s="128"/>
    </row>
    <row r="27460" spans="7:8">
      <c r="G27460" s="127"/>
      <c r="H27460" s="128"/>
    </row>
    <row r="27461" spans="7:8">
      <c r="G27461" s="127"/>
      <c r="H27461" s="128"/>
    </row>
    <row r="27462" spans="7:8">
      <c r="G27462" s="127"/>
      <c r="H27462" s="128"/>
    </row>
    <row r="27463" spans="7:8">
      <c r="G27463" s="127"/>
      <c r="H27463" s="128"/>
    </row>
    <row r="27464" spans="7:8">
      <c r="G27464" s="127"/>
      <c r="H27464" s="128"/>
    </row>
    <row r="27465" spans="7:8">
      <c r="G27465" s="127"/>
      <c r="H27465" s="128"/>
    </row>
    <row r="27466" spans="7:8">
      <c r="G27466" s="127"/>
      <c r="H27466" s="128"/>
    </row>
    <row r="27467" spans="7:8">
      <c r="G27467" s="127"/>
      <c r="H27467" s="128"/>
    </row>
    <row r="27468" spans="7:8">
      <c r="G27468" s="127"/>
      <c r="H27468" s="128"/>
    </row>
    <row r="27469" spans="7:8">
      <c r="G27469" s="127"/>
      <c r="H27469" s="128"/>
    </row>
    <row r="27470" spans="7:8">
      <c r="G27470" s="127"/>
      <c r="H27470" s="128"/>
    </row>
    <row r="27471" spans="7:8">
      <c r="G27471" s="127"/>
      <c r="H27471" s="128"/>
    </row>
    <row r="27472" spans="7:8">
      <c r="G27472" s="127"/>
      <c r="H27472" s="128"/>
    </row>
    <row r="27473" spans="7:8">
      <c r="G27473" s="127"/>
      <c r="H27473" s="128"/>
    </row>
    <row r="27474" spans="7:8">
      <c r="G27474" s="127"/>
      <c r="H27474" s="128"/>
    </row>
    <row r="27475" spans="7:8">
      <c r="G27475" s="127"/>
      <c r="H27475" s="128"/>
    </row>
    <row r="27476" spans="7:8">
      <c r="G27476" s="127"/>
      <c r="H27476" s="128"/>
    </row>
    <row r="27477" spans="7:8">
      <c r="G27477" s="127"/>
      <c r="H27477" s="128"/>
    </row>
    <row r="27478" spans="7:8">
      <c r="G27478" s="127"/>
      <c r="H27478" s="128"/>
    </row>
    <row r="27479" spans="7:8">
      <c r="G27479" s="127"/>
      <c r="H27479" s="128"/>
    </row>
    <row r="27480" spans="7:8">
      <c r="G27480" s="127"/>
      <c r="H27480" s="128"/>
    </row>
    <row r="27481" spans="7:8">
      <c r="G27481" s="127"/>
      <c r="H27481" s="128"/>
    </row>
    <row r="27482" spans="7:8">
      <c r="G27482" s="127"/>
      <c r="H27482" s="128"/>
    </row>
    <row r="27483" spans="7:8">
      <c r="G27483" s="127"/>
      <c r="H27483" s="128"/>
    </row>
    <row r="27484" spans="7:8">
      <c r="G27484" s="127"/>
      <c r="H27484" s="128"/>
    </row>
    <row r="27485" spans="7:8">
      <c r="G27485" s="127"/>
      <c r="H27485" s="128"/>
    </row>
    <row r="27486" spans="7:8">
      <c r="G27486" s="127"/>
      <c r="H27486" s="128"/>
    </row>
    <row r="27487" spans="7:8">
      <c r="G27487" s="127"/>
      <c r="H27487" s="128"/>
    </row>
    <row r="27488" spans="7:8">
      <c r="G27488" s="127"/>
      <c r="H27488" s="128"/>
    </row>
    <row r="27489" spans="7:8">
      <c r="G27489" s="127"/>
      <c r="H27489" s="128"/>
    </row>
    <row r="27490" spans="7:8">
      <c r="G27490" s="127"/>
      <c r="H27490" s="128"/>
    </row>
    <row r="27491" spans="7:8">
      <c r="G27491" s="127"/>
      <c r="H27491" s="128"/>
    </row>
    <row r="27492" spans="7:8">
      <c r="G27492" s="127"/>
      <c r="H27492" s="128"/>
    </row>
    <row r="27493" spans="7:8">
      <c r="G27493" s="127"/>
      <c r="H27493" s="128"/>
    </row>
    <row r="27494" spans="7:8">
      <c r="G27494" s="127"/>
      <c r="H27494" s="128"/>
    </row>
    <row r="27495" spans="7:8">
      <c r="G27495" s="127"/>
      <c r="H27495" s="128"/>
    </row>
    <row r="27496" spans="7:8">
      <c r="G27496" s="127"/>
      <c r="H27496" s="128"/>
    </row>
    <row r="27497" spans="7:8">
      <c r="G27497" s="127"/>
      <c r="H27497" s="128"/>
    </row>
    <row r="27498" spans="7:8">
      <c r="G27498" s="127"/>
      <c r="H27498" s="128"/>
    </row>
    <row r="27499" spans="7:8">
      <c r="G27499" s="127"/>
      <c r="H27499" s="128"/>
    </row>
    <row r="27500" spans="7:8">
      <c r="G27500" s="127"/>
      <c r="H27500" s="128"/>
    </row>
    <row r="27501" spans="7:8">
      <c r="G27501" s="127"/>
      <c r="H27501" s="128"/>
    </row>
    <row r="27502" spans="7:8">
      <c r="G27502" s="127"/>
      <c r="H27502" s="128"/>
    </row>
    <row r="27503" spans="7:8">
      <c r="G27503" s="127"/>
      <c r="H27503" s="128"/>
    </row>
    <row r="27504" spans="7:8">
      <c r="G27504" s="127"/>
      <c r="H27504" s="128"/>
    </row>
    <row r="27505" spans="7:8">
      <c r="G27505" s="127"/>
      <c r="H27505" s="128"/>
    </row>
    <row r="27506" spans="7:8">
      <c r="G27506" s="127"/>
      <c r="H27506" s="128"/>
    </row>
    <row r="27507" spans="7:8">
      <c r="G27507" s="127"/>
      <c r="H27507" s="128"/>
    </row>
    <row r="27508" spans="7:8">
      <c r="G27508" s="127"/>
      <c r="H27508" s="128"/>
    </row>
    <row r="27509" spans="7:8">
      <c r="G27509" s="127"/>
      <c r="H27509" s="128"/>
    </row>
    <row r="27510" spans="7:8">
      <c r="G27510" s="127"/>
      <c r="H27510" s="128"/>
    </row>
    <row r="27511" spans="7:8">
      <c r="G27511" s="127"/>
      <c r="H27511" s="128"/>
    </row>
    <row r="27512" spans="7:8">
      <c r="G27512" s="127"/>
      <c r="H27512" s="128"/>
    </row>
    <row r="27513" spans="7:8">
      <c r="G27513" s="127"/>
      <c r="H27513" s="128"/>
    </row>
    <row r="27514" spans="7:8">
      <c r="G27514" s="127"/>
      <c r="H27514" s="128"/>
    </row>
    <row r="27515" spans="7:8">
      <c r="G27515" s="127"/>
      <c r="H27515" s="128"/>
    </row>
    <row r="27516" spans="7:8">
      <c r="G27516" s="127"/>
      <c r="H27516" s="128"/>
    </row>
    <row r="27517" spans="7:8">
      <c r="G27517" s="127"/>
      <c r="H27517" s="128"/>
    </row>
    <row r="27518" spans="7:8">
      <c r="G27518" s="127"/>
      <c r="H27518" s="128"/>
    </row>
    <row r="27519" spans="7:8">
      <c r="G27519" s="127"/>
      <c r="H27519" s="128"/>
    </row>
    <row r="27520" spans="7:8">
      <c r="G27520" s="127"/>
      <c r="H27520" s="128"/>
    </row>
    <row r="27521" spans="7:8">
      <c r="G27521" s="127"/>
      <c r="H27521" s="128"/>
    </row>
    <row r="27522" spans="7:8">
      <c r="G27522" s="127"/>
      <c r="H27522" s="128"/>
    </row>
    <row r="27523" spans="7:8">
      <c r="G27523" s="127"/>
      <c r="H27523" s="128"/>
    </row>
    <row r="27524" spans="7:8">
      <c r="G27524" s="127"/>
      <c r="H27524" s="128"/>
    </row>
    <row r="27525" spans="7:8">
      <c r="G27525" s="127"/>
      <c r="H27525" s="128"/>
    </row>
    <row r="27526" spans="7:8">
      <c r="G27526" s="127"/>
      <c r="H27526" s="128"/>
    </row>
    <row r="27527" spans="7:8">
      <c r="G27527" s="127"/>
      <c r="H27527" s="128"/>
    </row>
    <row r="27528" spans="7:8">
      <c r="G27528" s="127"/>
      <c r="H27528" s="128"/>
    </row>
    <row r="27529" spans="7:8">
      <c r="G27529" s="127"/>
      <c r="H27529" s="128"/>
    </row>
    <row r="27530" spans="7:8">
      <c r="G27530" s="127"/>
      <c r="H27530" s="128"/>
    </row>
    <row r="27531" spans="7:8">
      <c r="G27531" s="127"/>
      <c r="H27531" s="128"/>
    </row>
    <row r="27532" spans="7:8">
      <c r="G27532" s="127"/>
      <c r="H27532" s="128"/>
    </row>
    <row r="27533" spans="7:8">
      <c r="G27533" s="127"/>
      <c r="H27533" s="128"/>
    </row>
    <row r="27534" spans="7:8">
      <c r="G27534" s="127"/>
      <c r="H27534" s="128"/>
    </row>
    <row r="27535" spans="7:8">
      <c r="G27535" s="127"/>
      <c r="H27535" s="128"/>
    </row>
    <row r="27536" spans="7:8">
      <c r="G27536" s="127"/>
      <c r="H27536" s="128"/>
    </row>
    <row r="27537" spans="7:8">
      <c r="G27537" s="127"/>
      <c r="H27537" s="128"/>
    </row>
    <row r="27538" spans="7:8">
      <c r="G27538" s="127"/>
      <c r="H27538" s="128"/>
    </row>
    <row r="27539" spans="7:8">
      <c r="G27539" s="127"/>
      <c r="H27539" s="128"/>
    </row>
    <row r="27540" spans="7:8">
      <c r="G27540" s="127"/>
      <c r="H27540" s="128"/>
    </row>
    <row r="27541" spans="7:8">
      <c r="G27541" s="127"/>
      <c r="H27541" s="128"/>
    </row>
    <row r="27542" spans="7:8">
      <c r="G27542" s="127"/>
      <c r="H27542" s="128"/>
    </row>
    <row r="27543" spans="7:8">
      <c r="G27543" s="127"/>
      <c r="H27543" s="128"/>
    </row>
    <row r="27544" spans="7:8">
      <c r="G27544" s="127"/>
      <c r="H27544" s="128"/>
    </row>
    <row r="27545" spans="7:8">
      <c r="G27545" s="127"/>
      <c r="H27545" s="128"/>
    </row>
    <row r="27546" spans="7:8">
      <c r="G27546" s="127"/>
      <c r="H27546" s="128"/>
    </row>
    <row r="27547" spans="7:8">
      <c r="G27547" s="127"/>
      <c r="H27547" s="128"/>
    </row>
    <row r="27548" spans="7:8">
      <c r="G27548" s="127"/>
      <c r="H27548" s="128"/>
    </row>
    <row r="27549" spans="7:8">
      <c r="G27549" s="127"/>
      <c r="H27549" s="128"/>
    </row>
    <row r="27550" spans="7:8">
      <c r="G27550" s="127"/>
      <c r="H27550" s="128"/>
    </row>
    <row r="27551" spans="7:8">
      <c r="G27551" s="127"/>
      <c r="H27551" s="128"/>
    </row>
    <row r="27552" spans="7:8">
      <c r="G27552" s="127"/>
      <c r="H27552" s="128"/>
    </row>
    <row r="27553" spans="7:8">
      <c r="G27553" s="127"/>
      <c r="H27553" s="128"/>
    </row>
    <row r="27554" spans="7:8">
      <c r="G27554" s="127"/>
      <c r="H27554" s="128"/>
    </row>
    <row r="27555" spans="7:8">
      <c r="G27555" s="127"/>
      <c r="H27555" s="128"/>
    </row>
    <row r="27556" spans="7:8">
      <c r="G27556" s="127"/>
      <c r="H27556" s="128"/>
    </row>
    <row r="27557" spans="7:8">
      <c r="G27557" s="127"/>
      <c r="H27557" s="128"/>
    </row>
    <row r="27558" spans="7:8">
      <c r="G27558" s="127"/>
      <c r="H27558" s="128"/>
    </row>
    <row r="27559" spans="7:8">
      <c r="G27559" s="127"/>
      <c r="H27559" s="128"/>
    </row>
    <row r="27560" spans="7:8">
      <c r="G27560" s="127"/>
      <c r="H27560" s="128"/>
    </row>
    <row r="27561" spans="7:8">
      <c r="G27561" s="127"/>
      <c r="H27561" s="128"/>
    </row>
    <row r="27562" spans="7:8">
      <c r="G27562" s="127"/>
      <c r="H27562" s="128"/>
    </row>
    <row r="27563" spans="7:8">
      <c r="G27563" s="127"/>
      <c r="H27563" s="128"/>
    </row>
    <row r="27564" spans="7:8">
      <c r="G27564" s="127"/>
      <c r="H27564" s="128"/>
    </row>
    <row r="27565" spans="7:8">
      <c r="G27565" s="127"/>
      <c r="H27565" s="128"/>
    </row>
    <row r="27566" spans="7:8">
      <c r="G27566" s="127"/>
      <c r="H27566" s="128"/>
    </row>
    <row r="27567" spans="7:8">
      <c r="G27567" s="127"/>
      <c r="H27567" s="128"/>
    </row>
    <row r="27568" spans="7:8">
      <c r="G27568" s="127"/>
      <c r="H27568" s="128"/>
    </row>
    <row r="27569" spans="7:8">
      <c r="G27569" s="127"/>
      <c r="H27569" s="128"/>
    </row>
    <row r="27570" spans="7:8">
      <c r="G27570" s="127"/>
      <c r="H27570" s="128"/>
    </row>
    <row r="27571" spans="7:8">
      <c r="G27571" s="127"/>
      <c r="H27571" s="128"/>
    </row>
    <row r="27572" spans="7:8">
      <c r="G27572" s="127"/>
      <c r="H27572" s="128"/>
    </row>
    <row r="27573" spans="7:8">
      <c r="G27573" s="127"/>
      <c r="H27573" s="128"/>
    </row>
    <row r="27574" spans="7:8">
      <c r="G27574" s="127"/>
      <c r="H27574" s="128"/>
    </row>
    <row r="27575" spans="7:8">
      <c r="G27575" s="127"/>
      <c r="H27575" s="128"/>
    </row>
    <row r="27576" spans="7:8">
      <c r="G27576" s="127"/>
      <c r="H27576" s="128"/>
    </row>
    <row r="27577" spans="7:8">
      <c r="G27577" s="127"/>
      <c r="H27577" s="128"/>
    </row>
    <row r="27578" spans="7:8">
      <c r="G27578" s="127"/>
      <c r="H27578" s="128"/>
    </row>
    <row r="27579" spans="7:8">
      <c r="G27579" s="127"/>
      <c r="H27579" s="128"/>
    </row>
    <row r="27580" spans="7:8">
      <c r="G27580" s="127"/>
      <c r="H27580" s="128"/>
    </row>
    <row r="27581" spans="7:8">
      <c r="G27581" s="127"/>
      <c r="H27581" s="128"/>
    </row>
    <row r="27582" spans="7:8">
      <c r="G27582" s="127"/>
      <c r="H27582" s="128"/>
    </row>
    <row r="27583" spans="7:8">
      <c r="G27583" s="127"/>
      <c r="H27583" s="128"/>
    </row>
    <row r="27584" spans="7:8">
      <c r="G27584" s="127"/>
      <c r="H27584" s="128"/>
    </row>
    <row r="27585" spans="7:8">
      <c r="G27585" s="127"/>
      <c r="H27585" s="128"/>
    </row>
    <row r="27586" spans="7:8">
      <c r="G27586" s="127"/>
      <c r="H27586" s="128"/>
    </row>
    <row r="27587" spans="7:8">
      <c r="G27587" s="127"/>
      <c r="H27587" s="128"/>
    </row>
    <row r="27588" spans="7:8">
      <c r="G27588" s="127"/>
      <c r="H27588" s="128"/>
    </row>
    <row r="27589" spans="7:8">
      <c r="G27589" s="127"/>
      <c r="H27589" s="128"/>
    </row>
    <row r="27590" spans="7:8">
      <c r="G27590" s="127"/>
      <c r="H27590" s="128"/>
    </row>
    <row r="27591" spans="7:8">
      <c r="G27591" s="127"/>
      <c r="H27591" s="128"/>
    </row>
    <row r="27592" spans="7:8">
      <c r="G27592" s="127"/>
      <c r="H27592" s="128"/>
    </row>
    <row r="27593" spans="7:8">
      <c r="G27593" s="127"/>
      <c r="H27593" s="128"/>
    </row>
    <row r="27594" spans="7:8">
      <c r="G27594" s="127"/>
      <c r="H27594" s="128"/>
    </row>
    <row r="27595" spans="7:8">
      <c r="G27595" s="127"/>
      <c r="H27595" s="128"/>
    </row>
    <row r="27596" spans="7:8">
      <c r="G27596" s="127"/>
      <c r="H27596" s="128"/>
    </row>
    <row r="27597" spans="7:8">
      <c r="G27597" s="127"/>
      <c r="H27597" s="128"/>
    </row>
    <row r="27598" spans="7:8">
      <c r="G27598" s="127"/>
      <c r="H27598" s="128"/>
    </row>
    <row r="27599" spans="7:8">
      <c r="G27599" s="127"/>
      <c r="H27599" s="128"/>
    </row>
    <row r="27600" spans="7:8">
      <c r="G27600" s="127"/>
      <c r="H27600" s="128"/>
    </row>
    <row r="27601" spans="7:8">
      <c r="G27601" s="127"/>
      <c r="H27601" s="128"/>
    </row>
    <row r="27602" spans="7:8">
      <c r="G27602" s="127"/>
      <c r="H27602" s="128"/>
    </row>
    <row r="27603" spans="7:8">
      <c r="G27603" s="127"/>
      <c r="H27603" s="128"/>
    </row>
    <row r="27604" spans="7:8">
      <c r="G27604" s="127"/>
      <c r="H27604" s="128"/>
    </row>
    <row r="27605" spans="7:8">
      <c r="G27605" s="127"/>
      <c r="H27605" s="128"/>
    </row>
    <row r="27606" spans="7:8">
      <c r="G27606" s="127"/>
      <c r="H27606" s="128"/>
    </row>
    <row r="27607" spans="7:8">
      <c r="G27607" s="127"/>
      <c r="H27607" s="128"/>
    </row>
    <row r="27608" spans="7:8">
      <c r="G27608" s="127"/>
      <c r="H27608" s="128"/>
    </row>
    <row r="27609" spans="7:8">
      <c r="G27609" s="127"/>
      <c r="H27609" s="128"/>
    </row>
    <row r="27610" spans="7:8">
      <c r="G27610" s="127"/>
      <c r="H27610" s="128"/>
    </row>
    <row r="27611" spans="7:8">
      <c r="G27611" s="127"/>
      <c r="H27611" s="128"/>
    </row>
    <row r="27612" spans="7:8">
      <c r="G27612" s="127"/>
      <c r="H27612" s="128"/>
    </row>
    <row r="27613" spans="7:8">
      <c r="G27613" s="127"/>
      <c r="H27613" s="128"/>
    </row>
    <row r="27614" spans="7:8">
      <c r="G27614" s="127"/>
      <c r="H27614" s="128"/>
    </row>
    <row r="27615" spans="7:8">
      <c r="G27615" s="127"/>
      <c r="H27615" s="128"/>
    </row>
    <row r="27616" spans="7:8">
      <c r="G27616" s="127"/>
      <c r="H27616" s="128"/>
    </row>
    <row r="27617" spans="7:8">
      <c r="G27617" s="127"/>
      <c r="H27617" s="128"/>
    </row>
    <row r="27618" spans="7:8">
      <c r="G27618" s="127"/>
      <c r="H27618" s="128"/>
    </row>
    <row r="27619" spans="7:8">
      <c r="G27619" s="127"/>
      <c r="H27619" s="128"/>
    </row>
    <row r="27620" spans="7:8">
      <c r="G27620" s="127"/>
      <c r="H27620" s="128"/>
    </row>
    <row r="27621" spans="7:8">
      <c r="G27621" s="127"/>
      <c r="H27621" s="128"/>
    </row>
    <row r="27622" spans="7:8">
      <c r="G27622" s="127"/>
      <c r="H27622" s="128"/>
    </row>
    <row r="27623" spans="7:8">
      <c r="G27623" s="127"/>
      <c r="H27623" s="128"/>
    </row>
    <row r="27624" spans="7:8">
      <c r="G27624" s="127"/>
      <c r="H27624" s="128"/>
    </row>
    <row r="27625" spans="7:8">
      <c r="G27625" s="127"/>
      <c r="H27625" s="128"/>
    </row>
    <row r="27626" spans="7:8">
      <c r="G27626" s="127"/>
      <c r="H27626" s="128"/>
    </row>
    <row r="27627" spans="7:8">
      <c r="G27627" s="127"/>
      <c r="H27627" s="128"/>
    </row>
    <row r="27628" spans="7:8">
      <c r="G27628" s="127"/>
      <c r="H27628" s="128"/>
    </row>
    <row r="27629" spans="7:8">
      <c r="G27629" s="127"/>
      <c r="H27629" s="128"/>
    </row>
    <row r="27630" spans="7:8">
      <c r="G27630" s="127"/>
      <c r="H27630" s="128"/>
    </row>
    <row r="27631" spans="7:8">
      <c r="G27631" s="127"/>
      <c r="H27631" s="128"/>
    </row>
    <row r="27632" spans="7:8">
      <c r="G27632" s="127"/>
      <c r="H27632" s="128"/>
    </row>
    <row r="27633" spans="7:8">
      <c r="G27633" s="127"/>
      <c r="H27633" s="128"/>
    </row>
    <row r="27634" spans="7:8">
      <c r="G27634" s="127"/>
      <c r="H27634" s="128"/>
    </row>
    <row r="27635" spans="7:8">
      <c r="G27635" s="127"/>
      <c r="H27635" s="128"/>
    </row>
    <row r="27636" spans="7:8">
      <c r="G27636" s="127"/>
      <c r="H27636" s="128"/>
    </row>
    <row r="27637" spans="7:8">
      <c r="G27637" s="127"/>
      <c r="H27637" s="128"/>
    </row>
    <row r="27638" spans="7:8">
      <c r="G27638" s="127"/>
      <c r="H27638" s="128"/>
    </row>
    <row r="27639" spans="7:8">
      <c r="G27639" s="127"/>
      <c r="H27639" s="128"/>
    </row>
    <row r="27640" spans="7:8">
      <c r="G27640" s="127"/>
      <c r="H27640" s="128"/>
    </row>
    <row r="27641" spans="7:8">
      <c r="G27641" s="127"/>
      <c r="H27641" s="128"/>
    </row>
    <row r="27642" spans="7:8">
      <c r="G27642" s="127"/>
      <c r="H27642" s="128"/>
    </row>
    <row r="27643" spans="7:8">
      <c r="G27643" s="127"/>
      <c r="H27643" s="128"/>
    </row>
    <row r="27644" spans="7:8">
      <c r="G27644" s="127"/>
      <c r="H27644" s="128"/>
    </row>
    <row r="27645" spans="7:8">
      <c r="G27645" s="127"/>
      <c r="H27645" s="128"/>
    </row>
    <row r="27646" spans="7:8">
      <c r="G27646" s="127"/>
      <c r="H27646" s="128"/>
    </row>
    <row r="27647" spans="7:8">
      <c r="G27647" s="127"/>
      <c r="H27647" s="128"/>
    </row>
    <row r="27648" spans="7:8">
      <c r="G27648" s="127"/>
      <c r="H27648" s="128"/>
    </row>
    <row r="27649" spans="7:8">
      <c r="G27649" s="127"/>
      <c r="H27649" s="128"/>
    </row>
    <row r="27650" spans="7:8">
      <c r="G27650" s="127"/>
      <c r="H27650" s="128"/>
    </row>
    <row r="27651" spans="7:8">
      <c r="G27651" s="127"/>
      <c r="H27651" s="128"/>
    </row>
    <row r="27652" spans="7:8">
      <c r="G27652" s="127"/>
      <c r="H27652" s="128"/>
    </row>
    <row r="27653" spans="7:8">
      <c r="G27653" s="127"/>
      <c r="H27653" s="128"/>
    </row>
    <row r="27654" spans="7:8">
      <c r="G27654" s="127"/>
      <c r="H27654" s="128"/>
    </row>
    <row r="27655" spans="7:8">
      <c r="G27655" s="127"/>
      <c r="H27655" s="128"/>
    </row>
    <row r="27656" spans="7:8">
      <c r="G27656" s="127"/>
      <c r="H27656" s="128"/>
    </row>
    <row r="27657" spans="7:8">
      <c r="G27657" s="127"/>
      <c r="H27657" s="128"/>
    </row>
    <row r="27658" spans="7:8">
      <c r="G27658" s="127"/>
      <c r="H27658" s="128"/>
    </row>
    <row r="27659" spans="7:8">
      <c r="G27659" s="127"/>
      <c r="H27659" s="128"/>
    </row>
    <row r="27660" spans="7:8">
      <c r="G27660" s="127"/>
      <c r="H27660" s="128"/>
    </row>
    <row r="27661" spans="7:8">
      <c r="G27661" s="127"/>
      <c r="H27661" s="128"/>
    </row>
    <row r="27662" spans="7:8">
      <c r="G27662" s="127"/>
      <c r="H27662" s="128"/>
    </row>
    <row r="27663" spans="7:8">
      <c r="G27663" s="127"/>
      <c r="H27663" s="128"/>
    </row>
    <row r="27664" spans="7:8">
      <c r="G27664" s="127"/>
      <c r="H27664" s="128"/>
    </row>
    <row r="27665" spans="7:8">
      <c r="G27665" s="127"/>
      <c r="H27665" s="128"/>
    </row>
    <row r="27666" spans="7:8">
      <c r="G27666" s="127"/>
      <c r="H27666" s="128"/>
    </row>
    <row r="27667" spans="7:8">
      <c r="G27667" s="127"/>
      <c r="H27667" s="128"/>
    </row>
    <row r="27668" spans="7:8">
      <c r="G27668" s="127"/>
      <c r="H27668" s="128"/>
    </row>
    <row r="27669" spans="7:8">
      <c r="G27669" s="127"/>
      <c r="H27669" s="128"/>
    </row>
    <row r="27670" spans="7:8">
      <c r="G27670" s="127"/>
      <c r="H27670" s="128"/>
    </row>
    <row r="27671" spans="7:8">
      <c r="G27671" s="127"/>
      <c r="H27671" s="128"/>
    </row>
    <row r="27672" spans="7:8">
      <c r="G27672" s="127"/>
      <c r="H27672" s="128"/>
    </row>
    <row r="27673" spans="7:8">
      <c r="G27673" s="127"/>
      <c r="H27673" s="128"/>
    </row>
    <row r="27674" spans="7:8">
      <c r="G27674" s="127"/>
      <c r="H27674" s="128"/>
    </row>
    <row r="27675" spans="7:8">
      <c r="G27675" s="127"/>
      <c r="H27675" s="128"/>
    </row>
    <row r="27676" spans="7:8">
      <c r="G27676" s="127"/>
      <c r="H27676" s="128"/>
    </row>
    <row r="27677" spans="7:8">
      <c r="G27677" s="127"/>
      <c r="H27677" s="128"/>
    </row>
    <row r="27678" spans="7:8">
      <c r="G27678" s="127"/>
      <c r="H27678" s="128"/>
    </row>
    <row r="27679" spans="7:8">
      <c r="G27679" s="127"/>
      <c r="H27679" s="128"/>
    </row>
    <row r="27680" spans="7:8">
      <c r="G27680" s="127"/>
      <c r="H27680" s="128"/>
    </row>
    <row r="27681" spans="7:8">
      <c r="G27681" s="127"/>
      <c r="H27681" s="128"/>
    </row>
    <row r="27682" spans="7:8">
      <c r="G27682" s="127"/>
      <c r="H27682" s="128"/>
    </row>
    <row r="27683" spans="7:8">
      <c r="G27683" s="127"/>
      <c r="H27683" s="128"/>
    </row>
    <row r="27684" spans="7:8">
      <c r="G27684" s="127"/>
      <c r="H27684" s="128"/>
    </row>
    <row r="27685" spans="7:8">
      <c r="G27685" s="127"/>
      <c r="H27685" s="128"/>
    </row>
    <row r="27686" spans="7:8">
      <c r="G27686" s="127"/>
      <c r="H27686" s="128"/>
    </row>
    <row r="27687" spans="7:8">
      <c r="G27687" s="127"/>
      <c r="H27687" s="128"/>
    </row>
    <row r="27688" spans="7:8">
      <c r="G27688" s="127"/>
      <c r="H27688" s="128"/>
    </row>
    <row r="27689" spans="7:8">
      <c r="G27689" s="127"/>
      <c r="H27689" s="128"/>
    </row>
    <row r="27690" spans="7:8">
      <c r="G27690" s="127"/>
      <c r="H27690" s="128"/>
    </row>
    <row r="27691" spans="7:8">
      <c r="G27691" s="127"/>
      <c r="H27691" s="128"/>
    </row>
    <row r="27692" spans="7:8">
      <c r="G27692" s="127"/>
      <c r="H27692" s="128"/>
    </row>
    <row r="27693" spans="7:8">
      <c r="G27693" s="127"/>
      <c r="H27693" s="128"/>
    </row>
    <row r="27694" spans="7:8">
      <c r="G27694" s="127"/>
      <c r="H27694" s="128"/>
    </row>
    <row r="27695" spans="7:8">
      <c r="G27695" s="127"/>
      <c r="H27695" s="128"/>
    </row>
    <row r="27696" spans="7:8">
      <c r="G27696" s="127"/>
      <c r="H27696" s="128"/>
    </row>
    <row r="27697" spans="7:8">
      <c r="G27697" s="127"/>
      <c r="H27697" s="128"/>
    </row>
    <row r="27698" spans="7:8">
      <c r="G27698" s="127"/>
      <c r="H27698" s="128"/>
    </row>
    <row r="27699" spans="7:8">
      <c r="G27699" s="127"/>
      <c r="H27699" s="128"/>
    </row>
    <row r="27700" spans="7:8">
      <c r="G27700" s="127"/>
      <c r="H27700" s="128"/>
    </row>
    <row r="27701" spans="7:8">
      <c r="G27701" s="127"/>
      <c r="H27701" s="128"/>
    </row>
    <row r="27702" spans="7:8">
      <c r="G27702" s="127"/>
      <c r="H27702" s="128"/>
    </row>
    <row r="27703" spans="7:8">
      <c r="G27703" s="127"/>
      <c r="H27703" s="128"/>
    </row>
    <row r="27704" spans="7:8">
      <c r="G27704" s="127"/>
      <c r="H27704" s="128"/>
    </row>
    <row r="27705" spans="7:8">
      <c r="G27705" s="127"/>
      <c r="H27705" s="128"/>
    </row>
    <row r="27706" spans="7:8">
      <c r="G27706" s="127"/>
      <c r="H27706" s="128"/>
    </row>
    <row r="27707" spans="7:8">
      <c r="G27707" s="127"/>
      <c r="H27707" s="128"/>
    </row>
    <row r="27708" spans="7:8">
      <c r="G27708" s="127"/>
      <c r="H27708" s="128"/>
    </row>
    <row r="27709" spans="7:8">
      <c r="G27709" s="127"/>
      <c r="H27709" s="128"/>
    </row>
    <row r="27710" spans="7:8">
      <c r="G27710" s="127"/>
      <c r="H27710" s="128"/>
    </row>
    <row r="27711" spans="7:8">
      <c r="G27711" s="127"/>
      <c r="H27711" s="128"/>
    </row>
    <row r="27712" spans="7:8">
      <c r="G27712" s="127"/>
      <c r="H27712" s="128"/>
    </row>
    <row r="27713" spans="7:8">
      <c r="G27713" s="127"/>
      <c r="H27713" s="128"/>
    </row>
    <row r="27714" spans="7:8">
      <c r="G27714" s="127"/>
      <c r="H27714" s="128"/>
    </row>
    <row r="27715" spans="7:8">
      <c r="G27715" s="127"/>
      <c r="H27715" s="128"/>
    </row>
    <row r="27716" spans="7:8">
      <c r="G27716" s="127"/>
      <c r="H27716" s="128"/>
    </row>
    <row r="27717" spans="7:8">
      <c r="G27717" s="127"/>
      <c r="H27717" s="128"/>
    </row>
    <row r="27718" spans="7:8">
      <c r="G27718" s="127"/>
      <c r="H27718" s="128"/>
    </row>
    <row r="27719" spans="7:8">
      <c r="G27719" s="127"/>
      <c r="H27719" s="128"/>
    </row>
    <row r="27720" spans="7:8">
      <c r="G27720" s="127"/>
      <c r="H27720" s="128"/>
    </row>
    <row r="27721" spans="7:8">
      <c r="G27721" s="127"/>
      <c r="H27721" s="128"/>
    </row>
    <row r="27722" spans="7:8">
      <c r="G27722" s="127"/>
      <c r="H27722" s="128"/>
    </row>
    <row r="27723" spans="7:8">
      <c r="G27723" s="127"/>
      <c r="H27723" s="128"/>
    </row>
    <row r="27724" spans="7:8">
      <c r="G27724" s="127"/>
      <c r="H27724" s="128"/>
    </row>
    <row r="27725" spans="7:8">
      <c r="G27725" s="127"/>
      <c r="H27725" s="128"/>
    </row>
    <row r="27726" spans="7:8">
      <c r="G27726" s="127"/>
      <c r="H27726" s="128"/>
    </row>
    <row r="27727" spans="7:8">
      <c r="G27727" s="127"/>
      <c r="H27727" s="128"/>
    </row>
    <row r="27728" spans="7:8">
      <c r="G27728" s="127"/>
      <c r="H27728" s="128"/>
    </row>
    <row r="27729" spans="7:8">
      <c r="G27729" s="127"/>
      <c r="H27729" s="128"/>
    </row>
    <row r="27730" spans="7:8">
      <c r="G27730" s="127"/>
      <c r="H27730" s="128"/>
    </row>
    <row r="27731" spans="7:8">
      <c r="G27731" s="127"/>
      <c r="H27731" s="128"/>
    </row>
    <row r="27732" spans="7:8">
      <c r="G27732" s="127"/>
      <c r="H27732" s="128"/>
    </row>
    <row r="27733" spans="7:8">
      <c r="G27733" s="127"/>
      <c r="H27733" s="128"/>
    </row>
    <row r="27734" spans="7:8">
      <c r="G27734" s="127"/>
      <c r="H27734" s="128"/>
    </row>
    <row r="27735" spans="7:8">
      <c r="G27735" s="127"/>
      <c r="H27735" s="128"/>
    </row>
    <row r="27736" spans="7:8">
      <c r="G27736" s="127"/>
      <c r="H27736" s="128"/>
    </row>
    <row r="27737" spans="7:8">
      <c r="G27737" s="127"/>
      <c r="H27737" s="128"/>
    </row>
    <row r="27738" spans="7:8">
      <c r="G27738" s="127"/>
      <c r="H27738" s="128"/>
    </row>
    <row r="27739" spans="7:8">
      <c r="G27739" s="127"/>
      <c r="H27739" s="128"/>
    </row>
    <row r="27740" spans="7:8">
      <c r="G27740" s="127"/>
      <c r="H27740" s="128"/>
    </row>
    <row r="27741" spans="7:8">
      <c r="G27741" s="127"/>
      <c r="H27741" s="128"/>
    </row>
    <row r="27742" spans="7:8">
      <c r="G27742" s="127"/>
      <c r="H27742" s="128"/>
    </row>
    <row r="27743" spans="7:8">
      <c r="G27743" s="127"/>
      <c r="H27743" s="128"/>
    </row>
    <row r="27744" spans="7:8">
      <c r="G27744" s="127"/>
      <c r="H27744" s="128"/>
    </row>
    <row r="27745" spans="7:8">
      <c r="G27745" s="127"/>
      <c r="H27745" s="128"/>
    </row>
    <row r="27746" spans="7:8">
      <c r="G27746" s="127"/>
      <c r="H27746" s="128"/>
    </row>
    <row r="27747" spans="7:8">
      <c r="G27747" s="127"/>
      <c r="H27747" s="128"/>
    </row>
    <row r="27748" spans="7:8">
      <c r="G27748" s="127"/>
      <c r="H27748" s="128"/>
    </row>
    <row r="27749" spans="7:8">
      <c r="G27749" s="127"/>
      <c r="H27749" s="128"/>
    </row>
    <row r="27750" spans="7:8">
      <c r="G27750" s="127"/>
      <c r="H27750" s="128"/>
    </row>
    <row r="27751" spans="7:8">
      <c r="G27751" s="127"/>
      <c r="H27751" s="128"/>
    </row>
    <row r="27752" spans="7:8">
      <c r="G27752" s="127"/>
      <c r="H27752" s="128"/>
    </row>
    <row r="27753" spans="7:8">
      <c r="G27753" s="127"/>
      <c r="H27753" s="128"/>
    </row>
    <row r="27754" spans="7:8">
      <c r="G27754" s="127"/>
      <c r="H27754" s="128"/>
    </row>
    <row r="27755" spans="7:8">
      <c r="G27755" s="127"/>
      <c r="H27755" s="128"/>
    </row>
    <row r="27756" spans="7:8">
      <c r="G27756" s="127"/>
      <c r="H27756" s="128"/>
    </row>
    <row r="27757" spans="7:8">
      <c r="G27757" s="127"/>
      <c r="H27757" s="128"/>
    </row>
    <row r="27758" spans="7:8">
      <c r="G27758" s="127"/>
      <c r="H27758" s="128"/>
    </row>
    <row r="27759" spans="7:8">
      <c r="G27759" s="127"/>
      <c r="H27759" s="128"/>
    </row>
    <row r="27760" spans="7:8">
      <c r="G27760" s="127"/>
      <c r="H27760" s="128"/>
    </row>
    <row r="27761" spans="7:8">
      <c r="G27761" s="127"/>
      <c r="H27761" s="128"/>
    </row>
    <row r="27762" spans="7:8">
      <c r="G27762" s="127"/>
      <c r="H27762" s="128"/>
    </row>
    <row r="27763" spans="7:8">
      <c r="G27763" s="127"/>
      <c r="H27763" s="128"/>
    </row>
    <row r="27764" spans="7:8">
      <c r="G27764" s="127"/>
      <c r="H27764" s="128"/>
    </row>
    <row r="27765" spans="7:8">
      <c r="G27765" s="127"/>
      <c r="H27765" s="128"/>
    </row>
    <row r="27766" spans="7:8">
      <c r="G27766" s="127"/>
      <c r="H27766" s="128"/>
    </row>
    <row r="27767" spans="7:8">
      <c r="G27767" s="127"/>
      <c r="H27767" s="128"/>
    </row>
    <row r="27768" spans="7:8">
      <c r="G27768" s="127"/>
      <c r="H27768" s="128"/>
    </row>
    <row r="27769" spans="7:8">
      <c r="G27769" s="127"/>
      <c r="H27769" s="128"/>
    </row>
    <row r="27770" spans="7:8">
      <c r="G27770" s="127"/>
      <c r="H27770" s="128"/>
    </row>
    <row r="27771" spans="7:8">
      <c r="G27771" s="127"/>
      <c r="H27771" s="128"/>
    </row>
    <row r="27772" spans="7:8">
      <c r="G27772" s="127"/>
      <c r="H27772" s="128"/>
    </row>
    <row r="27773" spans="7:8">
      <c r="G27773" s="127"/>
      <c r="H27773" s="128"/>
    </row>
    <row r="27774" spans="7:8">
      <c r="G27774" s="127"/>
      <c r="H27774" s="128"/>
    </row>
    <row r="27775" spans="7:8">
      <c r="G27775" s="127"/>
      <c r="H27775" s="128"/>
    </row>
    <row r="27776" spans="7:8">
      <c r="G27776" s="127"/>
      <c r="H27776" s="128"/>
    </row>
    <row r="27777" spans="7:8">
      <c r="G27777" s="127"/>
      <c r="H27777" s="128"/>
    </row>
    <row r="27778" spans="7:8">
      <c r="G27778" s="127"/>
      <c r="H27778" s="128"/>
    </row>
    <row r="27779" spans="7:8">
      <c r="G27779" s="127"/>
      <c r="H27779" s="128"/>
    </row>
    <row r="27780" spans="7:8">
      <c r="G27780" s="127"/>
      <c r="H27780" s="128"/>
    </row>
    <row r="27781" spans="7:8">
      <c r="G27781" s="127"/>
      <c r="H27781" s="128"/>
    </row>
    <row r="27782" spans="7:8">
      <c r="G27782" s="127"/>
      <c r="H27782" s="128"/>
    </row>
    <row r="27783" spans="7:8">
      <c r="G27783" s="127"/>
      <c r="H27783" s="128"/>
    </row>
    <row r="27784" spans="7:8">
      <c r="G27784" s="127"/>
      <c r="H27784" s="128"/>
    </row>
    <row r="27785" spans="7:8">
      <c r="G27785" s="127"/>
      <c r="H27785" s="128"/>
    </row>
    <row r="27786" spans="7:8">
      <c r="G27786" s="127"/>
      <c r="H27786" s="128"/>
    </row>
    <row r="27787" spans="7:8">
      <c r="G27787" s="127"/>
      <c r="H27787" s="128"/>
    </row>
    <row r="27788" spans="7:8">
      <c r="G27788" s="127"/>
      <c r="H27788" s="128"/>
    </row>
    <row r="27789" spans="7:8">
      <c r="G27789" s="127"/>
      <c r="H27789" s="128"/>
    </row>
    <row r="27790" spans="7:8">
      <c r="G27790" s="127"/>
      <c r="H27790" s="128"/>
    </row>
    <row r="27791" spans="7:8">
      <c r="G27791" s="127"/>
      <c r="H27791" s="128"/>
    </row>
    <row r="27792" spans="7:8">
      <c r="G27792" s="127"/>
      <c r="H27792" s="128"/>
    </row>
    <row r="27793" spans="7:8">
      <c r="G27793" s="127"/>
      <c r="H27793" s="128"/>
    </row>
    <row r="27794" spans="7:8">
      <c r="G27794" s="127"/>
      <c r="H27794" s="128"/>
    </row>
    <row r="27795" spans="7:8">
      <c r="G27795" s="127"/>
      <c r="H27795" s="128"/>
    </row>
    <row r="27796" spans="7:8">
      <c r="G27796" s="127"/>
      <c r="H27796" s="128"/>
    </row>
    <row r="27797" spans="7:8">
      <c r="G27797" s="127"/>
      <c r="H27797" s="128"/>
    </row>
    <row r="27798" spans="7:8">
      <c r="G27798" s="127"/>
      <c r="H27798" s="128"/>
    </row>
    <row r="27799" spans="7:8">
      <c r="G27799" s="127"/>
      <c r="H27799" s="128"/>
    </row>
    <row r="27800" spans="7:8">
      <c r="G27800" s="127"/>
      <c r="H27800" s="128"/>
    </row>
    <row r="27801" spans="7:8">
      <c r="G27801" s="127"/>
      <c r="H27801" s="128"/>
    </row>
    <row r="27802" spans="7:8">
      <c r="G27802" s="127"/>
      <c r="H27802" s="128"/>
    </row>
    <row r="27803" spans="7:8">
      <c r="G27803" s="127"/>
      <c r="H27803" s="128"/>
    </row>
    <row r="27804" spans="7:8">
      <c r="G27804" s="127"/>
      <c r="H27804" s="128"/>
    </row>
    <row r="27805" spans="7:8">
      <c r="G27805" s="127"/>
      <c r="H27805" s="128"/>
    </row>
    <row r="27806" spans="7:8">
      <c r="G27806" s="127"/>
      <c r="H27806" s="128"/>
    </row>
    <row r="27807" spans="7:8">
      <c r="G27807" s="127"/>
      <c r="H27807" s="128"/>
    </row>
    <row r="27808" spans="7:8">
      <c r="G27808" s="127"/>
      <c r="H27808" s="128"/>
    </row>
    <row r="27809" spans="7:8">
      <c r="G27809" s="127"/>
      <c r="H27809" s="128"/>
    </row>
    <row r="27810" spans="7:8">
      <c r="G27810" s="127"/>
      <c r="H27810" s="128"/>
    </row>
    <row r="27811" spans="7:8">
      <c r="G27811" s="127"/>
      <c r="H27811" s="128"/>
    </row>
    <row r="27812" spans="7:8">
      <c r="G27812" s="127"/>
      <c r="H27812" s="128"/>
    </row>
    <row r="27813" spans="7:8">
      <c r="G27813" s="127"/>
      <c r="H27813" s="128"/>
    </row>
    <row r="27814" spans="7:8">
      <c r="G27814" s="127"/>
      <c r="H27814" s="128"/>
    </row>
    <row r="27815" spans="7:8">
      <c r="G27815" s="127"/>
      <c r="H27815" s="128"/>
    </row>
    <row r="27816" spans="7:8">
      <c r="G27816" s="127"/>
      <c r="H27816" s="128"/>
    </row>
    <row r="27817" spans="7:8">
      <c r="G27817" s="127"/>
      <c r="H27817" s="128"/>
    </row>
    <row r="27818" spans="7:8">
      <c r="G27818" s="127"/>
      <c r="H27818" s="128"/>
    </row>
    <row r="27819" spans="7:8">
      <c r="G27819" s="127"/>
      <c r="H27819" s="128"/>
    </row>
    <row r="27820" spans="7:8">
      <c r="G27820" s="127"/>
      <c r="H27820" s="128"/>
    </row>
    <row r="27821" spans="7:8">
      <c r="G27821" s="127"/>
      <c r="H27821" s="128"/>
    </row>
    <row r="27822" spans="7:8">
      <c r="G27822" s="127"/>
      <c r="H27822" s="128"/>
    </row>
    <row r="27823" spans="7:8">
      <c r="G27823" s="127"/>
      <c r="H27823" s="128"/>
    </row>
    <row r="27824" spans="7:8">
      <c r="G27824" s="127"/>
      <c r="H27824" s="128"/>
    </row>
    <row r="27825" spans="7:8">
      <c r="G27825" s="127"/>
      <c r="H27825" s="128"/>
    </row>
    <row r="27826" spans="7:8">
      <c r="G27826" s="127"/>
      <c r="H27826" s="128"/>
    </row>
    <row r="27827" spans="7:8">
      <c r="G27827" s="127"/>
      <c r="H27827" s="128"/>
    </row>
    <row r="27828" spans="7:8">
      <c r="G27828" s="127"/>
      <c r="H27828" s="128"/>
    </row>
    <row r="27829" spans="7:8">
      <c r="G27829" s="127"/>
      <c r="H27829" s="128"/>
    </row>
    <row r="27830" spans="7:8">
      <c r="G27830" s="127"/>
      <c r="H27830" s="128"/>
    </row>
    <row r="27831" spans="7:8">
      <c r="G27831" s="127"/>
      <c r="H27831" s="128"/>
    </row>
    <row r="27832" spans="7:8">
      <c r="G27832" s="127"/>
      <c r="H27832" s="128"/>
    </row>
    <row r="27833" spans="7:8">
      <c r="G27833" s="127"/>
      <c r="H27833" s="128"/>
    </row>
    <row r="27834" spans="7:8">
      <c r="G27834" s="127"/>
      <c r="H27834" s="128"/>
    </row>
    <row r="27835" spans="7:8">
      <c r="G27835" s="127"/>
      <c r="H27835" s="128"/>
    </row>
    <row r="27836" spans="7:8">
      <c r="G27836" s="127"/>
      <c r="H27836" s="128"/>
    </row>
    <row r="27837" spans="7:8">
      <c r="G27837" s="127"/>
      <c r="H27837" s="128"/>
    </row>
    <row r="27838" spans="7:8">
      <c r="G27838" s="127"/>
      <c r="H27838" s="128"/>
    </row>
    <row r="27839" spans="7:8">
      <c r="G27839" s="127"/>
      <c r="H27839" s="128"/>
    </row>
    <row r="27840" spans="7:8">
      <c r="G27840" s="127"/>
      <c r="H27840" s="128"/>
    </row>
    <row r="27841" spans="7:8">
      <c r="G27841" s="127"/>
      <c r="H27841" s="128"/>
    </row>
    <row r="27842" spans="7:8">
      <c r="G27842" s="127"/>
      <c r="H27842" s="128"/>
    </row>
    <row r="27843" spans="7:8">
      <c r="G27843" s="127"/>
      <c r="H27843" s="128"/>
    </row>
    <row r="27844" spans="7:8">
      <c r="G27844" s="127"/>
      <c r="H27844" s="128"/>
    </row>
    <row r="27845" spans="7:8">
      <c r="G27845" s="127"/>
      <c r="H27845" s="128"/>
    </row>
    <row r="27846" spans="7:8">
      <c r="G27846" s="127"/>
      <c r="H27846" s="128"/>
    </row>
    <row r="27847" spans="7:8">
      <c r="G27847" s="127"/>
      <c r="H27847" s="128"/>
    </row>
    <row r="27848" spans="7:8">
      <c r="G27848" s="127"/>
      <c r="H27848" s="128"/>
    </row>
    <row r="27849" spans="7:8">
      <c r="G27849" s="127"/>
      <c r="H27849" s="128"/>
    </row>
    <row r="27850" spans="7:8">
      <c r="G27850" s="127"/>
      <c r="H27850" s="128"/>
    </row>
    <row r="27851" spans="7:8">
      <c r="G27851" s="127"/>
      <c r="H27851" s="128"/>
    </row>
    <row r="27852" spans="7:8">
      <c r="G27852" s="127"/>
      <c r="H27852" s="128"/>
    </row>
    <row r="27853" spans="7:8">
      <c r="G27853" s="127"/>
      <c r="H27853" s="128"/>
    </row>
    <row r="27854" spans="7:8">
      <c r="G27854" s="127"/>
      <c r="H27854" s="128"/>
    </row>
    <row r="27855" spans="7:8">
      <c r="G27855" s="127"/>
      <c r="H27855" s="128"/>
    </row>
    <row r="27856" spans="7:8">
      <c r="G27856" s="127"/>
      <c r="H27856" s="128"/>
    </row>
    <row r="27857" spans="7:8">
      <c r="G27857" s="127"/>
      <c r="H27857" s="128"/>
    </row>
    <row r="27858" spans="7:8">
      <c r="G27858" s="127"/>
      <c r="H27858" s="128"/>
    </row>
    <row r="27859" spans="7:8">
      <c r="G27859" s="127"/>
      <c r="H27859" s="128"/>
    </row>
    <row r="27860" spans="7:8">
      <c r="G27860" s="127"/>
      <c r="H27860" s="128"/>
    </row>
    <row r="27861" spans="7:8">
      <c r="G27861" s="127"/>
      <c r="H27861" s="128"/>
    </row>
    <row r="27862" spans="7:8">
      <c r="G27862" s="127"/>
      <c r="H27862" s="128"/>
    </row>
    <row r="27863" spans="7:8">
      <c r="G27863" s="127"/>
      <c r="H27863" s="128"/>
    </row>
    <row r="27864" spans="7:8">
      <c r="G27864" s="127"/>
      <c r="H27864" s="128"/>
    </row>
    <row r="27865" spans="7:8">
      <c r="G27865" s="127"/>
      <c r="H27865" s="128"/>
    </row>
    <row r="27866" spans="7:8">
      <c r="G27866" s="127"/>
      <c r="H27866" s="128"/>
    </row>
    <row r="27867" spans="7:8">
      <c r="G27867" s="127"/>
      <c r="H27867" s="128"/>
    </row>
    <row r="27868" spans="7:8">
      <c r="G27868" s="127"/>
      <c r="H27868" s="128"/>
    </row>
    <row r="27869" spans="7:8">
      <c r="G27869" s="127"/>
      <c r="H27869" s="128"/>
    </row>
    <row r="27870" spans="7:8">
      <c r="G27870" s="127"/>
      <c r="H27870" s="128"/>
    </row>
    <row r="27871" spans="7:8">
      <c r="G27871" s="127"/>
      <c r="H27871" s="128"/>
    </row>
    <row r="27872" spans="7:8">
      <c r="G27872" s="127"/>
      <c r="H27872" s="128"/>
    </row>
    <row r="27873" spans="7:8">
      <c r="G27873" s="127"/>
      <c r="H27873" s="128"/>
    </row>
    <row r="27874" spans="7:8">
      <c r="G27874" s="127"/>
      <c r="H27874" s="128"/>
    </row>
    <row r="27875" spans="7:8">
      <c r="G27875" s="127"/>
      <c r="H27875" s="128"/>
    </row>
    <row r="27876" spans="7:8">
      <c r="G27876" s="127"/>
      <c r="H27876" s="128"/>
    </row>
    <row r="27877" spans="7:8">
      <c r="G27877" s="127"/>
      <c r="H27877" s="128"/>
    </row>
    <row r="27878" spans="7:8">
      <c r="G27878" s="127"/>
      <c r="H27878" s="128"/>
    </row>
    <row r="27879" spans="7:8">
      <c r="G27879" s="127"/>
      <c r="H27879" s="128"/>
    </row>
    <row r="27880" spans="7:8">
      <c r="G27880" s="127"/>
      <c r="H27880" s="128"/>
    </row>
    <row r="27881" spans="7:8">
      <c r="G27881" s="127"/>
      <c r="H27881" s="128"/>
    </row>
    <row r="27882" spans="7:8">
      <c r="G27882" s="127"/>
      <c r="H27882" s="128"/>
    </row>
    <row r="27883" spans="7:8">
      <c r="G27883" s="127"/>
      <c r="H27883" s="128"/>
    </row>
    <row r="27884" spans="7:8">
      <c r="G27884" s="127"/>
      <c r="H27884" s="128"/>
    </row>
    <row r="27885" spans="7:8">
      <c r="G27885" s="127"/>
      <c r="H27885" s="128"/>
    </row>
    <row r="27886" spans="7:8">
      <c r="G27886" s="127"/>
      <c r="H27886" s="128"/>
    </row>
    <row r="27887" spans="7:8">
      <c r="G27887" s="127"/>
      <c r="H27887" s="128"/>
    </row>
    <row r="27888" spans="7:8">
      <c r="G27888" s="127"/>
      <c r="H27888" s="128"/>
    </row>
    <row r="27889" spans="7:8">
      <c r="G27889" s="127"/>
      <c r="H27889" s="128"/>
    </row>
    <row r="27890" spans="7:8">
      <c r="G27890" s="127"/>
      <c r="H27890" s="128"/>
    </row>
    <row r="27891" spans="7:8">
      <c r="G27891" s="127"/>
      <c r="H27891" s="128"/>
    </row>
    <row r="27892" spans="7:8">
      <c r="G27892" s="127"/>
      <c r="H27892" s="128"/>
    </row>
    <row r="27893" spans="7:8">
      <c r="G27893" s="127"/>
      <c r="H27893" s="128"/>
    </row>
    <row r="27894" spans="7:8">
      <c r="G27894" s="127"/>
      <c r="H27894" s="128"/>
    </row>
    <row r="27895" spans="7:8">
      <c r="G27895" s="127"/>
      <c r="H27895" s="128"/>
    </row>
    <row r="27896" spans="7:8">
      <c r="G27896" s="127"/>
      <c r="H27896" s="128"/>
    </row>
    <row r="27897" spans="7:8">
      <c r="G27897" s="127"/>
      <c r="H27897" s="128"/>
    </row>
    <row r="27898" spans="7:8">
      <c r="G27898" s="127"/>
      <c r="H27898" s="128"/>
    </row>
    <row r="27899" spans="7:8">
      <c r="G27899" s="127"/>
      <c r="H27899" s="128"/>
    </row>
    <row r="27900" spans="7:8">
      <c r="G27900" s="127"/>
      <c r="H27900" s="128"/>
    </row>
    <row r="27901" spans="7:8">
      <c r="G27901" s="127"/>
      <c r="H27901" s="128"/>
    </row>
    <row r="27902" spans="7:8">
      <c r="G27902" s="127"/>
      <c r="H27902" s="128"/>
    </row>
    <row r="27903" spans="7:8">
      <c r="G27903" s="127"/>
      <c r="H27903" s="128"/>
    </row>
    <row r="27904" spans="7:8">
      <c r="G27904" s="127"/>
      <c r="H27904" s="128"/>
    </row>
    <row r="27905" spans="7:8">
      <c r="G27905" s="127"/>
      <c r="H27905" s="128"/>
    </row>
    <row r="27906" spans="7:8">
      <c r="G27906" s="127"/>
      <c r="H27906" s="128"/>
    </row>
    <row r="27907" spans="7:8">
      <c r="G27907" s="127"/>
      <c r="H27907" s="128"/>
    </row>
    <row r="27908" spans="7:8">
      <c r="G27908" s="127"/>
      <c r="H27908" s="128"/>
    </row>
    <row r="27909" spans="7:8">
      <c r="G27909" s="127"/>
      <c r="H27909" s="128"/>
    </row>
    <row r="27910" spans="7:8">
      <c r="G27910" s="127"/>
      <c r="H27910" s="128"/>
    </row>
    <row r="27911" spans="7:8">
      <c r="G27911" s="127"/>
      <c r="H27911" s="128"/>
    </row>
    <row r="27912" spans="7:8">
      <c r="G27912" s="127"/>
      <c r="H27912" s="128"/>
    </row>
    <row r="27913" spans="7:8">
      <c r="G27913" s="127"/>
      <c r="H27913" s="128"/>
    </row>
    <row r="27914" spans="7:8">
      <c r="G27914" s="127"/>
      <c r="H27914" s="128"/>
    </row>
    <row r="27915" spans="7:8">
      <c r="G27915" s="127"/>
      <c r="H27915" s="128"/>
    </row>
    <row r="27916" spans="7:8">
      <c r="G27916" s="127"/>
      <c r="H27916" s="128"/>
    </row>
    <row r="27917" spans="7:8">
      <c r="G27917" s="127"/>
      <c r="H27917" s="128"/>
    </row>
    <row r="27918" spans="7:8">
      <c r="G27918" s="127"/>
      <c r="H27918" s="128"/>
    </row>
    <row r="27919" spans="7:8">
      <c r="G27919" s="127"/>
      <c r="H27919" s="128"/>
    </row>
    <row r="27920" spans="7:8">
      <c r="G27920" s="127"/>
      <c r="H27920" s="128"/>
    </row>
    <row r="27921" spans="7:8">
      <c r="G27921" s="127"/>
      <c r="H27921" s="128"/>
    </row>
    <row r="27922" spans="7:8">
      <c r="G27922" s="127"/>
      <c r="H27922" s="128"/>
    </row>
    <row r="27923" spans="7:8">
      <c r="G27923" s="127"/>
      <c r="H27923" s="128"/>
    </row>
    <row r="27924" spans="7:8">
      <c r="G27924" s="127"/>
      <c r="H27924" s="128"/>
    </row>
    <row r="27925" spans="7:8">
      <c r="G27925" s="127"/>
      <c r="H27925" s="128"/>
    </row>
    <row r="27926" spans="7:8">
      <c r="G27926" s="127"/>
      <c r="H27926" s="128"/>
    </row>
    <row r="27927" spans="7:8">
      <c r="G27927" s="127"/>
      <c r="H27927" s="128"/>
    </row>
    <row r="27928" spans="7:8">
      <c r="G27928" s="127"/>
      <c r="H27928" s="128"/>
    </row>
    <row r="27929" spans="7:8">
      <c r="G27929" s="127"/>
      <c r="H27929" s="128"/>
    </row>
    <row r="27930" spans="7:8">
      <c r="G27930" s="127"/>
      <c r="H27930" s="128"/>
    </row>
    <row r="27931" spans="7:8">
      <c r="G27931" s="127"/>
      <c r="H27931" s="128"/>
    </row>
    <row r="27932" spans="7:8">
      <c r="G27932" s="127"/>
      <c r="H27932" s="128"/>
    </row>
    <row r="27933" spans="7:8">
      <c r="G27933" s="127"/>
      <c r="H27933" s="128"/>
    </row>
    <row r="27934" spans="7:8">
      <c r="G27934" s="127"/>
      <c r="H27934" s="128"/>
    </row>
    <row r="27935" spans="7:8">
      <c r="G27935" s="127"/>
      <c r="H27935" s="128"/>
    </row>
    <row r="27936" spans="7:8">
      <c r="G27936" s="127"/>
      <c r="H27936" s="128"/>
    </row>
    <row r="27937" spans="7:8">
      <c r="G27937" s="127"/>
      <c r="H27937" s="128"/>
    </row>
    <row r="27938" spans="7:8">
      <c r="G27938" s="127"/>
      <c r="H27938" s="128"/>
    </row>
    <row r="27939" spans="7:8">
      <c r="G27939" s="127"/>
      <c r="H27939" s="128"/>
    </row>
    <row r="27940" spans="7:8">
      <c r="G27940" s="127"/>
      <c r="H27940" s="128"/>
    </row>
    <row r="27941" spans="7:8">
      <c r="G27941" s="127"/>
      <c r="H27941" s="128"/>
    </row>
    <row r="27942" spans="7:8">
      <c r="G27942" s="127"/>
      <c r="H27942" s="128"/>
    </row>
    <row r="27943" spans="7:8">
      <c r="G27943" s="127"/>
      <c r="H27943" s="128"/>
    </row>
    <row r="27944" spans="7:8">
      <c r="G27944" s="127"/>
      <c r="H27944" s="128"/>
    </row>
    <row r="27945" spans="7:8">
      <c r="G27945" s="127"/>
      <c r="H27945" s="128"/>
    </row>
    <row r="27946" spans="7:8">
      <c r="G27946" s="127"/>
      <c r="H27946" s="128"/>
    </row>
    <row r="27947" spans="7:8">
      <c r="G27947" s="127"/>
      <c r="H27947" s="128"/>
    </row>
    <row r="27948" spans="7:8">
      <c r="G27948" s="127"/>
      <c r="H27948" s="128"/>
    </row>
    <row r="27949" spans="7:8">
      <c r="G27949" s="127"/>
      <c r="H27949" s="128"/>
    </row>
    <row r="27950" spans="7:8">
      <c r="G27950" s="127"/>
      <c r="H27950" s="128"/>
    </row>
    <row r="27951" spans="7:8">
      <c r="G27951" s="127"/>
      <c r="H27951" s="128"/>
    </row>
    <row r="27952" spans="7:8">
      <c r="G27952" s="127"/>
      <c r="H27952" s="128"/>
    </row>
    <row r="27953" spans="7:8">
      <c r="G27953" s="127"/>
      <c r="H27953" s="128"/>
    </row>
    <row r="27954" spans="7:8">
      <c r="G27954" s="127"/>
      <c r="H27954" s="128"/>
    </row>
    <row r="27955" spans="7:8">
      <c r="G27955" s="127"/>
      <c r="H27955" s="128"/>
    </row>
    <row r="27956" spans="7:8">
      <c r="G27956" s="127"/>
      <c r="H27956" s="128"/>
    </row>
    <row r="27957" spans="7:8">
      <c r="G27957" s="127"/>
      <c r="H27957" s="128"/>
    </row>
    <row r="27958" spans="7:8">
      <c r="G27958" s="127"/>
      <c r="H27958" s="128"/>
    </row>
    <row r="27959" spans="7:8">
      <c r="G27959" s="127"/>
      <c r="H27959" s="128"/>
    </row>
    <row r="27960" spans="7:8">
      <c r="G27960" s="127"/>
      <c r="H27960" s="128"/>
    </row>
    <row r="27961" spans="7:8">
      <c r="G27961" s="127"/>
      <c r="H27961" s="128"/>
    </row>
    <row r="27962" spans="7:8">
      <c r="G27962" s="127"/>
      <c r="H27962" s="128"/>
    </row>
    <row r="27963" spans="7:8">
      <c r="G27963" s="127"/>
      <c r="H27963" s="128"/>
    </row>
    <row r="27964" spans="7:8">
      <c r="G27964" s="127"/>
      <c r="H27964" s="128"/>
    </row>
    <row r="27965" spans="7:8">
      <c r="G27965" s="127"/>
      <c r="H27965" s="128"/>
    </row>
    <row r="27966" spans="7:8">
      <c r="G27966" s="127"/>
      <c r="H27966" s="128"/>
    </row>
    <row r="27967" spans="7:8">
      <c r="G27967" s="127"/>
      <c r="H27967" s="128"/>
    </row>
    <row r="27968" spans="7:8">
      <c r="G27968" s="127"/>
      <c r="H27968" s="128"/>
    </row>
    <row r="27969" spans="7:8">
      <c r="G27969" s="127"/>
      <c r="H27969" s="128"/>
    </row>
    <row r="27970" spans="7:8">
      <c r="G27970" s="127"/>
      <c r="H27970" s="128"/>
    </row>
    <row r="27971" spans="7:8">
      <c r="G27971" s="127"/>
      <c r="H27971" s="128"/>
    </row>
    <row r="27972" spans="7:8">
      <c r="G27972" s="127"/>
      <c r="H27972" s="128"/>
    </row>
    <row r="27973" spans="7:8">
      <c r="G27973" s="127"/>
      <c r="H27973" s="128"/>
    </row>
    <row r="27974" spans="7:8">
      <c r="G27974" s="127"/>
      <c r="H27974" s="128"/>
    </row>
    <row r="27975" spans="7:8">
      <c r="G27975" s="127"/>
      <c r="H27975" s="128"/>
    </row>
    <row r="27976" spans="7:8">
      <c r="G27976" s="127"/>
      <c r="H27976" s="128"/>
    </row>
    <row r="27977" spans="7:8">
      <c r="G27977" s="127"/>
      <c r="H27977" s="128"/>
    </row>
    <row r="27978" spans="7:8">
      <c r="G27978" s="127"/>
      <c r="H27978" s="128"/>
    </row>
    <row r="27979" spans="7:8">
      <c r="G27979" s="127"/>
      <c r="H27979" s="128"/>
    </row>
    <row r="27980" spans="7:8">
      <c r="G27980" s="127"/>
      <c r="H27980" s="128"/>
    </row>
    <row r="27981" spans="7:8">
      <c r="G27981" s="127"/>
      <c r="H27981" s="128"/>
    </row>
    <row r="27982" spans="7:8">
      <c r="G27982" s="127"/>
      <c r="H27982" s="128"/>
    </row>
    <row r="27983" spans="7:8">
      <c r="G27983" s="127"/>
      <c r="H27983" s="128"/>
    </row>
    <row r="27984" spans="7:8">
      <c r="G27984" s="127"/>
      <c r="H27984" s="128"/>
    </row>
    <row r="27985" spans="7:8">
      <c r="G27985" s="127"/>
      <c r="H27985" s="128"/>
    </row>
    <row r="27986" spans="7:8">
      <c r="G27986" s="127"/>
      <c r="H27986" s="128"/>
    </row>
    <row r="27987" spans="7:8">
      <c r="G27987" s="127"/>
      <c r="H27987" s="128"/>
    </row>
    <row r="27988" spans="7:8">
      <c r="G27988" s="127"/>
      <c r="H27988" s="128"/>
    </row>
    <row r="27989" spans="7:8">
      <c r="G27989" s="127"/>
      <c r="H27989" s="128"/>
    </row>
    <row r="27990" spans="7:8">
      <c r="G27990" s="127"/>
      <c r="H27990" s="128"/>
    </row>
    <row r="27991" spans="7:8">
      <c r="G27991" s="127"/>
      <c r="H27991" s="128"/>
    </row>
    <row r="27992" spans="7:8">
      <c r="G27992" s="127"/>
      <c r="H27992" s="128"/>
    </row>
    <row r="27993" spans="7:8">
      <c r="G27993" s="127"/>
      <c r="H27993" s="128"/>
    </row>
    <row r="27994" spans="7:8">
      <c r="G27994" s="127"/>
      <c r="H27994" s="128"/>
    </row>
    <row r="27995" spans="7:8">
      <c r="G27995" s="127"/>
      <c r="H27995" s="128"/>
    </row>
    <row r="27996" spans="7:8">
      <c r="G27996" s="127"/>
      <c r="H27996" s="128"/>
    </row>
    <row r="27997" spans="7:8">
      <c r="G27997" s="127"/>
      <c r="H27997" s="128"/>
    </row>
    <row r="27998" spans="7:8">
      <c r="G27998" s="127"/>
      <c r="H27998" s="128"/>
    </row>
    <row r="27999" spans="7:8">
      <c r="G27999" s="127"/>
      <c r="H27999" s="128"/>
    </row>
    <row r="28000" spans="7:8">
      <c r="G28000" s="127"/>
      <c r="H28000" s="128"/>
    </row>
    <row r="28001" spans="7:8">
      <c r="G28001" s="127"/>
      <c r="H28001" s="128"/>
    </row>
    <row r="28002" spans="7:8">
      <c r="G28002" s="127"/>
      <c r="H28002" s="128"/>
    </row>
    <row r="28003" spans="7:8">
      <c r="G28003" s="127"/>
      <c r="H28003" s="128"/>
    </row>
    <row r="28004" spans="7:8">
      <c r="G28004" s="127"/>
      <c r="H28004" s="128"/>
    </row>
    <row r="28005" spans="7:8">
      <c r="G28005" s="127"/>
      <c r="H28005" s="128"/>
    </row>
    <row r="28006" spans="7:8">
      <c r="G28006" s="127"/>
      <c r="H28006" s="128"/>
    </row>
    <row r="28007" spans="7:8">
      <c r="G28007" s="127"/>
      <c r="H28007" s="128"/>
    </row>
    <row r="28008" spans="7:8">
      <c r="G28008" s="127"/>
      <c r="H28008" s="128"/>
    </row>
    <row r="28009" spans="7:8">
      <c r="G28009" s="127"/>
      <c r="H28009" s="128"/>
    </row>
    <row r="28010" spans="7:8">
      <c r="G28010" s="127"/>
      <c r="H28010" s="128"/>
    </row>
    <row r="28011" spans="7:8">
      <c r="G28011" s="127"/>
      <c r="H28011" s="128"/>
    </row>
    <row r="28012" spans="7:8">
      <c r="G28012" s="127"/>
      <c r="H28012" s="128"/>
    </row>
    <row r="28013" spans="7:8">
      <c r="G28013" s="127"/>
      <c r="H28013" s="128"/>
    </row>
    <row r="28014" spans="7:8">
      <c r="G28014" s="127"/>
      <c r="H28014" s="128"/>
    </row>
    <row r="28015" spans="7:8">
      <c r="G28015" s="127"/>
      <c r="H28015" s="128"/>
    </row>
    <row r="28016" spans="7:8">
      <c r="G28016" s="127"/>
      <c r="H28016" s="128"/>
    </row>
    <row r="28017" spans="7:8">
      <c r="G28017" s="127"/>
      <c r="H28017" s="128"/>
    </row>
    <row r="28018" spans="7:8">
      <c r="G28018" s="127"/>
      <c r="H28018" s="128"/>
    </row>
    <row r="28019" spans="7:8">
      <c r="G28019" s="127"/>
      <c r="H28019" s="128"/>
    </row>
    <row r="28020" spans="7:8">
      <c r="G28020" s="127"/>
      <c r="H28020" s="128"/>
    </row>
    <row r="28021" spans="7:8">
      <c r="G28021" s="127"/>
      <c r="H28021" s="128"/>
    </row>
    <row r="28022" spans="7:8">
      <c r="G28022" s="127"/>
      <c r="H28022" s="128"/>
    </row>
    <row r="28023" spans="7:8">
      <c r="G28023" s="127"/>
      <c r="H28023" s="128"/>
    </row>
    <row r="28024" spans="7:8">
      <c r="G28024" s="127"/>
      <c r="H28024" s="128"/>
    </row>
    <row r="28025" spans="7:8">
      <c r="G28025" s="127"/>
      <c r="H28025" s="128"/>
    </row>
    <row r="28026" spans="7:8">
      <c r="G28026" s="127"/>
      <c r="H28026" s="128"/>
    </row>
    <row r="28027" spans="7:8">
      <c r="G28027" s="127"/>
      <c r="H28027" s="128"/>
    </row>
    <row r="28028" spans="7:8">
      <c r="G28028" s="127"/>
      <c r="H28028" s="128"/>
    </row>
    <row r="28029" spans="7:8">
      <c r="G28029" s="127"/>
      <c r="H28029" s="128"/>
    </row>
    <row r="28030" spans="7:8">
      <c r="G28030" s="127"/>
      <c r="H28030" s="128"/>
    </row>
    <row r="28031" spans="7:8">
      <c r="G28031" s="127"/>
      <c r="H28031" s="128"/>
    </row>
    <row r="28032" spans="7:8">
      <c r="G28032" s="127"/>
      <c r="H28032" s="128"/>
    </row>
    <row r="28033" spans="7:8">
      <c r="G28033" s="127"/>
      <c r="H28033" s="128"/>
    </row>
    <row r="28034" spans="7:8">
      <c r="G28034" s="127"/>
      <c r="H28034" s="128"/>
    </row>
    <row r="28035" spans="7:8">
      <c r="G28035" s="127"/>
      <c r="H28035" s="128"/>
    </row>
    <row r="28036" spans="7:8">
      <c r="G28036" s="127"/>
      <c r="H28036" s="128"/>
    </row>
    <row r="28037" spans="7:8">
      <c r="G28037" s="127"/>
      <c r="H28037" s="128"/>
    </row>
    <row r="28038" spans="7:8">
      <c r="G28038" s="127"/>
      <c r="H28038" s="128"/>
    </row>
    <row r="28039" spans="7:8">
      <c r="G28039" s="127"/>
      <c r="H28039" s="128"/>
    </row>
    <row r="28040" spans="7:8">
      <c r="G28040" s="127"/>
      <c r="H28040" s="128"/>
    </row>
    <row r="28041" spans="7:8">
      <c r="G28041" s="127"/>
      <c r="H28041" s="128"/>
    </row>
    <row r="28042" spans="7:8">
      <c r="G28042" s="127"/>
      <c r="H28042" s="128"/>
    </row>
    <row r="28043" spans="7:8">
      <c r="G28043" s="127"/>
      <c r="H28043" s="128"/>
    </row>
    <row r="28044" spans="7:8">
      <c r="G28044" s="127"/>
      <c r="H28044" s="128"/>
    </row>
    <row r="28045" spans="7:8">
      <c r="G28045" s="127"/>
      <c r="H28045" s="128"/>
    </row>
    <row r="28046" spans="7:8">
      <c r="G28046" s="127"/>
      <c r="H28046" s="128"/>
    </row>
    <row r="28047" spans="7:8">
      <c r="G28047" s="127"/>
      <c r="H28047" s="128"/>
    </row>
    <row r="28048" spans="7:8">
      <c r="G28048" s="127"/>
      <c r="H28048" s="128"/>
    </row>
    <row r="28049" spans="7:8">
      <c r="G28049" s="127"/>
      <c r="H28049" s="128"/>
    </row>
    <row r="28050" spans="7:8">
      <c r="G28050" s="127"/>
      <c r="H28050" s="128"/>
    </row>
    <row r="28051" spans="7:8">
      <c r="G28051" s="127"/>
      <c r="H28051" s="128"/>
    </row>
    <row r="28052" spans="7:8">
      <c r="G28052" s="127"/>
      <c r="H28052" s="128"/>
    </row>
    <row r="28053" spans="7:8">
      <c r="G28053" s="127"/>
      <c r="H28053" s="128"/>
    </row>
    <row r="28054" spans="7:8">
      <c r="G28054" s="127"/>
      <c r="H28054" s="128"/>
    </row>
    <row r="28055" spans="7:8">
      <c r="G28055" s="127"/>
      <c r="H28055" s="128"/>
    </row>
    <row r="28056" spans="7:8">
      <c r="G28056" s="127"/>
      <c r="H28056" s="128"/>
    </row>
    <row r="28057" spans="7:8">
      <c r="G28057" s="127"/>
      <c r="H28057" s="128"/>
    </row>
    <row r="28058" spans="7:8">
      <c r="G28058" s="127"/>
      <c r="H28058" s="128"/>
    </row>
    <row r="28059" spans="7:8">
      <c r="G28059" s="127"/>
      <c r="H28059" s="128"/>
    </row>
    <row r="28060" spans="7:8">
      <c r="G28060" s="127"/>
      <c r="H28060" s="128"/>
    </row>
    <row r="28061" spans="7:8">
      <c r="G28061" s="127"/>
      <c r="H28061" s="128"/>
    </row>
    <row r="28062" spans="7:8">
      <c r="G28062" s="127"/>
      <c r="H28062" s="128"/>
    </row>
    <row r="28063" spans="7:8">
      <c r="G28063" s="127"/>
      <c r="H28063" s="128"/>
    </row>
    <row r="28064" spans="7:8">
      <c r="G28064" s="127"/>
      <c r="H28064" s="128"/>
    </row>
    <row r="28065" spans="7:8">
      <c r="G28065" s="127"/>
      <c r="H28065" s="128"/>
    </row>
    <row r="28066" spans="7:8">
      <c r="G28066" s="127"/>
      <c r="H28066" s="128"/>
    </row>
    <row r="28067" spans="7:8">
      <c r="G28067" s="127"/>
      <c r="H28067" s="128"/>
    </row>
    <row r="28068" spans="7:8">
      <c r="G28068" s="127"/>
      <c r="H28068" s="128"/>
    </row>
    <row r="28069" spans="7:8">
      <c r="G28069" s="127"/>
      <c r="H28069" s="128"/>
    </row>
    <row r="28070" spans="7:8">
      <c r="G28070" s="127"/>
      <c r="H28070" s="128"/>
    </row>
    <row r="28071" spans="7:8">
      <c r="G28071" s="127"/>
      <c r="H28071" s="128"/>
    </row>
    <row r="28072" spans="7:8">
      <c r="G28072" s="127"/>
      <c r="H28072" s="128"/>
    </row>
    <row r="28073" spans="7:8">
      <c r="G28073" s="127"/>
      <c r="H28073" s="128"/>
    </row>
    <row r="28074" spans="7:8">
      <c r="G28074" s="127"/>
      <c r="H28074" s="128"/>
    </row>
    <row r="28075" spans="7:8">
      <c r="G28075" s="127"/>
      <c r="H28075" s="128"/>
    </row>
    <row r="28076" spans="7:8">
      <c r="G28076" s="127"/>
      <c r="H28076" s="128"/>
    </row>
    <row r="28077" spans="7:8">
      <c r="G28077" s="127"/>
      <c r="H28077" s="128"/>
    </row>
    <row r="28078" spans="7:8">
      <c r="G28078" s="127"/>
      <c r="H28078" s="128"/>
    </row>
    <row r="28079" spans="7:8">
      <c r="G28079" s="127"/>
      <c r="H28079" s="128"/>
    </row>
    <row r="28080" spans="7:8">
      <c r="G28080" s="127"/>
      <c r="H28080" s="128"/>
    </row>
    <row r="28081" spans="7:8">
      <c r="G28081" s="127"/>
      <c r="H28081" s="128"/>
    </row>
    <row r="28082" spans="7:8">
      <c r="G28082" s="127"/>
      <c r="H28082" s="128"/>
    </row>
    <row r="28083" spans="7:8">
      <c r="G28083" s="127"/>
      <c r="H28083" s="128"/>
    </row>
    <row r="28084" spans="7:8">
      <c r="G28084" s="127"/>
      <c r="H28084" s="128"/>
    </row>
    <row r="28085" spans="7:8">
      <c r="G28085" s="127"/>
      <c r="H28085" s="128"/>
    </row>
    <row r="28086" spans="7:8">
      <c r="G28086" s="127"/>
      <c r="H28086" s="128"/>
    </row>
    <row r="28087" spans="7:8">
      <c r="G28087" s="127"/>
      <c r="H28087" s="128"/>
    </row>
    <row r="28088" spans="7:8">
      <c r="G28088" s="127"/>
      <c r="H28088" s="128"/>
    </row>
    <row r="28089" spans="7:8">
      <c r="G28089" s="127"/>
      <c r="H28089" s="128"/>
    </row>
    <row r="28090" spans="7:8">
      <c r="G28090" s="127"/>
      <c r="H28090" s="128"/>
    </row>
    <row r="28091" spans="7:8">
      <c r="G28091" s="127"/>
      <c r="H28091" s="128"/>
    </row>
    <row r="28092" spans="7:8">
      <c r="G28092" s="127"/>
      <c r="H28092" s="128"/>
    </row>
    <row r="28093" spans="7:8">
      <c r="G28093" s="127"/>
      <c r="H28093" s="128"/>
    </row>
    <row r="28094" spans="7:8">
      <c r="G28094" s="127"/>
      <c r="H28094" s="128"/>
    </row>
    <row r="28095" spans="7:8">
      <c r="G28095" s="127"/>
      <c r="H28095" s="128"/>
    </row>
    <row r="28096" spans="7:8">
      <c r="G28096" s="127"/>
      <c r="H28096" s="128"/>
    </row>
    <row r="28097" spans="7:8">
      <c r="G28097" s="127"/>
      <c r="H28097" s="128"/>
    </row>
    <row r="28098" spans="7:8">
      <c r="G28098" s="127"/>
      <c r="H28098" s="128"/>
    </row>
    <row r="28099" spans="7:8">
      <c r="G28099" s="127"/>
      <c r="H28099" s="128"/>
    </row>
    <row r="28100" spans="7:8">
      <c r="G28100" s="127"/>
      <c r="H28100" s="128"/>
    </row>
    <row r="28101" spans="7:8">
      <c r="G28101" s="127"/>
      <c r="H28101" s="128"/>
    </row>
    <row r="28102" spans="7:8">
      <c r="G28102" s="127"/>
      <c r="H28102" s="128"/>
    </row>
    <row r="28103" spans="7:8">
      <c r="G28103" s="127"/>
      <c r="H28103" s="128"/>
    </row>
    <row r="28104" spans="7:8">
      <c r="G28104" s="127"/>
      <c r="H28104" s="128"/>
    </row>
    <row r="28105" spans="7:8">
      <c r="G28105" s="127"/>
      <c r="H28105" s="128"/>
    </row>
    <row r="28106" spans="7:8">
      <c r="G28106" s="127"/>
      <c r="H28106" s="128"/>
    </row>
    <row r="28107" spans="7:8">
      <c r="G28107" s="127"/>
      <c r="H28107" s="128"/>
    </row>
    <row r="28108" spans="7:8">
      <c r="G28108" s="127"/>
      <c r="H28108" s="128"/>
    </row>
    <row r="28109" spans="7:8">
      <c r="G28109" s="127"/>
      <c r="H28109" s="128"/>
    </row>
    <row r="28110" spans="7:8">
      <c r="G28110" s="127"/>
      <c r="H28110" s="128"/>
    </row>
    <row r="28111" spans="7:8">
      <c r="G28111" s="127"/>
      <c r="H28111" s="128"/>
    </row>
    <row r="28112" spans="7:8">
      <c r="G28112" s="127"/>
      <c r="H28112" s="128"/>
    </row>
    <row r="28113" spans="7:8">
      <c r="G28113" s="127"/>
      <c r="H28113" s="128"/>
    </row>
    <row r="28114" spans="7:8">
      <c r="G28114" s="127"/>
      <c r="H28114" s="128"/>
    </row>
    <row r="28115" spans="7:8">
      <c r="G28115" s="127"/>
      <c r="H28115" s="128"/>
    </row>
    <row r="28116" spans="7:8">
      <c r="G28116" s="127"/>
      <c r="H28116" s="128"/>
    </row>
    <row r="28117" spans="7:8">
      <c r="G28117" s="127"/>
      <c r="H28117" s="128"/>
    </row>
    <row r="28118" spans="7:8">
      <c r="G28118" s="127"/>
      <c r="H28118" s="128"/>
    </row>
    <row r="28119" spans="7:8">
      <c r="G28119" s="127"/>
      <c r="H28119" s="128"/>
    </row>
    <row r="28120" spans="7:8">
      <c r="G28120" s="127"/>
      <c r="H28120" s="128"/>
    </row>
    <row r="28121" spans="7:8">
      <c r="G28121" s="127"/>
      <c r="H28121" s="128"/>
    </row>
    <row r="28122" spans="7:8">
      <c r="G28122" s="127"/>
      <c r="H28122" s="128"/>
    </row>
    <row r="28123" spans="7:8">
      <c r="G28123" s="127"/>
      <c r="H28123" s="128"/>
    </row>
    <row r="28124" spans="7:8">
      <c r="G28124" s="127"/>
      <c r="H28124" s="128"/>
    </row>
    <row r="28125" spans="7:8">
      <c r="G28125" s="127"/>
      <c r="H28125" s="128"/>
    </row>
    <row r="28126" spans="7:8">
      <c r="G28126" s="127"/>
      <c r="H28126" s="128"/>
    </row>
    <row r="28127" spans="7:8">
      <c r="G28127" s="127"/>
      <c r="H28127" s="128"/>
    </row>
    <row r="28128" spans="7:8">
      <c r="G28128" s="127"/>
      <c r="H28128" s="128"/>
    </row>
    <row r="28129" spans="7:8">
      <c r="G28129" s="127"/>
      <c r="H28129" s="128"/>
    </row>
    <row r="28130" spans="7:8">
      <c r="G28130" s="127"/>
      <c r="H28130" s="128"/>
    </row>
    <row r="28131" spans="7:8">
      <c r="G28131" s="127"/>
      <c r="H28131" s="128"/>
    </row>
    <row r="28132" spans="7:8">
      <c r="G28132" s="127"/>
      <c r="H28132" s="128"/>
    </row>
    <row r="28133" spans="7:8">
      <c r="G28133" s="127"/>
      <c r="H28133" s="128"/>
    </row>
    <row r="28134" spans="7:8">
      <c r="G28134" s="127"/>
      <c r="H28134" s="128"/>
    </row>
    <row r="28135" spans="7:8">
      <c r="G28135" s="127"/>
      <c r="H28135" s="128"/>
    </row>
    <row r="28136" spans="7:8">
      <c r="G28136" s="127"/>
      <c r="H28136" s="128"/>
    </row>
    <row r="28137" spans="7:8">
      <c r="G28137" s="127"/>
      <c r="H28137" s="128"/>
    </row>
    <row r="28138" spans="7:8">
      <c r="G28138" s="127"/>
      <c r="H28138" s="128"/>
    </row>
    <row r="28139" spans="7:8">
      <c r="G28139" s="127"/>
      <c r="H28139" s="128"/>
    </row>
    <row r="28140" spans="7:8">
      <c r="G28140" s="127"/>
      <c r="H28140" s="128"/>
    </row>
    <row r="28141" spans="7:8">
      <c r="G28141" s="127"/>
      <c r="H28141" s="128"/>
    </row>
    <row r="28142" spans="7:8">
      <c r="G28142" s="127"/>
      <c r="H28142" s="128"/>
    </row>
    <row r="28143" spans="7:8">
      <c r="G28143" s="127"/>
      <c r="H28143" s="128"/>
    </row>
    <row r="28144" spans="7:8">
      <c r="G28144" s="127"/>
      <c r="H28144" s="128"/>
    </row>
    <row r="28145" spans="7:8">
      <c r="G28145" s="127"/>
      <c r="H28145" s="128"/>
    </row>
    <row r="28146" spans="7:8">
      <c r="G28146" s="127"/>
      <c r="H28146" s="128"/>
    </row>
    <row r="28147" spans="7:8">
      <c r="G28147" s="127"/>
      <c r="H28147" s="128"/>
    </row>
    <row r="28148" spans="7:8">
      <c r="G28148" s="127"/>
      <c r="H28148" s="128"/>
    </row>
    <row r="28149" spans="7:8">
      <c r="G28149" s="127"/>
      <c r="H28149" s="128"/>
    </row>
    <row r="28150" spans="7:8">
      <c r="G28150" s="127"/>
      <c r="H28150" s="128"/>
    </row>
    <row r="28151" spans="7:8">
      <c r="G28151" s="127"/>
      <c r="H28151" s="128"/>
    </row>
    <row r="28152" spans="7:8">
      <c r="G28152" s="127"/>
      <c r="H28152" s="128"/>
    </row>
    <row r="28153" spans="7:8">
      <c r="G28153" s="127"/>
      <c r="H28153" s="128"/>
    </row>
    <row r="28154" spans="7:8">
      <c r="G28154" s="127"/>
      <c r="H28154" s="128"/>
    </row>
    <row r="28155" spans="7:8">
      <c r="G28155" s="127"/>
      <c r="H28155" s="128"/>
    </row>
    <row r="28156" spans="7:8">
      <c r="G28156" s="127"/>
      <c r="H28156" s="128"/>
    </row>
    <row r="28157" spans="7:8">
      <c r="G28157" s="127"/>
      <c r="H28157" s="128"/>
    </row>
    <row r="28158" spans="7:8">
      <c r="G28158" s="127"/>
      <c r="H28158" s="128"/>
    </row>
    <row r="28159" spans="7:8">
      <c r="G28159" s="127"/>
      <c r="H28159" s="128"/>
    </row>
    <row r="28160" spans="7:8">
      <c r="G28160" s="127"/>
      <c r="H28160" s="128"/>
    </row>
    <row r="28161" spans="7:8">
      <c r="G28161" s="127"/>
      <c r="H28161" s="128"/>
    </row>
    <row r="28162" spans="7:8">
      <c r="G28162" s="127"/>
      <c r="H28162" s="128"/>
    </row>
    <row r="28163" spans="7:8">
      <c r="G28163" s="127"/>
      <c r="H28163" s="128"/>
    </row>
    <row r="28164" spans="7:8">
      <c r="G28164" s="127"/>
      <c r="H28164" s="128"/>
    </row>
    <row r="28165" spans="7:8">
      <c r="G28165" s="127"/>
      <c r="H28165" s="128"/>
    </row>
    <row r="28166" spans="7:8">
      <c r="G28166" s="127"/>
      <c r="H28166" s="128"/>
    </row>
    <row r="28167" spans="7:8">
      <c r="G28167" s="127"/>
      <c r="H28167" s="128"/>
    </row>
    <row r="28168" spans="7:8">
      <c r="G28168" s="127"/>
      <c r="H28168" s="128"/>
    </row>
    <row r="28169" spans="7:8">
      <c r="G28169" s="127"/>
      <c r="H28169" s="128"/>
    </row>
    <row r="28170" spans="7:8">
      <c r="G28170" s="127"/>
      <c r="H28170" s="128"/>
    </row>
    <row r="28171" spans="7:8">
      <c r="G28171" s="127"/>
      <c r="H28171" s="128"/>
    </row>
    <row r="28172" spans="7:8">
      <c r="G28172" s="127"/>
      <c r="H28172" s="128"/>
    </row>
    <row r="28173" spans="7:8">
      <c r="G28173" s="127"/>
      <c r="H28173" s="128"/>
    </row>
    <row r="28174" spans="7:8">
      <c r="G28174" s="127"/>
      <c r="H28174" s="128"/>
    </row>
    <row r="28175" spans="7:8">
      <c r="G28175" s="127"/>
      <c r="H28175" s="128"/>
    </row>
    <row r="28176" spans="7:8">
      <c r="G28176" s="127"/>
      <c r="H28176" s="128"/>
    </row>
    <row r="28177" spans="7:8">
      <c r="G28177" s="127"/>
      <c r="H28177" s="128"/>
    </row>
    <row r="28178" spans="7:8">
      <c r="G28178" s="127"/>
      <c r="H28178" s="128"/>
    </row>
    <row r="28179" spans="7:8">
      <c r="G28179" s="127"/>
      <c r="H28179" s="128"/>
    </row>
    <row r="28180" spans="7:8">
      <c r="G28180" s="127"/>
      <c r="H28180" s="128"/>
    </row>
    <row r="28181" spans="7:8">
      <c r="G28181" s="127"/>
      <c r="H28181" s="128"/>
    </row>
    <row r="28182" spans="7:8">
      <c r="G28182" s="127"/>
      <c r="H28182" s="128"/>
    </row>
    <row r="28183" spans="7:8">
      <c r="G28183" s="127"/>
      <c r="H28183" s="128"/>
    </row>
    <row r="28184" spans="7:8">
      <c r="G28184" s="127"/>
      <c r="H28184" s="128"/>
    </row>
    <row r="28185" spans="7:8">
      <c r="G28185" s="127"/>
      <c r="H28185" s="128"/>
    </row>
    <row r="28186" spans="7:8">
      <c r="G28186" s="127"/>
      <c r="H28186" s="128"/>
    </row>
    <row r="28187" spans="7:8">
      <c r="G28187" s="127"/>
      <c r="H28187" s="128"/>
    </row>
    <row r="28188" spans="7:8">
      <c r="G28188" s="127"/>
      <c r="H28188" s="128"/>
    </row>
    <row r="28189" spans="7:8">
      <c r="G28189" s="127"/>
      <c r="H28189" s="128"/>
    </row>
    <row r="28190" spans="7:8">
      <c r="G28190" s="127"/>
      <c r="H28190" s="128"/>
    </row>
    <row r="28191" spans="7:8">
      <c r="G28191" s="127"/>
      <c r="H28191" s="128"/>
    </row>
    <row r="28192" spans="7:8">
      <c r="G28192" s="127"/>
      <c r="H28192" s="128"/>
    </row>
    <row r="28193" spans="7:8">
      <c r="G28193" s="127"/>
      <c r="H28193" s="128"/>
    </row>
    <row r="28194" spans="7:8">
      <c r="G28194" s="127"/>
      <c r="H28194" s="128"/>
    </row>
    <row r="28195" spans="7:8">
      <c r="G28195" s="127"/>
      <c r="H28195" s="128"/>
    </row>
    <row r="28196" spans="7:8">
      <c r="G28196" s="127"/>
      <c r="H28196" s="128"/>
    </row>
    <row r="28197" spans="7:8">
      <c r="G28197" s="127"/>
      <c r="H28197" s="128"/>
    </row>
    <row r="28198" spans="7:8">
      <c r="G28198" s="127"/>
      <c r="H28198" s="128"/>
    </row>
    <row r="28199" spans="7:8">
      <c r="G28199" s="127"/>
      <c r="H28199" s="128"/>
    </row>
    <row r="28200" spans="7:8">
      <c r="G28200" s="127"/>
      <c r="H28200" s="128"/>
    </row>
    <row r="28201" spans="7:8">
      <c r="G28201" s="127"/>
      <c r="H28201" s="128"/>
    </row>
    <row r="28202" spans="7:8">
      <c r="G28202" s="127"/>
      <c r="H28202" s="128"/>
    </row>
    <row r="28203" spans="7:8">
      <c r="G28203" s="127"/>
      <c r="H28203" s="128"/>
    </row>
    <row r="28204" spans="7:8">
      <c r="G28204" s="127"/>
      <c r="H28204" s="128"/>
    </row>
    <row r="28205" spans="7:8">
      <c r="G28205" s="127"/>
      <c r="H28205" s="128"/>
    </row>
    <row r="28206" spans="7:8">
      <c r="G28206" s="127"/>
      <c r="H28206" s="128"/>
    </row>
    <row r="28207" spans="7:8">
      <c r="G28207" s="127"/>
      <c r="H28207" s="128"/>
    </row>
    <row r="28208" spans="7:8">
      <c r="G28208" s="127"/>
      <c r="H28208" s="128"/>
    </row>
    <row r="28209" spans="7:8">
      <c r="G28209" s="127"/>
      <c r="H28209" s="128"/>
    </row>
    <row r="28210" spans="7:8">
      <c r="G28210" s="127"/>
      <c r="H28210" s="128"/>
    </row>
    <row r="28211" spans="7:8">
      <c r="G28211" s="127"/>
      <c r="H28211" s="128"/>
    </row>
    <row r="28212" spans="7:8">
      <c r="G28212" s="127"/>
      <c r="H28212" s="128"/>
    </row>
    <row r="28213" spans="7:8">
      <c r="G28213" s="127"/>
      <c r="H28213" s="128"/>
    </row>
    <row r="28214" spans="7:8">
      <c r="G28214" s="127"/>
      <c r="H28214" s="128"/>
    </row>
    <row r="28215" spans="7:8">
      <c r="G28215" s="127"/>
      <c r="H28215" s="128"/>
    </row>
    <row r="28216" spans="7:8">
      <c r="G28216" s="127"/>
      <c r="H28216" s="128"/>
    </row>
    <row r="28217" spans="7:8">
      <c r="G28217" s="127"/>
      <c r="H28217" s="128"/>
    </row>
    <row r="28218" spans="7:8">
      <c r="G28218" s="127"/>
      <c r="H28218" s="128"/>
    </row>
    <row r="28219" spans="7:8">
      <c r="G28219" s="127"/>
      <c r="H28219" s="128"/>
    </row>
    <row r="28220" spans="7:8">
      <c r="G28220" s="127"/>
      <c r="H28220" s="128"/>
    </row>
    <row r="28221" spans="7:8">
      <c r="G28221" s="127"/>
      <c r="H28221" s="128"/>
    </row>
    <row r="28222" spans="7:8">
      <c r="G28222" s="127"/>
      <c r="H28222" s="128"/>
    </row>
    <row r="28223" spans="7:8">
      <c r="G28223" s="127"/>
      <c r="H28223" s="128"/>
    </row>
    <row r="28224" spans="7:8">
      <c r="G28224" s="127"/>
      <c r="H28224" s="128"/>
    </row>
    <row r="28225" spans="7:8">
      <c r="G28225" s="127"/>
      <c r="H28225" s="128"/>
    </row>
    <row r="28226" spans="7:8">
      <c r="G28226" s="127"/>
      <c r="H28226" s="128"/>
    </row>
    <row r="28227" spans="7:8">
      <c r="G28227" s="127"/>
      <c r="H28227" s="128"/>
    </row>
    <row r="28228" spans="7:8">
      <c r="G28228" s="127"/>
      <c r="H28228" s="128"/>
    </row>
    <row r="28229" spans="7:8">
      <c r="G28229" s="127"/>
      <c r="H28229" s="128"/>
    </row>
    <row r="28230" spans="7:8">
      <c r="G28230" s="127"/>
      <c r="H28230" s="128"/>
    </row>
    <row r="28231" spans="7:8">
      <c r="G28231" s="127"/>
      <c r="H28231" s="128"/>
    </row>
    <row r="28232" spans="7:8">
      <c r="G28232" s="127"/>
      <c r="H28232" s="128"/>
    </row>
    <row r="28233" spans="7:8">
      <c r="G28233" s="127"/>
      <c r="H28233" s="128"/>
    </row>
    <row r="28234" spans="7:8">
      <c r="G28234" s="127"/>
      <c r="H28234" s="128"/>
    </row>
    <row r="28235" spans="7:8">
      <c r="G28235" s="127"/>
      <c r="H28235" s="128"/>
    </row>
    <row r="28236" spans="7:8">
      <c r="G28236" s="127"/>
      <c r="H28236" s="128"/>
    </row>
    <row r="28237" spans="7:8">
      <c r="G28237" s="127"/>
      <c r="H28237" s="128"/>
    </row>
    <row r="28238" spans="7:8">
      <c r="G28238" s="127"/>
      <c r="H28238" s="128"/>
    </row>
    <row r="28239" spans="7:8">
      <c r="G28239" s="127"/>
      <c r="H28239" s="128"/>
    </row>
    <row r="28240" spans="7:8">
      <c r="G28240" s="127"/>
      <c r="H28240" s="128"/>
    </row>
    <row r="28241" spans="7:8">
      <c r="G28241" s="127"/>
      <c r="H28241" s="128"/>
    </row>
    <row r="28242" spans="7:8">
      <c r="G28242" s="127"/>
      <c r="H28242" s="128"/>
    </row>
    <row r="28243" spans="7:8">
      <c r="G28243" s="127"/>
      <c r="H28243" s="128"/>
    </row>
    <row r="28244" spans="7:8">
      <c r="G28244" s="127"/>
      <c r="H28244" s="128"/>
    </row>
    <row r="28245" spans="7:8">
      <c r="G28245" s="127"/>
      <c r="H28245" s="128"/>
    </row>
    <row r="28246" spans="7:8">
      <c r="G28246" s="127"/>
      <c r="H28246" s="128"/>
    </row>
    <row r="28247" spans="7:8">
      <c r="G28247" s="127"/>
      <c r="H28247" s="128"/>
    </row>
    <row r="28248" spans="7:8">
      <c r="G28248" s="127"/>
      <c r="H28248" s="128"/>
    </row>
    <row r="28249" spans="7:8">
      <c r="G28249" s="127"/>
      <c r="H28249" s="128"/>
    </row>
    <row r="28250" spans="7:8">
      <c r="G28250" s="127"/>
      <c r="H28250" s="128"/>
    </row>
    <row r="28251" spans="7:8">
      <c r="G28251" s="127"/>
      <c r="H28251" s="128"/>
    </row>
    <row r="28252" spans="7:8">
      <c r="G28252" s="127"/>
      <c r="H28252" s="128"/>
    </row>
    <row r="28253" spans="7:8">
      <c r="G28253" s="127"/>
      <c r="H28253" s="128"/>
    </row>
    <row r="28254" spans="7:8">
      <c r="G28254" s="127"/>
      <c r="H28254" s="128"/>
    </row>
    <row r="28255" spans="7:8">
      <c r="G28255" s="127"/>
      <c r="H28255" s="128"/>
    </row>
    <row r="28256" spans="7:8">
      <c r="G28256" s="127"/>
      <c r="H28256" s="128"/>
    </row>
    <row r="28257" spans="7:8">
      <c r="G28257" s="127"/>
      <c r="H28257" s="128"/>
    </row>
    <row r="28258" spans="7:8">
      <c r="G28258" s="127"/>
      <c r="H28258" s="128"/>
    </row>
    <row r="28259" spans="7:8">
      <c r="G28259" s="127"/>
      <c r="H28259" s="128"/>
    </row>
    <row r="28260" spans="7:8">
      <c r="G28260" s="127"/>
      <c r="H28260" s="128"/>
    </row>
    <row r="28261" spans="7:8">
      <c r="G28261" s="127"/>
      <c r="H28261" s="128"/>
    </row>
    <row r="28262" spans="7:8">
      <c r="G28262" s="127"/>
      <c r="H28262" s="128"/>
    </row>
    <row r="28263" spans="7:8">
      <c r="G28263" s="127"/>
      <c r="H28263" s="128"/>
    </row>
    <row r="28264" spans="7:8">
      <c r="G28264" s="127"/>
      <c r="H28264" s="128"/>
    </row>
    <row r="28265" spans="7:8">
      <c r="G28265" s="127"/>
      <c r="H28265" s="128"/>
    </row>
    <row r="28266" spans="7:8">
      <c r="G28266" s="127"/>
      <c r="H28266" s="128"/>
    </row>
    <row r="28267" spans="7:8">
      <c r="G28267" s="127"/>
      <c r="H28267" s="128"/>
    </row>
    <row r="28268" spans="7:8">
      <c r="G28268" s="127"/>
      <c r="H28268" s="128"/>
    </row>
    <row r="28269" spans="7:8">
      <c r="G28269" s="127"/>
      <c r="H28269" s="128"/>
    </row>
    <row r="28270" spans="7:8">
      <c r="G28270" s="127"/>
      <c r="H28270" s="128"/>
    </row>
    <row r="28271" spans="7:8">
      <c r="G28271" s="127"/>
      <c r="H28271" s="128"/>
    </row>
    <row r="28272" spans="7:8">
      <c r="G28272" s="127"/>
      <c r="H28272" s="128"/>
    </row>
    <row r="28273" spans="7:8">
      <c r="G28273" s="127"/>
      <c r="H28273" s="128"/>
    </row>
    <row r="28274" spans="7:8">
      <c r="G28274" s="127"/>
      <c r="H28274" s="128"/>
    </row>
    <row r="28275" spans="7:8">
      <c r="G28275" s="127"/>
      <c r="H28275" s="128"/>
    </row>
    <row r="28276" spans="7:8">
      <c r="G28276" s="127"/>
      <c r="H28276" s="128"/>
    </row>
    <row r="28277" spans="7:8">
      <c r="G28277" s="127"/>
      <c r="H28277" s="128"/>
    </row>
    <row r="28278" spans="7:8">
      <c r="G28278" s="127"/>
      <c r="H28278" s="128"/>
    </row>
    <row r="28279" spans="7:8">
      <c r="G28279" s="127"/>
      <c r="H28279" s="128"/>
    </row>
    <row r="28280" spans="7:8">
      <c r="G28280" s="127"/>
      <c r="H28280" s="128"/>
    </row>
    <row r="28281" spans="7:8">
      <c r="G28281" s="127"/>
      <c r="H28281" s="128"/>
    </row>
    <row r="28282" spans="7:8">
      <c r="G28282" s="127"/>
      <c r="H28282" s="128"/>
    </row>
    <row r="28283" spans="7:8">
      <c r="G28283" s="127"/>
      <c r="H28283" s="128"/>
    </row>
    <row r="28284" spans="7:8">
      <c r="G28284" s="127"/>
      <c r="H28284" s="128"/>
    </row>
    <row r="28285" spans="7:8">
      <c r="G28285" s="127"/>
      <c r="H28285" s="128"/>
    </row>
    <row r="28286" spans="7:8">
      <c r="G28286" s="127"/>
      <c r="H28286" s="128"/>
    </row>
    <row r="28287" spans="7:8">
      <c r="G28287" s="127"/>
      <c r="H28287" s="128"/>
    </row>
    <row r="28288" spans="7:8">
      <c r="G28288" s="127"/>
      <c r="H28288" s="128"/>
    </row>
    <row r="28289" spans="7:8">
      <c r="G28289" s="127"/>
      <c r="H28289" s="128"/>
    </row>
    <row r="28290" spans="7:8">
      <c r="G28290" s="127"/>
      <c r="H28290" s="128"/>
    </row>
    <row r="28291" spans="7:8">
      <c r="G28291" s="127"/>
      <c r="H28291" s="128"/>
    </row>
    <row r="28292" spans="7:8">
      <c r="G28292" s="127"/>
      <c r="H28292" s="128"/>
    </row>
    <row r="28293" spans="7:8">
      <c r="G28293" s="127"/>
      <c r="H28293" s="128"/>
    </row>
    <row r="28294" spans="7:8">
      <c r="G28294" s="127"/>
      <c r="H28294" s="128"/>
    </row>
    <row r="28295" spans="7:8">
      <c r="G28295" s="127"/>
      <c r="H28295" s="128"/>
    </row>
    <row r="28296" spans="7:8">
      <c r="G28296" s="127"/>
      <c r="H28296" s="128"/>
    </row>
    <row r="28297" spans="7:8">
      <c r="G28297" s="127"/>
      <c r="H28297" s="128"/>
    </row>
    <row r="28298" spans="7:8">
      <c r="G28298" s="127"/>
      <c r="H28298" s="128"/>
    </row>
    <row r="28299" spans="7:8">
      <c r="G28299" s="127"/>
      <c r="H28299" s="128"/>
    </row>
    <row r="28300" spans="7:8">
      <c r="G28300" s="127"/>
      <c r="H28300" s="128"/>
    </row>
    <row r="28301" spans="7:8">
      <c r="G28301" s="127"/>
      <c r="H28301" s="128"/>
    </row>
    <row r="28302" spans="7:8">
      <c r="G28302" s="127"/>
      <c r="H28302" s="128"/>
    </row>
    <row r="28303" spans="7:8">
      <c r="G28303" s="127"/>
      <c r="H28303" s="128"/>
    </row>
    <row r="28304" spans="7:8">
      <c r="G28304" s="127"/>
      <c r="H28304" s="128"/>
    </row>
    <row r="28305" spans="7:8">
      <c r="G28305" s="127"/>
      <c r="H28305" s="128"/>
    </row>
    <row r="28306" spans="7:8">
      <c r="G28306" s="127"/>
      <c r="H28306" s="128"/>
    </row>
    <row r="28307" spans="7:8">
      <c r="G28307" s="127"/>
      <c r="H28307" s="128"/>
    </row>
    <row r="28308" spans="7:8">
      <c r="G28308" s="127"/>
      <c r="H28308" s="128"/>
    </row>
    <row r="28309" spans="7:8">
      <c r="G28309" s="127"/>
      <c r="H28309" s="128"/>
    </row>
    <row r="28310" spans="7:8">
      <c r="G28310" s="127"/>
      <c r="H28310" s="128"/>
    </row>
    <row r="28311" spans="7:8">
      <c r="G28311" s="127"/>
      <c r="H28311" s="128"/>
    </row>
    <row r="28312" spans="7:8">
      <c r="G28312" s="127"/>
      <c r="H28312" s="128"/>
    </row>
    <row r="28313" spans="7:8">
      <c r="G28313" s="127"/>
      <c r="H28313" s="128"/>
    </row>
    <row r="28314" spans="7:8">
      <c r="G28314" s="127"/>
      <c r="H28314" s="128"/>
    </row>
    <row r="28315" spans="7:8">
      <c r="G28315" s="127"/>
      <c r="H28315" s="128"/>
    </row>
    <row r="28316" spans="7:8">
      <c r="G28316" s="127"/>
      <c r="H28316" s="128"/>
    </row>
    <row r="28317" spans="7:8">
      <c r="G28317" s="127"/>
      <c r="H28317" s="128"/>
    </row>
    <row r="28318" spans="7:8">
      <c r="G28318" s="127"/>
      <c r="H28318" s="128"/>
    </row>
    <row r="28319" spans="7:8">
      <c r="G28319" s="127"/>
      <c r="H28319" s="128"/>
    </row>
    <row r="28320" spans="7:8">
      <c r="G28320" s="127"/>
      <c r="H28320" s="128"/>
    </row>
    <row r="28321" spans="7:8">
      <c r="G28321" s="127"/>
      <c r="H28321" s="128"/>
    </row>
    <row r="28322" spans="7:8">
      <c r="G28322" s="127"/>
      <c r="H28322" s="128"/>
    </row>
    <row r="28323" spans="7:8">
      <c r="G28323" s="127"/>
      <c r="H28323" s="128"/>
    </row>
    <row r="28324" spans="7:8">
      <c r="G28324" s="127"/>
      <c r="H28324" s="128"/>
    </row>
    <row r="28325" spans="7:8">
      <c r="G28325" s="127"/>
      <c r="H28325" s="128"/>
    </row>
    <row r="28326" spans="7:8">
      <c r="G28326" s="127"/>
      <c r="H28326" s="128"/>
    </row>
    <row r="28327" spans="7:8">
      <c r="G28327" s="127"/>
      <c r="H28327" s="128"/>
    </row>
    <row r="28328" spans="7:8">
      <c r="G28328" s="127"/>
      <c r="H28328" s="128"/>
    </row>
    <row r="28329" spans="7:8">
      <c r="G28329" s="127"/>
      <c r="H28329" s="128"/>
    </row>
    <row r="28330" spans="7:8">
      <c r="G28330" s="127"/>
      <c r="H28330" s="128"/>
    </row>
    <row r="28331" spans="7:8">
      <c r="G28331" s="127"/>
      <c r="H28331" s="128"/>
    </row>
    <row r="28332" spans="7:8">
      <c r="G28332" s="127"/>
      <c r="H28332" s="128"/>
    </row>
    <row r="28333" spans="7:8">
      <c r="G28333" s="127"/>
      <c r="H28333" s="128"/>
    </row>
    <row r="28334" spans="7:8">
      <c r="G28334" s="127"/>
      <c r="H28334" s="128"/>
    </row>
    <row r="28335" spans="7:8">
      <c r="G28335" s="127"/>
      <c r="H28335" s="128"/>
    </row>
    <row r="28336" spans="7:8">
      <c r="G28336" s="127"/>
      <c r="H28336" s="128"/>
    </row>
    <row r="28337" spans="7:8">
      <c r="G28337" s="127"/>
      <c r="H28337" s="128"/>
    </row>
    <row r="28338" spans="7:8">
      <c r="G28338" s="127"/>
      <c r="H28338" s="128"/>
    </row>
    <row r="28339" spans="7:8">
      <c r="G28339" s="127"/>
      <c r="H28339" s="128"/>
    </row>
    <row r="28340" spans="7:8">
      <c r="G28340" s="127"/>
      <c r="H28340" s="128"/>
    </row>
    <row r="28341" spans="7:8">
      <c r="G28341" s="127"/>
      <c r="H28341" s="128"/>
    </row>
    <row r="28342" spans="7:8">
      <c r="G28342" s="127"/>
      <c r="H28342" s="128"/>
    </row>
    <row r="28343" spans="7:8">
      <c r="G28343" s="127"/>
      <c r="H28343" s="128"/>
    </row>
    <row r="28344" spans="7:8">
      <c r="G28344" s="127"/>
      <c r="H28344" s="128"/>
    </row>
    <row r="28345" spans="7:8">
      <c r="G28345" s="127"/>
      <c r="H28345" s="128"/>
    </row>
    <row r="28346" spans="7:8">
      <c r="G28346" s="127"/>
      <c r="H28346" s="128"/>
    </row>
    <row r="28347" spans="7:8">
      <c r="G28347" s="127"/>
      <c r="H28347" s="128"/>
    </row>
    <row r="28348" spans="7:8">
      <c r="G28348" s="127"/>
      <c r="H28348" s="128"/>
    </row>
    <row r="28349" spans="7:8">
      <c r="G28349" s="127"/>
      <c r="H28349" s="128"/>
    </row>
    <row r="28350" spans="7:8">
      <c r="G28350" s="127"/>
      <c r="H28350" s="128"/>
    </row>
    <row r="28351" spans="7:8">
      <c r="G28351" s="127"/>
      <c r="H28351" s="128"/>
    </row>
    <row r="28352" spans="7:8">
      <c r="G28352" s="127"/>
      <c r="H28352" s="128"/>
    </row>
    <row r="28353" spans="7:8">
      <c r="G28353" s="127"/>
      <c r="H28353" s="128"/>
    </row>
    <row r="28354" spans="7:8">
      <c r="G28354" s="127"/>
      <c r="H28354" s="128"/>
    </row>
    <row r="28355" spans="7:8">
      <c r="G28355" s="127"/>
      <c r="H28355" s="128"/>
    </row>
    <row r="28356" spans="7:8">
      <c r="G28356" s="127"/>
      <c r="H28356" s="128"/>
    </row>
    <row r="28357" spans="7:8">
      <c r="G28357" s="127"/>
      <c r="H28357" s="128"/>
    </row>
    <row r="28358" spans="7:8">
      <c r="G28358" s="127"/>
      <c r="H28358" s="128"/>
    </row>
    <row r="28359" spans="7:8">
      <c r="G28359" s="127"/>
      <c r="H28359" s="128"/>
    </row>
    <row r="28360" spans="7:8">
      <c r="G28360" s="127"/>
      <c r="H28360" s="128"/>
    </row>
    <row r="28361" spans="7:8">
      <c r="G28361" s="127"/>
      <c r="H28361" s="128"/>
    </row>
    <row r="28362" spans="7:8">
      <c r="G28362" s="127"/>
      <c r="H28362" s="128"/>
    </row>
    <row r="28363" spans="7:8">
      <c r="G28363" s="127"/>
      <c r="H28363" s="128"/>
    </row>
    <row r="28364" spans="7:8">
      <c r="G28364" s="127"/>
      <c r="H28364" s="128"/>
    </row>
    <row r="28365" spans="7:8">
      <c r="G28365" s="127"/>
      <c r="H28365" s="128"/>
    </row>
    <row r="28366" spans="7:8">
      <c r="G28366" s="127"/>
      <c r="H28366" s="128"/>
    </row>
    <row r="28367" spans="7:8">
      <c r="G28367" s="127"/>
      <c r="H28367" s="128"/>
    </row>
    <row r="28368" spans="7:8">
      <c r="G28368" s="127"/>
      <c r="H28368" s="128"/>
    </row>
    <row r="28369" spans="7:8">
      <c r="G28369" s="127"/>
      <c r="H28369" s="128"/>
    </row>
    <row r="28370" spans="7:8">
      <c r="G28370" s="127"/>
      <c r="H28370" s="128"/>
    </row>
    <row r="28371" spans="7:8">
      <c r="G28371" s="127"/>
      <c r="H28371" s="128"/>
    </row>
    <row r="28372" spans="7:8">
      <c r="G28372" s="127"/>
      <c r="H28372" s="128"/>
    </row>
    <row r="28373" spans="7:8">
      <c r="G28373" s="127"/>
      <c r="H28373" s="128"/>
    </row>
    <row r="28374" spans="7:8">
      <c r="G28374" s="127"/>
      <c r="H28374" s="128"/>
    </row>
    <row r="28375" spans="7:8">
      <c r="G28375" s="127"/>
      <c r="H28375" s="128"/>
    </row>
    <row r="28376" spans="7:8">
      <c r="G28376" s="127"/>
      <c r="H28376" s="128"/>
    </row>
    <row r="28377" spans="7:8">
      <c r="G28377" s="127"/>
      <c r="H28377" s="128"/>
    </row>
    <row r="28378" spans="7:8">
      <c r="G28378" s="127"/>
      <c r="H28378" s="128"/>
    </row>
    <row r="28379" spans="7:8">
      <c r="G28379" s="127"/>
      <c r="H28379" s="128"/>
    </row>
    <row r="28380" spans="7:8">
      <c r="G28380" s="127"/>
      <c r="H28380" s="128"/>
    </row>
    <row r="28381" spans="7:8">
      <c r="G28381" s="127"/>
      <c r="H28381" s="128"/>
    </row>
    <row r="28382" spans="7:8">
      <c r="G28382" s="127"/>
      <c r="H28382" s="128"/>
    </row>
    <row r="28383" spans="7:8">
      <c r="G28383" s="127"/>
      <c r="H28383" s="128"/>
    </row>
    <row r="28384" spans="7:8">
      <c r="G28384" s="127"/>
      <c r="H28384" s="128"/>
    </row>
    <row r="28385" spans="7:8">
      <c r="G28385" s="127"/>
      <c r="H28385" s="128"/>
    </row>
    <row r="28386" spans="7:8">
      <c r="G28386" s="127"/>
      <c r="H28386" s="128"/>
    </row>
    <row r="28387" spans="7:8">
      <c r="G28387" s="127"/>
      <c r="H28387" s="128"/>
    </row>
    <row r="28388" spans="7:8">
      <c r="G28388" s="127"/>
      <c r="H28388" s="128"/>
    </row>
    <row r="28389" spans="7:8">
      <c r="G28389" s="127"/>
      <c r="H28389" s="128"/>
    </row>
    <row r="28390" spans="7:8">
      <c r="G28390" s="127"/>
      <c r="H28390" s="128"/>
    </row>
    <row r="28391" spans="7:8">
      <c r="G28391" s="127"/>
      <c r="H28391" s="128"/>
    </row>
    <row r="28392" spans="7:8">
      <c r="G28392" s="127"/>
      <c r="H28392" s="128"/>
    </row>
    <row r="28393" spans="7:8">
      <c r="G28393" s="127"/>
      <c r="H28393" s="128"/>
    </row>
    <row r="28394" spans="7:8">
      <c r="G28394" s="127"/>
      <c r="H28394" s="128"/>
    </row>
    <row r="28395" spans="7:8">
      <c r="G28395" s="127"/>
      <c r="H28395" s="128"/>
    </row>
    <row r="28396" spans="7:8">
      <c r="G28396" s="127"/>
      <c r="H28396" s="128"/>
    </row>
    <row r="28397" spans="7:8">
      <c r="G28397" s="127"/>
      <c r="H28397" s="128"/>
    </row>
    <row r="28398" spans="7:8">
      <c r="G28398" s="127"/>
      <c r="H28398" s="128"/>
    </row>
    <row r="28399" spans="7:8">
      <c r="G28399" s="127"/>
      <c r="H28399" s="128"/>
    </row>
    <row r="28400" spans="7:8">
      <c r="G28400" s="127"/>
      <c r="H28400" s="128"/>
    </row>
    <row r="28401" spans="7:8">
      <c r="G28401" s="127"/>
      <c r="H28401" s="128"/>
    </row>
    <row r="28402" spans="7:8">
      <c r="G28402" s="127"/>
      <c r="H28402" s="128"/>
    </row>
    <row r="28403" spans="7:8">
      <c r="G28403" s="127"/>
      <c r="H28403" s="128"/>
    </row>
    <row r="28404" spans="7:8">
      <c r="G28404" s="127"/>
      <c r="H28404" s="128"/>
    </row>
    <row r="28405" spans="7:8">
      <c r="G28405" s="127"/>
      <c r="H28405" s="128"/>
    </row>
    <row r="28406" spans="7:8">
      <c r="G28406" s="127"/>
      <c r="H28406" s="128"/>
    </row>
    <row r="28407" spans="7:8">
      <c r="G28407" s="127"/>
      <c r="H28407" s="128"/>
    </row>
    <row r="28408" spans="7:8">
      <c r="G28408" s="127"/>
      <c r="H28408" s="128"/>
    </row>
    <row r="28409" spans="7:8">
      <c r="G28409" s="127"/>
      <c r="H28409" s="128"/>
    </row>
    <row r="28410" spans="7:8">
      <c r="G28410" s="127"/>
      <c r="H28410" s="128"/>
    </row>
    <row r="28411" spans="7:8">
      <c r="G28411" s="127"/>
      <c r="H28411" s="128"/>
    </row>
    <row r="28412" spans="7:8">
      <c r="G28412" s="127"/>
      <c r="H28412" s="128"/>
    </row>
    <row r="28413" spans="7:8">
      <c r="G28413" s="127"/>
      <c r="H28413" s="128"/>
    </row>
    <row r="28414" spans="7:8">
      <c r="G28414" s="127"/>
      <c r="H28414" s="128"/>
    </row>
    <row r="28415" spans="7:8">
      <c r="G28415" s="127"/>
      <c r="H28415" s="128"/>
    </row>
    <row r="28416" spans="7:8">
      <c r="G28416" s="127"/>
      <c r="H28416" s="128"/>
    </row>
    <row r="28417" spans="7:8">
      <c r="G28417" s="127"/>
      <c r="H28417" s="128"/>
    </row>
    <row r="28418" spans="7:8">
      <c r="G28418" s="127"/>
      <c r="H28418" s="128"/>
    </row>
    <row r="28419" spans="7:8">
      <c r="G28419" s="127"/>
      <c r="H28419" s="128"/>
    </row>
    <row r="28420" spans="7:8">
      <c r="G28420" s="127"/>
      <c r="H28420" s="128"/>
    </row>
    <row r="28421" spans="7:8">
      <c r="G28421" s="127"/>
      <c r="H28421" s="128"/>
    </row>
    <row r="28422" spans="7:8">
      <c r="G28422" s="127"/>
      <c r="H28422" s="128"/>
    </row>
    <row r="28423" spans="7:8">
      <c r="G28423" s="127"/>
      <c r="H28423" s="128"/>
    </row>
    <row r="28424" spans="7:8">
      <c r="G28424" s="127"/>
      <c r="H28424" s="128"/>
    </row>
    <row r="28425" spans="7:8">
      <c r="G28425" s="127"/>
      <c r="H28425" s="128"/>
    </row>
    <row r="28426" spans="7:8">
      <c r="G28426" s="127"/>
      <c r="H28426" s="128"/>
    </row>
    <row r="28427" spans="7:8">
      <c r="G28427" s="127"/>
      <c r="H28427" s="128"/>
    </row>
    <row r="28428" spans="7:8">
      <c r="G28428" s="127"/>
      <c r="H28428" s="128"/>
    </row>
    <row r="28429" spans="7:8">
      <c r="G28429" s="127"/>
      <c r="H28429" s="128"/>
    </row>
    <row r="28430" spans="7:8">
      <c r="G28430" s="127"/>
      <c r="H28430" s="128"/>
    </row>
    <row r="28431" spans="7:8">
      <c r="G28431" s="127"/>
      <c r="H28431" s="128"/>
    </row>
    <row r="28432" spans="7:8">
      <c r="G28432" s="127"/>
      <c r="H28432" s="128"/>
    </row>
    <row r="28433" spans="7:8">
      <c r="G28433" s="127"/>
      <c r="H28433" s="128"/>
    </row>
    <row r="28434" spans="7:8">
      <c r="G28434" s="127"/>
      <c r="H28434" s="128"/>
    </row>
    <row r="28435" spans="7:8">
      <c r="G28435" s="127"/>
      <c r="H28435" s="128"/>
    </row>
    <row r="28436" spans="7:8">
      <c r="G28436" s="127"/>
      <c r="H28436" s="128"/>
    </row>
    <row r="28437" spans="7:8">
      <c r="G28437" s="127"/>
      <c r="H28437" s="128"/>
    </row>
    <row r="28438" spans="7:8">
      <c r="G28438" s="127"/>
      <c r="H28438" s="128"/>
    </row>
    <row r="28439" spans="7:8">
      <c r="G28439" s="127"/>
      <c r="H28439" s="128"/>
    </row>
    <row r="28440" spans="7:8">
      <c r="G28440" s="127"/>
      <c r="H28440" s="128"/>
    </row>
    <row r="28441" spans="7:8">
      <c r="G28441" s="127"/>
      <c r="H28441" s="128"/>
    </row>
    <row r="28442" spans="7:8">
      <c r="G28442" s="127"/>
      <c r="H28442" s="128"/>
    </row>
    <row r="28443" spans="7:8">
      <c r="G28443" s="127"/>
      <c r="H28443" s="128"/>
    </row>
    <row r="28444" spans="7:8">
      <c r="G28444" s="127"/>
      <c r="H28444" s="128"/>
    </row>
    <row r="28445" spans="7:8">
      <c r="G28445" s="127"/>
      <c r="H28445" s="128"/>
    </row>
    <row r="28446" spans="7:8">
      <c r="G28446" s="127"/>
      <c r="H28446" s="128"/>
    </row>
    <row r="28447" spans="7:8">
      <c r="G28447" s="127"/>
      <c r="H28447" s="128"/>
    </row>
    <row r="28448" spans="7:8">
      <c r="G28448" s="127"/>
      <c r="H28448" s="128"/>
    </row>
    <row r="28449" spans="7:8">
      <c r="G28449" s="127"/>
      <c r="H28449" s="128"/>
    </row>
    <row r="28450" spans="7:8">
      <c r="G28450" s="127"/>
      <c r="H28450" s="128"/>
    </row>
    <row r="28451" spans="7:8">
      <c r="G28451" s="127"/>
      <c r="H28451" s="128"/>
    </row>
    <row r="28452" spans="7:8">
      <c r="G28452" s="127"/>
      <c r="H28452" s="128"/>
    </row>
    <row r="28453" spans="7:8">
      <c r="G28453" s="127"/>
      <c r="H28453" s="128"/>
    </row>
    <row r="28454" spans="7:8">
      <c r="G28454" s="127"/>
      <c r="H28454" s="128"/>
    </row>
    <row r="28455" spans="7:8">
      <c r="G28455" s="127"/>
      <c r="H28455" s="128"/>
    </row>
    <row r="28456" spans="7:8">
      <c r="G28456" s="127"/>
      <c r="H28456" s="128"/>
    </row>
    <row r="28457" spans="7:8">
      <c r="G28457" s="127"/>
      <c r="H28457" s="128"/>
    </row>
    <row r="28458" spans="7:8">
      <c r="G28458" s="127"/>
      <c r="H28458" s="128"/>
    </row>
    <row r="28459" spans="7:8">
      <c r="G28459" s="127"/>
      <c r="H28459" s="128"/>
    </row>
    <row r="28460" spans="7:8">
      <c r="G28460" s="127"/>
      <c r="H28460" s="128"/>
    </row>
    <row r="28461" spans="7:8">
      <c r="G28461" s="127"/>
      <c r="H28461" s="128"/>
    </row>
    <row r="28462" spans="7:8">
      <c r="G28462" s="127"/>
      <c r="H28462" s="128"/>
    </row>
    <row r="28463" spans="7:8">
      <c r="G28463" s="127"/>
      <c r="H28463" s="128"/>
    </row>
    <row r="28464" spans="7:8">
      <c r="G28464" s="127"/>
      <c r="H28464" s="128"/>
    </row>
    <row r="28465" spans="7:8">
      <c r="G28465" s="127"/>
      <c r="H28465" s="128"/>
    </row>
    <row r="28466" spans="7:8">
      <c r="G28466" s="127"/>
      <c r="H28466" s="128"/>
    </row>
    <row r="28467" spans="7:8">
      <c r="G28467" s="127"/>
      <c r="H28467" s="128"/>
    </row>
    <row r="28468" spans="7:8">
      <c r="G28468" s="127"/>
      <c r="H28468" s="128"/>
    </row>
    <row r="28469" spans="7:8">
      <c r="G28469" s="127"/>
      <c r="H28469" s="128"/>
    </row>
    <row r="28470" spans="7:8">
      <c r="G28470" s="127"/>
      <c r="H28470" s="128"/>
    </row>
    <row r="28471" spans="7:8">
      <c r="G28471" s="127"/>
      <c r="H28471" s="128"/>
    </row>
    <row r="28472" spans="7:8">
      <c r="G28472" s="127"/>
      <c r="H28472" s="128"/>
    </row>
    <row r="28473" spans="7:8">
      <c r="G28473" s="127"/>
      <c r="H28473" s="128"/>
    </row>
    <row r="28474" spans="7:8">
      <c r="G28474" s="127"/>
      <c r="H28474" s="128"/>
    </row>
    <row r="28475" spans="7:8">
      <c r="G28475" s="127"/>
      <c r="H28475" s="128"/>
    </row>
    <row r="28476" spans="7:8">
      <c r="G28476" s="127"/>
      <c r="H28476" s="128"/>
    </row>
    <row r="28477" spans="7:8">
      <c r="G28477" s="127"/>
      <c r="H28477" s="128"/>
    </row>
    <row r="28478" spans="7:8">
      <c r="G28478" s="127"/>
      <c r="H28478" s="128"/>
    </row>
    <row r="28479" spans="7:8">
      <c r="G28479" s="127"/>
      <c r="H28479" s="128"/>
    </row>
    <row r="28480" spans="7:8">
      <c r="G28480" s="127"/>
      <c r="H28480" s="128"/>
    </row>
    <row r="28481" spans="7:8">
      <c r="G28481" s="127"/>
      <c r="H28481" s="128"/>
    </row>
    <row r="28482" spans="7:8">
      <c r="G28482" s="127"/>
      <c r="H28482" s="128"/>
    </row>
    <row r="28483" spans="7:8">
      <c r="G28483" s="127"/>
      <c r="H28483" s="128"/>
    </row>
    <row r="28484" spans="7:8">
      <c r="G28484" s="127"/>
      <c r="H28484" s="128"/>
    </row>
    <row r="28485" spans="7:8">
      <c r="G28485" s="127"/>
      <c r="H28485" s="128"/>
    </row>
    <row r="28486" spans="7:8">
      <c r="G28486" s="127"/>
      <c r="H28486" s="128"/>
    </row>
    <row r="28487" spans="7:8">
      <c r="G28487" s="127"/>
      <c r="H28487" s="128"/>
    </row>
    <row r="28488" spans="7:8">
      <c r="G28488" s="127"/>
      <c r="H28488" s="128"/>
    </row>
    <row r="28489" spans="7:8">
      <c r="G28489" s="127"/>
      <c r="H28489" s="128"/>
    </row>
    <row r="28490" spans="7:8">
      <c r="G28490" s="127"/>
      <c r="H28490" s="128"/>
    </row>
    <row r="28491" spans="7:8">
      <c r="G28491" s="127"/>
      <c r="H28491" s="128"/>
    </row>
    <row r="28492" spans="7:8">
      <c r="G28492" s="127"/>
      <c r="H28492" s="128"/>
    </row>
    <row r="28493" spans="7:8">
      <c r="G28493" s="127"/>
      <c r="H28493" s="128"/>
    </row>
    <row r="28494" spans="7:8">
      <c r="G28494" s="127"/>
      <c r="H28494" s="128"/>
    </row>
    <row r="28495" spans="7:8">
      <c r="G28495" s="127"/>
      <c r="H28495" s="128"/>
    </row>
    <row r="28496" spans="7:8">
      <c r="G28496" s="127"/>
      <c r="H28496" s="128"/>
    </row>
    <row r="28497" spans="7:8">
      <c r="G28497" s="127"/>
      <c r="H28497" s="128"/>
    </row>
    <row r="28498" spans="7:8">
      <c r="G28498" s="127"/>
      <c r="H28498" s="128"/>
    </row>
    <row r="28499" spans="7:8">
      <c r="G28499" s="127"/>
      <c r="H28499" s="128"/>
    </row>
    <row r="28500" spans="7:8">
      <c r="G28500" s="127"/>
      <c r="H28500" s="128"/>
    </row>
    <row r="28501" spans="7:8">
      <c r="G28501" s="127"/>
      <c r="H28501" s="128"/>
    </row>
    <row r="28502" spans="7:8">
      <c r="G28502" s="127"/>
      <c r="H28502" s="128"/>
    </row>
    <row r="28503" spans="7:8">
      <c r="G28503" s="127"/>
      <c r="H28503" s="128"/>
    </row>
    <row r="28504" spans="7:8">
      <c r="G28504" s="127"/>
      <c r="H28504" s="128"/>
    </row>
    <row r="28505" spans="7:8">
      <c r="G28505" s="127"/>
      <c r="H28505" s="128"/>
    </row>
    <row r="28506" spans="7:8">
      <c r="G28506" s="127"/>
      <c r="H28506" s="128"/>
    </row>
    <row r="28507" spans="7:8">
      <c r="G28507" s="127"/>
      <c r="H28507" s="128"/>
    </row>
    <row r="28508" spans="7:8">
      <c r="G28508" s="127"/>
      <c r="H28508" s="128"/>
    </row>
    <row r="28509" spans="7:8">
      <c r="G28509" s="127"/>
      <c r="H28509" s="128"/>
    </row>
    <row r="28510" spans="7:8">
      <c r="G28510" s="127"/>
      <c r="H28510" s="128"/>
    </row>
    <row r="28511" spans="7:8">
      <c r="G28511" s="127"/>
      <c r="H28511" s="128"/>
    </row>
    <row r="28512" spans="7:8">
      <c r="G28512" s="127"/>
      <c r="H28512" s="128"/>
    </row>
    <row r="28513" spans="7:8">
      <c r="G28513" s="127"/>
      <c r="H28513" s="128"/>
    </row>
    <row r="28514" spans="7:8">
      <c r="G28514" s="127"/>
      <c r="H28514" s="128"/>
    </row>
    <row r="28515" spans="7:8">
      <c r="G28515" s="127"/>
      <c r="H28515" s="128"/>
    </row>
    <row r="28516" spans="7:8">
      <c r="G28516" s="127"/>
      <c r="H28516" s="128"/>
    </row>
    <row r="28517" spans="7:8">
      <c r="G28517" s="127"/>
      <c r="H28517" s="128"/>
    </row>
    <row r="28518" spans="7:8">
      <c r="G28518" s="127"/>
      <c r="H28518" s="128"/>
    </row>
    <row r="28519" spans="7:8">
      <c r="G28519" s="127"/>
      <c r="H28519" s="128"/>
    </row>
    <row r="28520" spans="7:8">
      <c r="G28520" s="127"/>
      <c r="H28520" s="128"/>
    </row>
    <row r="28521" spans="7:8">
      <c r="G28521" s="127"/>
      <c r="H28521" s="128"/>
    </row>
    <row r="28522" spans="7:8">
      <c r="G28522" s="127"/>
      <c r="H28522" s="128"/>
    </row>
    <row r="28523" spans="7:8">
      <c r="G28523" s="127"/>
      <c r="H28523" s="128"/>
    </row>
    <row r="28524" spans="7:8">
      <c r="G28524" s="127"/>
      <c r="H28524" s="128"/>
    </row>
    <row r="28525" spans="7:8">
      <c r="G28525" s="127"/>
      <c r="H28525" s="128"/>
    </row>
    <row r="28526" spans="7:8">
      <c r="G28526" s="127"/>
      <c r="H28526" s="128"/>
    </row>
    <row r="28527" spans="7:8">
      <c r="G28527" s="127"/>
      <c r="H28527" s="128"/>
    </row>
    <row r="28528" spans="7:8">
      <c r="G28528" s="127"/>
      <c r="H28528" s="128"/>
    </row>
    <row r="28529" spans="7:8">
      <c r="G28529" s="127"/>
      <c r="H28529" s="128"/>
    </row>
    <row r="28530" spans="7:8">
      <c r="G28530" s="127"/>
      <c r="H28530" s="128"/>
    </row>
    <row r="28531" spans="7:8">
      <c r="G28531" s="127"/>
      <c r="H28531" s="128"/>
    </row>
    <row r="28532" spans="7:8">
      <c r="G28532" s="127"/>
      <c r="H28532" s="128"/>
    </row>
    <row r="28533" spans="7:8">
      <c r="G28533" s="127"/>
      <c r="H28533" s="128"/>
    </row>
    <row r="28534" spans="7:8">
      <c r="G28534" s="127"/>
      <c r="H28534" s="128"/>
    </row>
    <row r="28535" spans="7:8">
      <c r="G28535" s="127"/>
      <c r="H28535" s="128"/>
    </row>
    <row r="28536" spans="7:8">
      <c r="G28536" s="127"/>
      <c r="H28536" s="128"/>
    </row>
    <row r="28537" spans="7:8">
      <c r="G28537" s="127"/>
      <c r="H28537" s="128"/>
    </row>
    <row r="28538" spans="7:8">
      <c r="G28538" s="127"/>
      <c r="H28538" s="128"/>
    </row>
    <row r="28539" spans="7:8">
      <c r="G28539" s="127"/>
      <c r="H28539" s="128"/>
    </row>
    <row r="28540" spans="7:8">
      <c r="G28540" s="127"/>
      <c r="H28540" s="128"/>
    </row>
    <row r="28541" spans="7:8">
      <c r="G28541" s="127"/>
      <c r="H28541" s="128"/>
    </row>
    <row r="28542" spans="7:8">
      <c r="G28542" s="127"/>
      <c r="H28542" s="128"/>
    </row>
    <row r="28543" spans="7:8">
      <c r="G28543" s="127"/>
      <c r="H28543" s="128"/>
    </row>
    <row r="28544" spans="7:8">
      <c r="G28544" s="127"/>
      <c r="H28544" s="128"/>
    </row>
    <row r="28545" spans="7:8">
      <c r="G28545" s="127"/>
      <c r="H28545" s="128"/>
    </row>
    <row r="28546" spans="7:8">
      <c r="G28546" s="127"/>
      <c r="H28546" s="128"/>
    </row>
    <row r="28547" spans="7:8">
      <c r="G28547" s="127"/>
      <c r="H28547" s="128"/>
    </row>
    <row r="28548" spans="7:8">
      <c r="G28548" s="127"/>
      <c r="H28548" s="128"/>
    </row>
    <row r="28549" spans="7:8">
      <c r="G28549" s="127"/>
      <c r="H28549" s="128"/>
    </row>
    <row r="28550" spans="7:8">
      <c r="G28550" s="127"/>
      <c r="H28550" s="128"/>
    </row>
    <row r="28551" spans="7:8">
      <c r="G28551" s="127"/>
      <c r="H28551" s="128"/>
    </row>
    <row r="28552" spans="7:8">
      <c r="G28552" s="127"/>
      <c r="H28552" s="128"/>
    </row>
    <row r="28553" spans="7:8">
      <c r="G28553" s="127"/>
      <c r="H28553" s="128"/>
    </row>
    <row r="28554" spans="7:8">
      <c r="G28554" s="127"/>
      <c r="H28554" s="128"/>
    </row>
    <row r="28555" spans="7:8">
      <c r="G28555" s="127"/>
      <c r="H28555" s="128"/>
    </row>
    <row r="28556" spans="7:8">
      <c r="G28556" s="127"/>
      <c r="H28556" s="128"/>
    </row>
    <row r="28557" spans="7:8">
      <c r="G28557" s="127"/>
      <c r="H28557" s="128"/>
    </row>
    <row r="28558" spans="7:8">
      <c r="G28558" s="127"/>
      <c r="H28558" s="128"/>
    </row>
    <row r="28559" spans="7:8">
      <c r="G28559" s="127"/>
      <c r="H28559" s="128"/>
    </row>
    <row r="28560" spans="7:8">
      <c r="G28560" s="127"/>
      <c r="H28560" s="128"/>
    </row>
    <row r="28561" spans="7:8">
      <c r="G28561" s="127"/>
      <c r="H28561" s="128"/>
    </row>
    <row r="28562" spans="7:8">
      <c r="G28562" s="127"/>
      <c r="H28562" s="128"/>
    </row>
    <row r="28563" spans="7:8">
      <c r="G28563" s="127"/>
      <c r="H28563" s="128"/>
    </row>
    <row r="28564" spans="7:8">
      <c r="G28564" s="127"/>
      <c r="H28564" s="128"/>
    </row>
    <row r="28565" spans="7:8">
      <c r="G28565" s="127"/>
      <c r="H28565" s="128"/>
    </row>
    <row r="28566" spans="7:8">
      <c r="G28566" s="127"/>
      <c r="H28566" s="128"/>
    </row>
    <row r="28567" spans="7:8">
      <c r="G28567" s="127"/>
      <c r="H28567" s="128"/>
    </row>
    <row r="28568" spans="7:8">
      <c r="G28568" s="127"/>
      <c r="H28568" s="128"/>
    </row>
    <row r="28569" spans="7:8">
      <c r="G28569" s="127"/>
      <c r="H28569" s="128"/>
    </row>
    <row r="28570" spans="7:8">
      <c r="G28570" s="127"/>
      <c r="H28570" s="128"/>
    </row>
    <row r="28571" spans="7:8">
      <c r="G28571" s="127"/>
      <c r="H28571" s="128"/>
    </row>
    <row r="28572" spans="7:8">
      <c r="G28572" s="127"/>
      <c r="H28572" s="128"/>
    </row>
    <row r="28573" spans="7:8">
      <c r="G28573" s="127"/>
      <c r="H28573" s="128"/>
    </row>
    <row r="28574" spans="7:8">
      <c r="G28574" s="127"/>
      <c r="H28574" s="128"/>
    </row>
    <row r="28575" spans="7:8">
      <c r="G28575" s="127"/>
      <c r="H28575" s="128"/>
    </row>
    <row r="28576" spans="7:8">
      <c r="G28576" s="127"/>
      <c r="H28576" s="128"/>
    </row>
    <row r="28577" spans="7:8">
      <c r="G28577" s="127"/>
      <c r="H28577" s="128"/>
    </row>
    <row r="28578" spans="7:8">
      <c r="G28578" s="127"/>
      <c r="H28578" s="128"/>
    </row>
    <row r="28579" spans="7:8">
      <c r="G28579" s="127"/>
      <c r="H28579" s="128"/>
    </row>
    <row r="28580" spans="7:8">
      <c r="G28580" s="127"/>
      <c r="H28580" s="128"/>
    </row>
    <row r="28581" spans="7:8">
      <c r="G28581" s="127"/>
      <c r="H28581" s="128"/>
    </row>
    <row r="28582" spans="7:8">
      <c r="G28582" s="127"/>
      <c r="H28582" s="128"/>
    </row>
    <row r="28583" spans="7:8">
      <c r="G28583" s="127"/>
      <c r="H28583" s="128"/>
    </row>
    <row r="28584" spans="7:8">
      <c r="G28584" s="127"/>
      <c r="H28584" s="128"/>
    </row>
    <row r="28585" spans="7:8">
      <c r="G28585" s="127"/>
      <c r="H28585" s="128"/>
    </row>
    <row r="28586" spans="7:8">
      <c r="G28586" s="127"/>
      <c r="H28586" s="128"/>
    </row>
    <row r="28587" spans="7:8">
      <c r="G28587" s="127"/>
      <c r="H28587" s="128"/>
    </row>
    <row r="28588" spans="7:8">
      <c r="G28588" s="127"/>
      <c r="H28588" s="128"/>
    </row>
    <row r="28589" spans="7:8">
      <c r="G28589" s="127"/>
      <c r="H28589" s="128"/>
    </row>
    <row r="28590" spans="7:8">
      <c r="G28590" s="127"/>
      <c r="H28590" s="128"/>
    </row>
    <row r="28591" spans="7:8">
      <c r="G28591" s="127"/>
      <c r="H28591" s="128"/>
    </row>
    <row r="28592" spans="7:8">
      <c r="G28592" s="127"/>
      <c r="H28592" s="128"/>
    </row>
    <row r="28593" spans="7:8">
      <c r="G28593" s="127"/>
      <c r="H28593" s="128"/>
    </row>
    <row r="28594" spans="7:8">
      <c r="G28594" s="127"/>
      <c r="H28594" s="128"/>
    </row>
    <row r="28595" spans="7:8">
      <c r="G28595" s="127"/>
      <c r="H28595" s="128"/>
    </row>
    <row r="28596" spans="7:8">
      <c r="G28596" s="127"/>
      <c r="H28596" s="128"/>
    </row>
    <row r="28597" spans="7:8">
      <c r="G28597" s="127"/>
      <c r="H28597" s="128"/>
    </row>
    <row r="28598" spans="7:8">
      <c r="G28598" s="127"/>
      <c r="H28598" s="128"/>
    </row>
    <row r="28599" spans="7:8">
      <c r="G28599" s="127"/>
      <c r="H28599" s="128"/>
    </row>
    <row r="28600" spans="7:8">
      <c r="G28600" s="127"/>
      <c r="H28600" s="128"/>
    </row>
    <row r="28601" spans="7:8">
      <c r="G28601" s="127"/>
      <c r="H28601" s="128"/>
    </row>
    <row r="28602" spans="7:8">
      <c r="G28602" s="127"/>
      <c r="H28602" s="128"/>
    </row>
    <row r="28603" spans="7:8">
      <c r="G28603" s="127"/>
      <c r="H28603" s="128"/>
    </row>
    <row r="28604" spans="7:8">
      <c r="G28604" s="127"/>
      <c r="H28604" s="128"/>
    </row>
    <row r="28605" spans="7:8">
      <c r="G28605" s="127"/>
      <c r="H28605" s="128"/>
    </row>
    <row r="28606" spans="7:8">
      <c r="G28606" s="127"/>
      <c r="H28606" s="128"/>
    </row>
    <row r="28607" spans="7:8">
      <c r="G28607" s="127"/>
      <c r="H28607" s="128"/>
    </row>
    <row r="28608" spans="7:8">
      <c r="G28608" s="127"/>
      <c r="H28608" s="128"/>
    </row>
    <row r="28609" spans="7:8">
      <c r="G28609" s="127"/>
      <c r="H28609" s="128"/>
    </row>
    <row r="28610" spans="7:8">
      <c r="G28610" s="127"/>
      <c r="H28610" s="128"/>
    </row>
    <row r="28611" spans="7:8">
      <c r="G28611" s="127"/>
      <c r="H28611" s="128"/>
    </row>
    <row r="28612" spans="7:8">
      <c r="G28612" s="127"/>
      <c r="H28612" s="128"/>
    </row>
    <row r="28613" spans="7:8">
      <c r="G28613" s="127"/>
      <c r="H28613" s="128"/>
    </row>
    <row r="28614" spans="7:8">
      <c r="G28614" s="127"/>
      <c r="H28614" s="128"/>
    </row>
    <row r="28615" spans="7:8">
      <c r="G28615" s="127"/>
      <c r="H28615" s="128"/>
    </row>
    <row r="28616" spans="7:8">
      <c r="G28616" s="127"/>
      <c r="H28616" s="128"/>
    </row>
    <row r="28617" spans="7:8">
      <c r="G28617" s="127"/>
      <c r="H28617" s="128"/>
    </row>
    <row r="28618" spans="7:8">
      <c r="G28618" s="127"/>
      <c r="H28618" s="128"/>
    </row>
    <row r="28619" spans="7:8">
      <c r="G28619" s="127"/>
      <c r="H28619" s="128"/>
    </row>
    <row r="28620" spans="7:8">
      <c r="G28620" s="127"/>
      <c r="H28620" s="128"/>
    </row>
    <row r="28621" spans="7:8">
      <c r="G28621" s="127"/>
      <c r="H28621" s="128"/>
    </row>
    <row r="28622" spans="7:8">
      <c r="G28622" s="127"/>
      <c r="H28622" s="128"/>
    </row>
    <row r="28623" spans="7:8">
      <c r="G28623" s="127"/>
      <c r="H28623" s="128"/>
    </row>
    <row r="28624" spans="7:8">
      <c r="G28624" s="127"/>
      <c r="H28624" s="128"/>
    </row>
    <row r="28625" spans="7:8">
      <c r="G28625" s="127"/>
      <c r="H28625" s="128"/>
    </row>
    <row r="28626" spans="7:8">
      <c r="G28626" s="127"/>
      <c r="H28626" s="128"/>
    </row>
    <row r="28627" spans="7:8">
      <c r="G28627" s="127"/>
      <c r="H28627" s="128"/>
    </row>
    <row r="28628" spans="7:8">
      <c r="G28628" s="127"/>
      <c r="H28628" s="128"/>
    </row>
    <row r="28629" spans="7:8">
      <c r="G28629" s="127"/>
      <c r="H28629" s="128"/>
    </row>
    <row r="28630" spans="7:8">
      <c r="G28630" s="127"/>
      <c r="H28630" s="128"/>
    </row>
    <row r="28631" spans="7:8">
      <c r="G28631" s="127"/>
      <c r="H28631" s="128"/>
    </row>
    <row r="28632" spans="7:8">
      <c r="G28632" s="127"/>
      <c r="H28632" s="128"/>
    </row>
    <row r="28633" spans="7:8">
      <c r="G28633" s="127"/>
      <c r="H28633" s="128"/>
    </row>
    <row r="28634" spans="7:8">
      <c r="G28634" s="127"/>
      <c r="H28634" s="128"/>
    </row>
    <row r="28635" spans="7:8">
      <c r="G28635" s="127"/>
      <c r="H28635" s="128"/>
    </row>
    <row r="28636" spans="7:8">
      <c r="G28636" s="127"/>
      <c r="H28636" s="128"/>
    </row>
    <row r="28637" spans="7:8">
      <c r="G28637" s="127"/>
      <c r="H28637" s="128"/>
    </row>
    <row r="28638" spans="7:8">
      <c r="G28638" s="127"/>
      <c r="H28638" s="128"/>
    </row>
    <row r="28639" spans="7:8">
      <c r="G28639" s="127"/>
      <c r="H28639" s="128"/>
    </row>
    <row r="28640" spans="7:8">
      <c r="G28640" s="127"/>
      <c r="H28640" s="128"/>
    </row>
    <row r="28641" spans="7:8">
      <c r="G28641" s="127"/>
      <c r="H28641" s="128"/>
    </row>
    <row r="28642" spans="7:8">
      <c r="G28642" s="127"/>
      <c r="H28642" s="128"/>
    </row>
    <row r="28643" spans="7:8">
      <c r="G28643" s="127"/>
      <c r="H28643" s="128"/>
    </row>
    <row r="28644" spans="7:8">
      <c r="G28644" s="127"/>
      <c r="H28644" s="128"/>
    </row>
    <row r="28645" spans="7:8">
      <c r="G28645" s="127"/>
      <c r="H28645" s="128"/>
    </row>
    <row r="28646" spans="7:8">
      <c r="G28646" s="127"/>
      <c r="H28646" s="128"/>
    </row>
    <row r="28647" spans="7:8">
      <c r="G28647" s="127"/>
      <c r="H28647" s="128"/>
    </row>
    <row r="28648" spans="7:8">
      <c r="G28648" s="127"/>
      <c r="H28648" s="128"/>
    </row>
    <row r="28649" spans="7:8">
      <c r="G28649" s="127"/>
      <c r="H28649" s="128"/>
    </row>
    <row r="28650" spans="7:8">
      <c r="G28650" s="127"/>
      <c r="H28650" s="128"/>
    </row>
    <row r="28651" spans="7:8">
      <c r="G28651" s="127"/>
      <c r="H28651" s="128"/>
    </row>
    <row r="28652" spans="7:8">
      <c r="G28652" s="127"/>
      <c r="H28652" s="128"/>
    </row>
    <row r="28653" spans="7:8">
      <c r="G28653" s="127"/>
      <c r="H28653" s="128"/>
    </row>
    <row r="28654" spans="7:8">
      <c r="G28654" s="127"/>
      <c r="H28654" s="128"/>
    </row>
    <row r="28655" spans="7:8">
      <c r="G28655" s="127"/>
      <c r="H28655" s="128"/>
    </row>
    <row r="28656" spans="7:8">
      <c r="G28656" s="127"/>
      <c r="H28656" s="128"/>
    </row>
    <row r="28657" spans="7:8">
      <c r="G28657" s="127"/>
      <c r="H28657" s="128"/>
    </row>
    <row r="28658" spans="7:8">
      <c r="G28658" s="127"/>
      <c r="H28658" s="128"/>
    </row>
    <row r="28659" spans="7:8">
      <c r="G28659" s="127"/>
      <c r="H28659" s="128"/>
    </row>
    <row r="28660" spans="7:8">
      <c r="G28660" s="127"/>
      <c r="H28660" s="128"/>
    </row>
    <row r="28661" spans="7:8">
      <c r="G28661" s="127"/>
      <c r="H28661" s="128"/>
    </row>
    <row r="28662" spans="7:8">
      <c r="G28662" s="127"/>
      <c r="H28662" s="128"/>
    </row>
    <row r="28663" spans="7:8">
      <c r="G28663" s="127"/>
      <c r="H28663" s="128"/>
    </row>
    <row r="28664" spans="7:8">
      <c r="G28664" s="127"/>
      <c r="H28664" s="128"/>
    </row>
    <row r="28665" spans="7:8">
      <c r="G28665" s="127"/>
      <c r="H28665" s="128"/>
    </row>
    <row r="28666" spans="7:8">
      <c r="G28666" s="127"/>
      <c r="H28666" s="128"/>
    </row>
    <row r="28667" spans="7:8">
      <c r="G28667" s="127"/>
      <c r="H28667" s="128"/>
    </row>
    <row r="28668" spans="7:8">
      <c r="G28668" s="127"/>
      <c r="H28668" s="128"/>
    </row>
    <row r="28669" spans="7:8">
      <c r="G28669" s="127"/>
      <c r="H28669" s="128"/>
    </row>
    <row r="28670" spans="7:8">
      <c r="G28670" s="127"/>
      <c r="H28670" s="128"/>
    </row>
    <row r="28671" spans="7:8">
      <c r="G28671" s="127"/>
      <c r="H28671" s="128"/>
    </row>
    <row r="28672" spans="7:8">
      <c r="G28672" s="127"/>
      <c r="H28672" s="128"/>
    </row>
    <row r="28673" spans="7:8">
      <c r="G28673" s="127"/>
      <c r="H28673" s="128"/>
    </row>
    <row r="28674" spans="7:8">
      <c r="G28674" s="127"/>
      <c r="H28674" s="128"/>
    </row>
    <row r="28675" spans="7:8">
      <c r="G28675" s="127"/>
      <c r="H28675" s="128"/>
    </row>
    <row r="28676" spans="7:8">
      <c r="G28676" s="127"/>
      <c r="H28676" s="128"/>
    </row>
    <row r="28677" spans="7:8">
      <c r="G28677" s="127"/>
      <c r="H28677" s="128"/>
    </row>
    <row r="28678" spans="7:8">
      <c r="G28678" s="127"/>
      <c r="H28678" s="128"/>
    </row>
    <row r="28679" spans="7:8">
      <c r="G28679" s="127"/>
      <c r="H28679" s="128"/>
    </row>
    <row r="28680" spans="7:8">
      <c r="G28680" s="127"/>
      <c r="H28680" s="128"/>
    </row>
    <row r="28681" spans="7:8">
      <c r="G28681" s="127"/>
      <c r="H28681" s="128"/>
    </row>
    <row r="28682" spans="7:8">
      <c r="G28682" s="127"/>
      <c r="H28682" s="128"/>
    </row>
    <row r="28683" spans="7:8">
      <c r="G28683" s="127"/>
      <c r="H28683" s="128"/>
    </row>
    <row r="28684" spans="7:8">
      <c r="G28684" s="127"/>
      <c r="H28684" s="128"/>
    </row>
    <row r="28685" spans="7:8">
      <c r="G28685" s="127"/>
      <c r="H28685" s="128"/>
    </row>
    <row r="28686" spans="7:8">
      <c r="G28686" s="127"/>
      <c r="H28686" s="128"/>
    </row>
    <row r="28687" spans="7:8">
      <c r="G28687" s="127"/>
      <c r="H28687" s="128"/>
    </row>
    <row r="28688" spans="7:8">
      <c r="G28688" s="127"/>
      <c r="H28688" s="128"/>
    </row>
    <row r="28689" spans="7:8">
      <c r="G28689" s="127"/>
      <c r="H28689" s="128"/>
    </row>
    <row r="28690" spans="7:8">
      <c r="G28690" s="127"/>
      <c r="H28690" s="128"/>
    </row>
    <row r="28691" spans="7:8">
      <c r="G28691" s="127"/>
      <c r="H28691" s="128"/>
    </row>
    <row r="28692" spans="7:8">
      <c r="G28692" s="127"/>
      <c r="H28692" s="128"/>
    </row>
    <row r="28693" spans="7:8">
      <c r="G28693" s="127"/>
      <c r="H28693" s="128"/>
    </row>
    <row r="28694" spans="7:8">
      <c r="G28694" s="127"/>
      <c r="H28694" s="128"/>
    </row>
    <row r="28695" spans="7:8">
      <c r="G28695" s="127"/>
      <c r="H28695" s="128"/>
    </row>
    <row r="28696" spans="7:8">
      <c r="G28696" s="127"/>
      <c r="H28696" s="128"/>
    </row>
    <row r="28697" spans="7:8">
      <c r="G28697" s="127"/>
      <c r="H28697" s="128"/>
    </row>
    <row r="28698" spans="7:8">
      <c r="G28698" s="127"/>
      <c r="H28698" s="128"/>
    </row>
    <row r="28699" spans="7:8">
      <c r="G28699" s="127"/>
      <c r="H28699" s="128"/>
    </row>
    <row r="28700" spans="7:8">
      <c r="G28700" s="127"/>
      <c r="H28700" s="128"/>
    </row>
    <row r="28701" spans="7:8">
      <c r="G28701" s="127"/>
      <c r="H28701" s="128"/>
    </row>
    <row r="28702" spans="7:8">
      <c r="G28702" s="127"/>
      <c r="H28702" s="128"/>
    </row>
    <row r="28703" spans="7:8">
      <c r="G28703" s="127"/>
      <c r="H28703" s="128"/>
    </row>
    <row r="28704" spans="7:8">
      <c r="G28704" s="127"/>
      <c r="H28704" s="128"/>
    </row>
    <row r="28705" spans="7:8">
      <c r="G28705" s="127"/>
      <c r="H28705" s="128"/>
    </row>
    <row r="28706" spans="7:8">
      <c r="G28706" s="127"/>
      <c r="H28706" s="128"/>
    </row>
    <row r="28707" spans="7:8">
      <c r="G28707" s="127"/>
      <c r="H28707" s="128"/>
    </row>
    <row r="28708" spans="7:8">
      <c r="G28708" s="127"/>
      <c r="H28708" s="128"/>
    </row>
    <row r="28709" spans="7:8">
      <c r="G28709" s="127"/>
      <c r="H28709" s="128"/>
    </row>
    <row r="28710" spans="7:8">
      <c r="G28710" s="127"/>
      <c r="H28710" s="128"/>
    </row>
    <row r="28711" spans="7:8">
      <c r="G28711" s="127"/>
      <c r="H28711" s="128"/>
    </row>
    <row r="28712" spans="7:8">
      <c r="G28712" s="127"/>
      <c r="H28712" s="128"/>
    </row>
    <row r="28713" spans="7:8">
      <c r="G28713" s="127"/>
      <c r="H28713" s="128"/>
    </row>
    <row r="28714" spans="7:8">
      <c r="G28714" s="127"/>
      <c r="H28714" s="128"/>
    </row>
    <row r="28715" spans="7:8">
      <c r="G28715" s="127"/>
      <c r="H28715" s="128"/>
    </row>
    <row r="28716" spans="7:8">
      <c r="G28716" s="127"/>
      <c r="H28716" s="128"/>
    </row>
    <row r="28717" spans="7:8">
      <c r="G28717" s="127"/>
      <c r="H28717" s="128"/>
    </row>
    <row r="28718" spans="7:8">
      <c r="G28718" s="127"/>
      <c r="H28718" s="128"/>
    </row>
    <row r="28719" spans="7:8">
      <c r="G28719" s="127"/>
      <c r="H28719" s="128"/>
    </row>
    <row r="28720" spans="7:8">
      <c r="G28720" s="127"/>
      <c r="H28720" s="128"/>
    </row>
    <row r="28721" spans="7:8">
      <c r="G28721" s="127"/>
      <c r="H28721" s="128"/>
    </row>
    <row r="28722" spans="7:8">
      <c r="G28722" s="127"/>
      <c r="H28722" s="128"/>
    </row>
    <row r="28723" spans="7:8">
      <c r="G28723" s="127"/>
      <c r="H28723" s="128"/>
    </row>
    <row r="28724" spans="7:8">
      <c r="G28724" s="127"/>
      <c r="H28724" s="128"/>
    </row>
    <row r="28725" spans="7:8">
      <c r="G28725" s="127"/>
      <c r="H28725" s="128"/>
    </row>
    <row r="28726" spans="7:8">
      <c r="G28726" s="127"/>
      <c r="H28726" s="128"/>
    </row>
    <row r="28727" spans="7:8">
      <c r="G28727" s="127"/>
      <c r="H28727" s="128"/>
    </row>
    <row r="28728" spans="7:8">
      <c r="G28728" s="127"/>
      <c r="H28728" s="128"/>
    </row>
    <row r="28729" spans="7:8">
      <c r="G28729" s="127"/>
      <c r="H28729" s="128"/>
    </row>
    <row r="28730" spans="7:8">
      <c r="G28730" s="127"/>
      <c r="H28730" s="128"/>
    </row>
    <row r="28731" spans="7:8">
      <c r="G28731" s="127"/>
      <c r="H28731" s="128"/>
    </row>
    <row r="28732" spans="7:8">
      <c r="G28732" s="127"/>
      <c r="H28732" s="128"/>
    </row>
    <row r="28733" spans="7:8">
      <c r="G28733" s="127"/>
      <c r="H28733" s="128"/>
    </row>
    <row r="28734" spans="7:8">
      <c r="G28734" s="127"/>
      <c r="H28734" s="128"/>
    </row>
    <row r="28735" spans="7:8">
      <c r="G28735" s="127"/>
      <c r="H28735" s="128"/>
    </row>
    <row r="28736" spans="7:8">
      <c r="G28736" s="127"/>
      <c r="H28736" s="128"/>
    </row>
    <row r="28737" spans="7:8">
      <c r="G28737" s="127"/>
      <c r="H28737" s="128"/>
    </row>
    <row r="28738" spans="7:8">
      <c r="G28738" s="127"/>
      <c r="H28738" s="128"/>
    </row>
    <row r="28739" spans="7:8">
      <c r="G28739" s="127"/>
      <c r="H28739" s="128"/>
    </row>
    <row r="28740" spans="7:8">
      <c r="G28740" s="127"/>
      <c r="H28740" s="128"/>
    </row>
    <row r="28741" spans="7:8">
      <c r="G28741" s="127"/>
      <c r="H28741" s="128"/>
    </row>
    <row r="28742" spans="7:8">
      <c r="G28742" s="127"/>
      <c r="H28742" s="128"/>
    </row>
    <row r="28743" spans="7:8">
      <c r="G28743" s="127"/>
      <c r="H28743" s="128"/>
    </row>
    <row r="28744" spans="7:8">
      <c r="G28744" s="127"/>
      <c r="H28744" s="128"/>
    </row>
    <row r="28745" spans="7:8">
      <c r="G28745" s="127"/>
      <c r="H28745" s="128"/>
    </row>
    <row r="28746" spans="7:8">
      <c r="G28746" s="127"/>
      <c r="H28746" s="128"/>
    </row>
    <row r="28747" spans="7:8">
      <c r="G28747" s="127"/>
      <c r="H28747" s="128"/>
    </row>
    <row r="28748" spans="7:8">
      <c r="G28748" s="127"/>
      <c r="H28748" s="128"/>
    </row>
    <row r="28749" spans="7:8">
      <c r="G28749" s="127"/>
      <c r="H28749" s="128"/>
    </row>
    <row r="28750" spans="7:8">
      <c r="G28750" s="127"/>
      <c r="H28750" s="128"/>
    </row>
    <row r="28751" spans="7:8">
      <c r="G28751" s="127"/>
      <c r="H28751" s="128"/>
    </row>
    <row r="28752" spans="7:8">
      <c r="G28752" s="127"/>
      <c r="H28752" s="128"/>
    </row>
    <row r="28753" spans="7:8">
      <c r="G28753" s="127"/>
      <c r="H28753" s="128"/>
    </row>
    <row r="28754" spans="7:8">
      <c r="G28754" s="127"/>
      <c r="H28754" s="128"/>
    </row>
    <row r="28755" spans="7:8">
      <c r="G28755" s="127"/>
      <c r="H28755" s="128"/>
    </row>
    <row r="28756" spans="7:8">
      <c r="G28756" s="127"/>
      <c r="H28756" s="128"/>
    </row>
    <row r="28757" spans="7:8">
      <c r="G28757" s="127"/>
      <c r="H28757" s="128"/>
    </row>
    <row r="28758" spans="7:8">
      <c r="G28758" s="127"/>
      <c r="H28758" s="128"/>
    </row>
    <row r="28759" spans="7:8">
      <c r="G28759" s="127"/>
      <c r="H28759" s="128"/>
    </row>
    <row r="28760" spans="7:8">
      <c r="G28760" s="127"/>
      <c r="H28760" s="128"/>
    </row>
    <row r="28761" spans="7:8">
      <c r="G28761" s="127"/>
      <c r="H28761" s="128"/>
    </row>
    <row r="28762" spans="7:8">
      <c r="G28762" s="127"/>
      <c r="H28762" s="128"/>
    </row>
    <row r="28763" spans="7:8">
      <c r="G28763" s="127"/>
      <c r="H28763" s="128"/>
    </row>
    <row r="28764" spans="7:8">
      <c r="G28764" s="127"/>
      <c r="H28764" s="128"/>
    </row>
    <row r="28765" spans="7:8">
      <c r="G28765" s="127"/>
      <c r="H28765" s="128"/>
    </row>
    <row r="28766" spans="7:8">
      <c r="G28766" s="127"/>
      <c r="H28766" s="128"/>
    </row>
    <row r="28767" spans="7:8">
      <c r="G28767" s="127"/>
      <c r="H28767" s="128"/>
    </row>
    <row r="28768" spans="7:8">
      <c r="G28768" s="127"/>
      <c r="H28768" s="128"/>
    </row>
    <row r="28769" spans="7:8">
      <c r="G28769" s="127"/>
      <c r="H28769" s="128"/>
    </row>
    <row r="28770" spans="7:8">
      <c r="G28770" s="127"/>
      <c r="H28770" s="128"/>
    </row>
    <row r="28771" spans="7:8">
      <c r="G28771" s="127"/>
      <c r="H28771" s="128"/>
    </row>
    <row r="28772" spans="7:8">
      <c r="G28772" s="127"/>
      <c r="H28772" s="128"/>
    </row>
    <row r="28773" spans="7:8">
      <c r="G28773" s="127"/>
      <c r="H28773" s="128"/>
    </row>
    <row r="28774" spans="7:8">
      <c r="G28774" s="127"/>
      <c r="H28774" s="128"/>
    </row>
    <row r="28775" spans="7:8">
      <c r="G28775" s="127"/>
      <c r="H28775" s="128"/>
    </row>
    <row r="28776" spans="7:8">
      <c r="G28776" s="127"/>
      <c r="H28776" s="128"/>
    </row>
    <row r="28777" spans="7:8">
      <c r="G28777" s="127"/>
      <c r="H28777" s="128"/>
    </row>
    <row r="28778" spans="7:8">
      <c r="G28778" s="127"/>
      <c r="H28778" s="128"/>
    </row>
    <row r="28779" spans="7:8">
      <c r="G28779" s="127"/>
      <c r="H28779" s="128"/>
    </row>
    <row r="28780" spans="7:8">
      <c r="G28780" s="127"/>
      <c r="H28780" s="128"/>
    </row>
    <row r="28781" spans="7:8">
      <c r="G28781" s="127"/>
      <c r="H28781" s="128"/>
    </row>
    <row r="28782" spans="7:8">
      <c r="G28782" s="127"/>
      <c r="H28782" s="128"/>
    </row>
    <row r="28783" spans="7:8">
      <c r="G28783" s="127"/>
      <c r="H28783" s="128"/>
    </row>
    <row r="28784" spans="7:8">
      <c r="G28784" s="127"/>
      <c r="H28784" s="128"/>
    </row>
    <row r="28785" spans="7:8">
      <c r="G28785" s="127"/>
      <c r="H28785" s="128"/>
    </row>
    <row r="28786" spans="7:8">
      <c r="G28786" s="127"/>
      <c r="H28786" s="128"/>
    </row>
    <row r="28787" spans="7:8">
      <c r="G28787" s="127"/>
      <c r="H28787" s="128"/>
    </row>
    <row r="28788" spans="7:8">
      <c r="G28788" s="127"/>
      <c r="H28788" s="128"/>
    </row>
    <row r="28789" spans="7:8">
      <c r="G28789" s="127"/>
      <c r="H28789" s="128"/>
    </row>
    <row r="28790" spans="7:8">
      <c r="G28790" s="127"/>
      <c r="H28790" s="128"/>
    </row>
    <row r="28791" spans="7:8">
      <c r="G28791" s="127"/>
      <c r="H28791" s="128"/>
    </row>
    <row r="28792" spans="7:8">
      <c r="G28792" s="127"/>
      <c r="H28792" s="128"/>
    </row>
    <row r="28793" spans="7:8">
      <c r="G28793" s="127"/>
      <c r="H28793" s="128"/>
    </row>
    <row r="28794" spans="7:8">
      <c r="G28794" s="127"/>
      <c r="H28794" s="128"/>
    </row>
    <row r="28795" spans="7:8">
      <c r="G28795" s="127"/>
      <c r="H28795" s="128"/>
    </row>
    <row r="28796" spans="7:8">
      <c r="G28796" s="127"/>
      <c r="H28796" s="128"/>
    </row>
    <row r="28797" spans="7:8">
      <c r="G28797" s="127"/>
      <c r="H28797" s="128"/>
    </row>
    <row r="28798" spans="7:8">
      <c r="G28798" s="127"/>
      <c r="H28798" s="128"/>
    </row>
    <row r="28799" spans="7:8">
      <c r="G28799" s="127"/>
      <c r="H28799" s="128"/>
    </row>
    <row r="28800" spans="7:8">
      <c r="G28800" s="127"/>
      <c r="H28800" s="128"/>
    </row>
    <row r="28801" spans="7:8">
      <c r="G28801" s="127"/>
      <c r="H28801" s="128"/>
    </row>
    <row r="28802" spans="7:8">
      <c r="G28802" s="127"/>
      <c r="H28802" s="128"/>
    </row>
    <row r="28803" spans="7:8">
      <c r="G28803" s="127"/>
      <c r="H28803" s="128"/>
    </row>
    <row r="28804" spans="7:8">
      <c r="G28804" s="127"/>
      <c r="H28804" s="128"/>
    </row>
    <row r="28805" spans="7:8">
      <c r="G28805" s="127"/>
      <c r="H28805" s="128"/>
    </row>
    <row r="28806" spans="7:8">
      <c r="G28806" s="127"/>
      <c r="H28806" s="128"/>
    </row>
    <row r="28807" spans="7:8">
      <c r="G28807" s="127"/>
      <c r="H28807" s="128"/>
    </row>
    <row r="28808" spans="7:8">
      <c r="G28808" s="127"/>
      <c r="H28808" s="128"/>
    </row>
    <row r="28809" spans="7:8">
      <c r="G28809" s="127"/>
      <c r="H28809" s="128"/>
    </row>
    <row r="28810" spans="7:8">
      <c r="G28810" s="127"/>
      <c r="H28810" s="128"/>
    </row>
    <row r="28811" spans="7:8">
      <c r="G28811" s="127"/>
      <c r="H28811" s="128"/>
    </row>
    <row r="28812" spans="7:8">
      <c r="G28812" s="127"/>
      <c r="H28812" s="128"/>
    </row>
    <row r="28813" spans="7:8">
      <c r="G28813" s="127"/>
      <c r="H28813" s="128"/>
    </row>
    <row r="28814" spans="7:8">
      <c r="G28814" s="127"/>
      <c r="H28814" s="128"/>
    </row>
    <row r="28815" spans="7:8">
      <c r="G28815" s="127"/>
      <c r="H28815" s="128"/>
    </row>
    <row r="28816" spans="7:8">
      <c r="G28816" s="127"/>
      <c r="H28816" s="128"/>
    </row>
    <row r="28817" spans="7:8">
      <c r="G28817" s="127"/>
      <c r="H28817" s="128"/>
    </row>
    <row r="28818" spans="7:8">
      <c r="G28818" s="127"/>
      <c r="H28818" s="128"/>
    </row>
    <row r="28819" spans="7:8">
      <c r="G28819" s="127"/>
      <c r="H28819" s="128"/>
    </row>
    <row r="28820" spans="7:8">
      <c r="G28820" s="127"/>
      <c r="H28820" s="128"/>
    </row>
    <row r="28821" spans="7:8">
      <c r="G28821" s="127"/>
      <c r="H28821" s="128"/>
    </row>
    <row r="28822" spans="7:8">
      <c r="G28822" s="127"/>
      <c r="H28822" s="128"/>
    </row>
    <row r="28823" spans="7:8">
      <c r="G28823" s="127"/>
      <c r="H28823" s="128"/>
    </row>
    <row r="28824" spans="7:8">
      <c r="G28824" s="127"/>
      <c r="H28824" s="128"/>
    </row>
    <row r="28825" spans="7:8">
      <c r="G28825" s="127"/>
      <c r="H28825" s="128"/>
    </row>
    <row r="28826" spans="7:8">
      <c r="G28826" s="127"/>
      <c r="H28826" s="128"/>
    </row>
    <row r="28827" spans="7:8">
      <c r="G28827" s="127"/>
      <c r="H28827" s="128"/>
    </row>
    <row r="28828" spans="7:8">
      <c r="G28828" s="127"/>
      <c r="H28828" s="128"/>
    </row>
    <row r="28829" spans="7:8">
      <c r="G28829" s="127"/>
      <c r="H28829" s="128"/>
    </row>
    <row r="28830" spans="7:8">
      <c r="G28830" s="127"/>
      <c r="H28830" s="128"/>
    </row>
    <row r="28831" spans="7:8">
      <c r="G28831" s="127"/>
      <c r="H28831" s="128"/>
    </row>
    <row r="28832" spans="7:8">
      <c r="G28832" s="127"/>
      <c r="H28832" s="128"/>
    </row>
    <row r="28833" spans="7:8">
      <c r="G28833" s="127"/>
      <c r="H28833" s="128"/>
    </row>
    <row r="28834" spans="7:8">
      <c r="G28834" s="127"/>
      <c r="H28834" s="128"/>
    </row>
    <row r="28835" spans="7:8">
      <c r="G28835" s="127"/>
      <c r="H28835" s="128"/>
    </row>
    <row r="28836" spans="7:8">
      <c r="G28836" s="127"/>
      <c r="H28836" s="128"/>
    </row>
    <row r="28837" spans="7:8">
      <c r="G28837" s="127"/>
      <c r="H28837" s="128"/>
    </row>
    <row r="28838" spans="7:8">
      <c r="G28838" s="127"/>
      <c r="H28838" s="128"/>
    </row>
    <row r="28839" spans="7:8">
      <c r="G28839" s="127"/>
      <c r="H28839" s="128"/>
    </row>
    <row r="28840" spans="7:8">
      <c r="G28840" s="127"/>
      <c r="H28840" s="128"/>
    </row>
    <row r="28841" spans="7:8">
      <c r="G28841" s="127"/>
      <c r="H28841" s="128"/>
    </row>
    <row r="28842" spans="7:8">
      <c r="G28842" s="127"/>
      <c r="H28842" s="128"/>
    </row>
    <row r="28843" spans="7:8">
      <c r="G28843" s="127"/>
      <c r="H28843" s="128"/>
    </row>
    <row r="28844" spans="7:8">
      <c r="G28844" s="127"/>
      <c r="H28844" s="128"/>
    </row>
    <row r="28845" spans="7:8">
      <c r="G28845" s="127"/>
      <c r="H28845" s="128"/>
    </row>
    <row r="28846" spans="7:8">
      <c r="G28846" s="127"/>
      <c r="H28846" s="128"/>
    </row>
    <row r="28847" spans="7:8">
      <c r="G28847" s="127"/>
      <c r="H28847" s="128"/>
    </row>
    <row r="28848" spans="7:8">
      <c r="G28848" s="127"/>
      <c r="H28848" s="128"/>
    </row>
    <row r="28849" spans="7:8">
      <c r="G28849" s="127"/>
      <c r="H28849" s="128"/>
    </row>
    <row r="28850" spans="7:8">
      <c r="G28850" s="127"/>
      <c r="H28850" s="128"/>
    </row>
    <row r="28851" spans="7:8">
      <c r="G28851" s="127"/>
      <c r="H28851" s="128"/>
    </row>
    <row r="28852" spans="7:8">
      <c r="G28852" s="127"/>
      <c r="H28852" s="128"/>
    </row>
    <row r="28853" spans="7:8">
      <c r="G28853" s="127"/>
      <c r="H28853" s="128"/>
    </row>
    <row r="28854" spans="7:8">
      <c r="G28854" s="127"/>
      <c r="H28854" s="128"/>
    </row>
    <row r="28855" spans="7:8">
      <c r="G28855" s="127"/>
      <c r="H28855" s="128"/>
    </row>
    <row r="28856" spans="7:8">
      <c r="G28856" s="127"/>
      <c r="H28856" s="128"/>
    </row>
    <row r="28857" spans="7:8">
      <c r="G28857" s="127"/>
      <c r="H28857" s="128"/>
    </row>
    <row r="28858" spans="7:8">
      <c r="G28858" s="127"/>
      <c r="H28858" s="128"/>
    </row>
    <row r="28859" spans="7:8">
      <c r="G28859" s="127"/>
      <c r="H28859" s="128"/>
    </row>
    <row r="28860" spans="7:8">
      <c r="G28860" s="127"/>
      <c r="H28860" s="128"/>
    </row>
    <row r="28861" spans="7:8">
      <c r="G28861" s="127"/>
      <c r="H28861" s="128"/>
    </row>
    <row r="28862" spans="7:8">
      <c r="G28862" s="127"/>
      <c r="H28862" s="128"/>
    </row>
    <row r="28863" spans="7:8">
      <c r="G28863" s="127"/>
      <c r="H28863" s="128"/>
    </row>
    <row r="28864" spans="7:8">
      <c r="G28864" s="127"/>
      <c r="H28864" s="128"/>
    </row>
    <row r="28865" spans="7:8">
      <c r="G28865" s="127"/>
      <c r="H28865" s="128"/>
    </row>
    <row r="28866" spans="7:8">
      <c r="G28866" s="127"/>
      <c r="H28866" s="128"/>
    </row>
    <row r="28867" spans="7:8">
      <c r="G28867" s="127"/>
      <c r="H28867" s="128"/>
    </row>
    <row r="28868" spans="7:8">
      <c r="G28868" s="127"/>
      <c r="H28868" s="128"/>
    </row>
    <row r="28869" spans="7:8">
      <c r="G28869" s="127"/>
      <c r="H28869" s="128"/>
    </row>
    <row r="28870" spans="7:8">
      <c r="G28870" s="127"/>
      <c r="H28870" s="128"/>
    </row>
    <row r="28871" spans="7:8">
      <c r="G28871" s="127"/>
      <c r="H28871" s="128"/>
    </row>
    <row r="28872" spans="7:8">
      <c r="G28872" s="127"/>
      <c r="H28872" s="128"/>
    </row>
    <row r="28873" spans="7:8">
      <c r="G28873" s="127"/>
      <c r="H28873" s="128"/>
    </row>
    <row r="28874" spans="7:8">
      <c r="G28874" s="127"/>
      <c r="H28874" s="128"/>
    </row>
    <row r="28875" spans="7:8">
      <c r="G28875" s="127"/>
      <c r="H28875" s="128"/>
    </row>
    <row r="28876" spans="7:8">
      <c r="G28876" s="127"/>
      <c r="H28876" s="128"/>
    </row>
    <row r="28877" spans="7:8">
      <c r="G28877" s="127"/>
      <c r="H28877" s="128"/>
    </row>
    <row r="28878" spans="7:8">
      <c r="G28878" s="127"/>
      <c r="H28878" s="128"/>
    </row>
    <row r="28879" spans="7:8">
      <c r="G28879" s="127"/>
      <c r="H28879" s="128"/>
    </row>
    <row r="28880" spans="7:8">
      <c r="G28880" s="127"/>
      <c r="H28880" s="128"/>
    </row>
    <row r="28881" spans="7:8">
      <c r="G28881" s="127"/>
      <c r="H28881" s="128"/>
    </row>
    <row r="28882" spans="7:8">
      <c r="G28882" s="127"/>
      <c r="H28882" s="128"/>
    </row>
    <row r="28883" spans="7:8">
      <c r="G28883" s="127"/>
      <c r="H28883" s="128"/>
    </row>
    <row r="28884" spans="7:8">
      <c r="G28884" s="127"/>
      <c r="H28884" s="128"/>
    </row>
    <row r="28885" spans="7:8">
      <c r="G28885" s="127"/>
      <c r="H28885" s="128"/>
    </row>
    <row r="28886" spans="7:8">
      <c r="G28886" s="127"/>
      <c r="H28886" s="128"/>
    </row>
    <row r="28887" spans="7:8">
      <c r="G28887" s="127"/>
      <c r="H28887" s="128"/>
    </row>
    <row r="28888" spans="7:8">
      <c r="G28888" s="127"/>
      <c r="H28888" s="128"/>
    </row>
    <row r="28889" spans="7:8">
      <c r="G28889" s="127"/>
      <c r="H28889" s="128"/>
    </row>
    <row r="28890" spans="7:8">
      <c r="G28890" s="127"/>
      <c r="H28890" s="128"/>
    </row>
    <row r="28891" spans="7:8">
      <c r="G28891" s="127"/>
      <c r="H28891" s="128"/>
    </row>
    <row r="28892" spans="7:8">
      <c r="G28892" s="127"/>
      <c r="H28892" s="128"/>
    </row>
    <row r="28893" spans="7:8">
      <c r="G28893" s="127"/>
      <c r="H28893" s="128"/>
    </row>
    <row r="28894" spans="7:8">
      <c r="G28894" s="127"/>
      <c r="H28894" s="128"/>
    </row>
    <row r="28895" spans="7:8">
      <c r="G28895" s="127"/>
      <c r="H28895" s="128"/>
    </row>
    <row r="28896" spans="7:8">
      <c r="G28896" s="127"/>
      <c r="H28896" s="128"/>
    </row>
    <row r="28897" spans="7:8">
      <c r="G28897" s="127"/>
      <c r="H28897" s="128"/>
    </row>
    <row r="28898" spans="7:8">
      <c r="G28898" s="127"/>
      <c r="H28898" s="128"/>
    </row>
    <row r="28899" spans="7:8">
      <c r="G28899" s="127"/>
      <c r="H28899" s="128"/>
    </row>
    <row r="28900" spans="7:8">
      <c r="G28900" s="127"/>
      <c r="H28900" s="128"/>
    </row>
    <row r="28901" spans="7:8">
      <c r="G28901" s="127"/>
      <c r="H28901" s="128"/>
    </row>
    <row r="28902" spans="7:8">
      <c r="G28902" s="127"/>
      <c r="H28902" s="128"/>
    </row>
    <row r="28903" spans="7:8">
      <c r="G28903" s="127"/>
      <c r="H28903" s="128"/>
    </row>
    <row r="28904" spans="7:8">
      <c r="G28904" s="127"/>
      <c r="H28904" s="128"/>
    </row>
    <row r="28905" spans="7:8">
      <c r="G28905" s="127"/>
      <c r="H28905" s="128"/>
    </row>
    <row r="28906" spans="7:8">
      <c r="G28906" s="127"/>
      <c r="H28906" s="128"/>
    </row>
    <row r="28907" spans="7:8">
      <c r="G28907" s="127"/>
      <c r="H28907" s="128"/>
    </row>
    <row r="28908" spans="7:8">
      <c r="G28908" s="127"/>
      <c r="H28908" s="128"/>
    </row>
    <row r="28909" spans="7:8">
      <c r="G28909" s="127"/>
      <c r="H28909" s="128"/>
    </row>
    <row r="28910" spans="7:8">
      <c r="G28910" s="127"/>
      <c r="H28910" s="128"/>
    </row>
    <row r="28911" spans="7:8">
      <c r="G28911" s="127"/>
      <c r="H28911" s="128"/>
    </row>
    <row r="28912" spans="7:8">
      <c r="G28912" s="127"/>
      <c r="H28912" s="128"/>
    </row>
    <row r="28913" spans="7:8">
      <c r="G28913" s="127"/>
      <c r="H28913" s="128"/>
    </row>
    <row r="28914" spans="7:8">
      <c r="G28914" s="127"/>
      <c r="H28914" s="128"/>
    </row>
    <row r="28915" spans="7:8">
      <c r="G28915" s="127"/>
      <c r="H28915" s="128"/>
    </row>
    <row r="28916" spans="7:8">
      <c r="G28916" s="127"/>
      <c r="H28916" s="128"/>
    </row>
    <row r="28917" spans="7:8">
      <c r="G28917" s="127"/>
      <c r="H28917" s="128"/>
    </row>
    <row r="28918" spans="7:8">
      <c r="G28918" s="127"/>
      <c r="H28918" s="128"/>
    </row>
    <row r="28919" spans="7:8">
      <c r="G28919" s="127"/>
      <c r="H28919" s="128"/>
    </row>
    <row r="28920" spans="7:8">
      <c r="G28920" s="127"/>
      <c r="H28920" s="128"/>
    </row>
    <row r="28921" spans="7:8">
      <c r="G28921" s="127"/>
      <c r="H28921" s="128"/>
    </row>
    <row r="28922" spans="7:8">
      <c r="G28922" s="127"/>
      <c r="H28922" s="128"/>
    </row>
    <row r="28923" spans="7:8">
      <c r="G28923" s="127"/>
      <c r="H28923" s="128"/>
    </row>
    <row r="28924" spans="7:8">
      <c r="G28924" s="127"/>
      <c r="H28924" s="128"/>
    </row>
    <row r="28925" spans="7:8">
      <c r="G28925" s="127"/>
      <c r="H28925" s="128"/>
    </row>
    <row r="28926" spans="7:8">
      <c r="G28926" s="127"/>
      <c r="H28926" s="128"/>
    </row>
    <row r="28927" spans="7:8">
      <c r="G28927" s="127"/>
      <c r="H28927" s="128"/>
    </row>
    <row r="28928" spans="7:8">
      <c r="G28928" s="127"/>
      <c r="H28928" s="128"/>
    </row>
    <row r="28929" spans="7:8">
      <c r="G28929" s="127"/>
      <c r="H28929" s="128"/>
    </row>
    <row r="28930" spans="7:8">
      <c r="G28930" s="127"/>
      <c r="H28930" s="128"/>
    </row>
    <row r="28931" spans="7:8">
      <c r="G28931" s="127"/>
      <c r="H28931" s="128"/>
    </row>
    <row r="28932" spans="7:8">
      <c r="G28932" s="127"/>
      <c r="H28932" s="128"/>
    </row>
    <row r="28933" spans="7:8">
      <c r="G28933" s="127"/>
      <c r="H28933" s="128"/>
    </row>
    <row r="28934" spans="7:8">
      <c r="G28934" s="127"/>
      <c r="H28934" s="128"/>
    </row>
    <row r="28935" spans="7:8">
      <c r="G28935" s="127"/>
      <c r="H28935" s="128"/>
    </row>
    <row r="28936" spans="7:8">
      <c r="G28936" s="127"/>
      <c r="H28936" s="128"/>
    </row>
    <row r="28937" spans="7:8">
      <c r="G28937" s="127"/>
      <c r="H28937" s="128"/>
    </row>
    <row r="28938" spans="7:8">
      <c r="G28938" s="127"/>
      <c r="H28938" s="128"/>
    </row>
    <row r="28939" spans="7:8">
      <c r="G28939" s="127"/>
      <c r="H28939" s="128"/>
    </row>
    <row r="28940" spans="7:8">
      <c r="G28940" s="127"/>
      <c r="H28940" s="128"/>
    </row>
    <row r="28941" spans="7:8">
      <c r="G28941" s="127"/>
      <c r="H28941" s="128"/>
    </row>
    <row r="28942" spans="7:8">
      <c r="G28942" s="127"/>
      <c r="H28942" s="128"/>
    </row>
    <row r="28943" spans="7:8">
      <c r="G28943" s="127"/>
      <c r="H28943" s="128"/>
    </row>
    <row r="28944" spans="7:8">
      <c r="G28944" s="127"/>
      <c r="H28944" s="128"/>
    </row>
    <row r="28945" spans="7:8">
      <c r="G28945" s="127"/>
      <c r="H28945" s="128"/>
    </row>
    <row r="28946" spans="7:8">
      <c r="G28946" s="127"/>
      <c r="H28946" s="128"/>
    </row>
    <row r="28947" spans="7:8">
      <c r="G28947" s="127"/>
      <c r="H28947" s="128"/>
    </row>
    <row r="28948" spans="7:8">
      <c r="G28948" s="127"/>
      <c r="H28948" s="128"/>
    </row>
    <row r="28949" spans="7:8">
      <c r="G28949" s="127"/>
      <c r="H28949" s="128"/>
    </row>
    <row r="28950" spans="7:8">
      <c r="G28950" s="127"/>
      <c r="H28950" s="128"/>
    </row>
    <row r="28951" spans="7:8">
      <c r="G28951" s="127"/>
      <c r="H28951" s="128"/>
    </row>
    <row r="28952" spans="7:8">
      <c r="G28952" s="127"/>
      <c r="H28952" s="128"/>
    </row>
    <row r="28953" spans="7:8">
      <c r="G28953" s="127"/>
      <c r="H28953" s="128"/>
    </row>
    <row r="28954" spans="7:8">
      <c r="G28954" s="127"/>
      <c r="H28954" s="128"/>
    </row>
    <row r="28955" spans="7:8">
      <c r="G28955" s="127"/>
      <c r="H28955" s="128"/>
    </row>
    <row r="28956" spans="7:8">
      <c r="G28956" s="127"/>
      <c r="H28956" s="128"/>
    </row>
    <row r="28957" spans="7:8">
      <c r="G28957" s="127"/>
      <c r="H28957" s="128"/>
    </row>
    <row r="28958" spans="7:8">
      <c r="G28958" s="127"/>
      <c r="H28958" s="128"/>
    </row>
    <row r="28959" spans="7:8">
      <c r="G28959" s="127"/>
      <c r="H28959" s="128"/>
    </row>
    <row r="28960" spans="7:8">
      <c r="G28960" s="127"/>
      <c r="H28960" s="128"/>
    </row>
    <row r="28961" spans="7:8">
      <c r="G28961" s="127"/>
      <c r="H28961" s="128"/>
    </row>
    <row r="28962" spans="7:8">
      <c r="G28962" s="127"/>
      <c r="H28962" s="128"/>
    </row>
    <row r="28963" spans="7:8">
      <c r="G28963" s="127"/>
      <c r="H28963" s="128"/>
    </row>
    <row r="28964" spans="7:8">
      <c r="G28964" s="127"/>
      <c r="H28964" s="128"/>
    </row>
    <row r="28965" spans="7:8">
      <c r="G28965" s="127"/>
      <c r="H28965" s="128"/>
    </row>
    <row r="28966" spans="7:8">
      <c r="G28966" s="127"/>
      <c r="H28966" s="128"/>
    </row>
    <row r="28967" spans="7:8">
      <c r="G28967" s="127"/>
      <c r="H28967" s="128"/>
    </row>
    <row r="28968" spans="7:8">
      <c r="G28968" s="127"/>
      <c r="H28968" s="128"/>
    </row>
    <row r="28969" spans="7:8">
      <c r="G28969" s="127"/>
      <c r="H28969" s="128"/>
    </row>
    <row r="28970" spans="7:8">
      <c r="G28970" s="127"/>
      <c r="H28970" s="128"/>
    </row>
    <row r="28971" spans="7:8">
      <c r="G28971" s="127"/>
      <c r="H28971" s="128"/>
    </row>
    <row r="28972" spans="7:8">
      <c r="G28972" s="127"/>
      <c r="H28972" s="128"/>
    </row>
    <row r="28973" spans="7:8">
      <c r="G28973" s="127"/>
      <c r="H28973" s="128"/>
    </row>
    <row r="28974" spans="7:8">
      <c r="G28974" s="127"/>
      <c r="H28974" s="128"/>
    </row>
    <row r="28975" spans="7:8">
      <c r="G28975" s="127"/>
      <c r="H28975" s="128"/>
    </row>
    <row r="28976" spans="7:8">
      <c r="G28976" s="127"/>
      <c r="H28976" s="128"/>
    </row>
    <row r="28977" spans="7:8">
      <c r="G28977" s="127"/>
      <c r="H28977" s="128"/>
    </row>
    <row r="28978" spans="7:8">
      <c r="G28978" s="127"/>
      <c r="H28978" s="128"/>
    </row>
    <row r="28979" spans="7:8">
      <c r="G28979" s="127"/>
      <c r="H28979" s="128"/>
    </row>
    <row r="28980" spans="7:8">
      <c r="G28980" s="127"/>
      <c r="H28980" s="128"/>
    </row>
    <row r="28981" spans="7:8">
      <c r="G28981" s="127"/>
      <c r="H28981" s="128"/>
    </row>
    <row r="28982" spans="7:8">
      <c r="G28982" s="127"/>
      <c r="H28982" s="128"/>
    </row>
    <row r="28983" spans="7:8">
      <c r="G28983" s="127"/>
      <c r="H28983" s="128"/>
    </row>
    <row r="28984" spans="7:8">
      <c r="G28984" s="127"/>
      <c r="H28984" s="128"/>
    </row>
    <row r="28985" spans="7:8">
      <c r="G28985" s="127"/>
      <c r="H28985" s="128"/>
    </row>
    <row r="28986" spans="7:8">
      <c r="G28986" s="127"/>
      <c r="H28986" s="128"/>
    </row>
    <row r="28987" spans="7:8">
      <c r="G28987" s="127"/>
      <c r="H28987" s="128"/>
    </row>
    <row r="28988" spans="7:8">
      <c r="G28988" s="127"/>
      <c r="H28988" s="128"/>
    </row>
    <row r="28989" spans="7:8">
      <c r="G28989" s="127"/>
      <c r="H28989" s="128"/>
    </row>
    <row r="28990" spans="7:8">
      <c r="G28990" s="127"/>
      <c r="H28990" s="128"/>
    </row>
    <row r="28991" spans="7:8">
      <c r="G28991" s="127"/>
      <c r="H28991" s="128"/>
    </row>
    <row r="28992" spans="7:8">
      <c r="G28992" s="127"/>
      <c r="H28992" s="128"/>
    </row>
    <row r="28993" spans="7:8">
      <c r="G28993" s="127"/>
      <c r="H28993" s="128"/>
    </row>
    <row r="28994" spans="7:8">
      <c r="G28994" s="127"/>
      <c r="H28994" s="128"/>
    </row>
    <row r="28995" spans="7:8">
      <c r="G28995" s="127"/>
      <c r="H28995" s="128"/>
    </row>
    <row r="28996" spans="7:8">
      <c r="G28996" s="127"/>
      <c r="H28996" s="128"/>
    </row>
    <row r="28997" spans="7:8">
      <c r="G28997" s="127"/>
      <c r="H28997" s="128"/>
    </row>
    <row r="28998" spans="7:8">
      <c r="G28998" s="127"/>
      <c r="H28998" s="128"/>
    </row>
    <row r="28999" spans="7:8">
      <c r="G28999" s="127"/>
      <c r="H28999" s="128"/>
    </row>
    <row r="29000" spans="7:8">
      <c r="G29000" s="127"/>
      <c r="H29000" s="128"/>
    </row>
    <row r="29001" spans="7:8">
      <c r="G29001" s="127"/>
      <c r="H29001" s="128"/>
    </row>
    <row r="29002" spans="7:8">
      <c r="G29002" s="127"/>
      <c r="H29002" s="128"/>
    </row>
    <row r="29003" spans="7:8">
      <c r="G29003" s="127"/>
      <c r="H29003" s="128"/>
    </row>
    <row r="29004" spans="7:8">
      <c r="G29004" s="127"/>
      <c r="H29004" s="128"/>
    </row>
    <row r="29005" spans="7:8">
      <c r="G29005" s="127"/>
      <c r="H29005" s="128"/>
    </row>
    <row r="29006" spans="7:8">
      <c r="G29006" s="127"/>
      <c r="H29006" s="128"/>
    </row>
    <row r="29007" spans="7:8">
      <c r="G29007" s="127"/>
      <c r="H29007" s="128"/>
    </row>
    <row r="29008" spans="7:8">
      <c r="G29008" s="127"/>
      <c r="H29008" s="128"/>
    </row>
    <row r="29009" spans="7:8">
      <c r="G29009" s="127"/>
      <c r="H29009" s="128"/>
    </row>
    <row r="29010" spans="7:8">
      <c r="G29010" s="127"/>
      <c r="H29010" s="128"/>
    </row>
    <row r="29011" spans="7:8">
      <c r="G29011" s="127"/>
      <c r="H29011" s="128"/>
    </row>
    <row r="29012" spans="7:8">
      <c r="G29012" s="127"/>
      <c r="H29012" s="128"/>
    </row>
    <row r="29013" spans="7:8">
      <c r="G29013" s="127"/>
      <c r="H29013" s="128"/>
    </row>
    <row r="29014" spans="7:8">
      <c r="G29014" s="127"/>
      <c r="H29014" s="128"/>
    </row>
    <row r="29015" spans="7:8">
      <c r="G29015" s="127"/>
      <c r="H29015" s="128"/>
    </row>
    <row r="29016" spans="7:8">
      <c r="G29016" s="127"/>
      <c r="H29016" s="128"/>
    </row>
    <row r="29017" spans="7:8">
      <c r="G29017" s="127"/>
      <c r="H29017" s="128"/>
    </row>
    <row r="29018" spans="7:8">
      <c r="G29018" s="127"/>
      <c r="H29018" s="128"/>
    </row>
    <row r="29019" spans="7:8">
      <c r="G29019" s="127"/>
      <c r="H29019" s="128"/>
    </row>
    <row r="29020" spans="7:8">
      <c r="G29020" s="127"/>
      <c r="H29020" s="128"/>
    </row>
    <row r="29021" spans="7:8">
      <c r="G29021" s="127"/>
      <c r="H29021" s="128"/>
    </row>
    <row r="29022" spans="7:8">
      <c r="G29022" s="127"/>
      <c r="H29022" s="128"/>
    </row>
    <row r="29023" spans="7:8">
      <c r="G29023" s="127"/>
      <c r="H29023" s="128"/>
    </row>
    <row r="29024" spans="7:8">
      <c r="G29024" s="127"/>
      <c r="H29024" s="128"/>
    </row>
    <row r="29025" spans="7:8">
      <c r="G29025" s="127"/>
      <c r="H29025" s="128"/>
    </row>
    <row r="29026" spans="7:8">
      <c r="G29026" s="127"/>
      <c r="H29026" s="128"/>
    </row>
    <row r="29027" spans="7:8">
      <c r="G29027" s="127"/>
      <c r="H29027" s="128"/>
    </row>
    <row r="29028" spans="7:8">
      <c r="G29028" s="127"/>
      <c r="H29028" s="128"/>
    </row>
    <row r="29029" spans="7:8">
      <c r="G29029" s="127"/>
      <c r="H29029" s="128"/>
    </row>
    <row r="29030" spans="7:8">
      <c r="G29030" s="127"/>
      <c r="H29030" s="128"/>
    </row>
    <row r="29031" spans="7:8">
      <c r="G29031" s="127"/>
      <c r="H29031" s="128"/>
    </row>
    <row r="29032" spans="7:8">
      <c r="G29032" s="127"/>
      <c r="H29032" s="128"/>
    </row>
    <row r="29033" spans="7:8">
      <c r="G29033" s="127"/>
      <c r="H29033" s="128"/>
    </row>
    <row r="29034" spans="7:8">
      <c r="G29034" s="127"/>
      <c r="H29034" s="128"/>
    </row>
    <row r="29035" spans="7:8">
      <c r="G29035" s="127"/>
      <c r="H29035" s="128"/>
    </row>
    <row r="29036" spans="7:8">
      <c r="G29036" s="127"/>
      <c r="H29036" s="128"/>
    </row>
    <row r="29037" spans="7:8">
      <c r="G29037" s="127"/>
      <c r="H29037" s="128"/>
    </row>
    <row r="29038" spans="7:8">
      <c r="G29038" s="127"/>
      <c r="H29038" s="128"/>
    </row>
    <row r="29039" spans="7:8">
      <c r="G29039" s="127"/>
      <c r="H29039" s="128"/>
    </row>
    <row r="29040" spans="7:8">
      <c r="G29040" s="127"/>
      <c r="H29040" s="128"/>
    </row>
    <row r="29041" spans="7:8">
      <c r="G29041" s="127"/>
      <c r="H29041" s="128"/>
    </row>
    <row r="29042" spans="7:8">
      <c r="G29042" s="127"/>
      <c r="H29042" s="128"/>
    </row>
    <row r="29043" spans="7:8">
      <c r="G29043" s="127"/>
      <c r="H29043" s="128"/>
    </row>
    <row r="29044" spans="7:8">
      <c r="G29044" s="127"/>
      <c r="H29044" s="128"/>
    </row>
    <row r="29045" spans="7:8">
      <c r="G29045" s="127"/>
      <c r="H29045" s="128"/>
    </row>
    <row r="29046" spans="7:8">
      <c r="G29046" s="127"/>
      <c r="H29046" s="128"/>
    </row>
    <row r="29047" spans="7:8">
      <c r="G29047" s="127"/>
      <c r="H29047" s="128"/>
    </row>
    <row r="29048" spans="7:8">
      <c r="G29048" s="127"/>
      <c r="H29048" s="128"/>
    </row>
    <row r="29049" spans="7:8">
      <c r="G29049" s="127"/>
      <c r="H29049" s="128"/>
    </row>
    <row r="29050" spans="7:8">
      <c r="G29050" s="127"/>
      <c r="H29050" s="128"/>
    </row>
    <row r="29051" spans="7:8">
      <c r="G29051" s="127"/>
      <c r="H29051" s="128"/>
    </row>
    <row r="29052" spans="7:8">
      <c r="G29052" s="127"/>
      <c r="H29052" s="128"/>
    </row>
    <row r="29053" spans="7:8">
      <c r="G29053" s="127"/>
      <c r="H29053" s="128"/>
    </row>
    <row r="29054" spans="7:8">
      <c r="G29054" s="127"/>
      <c r="H29054" s="128"/>
    </row>
    <row r="29055" spans="7:8">
      <c r="G29055" s="127"/>
      <c r="H29055" s="128"/>
    </row>
    <row r="29056" spans="7:8">
      <c r="G29056" s="127"/>
      <c r="H29056" s="128"/>
    </row>
    <row r="29057" spans="7:8">
      <c r="G29057" s="127"/>
      <c r="H29057" s="128"/>
    </row>
    <row r="29058" spans="7:8">
      <c r="G29058" s="127"/>
      <c r="H29058" s="128"/>
    </row>
    <row r="29059" spans="7:8">
      <c r="G29059" s="127"/>
      <c r="H29059" s="128"/>
    </row>
    <row r="29060" spans="7:8">
      <c r="G29060" s="127"/>
      <c r="H29060" s="128"/>
    </row>
    <row r="29061" spans="7:8">
      <c r="G29061" s="127"/>
      <c r="H29061" s="128"/>
    </row>
    <row r="29062" spans="7:8">
      <c r="G29062" s="127"/>
      <c r="H29062" s="128"/>
    </row>
    <row r="29063" spans="7:8">
      <c r="G29063" s="127"/>
      <c r="H29063" s="128"/>
    </row>
    <row r="29064" spans="7:8">
      <c r="G29064" s="127"/>
      <c r="H29064" s="128"/>
    </row>
    <row r="29065" spans="7:8">
      <c r="G29065" s="127"/>
      <c r="H29065" s="128"/>
    </row>
    <row r="29066" spans="7:8">
      <c r="G29066" s="127"/>
      <c r="H29066" s="128"/>
    </row>
    <row r="29067" spans="7:8">
      <c r="G29067" s="127"/>
      <c r="H29067" s="128"/>
    </row>
    <row r="29068" spans="7:8">
      <c r="G29068" s="127"/>
      <c r="H29068" s="128"/>
    </row>
    <row r="29069" spans="7:8">
      <c r="G29069" s="127"/>
      <c r="H29069" s="128"/>
    </row>
    <row r="29070" spans="7:8">
      <c r="G29070" s="127"/>
      <c r="H29070" s="128"/>
    </row>
    <row r="29071" spans="7:8">
      <c r="G29071" s="127"/>
      <c r="H29071" s="128"/>
    </row>
    <row r="29072" spans="7:8">
      <c r="G29072" s="127"/>
      <c r="H29072" s="128"/>
    </row>
    <row r="29073" spans="7:8">
      <c r="G29073" s="127"/>
      <c r="H29073" s="128"/>
    </row>
    <row r="29074" spans="7:8">
      <c r="G29074" s="127"/>
      <c r="H29074" s="128"/>
    </row>
    <row r="29075" spans="7:8">
      <c r="G29075" s="127"/>
      <c r="H29075" s="128"/>
    </row>
    <row r="29076" spans="7:8">
      <c r="G29076" s="127"/>
      <c r="H29076" s="128"/>
    </row>
    <row r="29077" spans="7:8">
      <c r="G29077" s="127"/>
      <c r="H29077" s="128"/>
    </row>
    <row r="29078" spans="7:8">
      <c r="G29078" s="127"/>
      <c r="H29078" s="128"/>
    </row>
    <row r="29079" spans="7:8">
      <c r="G29079" s="127"/>
      <c r="H29079" s="128"/>
    </row>
    <row r="29080" spans="7:8">
      <c r="G29080" s="127"/>
      <c r="H29080" s="128"/>
    </row>
    <row r="29081" spans="7:8">
      <c r="G29081" s="127"/>
      <c r="H29081" s="128"/>
    </row>
    <row r="29082" spans="7:8">
      <c r="G29082" s="127"/>
      <c r="H29082" s="128"/>
    </row>
    <row r="29083" spans="7:8">
      <c r="G29083" s="127"/>
      <c r="H29083" s="128"/>
    </row>
    <row r="29084" spans="7:8">
      <c r="G29084" s="127"/>
      <c r="H29084" s="128"/>
    </row>
    <row r="29085" spans="7:8">
      <c r="G29085" s="127"/>
      <c r="H29085" s="128"/>
    </row>
    <row r="29086" spans="7:8">
      <c r="G29086" s="127"/>
      <c r="H29086" s="128"/>
    </row>
    <row r="29087" spans="7:8">
      <c r="G29087" s="127"/>
      <c r="H29087" s="128"/>
    </row>
    <row r="29088" spans="7:8">
      <c r="G29088" s="127"/>
      <c r="H29088" s="128"/>
    </row>
    <row r="29089" spans="7:8">
      <c r="G29089" s="127"/>
      <c r="H29089" s="128"/>
    </row>
    <row r="29090" spans="7:8">
      <c r="G29090" s="127"/>
      <c r="H29090" s="128"/>
    </row>
    <row r="29091" spans="7:8">
      <c r="G29091" s="127"/>
      <c r="H29091" s="128"/>
    </row>
    <row r="29092" spans="7:8">
      <c r="G29092" s="127"/>
      <c r="H29092" s="128"/>
    </row>
    <row r="29093" spans="7:8">
      <c r="G29093" s="127"/>
      <c r="H29093" s="128"/>
    </row>
    <row r="29094" spans="7:8">
      <c r="G29094" s="127"/>
      <c r="H29094" s="128"/>
    </row>
    <row r="29095" spans="7:8">
      <c r="G29095" s="127"/>
      <c r="H29095" s="128"/>
    </row>
    <row r="29096" spans="7:8">
      <c r="G29096" s="127"/>
      <c r="H29096" s="128"/>
    </row>
    <row r="29097" spans="7:8">
      <c r="G29097" s="127"/>
      <c r="H29097" s="128"/>
    </row>
    <row r="29098" spans="7:8">
      <c r="G29098" s="127"/>
      <c r="H29098" s="128"/>
    </row>
    <row r="29099" spans="7:8">
      <c r="G29099" s="127"/>
      <c r="H29099" s="128"/>
    </row>
    <row r="29100" spans="7:8">
      <c r="G29100" s="127"/>
      <c r="H29100" s="128"/>
    </row>
    <row r="29101" spans="7:8">
      <c r="G29101" s="127"/>
      <c r="H29101" s="128"/>
    </row>
    <row r="29102" spans="7:8">
      <c r="G29102" s="127"/>
      <c r="H29102" s="128"/>
    </row>
    <row r="29103" spans="7:8">
      <c r="G29103" s="127"/>
      <c r="H29103" s="128"/>
    </row>
    <row r="29104" spans="7:8">
      <c r="G29104" s="127"/>
      <c r="H29104" s="128"/>
    </row>
    <row r="29105" spans="7:8">
      <c r="G29105" s="127"/>
      <c r="H29105" s="128"/>
    </row>
    <row r="29106" spans="7:8">
      <c r="G29106" s="127"/>
      <c r="H29106" s="128"/>
    </row>
    <row r="29107" spans="7:8">
      <c r="G29107" s="127"/>
      <c r="H29107" s="128"/>
    </row>
    <row r="29108" spans="7:8">
      <c r="G29108" s="127"/>
      <c r="H29108" s="128"/>
    </row>
    <row r="29109" spans="7:8">
      <c r="G29109" s="127"/>
      <c r="H29109" s="128"/>
    </row>
    <row r="29110" spans="7:8">
      <c r="G29110" s="127"/>
      <c r="H29110" s="128"/>
    </row>
    <row r="29111" spans="7:8">
      <c r="G29111" s="127"/>
      <c r="H29111" s="128"/>
    </row>
    <row r="29112" spans="7:8">
      <c r="G29112" s="127"/>
      <c r="H29112" s="128"/>
    </row>
    <row r="29113" spans="7:8">
      <c r="G29113" s="127"/>
      <c r="H29113" s="128"/>
    </row>
    <row r="29114" spans="7:8">
      <c r="G29114" s="127"/>
      <c r="H29114" s="128"/>
    </row>
    <row r="29115" spans="7:8">
      <c r="G29115" s="127"/>
      <c r="H29115" s="128"/>
    </row>
    <row r="29116" spans="7:8">
      <c r="G29116" s="127"/>
      <c r="H29116" s="128"/>
    </row>
    <row r="29117" spans="7:8">
      <c r="G29117" s="127"/>
      <c r="H29117" s="128"/>
    </row>
    <row r="29118" spans="7:8">
      <c r="G29118" s="127"/>
      <c r="H29118" s="128"/>
    </row>
    <row r="29119" spans="7:8">
      <c r="G29119" s="127"/>
      <c r="H29119" s="128"/>
    </row>
    <row r="29120" spans="7:8">
      <c r="G29120" s="127"/>
      <c r="H29120" s="128"/>
    </row>
    <row r="29121" spans="7:8">
      <c r="G29121" s="127"/>
      <c r="H29121" s="128"/>
    </row>
    <row r="29122" spans="7:8">
      <c r="G29122" s="127"/>
      <c r="H29122" s="128"/>
    </row>
    <row r="29123" spans="7:8">
      <c r="G29123" s="127"/>
      <c r="H29123" s="128"/>
    </row>
    <row r="29124" spans="7:8">
      <c r="G29124" s="127"/>
      <c r="H29124" s="128"/>
    </row>
    <row r="29125" spans="7:8">
      <c r="G29125" s="127"/>
      <c r="H29125" s="128"/>
    </row>
    <row r="29126" spans="7:8">
      <c r="G29126" s="127"/>
      <c r="H29126" s="128"/>
    </row>
    <row r="29127" spans="7:8">
      <c r="G29127" s="127"/>
      <c r="H29127" s="128"/>
    </row>
    <row r="29128" spans="7:8">
      <c r="G29128" s="127"/>
      <c r="H29128" s="128"/>
    </row>
    <row r="29129" spans="7:8">
      <c r="G29129" s="127"/>
      <c r="H29129" s="128"/>
    </row>
    <row r="29130" spans="7:8">
      <c r="G29130" s="127"/>
      <c r="H29130" s="128"/>
    </row>
    <row r="29131" spans="7:8">
      <c r="G29131" s="127"/>
      <c r="H29131" s="128"/>
    </row>
    <row r="29132" spans="7:8">
      <c r="G29132" s="127"/>
      <c r="H29132" s="128"/>
    </row>
    <row r="29133" spans="7:8">
      <c r="G29133" s="127"/>
      <c r="H29133" s="128"/>
    </row>
    <row r="29134" spans="7:8">
      <c r="G29134" s="127"/>
      <c r="H29134" s="128"/>
    </row>
    <row r="29135" spans="7:8">
      <c r="G29135" s="127"/>
      <c r="H29135" s="128"/>
    </row>
    <row r="29136" spans="7:8">
      <c r="G29136" s="127"/>
      <c r="H29136" s="128"/>
    </row>
    <row r="29137" spans="7:8">
      <c r="G29137" s="127"/>
      <c r="H29137" s="128"/>
    </row>
    <row r="29138" spans="7:8">
      <c r="G29138" s="127"/>
      <c r="H29138" s="128"/>
    </row>
    <row r="29139" spans="7:8">
      <c r="G29139" s="127"/>
      <c r="H29139" s="128"/>
    </row>
    <row r="29140" spans="7:8">
      <c r="G29140" s="127"/>
      <c r="H29140" s="128"/>
    </row>
    <row r="29141" spans="7:8">
      <c r="G29141" s="127"/>
      <c r="H29141" s="128"/>
    </row>
    <row r="29142" spans="7:8">
      <c r="G29142" s="127"/>
      <c r="H29142" s="128"/>
    </row>
    <row r="29143" spans="7:8">
      <c r="G29143" s="127"/>
      <c r="H29143" s="128"/>
    </row>
    <row r="29144" spans="7:8">
      <c r="G29144" s="127"/>
      <c r="H29144" s="128"/>
    </row>
    <row r="29145" spans="7:8">
      <c r="G29145" s="127"/>
      <c r="H29145" s="128"/>
    </row>
    <row r="29146" spans="7:8">
      <c r="G29146" s="127"/>
      <c r="H29146" s="128"/>
    </row>
    <row r="29147" spans="7:8">
      <c r="G29147" s="127"/>
      <c r="H29147" s="128"/>
    </row>
    <row r="29148" spans="7:8">
      <c r="G29148" s="127"/>
      <c r="H29148" s="128"/>
    </row>
    <row r="29149" spans="7:8">
      <c r="G29149" s="127"/>
      <c r="H29149" s="128"/>
    </row>
    <row r="29150" spans="7:8">
      <c r="G29150" s="127"/>
      <c r="H29150" s="128"/>
    </row>
    <row r="29151" spans="7:8">
      <c r="G29151" s="127"/>
      <c r="H29151" s="128"/>
    </row>
    <row r="29152" spans="7:8">
      <c r="G29152" s="127"/>
      <c r="H29152" s="128"/>
    </row>
    <row r="29153" spans="7:8">
      <c r="G29153" s="127"/>
      <c r="H29153" s="128"/>
    </row>
    <row r="29154" spans="7:8">
      <c r="G29154" s="127"/>
      <c r="H29154" s="128"/>
    </row>
    <row r="29155" spans="7:8">
      <c r="G29155" s="127"/>
      <c r="H29155" s="128"/>
    </row>
    <row r="29156" spans="7:8">
      <c r="G29156" s="127"/>
      <c r="H29156" s="128"/>
    </row>
    <row r="29157" spans="7:8">
      <c r="G29157" s="127"/>
      <c r="H29157" s="128"/>
    </row>
    <row r="29158" spans="7:8">
      <c r="G29158" s="127"/>
      <c r="H29158" s="128"/>
    </row>
    <row r="29159" spans="7:8">
      <c r="G29159" s="127"/>
      <c r="H29159" s="128"/>
    </row>
    <row r="29160" spans="7:8">
      <c r="G29160" s="127"/>
      <c r="H29160" s="128"/>
    </row>
    <row r="29161" spans="7:8">
      <c r="G29161" s="127"/>
      <c r="H29161" s="128"/>
    </row>
    <row r="29162" spans="7:8">
      <c r="G29162" s="127"/>
      <c r="H29162" s="128"/>
    </row>
    <row r="29163" spans="7:8">
      <c r="G29163" s="127"/>
      <c r="H29163" s="128"/>
    </row>
    <row r="29164" spans="7:8">
      <c r="G29164" s="127"/>
      <c r="H29164" s="128"/>
    </row>
    <row r="29165" spans="7:8">
      <c r="G29165" s="127"/>
      <c r="H29165" s="128"/>
    </row>
    <row r="29166" spans="7:8">
      <c r="G29166" s="127"/>
      <c r="H29166" s="128"/>
    </row>
    <row r="29167" spans="7:8">
      <c r="G29167" s="127"/>
      <c r="H29167" s="128"/>
    </row>
    <row r="29168" spans="7:8">
      <c r="G29168" s="127"/>
      <c r="H29168" s="128"/>
    </row>
    <row r="29169" spans="7:8">
      <c r="G29169" s="127"/>
      <c r="H29169" s="128"/>
    </row>
    <row r="29170" spans="7:8">
      <c r="G29170" s="127"/>
      <c r="H29170" s="128"/>
    </row>
    <row r="29171" spans="7:8">
      <c r="G29171" s="127"/>
      <c r="H29171" s="128"/>
    </row>
    <row r="29172" spans="7:8">
      <c r="G29172" s="127"/>
      <c r="H29172" s="128"/>
    </row>
    <row r="29173" spans="7:8">
      <c r="G29173" s="127"/>
      <c r="H29173" s="128"/>
    </row>
    <row r="29174" spans="7:8">
      <c r="G29174" s="127"/>
      <c r="H29174" s="128"/>
    </row>
    <row r="29175" spans="7:8">
      <c r="G29175" s="127"/>
      <c r="H29175" s="128"/>
    </row>
    <row r="29176" spans="7:8">
      <c r="G29176" s="127"/>
      <c r="H29176" s="128"/>
    </row>
    <row r="29177" spans="7:8">
      <c r="G29177" s="127"/>
      <c r="H29177" s="128"/>
    </row>
    <row r="29178" spans="7:8">
      <c r="G29178" s="127"/>
      <c r="H29178" s="128"/>
    </row>
    <row r="29179" spans="7:8">
      <c r="G29179" s="127"/>
      <c r="H29179" s="128"/>
    </row>
    <row r="29180" spans="7:8">
      <c r="G29180" s="127"/>
      <c r="H29180" s="128"/>
    </row>
    <row r="29181" spans="7:8">
      <c r="G29181" s="127"/>
      <c r="H29181" s="128"/>
    </row>
    <row r="29182" spans="7:8">
      <c r="G29182" s="127"/>
      <c r="H29182" s="128"/>
    </row>
    <row r="29183" spans="7:8">
      <c r="G29183" s="127"/>
      <c r="H29183" s="128"/>
    </row>
    <row r="29184" spans="7:8">
      <c r="G29184" s="127"/>
      <c r="H29184" s="128"/>
    </row>
    <row r="29185" spans="7:8">
      <c r="G29185" s="127"/>
      <c r="H29185" s="128"/>
    </row>
    <row r="29186" spans="7:8">
      <c r="G29186" s="127"/>
      <c r="H29186" s="128"/>
    </row>
    <row r="29187" spans="7:8">
      <c r="G29187" s="127"/>
      <c r="H29187" s="128"/>
    </row>
    <row r="29188" spans="7:8">
      <c r="G29188" s="127"/>
      <c r="H29188" s="128"/>
    </row>
    <row r="29189" spans="7:8">
      <c r="G29189" s="127"/>
      <c r="H29189" s="128"/>
    </row>
    <row r="29190" spans="7:8">
      <c r="G29190" s="127"/>
      <c r="H29190" s="128"/>
    </row>
    <row r="29191" spans="7:8">
      <c r="G29191" s="127"/>
      <c r="H29191" s="128"/>
    </row>
    <row r="29192" spans="7:8">
      <c r="G29192" s="127"/>
      <c r="H29192" s="128"/>
    </row>
    <row r="29193" spans="7:8">
      <c r="G29193" s="127"/>
      <c r="H29193" s="128"/>
    </row>
    <row r="29194" spans="7:8">
      <c r="G29194" s="127"/>
      <c r="H29194" s="128"/>
    </row>
    <row r="29195" spans="7:8">
      <c r="G29195" s="127"/>
      <c r="H29195" s="128"/>
    </row>
    <row r="29196" spans="7:8">
      <c r="G29196" s="127"/>
      <c r="H29196" s="128"/>
    </row>
    <row r="29197" spans="7:8">
      <c r="G29197" s="127"/>
      <c r="H29197" s="128"/>
    </row>
    <row r="29198" spans="7:8">
      <c r="G29198" s="127"/>
      <c r="H29198" s="128"/>
    </row>
    <row r="29199" spans="7:8">
      <c r="G29199" s="127"/>
      <c r="H29199" s="128"/>
    </row>
    <row r="29200" spans="7:8">
      <c r="G29200" s="127"/>
      <c r="H29200" s="128"/>
    </row>
    <row r="29201" spans="7:8">
      <c r="G29201" s="127"/>
      <c r="H29201" s="128"/>
    </row>
    <row r="29202" spans="7:8">
      <c r="G29202" s="127"/>
      <c r="H29202" s="128"/>
    </row>
    <row r="29203" spans="7:8">
      <c r="G29203" s="127"/>
      <c r="H29203" s="128"/>
    </row>
    <row r="29204" spans="7:8">
      <c r="G29204" s="127"/>
      <c r="H29204" s="128"/>
    </row>
    <row r="29205" spans="7:8">
      <c r="G29205" s="127"/>
      <c r="H29205" s="128"/>
    </row>
    <row r="29206" spans="7:8">
      <c r="G29206" s="127"/>
      <c r="H29206" s="128"/>
    </row>
    <row r="29207" spans="7:8">
      <c r="G29207" s="127"/>
      <c r="H29207" s="128"/>
    </row>
    <row r="29208" spans="7:8">
      <c r="G29208" s="127"/>
      <c r="H29208" s="128"/>
    </row>
    <row r="29209" spans="7:8">
      <c r="G29209" s="127"/>
      <c r="H29209" s="128"/>
    </row>
    <row r="29210" spans="7:8">
      <c r="G29210" s="127"/>
      <c r="H29210" s="128"/>
    </row>
    <row r="29211" spans="7:8">
      <c r="G29211" s="127"/>
      <c r="H29211" s="128"/>
    </row>
    <row r="29212" spans="7:8">
      <c r="G29212" s="127"/>
      <c r="H29212" s="128"/>
    </row>
    <row r="29213" spans="7:8">
      <c r="G29213" s="127"/>
      <c r="H29213" s="128"/>
    </row>
    <row r="29214" spans="7:8">
      <c r="G29214" s="127"/>
      <c r="H29214" s="128"/>
    </row>
    <row r="29215" spans="7:8">
      <c r="G29215" s="127"/>
      <c r="H29215" s="128"/>
    </row>
    <row r="29216" spans="7:8">
      <c r="G29216" s="127"/>
      <c r="H29216" s="128"/>
    </row>
    <row r="29217" spans="7:8">
      <c r="G29217" s="127"/>
      <c r="H29217" s="128"/>
    </row>
    <row r="29218" spans="7:8">
      <c r="G29218" s="127"/>
      <c r="H29218" s="128"/>
    </row>
    <row r="29219" spans="7:8">
      <c r="G29219" s="127"/>
      <c r="H29219" s="128"/>
    </row>
    <row r="29220" spans="7:8">
      <c r="G29220" s="127"/>
      <c r="H29220" s="128"/>
    </row>
    <row r="29221" spans="7:8">
      <c r="G29221" s="127"/>
      <c r="H29221" s="128"/>
    </row>
    <row r="29222" spans="7:8">
      <c r="G29222" s="127"/>
      <c r="H29222" s="128"/>
    </row>
    <row r="29223" spans="7:8">
      <c r="G29223" s="127"/>
      <c r="H29223" s="128"/>
    </row>
    <row r="29224" spans="7:8">
      <c r="G29224" s="127"/>
      <c r="H29224" s="128"/>
    </row>
    <row r="29225" spans="7:8">
      <c r="G29225" s="127"/>
      <c r="H29225" s="128"/>
    </row>
    <row r="29226" spans="7:8">
      <c r="G29226" s="127"/>
      <c r="H29226" s="128"/>
    </row>
    <row r="29227" spans="7:8">
      <c r="G29227" s="127"/>
      <c r="H29227" s="128"/>
    </row>
    <row r="29228" spans="7:8">
      <c r="G29228" s="127"/>
      <c r="H29228" s="128"/>
    </row>
    <row r="29229" spans="7:8">
      <c r="G29229" s="127"/>
      <c r="H29229" s="128"/>
    </row>
    <row r="29230" spans="7:8">
      <c r="G29230" s="127"/>
      <c r="H29230" s="128"/>
    </row>
    <row r="29231" spans="7:8">
      <c r="G29231" s="127"/>
      <c r="H29231" s="128"/>
    </row>
    <row r="29232" spans="7:8">
      <c r="G29232" s="127"/>
      <c r="H29232" s="128"/>
    </row>
    <row r="29233" spans="7:8">
      <c r="G29233" s="127"/>
      <c r="H29233" s="128"/>
    </row>
    <row r="29234" spans="7:8">
      <c r="G29234" s="127"/>
      <c r="H29234" s="128"/>
    </row>
    <row r="29235" spans="7:8">
      <c r="G29235" s="127"/>
      <c r="H29235" s="128"/>
    </row>
    <row r="29236" spans="7:8">
      <c r="G29236" s="127"/>
      <c r="H29236" s="128"/>
    </row>
    <row r="29237" spans="7:8">
      <c r="G29237" s="127"/>
      <c r="H29237" s="128"/>
    </row>
    <row r="29238" spans="7:8">
      <c r="G29238" s="127"/>
      <c r="H29238" s="128"/>
    </row>
    <row r="29239" spans="7:8">
      <c r="G29239" s="127"/>
      <c r="H29239" s="128"/>
    </row>
    <row r="29240" spans="7:8">
      <c r="G29240" s="127"/>
      <c r="H29240" s="128"/>
    </row>
    <row r="29241" spans="7:8">
      <c r="G29241" s="127"/>
      <c r="H29241" s="128"/>
    </row>
    <row r="29242" spans="7:8">
      <c r="G29242" s="127"/>
      <c r="H29242" s="128"/>
    </row>
    <row r="29243" spans="7:8">
      <c r="G29243" s="127"/>
      <c r="H29243" s="128"/>
    </row>
    <row r="29244" spans="7:8">
      <c r="G29244" s="127"/>
      <c r="H29244" s="128"/>
    </row>
    <row r="29245" spans="7:8">
      <c r="G29245" s="127"/>
      <c r="H29245" s="128"/>
    </row>
    <row r="29246" spans="7:8">
      <c r="G29246" s="127"/>
      <c r="H29246" s="128"/>
    </row>
    <row r="29247" spans="7:8">
      <c r="G29247" s="127"/>
      <c r="H29247" s="128"/>
    </row>
    <row r="29248" spans="7:8">
      <c r="G29248" s="127"/>
      <c r="H29248" s="128"/>
    </row>
    <row r="29249" spans="7:8">
      <c r="G29249" s="127"/>
      <c r="H29249" s="128"/>
    </row>
    <row r="29250" spans="7:8">
      <c r="G29250" s="127"/>
      <c r="H29250" s="128"/>
    </row>
    <row r="29251" spans="7:8">
      <c r="G29251" s="127"/>
      <c r="H29251" s="128"/>
    </row>
    <row r="29252" spans="7:8">
      <c r="G29252" s="127"/>
      <c r="H29252" s="128"/>
    </row>
    <row r="29253" spans="7:8">
      <c r="G29253" s="127"/>
      <c r="H29253" s="128"/>
    </row>
    <row r="29254" spans="7:8">
      <c r="G29254" s="127"/>
      <c r="H29254" s="128"/>
    </row>
    <row r="29255" spans="7:8">
      <c r="G29255" s="127"/>
      <c r="H29255" s="128"/>
    </row>
    <row r="29256" spans="7:8">
      <c r="G29256" s="127"/>
      <c r="H29256" s="128"/>
    </row>
    <row r="29257" spans="7:8">
      <c r="G29257" s="127"/>
      <c r="H29257" s="128"/>
    </row>
    <row r="29258" spans="7:8">
      <c r="G29258" s="127"/>
      <c r="H29258" s="128"/>
    </row>
    <row r="29259" spans="7:8">
      <c r="G29259" s="127"/>
      <c r="H29259" s="128"/>
    </row>
    <row r="29260" spans="7:8">
      <c r="G29260" s="127"/>
      <c r="H29260" s="128"/>
    </row>
    <row r="29261" spans="7:8">
      <c r="G29261" s="127"/>
      <c r="H29261" s="128"/>
    </row>
    <row r="29262" spans="7:8">
      <c r="G29262" s="127"/>
      <c r="H29262" s="128"/>
    </row>
    <row r="29263" spans="7:8">
      <c r="G29263" s="127"/>
      <c r="H29263" s="128"/>
    </row>
    <row r="29264" spans="7:8">
      <c r="G29264" s="127"/>
      <c r="H29264" s="128"/>
    </row>
    <row r="29265" spans="7:8">
      <c r="G29265" s="127"/>
      <c r="H29265" s="128"/>
    </row>
    <row r="29266" spans="7:8">
      <c r="G29266" s="127"/>
      <c r="H29266" s="128"/>
    </row>
    <row r="29267" spans="7:8">
      <c r="G29267" s="127"/>
      <c r="H29267" s="128"/>
    </row>
    <row r="29268" spans="7:8">
      <c r="G29268" s="127"/>
      <c r="H29268" s="128"/>
    </row>
    <row r="29269" spans="7:8">
      <c r="G29269" s="127"/>
      <c r="H29269" s="128"/>
    </row>
    <row r="29270" spans="7:8">
      <c r="G29270" s="127"/>
      <c r="H29270" s="128"/>
    </row>
    <row r="29271" spans="7:8">
      <c r="G29271" s="127"/>
      <c r="H29271" s="128"/>
    </row>
    <row r="29272" spans="7:8">
      <c r="G29272" s="127"/>
      <c r="H29272" s="128"/>
    </row>
    <row r="29273" spans="7:8">
      <c r="G29273" s="127"/>
      <c r="H29273" s="128"/>
    </row>
    <row r="29274" spans="7:8">
      <c r="G29274" s="127"/>
      <c r="H29274" s="128"/>
    </row>
    <row r="29275" spans="7:8">
      <c r="G29275" s="127"/>
      <c r="H29275" s="128"/>
    </row>
    <row r="29276" spans="7:8">
      <c r="G29276" s="127"/>
      <c r="H29276" s="128"/>
    </row>
    <row r="29277" spans="7:8">
      <c r="G29277" s="127"/>
      <c r="H29277" s="128"/>
    </row>
    <row r="29278" spans="7:8">
      <c r="G29278" s="127"/>
      <c r="H29278" s="128"/>
    </row>
    <row r="29279" spans="7:8">
      <c r="G29279" s="127"/>
      <c r="H29279" s="128"/>
    </row>
    <row r="29280" spans="7:8">
      <c r="G29280" s="127"/>
      <c r="H29280" s="128"/>
    </row>
    <row r="29281" spans="7:8">
      <c r="G29281" s="127"/>
      <c r="H29281" s="128"/>
    </row>
    <row r="29282" spans="7:8">
      <c r="G29282" s="127"/>
      <c r="H29282" s="128"/>
    </row>
    <row r="29283" spans="7:8">
      <c r="G29283" s="127"/>
      <c r="H29283" s="128"/>
    </row>
    <row r="29284" spans="7:8">
      <c r="G29284" s="127"/>
      <c r="H29284" s="128"/>
    </row>
    <row r="29285" spans="7:8">
      <c r="G29285" s="127"/>
      <c r="H29285" s="128"/>
    </row>
    <row r="29286" spans="7:8">
      <c r="G29286" s="127"/>
      <c r="H29286" s="128"/>
    </row>
    <row r="29287" spans="7:8">
      <c r="G29287" s="127"/>
      <c r="H29287" s="128"/>
    </row>
    <row r="29288" spans="7:8">
      <c r="G29288" s="127"/>
      <c r="H29288" s="128"/>
    </row>
    <row r="29289" spans="7:8">
      <c r="G29289" s="127"/>
      <c r="H29289" s="128"/>
    </row>
    <row r="29290" spans="7:8">
      <c r="G29290" s="127"/>
      <c r="H29290" s="128"/>
    </row>
    <row r="29291" spans="7:8">
      <c r="G29291" s="127"/>
      <c r="H29291" s="128"/>
    </row>
    <row r="29292" spans="7:8">
      <c r="G29292" s="127"/>
      <c r="H29292" s="128"/>
    </row>
    <row r="29293" spans="7:8">
      <c r="G29293" s="127"/>
      <c r="H29293" s="128"/>
    </row>
    <row r="29294" spans="7:8">
      <c r="G29294" s="127"/>
      <c r="H29294" s="128"/>
    </row>
    <row r="29295" spans="7:8">
      <c r="G29295" s="127"/>
      <c r="H29295" s="128"/>
    </row>
    <row r="29296" spans="7:8">
      <c r="G29296" s="127"/>
      <c r="H29296" s="128"/>
    </row>
    <row r="29297" spans="7:8">
      <c r="G29297" s="127"/>
      <c r="H29297" s="128"/>
    </row>
    <row r="29298" spans="7:8">
      <c r="G29298" s="127"/>
      <c r="H29298" s="128"/>
    </row>
    <row r="29299" spans="7:8">
      <c r="G29299" s="127"/>
      <c r="H29299" s="128"/>
    </row>
    <row r="29300" spans="7:8">
      <c r="G29300" s="127"/>
      <c r="H29300" s="128"/>
    </row>
    <row r="29301" spans="7:8">
      <c r="G29301" s="127"/>
      <c r="H29301" s="128"/>
    </row>
    <row r="29302" spans="7:8">
      <c r="G29302" s="127"/>
      <c r="H29302" s="128"/>
    </row>
    <row r="29303" spans="7:8">
      <c r="G29303" s="127"/>
      <c r="H29303" s="128"/>
    </row>
    <row r="29304" spans="7:8">
      <c r="G29304" s="127"/>
      <c r="H29304" s="128"/>
    </row>
    <row r="29305" spans="7:8">
      <c r="G29305" s="127"/>
      <c r="H29305" s="128"/>
    </row>
    <row r="29306" spans="7:8">
      <c r="G29306" s="127"/>
      <c r="H29306" s="128"/>
    </row>
    <row r="29307" spans="7:8">
      <c r="G29307" s="127"/>
      <c r="H29307" s="128"/>
    </row>
    <row r="29308" spans="7:8">
      <c r="G29308" s="127"/>
      <c r="H29308" s="128"/>
    </row>
    <row r="29309" spans="7:8">
      <c r="G29309" s="127"/>
      <c r="H29309" s="128"/>
    </row>
    <row r="29310" spans="7:8">
      <c r="G29310" s="127"/>
      <c r="H29310" s="128"/>
    </row>
    <row r="29311" spans="7:8">
      <c r="G29311" s="127"/>
      <c r="H29311" s="128"/>
    </row>
    <row r="29312" spans="7:8">
      <c r="G29312" s="127"/>
      <c r="H29312" s="128"/>
    </row>
    <row r="29313" spans="7:8">
      <c r="G29313" s="127"/>
      <c r="H29313" s="128"/>
    </row>
    <row r="29314" spans="7:8">
      <c r="G29314" s="127"/>
      <c r="H29314" s="128"/>
    </row>
    <row r="29315" spans="7:8">
      <c r="G29315" s="127"/>
      <c r="H29315" s="128"/>
    </row>
    <row r="29316" spans="7:8">
      <c r="G29316" s="127"/>
      <c r="H29316" s="128"/>
    </row>
    <row r="29317" spans="7:8">
      <c r="G29317" s="127"/>
      <c r="H29317" s="128"/>
    </row>
    <row r="29318" spans="7:8">
      <c r="G29318" s="127"/>
      <c r="H29318" s="128"/>
    </row>
    <row r="29319" spans="7:8">
      <c r="G29319" s="127"/>
      <c r="H29319" s="128"/>
    </row>
    <row r="29320" spans="7:8">
      <c r="G29320" s="127"/>
      <c r="H29320" s="128"/>
    </row>
    <row r="29321" spans="7:8">
      <c r="G29321" s="127"/>
      <c r="H29321" s="128"/>
    </row>
    <row r="29322" spans="7:8">
      <c r="G29322" s="127"/>
      <c r="H29322" s="128"/>
    </row>
    <row r="29323" spans="7:8">
      <c r="G29323" s="127"/>
      <c r="H29323" s="128"/>
    </row>
    <row r="29324" spans="7:8">
      <c r="G29324" s="127"/>
      <c r="H29324" s="128"/>
    </row>
    <row r="29325" spans="7:8">
      <c r="G29325" s="127"/>
      <c r="H29325" s="128"/>
    </row>
    <row r="29326" spans="7:8">
      <c r="G29326" s="127"/>
      <c r="H29326" s="128"/>
    </row>
    <row r="29327" spans="7:8">
      <c r="G29327" s="127"/>
      <c r="H29327" s="128"/>
    </row>
    <row r="29328" spans="7:8">
      <c r="G29328" s="127"/>
      <c r="H29328" s="128"/>
    </row>
    <row r="29329" spans="7:8">
      <c r="G29329" s="127"/>
      <c r="H29329" s="128"/>
    </row>
    <row r="29330" spans="7:8">
      <c r="G29330" s="127"/>
      <c r="H29330" s="128"/>
    </row>
    <row r="29331" spans="7:8">
      <c r="G29331" s="127"/>
      <c r="H29331" s="128"/>
    </row>
    <row r="29332" spans="7:8">
      <c r="G29332" s="127"/>
      <c r="H29332" s="128"/>
    </row>
    <row r="29333" spans="7:8">
      <c r="G29333" s="127"/>
      <c r="H29333" s="128"/>
    </row>
    <row r="29334" spans="7:8">
      <c r="G29334" s="127"/>
      <c r="H29334" s="128"/>
    </row>
    <row r="29335" spans="7:8">
      <c r="G29335" s="127"/>
      <c r="H29335" s="128"/>
    </row>
    <row r="29336" spans="7:8">
      <c r="G29336" s="127"/>
      <c r="H29336" s="128"/>
    </row>
    <row r="29337" spans="7:8">
      <c r="G29337" s="127"/>
      <c r="H29337" s="128"/>
    </row>
    <row r="29338" spans="7:8">
      <c r="G29338" s="127"/>
      <c r="H29338" s="128"/>
    </row>
    <row r="29339" spans="7:8">
      <c r="G29339" s="127"/>
      <c r="H29339" s="128"/>
    </row>
    <row r="29340" spans="7:8">
      <c r="G29340" s="127"/>
      <c r="H29340" s="128"/>
    </row>
    <row r="29341" spans="7:8">
      <c r="G29341" s="127"/>
      <c r="H29341" s="128"/>
    </row>
    <row r="29342" spans="7:8">
      <c r="G29342" s="127"/>
      <c r="H29342" s="128"/>
    </row>
    <row r="29343" spans="7:8">
      <c r="G29343" s="127"/>
      <c r="H29343" s="128"/>
    </row>
    <row r="29344" spans="7:8">
      <c r="G29344" s="127"/>
      <c r="H29344" s="128"/>
    </row>
    <row r="29345" spans="7:8">
      <c r="G29345" s="127"/>
      <c r="H29345" s="128"/>
    </row>
    <row r="29346" spans="7:8">
      <c r="G29346" s="127"/>
      <c r="H29346" s="128"/>
    </row>
    <row r="29347" spans="7:8">
      <c r="G29347" s="127"/>
      <c r="H29347" s="128"/>
    </row>
    <row r="29348" spans="7:8">
      <c r="G29348" s="127"/>
      <c r="H29348" s="128"/>
    </row>
    <row r="29349" spans="7:8">
      <c r="G29349" s="127"/>
      <c r="H29349" s="128"/>
    </row>
    <row r="29350" spans="7:8">
      <c r="G29350" s="127"/>
      <c r="H29350" s="128"/>
    </row>
    <row r="29351" spans="7:8">
      <c r="G29351" s="127"/>
      <c r="H29351" s="128"/>
    </row>
    <row r="29352" spans="7:8">
      <c r="G29352" s="127"/>
      <c r="H29352" s="128"/>
    </row>
    <row r="29353" spans="7:8">
      <c r="G29353" s="127"/>
      <c r="H29353" s="128"/>
    </row>
    <row r="29354" spans="7:8">
      <c r="G29354" s="127"/>
      <c r="H29354" s="128"/>
    </row>
    <row r="29355" spans="7:8">
      <c r="G29355" s="127"/>
      <c r="H29355" s="128"/>
    </row>
    <row r="29356" spans="7:8">
      <c r="G29356" s="127"/>
      <c r="H29356" s="128"/>
    </row>
    <row r="29357" spans="7:8">
      <c r="G29357" s="127"/>
      <c r="H29357" s="128"/>
    </row>
    <row r="29358" spans="7:8">
      <c r="G29358" s="127"/>
      <c r="H29358" s="128"/>
    </row>
    <row r="29359" spans="7:8">
      <c r="G29359" s="127"/>
      <c r="H29359" s="128"/>
    </row>
    <row r="29360" spans="7:8">
      <c r="G29360" s="127"/>
      <c r="H29360" s="128"/>
    </row>
    <row r="29361" spans="7:8">
      <c r="G29361" s="127"/>
      <c r="H29361" s="128"/>
    </row>
    <row r="29362" spans="7:8">
      <c r="G29362" s="127"/>
      <c r="H29362" s="128"/>
    </row>
    <row r="29363" spans="7:8">
      <c r="G29363" s="127"/>
      <c r="H29363" s="128"/>
    </row>
    <row r="29364" spans="7:8">
      <c r="G29364" s="127"/>
      <c r="H29364" s="128"/>
    </row>
    <row r="29365" spans="7:8">
      <c r="G29365" s="127"/>
      <c r="H29365" s="128"/>
    </row>
    <row r="29366" spans="7:8">
      <c r="G29366" s="127"/>
      <c r="H29366" s="128"/>
    </row>
    <row r="29367" spans="7:8">
      <c r="G29367" s="127"/>
      <c r="H29367" s="128"/>
    </row>
    <row r="29368" spans="7:8">
      <c r="G29368" s="127"/>
      <c r="H29368" s="128"/>
    </row>
    <row r="29369" spans="7:8">
      <c r="G29369" s="127"/>
      <c r="H29369" s="128"/>
    </row>
    <row r="29370" spans="7:8">
      <c r="G29370" s="127"/>
      <c r="H29370" s="128"/>
    </row>
    <row r="29371" spans="7:8">
      <c r="G29371" s="127"/>
      <c r="H29371" s="128"/>
    </row>
    <row r="29372" spans="7:8">
      <c r="G29372" s="127"/>
      <c r="H29372" s="128"/>
    </row>
    <row r="29373" spans="7:8">
      <c r="G29373" s="127"/>
      <c r="H29373" s="128"/>
    </row>
    <row r="29374" spans="7:8">
      <c r="G29374" s="127"/>
      <c r="H29374" s="128"/>
    </row>
    <row r="29375" spans="7:8">
      <c r="G29375" s="127"/>
      <c r="H29375" s="128"/>
    </row>
    <row r="29376" spans="7:8">
      <c r="G29376" s="127"/>
      <c r="H29376" s="128"/>
    </row>
    <row r="29377" spans="7:8">
      <c r="G29377" s="127"/>
      <c r="H29377" s="128"/>
    </row>
    <row r="29378" spans="7:8">
      <c r="G29378" s="127"/>
      <c r="H29378" s="128"/>
    </row>
    <row r="29379" spans="7:8">
      <c r="G29379" s="127"/>
      <c r="H29379" s="128"/>
    </row>
    <row r="29380" spans="7:8">
      <c r="G29380" s="127"/>
      <c r="H29380" s="128"/>
    </row>
    <row r="29381" spans="7:8">
      <c r="G29381" s="127"/>
      <c r="H29381" s="128"/>
    </row>
    <row r="29382" spans="7:8">
      <c r="G29382" s="127"/>
      <c r="H29382" s="128"/>
    </row>
    <row r="29383" spans="7:8">
      <c r="G29383" s="127"/>
      <c r="H29383" s="128"/>
    </row>
    <row r="29384" spans="7:8">
      <c r="G29384" s="127"/>
      <c r="H29384" s="128"/>
    </row>
    <row r="29385" spans="7:8">
      <c r="G29385" s="127"/>
      <c r="H29385" s="128"/>
    </row>
    <row r="29386" spans="7:8">
      <c r="G29386" s="127"/>
      <c r="H29386" s="128"/>
    </row>
    <row r="29387" spans="7:8">
      <c r="G29387" s="127"/>
      <c r="H29387" s="128"/>
    </row>
    <row r="29388" spans="7:8">
      <c r="G29388" s="127"/>
      <c r="H29388" s="128"/>
    </row>
    <row r="29389" spans="7:8">
      <c r="G29389" s="127"/>
      <c r="H29389" s="128"/>
    </row>
    <row r="29390" spans="7:8">
      <c r="G29390" s="127"/>
      <c r="H29390" s="128"/>
    </row>
    <row r="29391" spans="7:8">
      <c r="G29391" s="127"/>
      <c r="H29391" s="128"/>
    </row>
    <row r="29392" spans="7:8">
      <c r="G29392" s="127"/>
      <c r="H29392" s="128"/>
    </row>
    <row r="29393" spans="7:8">
      <c r="G29393" s="127"/>
      <c r="H29393" s="128"/>
    </row>
    <row r="29394" spans="7:8">
      <c r="G29394" s="127"/>
      <c r="H29394" s="128"/>
    </row>
    <row r="29395" spans="7:8">
      <c r="G29395" s="127"/>
      <c r="H29395" s="128"/>
    </row>
    <row r="29396" spans="7:8">
      <c r="G29396" s="127"/>
      <c r="H29396" s="128"/>
    </row>
    <row r="29397" spans="7:8">
      <c r="G29397" s="127"/>
      <c r="H29397" s="128"/>
    </row>
    <row r="29398" spans="7:8">
      <c r="G29398" s="127"/>
      <c r="H29398" s="128"/>
    </row>
    <row r="29399" spans="7:8">
      <c r="G29399" s="127"/>
      <c r="H29399" s="128"/>
    </row>
    <row r="29400" spans="7:8">
      <c r="G29400" s="127"/>
      <c r="H29400" s="128"/>
    </row>
    <row r="29401" spans="7:8">
      <c r="G29401" s="127"/>
      <c r="H29401" s="128"/>
    </row>
    <row r="29402" spans="7:8">
      <c r="G29402" s="127"/>
      <c r="H29402" s="128"/>
    </row>
    <row r="29403" spans="7:8">
      <c r="G29403" s="127"/>
      <c r="H29403" s="128"/>
    </row>
    <row r="29404" spans="7:8">
      <c r="G29404" s="127"/>
      <c r="H29404" s="128"/>
    </row>
    <row r="29405" spans="7:8">
      <c r="G29405" s="127"/>
      <c r="H29405" s="128"/>
    </row>
    <row r="29406" spans="7:8">
      <c r="G29406" s="127"/>
      <c r="H29406" s="128"/>
    </row>
    <row r="29407" spans="7:8">
      <c r="G29407" s="127"/>
      <c r="H29407" s="128"/>
    </row>
    <row r="29408" spans="7:8">
      <c r="G29408" s="127"/>
      <c r="H29408" s="128"/>
    </row>
    <row r="29409" spans="7:8">
      <c r="G29409" s="127"/>
      <c r="H29409" s="128"/>
    </row>
    <row r="29410" spans="7:8">
      <c r="G29410" s="127"/>
      <c r="H29410" s="128"/>
    </row>
    <row r="29411" spans="7:8">
      <c r="G29411" s="127"/>
      <c r="H29411" s="128"/>
    </row>
    <row r="29412" spans="7:8">
      <c r="G29412" s="127"/>
      <c r="H29412" s="128"/>
    </row>
    <row r="29413" spans="7:8">
      <c r="G29413" s="127"/>
      <c r="H29413" s="128"/>
    </row>
    <row r="29414" spans="7:8">
      <c r="G29414" s="127"/>
      <c r="H29414" s="128"/>
    </row>
    <row r="29415" spans="7:8">
      <c r="G29415" s="127"/>
      <c r="H29415" s="128"/>
    </row>
    <row r="29416" spans="7:8">
      <c r="G29416" s="127"/>
      <c r="H29416" s="128"/>
    </row>
    <row r="29417" spans="7:8">
      <c r="G29417" s="127"/>
      <c r="H29417" s="128"/>
    </row>
    <row r="29418" spans="7:8">
      <c r="G29418" s="127"/>
      <c r="H29418" s="128"/>
    </row>
    <row r="29419" spans="7:8">
      <c r="G29419" s="127"/>
      <c r="H29419" s="128"/>
    </row>
    <row r="29420" spans="7:8">
      <c r="G29420" s="127"/>
      <c r="H29420" s="128"/>
    </row>
    <row r="29421" spans="7:8">
      <c r="G29421" s="127"/>
      <c r="H29421" s="128"/>
    </row>
    <row r="29422" spans="7:8">
      <c r="G29422" s="127"/>
      <c r="H29422" s="128"/>
    </row>
    <row r="29423" spans="7:8">
      <c r="G29423" s="127"/>
      <c r="H29423" s="128"/>
    </row>
    <row r="29424" spans="7:8">
      <c r="G29424" s="127"/>
      <c r="H29424" s="128"/>
    </row>
    <row r="29425" spans="7:8">
      <c r="G29425" s="127"/>
      <c r="H29425" s="128"/>
    </row>
    <row r="29426" spans="7:8">
      <c r="G29426" s="127"/>
      <c r="H29426" s="128"/>
    </row>
    <row r="29427" spans="7:8">
      <c r="G29427" s="127"/>
      <c r="H29427" s="128"/>
    </row>
    <row r="29428" spans="7:8">
      <c r="G29428" s="127"/>
      <c r="H29428" s="128"/>
    </row>
    <row r="29429" spans="7:8">
      <c r="G29429" s="127"/>
      <c r="H29429" s="128"/>
    </row>
    <row r="29430" spans="7:8">
      <c r="G29430" s="127"/>
      <c r="H29430" s="128"/>
    </row>
    <row r="29431" spans="7:8">
      <c r="G29431" s="127"/>
      <c r="H29431" s="128"/>
    </row>
    <row r="29432" spans="7:8">
      <c r="G29432" s="127"/>
      <c r="H29432" s="128"/>
    </row>
    <row r="29433" spans="7:8">
      <c r="G29433" s="127"/>
      <c r="H29433" s="128"/>
    </row>
    <row r="29434" spans="7:8">
      <c r="G29434" s="127"/>
      <c r="H29434" s="128"/>
    </row>
    <row r="29435" spans="7:8">
      <c r="G29435" s="127"/>
      <c r="H29435" s="128"/>
    </row>
    <row r="29436" spans="7:8">
      <c r="G29436" s="127"/>
      <c r="H29436" s="128"/>
    </row>
    <row r="29437" spans="7:8">
      <c r="G29437" s="127"/>
      <c r="H29437" s="128"/>
    </row>
    <row r="29438" spans="7:8">
      <c r="G29438" s="127"/>
      <c r="H29438" s="128"/>
    </row>
    <row r="29439" spans="7:8">
      <c r="G29439" s="127"/>
      <c r="H29439" s="128"/>
    </row>
    <row r="29440" spans="7:8">
      <c r="G29440" s="127"/>
      <c r="H29440" s="128"/>
    </row>
    <row r="29441" spans="7:8">
      <c r="G29441" s="127"/>
      <c r="H29441" s="128"/>
    </row>
    <row r="29442" spans="7:8">
      <c r="G29442" s="127"/>
      <c r="H29442" s="128"/>
    </row>
    <row r="29443" spans="7:8">
      <c r="G29443" s="127"/>
      <c r="H29443" s="128"/>
    </row>
    <row r="29444" spans="7:8">
      <c r="G29444" s="127"/>
      <c r="H29444" s="128"/>
    </row>
    <row r="29445" spans="7:8">
      <c r="G29445" s="127"/>
      <c r="H29445" s="128"/>
    </row>
    <row r="29446" spans="7:8">
      <c r="G29446" s="127"/>
      <c r="H29446" s="128"/>
    </row>
    <row r="29447" spans="7:8">
      <c r="G29447" s="127"/>
      <c r="H29447" s="128"/>
    </row>
    <row r="29448" spans="7:8">
      <c r="G29448" s="127"/>
      <c r="H29448" s="128"/>
    </row>
    <row r="29449" spans="7:8">
      <c r="G29449" s="127"/>
      <c r="H29449" s="128"/>
    </row>
    <row r="29450" spans="7:8">
      <c r="G29450" s="127"/>
      <c r="H29450" s="128"/>
    </row>
    <row r="29451" spans="7:8">
      <c r="G29451" s="127"/>
      <c r="H29451" s="128"/>
    </row>
    <row r="29452" spans="7:8">
      <c r="G29452" s="127"/>
      <c r="H29452" s="128"/>
    </row>
    <row r="29453" spans="7:8">
      <c r="G29453" s="127"/>
      <c r="H29453" s="128"/>
    </row>
    <row r="29454" spans="7:8">
      <c r="G29454" s="127"/>
      <c r="H29454" s="128"/>
    </row>
    <row r="29455" spans="7:8">
      <c r="G29455" s="127"/>
      <c r="H29455" s="128"/>
    </row>
    <row r="29456" spans="7:8">
      <c r="G29456" s="127"/>
      <c r="H29456" s="128"/>
    </row>
    <row r="29457" spans="7:8">
      <c r="G29457" s="127"/>
      <c r="H29457" s="128"/>
    </row>
    <row r="29458" spans="7:8">
      <c r="G29458" s="127"/>
      <c r="H29458" s="128"/>
    </row>
    <row r="29459" spans="7:8">
      <c r="G29459" s="127"/>
      <c r="H29459" s="128"/>
    </row>
    <row r="29460" spans="7:8">
      <c r="G29460" s="127"/>
      <c r="H29460" s="128"/>
    </row>
    <row r="29461" spans="7:8">
      <c r="G29461" s="127"/>
      <c r="H29461" s="128"/>
    </row>
    <row r="29462" spans="7:8">
      <c r="G29462" s="127"/>
      <c r="H29462" s="128"/>
    </row>
    <row r="29463" spans="7:8">
      <c r="G29463" s="127"/>
      <c r="H29463" s="128"/>
    </row>
    <row r="29464" spans="7:8">
      <c r="G29464" s="127"/>
      <c r="H29464" s="128"/>
    </row>
    <row r="29465" spans="7:8">
      <c r="G29465" s="127"/>
      <c r="H29465" s="128"/>
    </row>
    <row r="29466" spans="7:8">
      <c r="G29466" s="127"/>
      <c r="H29466" s="128"/>
    </row>
    <row r="29467" spans="7:8">
      <c r="G29467" s="127"/>
      <c r="H29467" s="128"/>
    </row>
    <row r="29468" spans="7:8">
      <c r="G29468" s="127"/>
      <c r="H29468" s="128"/>
    </row>
    <row r="29469" spans="7:8">
      <c r="G29469" s="127"/>
      <c r="H29469" s="128"/>
    </row>
    <row r="29470" spans="7:8">
      <c r="G29470" s="127"/>
      <c r="H29470" s="128"/>
    </row>
    <row r="29471" spans="7:8">
      <c r="G29471" s="127"/>
      <c r="H29471" s="128"/>
    </row>
    <row r="29472" spans="7:8">
      <c r="G29472" s="127"/>
      <c r="H29472" s="128"/>
    </row>
    <row r="29473" spans="7:8">
      <c r="G29473" s="127"/>
      <c r="H29473" s="128"/>
    </row>
    <row r="29474" spans="7:8">
      <c r="G29474" s="127"/>
      <c r="H29474" s="128"/>
    </row>
    <row r="29475" spans="7:8">
      <c r="G29475" s="127"/>
      <c r="H29475" s="128"/>
    </row>
    <row r="29476" spans="7:8">
      <c r="G29476" s="127"/>
      <c r="H29476" s="128"/>
    </row>
    <row r="29477" spans="7:8">
      <c r="G29477" s="127"/>
      <c r="H29477" s="128"/>
    </row>
    <row r="29478" spans="7:8">
      <c r="G29478" s="127"/>
      <c r="H29478" s="128"/>
    </row>
    <row r="29479" spans="7:8">
      <c r="G29479" s="127"/>
      <c r="H29479" s="128"/>
    </row>
    <row r="29480" spans="7:8">
      <c r="G29480" s="127"/>
      <c r="H29480" s="128"/>
    </row>
    <row r="29481" spans="7:8">
      <c r="G29481" s="127"/>
      <c r="H29481" s="128"/>
    </row>
    <row r="29482" spans="7:8">
      <c r="G29482" s="127"/>
      <c r="H29482" s="128"/>
    </row>
    <row r="29483" spans="7:8">
      <c r="G29483" s="127"/>
      <c r="H29483" s="128"/>
    </row>
    <row r="29484" spans="7:8">
      <c r="G29484" s="127"/>
      <c r="H29484" s="128"/>
    </row>
    <row r="29485" spans="7:8">
      <c r="G29485" s="127"/>
      <c r="H29485" s="128"/>
    </row>
    <row r="29486" spans="7:8">
      <c r="G29486" s="127"/>
      <c r="H29486" s="128"/>
    </row>
    <row r="29487" spans="7:8">
      <c r="G29487" s="127"/>
      <c r="H29487" s="128"/>
    </row>
    <row r="29488" spans="7:8">
      <c r="G29488" s="127"/>
      <c r="H29488" s="128"/>
    </row>
    <row r="29489" spans="7:8">
      <c r="G29489" s="127"/>
      <c r="H29489" s="128"/>
    </row>
    <row r="29490" spans="7:8">
      <c r="G29490" s="127"/>
      <c r="H29490" s="128"/>
    </row>
    <row r="29491" spans="7:8">
      <c r="G29491" s="127"/>
      <c r="H29491" s="128"/>
    </row>
    <row r="29492" spans="7:8">
      <c r="G29492" s="127"/>
      <c r="H29492" s="128"/>
    </row>
    <row r="29493" spans="7:8">
      <c r="G29493" s="127"/>
      <c r="H29493" s="128"/>
    </row>
    <row r="29494" spans="7:8">
      <c r="G29494" s="127"/>
      <c r="H29494" s="128"/>
    </row>
    <row r="29495" spans="7:8">
      <c r="G29495" s="127"/>
      <c r="H29495" s="128"/>
    </row>
    <row r="29496" spans="7:8">
      <c r="G29496" s="127"/>
      <c r="H29496" s="128"/>
    </row>
    <row r="29497" spans="7:8">
      <c r="G29497" s="127"/>
      <c r="H29497" s="128"/>
    </row>
    <row r="29498" spans="7:8">
      <c r="G29498" s="127"/>
      <c r="H29498" s="128"/>
    </row>
    <row r="29499" spans="7:8">
      <c r="G29499" s="127"/>
      <c r="H29499" s="128"/>
    </row>
    <row r="29500" spans="7:8">
      <c r="G29500" s="127"/>
      <c r="H29500" s="128"/>
    </row>
    <row r="29501" spans="7:8">
      <c r="G29501" s="127"/>
      <c r="H29501" s="128"/>
    </row>
    <row r="29502" spans="7:8">
      <c r="G29502" s="127"/>
      <c r="H29502" s="128"/>
    </row>
    <row r="29503" spans="7:8">
      <c r="G29503" s="127"/>
      <c r="H29503" s="128"/>
    </row>
    <row r="29504" spans="7:8">
      <c r="G29504" s="127"/>
      <c r="H29504" s="128"/>
    </row>
    <row r="29505" spans="7:8">
      <c r="G29505" s="127"/>
      <c r="H29505" s="128"/>
    </row>
    <row r="29506" spans="7:8">
      <c r="G29506" s="127"/>
      <c r="H29506" s="128"/>
    </row>
    <row r="29507" spans="7:8">
      <c r="G29507" s="127"/>
      <c r="H29507" s="128"/>
    </row>
    <row r="29508" spans="7:8">
      <c r="G29508" s="127"/>
      <c r="H29508" s="128"/>
    </row>
    <row r="29509" spans="7:8">
      <c r="G29509" s="127"/>
      <c r="H29509" s="128"/>
    </row>
    <row r="29510" spans="7:8">
      <c r="G29510" s="127"/>
      <c r="H29510" s="128"/>
    </row>
    <row r="29511" spans="7:8">
      <c r="G29511" s="127"/>
      <c r="H29511" s="128"/>
    </row>
    <row r="29512" spans="7:8">
      <c r="G29512" s="127"/>
      <c r="H29512" s="128"/>
    </row>
    <row r="29513" spans="7:8">
      <c r="G29513" s="127"/>
      <c r="H29513" s="128"/>
    </row>
    <row r="29514" spans="7:8">
      <c r="G29514" s="127"/>
      <c r="H29514" s="128"/>
    </row>
    <row r="29515" spans="7:8">
      <c r="G29515" s="127"/>
      <c r="H29515" s="128"/>
    </row>
    <row r="29516" spans="7:8">
      <c r="G29516" s="127"/>
      <c r="H29516" s="128"/>
    </row>
    <row r="29517" spans="7:8">
      <c r="G29517" s="127"/>
      <c r="H29517" s="128"/>
    </row>
    <row r="29518" spans="7:8">
      <c r="G29518" s="127"/>
      <c r="H29518" s="128"/>
    </row>
    <row r="29519" spans="7:8">
      <c r="G29519" s="127"/>
      <c r="H29519" s="128"/>
    </row>
    <row r="29520" spans="7:8">
      <c r="G29520" s="127"/>
      <c r="H29520" s="128"/>
    </row>
    <row r="29521" spans="7:8">
      <c r="G29521" s="127"/>
      <c r="H29521" s="128"/>
    </row>
    <row r="29522" spans="7:8">
      <c r="G29522" s="127"/>
      <c r="H29522" s="128"/>
    </row>
    <row r="29523" spans="7:8">
      <c r="G29523" s="127"/>
      <c r="H29523" s="128"/>
    </row>
    <row r="29524" spans="7:8">
      <c r="G29524" s="127"/>
      <c r="H29524" s="128"/>
    </row>
    <row r="29525" spans="7:8">
      <c r="G29525" s="127"/>
      <c r="H29525" s="128"/>
    </row>
    <row r="29526" spans="7:8">
      <c r="G29526" s="127"/>
      <c r="H29526" s="128"/>
    </row>
    <row r="29527" spans="7:8">
      <c r="G29527" s="127"/>
      <c r="H29527" s="128"/>
    </row>
    <row r="29528" spans="7:8">
      <c r="G29528" s="127"/>
      <c r="H29528" s="128"/>
    </row>
    <row r="29529" spans="7:8">
      <c r="G29529" s="127"/>
      <c r="H29529" s="128"/>
    </row>
    <row r="29530" spans="7:8">
      <c r="G29530" s="127"/>
      <c r="H29530" s="128"/>
    </row>
    <row r="29531" spans="7:8">
      <c r="G29531" s="127"/>
      <c r="H29531" s="128"/>
    </row>
    <row r="29532" spans="7:8">
      <c r="G29532" s="127"/>
      <c r="H29532" s="128"/>
    </row>
    <row r="29533" spans="7:8">
      <c r="G29533" s="127"/>
      <c r="H29533" s="128"/>
    </row>
    <row r="29534" spans="7:8">
      <c r="G29534" s="127"/>
      <c r="H29534" s="128"/>
    </row>
    <row r="29535" spans="7:8">
      <c r="G29535" s="127"/>
      <c r="H29535" s="128"/>
    </row>
    <row r="29536" spans="7:8">
      <c r="G29536" s="127"/>
      <c r="H29536" s="128"/>
    </row>
    <row r="29537" spans="7:8">
      <c r="G29537" s="127"/>
      <c r="H29537" s="128"/>
    </row>
    <row r="29538" spans="7:8">
      <c r="G29538" s="127"/>
      <c r="H29538" s="128"/>
    </row>
    <row r="29539" spans="7:8">
      <c r="G29539" s="127"/>
      <c r="H29539" s="128"/>
    </row>
    <row r="29540" spans="7:8">
      <c r="G29540" s="127"/>
      <c r="H29540" s="128"/>
    </row>
    <row r="29541" spans="7:8">
      <c r="G29541" s="127"/>
      <c r="H29541" s="128"/>
    </row>
    <row r="29542" spans="7:8">
      <c r="G29542" s="127"/>
      <c r="H29542" s="128"/>
    </row>
    <row r="29543" spans="7:8">
      <c r="G29543" s="127"/>
      <c r="H29543" s="128"/>
    </row>
    <row r="29544" spans="7:8">
      <c r="G29544" s="127"/>
      <c r="H29544" s="128"/>
    </row>
    <row r="29545" spans="7:8">
      <c r="G29545" s="127"/>
      <c r="H29545" s="128"/>
    </row>
    <row r="29546" spans="7:8">
      <c r="G29546" s="127"/>
      <c r="H29546" s="128"/>
    </row>
    <row r="29547" spans="7:8">
      <c r="G29547" s="127"/>
      <c r="H29547" s="128"/>
    </row>
    <row r="29548" spans="7:8">
      <c r="G29548" s="127"/>
      <c r="H29548" s="128"/>
    </row>
    <row r="29549" spans="7:8">
      <c r="G29549" s="127"/>
      <c r="H29549" s="128"/>
    </row>
    <row r="29550" spans="7:8">
      <c r="G29550" s="127"/>
      <c r="H29550" s="128"/>
    </row>
    <row r="29551" spans="7:8">
      <c r="G29551" s="127"/>
      <c r="H29551" s="128"/>
    </row>
    <row r="29552" spans="7:8">
      <c r="G29552" s="127"/>
      <c r="H29552" s="128"/>
    </row>
    <row r="29553" spans="7:8">
      <c r="G29553" s="127"/>
      <c r="H29553" s="128"/>
    </row>
    <row r="29554" spans="7:8">
      <c r="G29554" s="127"/>
      <c r="H29554" s="128"/>
    </row>
    <row r="29555" spans="7:8">
      <c r="G29555" s="127"/>
      <c r="H29555" s="128"/>
    </row>
    <row r="29556" spans="7:8">
      <c r="G29556" s="127"/>
      <c r="H29556" s="128"/>
    </row>
    <row r="29557" spans="7:8">
      <c r="G29557" s="127"/>
      <c r="H29557" s="128"/>
    </row>
    <row r="29558" spans="7:8">
      <c r="G29558" s="127"/>
      <c r="H29558" s="128"/>
    </row>
    <row r="29559" spans="7:8">
      <c r="G29559" s="127"/>
      <c r="H29559" s="128"/>
    </row>
    <row r="29560" spans="7:8">
      <c r="G29560" s="127"/>
      <c r="H29560" s="128"/>
    </row>
    <row r="29561" spans="7:8">
      <c r="G29561" s="127"/>
      <c r="H29561" s="128"/>
    </row>
    <row r="29562" spans="7:8">
      <c r="G29562" s="127"/>
      <c r="H29562" s="128"/>
    </row>
    <row r="29563" spans="7:8">
      <c r="G29563" s="127"/>
      <c r="H29563" s="128"/>
    </row>
    <row r="29564" spans="7:8">
      <c r="G29564" s="127"/>
      <c r="H29564" s="128"/>
    </row>
    <row r="29565" spans="7:8">
      <c r="G29565" s="127"/>
      <c r="H29565" s="128"/>
    </row>
    <row r="29566" spans="7:8">
      <c r="G29566" s="127"/>
      <c r="H29566" s="128"/>
    </row>
    <row r="29567" spans="7:8">
      <c r="G29567" s="127"/>
      <c r="H29567" s="128"/>
    </row>
    <row r="29568" spans="7:8">
      <c r="G29568" s="127"/>
      <c r="H29568" s="128"/>
    </row>
    <row r="29569" spans="7:8">
      <c r="G29569" s="127"/>
      <c r="H29569" s="128"/>
    </row>
    <row r="29570" spans="7:8">
      <c r="G29570" s="127"/>
      <c r="H29570" s="128"/>
    </row>
    <row r="29571" spans="7:8">
      <c r="G29571" s="127"/>
      <c r="H29571" s="128"/>
    </row>
    <row r="29572" spans="7:8">
      <c r="G29572" s="127"/>
      <c r="H29572" s="128"/>
    </row>
    <row r="29573" spans="7:8">
      <c r="G29573" s="127"/>
      <c r="H29573" s="128"/>
    </row>
    <row r="29574" spans="7:8">
      <c r="G29574" s="127"/>
      <c r="H29574" s="128"/>
    </row>
    <row r="29575" spans="7:8">
      <c r="G29575" s="127"/>
      <c r="H29575" s="128"/>
    </row>
    <row r="29576" spans="7:8">
      <c r="G29576" s="127"/>
      <c r="H29576" s="128"/>
    </row>
    <row r="29577" spans="7:8">
      <c r="G29577" s="127"/>
      <c r="H29577" s="128"/>
    </row>
    <row r="29578" spans="7:8">
      <c r="G29578" s="127"/>
      <c r="H29578" s="128"/>
    </row>
    <row r="29579" spans="7:8">
      <c r="G29579" s="127"/>
      <c r="H29579" s="128"/>
    </row>
    <row r="29580" spans="7:8">
      <c r="G29580" s="127"/>
      <c r="H29580" s="128"/>
    </row>
    <row r="29581" spans="7:8">
      <c r="G29581" s="127"/>
      <c r="H29581" s="128"/>
    </row>
    <row r="29582" spans="7:8">
      <c r="G29582" s="127"/>
      <c r="H29582" s="128"/>
    </row>
    <row r="29583" spans="7:8">
      <c r="G29583" s="127"/>
      <c r="H29583" s="128"/>
    </row>
    <row r="29584" spans="7:8">
      <c r="G29584" s="127"/>
      <c r="H29584" s="128"/>
    </row>
    <row r="29585" spans="7:8">
      <c r="G29585" s="127"/>
      <c r="H29585" s="128"/>
    </row>
    <row r="29586" spans="7:8">
      <c r="G29586" s="127"/>
      <c r="H29586" s="128"/>
    </row>
    <row r="29587" spans="7:8">
      <c r="G29587" s="127"/>
      <c r="H29587" s="128"/>
    </row>
    <row r="29588" spans="7:8">
      <c r="G29588" s="127"/>
      <c r="H29588" s="128"/>
    </row>
    <row r="29589" spans="7:8">
      <c r="G29589" s="127"/>
      <c r="H29589" s="128"/>
    </row>
    <row r="29590" spans="7:8">
      <c r="G29590" s="127"/>
      <c r="H29590" s="128"/>
    </row>
    <row r="29591" spans="7:8">
      <c r="G29591" s="127"/>
      <c r="H29591" s="128"/>
    </row>
    <row r="29592" spans="7:8">
      <c r="G29592" s="127"/>
      <c r="H29592" s="128"/>
    </row>
    <row r="29593" spans="7:8">
      <c r="G29593" s="127"/>
      <c r="H29593" s="128"/>
    </row>
    <row r="29594" spans="7:8">
      <c r="G29594" s="127"/>
      <c r="H29594" s="128"/>
    </row>
    <row r="29595" spans="7:8">
      <c r="G29595" s="127"/>
      <c r="H29595" s="128"/>
    </row>
    <row r="29596" spans="7:8">
      <c r="G29596" s="127"/>
      <c r="H29596" s="128"/>
    </row>
    <row r="29597" spans="7:8">
      <c r="G29597" s="127"/>
      <c r="H29597" s="128"/>
    </row>
    <row r="29598" spans="7:8">
      <c r="G29598" s="127"/>
      <c r="H29598" s="128"/>
    </row>
    <row r="29599" spans="7:8">
      <c r="G29599" s="127"/>
      <c r="H29599" s="128"/>
    </row>
    <row r="29600" spans="7:8">
      <c r="G29600" s="127"/>
      <c r="H29600" s="128"/>
    </row>
    <row r="29601" spans="7:8">
      <c r="G29601" s="127"/>
      <c r="H29601" s="128"/>
    </row>
    <row r="29602" spans="7:8">
      <c r="G29602" s="127"/>
      <c r="H29602" s="128"/>
    </row>
    <row r="29603" spans="7:8">
      <c r="G29603" s="127"/>
      <c r="H29603" s="128"/>
    </row>
    <row r="29604" spans="7:8">
      <c r="G29604" s="127"/>
      <c r="H29604" s="128"/>
    </row>
    <row r="29605" spans="7:8">
      <c r="G29605" s="127"/>
      <c r="H29605" s="128"/>
    </row>
    <row r="29606" spans="7:8">
      <c r="G29606" s="127"/>
      <c r="H29606" s="128"/>
    </row>
    <row r="29607" spans="7:8">
      <c r="G29607" s="127"/>
      <c r="H29607" s="128"/>
    </row>
    <row r="29608" spans="7:8">
      <c r="G29608" s="127"/>
      <c r="H29608" s="128"/>
    </row>
    <row r="29609" spans="7:8">
      <c r="G29609" s="127"/>
      <c r="H29609" s="128"/>
    </row>
    <row r="29610" spans="7:8">
      <c r="G29610" s="127"/>
      <c r="H29610" s="128"/>
    </row>
    <row r="29611" spans="7:8">
      <c r="G29611" s="127"/>
      <c r="H29611" s="128"/>
    </row>
    <row r="29612" spans="7:8">
      <c r="G29612" s="127"/>
      <c r="H29612" s="128"/>
    </row>
    <row r="29613" spans="7:8">
      <c r="G29613" s="127"/>
      <c r="H29613" s="128"/>
    </row>
    <row r="29614" spans="7:8">
      <c r="G29614" s="127"/>
      <c r="H29614" s="128"/>
    </row>
    <row r="29615" spans="7:8">
      <c r="G29615" s="127"/>
      <c r="H29615" s="128"/>
    </row>
    <row r="29616" spans="7:8">
      <c r="G29616" s="127"/>
      <c r="H29616" s="128"/>
    </row>
    <row r="29617" spans="7:8">
      <c r="G29617" s="127"/>
      <c r="H29617" s="128"/>
    </row>
    <row r="29618" spans="7:8">
      <c r="G29618" s="127"/>
      <c r="H29618" s="128"/>
    </row>
    <row r="29619" spans="7:8">
      <c r="G29619" s="127"/>
      <c r="H29619" s="128"/>
    </row>
    <row r="29620" spans="7:8">
      <c r="G29620" s="127"/>
      <c r="H29620" s="128"/>
    </row>
    <row r="29621" spans="7:8">
      <c r="G29621" s="127"/>
      <c r="H29621" s="128"/>
    </row>
    <row r="29622" spans="7:8">
      <c r="G29622" s="127"/>
      <c r="H29622" s="128"/>
    </row>
    <row r="29623" spans="7:8">
      <c r="G29623" s="127"/>
      <c r="H29623" s="128"/>
    </row>
    <row r="29624" spans="7:8">
      <c r="G29624" s="127"/>
      <c r="H29624" s="128"/>
    </row>
    <row r="29625" spans="7:8">
      <c r="G29625" s="127"/>
      <c r="H29625" s="128"/>
    </row>
    <row r="29626" spans="7:8">
      <c r="G29626" s="127"/>
      <c r="H29626" s="128"/>
    </row>
    <row r="29627" spans="7:8">
      <c r="G29627" s="127"/>
      <c r="H29627" s="128"/>
    </row>
    <row r="29628" spans="7:8">
      <c r="G29628" s="127"/>
      <c r="H29628" s="128"/>
    </row>
    <row r="29629" spans="7:8">
      <c r="G29629" s="127"/>
      <c r="H29629" s="128"/>
    </row>
    <row r="29630" spans="7:8">
      <c r="G29630" s="127"/>
      <c r="H29630" s="128"/>
    </row>
    <row r="29631" spans="7:8">
      <c r="G29631" s="127"/>
      <c r="H29631" s="128"/>
    </row>
    <row r="29632" spans="7:8">
      <c r="G29632" s="127"/>
      <c r="H29632" s="128"/>
    </row>
    <row r="29633" spans="7:8">
      <c r="G29633" s="127"/>
      <c r="H29633" s="128"/>
    </row>
    <row r="29634" spans="7:8">
      <c r="G29634" s="127"/>
      <c r="H29634" s="128"/>
    </row>
    <row r="29635" spans="7:8">
      <c r="G29635" s="127"/>
      <c r="H29635" s="128"/>
    </row>
    <row r="29636" spans="7:8">
      <c r="G29636" s="127"/>
      <c r="H29636" s="128"/>
    </row>
    <row r="29637" spans="7:8">
      <c r="G29637" s="127"/>
      <c r="H29637" s="128"/>
    </row>
    <row r="29638" spans="7:8">
      <c r="G29638" s="127"/>
      <c r="H29638" s="128"/>
    </row>
    <row r="29639" spans="7:8">
      <c r="G29639" s="127"/>
      <c r="H29639" s="128"/>
    </row>
    <row r="29640" spans="7:8">
      <c r="G29640" s="127"/>
      <c r="H29640" s="128"/>
    </row>
    <row r="29641" spans="7:8">
      <c r="G29641" s="127"/>
      <c r="H29641" s="128"/>
    </row>
    <row r="29642" spans="7:8">
      <c r="G29642" s="127"/>
      <c r="H29642" s="128"/>
    </row>
    <row r="29643" spans="7:8">
      <c r="G29643" s="127"/>
      <c r="H29643" s="128"/>
    </row>
    <row r="29644" spans="7:8">
      <c r="G29644" s="127"/>
      <c r="H29644" s="128"/>
    </row>
    <row r="29645" spans="7:8">
      <c r="G29645" s="127"/>
      <c r="H29645" s="128"/>
    </row>
    <row r="29646" spans="7:8">
      <c r="G29646" s="127"/>
      <c r="H29646" s="128"/>
    </row>
    <row r="29647" spans="7:8">
      <c r="G29647" s="127"/>
      <c r="H29647" s="128"/>
    </row>
    <row r="29648" spans="7:8">
      <c r="G29648" s="127"/>
      <c r="H29648" s="128"/>
    </row>
    <row r="29649" spans="7:8">
      <c r="G29649" s="127"/>
      <c r="H29649" s="128"/>
    </row>
    <row r="29650" spans="7:8">
      <c r="G29650" s="127"/>
      <c r="H29650" s="128"/>
    </row>
    <row r="29651" spans="7:8">
      <c r="G29651" s="127"/>
      <c r="H29651" s="128"/>
    </row>
    <row r="29652" spans="7:8">
      <c r="G29652" s="127"/>
      <c r="H29652" s="128"/>
    </row>
    <row r="29653" spans="7:8">
      <c r="G29653" s="127"/>
      <c r="H29653" s="128"/>
    </row>
    <row r="29654" spans="7:8">
      <c r="G29654" s="127"/>
      <c r="H29654" s="128"/>
    </row>
    <row r="29655" spans="7:8">
      <c r="G29655" s="127"/>
      <c r="H29655" s="128"/>
    </row>
    <row r="29656" spans="7:8">
      <c r="G29656" s="127"/>
      <c r="H29656" s="128"/>
    </row>
    <row r="29657" spans="7:8">
      <c r="G29657" s="127"/>
      <c r="H29657" s="128"/>
    </row>
    <row r="29658" spans="7:8">
      <c r="G29658" s="127"/>
      <c r="H29658" s="128"/>
    </row>
    <row r="29659" spans="7:8">
      <c r="G29659" s="127"/>
      <c r="H29659" s="128"/>
    </row>
    <row r="29660" spans="7:8">
      <c r="G29660" s="127"/>
      <c r="H29660" s="128"/>
    </row>
    <row r="29661" spans="7:8">
      <c r="G29661" s="127"/>
      <c r="H29661" s="128"/>
    </row>
    <row r="29662" spans="7:8">
      <c r="G29662" s="127"/>
      <c r="H29662" s="128"/>
    </row>
    <row r="29663" spans="7:8">
      <c r="G29663" s="127"/>
      <c r="H29663" s="128"/>
    </row>
    <row r="29664" spans="7:8">
      <c r="G29664" s="127"/>
      <c r="H29664" s="128"/>
    </row>
    <row r="29665" spans="7:8">
      <c r="G29665" s="127"/>
      <c r="H29665" s="128"/>
    </row>
    <row r="29666" spans="7:8">
      <c r="G29666" s="127"/>
      <c r="H29666" s="128"/>
    </row>
    <row r="29667" spans="7:8">
      <c r="G29667" s="127"/>
      <c r="H29667" s="128"/>
    </row>
    <row r="29668" spans="7:8">
      <c r="G29668" s="127"/>
      <c r="H29668" s="128"/>
    </row>
    <row r="29669" spans="7:8">
      <c r="G29669" s="127"/>
      <c r="H29669" s="128"/>
    </row>
    <row r="29670" spans="7:8">
      <c r="G29670" s="127"/>
      <c r="H29670" s="128"/>
    </row>
    <row r="29671" spans="7:8">
      <c r="G29671" s="127"/>
      <c r="H29671" s="128"/>
    </row>
    <row r="29672" spans="7:8">
      <c r="G29672" s="127"/>
      <c r="H29672" s="128"/>
    </row>
    <row r="29673" spans="7:8">
      <c r="G29673" s="127"/>
      <c r="H29673" s="128"/>
    </row>
    <row r="29674" spans="7:8">
      <c r="G29674" s="127"/>
      <c r="H29674" s="128"/>
    </row>
    <row r="29675" spans="7:8">
      <c r="G29675" s="127"/>
      <c r="H29675" s="128"/>
    </row>
    <row r="29676" spans="7:8">
      <c r="G29676" s="127"/>
      <c r="H29676" s="128"/>
    </row>
    <row r="29677" spans="7:8">
      <c r="G29677" s="127"/>
      <c r="H29677" s="128"/>
    </row>
    <row r="29678" spans="7:8">
      <c r="G29678" s="127"/>
      <c r="H29678" s="128"/>
    </row>
    <row r="29679" spans="7:8">
      <c r="G29679" s="127"/>
      <c r="H29679" s="128"/>
    </row>
    <row r="29680" spans="7:8">
      <c r="G29680" s="127"/>
      <c r="H29680" s="128"/>
    </row>
    <row r="29681" spans="7:8">
      <c r="G29681" s="127"/>
      <c r="H29681" s="128"/>
    </row>
    <row r="29682" spans="7:8">
      <c r="G29682" s="127"/>
      <c r="H29682" s="128"/>
    </row>
    <row r="29683" spans="7:8">
      <c r="G29683" s="127"/>
      <c r="H29683" s="128"/>
    </row>
    <row r="29684" spans="7:8">
      <c r="G29684" s="127"/>
      <c r="H29684" s="128"/>
    </row>
    <row r="29685" spans="7:8">
      <c r="G29685" s="127"/>
      <c r="H29685" s="128"/>
    </row>
    <row r="29686" spans="7:8">
      <c r="G29686" s="127"/>
      <c r="H29686" s="128"/>
    </row>
    <row r="29687" spans="7:8">
      <c r="G29687" s="127"/>
      <c r="H29687" s="128"/>
    </row>
    <row r="29688" spans="7:8">
      <c r="G29688" s="127"/>
      <c r="H29688" s="128"/>
    </row>
    <row r="29689" spans="7:8">
      <c r="G29689" s="127"/>
      <c r="H29689" s="128"/>
    </row>
    <row r="29690" spans="7:8">
      <c r="G29690" s="127"/>
      <c r="H29690" s="128"/>
    </row>
    <row r="29691" spans="7:8">
      <c r="G29691" s="127"/>
      <c r="H29691" s="128"/>
    </row>
    <row r="29692" spans="7:8">
      <c r="G29692" s="127"/>
      <c r="H29692" s="128"/>
    </row>
    <row r="29693" spans="7:8">
      <c r="G29693" s="127"/>
      <c r="H29693" s="128"/>
    </row>
    <row r="29694" spans="7:8">
      <c r="G29694" s="127"/>
      <c r="H29694" s="128"/>
    </row>
    <row r="29695" spans="7:8">
      <c r="G29695" s="127"/>
      <c r="H29695" s="128"/>
    </row>
    <row r="29696" spans="7:8">
      <c r="G29696" s="127"/>
      <c r="H29696" s="128"/>
    </row>
    <row r="29697" spans="7:8">
      <c r="G29697" s="127"/>
      <c r="H29697" s="128"/>
    </row>
    <row r="29698" spans="7:8">
      <c r="G29698" s="127"/>
      <c r="H29698" s="128"/>
    </row>
    <row r="29699" spans="7:8">
      <c r="G29699" s="127"/>
      <c r="H29699" s="128"/>
    </row>
    <row r="29700" spans="7:8">
      <c r="G29700" s="127"/>
      <c r="H29700" s="128"/>
    </row>
    <row r="29701" spans="7:8">
      <c r="G29701" s="127"/>
      <c r="H29701" s="128"/>
    </row>
    <row r="29702" spans="7:8">
      <c r="G29702" s="127"/>
      <c r="H29702" s="128"/>
    </row>
    <row r="29703" spans="7:8">
      <c r="G29703" s="127"/>
      <c r="H29703" s="128"/>
    </row>
    <row r="29704" spans="7:8">
      <c r="G29704" s="127"/>
      <c r="H29704" s="128"/>
    </row>
    <row r="29705" spans="7:8">
      <c r="G29705" s="127"/>
      <c r="H29705" s="128"/>
    </row>
    <row r="29706" spans="7:8">
      <c r="G29706" s="127"/>
      <c r="H29706" s="128"/>
    </row>
    <row r="29707" spans="7:8">
      <c r="G29707" s="127"/>
      <c r="H29707" s="128"/>
    </row>
    <row r="29708" spans="7:8">
      <c r="G29708" s="127"/>
      <c r="H29708" s="128"/>
    </row>
    <row r="29709" spans="7:8">
      <c r="G29709" s="127"/>
      <c r="H29709" s="128"/>
    </row>
    <row r="29710" spans="7:8">
      <c r="G29710" s="127"/>
      <c r="H29710" s="128"/>
    </row>
    <row r="29711" spans="7:8">
      <c r="G29711" s="127"/>
      <c r="H29711" s="128"/>
    </row>
    <row r="29712" spans="7:8">
      <c r="G29712" s="127"/>
      <c r="H29712" s="128"/>
    </row>
    <row r="29713" spans="7:8">
      <c r="G29713" s="127"/>
      <c r="H29713" s="128"/>
    </row>
    <row r="29714" spans="7:8">
      <c r="G29714" s="127"/>
      <c r="H29714" s="128"/>
    </row>
    <row r="29715" spans="7:8">
      <c r="G29715" s="127"/>
      <c r="H29715" s="128"/>
    </row>
    <row r="29716" spans="7:8">
      <c r="G29716" s="127"/>
      <c r="H29716" s="128"/>
    </row>
    <row r="29717" spans="7:8">
      <c r="G29717" s="127"/>
      <c r="H29717" s="128"/>
    </row>
    <row r="29718" spans="7:8">
      <c r="G29718" s="127"/>
      <c r="H29718" s="128"/>
    </row>
    <row r="29719" spans="7:8">
      <c r="G29719" s="127"/>
      <c r="H29719" s="128"/>
    </row>
    <row r="29720" spans="7:8">
      <c r="G29720" s="127"/>
      <c r="H29720" s="128"/>
    </row>
    <row r="29721" spans="7:8">
      <c r="G29721" s="127"/>
      <c r="H29721" s="128"/>
    </row>
    <row r="29722" spans="7:8">
      <c r="G29722" s="127"/>
      <c r="H29722" s="128"/>
    </row>
    <row r="29723" spans="7:8">
      <c r="G29723" s="127"/>
      <c r="H29723" s="128"/>
    </row>
    <row r="29724" spans="7:8">
      <c r="G29724" s="127"/>
      <c r="H29724" s="128"/>
    </row>
    <row r="29725" spans="7:8">
      <c r="G29725" s="127"/>
      <c r="H29725" s="128"/>
    </row>
    <row r="29726" spans="7:8">
      <c r="G29726" s="127"/>
      <c r="H29726" s="128"/>
    </row>
    <row r="29727" spans="7:8">
      <c r="G29727" s="127"/>
      <c r="H29727" s="128"/>
    </row>
    <row r="29728" spans="7:8">
      <c r="G29728" s="127"/>
      <c r="H29728" s="128"/>
    </row>
    <row r="29729" spans="7:8">
      <c r="G29729" s="127"/>
      <c r="H29729" s="128"/>
    </row>
    <row r="29730" spans="7:8">
      <c r="G29730" s="127"/>
      <c r="H29730" s="128"/>
    </row>
    <row r="29731" spans="7:8">
      <c r="G29731" s="127"/>
      <c r="H29731" s="128"/>
    </row>
    <row r="29732" spans="7:8">
      <c r="G29732" s="127"/>
      <c r="H29732" s="128"/>
    </row>
    <row r="29733" spans="7:8">
      <c r="G29733" s="127"/>
      <c r="H29733" s="128"/>
    </row>
    <row r="29734" spans="7:8">
      <c r="G29734" s="127"/>
      <c r="H29734" s="128"/>
    </row>
    <row r="29735" spans="7:8">
      <c r="G29735" s="127"/>
      <c r="H29735" s="128"/>
    </row>
    <row r="29736" spans="7:8">
      <c r="G29736" s="127"/>
      <c r="H29736" s="128"/>
    </row>
    <row r="29737" spans="7:8">
      <c r="G29737" s="127"/>
      <c r="H29737" s="128"/>
    </row>
    <row r="29738" spans="7:8">
      <c r="G29738" s="127"/>
      <c r="H29738" s="128"/>
    </row>
    <row r="29739" spans="7:8">
      <c r="G29739" s="127"/>
      <c r="H29739" s="128"/>
    </row>
    <row r="29740" spans="7:8">
      <c r="G29740" s="127"/>
      <c r="H29740" s="128"/>
    </row>
    <row r="29741" spans="7:8">
      <c r="G29741" s="127"/>
      <c r="H29741" s="128"/>
    </row>
    <row r="29742" spans="7:8">
      <c r="G29742" s="127"/>
      <c r="H29742" s="128"/>
    </row>
    <row r="29743" spans="7:8">
      <c r="G29743" s="127"/>
      <c r="H29743" s="128"/>
    </row>
    <row r="29744" spans="7:8">
      <c r="G29744" s="127"/>
      <c r="H29744" s="128"/>
    </row>
    <row r="29745" spans="7:8">
      <c r="G29745" s="127"/>
      <c r="H29745" s="128"/>
    </row>
    <row r="29746" spans="7:8">
      <c r="G29746" s="127"/>
      <c r="H29746" s="128"/>
    </row>
    <row r="29747" spans="7:8">
      <c r="G29747" s="127"/>
      <c r="H29747" s="128"/>
    </row>
    <row r="29748" spans="7:8">
      <c r="G29748" s="127"/>
      <c r="H29748" s="128"/>
    </row>
    <row r="29749" spans="7:8">
      <c r="G29749" s="127"/>
      <c r="H29749" s="128"/>
    </row>
    <row r="29750" spans="7:8">
      <c r="G29750" s="127"/>
      <c r="H29750" s="128"/>
    </row>
    <row r="29751" spans="7:8">
      <c r="G29751" s="127"/>
      <c r="H29751" s="128"/>
    </row>
    <row r="29752" spans="7:8">
      <c r="G29752" s="127"/>
      <c r="H29752" s="128"/>
    </row>
    <row r="29753" spans="7:8">
      <c r="G29753" s="127"/>
      <c r="H29753" s="128"/>
    </row>
    <row r="29754" spans="7:8">
      <c r="G29754" s="127"/>
      <c r="H29754" s="128"/>
    </row>
    <row r="29755" spans="7:8">
      <c r="G29755" s="127"/>
      <c r="H29755" s="128"/>
    </row>
    <row r="29756" spans="7:8">
      <c r="G29756" s="127"/>
      <c r="H29756" s="128"/>
    </row>
    <row r="29757" spans="7:8">
      <c r="G29757" s="127"/>
      <c r="H29757" s="128"/>
    </row>
    <row r="29758" spans="7:8">
      <c r="G29758" s="127"/>
      <c r="H29758" s="128"/>
    </row>
    <row r="29759" spans="7:8">
      <c r="G29759" s="127"/>
      <c r="H29759" s="128"/>
    </row>
    <row r="29760" spans="7:8">
      <c r="G29760" s="127"/>
      <c r="H29760" s="128"/>
    </row>
    <row r="29761" spans="7:8">
      <c r="G29761" s="127"/>
      <c r="H29761" s="128"/>
    </row>
    <row r="29762" spans="7:8">
      <c r="G29762" s="127"/>
      <c r="H29762" s="128"/>
    </row>
    <row r="29763" spans="7:8">
      <c r="G29763" s="127"/>
      <c r="H29763" s="128"/>
    </row>
    <row r="29764" spans="7:8">
      <c r="G29764" s="127"/>
      <c r="H29764" s="128"/>
    </row>
    <row r="29765" spans="7:8">
      <c r="G29765" s="127"/>
      <c r="H29765" s="128"/>
    </row>
    <row r="29766" spans="7:8">
      <c r="G29766" s="127"/>
      <c r="H29766" s="128"/>
    </row>
    <row r="29767" spans="7:8">
      <c r="G29767" s="127"/>
      <c r="H29767" s="128"/>
    </row>
    <row r="29768" spans="7:8">
      <c r="G29768" s="127"/>
      <c r="H29768" s="128"/>
    </row>
    <row r="29769" spans="7:8">
      <c r="G29769" s="127"/>
      <c r="H29769" s="128"/>
    </row>
    <row r="29770" spans="7:8">
      <c r="G29770" s="127"/>
      <c r="H29770" s="128"/>
    </row>
    <row r="29771" spans="7:8">
      <c r="G29771" s="127"/>
      <c r="H29771" s="128"/>
    </row>
    <row r="29772" spans="7:8">
      <c r="G29772" s="127"/>
      <c r="H29772" s="128"/>
    </row>
    <row r="29773" spans="7:8">
      <c r="G29773" s="127"/>
      <c r="H29773" s="128"/>
    </row>
    <row r="29774" spans="7:8">
      <c r="G29774" s="127"/>
      <c r="H29774" s="128"/>
    </row>
    <row r="29775" spans="7:8">
      <c r="G29775" s="127"/>
      <c r="H29775" s="128"/>
    </row>
    <row r="29776" spans="7:8">
      <c r="G29776" s="127"/>
      <c r="H29776" s="128"/>
    </row>
    <row r="29777" spans="7:8">
      <c r="G29777" s="127"/>
      <c r="H29777" s="128"/>
    </row>
    <row r="29778" spans="7:8">
      <c r="G29778" s="127"/>
      <c r="H29778" s="128"/>
    </row>
    <row r="29779" spans="7:8">
      <c r="G29779" s="127"/>
      <c r="H29779" s="128"/>
    </row>
    <row r="29780" spans="7:8">
      <c r="G29780" s="127"/>
      <c r="H29780" s="128"/>
    </row>
    <row r="29781" spans="7:8">
      <c r="G29781" s="127"/>
      <c r="H29781" s="128"/>
    </row>
    <row r="29782" spans="7:8">
      <c r="G29782" s="127"/>
      <c r="H29782" s="128"/>
    </row>
    <row r="29783" spans="7:8">
      <c r="G29783" s="127"/>
      <c r="H29783" s="128"/>
    </row>
    <row r="29784" spans="7:8">
      <c r="G29784" s="127"/>
      <c r="H29784" s="128"/>
    </row>
    <row r="29785" spans="7:8">
      <c r="G29785" s="127"/>
      <c r="H29785" s="128"/>
    </row>
    <row r="29786" spans="7:8">
      <c r="G29786" s="127"/>
      <c r="H29786" s="128"/>
    </row>
    <row r="29787" spans="7:8">
      <c r="G29787" s="127"/>
      <c r="H29787" s="128"/>
    </row>
    <row r="29788" spans="7:8">
      <c r="G29788" s="127"/>
      <c r="H29788" s="128"/>
    </row>
    <row r="29789" spans="7:8">
      <c r="G29789" s="127"/>
      <c r="H29789" s="128"/>
    </row>
    <row r="29790" spans="7:8">
      <c r="G29790" s="127"/>
      <c r="H29790" s="128"/>
    </row>
    <row r="29791" spans="7:8">
      <c r="G29791" s="127"/>
      <c r="H29791" s="128"/>
    </row>
    <row r="29792" spans="7:8">
      <c r="G29792" s="127"/>
      <c r="H29792" s="128"/>
    </row>
    <row r="29793" spans="7:8">
      <c r="G29793" s="127"/>
      <c r="H29793" s="128"/>
    </row>
    <row r="29794" spans="7:8">
      <c r="G29794" s="127"/>
      <c r="H29794" s="128"/>
    </row>
    <row r="29795" spans="7:8">
      <c r="G29795" s="127"/>
      <c r="H29795" s="128"/>
    </row>
    <row r="29796" spans="7:8">
      <c r="G29796" s="127"/>
      <c r="H29796" s="128"/>
    </row>
    <row r="29797" spans="7:8">
      <c r="G29797" s="127"/>
      <c r="H29797" s="128"/>
    </row>
    <row r="29798" spans="7:8">
      <c r="G29798" s="127"/>
      <c r="H29798" s="128"/>
    </row>
    <row r="29799" spans="7:8">
      <c r="G29799" s="127"/>
      <c r="H29799" s="128"/>
    </row>
    <row r="29800" spans="7:8">
      <c r="G29800" s="127"/>
      <c r="H29800" s="128"/>
    </row>
    <row r="29801" spans="7:8">
      <c r="G29801" s="127"/>
      <c r="H29801" s="128"/>
    </row>
    <row r="29802" spans="7:8">
      <c r="G29802" s="127"/>
      <c r="H29802" s="128"/>
    </row>
    <row r="29803" spans="7:8">
      <c r="G29803" s="127"/>
      <c r="H29803" s="128"/>
    </row>
    <row r="29804" spans="7:8">
      <c r="G29804" s="127"/>
      <c r="H29804" s="128"/>
    </row>
    <row r="29805" spans="7:8">
      <c r="G29805" s="127"/>
      <c r="H29805" s="128"/>
    </row>
    <row r="29806" spans="7:8">
      <c r="G29806" s="127"/>
      <c r="H29806" s="128"/>
    </row>
    <row r="29807" spans="7:8">
      <c r="G29807" s="127"/>
      <c r="H29807" s="128"/>
    </row>
    <row r="29808" spans="7:8">
      <c r="G29808" s="127"/>
      <c r="H29808" s="128"/>
    </row>
    <row r="29809" spans="7:8">
      <c r="G29809" s="127"/>
      <c r="H29809" s="128"/>
    </row>
    <row r="29810" spans="7:8">
      <c r="G29810" s="127"/>
      <c r="H29810" s="128"/>
    </row>
    <row r="29811" spans="7:8">
      <c r="G29811" s="127"/>
      <c r="H29811" s="128"/>
    </row>
    <row r="29812" spans="7:8">
      <c r="G29812" s="127"/>
      <c r="H29812" s="128"/>
    </row>
    <row r="29813" spans="7:8">
      <c r="G29813" s="127"/>
      <c r="H29813" s="128"/>
    </row>
    <row r="29814" spans="7:8">
      <c r="G29814" s="127"/>
      <c r="H29814" s="128"/>
    </row>
    <row r="29815" spans="7:8">
      <c r="G29815" s="127"/>
      <c r="H29815" s="128"/>
    </row>
    <row r="29816" spans="7:8">
      <c r="G29816" s="127"/>
      <c r="H29816" s="128"/>
    </row>
    <row r="29817" spans="7:8">
      <c r="G29817" s="127"/>
      <c r="H29817" s="128"/>
    </row>
    <row r="29818" spans="7:8">
      <c r="G29818" s="127"/>
      <c r="H29818" s="128"/>
    </row>
    <row r="29819" spans="7:8">
      <c r="G29819" s="127"/>
      <c r="H29819" s="128"/>
    </row>
    <row r="29820" spans="7:8">
      <c r="G29820" s="127"/>
      <c r="H29820" s="128"/>
    </row>
    <row r="29821" spans="7:8">
      <c r="G29821" s="127"/>
      <c r="H29821" s="128"/>
    </row>
    <row r="29822" spans="7:8">
      <c r="G29822" s="127"/>
      <c r="H29822" s="128"/>
    </row>
    <row r="29823" spans="7:8">
      <c r="G29823" s="127"/>
      <c r="H29823" s="128"/>
    </row>
    <row r="29824" spans="7:8">
      <c r="G29824" s="127"/>
      <c r="H29824" s="128"/>
    </row>
    <row r="29825" spans="7:8">
      <c r="G29825" s="127"/>
      <c r="H29825" s="128"/>
    </row>
    <row r="29826" spans="7:8">
      <c r="G29826" s="127"/>
      <c r="H29826" s="128"/>
    </row>
    <row r="29827" spans="7:8">
      <c r="G29827" s="127"/>
      <c r="H29827" s="128"/>
    </row>
    <row r="29828" spans="7:8">
      <c r="G29828" s="127"/>
      <c r="H29828" s="128"/>
    </row>
    <row r="29829" spans="7:8">
      <c r="G29829" s="127"/>
      <c r="H29829" s="128"/>
    </row>
    <row r="29830" spans="7:8">
      <c r="G29830" s="127"/>
      <c r="H29830" s="128"/>
    </row>
    <row r="29831" spans="7:8">
      <c r="G29831" s="127"/>
      <c r="H29831" s="128"/>
    </row>
    <row r="29832" spans="7:8">
      <c r="G29832" s="127"/>
      <c r="H29832" s="128"/>
    </row>
    <row r="29833" spans="7:8">
      <c r="G29833" s="127"/>
      <c r="H29833" s="128"/>
    </row>
    <row r="29834" spans="7:8">
      <c r="G29834" s="127"/>
      <c r="H29834" s="128"/>
    </row>
    <row r="29835" spans="7:8">
      <c r="G29835" s="127"/>
      <c r="H29835" s="128"/>
    </row>
    <row r="29836" spans="7:8">
      <c r="G29836" s="127"/>
      <c r="H29836" s="128"/>
    </row>
    <row r="29837" spans="7:8">
      <c r="G29837" s="127"/>
      <c r="H29837" s="128"/>
    </row>
    <row r="29838" spans="7:8">
      <c r="G29838" s="127"/>
      <c r="H29838" s="128"/>
    </row>
    <row r="29839" spans="7:8">
      <c r="G29839" s="127"/>
      <c r="H29839" s="128"/>
    </row>
    <row r="29840" spans="7:8">
      <c r="G29840" s="127"/>
      <c r="H29840" s="128"/>
    </row>
    <row r="29841" spans="7:8">
      <c r="G29841" s="127"/>
      <c r="H29841" s="128"/>
    </row>
    <row r="29842" spans="7:8">
      <c r="G29842" s="127"/>
      <c r="H29842" s="128"/>
    </row>
    <row r="29843" spans="7:8">
      <c r="G29843" s="127"/>
      <c r="H29843" s="128"/>
    </row>
    <row r="29844" spans="7:8">
      <c r="G29844" s="127"/>
      <c r="H29844" s="128"/>
    </row>
    <row r="29845" spans="7:8">
      <c r="G29845" s="127"/>
      <c r="H29845" s="128"/>
    </row>
    <row r="29846" spans="7:8">
      <c r="G29846" s="127"/>
      <c r="H29846" s="128"/>
    </row>
    <row r="29847" spans="7:8">
      <c r="G29847" s="127"/>
      <c r="H29847" s="128"/>
    </row>
    <row r="29848" spans="7:8">
      <c r="G29848" s="127"/>
      <c r="H29848" s="128"/>
    </row>
    <row r="29849" spans="7:8">
      <c r="G29849" s="127"/>
      <c r="H29849" s="128"/>
    </row>
    <row r="29850" spans="7:8">
      <c r="G29850" s="127"/>
      <c r="H29850" s="128"/>
    </row>
    <row r="29851" spans="7:8">
      <c r="G29851" s="127"/>
      <c r="H29851" s="128"/>
    </row>
    <row r="29852" spans="7:8">
      <c r="G29852" s="127"/>
      <c r="H29852" s="128"/>
    </row>
    <row r="29853" spans="7:8">
      <c r="G29853" s="127"/>
      <c r="H29853" s="128"/>
    </row>
    <row r="29854" spans="7:8">
      <c r="G29854" s="127"/>
      <c r="H29854" s="128"/>
    </row>
    <row r="29855" spans="7:8">
      <c r="G29855" s="127"/>
      <c r="H29855" s="128"/>
    </row>
    <row r="29856" spans="7:8">
      <c r="G29856" s="127"/>
      <c r="H29856" s="128"/>
    </row>
    <row r="29857" spans="7:8">
      <c r="G29857" s="127"/>
      <c r="H29857" s="128"/>
    </row>
    <row r="29858" spans="7:8">
      <c r="G29858" s="127"/>
      <c r="H29858" s="128"/>
    </row>
    <row r="29859" spans="7:8">
      <c r="G29859" s="127"/>
      <c r="H29859" s="128"/>
    </row>
    <row r="29860" spans="7:8">
      <c r="G29860" s="127"/>
      <c r="H29860" s="128"/>
    </row>
    <row r="29861" spans="7:8">
      <c r="G29861" s="127"/>
      <c r="H29861" s="128"/>
    </row>
    <row r="29862" spans="7:8">
      <c r="G29862" s="127"/>
      <c r="H29862" s="128"/>
    </row>
    <row r="29863" spans="7:8">
      <c r="G29863" s="127"/>
      <c r="H29863" s="128"/>
    </row>
    <row r="29864" spans="7:8">
      <c r="G29864" s="127"/>
      <c r="H29864" s="128"/>
    </row>
    <row r="29865" spans="7:8">
      <c r="G29865" s="127"/>
      <c r="H29865" s="128"/>
    </row>
    <row r="29866" spans="7:8">
      <c r="G29866" s="127"/>
      <c r="H29866" s="128"/>
    </row>
    <row r="29867" spans="7:8">
      <c r="G29867" s="127"/>
      <c r="H29867" s="128"/>
    </row>
    <row r="29868" spans="7:8">
      <c r="G29868" s="127"/>
      <c r="H29868" s="128"/>
    </row>
    <row r="29869" spans="7:8">
      <c r="G29869" s="127"/>
      <c r="H29869" s="128"/>
    </row>
    <row r="29870" spans="7:8">
      <c r="G29870" s="127"/>
      <c r="H29870" s="128"/>
    </row>
    <row r="29871" spans="7:8">
      <c r="G29871" s="127"/>
      <c r="H29871" s="128"/>
    </row>
    <row r="29872" spans="7:8">
      <c r="G29872" s="127"/>
      <c r="H29872" s="128"/>
    </row>
    <row r="29873" spans="7:8">
      <c r="G29873" s="127"/>
      <c r="H29873" s="128"/>
    </row>
    <row r="29874" spans="7:8">
      <c r="G29874" s="127"/>
      <c r="H29874" s="128"/>
    </row>
    <row r="29875" spans="7:8">
      <c r="G29875" s="127"/>
      <c r="H29875" s="128"/>
    </row>
    <row r="29876" spans="7:8">
      <c r="G29876" s="127"/>
      <c r="H29876" s="128"/>
    </row>
    <row r="29877" spans="7:8">
      <c r="G29877" s="127"/>
      <c r="H29877" s="128"/>
    </row>
    <row r="29878" spans="7:8">
      <c r="G29878" s="127"/>
      <c r="H29878" s="128"/>
    </row>
    <row r="29879" spans="7:8">
      <c r="G29879" s="127"/>
      <c r="H29879" s="128"/>
    </row>
    <row r="29880" spans="7:8">
      <c r="G29880" s="127"/>
      <c r="H29880" s="128"/>
    </row>
    <row r="29881" spans="7:8">
      <c r="G29881" s="127"/>
      <c r="H29881" s="128"/>
    </row>
    <row r="29882" spans="7:8">
      <c r="G29882" s="127"/>
      <c r="H29882" s="128"/>
    </row>
    <row r="29883" spans="7:8">
      <c r="G29883" s="127"/>
      <c r="H29883" s="128"/>
    </row>
    <row r="29884" spans="7:8">
      <c r="G29884" s="127"/>
      <c r="H29884" s="128"/>
    </row>
    <row r="29885" spans="7:8">
      <c r="G29885" s="127"/>
      <c r="H29885" s="128"/>
    </row>
    <row r="29886" spans="7:8">
      <c r="G29886" s="127"/>
      <c r="H29886" s="128"/>
    </row>
    <row r="29887" spans="7:8">
      <c r="G29887" s="127"/>
      <c r="H29887" s="128"/>
    </row>
    <row r="29888" spans="7:8">
      <c r="G29888" s="127"/>
      <c r="H29888" s="128"/>
    </row>
    <row r="29889" spans="7:8">
      <c r="G29889" s="127"/>
      <c r="H29889" s="128"/>
    </row>
    <row r="29890" spans="7:8">
      <c r="G29890" s="127"/>
      <c r="H29890" s="128"/>
    </row>
    <row r="29891" spans="7:8">
      <c r="G29891" s="127"/>
      <c r="H29891" s="128"/>
    </row>
    <row r="29892" spans="7:8">
      <c r="G29892" s="127"/>
      <c r="H29892" s="128"/>
    </row>
    <row r="29893" spans="7:8">
      <c r="G29893" s="127"/>
      <c r="H29893" s="128"/>
    </row>
    <row r="29894" spans="7:8">
      <c r="G29894" s="127"/>
      <c r="H29894" s="128"/>
    </row>
    <row r="29895" spans="7:8">
      <c r="G29895" s="127"/>
      <c r="H29895" s="128"/>
    </row>
    <row r="29896" spans="7:8">
      <c r="G29896" s="127"/>
      <c r="H29896" s="128"/>
    </row>
    <row r="29897" spans="7:8">
      <c r="G29897" s="127"/>
      <c r="H29897" s="128"/>
    </row>
    <row r="29898" spans="7:8">
      <c r="G29898" s="127"/>
      <c r="H29898" s="128"/>
    </row>
    <row r="29899" spans="7:8">
      <c r="G29899" s="127"/>
      <c r="H29899" s="128"/>
    </row>
    <row r="29900" spans="7:8">
      <c r="G29900" s="127"/>
      <c r="H29900" s="128"/>
    </row>
    <row r="29901" spans="7:8">
      <c r="G29901" s="127"/>
      <c r="H29901" s="128"/>
    </row>
    <row r="29902" spans="7:8">
      <c r="G29902" s="127"/>
      <c r="H29902" s="128"/>
    </row>
    <row r="29903" spans="7:8">
      <c r="G29903" s="127"/>
      <c r="H29903" s="128"/>
    </row>
    <row r="29904" spans="7:8">
      <c r="G29904" s="127"/>
      <c r="H29904" s="128"/>
    </row>
    <row r="29905" spans="7:8">
      <c r="G29905" s="127"/>
      <c r="H29905" s="128"/>
    </row>
    <row r="29906" spans="7:8">
      <c r="G29906" s="127"/>
      <c r="H29906" s="128"/>
    </row>
    <row r="29907" spans="7:8">
      <c r="G29907" s="127"/>
      <c r="H29907" s="128"/>
    </row>
    <row r="29908" spans="7:8">
      <c r="G29908" s="127"/>
      <c r="H29908" s="128"/>
    </row>
    <row r="29909" spans="7:8">
      <c r="G29909" s="127"/>
      <c r="H29909" s="128"/>
    </row>
    <row r="29910" spans="7:8">
      <c r="G29910" s="127"/>
      <c r="H29910" s="128"/>
    </row>
    <row r="29911" spans="7:8">
      <c r="G29911" s="127"/>
      <c r="H29911" s="128"/>
    </row>
    <row r="29912" spans="7:8">
      <c r="G29912" s="127"/>
      <c r="H29912" s="128"/>
    </row>
    <row r="29913" spans="7:8">
      <c r="G29913" s="127"/>
      <c r="H29913" s="128"/>
    </row>
    <row r="29914" spans="7:8">
      <c r="G29914" s="127"/>
      <c r="H29914" s="128"/>
    </row>
    <row r="29915" spans="7:8">
      <c r="G29915" s="127"/>
      <c r="H29915" s="128"/>
    </row>
    <row r="29916" spans="7:8">
      <c r="G29916" s="127"/>
      <c r="H29916" s="128"/>
    </row>
    <row r="29917" spans="7:8">
      <c r="G29917" s="127"/>
      <c r="H29917" s="128"/>
    </row>
    <row r="29918" spans="7:8">
      <c r="G29918" s="127"/>
      <c r="H29918" s="128"/>
    </row>
    <row r="29919" spans="7:8">
      <c r="G29919" s="127"/>
      <c r="H29919" s="128"/>
    </row>
    <row r="29920" spans="7:8">
      <c r="G29920" s="127"/>
      <c r="H29920" s="128"/>
    </row>
    <row r="29921" spans="7:8">
      <c r="G29921" s="127"/>
      <c r="H29921" s="128"/>
    </row>
    <row r="29922" spans="7:8">
      <c r="G29922" s="127"/>
      <c r="H29922" s="128"/>
    </row>
    <row r="29923" spans="7:8">
      <c r="G29923" s="127"/>
      <c r="H29923" s="128"/>
    </row>
    <row r="29924" spans="7:8">
      <c r="G29924" s="127"/>
      <c r="H29924" s="128"/>
    </row>
    <row r="29925" spans="7:8">
      <c r="G29925" s="127"/>
      <c r="H29925" s="128"/>
    </row>
    <row r="29926" spans="7:8">
      <c r="G29926" s="127"/>
      <c r="H29926" s="128"/>
    </row>
    <row r="29927" spans="7:8">
      <c r="G29927" s="127"/>
      <c r="H29927" s="128"/>
    </row>
    <row r="29928" spans="7:8">
      <c r="G29928" s="127"/>
      <c r="H29928" s="128"/>
    </row>
    <row r="29929" spans="7:8">
      <c r="G29929" s="127"/>
      <c r="H29929" s="128"/>
    </row>
    <row r="29930" spans="7:8">
      <c r="G29930" s="127"/>
      <c r="H29930" s="128"/>
    </row>
    <row r="29931" spans="7:8">
      <c r="G29931" s="127"/>
      <c r="H29931" s="128"/>
    </row>
    <row r="29932" spans="7:8">
      <c r="G29932" s="127"/>
      <c r="H29932" s="128"/>
    </row>
    <row r="29933" spans="7:8">
      <c r="G29933" s="127"/>
      <c r="H29933" s="128"/>
    </row>
    <row r="29934" spans="7:8">
      <c r="G29934" s="127"/>
      <c r="H29934" s="128"/>
    </row>
    <row r="29935" spans="7:8">
      <c r="G29935" s="127"/>
      <c r="H29935" s="128"/>
    </row>
    <row r="29936" spans="7:8">
      <c r="G29936" s="127"/>
      <c r="H29936" s="128"/>
    </row>
    <row r="29937" spans="7:8">
      <c r="G29937" s="127"/>
      <c r="H29937" s="128"/>
    </row>
    <row r="29938" spans="7:8">
      <c r="G29938" s="127"/>
      <c r="H29938" s="128"/>
    </row>
    <row r="29939" spans="7:8">
      <c r="G29939" s="127"/>
      <c r="H29939" s="128"/>
    </row>
    <row r="29940" spans="7:8">
      <c r="G29940" s="127"/>
      <c r="H29940" s="128"/>
    </row>
    <row r="29941" spans="7:8">
      <c r="G29941" s="127"/>
      <c r="H29941" s="128"/>
    </row>
    <row r="29942" spans="7:8">
      <c r="G29942" s="127"/>
      <c r="H29942" s="128"/>
    </row>
    <row r="29943" spans="7:8">
      <c r="G29943" s="127"/>
      <c r="H29943" s="128"/>
    </row>
    <row r="29944" spans="7:8">
      <c r="G29944" s="127"/>
      <c r="H29944" s="128"/>
    </row>
    <row r="29945" spans="7:8">
      <c r="G29945" s="127"/>
      <c r="H29945" s="128"/>
    </row>
    <row r="29946" spans="7:8">
      <c r="G29946" s="127"/>
      <c r="H29946" s="128"/>
    </row>
    <row r="29947" spans="7:8">
      <c r="G29947" s="127"/>
      <c r="H29947" s="128"/>
    </row>
    <row r="29948" spans="7:8">
      <c r="G29948" s="127"/>
      <c r="H29948" s="128"/>
    </row>
    <row r="29949" spans="7:8">
      <c r="G29949" s="127"/>
      <c r="H29949" s="128"/>
    </row>
    <row r="29950" spans="7:8">
      <c r="G29950" s="127"/>
      <c r="H29950" s="128"/>
    </row>
    <row r="29951" spans="7:8">
      <c r="G29951" s="127"/>
      <c r="H29951" s="128"/>
    </row>
    <row r="29952" spans="7:8">
      <c r="G29952" s="127"/>
      <c r="H29952" s="128"/>
    </row>
    <row r="29953" spans="7:8">
      <c r="G29953" s="127"/>
      <c r="H29953" s="128"/>
    </row>
    <row r="29954" spans="7:8">
      <c r="G29954" s="127"/>
      <c r="H29954" s="128"/>
    </row>
    <row r="29955" spans="7:8">
      <c r="G29955" s="127"/>
      <c r="H29955" s="128"/>
    </row>
    <row r="29956" spans="7:8">
      <c r="G29956" s="127"/>
      <c r="H29956" s="128"/>
    </row>
    <row r="29957" spans="7:8">
      <c r="G29957" s="127"/>
      <c r="H29957" s="128"/>
    </row>
    <row r="29958" spans="7:8">
      <c r="G29958" s="127"/>
      <c r="H29958" s="128"/>
    </row>
    <row r="29959" spans="7:8">
      <c r="G29959" s="127"/>
      <c r="H29959" s="128"/>
    </row>
    <row r="29960" spans="7:8">
      <c r="G29960" s="127"/>
      <c r="H29960" s="128"/>
    </row>
    <row r="29961" spans="7:8">
      <c r="G29961" s="127"/>
      <c r="H29961" s="128"/>
    </row>
    <row r="29962" spans="7:8">
      <c r="G29962" s="127"/>
      <c r="H29962" s="128"/>
    </row>
    <row r="29963" spans="7:8">
      <c r="G29963" s="127"/>
      <c r="H29963" s="128"/>
    </row>
    <row r="29964" spans="7:8">
      <c r="G29964" s="127"/>
      <c r="H29964" s="128"/>
    </row>
    <row r="29965" spans="7:8">
      <c r="G29965" s="127"/>
      <c r="H29965" s="128"/>
    </row>
    <row r="29966" spans="7:8">
      <c r="G29966" s="127"/>
      <c r="H29966" s="128"/>
    </row>
    <row r="29967" spans="7:8">
      <c r="G29967" s="127"/>
      <c r="H29967" s="128"/>
    </row>
    <row r="29968" spans="7:8">
      <c r="G29968" s="127"/>
      <c r="H29968" s="128"/>
    </row>
    <row r="29969" spans="7:8">
      <c r="G29969" s="127"/>
      <c r="H29969" s="128"/>
    </row>
    <row r="29970" spans="7:8">
      <c r="G29970" s="127"/>
      <c r="H29970" s="128"/>
    </row>
    <row r="29971" spans="7:8">
      <c r="G29971" s="127"/>
      <c r="H29971" s="128"/>
    </row>
    <row r="29972" spans="7:8">
      <c r="G29972" s="127"/>
      <c r="H29972" s="128"/>
    </row>
    <row r="29973" spans="7:8">
      <c r="G29973" s="127"/>
      <c r="H29973" s="128"/>
    </row>
    <row r="29974" spans="7:8">
      <c r="G29974" s="127"/>
      <c r="H29974" s="128"/>
    </row>
    <row r="29975" spans="7:8">
      <c r="G29975" s="127"/>
      <c r="H29975" s="128"/>
    </row>
    <row r="29976" spans="7:8">
      <c r="G29976" s="127"/>
      <c r="H29976" s="128"/>
    </row>
    <row r="29977" spans="7:8">
      <c r="G29977" s="127"/>
      <c r="H29977" s="128"/>
    </row>
    <row r="29978" spans="7:8">
      <c r="G29978" s="127"/>
      <c r="H29978" s="128"/>
    </row>
    <row r="29979" spans="7:8">
      <c r="G29979" s="127"/>
      <c r="H29979" s="128"/>
    </row>
    <row r="29980" spans="7:8">
      <c r="G29980" s="127"/>
      <c r="H29980" s="128"/>
    </row>
    <row r="29981" spans="7:8">
      <c r="G29981" s="127"/>
      <c r="H29981" s="128"/>
    </row>
    <row r="29982" spans="7:8">
      <c r="G29982" s="127"/>
      <c r="H29982" s="128"/>
    </row>
    <row r="29983" spans="7:8">
      <c r="G29983" s="127"/>
      <c r="H29983" s="128"/>
    </row>
    <row r="29984" spans="7:8">
      <c r="G29984" s="127"/>
      <c r="H29984" s="128"/>
    </row>
    <row r="29985" spans="7:8">
      <c r="G29985" s="127"/>
      <c r="H29985" s="128"/>
    </row>
    <row r="29986" spans="7:8">
      <c r="G29986" s="127"/>
      <c r="H29986" s="128"/>
    </row>
    <row r="29987" spans="7:8">
      <c r="G29987" s="127"/>
      <c r="H29987" s="128"/>
    </row>
    <row r="29988" spans="7:8">
      <c r="G29988" s="127"/>
      <c r="H29988" s="128"/>
    </row>
    <row r="29989" spans="7:8">
      <c r="G29989" s="127"/>
      <c r="H29989" s="128"/>
    </row>
    <row r="29990" spans="7:8">
      <c r="G29990" s="127"/>
      <c r="H29990" s="128"/>
    </row>
    <row r="29991" spans="7:8">
      <c r="G29991" s="127"/>
      <c r="H29991" s="128"/>
    </row>
    <row r="29992" spans="7:8">
      <c r="G29992" s="127"/>
      <c r="H29992" s="128"/>
    </row>
    <row r="29993" spans="7:8">
      <c r="G29993" s="127"/>
      <c r="H29993" s="128"/>
    </row>
    <row r="29994" spans="7:8">
      <c r="G29994" s="127"/>
      <c r="H29994" s="128"/>
    </row>
    <row r="29995" spans="7:8">
      <c r="G29995" s="127"/>
      <c r="H29995" s="128"/>
    </row>
    <row r="29996" spans="7:8">
      <c r="G29996" s="127"/>
      <c r="H29996" s="128"/>
    </row>
    <row r="29997" spans="7:8">
      <c r="G29997" s="127"/>
      <c r="H29997" s="128"/>
    </row>
    <row r="29998" spans="7:8">
      <c r="G29998" s="127"/>
      <c r="H29998" s="128"/>
    </row>
    <row r="29999" spans="7:8">
      <c r="G29999" s="127"/>
      <c r="H29999" s="128"/>
    </row>
    <row r="30000" spans="7:8">
      <c r="G30000" s="127"/>
      <c r="H30000" s="128"/>
    </row>
    <row r="30001" spans="7:8">
      <c r="G30001" s="127"/>
      <c r="H30001" s="128"/>
    </row>
    <row r="30002" spans="7:8">
      <c r="G30002" s="127"/>
      <c r="H30002" s="128"/>
    </row>
    <row r="30003" spans="7:8">
      <c r="G30003" s="127"/>
      <c r="H30003" s="128"/>
    </row>
    <row r="30004" spans="7:8">
      <c r="G30004" s="127"/>
      <c r="H30004" s="128"/>
    </row>
    <row r="30005" spans="7:8">
      <c r="G30005" s="127"/>
      <c r="H30005" s="128"/>
    </row>
    <row r="30006" spans="7:8">
      <c r="G30006" s="127"/>
      <c r="H30006" s="128"/>
    </row>
    <row r="30007" spans="7:8">
      <c r="G30007" s="127"/>
      <c r="H30007" s="128"/>
    </row>
    <row r="30008" spans="7:8">
      <c r="G30008" s="127"/>
      <c r="H30008" s="128"/>
    </row>
    <row r="30009" spans="7:8">
      <c r="G30009" s="127"/>
      <c r="H30009" s="128"/>
    </row>
    <row r="30010" spans="7:8">
      <c r="G30010" s="127"/>
      <c r="H30010" s="128"/>
    </row>
    <row r="30011" spans="7:8">
      <c r="G30011" s="127"/>
      <c r="H30011" s="128"/>
    </row>
    <row r="30012" spans="7:8">
      <c r="G30012" s="127"/>
      <c r="H30012" s="128"/>
    </row>
    <row r="30013" spans="7:8">
      <c r="G30013" s="127"/>
      <c r="H30013" s="128"/>
    </row>
    <row r="30014" spans="7:8">
      <c r="G30014" s="127"/>
      <c r="H30014" s="128"/>
    </row>
    <row r="30015" spans="7:8">
      <c r="G30015" s="127"/>
      <c r="H30015" s="128"/>
    </row>
    <row r="30016" spans="7:8">
      <c r="G30016" s="127"/>
      <c r="H30016" s="128"/>
    </row>
    <row r="30017" spans="7:8">
      <c r="G30017" s="127"/>
      <c r="H30017" s="128"/>
    </row>
    <row r="30018" spans="7:8">
      <c r="G30018" s="127"/>
      <c r="H30018" s="128"/>
    </row>
    <row r="30019" spans="7:8">
      <c r="G30019" s="127"/>
      <c r="H30019" s="128"/>
    </row>
    <row r="30020" spans="7:8">
      <c r="G30020" s="127"/>
      <c r="H30020" s="128"/>
    </row>
    <row r="30021" spans="7:8">
      <c r="G30021" s="127"/>
      <c r="H30021" s="128"/>
    </row>
    <row r="30022" spans="7:8">
      <c r="G30022" s="127"/>
      <c r="H30022" s="128"/>
    </row>
    <row r="30023" spans="7:8">
      <c r="G30023" s="127"/>
      <c r="H30023" s="128"/>
    </row>
    <row r="30024" spans="7:8">
      <c r="G30024" s="127"/>
      <c r="H30024" s="128"/>
    </row>
    <row r="30025" spans="7:8">
      <c r="G30025" s="127"/>
      <c r="H30025" s="128"/>
    </row>
    <row r="30026" spans="7:8">
      <c r="G30026" s="127"/>
      <c r="H30026" s="128"/>
    </row>
    <row r="30027" spans="7:8">
      <c r="G30027" s="127"/>
      <c r="H30027" s="128"/>
    </row>
    <row r="30028" spans="7:8">
      <c r="G30028" s="127"/>
      <c r="H30028" s="128"/>
    </row>
    <row r="30029" spans="7:8">
      <c r="G30029" s="127"/>
      <c r="H30029" s="128"/>
    </row>
    <row r="30030" spans="7:8">
      <c r="G30030" s="127"/>
      <c r="H30030" s="128"/>
    </row>
    <row r="30031" spans="7:8">
      <c r="G30031" s="127"/>
      <c r="H30031" s="128"/>
    </row>
    <row r="30032" spans="7:8">
      <c r="G30032" s="127"/>
      <c r="H30032" s="128"/>
    </row>
    <row r="30033" spans="7:8">
      <c r="G30033" s="127"/>
      <c r="H30033" s="128"/>
    </row>
    <row r="30034" spans="7:8">
      <c r="G30034" s="127"/>
      <c r="H30034" s="128"/>
    </row>
    <row r="30035" spans="7:8">
      <c r="G30035" s="127"/>
      <c r="H30035" s="128"/>
    </row>
    <row r="30036" spans="7:8">
      <c r="G30036" s="127"/>
      <c r="H30036" s="128"/>
    </row>
    <row r="30037" spans="7:8">
      <c r="G30037" s="127"/>
      <c r="H30037" s="128"/>
    </row>
    <row r="30038" spans="7:8">
      <c r="G30038" s="127"/>
      <c r="H30038" s="128"/>
    </row>
    <row r="30039" spans="7:8">
      <c r="G30039" s="127"/>
      <c r="H30039" s="128"/>
    </row>
    <row r="30040" spans="7:8">
      <c r="G30040" s="127"/>
      <c r="H30040" s="128"/>
    </row>
    <row r="30041" spans="7:8">
      <c r="G30041" s="127"/>
      <c r="H30041" s="128"/>
    </row>
    <row r="30042" spans="7:8">
      <c r="G30042" s="127"/>
      <c r="H30042" s="128"/>
    </row>
    <row r="30043" spans="7:8">
      <c r="G30043" s="127"/>
      <c r="H30043" s="128"/>
    </row>
    <row r="30044" spans="7:8">
      <c r="G30044" s="127"/>
      <c r="H30044" s="128"/>
    </row>
    <row r="30045" spans="7:8">
      <c r="G30045" s="127"/>
      <c r="H30045" s="128"/>
    </row>
    <row r="30046" spans="7:8">
      <c r="G30046" s="127"/>
      <c r="H30046" s="128"/>
    </row>
    <row r="30047" spans="7:8">
      <c r="G30047" s="127"/>
      <c r="H30047" s="128"/>
    </row>
    <row r="30048" spans="7:8">
      <c r="G30048" s="127"/>
      <c r="H30048" s="128"/>
    </row>
    <row r="30049" spans="7:8">
      <c r="G30049" s="127"/>
      <c r="H30049" s="128"/>
    </row>
    <row r="30050" spans="7:8">
      <c r="G30050" s="127"/>
      <c r="H30050" s="128"/>
    </row>
    <row r="30051" spans="7:8">
      <c r="G30051" s="127"/>
      <c r="H30051" s="128"/>
    </row>
    <row r="30052" spans="7:8">
      <c r="G30052" s="127"/>
      <c r="H30052" s="128"/>
    </row>
    <row r="30053" spans="7:8">
      <c r="G30053" s="127"/>
      <c r="H30053" s="128"/>
    </row>
    <row r="30054" spans="7:8">
      <c r="G30054" s="127"/>
      <c r="H30054" s="128"/>
    </row>
    <row r="30055" spans="7:8">
      <c r="G30055" s="127"/>
      <c r="H30055" s="128"/>
    </row>
    <row r="30056" spans="7:8">
      <c r="G30056" s="127"/>
      <c r="H30056" s="128"/>
    </row>
    <row r="30057" spans="7:8">
      <c r="G30057" s="127"/>
      <c r="H30057" s="128"/>
    </row>
    <row r="30058" spans="7:8">
      <c r="G30058" s="127"/>
      <c r="H30058" s="128"/>
    </row>
    <row r="30059" spans="7:8">
      <c r="G30059" s="127"/>
      <c r="H30059" s="128"/>
    </row>
    <row r="30060" spans="7:8">
      <c r="G30060" s="127"/>
      <c r="H30060" s="128"/>
    </row>
    <row r="30061" spans="7:8">
      <c r="G30061" s="127"/>
      <c r="H30061" s="128"/>
    </row>
    <row r="30062" spans="7:8">
      <c r="G30062" s="127"/>
      <c r="H30062" s="128"/>
    </row>
    <row r="30063" spans="7:8">
      <c r="G30063" s="127"/>
      <c r="H30063" s="128"/>
    </row>
    <row r="30064" spans="7:8">
      <c r="G30064" s="127"/>
      <c r="H30064" s="128"/>
    </row>
    <row r="30065" spans="7:8">
      <c r="G30065" s="127"/>
      <c r="H30065" s="128"/>
    </row>
    <row r="30066" spans="7:8">
      <c r="G30066" s="127"/>
      <c r="H30066" s="128"/>
    </row>
    <row r="30067" spans="7:8">
      <c r="G30067" s="127"/>
      <c r="H30067" s="128"/>
    </row>
    <row r="30068" spans="7:8">
      <c r="G30068" s="127"/>
      <c r="H30068" s="128"/>
    </row>
    <row r="30069" spans="7:8">
      <c r="G30069" s="127"/>
      <c r="H30069" s="128"/>
    </row>
    <row r="30070" spans="7:8">
      <c r="G30070" s="127"/>
      <c r="H30070" s="128"/>
    </row>
    <row r="30071" spans="7:8">
      <c r="G30071" s="127"/>
      <c r="H30071" s="128"/>
    </row>
    <row r="30072" spans="7:8">
      <c r="G30072" s="127"/>
      <c r="H30072" s="128"/>
    </row>
    <row r="30073" spans="7:8">
      <c r="G30073" s="127"/>
      <c r="H30073" s="128"/>
    </row>
    <row r="30074" spans="7:8">
      <c r="G30074" s="127"/>
      <c r="H30074" s="128"/>
    </row>
    <row r="30075" spans="7:8">
      <c r="G30075" s="127"/>
      <c r="H30075" s="128"/>
    </row>
    <row r="30076" spans="7:8">
      <c r="G30076" s="127"/>
      <c r="H30076" s="128"/>
    </row>
    <row r="30077" spans="7:8">
      <c r="G30077" s="127"/>
      <c r="H30077" s="128"/>
    </row>
    <row r="30078" spans="7:8">
      <c r="G30078" s="127"/>
      <c r="H30078" s="128"/>
    </row>
    <row r="30079" spans="7:8">
      <c r="G30079" s="127"/>
      <c r="H30079" s="128"/>
    </row>
    <row r="30080" spans="7:8">
      <c r="G30080" s="127"/>
      <c r="H30080" s="128"/>
    </row>
    <row r="30081" spans="7:8">
      <c r="G30081" s="127"/>
      <c r="H30081" s="128"/>
    </row>
    <row r="30082" spans="7:8">
      <c r="G30082" s="127"/>
      <c r="H30082" s="128"/>
    </row>
    <row r="30083" spans="7:8">
      <c r="G30083" s="127"/>
      <c r="H30083" s="128"/>
    </row>
    <row r="30084" spans="7:8">
      <c r="G30084" s="127"/>
      <c r="H30084" s="128"/>
    </row>
    <row r="30085" spans="7:8">
      <c r="G30085" s="127"/>
      <c r="H30085" s="128"/>
    </row>
    <row r="30086" spans="7:8">
      <c r="G30086" s="127"/>
      <c r="H30086" s="128"/>
    </row>
    <row r="30087" spans="7:8">
      <c r="G30087" s="127"/>
      <c r="H30087" s="128"/>
    </row>
    <row r="30088" spans="7:8">
      <c r="G30088" s="127"/>
      <c r="H30088" s="128"/>
    </row>
    <row r="30089" spans="7:8">
      <c r="G30089" s="127"/>
      <c r="H30089" s="128"/>
    </row>
    <row r="30090" spans="7:8">
      <c r="G30090" s="127"/>
      <c r="H30090" s="128"/>
    </row>
    <row r="30091" spans="7:8">
      <c r="G30091" s="127"/>
      <c r="H30091" s="128"/>
    </row>
    <row r="30092" spans="7:8">
      <c r="G30092" s="127"/>
      <c r="H30092" s="128"/>
    </row>
    <row r="30093" spans="7:8">
      <c r="G30093" s="127"/>
      <c r="H30093" s="128"/>
    </row>
    <row r="30094" spans="7:8">
      <c r="G30094" s="127"/>
      <c r="H30094" s="128"/>
    </row>
    <row r="30095" spans="7:8">
      <c r="G30095" s="127"/>
      <c r="H30095" s="128"/>
    </row>
    <row r="30096" spans="7:8">
      <c r="G30096" s="127"/>
      <c r="H30096" s="128"/>
    </row>
    <row r="30097" spans="7:8">
      <c r="G30097" s="127"/>
      <c r="H30097" s="128"/>
    </row>
    <row r="30098" spans="7:8">
      <c r="G30098" s="127"/>
      <c r="H30098" s="128"/>
    </row>
    <row r="30099" spans="7:8">
      <c r="G30099" s="127"/>
      <c r="H30099" s="128"/>
    </row>
    <row r="30100" spans="7:8">
      <c r="G30100" s="127"/>
      <c r="H30100" s="128"/>
    </row>
    <row r="30101" spans="7:8">
      <c r="G30101" s="127"/>
      <c r="H30101" s="128"/>
    </row>
    <row r="30102" spans="7:8">
      <c r="G30102" s="127"/>
      <c r="H30102" s="128"/>
    </row>
    <row r="30103" spans="7:8">
      <c r="G30103" s="127"/>
      <c r="H30103" s="128"/>
    </row>
    <row r="30104" spans="7:8">
      <c r="G30104" s="127"/>
      <c r="H30104" s="128"/>
    </row>
    <row r="30105" spans="7:8">
      <c r="G30105" s="127"/>
      <c r="H30105" s="128"/>
    </row>
    <row r="30106" spans="7:8">
      <c r="G30106" s="127"/>
      <c r="H30106" s="128"/>
    </row>
    <row r="30107" spans="7:8">
      <c r="G30107" s="127"/>
      <c r="H30107" s="128"/>
    </row>
    <row r="30108" spans="7:8">
      <c r="G30108" s="127"/>
      <c r="H30108" s="128"/>
    </row>
    <row r="30109" spans="7:8">
      <c r="G30109" s="127"/>
      <c r="H30109" s="128"/>
    </row>
    <row r="30110" spans="7:8">
      <c r="G30110" s="127"/>
      <c r="H30110" s="128"/>
    </row>
    <row r="30111" spans="7:8">
      <c r="G30111" s="127"/>
      <c r="H30111" s="128"/>
    </row>
    <row r="30112" spans="7:8">
      <c r="G30112" s="127"/>
      <c r="H30112" s="128"/>
    </row>
    <row r="30113" spans="7:8">
      <c r="G30113" s="127"/>
      <c r="H30113" s="128"/>
    </row>
    <row r="30114" spans="7:8">
      <c r="G30114" s="127"/>
      <c r="H30114" s="128"/>
    </row>
    <row r="30115" spans="7:8">
      <c r="G30115" s="127"/>
      <c r="H30115" s="128"/>
    </row>
    <row r="30116" spans="7:8">
      <c r="G30116" s="127"/>
      <c r="H30116" s="128"/>
    </row>
    <row r="30117" spans="7:8">
      <c r="G30117" s="127"/>
      <c r="H30117" s="128"/>
    </row>
    <row r="30118" spans="7:8">
      <c r="G30118" s="127"/>
      <c r="H30118" s="128"/>
    </row>
    <row r="30119" spans="7:8">
      <c r="G30119" s="127"/>
      <c r="H30119" s="128"/>
    </row>
    <row r="30120" spans="7:8">
      <c r="G30120" s="127"/>
      <c r="H30120" s="128"/>
    </row>
    <row r="30121" spans="7:8">
      <c r="G30121" s="127"/>
      <c r="H30121" s="128"/>
    </row>
    <row r="30122" spans="7:8">
      <c r="G30122" s="127"/>
      <c r="H30122" s="128"/>
    </row>
    <row r="30123" spans="7:8">
      <c r="G30123" s="127"/>
      <c r="H30123" s="128"/>
    </row>
    <row r="30124" spans="7:8">
      <c r="G30124" s="127"/>
      <c r="H30124" s="128"/>
    </row>
    <row r="30125" spans="7:8">
      <c r="G30125" s="127"/>
      <c r="H30125" s="128"/>
    </row>
    <row r="30126" spans="7:8">
      <c r="G30126" s="127"/>
      <c r="H30126" s="128"/>
    </row>
    <row r="30127" spans="7:8">
      <c r="G30127" s="127"/>
      <c r="H30127" s="128"/>
    </row>
    <row r="30128" spans="7:8">
      <c r="G30128" s="127"/>
      <c r="H30128" s="128"/>
    </row>
    <row r="30129" spans="7:8">
      <c r="G30129" s="127"/>
      <c r="H30129" s="128"/>
    </row>
    <row r="30130" spans="7:8">
      <c r="G30130" s="127"/>
      <c r="H30130" s="128"/>
    </row>
    <row r="30131" spans="7:8">
      <c r="G30131" s="127"/>
      <c r="H30131" s="128"/>
    </row>
    <row r="30132" spans="7:8">
      <c r="G30132" s="127"/>
      <c r="H30132" s="128"/>
    </row>
    <row r="30133" spans="7:8">
      <c r="G30133" s="127"/>
      <c r="H30133" s="128"/>
    </row>
    <row r="30134" spans="7:8">
      <c r="G30134" s="127"/>
      <c r="H30134" s="128"/>
    </row>
    <row r="30135" spans="7:8">
      <c r="G30135" s="127"/>
      <c r="H30135" s="128"/>
    </row>
    <row r="30136" spans="7:8">
      <c r="G30136" s="127"/>
      <c r="H30136" s="128"/>
    </row>
    <row r="30137" spans="7:8">
      <c r="G30137" s="127"/>
      <c r="H30137" s="128"/>
    </row>
    <row r="30138" spans="7:8">
      <c r="G30138" s="127"/>
      <c r="H30138" s="128"/>
    </row>
    <row r="30139" spans="7:8">
      <c r="G30139" s="127"/>
      <c r="H30139" s="128"/>
    </row>
    <row r="30140" spans="7:8">
      <c r="G30140" s="127"/>
      <c r="H30140" s="128"/>
    </row>
    <row r="30141" spans="7:8">
      <c r="G30141" s="127"/>
      <c r="H30141" s="128"/>
    </row>
    <row r="30142" spans="7:8">
      <c r="G30142" s="127"/>
      <c r="H30142" s="128"/>
    </row>
    <row r="30143" spans="7:8">
      <c r="G30143" s="127"/>
      <c r="H30143" s="128"/>
    </row>
    <row r="30144" spans="7:8">
      <c r="G30144" s="127"/>
      <c r="H30144" s="128"/>
    </row>
    <row r="30145" spans="7:8">
      <c r="G30145" s="127"/>
      <c r="H30145" s="128"/>
    </row>
    <row r="30146" spans="7:8">
      <c r="G30146" s="127"/>
      <c r="H30146" s="128"/>
    </row>
    <row r="30147" spans="7:8">
      <c r="G30147" s="127"/>
      <c r="H30147" s="128"/>
    </row>
    <row r="30148" spans="7:8">
      <c r="G30148" s="127"/>
      <c r="H30148" s="128"/>
    </row>
    <row r="30149" spans="7:8">
      <c r="G30149" s="127"/>
      <c r="H30149" s="128"/>
    </row>
    <row r="30150" spans="7:8">
      <c r="G30150" s="127"/>
      <c r="H30150" s="128"/>
    </row>
    <row r="30151" spans="7:8">
      <c r="G30151" s="127"/>
      <c r="H30151" s="128"/>
    </row>
    <row r="30152" spans="7:8">
      <c r="G30152" s="127"/>
      <c r="H30152" s="128"/>
    </row>
    <row r="30153" spans="7:8">
      <c r="G30153" s="127"/>
      <c r="H30153" s="128"/>
    </row>
    <row r="30154" spans="7:8">
      <c r="G30154" s="127"/>
      <c r="H30154" s="128"/>
    </row>
    <row r="30155" spans="7:8">
      <c r="G30155" s="127"/>
      <c r="H30155" s="128"/>
    </row>
    <row r="30156" spans="7:8">
      <c r="G30156" s="127"/>
      <c r="H30156" s="128"/>
    </row>
    <row r="30157" spans="7:8">
      <c r="G30157" s="127"/>
      <c r="H30157" s="128"/>
    </row>
    <row r="30158" spans="7:8">
      <c r="G30158" s="127"/>
      <c r="H30158" s="128"/>
    </row>
    <row r="30159" spans="7:8">
      <c r="G30159" s="127"/>
      <c r="H30159" s="128"/>
    </row>
    <row r="30160" spans="7:8">
      <c r="G30160" s="127"/>
      <c r="H30160" s="128"/>
    </row>
    <row r="30161" spans="7:8">
      <c r="G30161" s="127"/>
      <c r="H30161" s="128"/>
    </row>
    <row r="30162" spans="7:8">
      <c r="G30162" s="127"/>
      <c r="H30162" s="128"/>
    </row>
    <row r="30163" spans="7:8">
      <c r="G30163" s="127"/>
      <c r="H30163" s="128"/>
    </row>
    <row r="30164" spans="7:8">
      <c r="G30164" s="127"/>
      <c r="H30164" s="128"/>
    </row>
    <row r="30165" spans="7:8">
      <c r="G30165" s="127"/>
      <c r="H30165" s="128"/>
    </row>
    <row r="30166" spans="7:8">
      <c r="G30166" s="127"/>
      <c r="H30166" s="128"/>
    </row>
    <row r="30167" spans="7:8">
      <c r="G30167" s="127"/>
      <c r="H30167" s="128"/>
    </row>
    <row r="30168" spans="7:8">
      <c r="G30168" s="127"/>
      <c r="H30168" s="128"/>
    </row>
    <row r="30169" spans="7:8">
      <c r="G30169" s="127"/>
      <c r="H30169" s="128"/>
    </row>
    <row r="30170" spans="7:8">
      <c r="G30170" s="127"/>
      <c r="H30170" s="128"/>
    </row>
    <row r="30171" spans="7:8">
      <c r="G30171" s="127"/>
      <c r="H30171" s="128"/>
    </row>
    <row r="30172" spans="7:8">
      <c r="G30172" s="127"/>
      <c r="H30172" s="128"/>
    </row>
    <row r="30173" spans="7:8">
      <c r="G30173" s="127"/>
      <c r="H30173" s="128"/>
    </row>
    <row r="30174" spans="7:8">
      <c r="G30174" s="127"/>
      <c r="H30174" s="128"/>
    </row>
    <row r="30175" spans="7:8">
      <c r="G30175" s="127"/>
      <c r="H30175" s="128"/>
    </row>
    <row r="30176" spans="7:8">
      <c r="G30176" s="127"/>
      <c r="H30176" s="128"/>
    </row>
    <row r="30177" spans="7:8">
      <c r="G30177" s="127"/>
      <c r="H30177" s="128"/>
    </row>
    <row r="30178" spans="7:8">
      <c r="G30178" s="127"/>
      <c r="H30178" s="128"/>
    </row>
    <row r="30179" spans="7:8">
      <c r="G30179" s="127"/>
      <c r="H30179" s="128"/>
    </row>
    <row r="30180" spans="7:8">
      <c r="G30180" s="127"/>
      <c r="H30180" s="128"/>
    </row>
    <row r="30181" spans="7:8">
      <c r="G30181" s="127"/>
      <c r="H30181" s="128"/>
    </row>
    <row r="30182" spans="7:8">
      <c r="G30182" s="127"/>
      <c r="H30182" s="128"/>
    </row>
    <row r="30183" spans="7:8">
      <c r="G30183" s="127"/>
      <c r="H30183" s="128"/>
    </row>
    <row r="30184" spans="7:8">
      <c r="G30184" s="127"/>
      <c r="H30184" s="128"/>
    </row>
    <row r="30185" spans="7:8">
      <c r="G30185" s="127"/>
      <c r="H30185" s="128"/>
    </row>
    <row r="30186" spans="7:8">
      <c r="G30186" s="127"/>
      <c r="H30186" s="128"/>
    </row>
    <row r="30187" spans="7:8">
      <c r="G30187" s="127"/>
      <c r="H30187" s="128"/>
    </row>
    <row r="30188" spans="7:8">
      <c r="G30188" s="127"/>
      <c r="H30188" s="128"/>
    </row>
    <row r="30189" spans="7:8">
      <c r="G30189" s="127"/>
      <c r="H30189" s="128"/>
    </row>
    <row r="30190" spans="7:8">
      <c r="G30190" s="127"/>
      <c r="H30190" s="128"/>
    </row>
    <row r="30191" spans="7:8">
      <c r="G30191" s="127"/>
      <c r="H30191" s="128"/>
    </row>
    <row r="30192" spans="7:8">
      <c r="G30192" s="127"/>
      <c r="H30192" s="128"/>
    </row>
    <row r="30193" spans="7:8">
      <c r="G30193" s="127"/>
      <c r="H30193" s="128"/>
    </row>
    <row r="30194" spans="7:8">
      <c r="G30194" s="127"/>
      <c r="H30194" s="128"/>
    </row>
    <row r="30195" spans="7:8">
      <c r="G30195" s="127"/>
      <c r="H30195" s="128"/>
    </row>
    <row r="30196" spans="7:8">
      <c r="G30196" s="127"/>
      <c r="H30196" s="128"/>
    </row>
    <row r="30197" spans="7:8">
      <c r="G30197" s="127"/>
      <c r="H30197" s="128"/>
    </row>
    <row r="30198" spans="7:8">
      <c r="G30198" s="127"/>
      <c r="H30198" s="128"/>
    </row>
    <row r="30199" spans="7:8">
      <c r="G30199" s="127"/>
      <c r="H30199" s="128"/>
    </row>
    <row r="30200" spans="7:8">
      <c r="G30200" s="127"/>
      <c r="H30200" s="128"/>
    </row>
    <row r="30201" spans="7:8">
      <c r="G30201" s="127"/>
      <c r="H30201" s="128"/>
    </row>
    <row r="30202" spans="7:8">
      <c r="G30202" s="127"/>
      <c r="H30202" s="128"/>
    </row>
    <row r="30203" spans="7:8">
      <c r="G30203" s="127"/>
      <c r="H30203" s="128"/>
    </row>
    <row r="30204" spans="7:8">
      <c r="G30204" s="127"/>
      <c r="H30204" s="128"/>
    </row>
    <row r="30205" spans="7:8">
      <c r="G30205" s="127"/>
      <c r="H30205" s="128"/>
    </row>
    <row r="30206" spans="7:8">
      <c r="G30206" s="127"/>
      <c r="H30206" s="128"/>
    </row>
    <row r="30207" spans="7:8">
      <c r="G30207" s="127"/>
      <c r="H30207" s="128"/>
    </row>
    <row r="30208" spans="7:8">
      <c r="G30208" s="127"/>
      <c r="H30208" s="128"/>
    </row>
    <row r="30209" spans="7:8">
      <c r="G30209" s="127"/>
      <c r="H30209" s="128"/>
    </row>
    <row r="30210" spans="7:8">
      <c r="G30210" s="127"/>
      <c r="H30210" s="128"/>
    </row>
    <row r="30211" spans="7:8">
      <c r="G30211" s="127"/>
      <c r="H30211" s="128"/>
    </row>
    <row r="30212" spans="7:8">
      <c r="G30212" s="127"/>
      <c r="H30212" s="128"/>
    </row>
    <row r="30213" spans="7:8">
      <c r="G30213" s="127"/>
      <c r="H30213" s="128"/>
    </row>
    <row r="30214" spans="7:8">
      <c r="G30214" s="127"/>
      <c r="H30214" s="128"/>
    </row>
    <row r="30215" spans="7:8">
      <c r="G30215" s="127"/>
      <c r="H30215" s="128"/>
    </row>
    <row r="30216" spans="7:8">
      <c r="G30216" s="127"/>
      <c r="H30216" s="128"/>
    </row>
    <row r="30217" spans="7:8">
      <c r="G30217" s="127"/>
      <c r="H30217" s="128"/>
    </row>
    <row r="30218" spans="7:8">
      <c r="G30218" s="127"/>
      <c r="H30218" s="128"/>
    </row>
    <row r="30219" spans="7:8">
      <c r="G30219" s="127"/>
      <c r="H30219" s="128"/>
    </row>
    <row r="30220" spans="7:8">
      <c r="G30220" s="127"/>
      <c r="H30220" s="128"/>
    </row>
    <row r="30221" spans="7:8">
      <c r="G30221" s="127"/>
      <c r="H30221" s="128"/>
    </row>
    <row r="30222" spans="7:8">
      <c r="G30222" s="127"/>
      <c r="H30222" s="128"/>
    </row>
    <row r="30223" spans="7:8">
      <c r="G30223" s="127"/>
      <c r="H30223" s="128"/>
    </row>
    <row r="30224" spans="7:8">
      <c r="G30224" s="127"/>
      <c r="H30224" s="128"/>
    </row>
    <row r="30225" spans="7:8">
      <c r="G30225" s="127"/>
      <c r="H30225" s="128"/>
    </row>
    <row r="30226" spans="7:8">
      <c r="G30226" s="127"/>
      <c r="H30226" s="128"/>
    </row>
    <row r="30227" spans="7:8">
      <c r="G30227" s="127"/>
      <c r="H30227" s="128"/>
    </row>
    <row r="30228" spans="7:8">
      <c r="G30228" s="127"/>
      <c r="H30228" s="128"/>
    </row>
    <row r="30229" spans="7:8">
      <c r="G30229" s="127"/>
      <c r="H30229" s="128"/>
    </row>
    <row r="30230" spans="7:8">
      <c r="G30230" s="127"/>
      <c r="H30230" s="128"/>
    </row>
    <row r="30231" spans="7:8">
      <c r="G30231" s="127"/>
      <c r="H30231" s="128"/>
    </row>
    <row r="30232" spans="7:8">
      <c r="G30232" s="127"/>
      <c r="H30232" s="128"/>
    </row>
    <row r="30233" spans="7:8">
      <c r="G30233" s="127"/>
      <c r="H30233" s="128"/>
    </row>
    <row r="30234" spans="7:8">
      <c r="G30234" s="127"/>
      <c r="H30234" s="128"/>
    </row>
    <row r="30235" spans="7:8">
      <c r="G30235" s="127"/>
      <c r="H30235" s="128"/>
    </row>
    <row r="30236" spans="7:8">
      <c r="G30236" s="127"/>
      <c r="H30236" s="128"/>
    </row>
    <row r="30237" spans="7:8">
      <c r="G30237" s="127"/>
      <c r="H30237" s="128"/>
    </row>
    <row r="30238" spans="7:8">
      <c r="G30238" s="127"/>
      <c r="H30238" s="128"/>
    </row>
    <row r="30239" spans="7:8">
      <c r="G30239" s="127"/>
      <c r="H30239" s="128"/>
    </row>
    <row r="30240" spans="7:8">
      <c r="G30240" s="127"/>
      <c r="H30240" s="128"/>
    </row>
    <row r="30241" spans="7:8">
      <c r="G30241" s="127"/>
      <c r="H30241" s="128"/>
    </row>
    <row r="30242" spans="7:8">
      <c r="G30242" s="127"/>
      <c r="H30242" s="128"/>
    </row>
    <row r="30243" spans="7:8">
      <c r="G30243" s="127"/>
      <c r="H30243" s="128"/>
    </row>
    <row r="30244" spans="7:8">
      <c r="G30244" s="127"/>
      <c r="H30244" s="128"/>
    </row>
    <row r="30245" spans="7:8">
      <c r="G30245" s="127"/>
      <c r="H30245" s="128"/>
    </row>
    <row r="30246" spans="7:8">
      <c r="G30246" s="127"/>
      <c r="H30246" s="128"/>
    </row>
    <row r="30247" spans="7:8">
      <c r="G30247" s="127"/>
      <c r="H30247" s="128"/>
    </row>
    <row r="30248" spans="7:8">
      <c r="G30248" s="127"/>
      <c r="H30248" s="128"/>
    </row>
    <row r="30249" spans="7:8">
      <c r="G30249" s="127"/>
      <c r="H30249" s="128"/>
    </row>
    <row r="30250" spans="7:8">
      <c r="G30250" s="127"/>
      <c r="H30250" s="128"/>
    </row>
    <row r="30251" spans="7:8">
      <c r="G30251" s="127"/>
      <c r="H30251" s="128"/>
    </row>
    <row r="30252" spans="7:8">
      <c r="G30252" s="127"/>
      <c r="H30252" s="128"/>
    </row>
    <row r="30253" spans="7:8">
      <c r="G30253" s="127"/>
      <c r="H30253" s="128"/>
    </row>
    <row r="30254" spans="7:8">
      <c r="G30254" s="127"/>
      <c r="H30254" s="128"/>
    </row>
    <row r="30255" spans="7:8">
      <c r="G30255" s="127"/>
      <c r="H30255" s="128"/>
    </row>
    <row r="30256" spans="7:8">
      <c r="G30256" s="127"/>
      <c r="H30256" s="128"/>
    </row>
    <row r="30257" spans="7:8">
      <c r="G30257" s="127"/>
      <c r="H30257" s="128"/>
    </row>
    <row r="30258" spans="7:8">
      <c r="G30258" s="127"/>
      <c r="H30258" s="128"/>
    </row>
    <row r="30259" spans="7:8">
      <c r="G30259" s="127"/>
      <c r="H30259" s="128"/>
    </row>
    <row r="30260" spans="7:8">
      <c r="G30260" s="127"/>
      <c r="H30260" s="128"/>
    </row>
    <row r="30261" spans="7:8">
      <c r="G30261" s="127"/>
      <c r="H30261" s="128"/>
    </row>
    <row r="30262" spans="7:8">
      <c r="G30262" s="127"/>
      <c r="H30262" s="128"/>
    </row>
    <row r="30263" spans="7:8">
      <c r="G30263" s="127"/>
      <c r="H30263" s="128"/>
    </row>
    <row r="30264" spans="7:8">
      <c r="G30264" s="127"/>
      <c r="H30264" s="128"/>
    </row>
    <row r="30265" spans="7:8">
      <c r="G30265" s="127"/>
      <c r="H30265" s="128"/>
    </row>
    <row r="30266" spans="7:8">
      <c r="G30266" s="127"/>
      <c r="H30266" s="128"/>
    </row>
    <row r="30267" spans="7:8">
      <c r="G30267" s="127"/>
      <c r="H30267" s="128"/>
    </row>
    <row r="30268" spans="7:8">
      <c r="G30268" s="127"/>
      <c r="H30268" s="128"/>
    </row>
    <row r="30269" spans="7:8">
      <c r="G30269" s="127"/>
      <c r="H30269" s="128"/>
    </row>
    <row r="30270" spans="7:8">
      <c r="G30270" s="127"/>
      <c r="H30270" s="128"/>
    </row>
    <row r="30271" spans="7:8">
      <c r="G30271" s="127"/>
      <c r="H30271" s="128"/>
    </row>
    <row r="30272" spans="7:8">
      <c r="G30272" s="127"/>
      <c r="H30272" s="128"/>
    </row>
    <row r="30273" spans="7:8">
      <c r="G30273" s="127"/>
      <c r="H30273" s="128"/>
    </row>
    <row r="30274" spans="7:8">
      <c r="G30274" s="127"/>
      <c r="H30274" s="128"/>
    </row>
    <row r="30275" spans="7:8">
      <c r="G30275" s="127"/>
      <c r="H30275" s="128"/>
    </row>
    <row r="30276" spans="7:8">
      <c r="G30276" s="127"/>
      <c r="H30276" s="128"/>
    </row>
    <row r="30277" spans="7:8">
      <c r="G30277" s="127"/>
      <c r="H30277" s="128"/>
    </row>
    <row r="30278" spans="7:8">
      <c r="G30278" s="127"/>
      <c r="H30278" s="128"/>
    </row>
    <row r="30279" spans="7:8">
      <c r="G30279" s="127"/>
      <c r="H30279" s="128"/>
    </row>
    <row r="30280" spans="7:8">
      <c r="G30280" s="127"/>
      <c r="H30280" s="128"/>
    </row>
    <row r="30281" spans="7:8">
      <c r="G30281" s="127"/>
      <c r="H30281" s="128"/>
    </row>
    <row r="30282" spans="7:8">
      <c r="G30282" s="127"/>
      <c r="H30282" s="128"/>
    </row>
    <row r="30283" spans="7:8">
      <c r="G30283" s="127"/>
      <c r="H30283" s="128"/>
    </row>
    <row r="30284" spans="7:8">
      <c r="G30284" s="127"/>
      <c r="H30284" s="128"/>
    </row>
    <row r="30285" spans="7:8">
      <c r="G30285" s="127"/>
      <c r="H30285" s="128"/>
    </row>
    <row r="30286" spans="7:8">
      <c r="G30286" s="127"/>
      <c r="H30286" s="128"/>
    </row>
    <row r="30287" spans="7:8">
      <c r="G30287" s="127"/>
      <c r="H30287" s="128"/>
    </row>
    <row r="30288" spans="7:8">
      <c r="G30288" s="127"/>
      <c r="H30288" s="128"/>
    </row>
    <row r="30289" spans="7:8">
      <c r="G30289" s="127"/>
      <c r="H30289" s="128"/>
    </row>
    <row r="30290" spans="7:8">
      <c r="G30290" s="127"/>
      <c r="H30290" s="128"/>
    </row>
    <row r="30291" spans="7:8">
      <c r="G30291" s="127"/>
      <c r="H30291" s="128"/>
    </row>
    <row r="30292" spans="7:8">
      <c r="G30292" s="127"/>
      <c r="H30292" s="128"/>
    </row>
    <row r="30293" spans="7:8">
      <c r="G30293" s="127"/>
      <c r="H30293" s="128"/>
    </row>
    <row r="30294" spans="7:8">
      <c r="G30294" s="127"/>
      <c r="H30294" s="128"/>
    </row>
    <row r="30295" spans="7:8">
      <c r="G30295" s="127"/>
      <c r="H30295" s="128"/>
    </row>
    <row r="30296" spans="7:8">
      <c r="G30296" s="127"/>
      <c r="H30296" s="128"/>
    </row>
    <row r="30297" spans="7:8">
      <c r="G30297" s="127"/>
      <c r="H30297" s="128"/>
    </row>
    <row r="30298" spans="7:8">
      <c r="G30298" s="127"/>
      <c r="H30298" s="128"/>
    </row>
    <row r="30299" spans="7:8">
      <c r="G30299" s="127"/>
      <c r="H30299" s="128"/>
    </row>
    <row r="30300" spans="7:8">
      <c r="G30300" s="127"/>
      <c r="H30300" s="128"/>
    </row>
    <row r="30301" spans="7:8">
      <c r="G30301" s="127"/>
      <c r="H30301" s="128"/>
    </row>
    <row r="30302" spans="7:8">
      <c r="G30302" s="127"/>
      <c r="H30302" s="128"/>
    </row>
    <row r="30303" spans="7:8">
      <c r="G30303" s="127"/>
      <c r="H30303" s="128"/>
    </row>
    <row r="30304" spans="7:8">
      <c r="G30304" s="127"/>
      <c r="H30304" s="128"/>
    </row>
    <row r="30305" spans="7:8">
      <c r="G30305" s="127"/>
      <c r="H30305" s="128"/>
    </row>
    <row r="30306" spans="7:8">
      <c r="G30306" s="127"/>
      <c r="H30306" s="128"/>
    </row>
    <row r="30307" spans="7:8">
      <c r="G30307" s="127"/>
      <c r="H30307" s="128"/>
    </row>
    <row r="30308" spans="7:8">
      <c r="G30308" s="127"/>
      <c r="H30308" s="128"/>
    </row>
    <row r="30309" spans="7:8">
      <c r="G30309" s="127"/>
      <c r="H30309" s="128"/>
    </row>
    <row r="30310" spans="7:8">
      <c r="G30310" s="127"/>
      <c r="H30310" s="128"/>
    </row>
    <row r="30311" spans="7:8">
      <c r="G30311" s="127"/>
      <c r="H30311" s="128"/>
    </row>
    <row r="30312" spans="7:8">
      <c r="G30312" s="127"/>
      <c r="H30312" s="128"/>
    </row>
    <row r="30313" spans="7:8">
      <c r="G30313" s="127"/>
      <c r="H30313" s="128"/>
    </row>
    <row r="30314" spans="7:8">
      <c r="G30314" s="127"/>
      <c r="H30314" s="128"/>
    </row>
    <row r="30315" spans="7:8">
      <c r="G30315" s="127"/>
      <c r="H30315" s="128"/>
    </row>
    <row r="30316" spans="7:8">
      <c r="G30316" s="127"/>
      <c r="H30316" s="128"/>
    </row>
    <row r="30317" spans="7:8">
      <c r="G30317" s="127"/>
      <c r="H30317" s="128"/>
    </row>
    <row r="30318" spans="7:8">
      <c r="G30318" s="127"/>
      <c r="H30318" s="128"/>
    </row>
    <row r="30319" spans="7:8">
      <c r="G30319" s="127"/>
      <c r="H30319" s="128"/>
    </row>
    <row r="30320" spans="7:8">
      <c r="G30320" s="127"/>
      <c r="H30320" s="128"/>
    </row>
    <row r="30321" spans="7:8">
      <c r="G30321" s="127"/>
      <c r="H30321" s="128"/>
    </row>
    <row r="30322" spans="7:8">
      <c r="G30322" s="127"/>
      <c r="H30322" s="128"/>
    </row>
    <row r="30323" spans="7:8">
      <c r="G30323" s="127"/>
      <c r="H30323" s="128"/>
    </row>
    <row r="30324" spans="7:8">
      <c r="G30324" s="127"/>
      <c r="H30324" s="128"/>
    </row>
    <row r="30325" spans="7:8">
      <c r="G30325" s="127"/>
      <c r="H30325" s="128"/>
    </row>
    <row r="30326" spans="7:8">
      <c r="G30326" s="127"/>
      <c r="H30326" s="128"/>
    </row>
    <row r="30327" spans="7:8">
      <c r="G30327" s="127"/>
      <c r="H30327" s="128"/>
    </row>
    <row r="30328" spans="7:8">
      <c r="G30328" s="127"/>
      <c r="H30328" s="128"/>
    </row>
    <row r="30329" spans="7:8">
      <c r="G30329" s="127"/>
      <c r="H30329" s="128"/>
    </row>
    <row r="30330" spans="7:8">
      <c r="G30330" s="127"/>
      <c r="H30330" s="128"/>
    </row>
    <row r="30331" spans="7:8">
      <c r="G30331" s="127"/>
      <c r="H30331" s="128"/>
    </row>
    <row r="30332" spans="7:8">
      <c r="G30332" s="127"/>
      <c r="H30332" s="128"/>
    </row>
    <row r="30333" spans="7:8">
      <c r="G30333" s="127"/>
      <c r="H30333" s="128"/>
    </row>
    <row r="30334" spans="7:8">
      <c r="G30334" s="127"/>
      <c r="H30334" s="128"/>
    </row>
    <row r="30335" spans="7:8">
      <c r="G30335" s="127"/>
      <c r="H30335" s="128"/>
    </row>
    <row r="30336" spans="7:8">
      <c r="G30336" s="127"/>
      <c r="H30336" s="128"/>
    </row>
    <row r="30337" spans="7:8">
      <c r="G30337" s="127"/>
      <c r="H30337" s="128"/>
    </row>
    <row r="30338" spans="7:8">
      <c r="G30338" s="127"/>
      <c r="H30338" s="128"/>
    </row>
    <row r="30339" spans="7:8">
      <c r="G30339" s="127"/>
      <c r="H30339" s="128"/>
    </row>
    <row r="30340" spans="7:8">
      <c r="G30340" s="127"/>
      <c r="H30340" s="128"/>
    </row>
    <row r="30341" spans="7:8">
      <c r="G30341" s="127"/>
      <c r="H30341" s="128"/>
    </row>
    <row r="30342" spans="7:8">
      <c r="G30342" s="127"/>
      <c r="H30342" s="128"/>
    </row>
    <row r="30343" spans="7:8">
      <c r="G30343" s="127"/>
      <c r="H30343" s="128"/>
    </row>
    <row r="30344" spans="7:8">
      <c r="G30344" s="127"/>
      <c r="H30344" s="128"/>
    </row>
    <row r="30345" spans="7:8">
      <c r="G30345" s="127"/>
      <c r="H30345" s="128"/>
    </row>
    <row r="30346" spans="7:8">
      <c r="G30346" s="127"/>
      <c r="H30346" s="128"/>
    </row>
    <row r="30347" spans="7:8">
      <c r="G30347" s="127"/>
      <c r="H30347" s="128"/>
    </row>
    <row r="30348" spans="7:8">
      <c r="G30348" s="127"/>
      <c r="H30348" s="128"/>
    </row>
    <row r="30349" spans="7:8">
      <c r="G30349" s="127"/>
      <c r="H30349" s="128"/>
    </row>
    <row r="30350" spans="7:8">
      <c r="G30350" s="127"/>
      <c r="H30350" s="128"/>
    </row>
    <row r="30351" spans="7:8">
      <c r="G30351" s="127"/>
      <c r="H30351" s="128"/>
    </row>
    <row r="30352" spans="7:8">
      <c r="G30352" s="127"/>
      <c r="H30352" s="128"/>
    </row>
    <row r="30353" spans="7:8">
      <c r="G30353" s="127"/>
      <c r="H30353" s="128"/>
    </row>
    <row r="30354" spans="7:8">
      <c r="G30354" s="127"/>
      <c r="H30354" s="128"/>
    </row>
    <row r="30355" spans="7:8">
      <c r="G30355" s="127"/>
      <c r="H30355" s="128"/>
    </row>
    <row r="30356" spans="7:8">
      <c r="G30356" s="127"/>
      <c r="H30356" s="128"/>
    </row>
    <row r="30357" spans="7:8">
      <c r="G30357" s="127"/>
      <c r="H30357" s="128"/>
    </row>
    <row r="30358" spans="7:8">
      <c r="G30358" s="127"/>
      <c r="H30358" s="128"/>
    </row>
    <row r="30359" spans="7:8">
      <c r="G30359" s="127"/>
      <c r="H30359" s="128"/>
    </row>
    <row r="30360" spans="7:8">
      <c r="G30360" s="127"/>
      <c r="H30360" s="128"/>
    </row>
    <row r="30361" spans="7:8">
      <c r="G30361" s="127"/>
      <c r="H30361" s="128"/>
    </row>
    <row r="30362" spans="7:8">
      <c r="G30362" s="127"/>
      <c r="H30362" s="128"/>
    </row>
    <row r="30363" spans="7:8">
      <c r="G30363" s="127"/>
      <c r="H30363" s="128"/>
    </row>
    <row r="30364" spans="7:8">
      <c r="G30364" s="127"/>
      <c r="H30364" s="128"/>
    </row>
    <row r="30365" spans="7:8">
      <c r="G30365" s="127"/>
      <c r="H30365" s="128"/>
    </row>
    <row r="30366" spans="7:8">
      <c r="G30366" s="127"/>
      <c r="H30366" s="128"/>
    </row>
    <row r="30367" spans="7:8">
      <c r="G30367" s="127"/>
      <c r="H30367" s="128"/>
    </row>
    <row r="30368" spans="7:8">
      <c r="G30368" s="127"/>
      <c r="H30368" s="128"/>
    </row>
    <row r="30369" spans="7:8">
      <c r="G30369" s="127"/>
      <c r="H30369" s="128"/>
    </row>
    <row r="30370" spans="7:8">
      <c r="G30370" s="127"/>
      <c r="H30370" s="128"/>
    </row>
    <row r="30371" spans="7:8">
      <c r="G30371" s="127"/>
      <c r="H30371" s="128"/>
    </row>
    <row r="30372" spans="7:8">
      <c r="G30372" s="127"/>
      <c r="H30372" s="128"/>
    </row>
    <row r="30373" spans="7:8">
      <c r="G30373" s="127"/>
      <c r="H30373" s="128"/>
    </row>
    <row r="30374" spans="7:8">
      <c r="G30374" s="127"/>
      <c r="H30374" s="128"/>
    </row>
    <row r="30375" spans="7:8">
      <c r="G30375" s="127"/>
      <c r="H30375" s="128"/>
    </row>
    <row r="30376" spans="7:8">
      <c r="G30376" s="127"/>
      <c r="H30376" s="128"/>
    </row>
    <row r="30377" spans="7:8">
      <c r="G30377" s="127"/>
      <c r="H30377" s="128"/>
    </row>
    <row r="30378" spans="7:8">
      <c r="G30378" s="127"/>
      <c r="H30378" s="128"/>
    </row>
    <row r="30379" spans="7:8">
      <c r="G30379" s="127"/>
      <c r="H30379" s="128"/>
    </row>
    <row r="30380" spans="7:8">
      <c r="G30380" s="127"/>
      <c r="H30380" s="128"/>
    </row>
    <row r="30381" spans="7:8">
      <c r="G30381" s="127"/>
      <c r="H30381" s="128"/>
    </row>
    <row r="30382" spans="7:8">
      <c r="G30382" s="127"/>
      <c r="H30382" s="128"/>
    </row>
    <row r="30383" spans="7:8">
      <c r="G30383" s="127"/>
      <c r="H30383" s="128"/>
    </row>
    <row r="30384" spans="7:8">
      <c r="G30384" s="127"/>
      <c r="H30384" s="128"/>
    </row>
    <row r="30385" spans="7:8">
      <c r="G30385" s="127"/>
      <c r="H30385" s="128"/>
    </row>
    <row r="30386" spans="7:8">
      <c r="G30386" s="127"/>
      <c r="H30386" s="128"/>
    </row>
    <row r="30387" spans="7:8">
      <c r="G30387" s="127"/>
      <c r="H30387" s="128"/>
    </row>
    <row r="30388" spans="7:8">
      <c r="G30388" s="127"/>
      <c r="H30388" s="128"/>
    </row>
    <row r="30389" spans="7:8">
      <c r="G30389" s="127"/>
      <c r="H30389" s="128"/>
    </row>
    <row r="30390" spans="7:8">
      <c r="G30390" s="127"/>
      <c r="H30390" s="128"/>
    </row>
    <row r="30391" spans="7:8">
      <c r="G30391" s="127"/>
      <c r="H30391" s="128"/>
    </row>
    <row r="30392" spans="7:8">
      <c r="G30392" s="127"/>
      <c r="H30392" s="128"/>
    </row>
    <row r="30393" spans="7:8">
      <c r="G30393" s="127"/>
      <c r="H30393" s="128"/>
    </row>
    <row r="30394" spans="7:8">
      <c r="G30394" s="127"/>
      <c r="H30394" s="128"/>
    </row>
    <row r="30395" spans="7:8">
      <c r="G30395" s="127"/>
      <c r="H30395" s="128"/>
    </row>
    <row r="30396" spans="7:8">
      <c r="G30396" s="127"/>
      <c r="H30396" s="128"/>
    </row>
    <row r="30397" spans="7:8">
      <c r="G30397" s="127"/>
      <c r="H30397" s="128"/>
    </row>
    <row r="30398" spans="7:8">
      <c r="G30398" s="127"/>
      <c r="H30398" s="128"/>
    </row>
    <row r="30399" spans="7:8">
      <c r="G30399" s="127"/>
      <c r="H30399" s="128"/>
    </row>
    <row r="30400" spans="7:8">
      <c r="G30400" s="127"/>
      <c r="H30400" s="128"/>
    </row>
    <row r="30401" spans="7:8">
      <c r="G30401" s="127"/>
      <c r="H30401" s="128"/>
    </row>
    <row r="30402" spans="7:8">
      <c r="G30402" s="127"/>
      <c r="H30402" s="128"/>
    </row>
    <row r="30403" spans="7:8">
      <c r="G30403" s="127"/>
      <c r="H30403" s="128"/>
    </row>
    <row r="30404" spans="7:8">
      <c r="G30404" s="127"/>
      <c r="H30404" s="128"/>
    </row>
    <row r="30405" spans="7:8">
      <c r="G30405" s="127"/>
      <c r="H30405" s="128"/>
    </row>
    <row r="30406" spans="7:8">
      <c r="G30406" s="127"/>
      <c r="H30406" s="128"/>
    </row>
    <row r="30407" spans="7:8">
      <c r="G30407" s="127"/>
      <c r="H30407" s="128"/>
    </row>
    <row r="30408" spans="7:8">
      <c r="G30408" s="127"/>
      <c r="H30408" s="128"/>
    </row>
    <row r="30409" spans="7:8">
      <c r="G30409" s="127"/>
      <c r="H30409" s="128"/>
    </row>
    <row r="30410" spans="7:8">
      <c r="G30410" s="127"/>
      <c r="H30410" s="128"/>
    </row>
    <row r="30411" spans="7:8">
      <c r="G30411" s="127"/>
      <c r="H30411" s="128"/>
    </row>
    <row r="30412" spans="7:8">
      <c r="G30412" s="127"/>
      <c r="H30412" s="128"/>
    </row>
    <row r="30413" spans="7:8">
      <c r="G30413" s="127"/>
      <c r="H30413" s="128"/>
    </row>
    <row r="30414" spans="7:8">
      <c r="G30414" s="127"/>
      <c r="H30414" s="128"/>
    </row>
    <row r="30415" spans="7:8">
      <c r="G30415" s="127"/>
      <c r="H30415" s="128"/>
    </row>
    <row r="30416" spans="7:8">
      <c r="G30416" s="127"/>
      <c r="H30416" s="128"/>
    </row>
    <row r="30417" spans="7:8">
      <c r="G30417" s="127"/>
      <c r="H30417" s="128"/>
    </row>
    <row r="30418" spans="7:8">
      <c r="G30418" s="127"/>
      <c r="H30418" s="128"/>
    </row>
    <row r="30419" spans="7:8">
      <c r="G30419" s="127"/>
      <c r="H30419" s="128"/>
    </row>
    <row r="30420" spans="7:8">
      <c r="G30420" s="127"/>
      <c r="H30420" s="128"/>
    </row>
    <row r="30421" spans="7:8">
      <c r="G30421" s="127"/>
      <c r="H30421" s="128"/>
    </row>
    <row r="30422" spans="7:8">
      <c r="G30422" s="127"/>
      <c r="H30422" s="128"/>
    </row>
    <row r="30423" spans="7:8">
      <c r="G30423" s="127"/>
      <c r="H30423" s="128"/>
    </row>
    <row r="30424" spans="7:8">
      <c r="G30424" s="127"/>
      <c r="H30424" s="128"/>
    </row>
    <row r="30425" spans="7:8">
      <c r="G30425" s="127"/>
      <c r="H30425" s="128"/>
    </row>
    <row r="30426" spans="7:8">
      <c r="G30426" s="127"/>
      <c r="H30426" s="128"/>
    </row>
    <row r="30427" spans="7:8">
      <c r="G30427" s="127"/>
      <c r="H30427" s="128"/>
    </row>
    <row r="30428" spans="7:8">
      <c r="G30428" s="127"/>
      <c r="H30428" s="128"/>
    </row>
    <row r="30429" spans="7:8">
      <c r="G30429" s="127"/>
      <c r="H30429" s="128"/>
    </row>
    <row r="30430" spans="7:8">
      <c r="G30430" s="127"/>
      <c r="H30430" s="128"/>
    </row>
    <row r="30431" spans="7:8">
      <c r="G30431" s="127"/>
      <c r="H30431" s="128"/>
    </row>
    <row r="30432" spans="7:8">
      <c r="G30432" s="127"/>
      <c r="H30432" s="128"/>
    </row>
    <row r="30433" spans="7:8">
      <c r="G30433" s="127"/>
      <c r="H30433" s="128"/>
    </row>
    <row r="30434" spans="7:8">
      <c r="G30434" s="127"/>
      <c r="H30434" s="128"/>
    </row>
    <row r="30435" spans="7:8">
      <c r="G30435" s="127"/>
      <c r="H30435" s="128"/>
    </row>
    <row r="30436" spans="7:8">
      <c r="G30436" s="127"/>
      <c r="H30436" s="128"/>
    </row>
    <row r="30437" spans="7:8">
      <c r="G30437" s="127"/>
      <c r="H30437" s="128"/>
    </row>
    <row r="30438" spans="7:8">
      <c r="G30438" s="127"/>
      <c r="H30438" s="128"/>
    </row>
    <row r="30439" spans="7:8">
      <c r="G30439" s="127"/>
      <c r="H30439" s="128"/>
    </row>
    <row r="30440" spans="7:8">
      <c r="G30440" s="127"/>
      <c r="H30440" s="128"/>
    </row>
    <row r="30441" spans="7:8">
      <c r="G30441" s="127"/>
      <c r="H30441" s="128"/>
    </row>
    <row r="30442" spans="7:8">
      <c r="G30442" s="127"/>
      <c r="H30442" s="128"/>
    </row>
    <row r="30443" spans="7:8">
      <c r="G30443" s="127"/>
      <c r="H30443" s="128"/>
    </row>
    <row r="30444" spans="7:8">
      <c r="G30444" s="127"/>
      <c r="H30444" s="128"/>
    </row>
    <row r="30445" spans="7:8">
      <c r="G30445" s="127"/>
      <c r="H30445" s="128"/>
    </row>
    <row r="30446" spans="7:8">
      <c r="G30446" s="127"/>
      <c r="H30446" s="128"/>
    </row>
    <row r="30447" spans="7:8">
      <c r="G30447" s="127"/>
      <c r="H30447" s="128"/>
    </row>
    <row r="30448" spans="7:8">
      <c r="G30448" s="127"/>
      <c r="H30448" s="128"/>
    </row>
    <row r="30449" spans="7:8">
      <c r="G30449" s="127"/>
      <c r="H30449" s="128"/>
    </row>
    <row r="30450" spans="7:8">
      <c r="G30450" s="127"/>
      <c r="H30450" s="128"/>
    </row>
    <row r="30451" spans="7:8">
      <c r="G30451" s="127"/>
      <c r="H30451" s="128"/>
    </row>
    <row r="30452" spans="7:8">
      <c r="G30452" s="127"/>
      <c r="H30452" s="128"/>
    </row>
    <row r="30453" spans="7:8">
      <c r="G30453" s="127"/>
      <c r="H30453" s="128"/>
    </row>
    <row r="30454" spans="7:8">
      <c r="G30454" s="127"/>
      <c r="H30454" s="128"/>
    </row>
    <row r="30455" spans="7:8">
      <c r="G30455" s="127"/>
      <c r="H30455" s="128"/>
    </row>
    <row r="30456" spans="7:8">
      <c r="G30456" s="127"/>
      <c r="H30456" s="128"/>
    </row>
    <row r="30457" spans="7:8">
      <c r="G30457" s="127"/>
      <c r="H30457" s="128"/>
    </row>
    <row r="30458" spans="7:8">
      <c r="G30458" s="127"/>
      <c r="H30458" s="128"/>
    </row>
    <row r="30459" spans="7:8">
      <c r="G30459" s="127"/>
      <c r="H30459" s="128"/>
    </row>
    <row r="30460" spans="7:8">
      <c r="G30460" s="127"/>
      <c r="H30460" s="128"/>
    </row>
    <row r="30461" spans="7:8">
      <c r="G30461" s="127"/>
      <c r="H30461" s="128"/>
    </row>
    <row r="30462" spans="7:8">
      <c r="G30462" s="127"/>
      <c r="H30462" s="128"/>
    </row>
    <row r="30463" spans="7:8">
      <c r="G30463" s="127"/>
      <c r="H30463" s="128"/>
    </row>
    <row r="30464" spans="7:8">
      <c r="G30464" s="127"/>
      <c r="H30464" s="128"/>
    </row>
    <row r="30465" spans="7:8">
      <c r="G30465" s="127"/>
      <c r="H30465" s="128"/>
    </row>
    <row r="30466" spans="7:8">
      <c r="G30466" s="127"/>
      <c r="H30466" s="128"/>
    </row>
    <row r="30467" spans="7:8">
      <c r="G30467" s="127"/>
      <c r="H30467" s="128"/>
    </row>
    <row r="30468" spans="7:8">
      <c r="G30468" s="127"/>
      <c r="H30468" s="128"/>
    </row>
    <row r="30469" spans="7:8">
      <c r="G30469" s="127"/>
      <c r="H30469" s="128"/>
    </row>
    <row r="30470" spans="7:8">
      <c r="G30470" s="127"/>
      <c r="H30470" s="128"/>
    </row>
    <row r="30471" spans="7:8">
      <c r="G30471" s="127"/>
      <c r="H30471" s="128"/>
    </row>
    <row r="30472" spans="7:8">
      <c r="G30472" s="127"/>
      <c r="H30472" s="128"/>
    </row>
    <row r="30473" spans="7:8">
      <c r="G30473" s="127"/>
      <c r="H30473" s="128"/>
    </row>
    <row r="30474" spans="7:8">
      <c r="G30474" s="127"/>
      <c r="H30474" s="128"/>
    </row>
    <row r="30475" spans="7:8">
      <c r="G30475" s="127"/>
      <c r="H30475" s="128"/>
    </row>
    <row r="30476" spans="7:8">
      <c r="G30476" s="127"/>
      <c r="H30476" s="128"/>
    </row>
    <row r="30477" spans="7:8">
      <c r="G30477" s="127"/>
      <c r="H30477" s="128"/>
    </row>
    <row r="30478" spans="7:8">
      <c r="G30478" s="127"/>
      <c r="H30478" s="128"/>
    </row>
    <row r="30479" spans="7:8">
      <c r="G30479" s="127"/>
      <c r="H30479" s="128"/>
    </row>
    <row r="30480" spans="7:8">
      <c r="G30480" s="127"/>
      <c r="H30480" s="128"/>
    </row>
    <row r="30481" spans="7:8">
      <c r="G30481" s="127"/>
      <c r="H30481" s="128"/>
    </row>
    <row r="30482" spans="7:8">
      <c r="G30482" s="127"/>
      <c r="H30482" s="128"/>
    </row>
    <row r="30483" spans="7:8">
      <c r="G30483" s="127"/>
      <c r="H30483" s="128"/>
    </row>
    <row r="30484" spans="7:8">
      <c r="G30484" s="127"/>
      <c r="H30484" s="128"/>
    </row>
    <row r="30485" spans="7:8">
      <c r="G30485" s="127"/>
      <c r="H30485" s="128"/>
    </row>
    <row r="30486" spans="7:8">
      <c r="G30486" s="127"/>
      <c r="H30486" s="128"/>
    </row>
    <row r="30487" spans="7:8">
      <c r="G30487" s="127"/>
      <c r="H30487" s="128"/>
    </row>
    <row r="30488" spans="7:8">
      <c r="G30488" s="127"/>
      <c r="H30488" s="128"/>
    </row>
    <row r="30489" spans="7:8">
      <c r="G30489" s="127"/>
      <c r="H30489" s="128"/>
    </row>
    <row r="30490" spans="7:8">
      <c r="G30490" s="127"/>
      <c r="H30490" s="128"/>
    </row>
    <row r="30491" spans="7:8">
      <c r="G30491" s="127"/>
      <c r="H30491" s="128"/>
    </row>
    <row r="30492" spans="7:8">
      <c r="G30492" s="127"/>
      <c r="H30492" s="128"/>
    </row>
    <row r="30493" spans="7:8">
      <c r="G30493" s="127"/>
      <c r="H30493" s="128"/>
    </row>
    <row r="30494" spans="7:8">
      <c r="G30494" s="127"/>
      <c r="H30494" s="128"/>
    </row>
    <row r="30495" spans="7:8">
      <c r="G30495" s="127"/>
      <c r="H30495" s="128"/>
    </row>
    <row r="30496" spans="7:8">
      <c r="G30496" s="127"/>
      <c r="H30496" s="128"/>
    </row>
    <row r="30497" spans="7:8">
      <c r="G30497" s="127"/>
      <c r="H30497" s="128"/>
    </row>
    <row r="30498" spans="7:8">
      <c r="G30498" s="127"/>
      <c r="H30498" s="128"/>
    </row>
    <row r="30499" spans="7:8">
      <c r="G30499" s="127"/>
      <c r="H30499" s="128"/>
    </row>
    <row r="30500" spans="7:8">
      <c r="G30500" s="127"/>
      <c r="H30500" s="128"/>
    </row>
    <row r="30501" spans="7:8">
      <c r="G30501" s="127"/>
      <c r="H30501" s="128"/>
    </row>
    <row r="30502" spans="7:8">
      <c r="G30502" s="127"/>
      <c r="H30502" s="128"/>
    </row>
    <row r="30503" spans="7:8">
      <c r="G30503" s="127"/>
      <c r="H30503" s="128"/>
    </row>
    <row r="30504" spans="7:8">
      <c r="G30504" s="127"/>
      <c r="H30504" s="128"/>
    </row>
    <row r="30505" spans="7:8">
      <c r="G30505" s="127"/>
      <c r="H30505" s="128"/>
    </row>
    <row r="30506" spans="7:8">
      <c r="G30506" s="127"/>
      <c r="H30506" s="128"/>
    </row>
    <row r="30507" spans="7:8">
      <c r="G30507" s="127"/>
      <c r="H30507" s="128"/>
    </row>
    <row r="30508" spans="7:8">
      <c r="G30508" s="127"/>
      <c r="H30508" s="128"/>
    </row>
    <row r="30509" spans="7:8">
      <c r="G30509" s="127"/>
      <c r="H30509" s="128"/>
    </row>
    <row r="30510" spans="7:8">
      <c r="G30510" s="127"/>
      <c r="H30510" s="128"/>
    </row>
    <row r="30511" spans="7:8">
      <c r="G30511" s="127"/>
      <c r="H30511" s="128"/>
    </row>
    <row r="30512" spans="7:8">
      <c r="G30512" s="127"/>
      <c r="H30512" s="128"/>
    </row>
    <row r="30513" spans="7:8">
      <c r="G30513" s="127"/>
      <c r="H30513" s="128"/>
    </row>
    <row r="30514" spans="7:8">
      <c r="G30514" s="127"/>
      <c r="H30514" s="128"/>
    </row>
    <row r="30515" spans="7:8">
      <c r="G30515" s="127"/>
      <c r="H30515" s="128"/>
    </row>
    <row r="30516" spans="7:8">
      <c r="G30516" s="127"/>
      <c r="H30516" s="128"/>
    </row>
    <row r="30517" spans="7:8">
      <c r="G30517" s="127"/>
      <c r="H30517" s="128"/>
    </row>
    <row r="30518" spans="7:8">
      <c r="G30518" s="127"/>
      <c r="H30518" s="128"/>
    </row>
    <row r="30519" spans="7:8">
      <c r="G30519" s="127"/>
      <c r="H30519" s="128"/>
    </row>
    <row r="30520" spans="7:8">
      <c r="G30520" s="127"/>
      <c r="H30520" s="128"/>
    </row>
    <row r="30521" spans="7:8">
      <c r="G30521" s="127"/>
      <c r="H30521" s="128"/>
    </row>
    <row r="30522" spans="7:8">
      <c r="G30522" s="127"/>
      <c r="H30522" s="128"/>
    </row>
    <row r="30523" spans="7:8">
      <c r="G30523" s="127"/>
      <c r="H30523" s="128"/>
    </row>
    <row r="30524" spans="7:8">
      <c r="G30524" s="127"/>
      <c r="H30524" s="128"/>
    </row>
    <row r="30525" spans="7:8">
      <c r="G30525" s="127"/>
      <c r="H30525" s="128"/>
    </row>
    <row r="30526" spans="7:8">
      <c r="G30526" s="127"/>
      <c r="H30526" s="128"/>
    </row>
    <row r="30527" spans="7:8">
      <c r="G30527" s="127"/>
      <c r="H30527" s="128"/>
    </row>
    <row r="30528" spans="7:8">
      <c r="G30528" s="127"/>
      <c r="H30528" s="128"/>
    </row>
    <row r="30529" spans="7:8">
      <c r="G30529" s="127"/>
      <c r="H30529" s="128"/>
    </row>
    <row r="30530" spans="7:8">
      <c r="G30530" s="127"/>
      <c r="H30530" s="128"/>
    </row>
    <row r="30531" spans="7:8">
      <c r="G30531" s="127"/>
      <c r="H30531" s="128"/>
    </row>
    <row r="30532" spans="7:8">
      <c r="G30532" s="127"/>
      <c r="H30532" s="128"/>
    </row>
    <row r="30533" spans="7:8">
      <c r="G30533" s="127"/>
      <c r="H30533" s="128"/>
    </row>
    <row r="30534" spans="7:8">
      <c r="G30534" s="127"/>
      <c r="H30534" s="128"/>
    </row>
    <row r="30535" spans="7:8">
      <c r="G30535" s="127"/>
      <c r="H30535" s="128"/>
    </row>
    <row r="30536" spans="7:8">
      <c r="G30536" s="127"/>
      <c r="H30536" s="128"/>
    </row>
    <row r="30537" spans="7:8">
      <c r="G30537" s="127"/>
      <c r="H30537" s="128"/>
    </row>
    <row r="30538" spans="7:8">
      <c r="G30538" s="127"/>
      <c r="H30538" s="128"/>
    </row>
    <row r="30539" spans="7:8">
      <c r="G30539" s="127"/>
      <c r="H30539" s="128"/>
    </row>
    <row r="30540" spans="7:8">
      <c r="G30540" s="127"/>
      <c r="H30540" s="128"/>
    </row>
    <row r="30541" spans="7:8">
      <c r="G30541" s="127"/>
      <c r="H30541" s="128"/>
    </row>
    <row r="30542" spans="7:8">
      <c r="G30542" s="127"/>
      <c r="H30542" s="128"/>
    </row>
    <row r="30543" spans="7:8">
      <c r="G30543" s="127"/>
      <c r="H30543" s="128"/>
    </row>
    <row r="30544" spans="7:8">
      <c r="G30544" s="127"/>
      <c r="H30544" s="128"/>
    </row>
    <row r="30545" spans="7:8">
      <c r="G30545" s="127"/>
      <c r="H30545" s="128"/>
    </row>
    <row r="30546" spans="7:8">
      <c r="G30546" s="127"/>
      <c r="H30546" s="128"/>
    </row>
    <row r="30547" spans="7:8">
      <c r="G30547" s="127"/>
      <c r="H30547" s="128"/>
    </row>
    <row r="30548" spans="7:8">
      <c r="G30548" s="127"/>
      <c r="H30548" s="128"/>
    </row>
    <row r="30549" spans="7:8">
      <c r="G30549" s="127"/>
      <c r="H30549" s="128"/>
    </row>
    <row r="30550" spans="7:8">
      <c r="G30550" s="127"/>
      <c r="H30550" s="128"/>
    </row>
    <row r="30551" spans="7:8">
      <c r="G30551" s="127"/>
      <c r="H30551" s="128"/>
    </row>
    <row r="30552" spans="7:8">
      <c r="G30552" s="127"/>
      <c r="H30552" s="128"/>
    </row>
    <row r="30553" spans="7:8">
      <c r="G30553" s="127"/>
      <c r="H30553" s="128"/>
    </row>
    <row r="30554" spans="7:8">
      <c r="G30554" s="127"/>
      <c r="H30554" s="128"/>
    </row>
    <row r="30555" spans="7:8">
      <c r="G30555" s="127"/>
      <c r="H30555" s="128"/>
    </row>
    <row r="30556" spans="7:8">
      <c r="G30556" s="127"/>
      <c r="H30556" s="128"/>
    </row>
    <row r="30557" spans="7:8">
      <c r="G30557" s="127"/>
      <c r="H30557" s="128"/>
    </row>
    <row r="30558" spans="7:8">
      <c r="G30558" s="127"/>
      <c r="H30558" s="128"/>
    </row>
    <row r="30559" spans="7:8">
      <c r="G30559" s="127"/>
      <c r="H30559" s="128"/>
    </row>
    <row r="30560" spans="7:8">
      <c r="G30560" s="127"/>
      <c r="H30560" s="128"/>
    </row>
    <row r="30561" spans="7:8">
      <c r="G30561" s="127"/>
      <c r="H30561" s="128"/>
    </row>
    <row r="30562" spans="7:8">
      <c r="G30562" s="127"/>
      <c r="H30562" s="128"/>
    </row>
    <row r="30563" spans="7:8">
      <c r="G30563" s="127"/>
      <c r="H30563" s="128"/>
    </row>
    <row r="30564" spans="7:8">
      <c r="G30564" s="127"/>
      <c r="H30564" s="128"/>
    </row>
    <row r="30565" spans="7:8">
      <c r="G30565" s="127"/>
      <c r="H30565" s="128"/>
    </row>
    <row r="30566" spans="7:8">
      <c r="G30566" s="127"/>
      <c r="H30566" s="128"/>
    </row>
    <row r="30567" spans="7:8">
      <c r="G30567" s="127"/>
      <c r="H30567" s="128"/>
    </row>
    <row r="30568" spans="7:8">
      <c r="G30568" s="127"/>
      <c r="H30568" s="128"/>
    </row>
    <row r="30569" spans="7:8">
      <c r="G30569" s="127"/>
      <c r="H30569" s="128"/>
    </row>
    <row r="30570" spans="7:8">
      <c r="G30570" s="127"/>
      <c r="H30570" s="128"/>
    </row>
    <row r="30571" spans="7:8">
      <c r="G30571" s="127"/>
      <c r="H30571" s="128"/>
    </row>
    <row r="30572" spans="7:8">
      <c r="G30572" s="127"/>
      <c r="H30572" s="128"/>
    </row>
    <row r="30573" spans="7:8">
      <c r="G30573" s="127"/>
      <c r="H30573" s="128"/>
    </row>
    <row r="30574" spans="7:8">
      <c r="G30574" s="127"/>
      <c r="H30574" s="128"/>
    </row>
    <row r="30575" spans="7:8">
      <c r="G30575" s="127"/>
      <c r="H30575" s="128"/>
    </row>
    <row r="30576" spans="7:8">
      <c r="G30576" s="127"/>
      <c r="H30576" s="128"/>
    </row>
    <row r="30577" spans="7:8">
      <c r="G30577" s="127"/>
      <c r="H30577" s="128"/>
    </row>
    <row r="30578" spans="7:8">
      <c r="G30578" s="127"/>
      <c r="H30578" s="128"/>
    </row>
    <row r="30579" spans="7:8">
      <c r="G30579" s="127"/>
      <c r="H30579" s="128"/>
    </row>
    <row r="30580" spans="7:8">
      <c r="G30580" s="127"/>
      <c r="H30580" s="128"/>
    </row>
    <row r="30581" spans="7:8">
      <c r="G30581" s="127"/>
      <c r="H30581" s="128"/>
    </row>
    <row r="30582" spans="7:8">
      <c r="G30582" s="127"/>
      <c r="H30582" s="128"/>
    </row>
    <row r="30583" spans="7:8">
      <c r="G30583" s="127"/>
      <c r="H30583" s="128"/>
    </row>
    <row r="30584" spans="7:8">
      <c r="G30584" s="127"/>
      <c r="H30584" s="128"/>
    </row>
    <row r="30585" spans="7:8">
      <c r="G30585" s="127"/>
      <c r="H30585" s="128"/>
    </row>
    <row r="30586" spans="7:8">
      <c r="G30586" s="127"/>
      <c r="H30586" s="128"/>
    </row>
    <row r="30587" spans="7:8">
      <c r="G30587" s="127"/>
      <c r="H30587" s="128"/>
    </row>
    <row r="30588" spans="7:8">
      <c r="G30588" s="127"/>
      <c r="H30588" s="128"/>
    </row>
    <row r="30589" spans="7:8">
      <c r="G30589" s="127"/>
      <c r="H30589" s="128"/>
    </row>
    <row r="30590" spans="7:8">
      <c r="G30590" s="127"/>
      <c r="H30590" s="128"/>
    </row>
    <row r="30591" spans="7:8">
      <c r="G30591" s="127"/>
      <c r="H30591" s="128"/>
    </row>
    <row r="30592" spans="7:8">
      <c r="G30592" s="127"/>
      <c r="H30592" s="128"/>
    </row>
    <row r="30593" spans="7:8">
      <c r="G30593" s="127"/>
      <c r="H30593" s="128"/>
    </row>
    <row r="30594" spans="7:8">
      <c r="G30594" s="127"/>
      <c r="H30594" s="128"/>
    </row>
    <row r="30595" spans="7:8">
      <c r="G30595" s="127"/>
      <c r="H30595" s="128"/>
    </row>
    <row r="30596" spans="7:8">
      <c r="G30596" s="127"/>
      <c r="H30596" s="128"/>
    </row>
    <row r="30597" spans="7:8">
      <c r="G30597" s="127"/>
      <c r="H30597" s="128"/>
    </row>
    <row r="30598" spans="7:8">
      <c r="G30598" s="127"/>
      <c r="H30598" s="128"/>
    </row>
    <row r="30599" spans="7:8">
      <c r="G30599" s="127"/>
      <c r="H30599" s="128"/>
    </row>
    <row r="30600" spans="7:8">
      <c r="G30600" s="127"/>
      <c r="H30600" s="128"/>
    </row>
    <row r="30601" spans="7:8">
      <c r="G30601" s="127"/>
      <c r="H30601" s="128"/>
    </row>
    <row r="30602" spans="7:8">
      <c r="G30602" s="127"/>
      <c r="H30602" s="128"/>
    </row>
    <row r="30603" spans="7:8">
      <c r="G30603" s="127"/>
      <c r="H30603" s="128"/>
    </row>
    <row r="30604" spans="7:8">
      <c r="G30604" s="127"/>
      <c r="H30604" s="128"/>
    </row>
    <row r="30605" spans="7:8">
      <c r="G30605" s="127"/>
      <c r="H30605" s="128"/>
    </row>
    <row r="30606" spans="7:8">
      <c r="G30606" s="127"/>
      <c r="H30606" s="128"/>
    </row>
    <row r="30607" spans="7:8">
      <c r="G30607" s="127"/>
      <c r="H30607" s="128"/>
    </row>
    <row r="30608" spans="7:8">
      <c r="G30608" s="127"/>
      <c r="H30608" s="128"/>
    </row>
    <row r="30609" spans="7:8">
      <c r="G30609" s="127"/>
      <c r="H30609" s="128"/>
    </row>
    <row r="30610" spans="7:8">
      <c r="G30610" s="127"/>
      <c r="H30610" s="128"/>
    </row>
    <row r="30611" spans="7:8">
      <c r="G30611" s="127"/>
      <c r="H30611" s="128"/>
    </row>
    <row r="30612" spans="7:8">
      <c r="G30612" s="127"/>
      <c r="H30612" s="128"/>
    </row>
    <row r="30613" spans="7:8">
      <c r="G30613" s="127"/>
      <c r="H30613" s="128"/>
    </row>
    <row r="30614" spans="7:8">
      <c r="G30614" s="127"/>
      <c r="H30614" s="128"/>
    </row>
    <row r="30615" spans="7:8">
      <c r="G30615" s="127"/>
      <c r="H30615" s="128"/>
    </row>
    <row r="30616" spans="7:8">
      <c r="G30616" s="127"/>
      <c r="H30616" s="128"/>
    </row>
    <row r="30617" spans="7:8">
      <c r="G30617" s="127"/>
      <c r="H30617" s="128"/>
    </row>
    <row r="30618" spans="7:8">
      <c r="G30618" s="127"/>
      <c r="H30618" s="128"/>
    </row>
    <row r="30619" spans="7:8">
      <c r="G30619" s="127"/>
      <c r="H30619" s="128"/>
    </row>
    <row r="30620" spans="7:8">
      <c r="G30620" s="127"/>
      <c r="H30620" s="128"/>
    </row>
    <row r="30621" spans="7:8">
      <c r="G30621" s="127"/>
      <c r="H30621" s="128"/>
    </row>
    <row r="30622" spans="7:8">
      <c r="G30622" s="127"/>
      <c r="H30622" s="128"/>
    </row>
    <row r="30623" spans="7:8">
      <c r="G30623" s="127"/>
      <c r="H30623" s="128"/>
    </row>
    <row r="30624" spans="7:8">
      <c r="G30624" s="127"/>
      <c r="H30624" s="128"/>
    </row>
    <row r="30625" spans="7:8">
      <c r="G30625" s="127"/>
      <c r="H30625" s="128"/>
    </row>
    <row r="30626" spans="7:8">
      <c r="G30626" s="127"/>
      <c r="H30626" s="128"/>
    </row>
    <row r="30627" spans="7:8">
      <c r="G30627" s="127"/>
      <c r="H30627" s="128"/>
    </row>
    <row r="30628" spans="7:8">
      <c r="G30628" s="127"/>
      <c r="H30628" s="128"/>
    </row>
    <row r="30629" spans="7:8">
      <c r="G30629" s="127"/>
      <c r="H30629" s="128"/>
    </row>
    <row r="30630" spans="7:8">
      <c r="G30630" s="127"/>
      <c r="H30630" s="128"/>
    </row>
    <row r="30631" spans="7:8">
      <c r="G30631" s="127"/>
      <c r="H30631" s="128"/>
    </row>
    <row r="30632" spans="7:8">
      <c r="G30632" s="127"/>
      <c r="H30632" s="128"/>
    </row>
    <row r="30633" spans="7:8">
      <c r="G30633" s="127"/>
      <c r="H30633" s="128"/>
    </row>
    <row r="30634" spans="7:8">
      <c r="G30634" s="127"/>
      <c r="H30634" s="128"/>
    </row>
    <row r="30635" spans="7:8">
      <c r="G30635" s="127"/>
      <c r="H30635" s="128"/>
    </row>
    <row r="30636" spans="7:8">
      <c r="G30636" s="127"/>
      <c r="H30636" s="128"/>
    </row>
    <row r="30637" spans="7:8">
      <c r="G30637" s="127"/>
      <c r="H30637" s="128"/>
    </row>
    <row r="30638" spans="7:8">
      <c r="G30638" s="127"/>
      <c r="H30638" s="128"/>
    </row>
    <row r="30639" spans="7:8">
      <c r="G30639" s="127"/>
      <c r="H30639" s="128"/>
    </row>
    <row r="30640" spans="7:8">
      <c r="G30640" s="127"/>
      <c r="H30640" s="128"/>
    </row>
    <row r="30641" spans="7:8">
      <c r="G30641" s="127"/>
      <c r="H30641" s="128"/>
    </row>
    <row r="30642" spans="7:8">
      <c r="G30642" s="127"/>
      <c r="H30642" s="128"/>
    </row>
    <row r="30643" spans="7:8">
      <c r="G30643" s="127"/>
      <c r="H30643" s="128"/>
    </row>
    <row r="30644" spans="7:8">
      <c r="G30644" s="127"/>
      <c r="H30644" s="128"/>
    </row>
    <row r="30645" spans="7:8">
      <c r="G30645" s="127"/>
      <c r="H30645" s="128"/>
    </row>
    <row r="30646" spans="7:8">
      <c r="G30646" s="127"/>
      <c r="H30646" s="128"/>
    </row>
    <row r="30647" spans="7:8">
      <c r="G30647" s="127"/>
      <c r="H30647" s="128"/>
    </row>
    <row r="30648" spans="7:8">
      <c r="G30648" s="127"/>
      <c r="H30648" s="128"/>
    </row>
    <row r="30649" spans="7:8">
      <c r="G30649" s="127"/>
      <c r="H30649" s="128"/>
    </row>
    <row r="30650" spans="7:8">
      <c r="G30650" s="127"/>
      <c r="H30650" s="128"/>
    </row>
    <row r="30651" spans="7:8">
      <c r="G30651" s="127"/>
      <c r="H30651" s="128"/>
    </row>
    <row r="30652" spans="7:8">
      <c r="G30652" s="127"/>
      <c r="H30652" s="128"/>
    </row>
    <row r="30653" spans="7:8">
      <c r="G30653" s="127"/>
      <c r="H30653" s="128"/>
    </row>
    <row r="30654" spans="7:8">
      <c r="G30654" s="127"/>
      <c r="H30654" s="128"/>
    </row>
    <row r="30655" spans="7:8">
      <c r="G30655" s="127"/>
      <c r="H30655" s="128"/>
    </row>
    <row r="30656" spans="7:8">
      <c r="G30656" s="127"/>
      <c r="H30656" s="128"/>
    </row>
    <row r="30657" spans="7:8">
      <c r="G30657" s="127"/>
      <c r="H30657" s="128"/>
    </row>
    <row r="30658" spans="7:8">
      <c r="G30658" s="127"/>
      <c r="H30658" s="128"/>
    </row>
    <row r="30659" spans="7:8">
      <c r="G30659" s="127"/>
      <c r="H30659" s="128"/>
    </row>
    <row r="30660" spans="7:8">
      <c r="G30660" s="127"/>
      <c r="H30660" s="128"/>
    </row>
    <row r="30661" spans="7:8">
      <c r="G30661" s="127"/>
      <c r="H30661" s="128"/>
    </row>
    <row r="30662" spans="7:8">
      <c r="G30662" s="127"/>
      <c r="H30662" s="128"/>
    </row>
    <row r="30663" spans="7:8">
      <c r="G30663" s="127"/>
      <c r="H30663" s="128"/>
    </row>
    <row r="30664" spans="7:8">
      <c r="G30664" s="127"/>
      <c r="H30664" s="128"/>
    </row>
    <row r="30665" spans="7:8">
      <c r="G30665" s="127"/>
      <c r="H30665" s="128"/>
    </row>
    <row r="30666" spans="7:8">
      <c r="G30666" s="127"/>
      <c r="H30666" s="128"/>
    </row>
    <row r="30667" spans="7:8">
      <c r="G30667" s="127"/>
      <c r="H30667" s="128"/>
    </row>
    <row r="30668" spans="7:8">
      <c r="G30668" s="127"/>
      <c r="H30668" s="128"/>
    </row>
    <row r="30669" spans="7:8">
      <c r="G30669" s="127"/>
      <c r="H30669" s="128"/>
    </row>
    <row r="30670" spans="7:8">
      <c r="G30670" s="127"/>
      <c r="H30670" s="128"/>
    </row>
    <row r="30671" spans="7:8">
      <c r="G30671" s="127"/>
      <c r="H30671" s="128"/>
    </row>
    <row r="30672" spans="7:8">
      <c r="G30672" s="127"/>
      <c r="H30672" s="128"/>
    </row>
    <row r="30673" spans="7:8">
      <c r="G30673" s="127"/>
      <c r="H30673" s="128"/>
    </row>
    <row r="30674" spans="7:8">
      <c r="G30674" s="127"/>
      <c r="H30674" s="128"/>
    </row>
    <row r="30675" spans="7:8">
      <c r="G30675" s="127"/>
      <c r="H30675" s="128"/>
    </row>
    <row r="30676" spans="7:8">
      <c r="G30676" s="127"/>
      <c r="H30676" s="128"/>
    </row>
    <row r="30677" spans="7:8">
      <c r="G30677" s="127"/>
      <c r="H30677" s="128"/>
    </row>
    <row r="30678" spans="7:8">
      <c r="G30678" s="127"/>
      <c r="H30678" s="128"/>
    </row>
    <row r="30679" spans="7:8">
      <c r="G30679" s="127"/>
      <c r="H30679" s="128"/>
    </row>
    <row r="30680" spans="7:8">
      <c r="G30680" s="127"/>
      <c r="H30680" s="128"/>
    </row>
    <row r="30681" spans="7:8">
      <c r="G30681" s="127"/>
      <c r="H30681" s="128"/>
    </row>
    <row r="30682" spans="7:8">
      <c r="G30682" s="127"/>
      <c r="H30682" s="128"/>
    </row>
    <row r="30683" spans="7:8">
      <c r="G30683" s="127"/>
      <c r="H30683" s="128"/>
    </row>
    <row r="30684" spans="7:8">
      <c r="G30684" s="127"/>
      <c r="H30684" s="128"/>
    </row>
    <row r="30685" spans="7:8">
      <c r="G30685" s="127"/>
      <c r="H30685" s="128"/>
    </row>
    <row r="30686" spans="7:8">
      <c r="G30686" s="127"/>
      <c r="H30686" s="128"/>
    </row>
    <row r="30687" spans="7:8">
      <c r="G30687" s="127"/>
      <c r="H30687" s="128"/>
    </row>
    <row r="30688" spans="7:8">
      <c r="G30688" s="127"/>
      <c r="H30688" s="128"/>
    </row>
    <row r="30689" spans="7:8">
      <c r="G30689" s="127"/>
      <c r="H30689" s="128"/>
    </row>
    <row r="30690" spans="7:8">
      <c r="G30690" s="127"/>
      <c r="H30690" s="128"/>
    </row>
    <row r="30691" spans="7:8">
      <c r="G30691" s="127"/>
      <c r="H30691" s="128"/>
    </row>
    <row r="30692" spans="7:8">
      <c r="G30692" s="127"/>
      <c r="H30692" s="128"/>
    </row>
    <row r="30693" spans="7:8">
      <c r="G30693" s="127"/>
      <c r="H30693" s="128"/>
    </row>
    <row r="30694" spans="7:8">
      <c r="G30694" s="127"/>
      <c r="H30694" s="128"/>
    </row>
    <row r="30695" spans="7:8">
      <c r="G30695" s="127"/>
      <c r="H30695" s="128"/>
    </row>
    <row r="30696" spans="7:8">
      <c r="G30696" s="127"/>
      <c r="H30696" s="128"/>
    </row>
    <row r="30697" spans="7:8">
      <c r="G30697" s="127"/>
      <c r="H30697" s="128"/>
    </row>
    <row r="30698" spans="7:8">
      <c r="G30698" s="127"/>
      <c r="H30698" s="128"/>
    </row>
    <row r="30699" spans="7:8">
      <c r="G30699" s="127"/>
      <c r="H30699" s="128"/>
    </row>
    <row r="30700" spans="7:8">
      <c r="G30700" s="127"/>
      <c r="H30700" s="128"/>
    </row>
    <row r="30701" spans="7:8">
      <c r="G30701" s="127"/>
      <c r="H30701" s="128"/>
    </row>
    <row r="30702" spans="7:8">
      <c r="G30702" s="127"/>
      <c r="H30702" s="128"/>
    </row>
    <row r="30703" spans="7:8">
      <c r="G30703" s="127"/>
      <c r="H30703" s="128"/>
    </row>
    <row r="30704" spans="7:8">
      <c r="G30704" s="127"/>
      <c r="H30704" s="128"/>
    </row>
    <row r="30705" spans="7:8">
      <c r="G30705" s="127"/>
      <c r="H30705" s="128"/>
    </row>
    <row r="30706" spans="7:8">
      <c r="G30706" s="127"/>
      <c r="H30706" s="128"/>
    </row>
    <row r="30707" spans="7:8">
      <c r="G30707" s="127"/>
      <c r="H30707" s="128"/>
    </row>
    <row r="30708" spans="7:8">
      <c r="G30708" s="127"/>
      <c r="H30708" s="128"/>
    </row>
    <row r="30709" spans="7:8">
      <c r="G30709" s="127"/>
      <c r="H30709" s="128"/>
    </row>
    <row r="30710" spans="7:8">
      <c r="G30710" s="127"/>
      <c r="H30710" s="128"/>
    </row>
    <row r="30711" spans="7:8">
      <c r="G30711" s="127"/>
      <c r="H30711" s="128"/>
    </row>
    <row r="30712" spans="7:8">
      <c r="G30712" s="127"/>
      <c r="H30712" s="128"/>
    </row>
    <row r="30713" spans="7:8">
      <c r="G30713" s="127"/>
      <c r="H30713" s="128"/>
    </row>
    <row r="30714" spans="7:8">
      <c r="G30714" s="127"/>
      <c r="H30714" s="128"/>
    </row>
    <row r="30715" spans="7:8">
      <c r="G30715" s="127"/>
      <c r="H30715" s="128"/>
    </row>
    <row r="30716" spans="7:8">
      <c r="G30716" s="127"/>
      <c r="H30716" s="128"/>
    </row>
    <row r="30717" spans="7:8">
      <c r="G30717" s="127"/>
      <c r="H30717" s="128"/>
    </row>
    <row r="30718" spans="7:8">
      <c r="G30718" s="127"/>
      <c r="H30718" s="128"/>
    </row>
    <row r="30719" spans="7:8">
      <c r="G30719" s="127"/>
      <c r="H30719" s="128"/>
    </row>
    <row r="30720" spans="7:8">
      <c r="G30720" s="127"/>
      <c r="H30720" s="128"/>
    </row>
    <row r="30721" spans="7:8">
      <c r="G30721" s="127"/>
      <c r="H30721" s="128"/>
    </row>
    <row r="30722" spans="7:8">
      <c r="G30722" s="127"/>
      <c r="H30722" s="128"/>
    </row>
    <row r="30723" spans="7:8">
      <c r="G30723" s="127"/>
      <c r="H30723" s="128"/>
    </row>
    <row r="30724" spans="7:8">
      <c r="G30724" s="127"/>
      <c r="H30724" s="128"/>
    </row>
    <row r="30725" spans="7:8">
      <c r="G30725" s="127"/>
      <c r="H30725" s="128"/>
    </row>
    <row r="30726" spans="7:8">
      <c r="G30726" s="127"/>
      <c r="H30726" s="128"/>
    </row>
    <row r="30727" spans="7:8">
      <c r="G30727" s="127"/>
      <c r="H30727" s="128"/>
    </row>
    <row r="30728" spans="7:8">
      <c r="G30728" s="127"/>
      <c r="H30728" s="128"/>
    </row>
    <row r="30729" spans="7:8">
      <c r="G30729" s="127"/>
      <c r="H30729" s="128"/>
    </row>
    <row r="30730" spans="7:8">
      <c r="G30730" s="127"/>
      <c r="H30730" s="128"/>
    </row>
    <row r="30731" spans="7:8">
      <c r="G30731" s="127"/>
      <c r="H30731" s="128"/>
    </row>
    <row r="30732" spans="7:8">
      <c r="G30732" s="127"/>
      <c r="H30732" s="128"/>
    </row>
    <row r="30733" spans="7:8">
      <c r="G30733" s="127"/>
      <c r="H30733" s="128"/>
    </row>
    <row r="30734" spans="7:8">
      <c r="G30734" s="127"/>
      <c r="H30734" s="128"/>
    </row>
    <row r="30735" spans="7:8">
      <c r="G30735" s="127"/>
      <c r="H30735" s="128"/>
    </row>
    <row r="30736" spans="7:8">
      <c r="G30736" s="127"/>
      <c r="H30736" s="128"/>
    </row>
    <row r="30737" spans="7:8">
      <c r="G30737" s="127"/>
      <c r="H30737" s="128"/>
    </row>
    <row r="30738" spans="7:8">
      <c r="G30738" s="127"/>
      <c r="H30738" s="128"/>
    </row>
    <row r="30739" spans="7:8">
      <c r="G30739" s="127"/>
      <c r="H30739" s="128"/>
    </row>
    <row r="30740" spans="7:8">
      <c r="G30740" s="127"/>
      <c r="H30740" s="128"/>
    </row>
    <row r="30741" spans="7:8">
      <c r="G30741" s="127"/>
      <c r="H30741" s="128"/>
    </row>
    <row r="30742" spans="7:8">
      <c r="G30742" s="127"/>
      <c r="H30742" s="128"/>
    </row>
    <row r="30743" spans="7:8">
      <c r="G30743" s="127"/>
      <c r="H30743" s="128"/>
    </row>
    <row r="30744" spans="7:8">
      <c r="G30744" s="127"/>
      <c r="H30744" s="128"/>
    </row>
    <row r="30745" spans="7:8">
      <c r="G30745" s="127"/>
      <c r="H30745" s="128"/>
    </row>
    <row r="30746" spans="7:8">
      <c r="G30746" s="127"/>
      <c r="H30746" s="128"/>
    </row>
    <row r="30747" spans="7:8">
      <c r="G30747" s="127"/>
      <c r="H30747" s="128"/>
    </row>
    <row r="30748" spans="7:8">
      <c r="G30748" s="127"/>
      <c r="H30748" s="128"/>
    </row>
    <row r="30749" spans="7:8">
      <c r="G30749" s="127"/>
      <c r="H30749" s="128"/>
    </row>
    <row r="30750" spans="7:8">
      <c r="G30750" s="127"/>
      <c r="H30750" s="128"/>
    </row>
    <row r="30751" spans="7:8">
      <c r="G30751" s="127"/>
      <c r="H30751" s="128"/>
    </row>
    <row r="30752" spans="7:8">
      <c r="G30752" s="127"/>
      <c r="H30752" s="128"/>
    </row>
    <row r="30753" spans="7:8">
      <c r="G30753" s="127"/>
      <c r="H30753" s="128"/>
    </row>
    <row r="30754" spans="7:8">
      <c r="G30754" s="127"/>
      <c r="H30754" s="128"/>
    </row>
    <row r="30755" spans="7:8">
      <c r="G30755" s="127"/>
      <c r="H30755" s="128"/>
    </row>
    <row r="30756" spans="7:8">
      <c r="G30756" s="127"/>
      <c r="H30756" s="128"/>
    </row>
    <row r="30757" spans="7:8">
      <c r="G30757" s="127"/>
      <c r="H30757" s="128"/>
    </row>
    <row r="30758" spans="7:8">
      <c r="G30758" s="127"/>
      <c r="H30758" s="128"/>
    </row>
    <row r="30759" spans="7:8">
      <c r="G30759" s="127"/>
      <c r="H30759" s="128"/>
    </row>
    <row r="30760" spans="7:8">
      <c r="G30760" s="127"/>
      <c r="H30760" s="128"/>
    </row>
    <row r="30761" spans="7:8">
      <c r="G30761" s="127"/>
      <c r="H30761" s="128"/>
    </row>
    <row r="30762" spans="7:8">
      <c r="G30762" s="127"/>
      <c r="H30762" s="128"/>
    </row>
    <row r="30763" spans="7:8">
      <c r="G30763" s="127"/>
      <c r="H30763" s="128"/>
    </row>
    <row r="30764" spans="7:8">
      <c r="G30764" s="127"/>
      <c r="H30764" s="128"/>
    </row>
    <row r="30765" spans="7:8">
      <c r="G30765" s="127"/>
      <c r="H30765" s="128"/>
    </row>
    <row r="30766" spans="7:8">
      <c r="G30766" s="127"/>
      <c r="H30766" s="128"/>
    </row>
    <row r="30767" spans="7:8">
      <c r="G30767" s="127"/>
      <c r="H30767" s="128"/>
    </row>
    <row r="30768" spans="7:8">
      <c r="G30768" s="127"/>
      <c r="H30768" s="128"/>
    </row>
    <row r="30769" spans="7:8">
      <c r="G30769" s="127"/>
      <c r="H30769" s="128"/>
    </row>
    <row r="30770" spans="7:8">
      <c r="G30770" s="127"/>
      <c r="H30770" s="128"/>
    </row>
    <row r="30771" spans="7:8">
      <c r="G30771" s="127"/>
      <c r="H30771" s="128"/>
    </row>
    <row r="30772" spans="7:8">
      <c r="G30772" s="127"/>
      <c r="H30772" s="128"/>
    </row>
    <row r="30773" spans="7:8">
      <c r="G30773" s="127"/>
      <c r="H30773" s="128"/>
    </row>
    <row r="30774" spans="7:8">
      <c r="G30774" s="127"/>
      <c r="H30774" s="128"/>
    </row>
    <row r="30775" spans="7:8">
      <c r="G30775" s="127"/>
      <c r="H30775" s="128"/>
    </row>
    <row r="30776" spans="7:8">
      <c r="G30776" s="127"/>
      <c r="H30776" s="128"/>
    </row>
    <row r="30777" spans="7:8">
      <c r="G30777" s="127"/>
      <c r="H30777" s="128"/>
    </row>
    <row r="30778" spans="7:8">
      <c r="G30778" s="127"/>
      <c r="H30778" s="128"/>
    </row>
    <row r="30779" spans="7:8">
      <c r="G30779" s="127"/>
      <c r="H30779" s="128"/>
    </row>
    <row r="30780" spans="7:8">
      <c r="G30780" s="127"/>
      <c r="H30780" s="128"/>
    </row>
    <row r="30781" spans="7:8">
      <c r="G30781" s="127"/>
      <c r="H30781" s="128"/>
    </row>
    <row r="30782" spans="7:8">
      <c r="G30782" s="127"/>
      <c r="H30782" s="128"/>
    </row>
    <row r="30783" spans="7:8">
      <c r="G30783" s="127"/>
      <c r="H30783" s="128"/>
    </row>
    <row r="30784" spans="7:8">
      <c r="G30784" s="127"/>
      <c r="H30784" s="128"/>
    </row>
    <row r="30785" spans="7:8">
      <c r="G30785" s="127"/>
      <c r="H30785" s="128"/>
    </row>
    <row r="30786" spans="7:8">
      <c r="G30786" s="127"/>
      <c r="H30786" s="128"/>
    </row>
    <row r="30787" spans="7:8">
      <c r="G30787" s="127"/>
      <c r="H30787" s="128"/>
    </row>
    <row r="30788" spans="7:8">
      <c r="G30788" s="127"/>
      <c r="H30788" s="128"/>
    </row>
    <row r="30789" spans="7:8">
      <c r="G30789" s="127"/>
      <c r="H30789" s="128"/>
    </row>
    <row r="30790" spans="7:8">
      <c r="G30790" s="127"/>
      <c r="H30790" s="128"/>
    </row>
    <row r="30791" spans="7:8">
      <c r="G30791" s="127"/>
      <c r="H30791" s="128"/>
    </row>
    <row r="30792" spans="7:8">
      <c r="G30792" s="127"/>
      <c r="H30792" s="128"/>
    </row>
    <row r="30793" spans="7:8">
      <c r="G30793" s="127"/>
      <c r="H30793" s="128"/>
    </row>
    <row r="30794" spans="7:8">
      <c r="G30794" s="127"/>
      <c r="H30794" s="128"/>
    </row>
    <row r="30795" spans="7:8">
      <c r="G30795" s="127"/>
      <c r="H30795" s="128"/>
    </row>
    <row r="30796" spans="7:8">
      <c r="G30796" s="127"/>
      <c r="H30796" s="128"/>
    </row>
    <row r="30797" spans="7:8">
      <c r="G30797" s="127"/>
      <c r="H30797" s="128"/>
    </row>
    <row r="30798" spans="7:8">
      <c r="G30798" s="127"/>
      <c r="H30798" s="128"/>
    </row>
    <row r="30799" spans="7:8">
      <c r="G30799" s="127"/>
      <c r="H30799" s="128"/>
    </row>
    <row r="30800" spans="7:8">
      <c r="G30800" s="127"/>
      <c r="H30800" s="128"/>
    </row>
    <row r="30801" spans="7:8">
      <c r="G30801" s="127"/>
      <c r="H30801" s="128"/>
    </row>
    <row r="30802" spans="7:8">
      <c r="G30802" s="127"/>
      <c r="H30802" s="128"/>
    </row>
    <row r="30803" spans="7:8">
      <c r="G30803" s="127"/>
      <c r="H30803" s="128"/>
    </row>
    <row r="30804" spans="7:8">
      <c r="G30804" s="127"/>
      <c r="H30804" s="128"/>
    </row>
    <row r="30805" spans="7:8">
      <c r="G30805" s="127"/>
      <c r="H30805" s="128"/>
    </row>
    <row r="30806" spans="7:8">
      <c r="G30806" s="127"/>
      <c r="H30806" s="128"/>
    </row>
    <row r="30807" spans="7:8">
      <c r="G30807" s="127"/>
      <c r="H30807" s="128"/>
    </row>
    <row r="30808" spans="7:8">
      <c r="G30808" s="127"/>
      <c r="H30808" s="128"/>
    </row>
    <row r="30809" spans="7:8">
      <c r="G30809" s="127"/>
      <c r="H30809" s="128"/>
    </row>
    <row r="30810" spans="7:8">
      <c r="G30810" s="127"/>
      <c r="H30810" s="128"/>
    </row>
    <row r="30811" spans="7:8">
      <c r="G30811" s="127"/>
      <c r="H30811" s="128"/>
    </row>
    <row r="30812" spans="7:8">
      <c r="G30812" s="127"/>
      <c r="H30812" s="128"/>
    </row>
    <row r="30813" spans="7:8">
      <c r="G30813" s="127"/>
      <c r="H30813" s="128"/>
    </row>
    <row r="30814" spans="7:8">
      <c r="G30814" s="127"/>
      <c r="H30814" s="128"/>
    </row>
    <row r="30815" spans="7:8">
      <c r="G30815" s="127"/>
      <c r="H30815" s="128"/>
    </row>
    <row r="30816" spans="7:8">
      <c r="G30816" s="127"/>
      <c r="H30816" s="128"/>
    </row>
    <row r="30817" spans="7:8">
      <c r="G30817" s="127"/>
      <c r="H30817" s="128"/>
    </row>
    <row r="30818" spans="7:8">
      <c r="G30818" s="127"/>
      <c r="H30818" s="128"/>
    </row>
    <row r="30819" spans="7:8">
      <c r="G30819" s="127"/>
      <c r="H30819" s="128"/>
    </row>
    <row r="30820" spans="7:8">
      <c r="G30820" s="127"/>
      <c r="H30820" s="128"/>
    </row>
    <row r="30821" spans="7:8">
      <c r="G30821" s="127"/>
      <c r="H30821" s="128"/>
    </row>
    <row r="30822" spans="7:8">
      <c r="G30822" s="127"/>
      <c r="H30822" s="128"/>
    </row>
    <row r="30823" spans="7:8">
      <c r="G30823" s="127"/>
      <c r="H30823" s="128"/>
    </row>
    <row r="30824" spans="7:8">
      <c r="G30824" s="127"/>
      <c r="H30824" s="128"/>
    </row>
    <row r="30825" spans="7:8">
      <c r="G30825" s="127"/>
      <c r="H30825" s="128"/>
    </row>
    <row r="30826" spans="7:8">
      <c r="G30826" s="127"/>
      <c r="H30826" s="128"/>
    </row>
    <row r="30827" spans="7:8">
      <c r="G30827" s="127"/>
      <c r="H30827" s="128"/>
    </row>
    <row r="30828" spans="7:8">
      <c r="G30828" s="127"/>
      <c r="H30828" s="128"/>
    </row>
    <row r="30829" spans="7:8">
      <c r="G30829" s="127"/>
      <c r="H30829" s="128"/>
    </row>
    <row r="30830" spans="7:8">
      <c r="G30830" s="127"/>
      <c r="H30830" s="128"/>
    </row>
    <row r="30831" spans="7:8">
      <c r="G30831" s="127"/>
      <c r="H30831" s="128"/>
    </row>
    <row r="30832" spans="7:8">
      <c r="G30832" s="127"/>
      <c r="H30832" s="128"/>
    </row>
    <row r="30833" spans="7:8">
      <c r="G30833" s="127"/>
      <c r="H30833" s="128"/>
    </row>
    <row r="30834" spans="7:8">
      <c r="G30834" s="127"/>
      <c r="H30834" s="128"/>
    </row>
    <row r="30835" spans="7:8">
      <c r="G30835" s="127"/>
      <c r="H30835" s="128"/>
    </row>
    <row r="30836" spans="7:8">
      <c r="G30836" s="127"/>
      <c r="H30836" s="128"/>
    </row>
    <row r="30837" spans="7:8">
      <c r="G30837" s="127"/>
      <c r="H30837" s="128"/>
    </row>
    <row r="30838" spans="7:8">
      <c r="G30838" s="127"/>
      <c r="H30838" s="128"/>
    </row>
    <row r="30839" spans="7:8">
      <c r="G30839" s="127"/>
      <c r="H30839" s="128"/>
    </row>
    <row r="30840" spans="7:8">
      <c r="G30840" s="127"/>
      <c r="H30840" s="128"/>
    </row>
    <row r="30841" spans="7:8">
      <c r="G30841" s="127"/>
      <c r="H30841" s="128"/>
    </row>
    <row r="30842" spans="7:8">
      <c r="G30842" s="127"/>
      <c r="H30842" s="128"/>
    </row>
    <row r="30843" spans="7:8">
      <c r="G30843" s="127"/>
      <c r="H30843" s="128"/>
    </row>
    <row r="30844" spans="7:8">
      <c r="G30844" s="127"/>
      <c r="H30844" s="128"/>
    </row>
    <row r="30845" spans="7:8">
      <c r="G30845" s="127"/>
      <c r="H30845" s="128"/>
    </row>
    <row r="30846" spans="7:8">
      <c r="G30846" s="127"/>
      <c r="H30846" s="128"/>
    </row>
    <row r="30847" spans="7:8">
      <c r="G30847" s="127"/>
      <c r="H30847" s="128"/>
    </row>
    <row r="30848" spans="7:8">
      <c r="G30848" s="127"/>
      <c r="H30848" s="128"/>
    </row>
    <row r="30849" spans="7:8">
      <c r="G30849" s="127"/>
      <c r="H30849" s="128"/>
    </row>
    <row r="30850" spans="7:8">
      <c r="G30850" s="127"/>
      <c r="H30850" s="128"/>
    </row>
    <row r="30851" spans="7:8">
      <c r="G30851" s="127"/>
      <c r="H30851" s="128"/>
    </row>
    <row r="30852" spans="7:8">
      <c r="G30852" s="127"/>
      <c r="H30852" s="128"/>
    </row>
    <row r="30853" spans="7:8">
      <c r="G30853" s="127"/>
      <c r="H30853" s="128"/>
    </row>
    <row r="30854" spans="7:8">
      <c r="G30854" s="127"/>
      <c r="H30854" s="128"/>
    </row>
    <row r="30855" spans="7:8">
      <c r="G30855" s="127"/>
      <c r="H30855" s="128"/>
    </row>
    <row r="30856" spans="7:8">
      <c r="G30856" s="127"/>
      <c r="H30856" s="128"/>
    </row>
    <row r="30857" spans="7:8">
      <c r="G30857" s="127"/>
      <c r="H30857" s="128"/>
    </row>
    <row r="30858" spans="7:8">
      <c r="G30858" s="127"/>
      <c r="H30858" s="128"/>
    </row>
    <row r="30859" spans="7:8">
      <c r="G30859" s="127"/>
      <c r="H30859" s="128"/>
    </row>
    <row r="30860" spans="7:8">
      <c r="G30860" s="127"/>
      <c r="H30860" s="128"/>
    </row>
    <row r="30861" spans="7:8">
      <c r="G30861" s="127"/>
      <c r="H30861" s="128"/>
    </row>
    <row r="30862" spans="7:8">
      <c r="G30862" s="127"/>
      <c r="H30862" s="128"/>
    </row>
    <row r="30863" spans="7:8">
      <c r="G30863" s="127"/>
      <c r="H30863" s="128"/>
    </row>
    <row r="30864" spans="7:8">
      <c r="G30864" s="127"/>
      <c r="H30864" s="128"/>
    </row>
    <row r="30865" spans="7:8">
      <c r="G30865" s="127"/>
      <c r="H30865" s="128"/>
    </row>
    <row r="30866" spans="7:8">
      <c r="G30866" s="127"/>
      <c r="H30866" s="128"/>
    </row>
    <row r="30867" spans="7:8">
      <c r="G30867" s="127"/>
      <c r="H30867" s="128"/>
    </row>
    <row r="30868" spans="7:8">
      <c r="G30868" s="127"/>
      <c r="H30868" s="128"/>
    </row>
    <row r="30869" spans="7:8">
      <c r="G30869" s="127"/>
      <c r="H30869" s="128"/>
    </row>
    <row r="30870" spans="7:8">
      <c r="G30870" s="127"/>
      <c r="H30870" s="128"/>
    </row>
    <row r="30871" spans="7:8">
      <c r="G30871" s="127"/>
      <c r="H30871" s="128"/>
    </row>
    <row r="30872" spans="7:8">
      <c r="G30872" s="127"/>
      <c r="H30872" s="128"/>
    </row>
    <row r="30873" spans="7:8">
      <c r="G30873" s="127"/>
      <c r="H30873" s="128"/>
    </row>
    <row r="30874" spans="7:8">
      <c r="G30874" s="127"/>
      <c r="H30874" s="128"/>
    </row>
    <row r="30875" spans="7:8">
      <c r="G30875" s="127"/>
      <c r="H30875" s="128"/>
    </row>
    <row r="30876" spans="7:8">
      <c r="G30876" s="127"/>
      <c r="H30876" s="128"/>
    </row>
    <row r="30877" spans="7:8">
      <c r="G30877" s="127"/>
      <c r="H30877" s="128"/>
    </row>
    <row r="30878" spans="7:8">
      <c r="G30878" s="127"/>
      <c r="H30878" s="128"/>
    </row>
    <row r="30879" spans="7:8">
      <c r="G30879" s="127"/>
      <c r="H30879" s="128"/>
    </row>
    <row r="30880" spans="7:8">
      <c r="G30880" s="127"/>
      <c r="H30880" s="128"/>
    </row>
    <row r="30881" spans="7:8">
      <c r="G30881" s="127"/>
      <c r="H30881" s="128"/>
    </row>
    <row r="30882" spans="7:8">
      <c r="G30882" s="127"/>
      <c r="H30882" s="128"/>
    </row>
    <row r="30883" spans="7:8">
      <c r="G30883" s="127"/>
      <c r="H30883" s="128"/>
    </row>
    <row r="30884" spans="7:8">
      <c r="G30884" s="127"/>
      <c r="H30884" s="128"/>
    </row>
    <row r="30885" spans="7:8">
      <c r="G30885" s="127"/>
      <c r="H30885" s="128"/>
    </row>
    <row r="30886" spans="7:8">
      <c r="G30886" s="127"/>
      <c r="H30886" s="128"/>
    </row>
    <row r="30887" spans="7:8">
      <c r="G30887" s="127"/>
      <c r="H30887" s="128"/>
    </row>
    <row r="30888" spans="7:8">
      <c r="G30888" s="127"/>
      <c r="H30888" s="128"/>
    </row>
    <row r="30889" spans="7:8">
      <c r="G30889" s="127"/>
      <c r="H30889" s="128"/>
    </row>
    <row r="30890" spans="7:8">
      <c r="G30890" s="127"/>
      <c r="H30890" s="128"/>
    </row>
    <row r="30891" spans="7:8">
      <c r="G30891" s="127"/>
      <c r="H30891" s="128"/>
    </row>
    <row r="30892" spans="7:8">
      <c r="G30892" s="127"/>
      <c r="H30892" s="128"/>
    </row>
    <row r="30893" spans="7:8">
      <c r="G30893" s="127"/>
      <c r="H30893" s="128"/>
    </row>
    <row r="30894" spans="7:8">
      <c r="G30894" s="127"/>
      <c r="H30894" s="128"/>
    </row>
    <row r="30895" spans="7:8">
      <c r="G30895" s="127"/>
      <c r="H30895" s="128"/>
    </row>
    <row r="30896" spans="7:8">
      <c r="G30896" s="127"/>
      <c r="H30896" s="128"/>
    </row>
    <row r="30897" spans="7:8">
      <c r="G30897" s="127"/>
      <c r="H30897" s="128"/>
    </row>
    <row r="30898" spans="7:8">
      <c r="G30898" s="127"/>
      <c r="H30898" s="128"/>
    </row>
    <row r="30899" spans="7:8">
      <c r="G30899" s="127"/>
      <c r="H30899" s="128"/>
    </row>
    <row r="30900" spans="7:8">
      <c r="G30900" s="127"/>
      <c r="H30900" s="128"/>
    </row>
    <row r="30901" spans="7:8">
      <c r="G30901" s="127"/>
      <c r="H30901" s="128"/>
    </row>
    <row r="30902" spans="7:8">
      <c r="G30902" s="127"/>
      <c r="H30902" s="128"/>
    </row>
    <row r="30903" spans="7:8">
      <c r="G30903" s="127"/>
      <c r="H30903" s="128"/>
    </row>
    <row r="30904" spans="7:8">
      <c r="G30904" s="127"/>
      <c r="H30904" s="128"/>
    </row>
    <row r="30905" spans="7:8">
      <c r="G30905" s="127"/>
      <c r="H30905" s="128"/>
    </row>
    <row r="30906" spans="7:8">
      <c r="G30906" s="127"/>
      <c r="H30906" s="128"/>
    </row>
    <row r="30907" spans="7:8">
      <c r="G30907" s="127"/>
      <c r="H30907" s="128"/>
    </row>
    <row r="30908" spans="7:8">
      <c r="G30908" s="127"/>
      <c r="H30908" s="128"/>
    </row>
    <row r="30909" spans="7:8">
      <c r="G30909" s="127"/>
      <c r="H30909" s="128"/>
    </row>
    <row r="30910" spans="7:8">
      <c r="G30910" s="127"/>
      <c r="H30910" s="128"/>
    </row>
    <row r="30911" spans="7:8">
      <c r="G30911" s="127"/>
      <c r="H30911" s="128"/>
    </row>
    <row r="30912" spans="7:8">
      <c r="G30912" s="127"/>
      <c r="H30912" s="128"/>
    </row>
    <row r="30913" spans="7:8">
      <c r="G30913" s="127"/>
      <c r="H30913" s="128"/>
    </row>
    <row r="30914" spans="7:8">
      <c r="G30914" s="127"/>
      <c r="H30914" s="128"/>
    </row>
    <row r="30915" spans="7:8">
      <c r="G30915" s="127"/>
      <c r="H30915" s="128"/>
    </row>
    <row r="30916" spans="7:8">
      <c r="G30916" s="127"/>
      <c r="H30916" s="128"/>
    </row>
    <row r="30917" spans="7:8">
      <c r="G30917" s="127"/>
      <c r="H30917" s="128"/>
    </row>
    <row r="30918" spans="7:8">
      <c r="G30918" s="127"/>
      <c r="H30918" s="128"/>
    </row>
    <row r="30919" spans="7:8">
      <c r="G30919" s="127"/>
      <c r="H30919" s="128"/>
    </row>
    <row r="30920" spans="7:8">
      <c r="G30920" s="127"/>
      <c r="H30920" s="128"/>
    </row>
    <row r="30921" spans="7:8">
      <c r="G30921" s="127"/>
      <c r="H30921" s="128"/>
    </row>
    <row r="30922" spans="7:8">
      <c r="G30922" s="127"/>
      <c r="H30922" s="128"/>
    </row>
    <row r="30923" spans="7:8">
      <c r="G30923" s="127"/>
      <c r="H30923" s="128"/>
    </row>
    <row r="30924" spans="7:8">
      <c r="G30924" s="127"/>
      <c r="H30924" s="128"/>
    </row>
    <row r="30925" spans="7:8">
      <c r="G30925" s="127"/>
      <c r="H30925" s="128"/>
    </row>
    <row r="30926" spans="7:8">
      <c r="G30926" s="127"/>
      <c r="H30926" s="128"/>
    </row>
    <row r="30927" spans="7:8">
      <c r="G30927" s="127"/>
      <c r="H30927" s="128"/>
    </row>
    <row r="30928" spans="7:8">
      <c r="G30928" s="127"/>
      <c r="H30928" s="128"/>
    </row>
    <row r="30929" spans="7:8">
      <c r="G30929" s="127"/>
      <c r="H30929" s="128"/>
    </row>
    <row r="30930" spans="7:8">
      <c r="G30930" s="127"/>
      <c r="H30930" s="128"/>
    </row>
    <row r="30931" spans="7:8">
      <c r="G30931" s="127"/>
      <c r="H30931" s="128"/>
    </row>
    <row r="30932" spans="7:8">
      <c r="G30932" s="127"/>
      <c r="H30932" s="128"/>
    </row>
    <row r="30933" spans="7:8">
      <c r="G30933" s="127"/>
      <c r="H30933" s="128"/>
    </row>
    <row r="30934" spans="7:8">
      <c r="G30934" s="127"/>
      <c r="H30934" s="128"/>
    </row>
    <row r="30935" spans="7:8">
      <c r="G30935" s="127"/>
      <c r="H30935" s="128"/>
    </row>
    <row r="30936" spans="7:8">
      <c r="G30936" s="127"/>
      <c r="H30936" s="128"/>
    </row>
    <row r="30937" spans="7:8">
      <c r="G30937" s="127"/>
      <c r="H30937" s="128"/>
    </row>
    <row r="30938" spans="7:8">
      <c r="G30938" s="127"/>
      <c r="H30938" s="128"/>
    </row>
    <row r="30939" spans="7:8">
      <c r="G30939" s="127"/>
      <c r="H30939" s="128"/>
    </row>
    <row r="30940" spans="7:8">
      <c r="G30940" s="127"/>
      <c r="H30940" s="128"/>
    </row>
    <row r="30941" spans="7:8">
      <c r="G30941" s="127"/>
      <c r="H30941" s="128"/>
    </row>
    <row r="30942" spans="7:8">
      <c r="G30942" s="127"/>
      <c r="H30942" s="128"/>
    </row>
    <row r="30943" spans="7:8">
      <c r="G30943" s="127"/>
      <c r="H30943" s="128"/>
    </row>
    <row r="30944" spans="7:8">
      <c r="G30944" s="127"/>
      <c r="H30944" s="128"/>
    </row>
    <row r="30945" spans="7:8">
      <c r="G30945" s="127"/>
      <c r="H30945" s="128"/>
    </row>
    <row r="30946" spans="7:8">
      <c r="G30946" s="127"/>
      <c r="H30946" s="128"/>
    </row>
    <row r="30947" spans="7:8">
      <c r="G30947" s="127"/>
      <c r="H30947" s="128"/>
    </row>
    <row r="30948" spans="7:8">
      <c r="G30948" s="127"/>
      <c r="H30948" s="128"/>
    </row>
    <row r="30949" spans="7:8">
      <c r="G30949" s="127"/>
      <c r="H30949" s="128"/>
    </row>
    <row r="30950" spans="7:8">
      <c r="G30950" s="127"/>
      <c r="H30950" s="128"/>
    </row>
    <row r="30951" spans="7:8">
      <c r="G30951" s="127"/>
      <c r="H30951" s="128"/>
    </row>
    <row r="30952" spans="7:8">
      <c r="G30952" s="127"/>
      <c r="H30952" s="128"/>
    </row>
    <row r="30953" spans="7:8">
      <c r="G30953" s="127"/>
      <c r="H30953" s="128"/>
    </row>
    <row r="30954" spans="7:8">
      <c r="G30954" s="127"/>
      <c r="H30954" s="128"/>
    </row>
    <row r="30955" spans="7:8">
      <c r="G30955" s="127"/>
      <c r="H30955" s="128"/>
    </row>
    <row r="30956" spans="7:8">
      <c r="G30956" s="127"/>
      <c r="H30956" s="128"/>
    </row>
    <row r="30957" spans="7:8">
      <c r="G30957" s="127"/>
      <c r="H30957" s="128"/>
    </row>
    <row r="30958" spans="7:8">
      <c r="G30958" s="127"/>
      <c r="H30958" s="128"/>
    </row>
    <row r="30959" spans="7:8">
      <c r="G30959" s="127"/>
      <c r="H30959" s="128"/>
    </row>
    <row r="30960" spans="7:8">
      <c r="G30960" s="127"/>
      <c r="H30960" s="128"/>
    </row>
    <row r="30961" spans="7:8">
      <c r="G30961" s="127"/>
      <c r="H30961" s="128"/>
    </row>
    <row r="30962" spans="7:8">
      <c r="G30962" s="127"/>
      <c r="H30962" s="128"/>
    </row>
    <row r="30963" spans="7:8">
      <c r="G30963" s="127"/>
      <c r="H30963" s="128"/>
    </row>
    <row r="30964" spans="7:8">
      <c r="G30964" s="127"/>
      <c r="H30964" s="128"/>
    </row>
    <row r="30965" spans="7:8">
      <c r="G30965" s="127"/>
      <c r="H30965" s="128"/>
    </row>
    <row r="30966" spans="7:8">
      <c r="G30966" s="127"/>
      <c r="H30966" s="128"/>
    </row>
    <row r="30967" spans="7:8">
      <c r="G30967" s="127"/>
      <c r="H30967" s="128"/>
    </row>
    <row r="30968" spans="7:8">
      <c r="G30968" s="127"/>
      <c r="H30968" s="128"/>
    </row>
    <row r="30969" spans="7:8">
      <c r="G30969" s="127"/>
      <c r="H30969" s="128"/>
    </row>
    <row r="30970" spans="7:8">
      <c r="G30970" s="127"/>
      <c r="H30970" s="128"/>
    </row>
    <row r="30971" spans="7:8">
      <c r="G30971" s="127"/>
      <c r="H30971" s="128"/>
    </row>
    <row r="30972" spans="7:8">
      <c r="G30972" s="127"/>
      <c r="H30972" s="128"/>
    </row>
    <row r="30973" spans="7:8">
      <c r="G30973" s="127"/>
      <c r="H30973" s="128"/>
    </row>
    <row r="30974" spans="7:8">
      <c r="G30974" s="127"/>
      <c r="H30974" s="128"/>
    </row>
    <row r="30975" spans="7:8">
      <c r="G30975" s="127"/>
      <c r="H30975" s="128"/>
    </row>
    <row r="30976" spans="7:8">
      <c r="G30976" s="127"/>
      <c r="H30976" s="128"/>
    </row>
    <row r="30977" spans="7:8">
      <c r="G30977" s="127"/>
      <c r="H30977" s="128"/>
    </row>
    <row r="30978" spans="7:8">
      <c r="G30978" s="127"/>
      <c r="H30978" s="128"/>
    </row>
    <row r="30979" spans="7:8">
      <c r="G30979" s="127"/>
      <c r="H30979" s="128"/>
    </row>
    <row r="30980" spans="7:8">
      <c r="G30980" s="127"/>
      <c r="H30980" s="128"/>
    </row>
    <row r="30981" spans="7:8">
      <c r="G30981" s="127"/>
      <c r="H30981" s="128"/>
    </row>
    <row r="30982" spans="7:8">
      <c r="G30982" s="127"/>
      <c r="H30982" s="128"/>
    </row>
    <row r="30983" spans="7:8">
      <c r="G30983" s="127"/>
      <c r="H30983" s="128"/>
    </row>
    <row r="30984" spans="7:8">
      <c r="G30984" s="127"/>
      <c r="H30984" s="128"/>
    </row>
    <row r="30985" spans="7:8">
      <c r="G30985" s="127"/>
      <c r="H30985" s="128"/>
    </row>
    <row r="30986" spans="7:8">
      <c r="G30986" s="127"/>
      <c r="H30986" s="128"/>
    </row>
    <row r="30987" spans="7:8">
      <c r="G30987" s="127"/>
      <c r="H30987" s="128"/>
    </row>
    <row r="30988" spans="7:8">
      <c r="G30988" s="127"/>
      <c r="H30988" s="128"/>
    </row>
    <row r="30989" spans="7:8">
      <c r="G30989" s="127"/>
      <c r="H30989" s="128"/>
    </row>
    <row r="30990" spans="7:8">
      <c r="G30990" s="127"/>
      <c r="H30990" s="128"/>
    </row>
    <row r="30991" spans="7:8">
      <c r="G30991" s="127"/>
      <c r="H30991" s="128"/>
    </row>
    <row r="30992" spans="7:8">
      <c r="G30992" s="127"/>
      <c r="H30992" s="128"/>
    </row>
    <row r="30993" spans="7:8">
      <c r="G30993" s="127"/>
      <c r="H30993" s="128"/>
    </row>
    <row r="30994" spans="7:8">
      <c r="G30994" s="127"/>
      <c r="H30994" s="128"/>
    </row>
    <row r="30995" spans="7:8">
      <c r="G30995" s="127"/>
      <c r="H30995" s="128"/>
    </row>
    <row r="30996" spans="7:8">
      <c r="G30996" s="127"/>
      <c r="H30996" s="128"/>
    </row>
    <row r="30997" spans="7:8">
      <c r="G30997" s="127"/>
      <c r="H30997" s="128"/>
    </row>
    <row r="30998" spans="7:8">
      <c r="G30998" s="127"/>
      <c r="H30998" s="128"/>
    </row>
    <row r="30999" spans="7:8">
      <c r="G30999" s="127"/>
      <c r="H30999" s="128"/>
    </row>
    <row r="31000" spans="7:8">
      <c r="G31000" s="127"/>
      <c r="H31000" s="128"/>
    </row>
    <row r="31001" spans="7:8">
      <c r="G31001" s="127"/>
      <c r="H31001" s="128"/>
    </row>
    <row r="31002" spans="7:8">
      <c r="G31002" s="127"/>
      <c r="H31002" s="128"/>
    </row>
    <row r="31003" spans="7:8">
      <c r="G31003" s="127"/>
      <c r="H31003" s="128"/>
    </row>
    <row r="31004" spans="7:8">
      <c r="G31004" s="127"/>
      <c r="H31004" s="128"/>
    </row>
    <row r="31005" spans="7:8">
      <c r="G31005" s="127"/>
      <c r="H31005" s="128"/>
    </row>
    <row r="31006" spans="7:8">
      <c r="G31006" s="127"/>
      <c r="H31006" s="128"/>
    </row>
    <row r="31007" spans="7:8">
      <c r="G31007" s="127"/>
      <c r="H31007" s="128"/>
    </row>
    <row r="31008" spans="7:8">
      <c r="G31008" s="127"/>
      <c r="H31008" s="128"/>
    </row>
    <row r="31009" spans="7:8">
      <c r="G31009" s="127"/>
      <c r="H31009" s="128"/>
    </row>
    <row r="31010" spans="7:8">
      <c r="G31010" s="127"/>
      <c r="H31010" s="128"/>
    </row>
    <row r="31011" spans="7:8">
      <c r="G31011" s="127"/>
      <c r="H31011" s="128"/>
    </row>
    <row r="31012" spans="7:8">
      <c r="G31012" s="127"/>
      <c r="H31012" s="128"/>
    </row>
    <row r="31013" spans="7:8">
      <c r="G31013" s="127"/>
      <c r="H31013" s="128"/>
    </row>
    <row r="31014" spans="7:8">
      <c r="G31014" s="127"/>
      <c r="H31014" s="128"/>
    </row>
    <row r="31015" spans="7:8">
      <c r="G31015" s="127"/>
      <c r="H31015" s="128"/>
    </row>
    <row r="31016" spans="7:8">
      <c r="G31016" s="127"/>
      <c r="H31016" s="128"/>
    </row>
    <row r="31017" spans="7:8">
      <c r="G31017" s="127"/>
      <c r="H31017" s="128"/>
    </row>
    <row r="31018" spans="7:8">
      <c r="G31018" s="127"/>
      <c r="H31018" s="128"/>
    </row>
    <row r="31019" spans="7:8">
      <c r="G31019" s="127"/>
      <c r="H31019" s="128"/>
    </row>
    <row r="31020" spans="7:8">
      <c r="G31020" s="127"/>
      <c r="H31020" s="128"/>
    </row>
    <row r="31021" spans="7:8">
      <c r="G31021" s="127"/>
      <c r="H31021" s="128"/>
    </row>
    <row r="31022" spans="7:8">
      <c r="G31022" s="127"/>
      <c r="H31022" s="128"/>
    </row>
    <row r="31023" spans="7:8">
      <c r="G31023" s="127"/>
      <c r="H31023" s="128"/>
    </row>
    <row r="31024" spans="7:8">
      <c r="G31024" s="127"/>
      <c r="H31024" s="128"/>
    </row>
    <row r="31025" spans="7:8">
      <c r="G31025" s="127"/>
      <c r="H31025" s="128"/>
    </row>
    <row r="31026" spans="7:8">
      <c r="G31026" s="127"/>
      <c r="H31026" s="128"/>
    </row>
    <row r="31027" spans="7:8">
      <c r="G31027" s="127"/>
      <c r="H31027" s="128"/>
    </row>
    <row r="31028" spans="7:8">
      <c r="G31028" s="127"/>
      <c r="H31028" s="128"/>
    </row>
    <row r="31029" spans="7:8">
      <c r="G31029" s="127"/>
      <c r="H31029" s="128"/>
    </row>
    <row r="31030" spans="7:8">
      <c r="G31030" s="127"/>
      <c r="H31030" s="128"/>
    </row>
    <row r="31031" spans="7:8">
      <c r="G31031" s="127"/>
      <c r="H31031" s="128"/>
    </row>
    <row r="31032" spans="7:8">
      <c r="G31032" s="127"/>
      <c r="H31032" s="128"/>
    </row>
    <row r="31033" spans="7:8">
      <c r="G31033" s="127"/>
      <c r="H31033" s="128"/>
    </row>
    <row r="31034" spans="7:8">
      <c r="G31034" s="127"/>
      <c r="H31034" s="128"/>
    </row>
    <row r="31035" spans="7:8">
      <c r="G31035" s="127"/>
      <c r="H31035" s="128"/>
    </row>
    <row r="31036" spans="7:8">
      <c r="G31036" s="127"/>
      <c r="H31036" s="128"/>
    </row>
    <row r="31037" spans="7:8">
      <c r="G31037" s="127"/>
      <c r="H31037" s="128"/>
    </row>
    <row r="31038" spans="7:8">
      <c r="G31038" s="127"/>
      <c r="H31038" s="128"/>
    </row>
    <row r="31039" spans="7:8">
      <c r="G31039" s="127"/>
      <c r="H31039" s="128"/>
    </row>
    <row r="31040" spans="7:8">
      <c r="G31040" s="127"/>
      <c r="H31040" s="128"/>
    </row>
    <row r="31041" spans="7:8">
      <c r="G31041" s="127"/>
      <c r="H31041" s="128"/>
    </row>
    <row r="31042" spans="7:8">
      <c r="G31042" s="127"/>
      <c r="H31042" s="128"/>
    </row>
    <row r="31043" spans="7:8">
      <c r="G31043" s="127"/>
      <c r="H31043" s="128"/>
    </row>
    <row r="31044" spans="7:8">
      <c r="G31044" s="127"/>
      <c r="H31044" s="128"/>
    </row>
    <row r="31045" spans="7:8">
      <c r="G31045" s="127"/>
      <c r="H31045" s="128"/>
    </row>
    <row r="31046" spans="7:8">
      <c r="G31046" s="127"/>
      <c r="H31046" s="128"/>
    </row>
    <row r="31047" spans="7:8">
      <c r="G31047" s="127"/>
      <c r="H31047" s="128"/>
    </row>
    <row r="31048" spans="7:8">
      <c r="G31048" s="127"/>
      <c r="H31048" s="128"/>
    </row>
    <row r="31049" spans="7:8">
      <c r="G31049" s="127"/>
      <c r="H31049" s="128"/>
    </row>
    <row r="31050" spans="7:8">
      <c r="G31050" s="127"/>
      <c r="H31050" s="128"/>
    </row>
    <row r="31051" spans="7:8">
      <c r="G31051" s="127"/>
      <c r="H31051" s="128"/>
    </row>
    <row r="31052" spans="7:8">
      <c r="G31052" s="127"/>
      <c r="H31052" s="128"/>
    </row>
    <row r="31053" spans="7:8">
      <c r="G31053" s="127"/>
      <c r="H31053" s="128"/>
    </row>
    <row r="31054" spans="7:8">
      <c r="G31054" s="127"/>
      <c r="H31054" s="128"/>
    </row>
    <row r="31055" spans="7:8">
      <c r="G31055" s="127"/>
      <c r="H31055" s="128"/>
    </row>
    <row r="31056" spans="7:8">
      <c r="G31056" s="127"/>
      <c r="H31056" s="128"/>
    </row>
    <row r="31057" spans="7:8">
      <c r="G31057" s="127"/>
      <c r="H31057" s="128"/>
    </row>
    <row r="31058" spans="7:8">
      <c r="G31058" s="127"/>
      <c r="H31058" s="128"/>
    </row>
    <row r="31059" spans="7:8">
      <c r="G31059" s="127"/>
      <c r="H31059" s="128"/>
    </row>
    <row r="31060" spans="7:8">
      <c r="G31060" s="127"/>
      <c r="H31060" s="128"/>
    </row>
    <row r="31061" spans="7:8">
      <c r="G31061" s="127"/>
      <c r="H31061" s="128"/>
    </row>
    <row r="31062" spans="7:8">
      <c r="G31062" s="127"/>
      <c r="H31062" s="128"/>
    </row>
    <row r="31063" spans="7:8">
      <c r="G31063" s="127"/>
      <c r="H31063" s="128"/>
    </row>
    <row r="31064" spans="7:8">
      <c r="G31064" s="127"/>
      <c r="H31064" s="128"/>
    </row>
    <row r="31065" spans="7:8">
      <c r="G31065" s="127"/>
      <c r="H31065" s="128"/>
    </row>
    <row r="31066" spans="7:8">
      <c r="G31066" s="127"/>
      <c r="H31066" s="128"/>
    </row>
    <row r="31067" spans="7:8">
      <c r="G31067" s="127"/>
      <c r="H31067" s="128"/>
    </row>
    <row r="31068" spans="7:8">
      <c r="G31068" s="127"/>
      <c r="H31068" s="128"/>
    </row>
    <row r="31069" spans="7:8">
      <c r="G31069" s="127"/>
      <c r="H31069" s="128"/>
    </row>
    <row r="31070" spans="7:8">
      <c r="G31070" s="127"/>
      <c r="H31070" s="128"/>
    </row>
    <row r="31071" spans="7:8">
      <c r="G31071" s="127"/>
      <c r="H31071" s="128"/>
    </row>
    <row r="31072" spans="7:8">
      <c r="G31072" s="127"/>
      <c r="H31072" s="128"/>
    </row>
    <row r="31073" spans="7:8">
      <c r="G31073" s="127"/>
      <c r="H31073" s="128"/>
    </row>
    <row r="31074" spans="7:8">
      <c r="G31074" s="127"/>
      <c r="H31074" s="128"/>
    </row>
    <row r="31075" spans="7:8">
      <c r="G31075" s="127"/>
      <c r="H31075" s="128"/>
    </row>
    <row r="31076" spans="7:8">
      <c r="G31076" s="127"/>
      <c r="H31076" s="128"/>
    </row>
    <row r="31077" spans="7:8">
      <c r="G31077" s="127"/>
      <c r="H31077" s="128"/>
    </row>
    <row r="31078" spans="7:8">
      <c r="G31078" s="127"/>
      <c r="H31078" s="128"/>
    </row>
    <row r="31079" spans="7:8">
      <c r="G31079" s="127"/>
      <c r="H31079" s="128"/>
    </row>
    <row r="31080" spans="7:8">
      <c r="G31080" s="127"/>
      <c r="H31080" s="128"/>
    </row>
    <row r="31081" spans="7:8">
      <c r="G31081" s="127"/>
      <c r="H31081" s="128"/>
    </row>
    <row r="31082" spans="7:8">
      <c r="G31082" s="127"/>
      <c r="H31082" s="128"/>
    </row>
    <row r="31083" spans="7:8">
      <c r="G31083" s="127"/>
      <c r="H31083" s="128"/>
    </row>
    <row r="31084" spans="7:8">
      <c r="G31084" s="127"/>
      <c r="H31084" s="128"/>
    </row>
    <row r="31085" spans="7:8">
      <c r="G31085" s="127"/>
      <c r="H31085" s="128"/>
    </row>
    <row r="31086" spans="7:8">
      <c r="G31086" s="127"/>
      <c r="H31086" s="128"/>
    </row>
    <row r="31087" spans="7:8">
      <c r="G31087" s="127"/>
      <c r="H31087" s="128"/>
    </row>
    <row r="31088" spans="7:8">
      <c r="G31088" s="127"/>
      <c r="H31088" s="128"/>
    </row>
    <row r="31089" spans="7:8">
      <c r="G31089" s="127"/>
      <c r="H31089" s="128"/>
    </row>
    <row r="31090" spans="7:8">
      <c r="G31090" s="127"/>
      <c r="H31090" s="128"/>
    </row>
    <row r="31091" spans="7:8">
      <c r="G31091" s="127"/>
      <c r="H31091" s="128"/>
    </row>
    <row r="31092" spans="7:8">
      <c r="G31092" s="127"/>
      <c r="H31092" s="128"/>
    </row>
    <row r="31093" spans="7:8">
      <c r="G31093" s="127"/>
      <c r="H31093" s="128"/>
    </row>
    <row r="31094" spans="7:8">
      <c r="G31094" s="127"/>
      <c r="H31094" s="128"/>
    </row>
    <row r="31095" spans="7:8">
      <c r="G31095" s="127"/>
      <c r="H31095" s="128"/>
    </row>
    <row r="31096" spans="7:8">
      <c r="G31096" s="127"/>
      <c r="H31096" s="128"/>
    </row>
    <row r="31097" spans="7:8">
      <c r="G31097" s="127"/>
      <c r="H31097" s="128"/>
    </row>
    <row r="31098" spans="7:8">
      <c r="G31098" s="127"/>
      <c r="H31098" s="128"/>
    </row>
    <row r="31099" spans="7:8">
      <c r="G31099" s="127"/>
      <c r="H31099" s="128"/>
    </row>
    <row r="31100" spans="7:8">
      <c r="G31100" s="127"/>
      <c r="H31100" s="128"/>
    </row>
    <row r="31101" spans="7:8">
      <c r="G31101" s="127"/>
      <c r="H31101" s="128"/>
    </row>
    <row r="31102" spans="7:8">
      <c r="G31102" s="127"/>
      <c r="H31102" s="128"/>
    </row>
    <row r="31103" spans="7:8">
      <c r="G31103" s="127"/>
      <c r="H31103" s="128"/>
    </row>
    <row r="31104" spans="7:8">
      <c r="G31104" s="127"/>
      <c r="H31104" s="128"/>
    </row>
    <row r="31105" spans="7:8">
      <c r="G31105" s="127"/>
      <c r="H31105" s="128"/>
    </row>
    <row r="31106" spans="7:8">
      <c r="G31106" s="127"/>
      <c r="H31106" s="128"/>
    </row>
    <row r="31107" spans="7:8">
      <c r="G31107" s="127"/>
      <c r="H31107" s="128"/>
    </row>
    <row r="31108" spans="7:8">
      <c r="G31108" s="127"/>
      <c r="H31108" s="128"/>
    </row>
    <row r="31109" spans="7:8">
      <c r="G31109" s="127"/>
      <c r="H31109" s="128"/>
    </row>
    <row r="31110" spans="7:8">
      <c r="G31110" s="127"/>
      <c r="H31110" s="128"/>
    </row>
    <row r="31111" spans="7:8">
      <c r="G31111" s="127"/>
      <c r="H31111" s="128"/>
    </row>
    <row r="31112" spans="7:8">
      <c r="G31112" s="127"/>
      <c r="H31112" s="128"/>
    </row>
    <row r="31113" spans="7:8">
      <c r="G31113" s="127"/>
      <c r="H31113" s="128"/>
    </row>
    <row r="31114" spans="7:8">
      <c r="G31114" s="127"/>
      <c r="H31114" s="128"/>
    </row>
    <row r="31115" spans="7:8">
      <c r="G31115" s="127"/>
      <c r="H31115" s="128"/>
    </row>
    <row r="31116" spans="7:8">
      <c r="G31116" s="127"/>
      <c r="H31116" s="128"/>
    </row>
    <row r="31117" spans="7:8">
      <c r="G31117" s="127"/>
      <c r="H31117" s="128"/>
    </row>
    <row r="31118" spans="7:8">
      <c r="G31118" s="127"/>
      <c r="H31118" s="128"/>
    </row>
    <row r="31119" spans="7:8">
      <c r="G31119" s="127"/>
      <c r="H31119" s="128"/>
    </row>
    <row r="31120" spans="7:8">
      <c r="G31120" s="127"/>
      <c r="H31120" s="128"/>
    </row>
    <row r="31121" spans="7:8">
      <c r="G31121" s="127"/>
      <c r="H31121" s="128"/>
    </row>
    <row r="31122" spans="7:8">
      <c r="G31122" s="127"/>
      <c r="H31122" s="128"/>
    </row>
    <row r="31123" spans="7:8">
      <c r="G31123" s="127"/>
      <c r="H31123" s="128"/>
    </row>
    <row r="31124" spans="7:8">
      <c r="G31124" s="127"/>
      <c r="H31124" s="128"/>
    </row>
    <row r="31125" spans="7:8">
      <c r="G31125" s="127"/>
      <c r="H31125" s="128"/>
    </row>
    <row r="31126" spans="7:8">
      <c r="G31126" s="127"/>
      <c r="H31126" s="128"/>
    </row>
    <row r="31127" spans="7:8">
      <c r="G31127" s="127"/>
      <c r="H31127" s="128"/>
    </row>
    <row r="31128" spans="7:8">
      <c r="G31128" s="127"/>
      <c r="H31128" s="128"/>
    </row>
    <row r="31129" spans="7:8">
      <c r="G31129" s="127"/>
      <c r="H31129" s="128"/>
    </row>
    <row r="31130" spans="7:8">
      <c r="G31130" s="127"/>
      <c r="H31130" s="128"/>
    </row>
    <row r="31131" spans="7:8">
      <c r="G31131" s="127"/>
      <c r="H31131" s="128"/>
    </row>
    <row r="31132" spans="7:8">
      <c r="G31132" s="127"/>
      <c r="H31132" s="128"/>
    </row>
    <row r="31133" spans="7:8">
      <c r="G31133" s="127"/>
      <c r="H31133" s="128"/>
    </row>
    <row r="31134" spans="7:8">
      <c r="G31134" s="127"/>
      <c r="H31134" s="128"/>
    </row>
    <row r="31135" spans="7:8">
      <c r="G31135" s="127"/>
      <c r="H31135" s="128"/>
    </row>
    <row r="31136" spans="7:8">
      <c r="G31136" s="127"/>
      <c r="H31136" s="128"/>
    </row>
    <row r="31137" spans="7:8">
      <c r="G31137" s="127"/>
      <c r="H31137" s="128"/>
    </row>
    <row r="31138" spans="7:8">
      <c r="G31138" s="127"/>
      <c r="H31138" s="128"/>
    </row>
    <row r="31139" spans="7:8">
      <c r="G31139" s="127"/>
      <c r="H31139" s="128"/>
    </row>
    <row r="31140" spans="7:8">
      <c r="G31140" s="127"/>
      <c r="H31140" s="128"/>
    </row>
    <row r="31141" spans="7:8">
      <c r="G31141" s="127"/>
      <c r="H31141" s="128"/>
    </row>
    <row r="31142" spans="7:8">
      <c r="G31142" s="127"/>
      <c r="H31142" s="128"/>
    </row>
    <row r="31143" spans="7:8">
      <c r="G31143" s="127"/>
      <c r="H31143" s="128"/>
    </row>
    <row r="31144" spans="7:8">
      <c r="G31144" s="127"/>
      <c r="H31144" s="128"/>
    </row>
    <row r="31145" spans="7:8">
      <c r="G31145" s="127"/>
      <c r="H31145" s="128"/>
    </row>
    <row r="31146" spans="7:8">
      <c r="G31146" s="127"/>
      <c r="H31146" s="128"/>
    </row>
    <row r="31147" spans="7:8">
      <c r="G31147" s="127"/>
      <c r="H31147" s="128"/>
    </row>
    <row r="31148" spans="7:8">
      <c r="G31148" s="127"/>
      <c r="H31148" s="128"/>
    </row>
    <row r="31149" spans="7:8">
      <c r="G31149" s="127"/>
      <c r="H31149" s="128"/>
    </row>
    <row r="31150" spans="7:8">
      <c r="G31150" s="127"/>
      <c r="H31150" s="128"/>
    </row>
    <row r="31151" spans="7:8">
      <c r="G31151" s="127"/>
      <c r="H31151" s="128"/>
    </row>
    <row r="31152" spans="7:8">
      <c r="G31152" s="127"/>
      <c r="H31152" s="128"/>
    </row>
    <row r="31153" spans="7:8">
      <c r="G31153" s="127"/>
      <c r="H31153" s="128"/>
    </row>
    <row r="31154" spans="7:8">
      <c r="G31154" s="127"/>
      <c r="H31154" s="128"/>
    </row>
    <row r="31155" spans="7:8">
      <c r="G31155" s="127"/>
      <c r="H31155" s="128"/>
    </row>
    <row r="31156" spans="7:8">
      <c r="G31156" s="127"/>
      <c r="H31156" s="128"/>
    </row>
    <row r="31157" spans="7:8">
      <c r="G31157" s="127"/>
      <c r="H31157" s="128"/>
    </row>
    <row r="31158" spans="7:8">
      <c r="G31158" s="127"/>
      <c r="H31158" s="128"/>
    </row>
    <row r="31159" spans="7:8">
      <c r="G31159" s="127"/>
      <c r="H31159" s="128"/>
    </row>
    <row r="31160" spans="7:8">
      <c r="G31160" s="127"/>
      <c r="H31160" s="128"/>
    </row>
    <row r="31161" spans="7:8">
      <c r="G31161" s="127"/>
      <c r="H31161" s="128"/>
    </row>
    <row r="31162" spans="7:8">
      <c r="G31162" s="127"/>
      <c r="H31162" s="128"/>
    </row>
    <row r="31163" spans="7:8">
      <c r="G31163" s="127"/>
      <c r="H31163" s="128"/>
    </row>
    <row r="31164" spans="7:8">
      <c r="G31164" s="127"/>
      <c r="H31164" s="128"/>
    </row>
    <row r="31165" spans="7:8">
      <c r="G31165" s="127"/>
      <c r="H31165" s="128"/>
    </row>
    <row r="31166" spans="7:8">
      <c r="G31166" s="127"/>
      <c r="H31166" s="128"/>
    </row>
    <row r="31167" spans="7:8">
      <c r="G31167" s="127"/>
      <c r="H31167" s="128"/>
    </row>
    <row r="31168" spans="7:8">
      <c r="G31168" s="127"/>
      <c r="H31168" s="128"/>
    </row>
    <row r="31169" spans="7:8">
      <c r="G31169" s="127"/>
      <c r="H31169" s="128"/>
    </row>
    <row r="31170" spans="7:8">
      <c r="G31170" s="127"/>
      <c r="H31170" s="128"/>
    </row>
    <row r="31171" spans="7:8">
      <c r="G31171" s="127"/>
      <c r="H31171" s="128"/>
    </row>
    <row r="31172" spans="7:8">
      <c r="G31172" s="127"/>
      <c r="H31172" s="128"/>
    </row>
    <row r="31173" spans="7:8">
      <c r="G31173" s="127"/>
      <c r="H31173" s="128"/>
    </row>
    <row r="31174" spans="7:8">
      <c r="G31174" s="127"/>
      <c r="H31174" s="128"/>
    </row>
    <row r="31175" spans="7:8">
      <c r="G31175" s="127"/>
      <c r="H31175" s="128"/>
    </row>
    <row r="31176" spans="7:8">
      <c r="G31176" s="127"/>
      <c r="H31176" s="128"/>
    </row>
    <row r="31177" spans="7:8">
      <c r="G31177" s="127"/>
      <c r="H31177" s="128"/>
    </row>
    <row r="31178" spans="7:8">
      <c r="G31178" s="127"/>
      <c r="H31178" s="128"/>
    </row>
    <row r="31179" spans="7:8">
      <c r="G31179" s="127"/>
      <c r="H31179" s="128"/>
    </row>
    <row r="31180" spans="7:8">
      <c r="G31180" s="127"/>
      <c r="H31180" s="128"/>
    </row>
    <row r="31181" spans="7:8">
      <c r="G31181" s="127"/>
      <c r="H31181" s="128"/>
    </row>
    <row r="31182" spans="7:8">
      <c r="G31182" s="127"/>
      <c r="H31182" s="128"/>
    </row>
    <row r="31183" spans="7:8">
      <c r="G31183" s="127"/>
      <c r="H31183" s="128"/>
    </row>
    <row r="31184" spans="7:8">
      <c r="G31184" s="127"/>
      <c r="H31184" s="128"/>
    </row>
    <row r="31185" spans="7:8">
      <c r="G31185" s="127"/>
      <c r="H31185" s="128"/>
    </row>
    <row r="31186" spans="7:8">
      <c r="G31186" s="127"/>
      <c r="H31186" s="128"/>
    </row>
    <row r="31187" spans="7:8">
      <c r="G31187" s="127"/>
      <c r="H31187" s="128"/>
    </row>
    <row r="31188" spans="7:8">
      <c r="G31188" s="127"/>
      <c r="H31188" s="128"/>
    </row>
    <row r="31189" spans="7:8">
      <c r="G31189" s="127"/>
      <c r="H31189" s="128"/>
    </row>
    <row r="31190" spans="7:8">
      <c r="G31190" s="127"/>
      <c r="H31190" s="128"/>
    </row>
    <row r="31191" spans="7:8">
      <c r="G31191" s="127"/>
      <c r="H31191" s="128"/>
    </row>
    <row r="31192" spans="7:8">
      <c r="G31192" s="127"/>
      <c r="H31192" s="128"/>
    </row>
    <row r="31193" spans="7:8">
      <c r="G31193" s="127"/>
      <c r="H31193" s="128"/>
    </row>
    <row r="31194" spans="7:8">
      <c r="G31194" s="127"/>
      <c r="H31194" s="128"/>
    </row>
    <row r="31195" spans="7:8">
      <c r="G31195" s="127"/>
      <c r="H31195" s="128"/>
    </row>
    <row r="31196" spans="7:8">
      <c r="G31196" s="127"/>
      <c r="H31196" s="128"/>
    </row>
    <row r="31197" spans="7:8">
      <c r="G31197" s="127"/>
      <c r="H31197" s="128"/>
    </row>
    <row r="31198" spans="7:8">
      <c r="G31198" s="127"/>
      <c r="H31198" s="128"/>
    </row>
    <row r="31199" spans="7:8">
      <c r="G31199" s="127"/>
      <c r="H31199" s="128"/>
    </row>
    <row r="31200" spans="7:8">
      <c r="G31200" s="127"/>
      <c r="H31200" s="128"/>
    </row>
    <row r="31201" spans="7:8">
      <c r="G31201" s="127"/>
      <c r="H31201" s="128"/>
    </row>
    <row r="31202" spans="7:8">
      <c r="G31202" s="127"/>
      <c r="H31202" s="128"/>
    </row>
    <row r="31203" spans="7:8">
      <c r="G31203" s="127"/>
      <c r="H31203" s="128"/>
    </row>
    <row r="31204" spans="7:8">
      <c r="G31204" s="127"/>
      <c r="H31204" s="128"/>
    </row>
    <row r="31205" spans="7:8">
      <c r="G31205" s="127"/>
      <c r="H31205" s="128"/>
    </row>
    <row r="31206" spans="7:8">
      <c r="G31206" s="127"/>
      <c r="H31206" s="128"/>
    </row>
    <row r="31207" spans="7:8">
      <c r="G31207" s="127"/>
      <c r="H31207" s="128"/>
    </row>
    <row r="31208" spans="7:8">
      <c r="G31208" s="127"/>
      <c r="H31208" s="128"/>
    </row>
    <row r="31209" spans="7:8">
      <c r="G31209" s="127"/>
      <c r="H31209" s="128"/>
    </row>
    <row r="31210" spans="7:8">
      <c r="G31210" s="127"/>
      <c r="H31210" s="128"/>
    </row>
    <row r="31211" spans="7:8">
      <c r="G31211" s="127"/>
      <c r="H31211" s="128"/>
    </row>
    <row r="31212" spans="7:8">
      <c r="G31212" s="127"/>
      <c r="H31212" s="128"/>
    </row>
    <row r="31213" spans="7:8">
      <c r="G31213" s="127"/>
      <c r="H31213" s="128"/>
    </row>
    <row r="31214" spans="7:8">
      <c r="G31214" s="127"/>
      <c r="H31214" s="128"/>
    </row>
    <row r="31215" spans="7:8">
      <c r="G31215" s="127"/>
      <c r="H31215" s="128"/>
    </row>
    <row r="31216" spans="7:8">
      <c r="G31216" s="127"/>
      <c r="H31216" s="128"/>
    </row>
    <row r="31217" spans="7:8">
      <c r="G31217" s="127"/>
      <c r="H31217" s="128"/>
    </row>
    <row r="31218" spans="7:8">
      <c r="G31218" s="127"/>
      <c r="H31218" s="128"/>
    </row>
    <row r="31219" spans="7:8">
      <c r="G31219" s="127"/>
      <c r="H31219" s="128"/>
    </row>
    <row r="31220" spans="7:8">
      <c r="G31220" s="127"/>
      <c r="H31220" s="128"/>
    </row>
    <row r="31221" spans="7:8">
      <c r="G31221" s="127"/>
      <c r="H31221" s="128"/>
    </row>
    <row r="31222" spans="7:8">
      <c r="G31222" s="127"/>
      <c r="H31222" s="128"/>
    </row>
    <row r="31223" spans="7:8">
      <c r="G31223" s="127"/>
      <c r="H31223" s="128"/>
    </row>
    <row r="31224" spans="7:8">
      <c r="G31224" s="127"/>
      <c r="H31224" s="128"/>
    </row>
    <row r="31225" spans="7:8">
      <c r="G31225" s="127"/>
      <c r="H31225" s="128"/>
    </row>
    <row r="31226" spans="7:8">
      <c r="G31226" s="127"/>
      <c r="H31226" s="128"/>
    </row>
    <row r="31227" spans="7:8">
      <c r="G31227" s="127"/>
      <c r="H31227" s="128"/>
    </row>
    <row r="31228" spans="7:8">
      <c r="G31228" s="127"/>
      <c r="H31228" s="128"/>
    </row>
    <row r="31229" spans="7:8">
      <c r="G31229" s="127"/>
      <c r="H31229" s="128"/>
    </row>
    <row r="31230" spans="7:8">
      <c r="G31230" s="127"/>
      <c r="H31230" s="128"/>
    </row>
    <row r="31231" spans="7:8">
      <c r="G31231" s="127"/>
      <c r="H31231" s="128"/>
    </row>
    <row r="31232" spans="7:8">
      <c r="G31232" s="127"/>
      <c r="H31232" s="128"/>
    </row>
    <row r="31233" spans="7:8">
      <c r="G31233" s="127"/>
      <c r="H31233" s="128"/>
    </row>
    <row r="31234" spans="7:8">
      <c r="G31234" s="127"/>
      <c r="H31234" s="128"/>
    </row>
    <row r="31235" spans="7:8">
      <c r="G31235" s="127"/>
      <c r="H31235" s="128"/>
    </row>
    <row r="31236" spans="7:8">
      <c r="G31236" s="127"/>
      <c r="H31236" s="128"/>
    </row>
    <row r="31237" spans="7:8">
      <c r="G31237" s="127"/>
      <c r="H31237" s="128"/>
    </row>
    <row r="31238" spans="7:8">
      <c r="G31238" s="127"/>
      <c r="H31238" s="128"/>
    </row>
    <row r="31239" spans="7:8">
      <c r="G31239" s="127"/>
      <c r="H31239" s="128"/>
    </row>
    <row r="31240" spans="7:8">
      <c r="G31240" s="127"/>
      <c r="H31240" s="128"/>
    </row>
    <row r="31241" spans="7:8">
      <c r="G31241" s="127"/>
      <c r="H31241" s="128"/>
    </row>
    <row r="31242" spans="7:8">
      <c r="G31242" s="127"/>
      <c r="H31242" s="128"/>
    </row>
    <row r="31243" spans="7:8">
      <c r="G31243" s="127"/>
      <c r="H31243" s="128"/>
    </row>
    <row r="31244" spans="7:8">
      <c r="G31244" s="127"/>
      <c r="H31244" s="128"/>
    </row>
    <row r="31245" spans="7:8">
      <c r="G31245" s="127"/>
      <c r="H31245" s="128"/>
    </row>
    <row r="31246" spans="7:8">
      <c r="G31246" s="127"/>
      <c r="H31246" s="128"/>
    </row>
    <row r="31247" spans="7:8">
      <c r="G31247" s="127"/>
      <c r="H31247" s="128"/>
    </row>
    <row r="31248" spans="7:8">
      <c r="G31248" s="127"/>
      <c r="H31248" s="128"/>
    </row>
    <row r="31249" spans="7:8">
      <c r="G31249" s="127"/>
      <c r="H31249" s="128"/>
    </row>
    <row r="31250" spans="7:8">
      <c r="G31250" s="127"/>
      <c r="H31250" s="128"/>
    </row>
    <row r="31251" spans="7:8">
      <c r="G31251" s="127"/>
      <c r="H31251" s="128"/>
    </row>
    <row r="31252" spans="7:8">
      <c r="G31252" s="127"/>
      <c r="H31252" s="128"/>
    </row>
    <row r="31253" spans="7:8">
      <c r="G31253" s="127"/>
      <c r="H31253" s="128"/>
    </row>
    <row r="31254" spans="7:8">
      <c r="G31254" s="127"/>
      <c r="H31254" s="128"/>
    </row>
    <row r="31255" spans="7:8">
      <c r="G31255" s="127"/>
      <c r="H31255" s="128"/>
    </row>
    <row r="31256" spans="7:8">
      <c r="G31256" s="127"/>
      <c r="H31256" s="128"/>
    </row>
    <row r="31257" spans="7:8">
      <c r="G31257" s="127"/>
      <c r="H31257" s="128"/>
    </row>
    <row r="31258" spans="7:8">
      <c r="G31258" s="127"/>
      <c r="H31258" s="128"/>
    </row>
    <row r="31259" spans="7:8">
      <c r="G31259" s="127"/>
      <c r="H31259" s="128"/>
    </row>
    <row r="31260" spans="7:8">
      <c r="G31260" s="127"/>
      <c r="H31260" s="128"/>
    </row>
    <row r="31261" spans="7:8">
      <c r="G31261" s="127"/>
      <c r="H31261" s="128"/>
    </row>
    <row r="31262" spans="7:8">
      <c r="G31262" s="127"/>
      <c r="H31262" s="128"/>
    </row>
    <row r="31263" spans="7:8">
      <c r="G31263" s="127"/>
      <c r="H31263" s="128"/>
    </row>
    <row r="31264" spans="7:8">
      <c r="G31264" s="127"/>
      <c r="H31264" s="128"/>
    </row>
    <row r="31265" spans="7:8">
      <c r="G31265" s="127"/>
      <c r="H31265" s="128"/>
    </row>
    <row r="31266" spans="7:8">
      <c r="G31266" s="127"/>
      <c r="H31266" s="128"/>
    </row>
    <row r="31267" spans="7:8">
      <c r="G31267" s="127"/>
      <c r="H31267" s="128"/>
    </row>
    <row r="31268" spans="7:8">
      <c r="G31268" s="127"/>
      <c r="H31268" s="128"/>
    </row>
    <row r="31269" spans="7:8">
      <c r="G31269" s="127"/>
      <c r="H31269" s="128"/>
    </row>
    <row r="31270" spans="7:8">
      <c r="G31270" s="127"/>
      <c r="H31270" s="128"/>
    </row>
    <row r="31271" spans="7:8">
      <c r="G31271" s="127"/>
      <c r="H31271" s="128"/>
    </row>
    <row r="31272" spans="7:8">
      <c r="G31272" s="127"/>
      <c r="H31272" s="128"/>
    </row>
    <row r="31273" spans="7:8">
      <c r="G31273" s="127"/>
      <c r="H31273" s="128"/>
    </row>
    <row r="31274" spans="7:8">
      <c r="G31274" s="127"/>
      <c r="H31274" s="128"/>
    </row>
    <row r="31275" spans="7:8">
      <c r="G31275" s="127"/>
      <c r="H31275" s="128"/>
    </row>
    <row r="31276" spans="7:8">
      <c r="G31276" s="127"/>
      <c r="H31276" s="128"/>
    </row>
    <row r="31277" spans="7:8">
      <c r="G31277" s="127"/>
      <c r="H31277" s="128"/>
    </row>
    <row r="31278" spans="7:8">
      <c r="G31278" s="127"/>
      <c r="H31278" s="128"/>
    </row>
    <row r="31279" spans="7:8">
      <c r="G31279" s="127"/>
      <c r="H31279" s="128"/>
    </row>
    <row r="31280" spans="7:8">
      <c r="G31280" s="127"/>
      <c r="H31280" s="128"/>
    </row>
    <row r="31281" spans="7:8">
      <c r="G31281" s="127"/>
      <c r="H31281" s="128"/>
    </row>
    <row r="31282" spans="7:8">
      <c r="G31282" s="127"/>
      <c r="H31282" s="128"/>
    </row>
    <row r="31283" spans="7:8">
      <c r="G31283" s="127"/>
      <c r="H31283" s="128"/>
    </row>
    <row r="31284" spans="7:8">
      <c r="G31284" s="127"/>
      <c r="H31284" s="128"/>
    </row>
    <row r="31285" spans="7:8">
      <c r="G31285" s="127"/>
      <c r="H31285" s="128"/>
    </row>
    <row r="31286" spans="7:8">
      <c r="G31286" s="127"/>
      <c r="H31286" s="128"/>
    </row>
    <row r="31287" spans="7:8">
      <c r="G31287" s="127"/>
      <c r="H31287" s="128"/>
    </row>
    <row r="31288" spans="7:8">
      <c r="G31288" s="127"/>
      <c r="H31288" s="128"/>
    </row>
    <row r="31289" spans="7:8">
      <c r="G31289" s="127"/>
      <c r="H31289" s="128"/>
    </row>
    <row r="31290" spans="7:8">
      <c r="G31290" s="127"/>
      <c r="H31290" s="128"/>
    </row>
    <row r="31291" spans="7:8">
      <c r="G31291" s="127"/>
      <c r="H31291" s="128"/>
    </row>
    <row r="31292" spans="7:8">
      <c r="G31292" s="127"/>
      <c r="H31292" s="128"/>
    </row>
    <row r="31293" spans="7:8">
      <c r="G31293" s="127"/>
      <c r="H31293" s="128"/>
    </row>
    <row r="31294" spans="7:8">
      <c r="G31294" s="127"/>
      <c r="H31294" s="128"/>
    </row>
    <row r="31295" spans="7:8">
      <c r="G31295" s="127"/>
      <c r="H31295" s="128"/>
    </row>
    <row r="31296" spans="7:8">
      <c r="G31296" s="127"/>
      <c r="H31296" s="128"/>
    </row>
    <row r="31297" spans="7:8">
      <c r="G31297" s="127"/>
      <c r="H31297" s="128"/>
    </row>
    <row r="31298" spans="7:8">
      <c r="G31298" s="127"/>
      <c r="H31298" s="128"/>
    </row>
    <row r="31299" spans="7:8">
      <c r="G31299" s="127"/>
      <c r="H31299" s="128"/>
    </row>
    <row r="31300" spans="7:8">
      <c r="G31300" s="127"/>
      <c r="H31300" s="128"/>
    </row>
    <row r="31301" spans="7:8">
      <c r="G31301" s="127"/>
      <c r="H31301" s="128"/>
    </row>
    <row r="31302" spans="7:8">
      <c r="G31302" s="127"/>
      <c r="H31302" s="128"/>
    </row>
    <row r="31303" spans="7:8">
      <c r="G31303" s="127"/>
      <c r="H31303" s="128"/>
    </row>
    <row r="31304" spans="7:8">
      <c r="G31304" s="127"/>
      <c r="H31304" s="128"/>
    </row>
    <row r="31305" spans="7:8">
      <c r="G31305" s="127"/>
      <c r="H31305" s="128"/>
    </row>
    <row r="31306" spans="7:8">
      <c r="G31306" s="127"/>
      <c r="H31306" s="128"/>
    </row>
    <row r="31307" spans="7:8">
      <c r="G31307" s="127"/>
      <c r="H31307" s="128"/>
    </row>
    <row r="31308" spans="7:8">
      <c r="G31308" s="127"/>
      <c r="H31308" s="128"/>
    </row>
    <row r="31309" spans="7:8">
      <c r="G31309" s="127"/>
      <c r="H31309" s="128"/>
    </row>
    <row r="31310" spans="7:8">
      <c r="G31310" s="127"/>
      <c r="H31310" s="128"/>
    </row>
    <row r="31311" spans="7:8">
      <c r="G31311" s="127"/>
      <c r="H31311" s="128"/>
    </row>
    <row r="31312" spans="7:8">
      <c r="G31312" s="127"/>
      <c r="H31312" s="128"/>
    </row>
    <row r="31313" spans="7:8">
      <c r="G31313" s="127"/>
      <c r="H31313" s="128"/>
    </row>
    <row r="31314" spans="7:8">
      <c r="G31314" s="127"/>
      <c r="H31314" s="128"/>
    </row>
    <row r="31315" spans="7:8">
      <c r="G31315" s="127"/>
      <c r="H31315" s="128"/>
    </row>
    <row r="31316" spans="7:8">
      <c r="G31316" s="127"/>
      <c r="H31316" s="128"/>
    </row>
    <row r="31317" spans="7:8">
      <c r="G31317" s="127"/>
      <c r="H31317" s="128"/>
    </row>
    <row r="31318" spans="7:8">
      <c r="G31318" s="127"/>
      <c r="H31318" s="128"/>
    </row>
    <row r="31319" spans="7:8">
      <c r="G31319" s="127"/>
      <c r="H31319" s="128"/>
    </row>
    <row r="31320" spans="7:8">
      <c r="G31320" s="127"/>
      <c r="H31320" s="128"/>
    </row>
    <row r="31321" spans="7:8">
      <c r="G31321" s="127"/>
      <c r="H31321" s="128"/>
    </row>
    <row r="31322" spans="7:8">
      <c r="G31322" s="127"/>
      <c r="H31322" s="128"/>
    </row>
    <row r="31323" spans="7:8">
      <c r="G31323" s="127"/>
      <c r="H31323" s="128"/>
    </row>
    <row r="31324" spans="7:8">
      <c r="G31324" s="127"/>
      <c r="H31324" s="128"/>
    </row>
    <row r="31325" spans="7:8">
      <c r="G31325" s="127"/>
      <c r="H31325" s="128"/>
    </row>
    <row r="31326" spans="7:8">
      <c r="G31326" s="127"/>
      <c r="H31326" s="128"/>
    </row>
    <row r="31327" spans="7:8">
      <c r="G31327" s="127"/>
      <c r="H31327" s="128"/>
    </row>
    <row r="31328" spans="7:8">
      <c r="G31328" s="127"/>
      <c r="H31328" s="128"/>
    </row>
    <row r="31329" spans="7:8">
      <c r="G31329" s="127"/>
      <c r="H31329" s="128"/>
    </row>
    <row r="31330" spans="7:8">
      <c r="G31330" s="127"/>
      <c r="H31330" s="128"/>
    </row>
    <row r="31331" spans="7:8">
      <c r="G31331" s="127"/>
      <c r="H31331" s="128"/>
    </row>
    <row r="31332" spans="7:8">
      <c r="G31332" s="127"/>
      <c r="H31332" s="128"/>
    </row>
    <row r="31333" spans="7:8">
      <c r="G31333" s="127"/>
      <c r="H31333" s="128"/>
    </row>
    <row r="31334" spans="7:8">
      <c r="G31334" s="127"/>
      <c r="H31334" s="128"/>
    </row>
    <row r="31335" spans="7:8">
      <c r="G31335" s="127"/>
      <c r="H31335" s="128"/>
    </row>
    <row r="31336" spans="7:8">
      <c r="G31336" s="127"/>
      <c r="H31336" s="128"/>
    </row>
    <row r="31337" spans="7:8">
      <c r="G31337" s="127"/>
      <c r="H31337" s="128"/>
    </row>
    <row r="31338" spans="7:8">
      <c r="G31338" s="127"/>
      <c r="H31338" s="128"/>
    </row>
    <row r="31339" spans="7:8">
      <c r="G31339" s="127"/>
      <c r="H31339" s="128"/>
    </row>
    <row r="31340" spans="7:8">
      <c r="G31340" s="127"/>
      <c r="H31340" s="128"/>
    </row>
    <row r="31341" spans="7:8">
      <c r="G31341" s="127"/>
      <c r="H31341" s="128"/>
    </row>
    <row r="31342" spans="7:8">
      <c r="G31342" s="127"/>
      <c r="H31342" s="128"/>
    </row>
    <row r="31343" spans="7:8">
      <c r="G31343" s="127"/>
      <c r="H31343" s="128"/>
    </row>
    <row r="31344" spans="7:8">
      <c r="G31344" s="127"/>
      <c r="H31344" s="128"/>
    </row>
    <row r="31345" spans="7:8">
      <c r="G31345" s="127"/>
      <c r="H31345" s="128"/>
    </row>
    <row r="31346" spans="7:8">
      <c r="G31346" s="127"/>
      <c r="H31346" s="128"/>
    </row>
    <row r="31347" spans="7:8">
      <c r="G31347" s="127"/>
      <c r="H31347" s="128"/>
    </row>
    <row r="31348" spans="7:8">
      <c r="G31348" s="127"/>
      <c r="H31348" s="128"/>
    </row>
    <row r="31349" spans="7:8">
      <c r="G31349" s="127"/>
      <c r="H31349" s="128"/>
    </row>
    <row r="31350" spans="7:8">
      <c r="G31350" s="127"/>
      <c r="H31350" s="128"/>
    </row>
    <row r="31351" spans="7:8">
      <c r="G31351" s="127"/>
      <c r="H31351" s="128"/>
    </row>
    <row r="31352" spans="7:8">
      <c r="G31352" s="127"/>
      <c r="H31352" s="128"/>
    </row>
    <row r="31353" spans="7:8">
      <c r="G31353" s="127"/>
      <c r="H31353" s="128"/>
    </row>
    <row r="31354" spans="7:8">
      <c r="G31354" s="127"/>
      <c r="H31354" s="128"/>
    </row>
    <row r="31355" spans="7:8">
      <c r="G31355" s="127"/>
      <c r="H31355" s="128"/>
    </row>
    <row r="31356" spans="7:8">
      <c r="G31356" s="127"/>
      <c r="H31356" s="128"/>
    </row>
    <row r="31357" spans="7:8">
      <c r="G31357" s="127"/>
      <c r="H31357" s="128"/>
    </row>
    <row r="31358" spans="7:8">
      <c r="G31358" s="127"/>
      <c r="H31358" s="128"/>
    </row>
    <row r="31359" spans="7:8">
      <c r="G31359" s="127"/>
      <c r="H31359" s="128"/>
    </row>
    <row r="31360" spans="7:8">
      <c r="G31360" s="127"/>
      <c r="H31360" s="128"/>
    </row>
    <row r="31361" spans="7:8">
      <c r="G31361" s="127"/>
      <c r="H31361" s="128"/>
    </row>
    <row r="31362" spans="7:8">
      <c r="G31362" s="127"/>
      <c r="H31362" s="128"/>
    </row>
    <row r="31363" spans="7:8">
      <c r="G31363" s="127"/>
      <c r="H31363" s="128"/>
    </row>
    <row r="31364" spans="7:8">
      <c r="G31364" s="127"/>
      <c r="H31364" s="128"/>
    </row>
    <row r="31365" spans="7:8">
      <c r="G31365" s="127"/>
      <c r="H31365" s="128"/>
    </row>
    <row r="31366" spans="7:8">
      <c r="G31366" s="127"/>
      <c r="H31366" s="128"/>
    </row>
    <row r="31367" spans="7:8">
      <c r="G31367" s="127"/>
      <c r="H31367" s="128"/>
    </row>
    <row r="31368" spans="7:8">
      <c r="G31368" s="127"/>
      <c r="H31368" s="128"/>
    </row>
    <row r="31369" spans="7:8">
      <c r="G31369" s="127"/>
      <c r="H31369" s="128"/>
    </row>
    <row r="31370" spans="7:8">
      <c r="G31370" s="127"/>
      <c r="H31370" s="128"/>
    </row>
    <row r="31371" spans="7:8">
      <c r="G31371" s="127"/>
      <c r="H31371" s="128"/>
    </row>
    <row r="31372" spans="7:8">
      <c r="G31372" s="127"/>
      <c r="H31372" s="128"/>
    </row>
    <row r="31373" spans="7:8">
      <c r="G31373" s="127"/>
      <c r="H31373" s="128"/>
    </row>
    <row r="31374" spans="7:8">
      <c r="G31374" s="127"/>
      <c r="H31374" s="128"/>
    </row>
    <row r="31375" spans="7:8">
      <c r="G31375" s="127"/>
      <c r="H31375" s="128"/>
    </row>
    <row r="31376" spans="7:8">
      <c r="G31376" s="127"/>
      <c r="H31376" s="128"/>
    </row>
    <row r="31377" spans="7:8">
      <c r="G31377" s="127"/>
      <c r="H31377" s="128"/>
    </row>
    <row r="31378" spans="7:8">
      <c r="G31378" s="127"/>
      <c r="H31378" s="128"/>
    </row>
    <row r="31379" spans="7:8">
      <c r="G31379" s="127"/>
      <c r="H31379" s="128"/>
    </row>
    <row r="31380" spans="7:8">
      <c r="G31380" s="127"/>
      <c r="H31380" s="128"/>
    </row>
    <row r="31381" spans="7:8">
      <c r="G31381" s="127"/>
      <c r="H31381" s="128"/>
    </row>
    <row r="31382" spans="7:8">
      <c r="G31382" s="127"/>
      <c r="H31382" s="128"/>
    </row>
    <row r="31383" spans="7:8">
      <c r="G31383" s="127"/>
      <c r="H31383" s="128"/>
    </row>
    <row r="31384" spans="7:8">
      <c r="G31384" s="127"/>
      <c r="H31384" s="128"/>
    </row>
    <row r="31385" spans="7:8">
      <c r="G31385" s="127"/>
      <c r="H31385" s="128"/>
    </row>
    <row r="31386" spans="7:8">
      <c r="G31386" s="127"/>
      <c r="H31386" s="128"/>
    </row>
    <row r="31387" spans="7:8">
      <c r="G31387" s="127"/>
      <c r="H31387" s="128"/>
    </row>
    <row r="31388" spans="7:8">
      <c r="G31388" s="127"/>
      <c r="H31388" s="128"/>
    </row>
    <row r="31389" spans="7:8">
      <c r="G31389" s="127"/>
      <c r="H31389" s="128"/>
    </row>
    <row r="31390" spans="7:8">
      <c r="G31390" s="127"/>
      <c r="H31390" s="128"/>
    </row>
    <row r="31391" spans="7:8">
      <c r="G31391" s="127"/>
      <c r="H31391" s="128"/>
    </row>
    <row r="31392" spans="7:8">
      <c r="G31392" s="127"/>
      <c r="H31392" s="128"/>
    </row>
    <row r="31393" spans="7:8">
      <c r="G31393" s="127"/>
      <c r="H31393" s="128"/>
    </row>
    <row r="31394" spans="7:8">
      <c r="G31394" s="127"/>
      <c r="H31394" s="128"/>
    </row>
    <row r="31395" spans="7:8">
      <c r="G31395" s="127"/>
      <c r="H31395" s="128"/>
    </row>
    <row r="31396" spans="7:8">
      <c r="G31396" s="127"/>
      <c r="H31396" s="128"/>
    </row>
    <row r="31397" spans="7:8">
      <c r="G31397" s="127"/>
      <c r="H31397" s="128"/>
    </row>
    <row r="31398" spans="7:8">
      <c r="G31398" s="127"/>
      <c r="H31398" s="128"/>
    </row>
    <row r="31399" spans="7:8">
      <c r="G31399" s="127"/>
      <c r="H31399" s="128"/>
    </row>
    <row r="31400" spans="7:8">
      <c r="G31400" s="127"/>
      <c r="H31400" s="128"/>
    </row>
    <row r="31401" spans="7:8">
      <c r="G31401" s="127"/>
      <c r="H31401" s="128"/>
    </row>
    <row r="31402" spans="7:8">
      <c r="G31402" s="127"/>
      <c r="H31402" s="128"/>
    </row>
    <row r="31403" spans="7:8">
      <c r="G31403" s="127"/>
      <c r="H31403" s="128"/>
    </row>
    <row r="31404" spans="7:8">
      <c r="G31404" s="127"/>
      <c r="H31404" s="128"/>
    </row>
    <row r="31405" spans="7:8">
      <c r="G31405" s="127"/>
      <c r="H31405" s="128"/>
    </row>
    <row r="31406" spans="7:8">
      <c r="G31406" s="127"/>
      <c r="H31406" s="128"/>
    </row>
    <row r="31407" spans="7:8">
      <c r="G31407" s="127"/>
      <c r="H31407" s="128"/>
    </row>
    <row r="31408" spans="7:8">
      <c r="G31408" s="127"/>
      <c r="H31408" s="128"/>
    </row>
    <row r="31409" spans="7:8">
      <c r="G31409" s="127"/>
      <c r="H31409" s="128"/>
    </row>
    <row r="31410" spans="7:8">
      <c r="G31410" s="127"/>
      <c r="H31410" s="128"/>
    </row>
    <row r="31411" spans="7:8">
      <c r="G31411" s="127"/>
      <c r="H31411" s="128"/>
    </row>
    <row r="31412" spans="7:8">
      <c r="G31412" s="127"/>
      <c r="H31412" s="128"/>
    </row>
    <row r="31413" spans="7:8">
      <c r="G31413" s="127"/>
      <c r="H31413" s="128"/>
    </row>
    <row r="31414" spans="7:8">
      <c r="G31414" s="127"/>
      <c r="H31414" s="128"/>
    </row>
    <row r="31415" spans="7:8">
      <c r="G31415" s="127"/>
      <c r="H31415" s="128"/>
    </row>
    <row r="31416" spans="7:8">
      <c r="G31416" s="127"/>
      <c r="H31416" s="128"/>
    </row>
    <row r="31417" spans="7:8">
      <c r="G31417" s="127"/>
      <c r="H31417" s="128"/>
    </row>
    <row r="31418" spans="7:8">
      <c r="G31418" s="127"/>
      <c r="H31418" s="128"/>
    </row>
    <row r="31419" spans="7:8">
      <c r="G31419" s="127"/>
      <c r="H31419" s="128"/>
    </row>
    <row r="31420" spans="7:8">
      <c r="G31420" s="127"/>
      <c r="H31420" s="128"/>
    </row>
    <row r="31421" spans="7:8">
      <c r="G31421" s="127"/>
      <c r="H31421" s="128"/>
    </row>
    <row r="31422" spans="7:8">
      <c r="G31422" s="127"/>
      <c r="H31422" s="128"/>
    </row>
    <row r="31423" spans="7:8">
      <c r="G31423" s="127"/>
      <c r="H31423" s="128"/>
    </row>
    <row r="31424" spans="7:8">
      <c r="G31424" s="127"/>
      <c r="H31424" s="128"/>
    </row>
    <row r="31425" spans="7:8">
      <c r="G31425" s="127"/>
      <c r="H31425" s="128"/>
    </row>
    <row r="31426" spans="7:8">
      <c r="G31426" s="127"/>
      <c r="H31426" s="128"/>
    </row>
    <row r="31427" spans="7:8">
      <c r="G31427" s="127"/>
      <c r="H31427" s="128"/>
    </row>
    <row r="31428" spans="7:8">
      <c r="G31428" s="127"/>
      <c r="H31428" s="128"/>
    </row>
    <row r="31429" spans="7:8">
      <c r="G31429" s="127"/>
      <c r="H31429" s="128"/>
    </row>
    <row r="31430" spans="7:8">
      <c r="G31430" s="127"/>
      <c r="H31430" s="128"/>
    </row>
    <row r="31431" spans="7:8">
      <c r="G31431" s="127"/>
      <c r="H31431" s="128"/>
    </row>
    <row r="31432" spans="7:8">
      <c r="G31432" s="127"/>
      <c r="H31432" s="128"/>
    </row>
    <row r="31433" spans="7:8">
      <c r="G31433" s="127"/>
      <c r="H31433" s="128"/>
    </row>
    <row r="31434" spans="7:8">
      <c r="G31434" s="127"/>
      <c r="H31434" s="128"/>
    </row>
    <row r="31435" spans="7:8">
      <c r="G31435" s="127"/>
      <c r="H31435" s="128"/>
    </row>
    <row r="31436" spans="7:8">
      <c r="G31436" s="127"/>
      <c r="H31436" s="128"/>
    </row>
    <row r="31437" spans="7:8">
      <c r="G31437" s="127"/>
      <c r="H31437" s="128"/>
    </row>
    <row r="31438" spans="7:8">
      <c r="G31438" s="127"/>
      <c r="H31438" s="128"/>
    </row>
    <row r="31439" spans="7:8">
      <c r="G31439" s="127"/>
      <c r="H31439" s="128"/>
    </row>
    <row r="31440" spans="7:8">
      <c r="G31440" s="127"/>
      <c r="H31440" s="128"/>
    </row>
    <row r="31441" spans="7:8">
      <c r="G31441" s="127"/>
      <c r="H31441" s="128"/>
    </row>
    <row r="31442" spans="7:8">
      <c r="G31442" s="127"/>
      <c r="H31442" s="128"/>
    </row>
    <row r="31443" spans="7:8">
      <c r="G31443" s="127"/>
      <c r="H31443" s="128"/>
    </row>
    <row r="31444" spans="7:8">
      <c r="G31444" s="127"/>
      <c r="H31444" s="128"/>
    </row>
    <row r="31445" spans="7:8">
      <c r="G31445" s="127"/>
      <c r="H31445" s="128"/>
    </row>
    <row r="31446" spans="7:8">
      <c r="G31446" s="127"/>
      <c r="H31446" s="128"/>
    </row>
    <row r="31447" spans="7:8">
      <c r="G31447" s="127"/>
      <c r="H31447" s="128"/>
    </row>
    <row r="31448" spans="7:8">
      <c r="G31448" s="127"/>
      <c r="H31448" s="128"/>
    </row>
    <row r="31449" spans="7:8">
      <c r="G31449" s="127"/>
      <c r="H31449" s="128"/>
    </row>
    <row r="31450" spans="7:8">
      <c r="G31450" s="127"/>
      <c r="H31450" s="128"/>
    </row>
    <row r="31451" spans="7:8">
      <c r="G31451" s="127"/>
      <c r="H31451" s="128"/>
    </row>
    <row r="31452" spans="7:8">
      <c r="G31452" s="127"/>
      <c r="H31452" s="128"/>
    </row>
    <row r="31453" spans="7:8">
      <c r="G31453" s="127"/>
      <c r="H31453" s="128"/>
    </row>
    <row r="31454" spans="7:8">
      <c r="G31454" s="127"/>
      <c r="H31454" s="128"/>
    </row>
    <row r="31455" spans="7:8">
      <c r="G31455" s="127"/>
      <c r="H31455" s="128"/>
    </row>
    <row r="31456" spans="7:8">
      <c r="G31456" s="127"/>
      <c r="H31456" s="128"/>
    </row>
    <row r="31457" spans="7:8">
      <c r="G31457" s="127"/>
      <c r="H31457" s="128"/>
    </row>
    <row r="31458" spans="7:8">
      <c r="G31458" s="127"/>
      <c r="H31458" s="128"/>
    </row>
    <row r="31459" spans="7:8">
      <c r="G31459" s="127"/>
      <c r="H31459" s="128"/>
    </row>
    <row r="31460" spans="7:8">
      <c r="G31460" s="127"/>
      <c r="H31460" s="128"/>
    </row>
    <row r="31461" spans="7:8">
      <c r="G31461" s="127"/>
      <c r="H31461" s="128"/>
    </row>
    <row r="31462" spans="7:8">
      <c r="G31462" s="127"/>
      <c r="H31462" s="128"/>
    </row>
    <row r="31463" spans="7:8">
      <c r="G31463" s="127"/>
      <c r="H31463" s="128"/>
    </row>
    <row r="31464" spans="7:8">
      <c r="G31464" s="127"/>
      <c r="H31464" s="128"/>
    </row>
    <row r="31465" spans="7:8">
      <c r="G31465" s="127"/>
      <c r="H31465" s="128"/>
    </row>
    <row r="31466" spans="7:8">
      <c r="G31466" s="127"/>
      <c r="H31466" s="128"/>
    </row>
    <row r="31467" spans="7:8">
      <c r="G31467" s="127"/>
      <c r="H31467" s="128"/>
    </row>
    <row r="31468" spans="7:8">
      <c r="G31468" s="127"/>
      <c r="H31468" s="128"/>
    </row>
    <row r="31469" spans="7:8">
      <c r="G31469" s="127"/>
      <c r="H31469" s="128"/>
    </row>
    <row r="31470" spans="7:8">
      <c r="G31470" s="127"/>
      <c r="H31470" s="128"/>
    </row>
    <row r="31471" spans="7:8">
      <c r="G31471" s="127"/>
      <c r="H31471" s="128"/>
    </row>
    <row r="31472" spans="7:8">
      <c r="G31472" s="127"/>
      <c r="H31472" s="128"/>
    </row>
    <row r="31473" spans="7:8">
      <c r="G31473" s="127"/>
      <c r="H31473" s="128"/>
    </row>
    <row r="31474" spans="7:8">
      <c r="G31474" s="127"/>
      <c r="H31474" s="128"/>
    </row>
    <row r="31475" spans="7:8">
      <c r="G31475" s="127"/>
      <c r="H31475" s="128"/>
    </row>
    <row r="31476" spans="7:8">
      <c r="G31476" s="127"/>
      <c r="H31476" s="128"/>
    </row>
    <row r="31477" spans="7:8">
      <c r="G31477" s="127"/>
      <c r="H31477" s="128"/>
    </row>
    <row r="31478" spans="7:8">
      <c r="G31478" s="127"/>
      <c r="H31478" s="128"/>
    </row>
    <row r="31479" spans="7:8">
      <c r="G31479" s="127"/>
      <c r="H31479" s="128"/>
    </row>
    <row r="31480" spans="7:8">
      <c r="G31480" s="127"/>
      <c r="H31480" s="128"/>
    </row>
    <row r="31481" spans="7:8">
      <c r="G31481" s="127"/>
      <c r="H31481" s="128"/>
    </row>
    <row r="31482" spans="7:8">
      <c r="G31482" s="127"/>
      <c r="H31482" s="128"/>
    </row>
    <row r="31483" spans="7:8">
      <c r="G31483" s="127"/>
      <c r="H31483" s="128"/>
    </row>
    <row r="31484" spans="7:8">
      <c r="G31484" s="127"/>
      <c r="H31484" s="128"/>
    </row>
    <row r="31485" spans="7:8">
      <c r="G31485" s="127"/>
      <c r="H31485" s="128"/>
    </row>
    <row r="31486" spans="7:8">
      <c r="G31486" s="127"/>
      <c r="H31486" s="128"/>
    </row>
    <row r="31487" spans="7:8">
      <c r="G31487" s="127"/>
      <c r="H31487" s="128"/>
    </row>
    <row r="31488" spans="7:8">
      <c r="G31488" s="127"/>
      <c r="H31488" s="128"/>
    </row>
    <row r="31489" spans="7:8">
      <c r="G31489" s="127"/>
      <c r="H31489" s="128"/>
    </row>
    <row r="31490" spans="7:8">
      <c r="G31490" s="127"/>
      <c r="H31490" s="128"/>
    </row>
    <row r="31491" spans="7:8">
      <c r="G31491" s="127"/>
      <c r="H31491" s="128"/>
    </row>
    <row r="31492" spans="7:8">
      <c r="G31492" s="127"/>
      <c r="H31492" s="128"/>
    </row>
    <row r="31493" spans="7:8">
      <c r="G31493" s="127"/>
      <c r="H31493" s="128"/>
    </row>
    <row r="31494" spans="7:8">
      <c r="G31494" s="127"/>
      <c r="H31494" s="128"/>
    </row>
    <row r="31495" spans="7:8">
      <c r="G31495" s="127"/>
      <c r="H31495" s="128"/>
    </row>
    <row r="31496" spans="7:8">
      <c r="G31496" s="127"/>
      <c r="H31496" s="128"/>
    </row>
    <row r="31497" spans="7:8">
      <c r="G31497" s="127"/>
      <c r="H31497" s="128"/>
    </row>
    <row r="31498" spans="7:8">
      <c r="G31498" s="127"/>
      <c r="H31498" s="128"/>
    </row>
    <row r="31499" spans="7:8">
      <c r="G31499" s="127"/>
      <c r="H31499" s="128"/>
    </row>
    <row r="31500" spans="7:8">
      <c r="G31500" s="127"/>
      <c r="H31500" s="128"/>
    </row>
    <row r="31501" spans="7:8">
      <c r="G31501" s="127"/>
      <c r="H31501" s="128"/>
    </row>
    <row r="31502" spans="7:8">
      <c r="G31502" s="127"/>
      <c r="H31502" s="128"/>
    </row>
    <row r="31503" spans="7:8">
      <c r="G31503" s="127"/>
      <c r="H31503" s="128"/>
    </row>
    <row r="31504" spans="7:8">
      <c r="G31504" s="127"/>
      <c r="H31504" s="128"/>
    </row>
    <row r="31505" spans="7:8">
      <c r="G31505" s="127"/>
      <c r="H31505" s="128"/>
    </row>
    <row r="31506" spans="7:8">
      <c r="G31506" s="127"/>
      <c r="H31506" s="128"/>
    </row>
    <row r="31507" spans="7:8">
      <c r="G31507" s="127"/>
      <c r="H31507" s="128"/>
    </row>
    <row r="31508" spans="7:8">
      <c r="G31508" s="127"/>
      <c r="H31508" s="128"/>
    </row>
    <row r="31509" spans="7:8">
      <c r="G31509" s="127"/>
      <c r="H31509" s="128"/>
    </row>
    <row r="31510" spans="7:8">
      <c r="G31510" s="127"/>
      <c r="H31510" s="128"/>
    </row>
    <row r="31511" spans="7:8">
      <c r="G31511" s="127"/>
      <c r="H31511" s="128"/>
    </row>
    <row r="31512" spans="7:8">
      <c r="G31512" s="127"/>
      <c r="H31512" s="128"/>
    </row>
    <row r="31513" spans="7:8">
      <c r="G31513" s="127"/>
      <c r="H31513" s="128"/>
    </row>
    <row r="31514" spans="7:8">
      <c r="G31514" s="127"/>
      <c r="H31514" s="128"/>
    </row>
    <row r="31515" spans="7:8">
      <c r="G31515" s="127"/>
      <c r="H31515" s="128"/>
    </row>
    <row r="31516" spans="7:8">
      <c r="G31516" s="127"/>
      <c r="H31516" s="128"/>
    </row>
    <row r="31517" spans="7:8">
      <c r="G31517" s="127"/>
      <c r="H31517" s="128"/>
    </row>
    <row r="31518" spans="7:8">
      <c r="G31518" s="127"/>
      <c r="H31518" s="128"/>
    </row>
    <row r="31519" spans="7:8">
      <c r="G31519" s="127"/>
      <c r="H31519" s="128"/>
    </row>
    <row r="31520" spans="7:8">
      <c r="G31520" s="127"/>
      <c r="H31520" s="128"/>
    </row>
    <row r="31521" spans="7:8">
      <c r="G31521" s="127"/>
      <c r="H31521" s="128"/>
    </row>
    <row r="31522" spans="7:8">
      <c r="G31522" s="127"/>
      <c r="H31522" s="128"/>
    </row>
    <row r="31523" spans="7:8">
      <c r="G31523" s="127"/>
      <c r="H31523" s="128"/>
    </row>
    <row r="31524" spans="7:8">
      <c r="G31524" s="127"/>
      <c r="H31524" s="128"/>
    </row>
    <row r="31525" spans="7:8">
      <c r="G31525" s="127"/>
      <c r="H31525" s="128"/>
    </row>
    <row r="31526" spans="7:8">
      <c r="G31526" s="127"/>
      <c r="H31526" s="128"/>
    </row>
    <row r="31527" spans="7:8">
      <c r="G31527" s="127"/>
      <c r="H31527" s="128"/>
    </row>
    <row r="31528" spans="7:8">
      <c r="G31528" s="127"/>
      <c r="H31528" s="128"/>
    </row>
    <row r="31529" spans="7:8">
      <c r="G31529" s="127"/>
      <c r="H31529" s="128"/>
    </row>
    <row r="31530" spans="7:8">
      <c r="G31530" s="127"/>
      <c r="H31530" s="128"/>
    </row>
    <row r="31531" spans="7:8">
      <c r="G31531" s="127"/>
      <c r="H31531" s="128"/>
    </row>
    <row r="31532" spans="7:8">
      <c r="G31532" s="127"/>
      <c r="H31532" s="128"/>
    </row>
    <row r="31533" spans="7:8">
      <c r="G31533" s="127"/>
      <c r="H31533" s="128"/>
    </row>
    <row r="31534" spans="7:8">
      <c r="G31534" s="127"/>
      <c r="H31534" s="128"/>
    </row>
    <row r="31535" spans="7:8">
      <c r="G31535" s="127"/>
      <c r="H31535" s="128"/>
    </row>
    <row r="31536" spans="7:8">
      <c r="G31536" s="127"/>
      <c r="H31536" s="128"/>
    </row>
    <row r="31537" spans="7:8">
      <c r="G31537" s="127"/>
      <c r="H31537" s="128"/>
    </row>
    <row r="31538" spans="7:8">
      <c r="G31538" s="127"/>
      <c r="H31538" s="128"/>
    </row>
    <row r="31539" spans="7:8">
      <c r="G31539" s="127"/>
      <c r="H31539" s="128"/>
    </row>
    <row r="31540" spans="7:8">
      <c r="G31540" s="127"/>
      <c r="H31540" s="128"/>
    </row>
    <row r="31541" spans="7:8">
      <c r="G31541" s="127"/>
      <c r="H31541" s="128"/>
    </row>
    <row r="31542" spans="7:8">
      <c r="G31542" s="127"/>
      <c r="H31542" s="128"/>
    </row>
    <row r="31543" spans="7:8">
      <c r="G31543" s="127"/>
      <c r="H31543" s="128"/>
    </row>
    <row r="31544" spans="7:8">
      <c r="G31544" s="127"/>
      <c r="H31544" s="128"/>
    </row>
    <row r="31545" spans="7:8">
      <c r="G31545" s="127"/>
      <c r="H31545" s="128"/>
    </row>
    <row r="31546" spans="7:8">
      <c r="G31546" s="127"/>
      <c r="H31546" s="128"/>
    </row>
    <row r="31547" spans="7:8">
      <c r="G31547" s="127"/>
      <c r="H31547" s="128"/>
    </row>
    <row r="31548" spans="7:8">
      <c r="G31548" s="127"/>
      <c r="H31548" s="128"/>
    </row>
    <row r="31549" spans="7:8">
      <c r="G31549" s="127"/>
      <c r="H31549" s="128"/>
    </row>
    <row r="31550" spans="7:8">
      <c r="G31550" s="127"/>
      <c r="H31550" s="128"/>
    </row>
    <row r="31551" spans="7:8">
      <c r="G31551" s="127"/>
      <c r="H31551" s="128"/>
    </row>
    <row r="31552" spans="7:8">
      <c r="G31552" s="127"/>
      <c r="H31552" s="128"/>
    </row>
    <row r="31553" spans="7:8">
      <c r="G31553" s="127"/>
      <c r="H31553" s="128"/>
    </row>
    <row r="31554" spans="7:8">
      <c r="G31554" s="127"/>
      <c r="H31554" s="128"/>
    </row>
    <row r="31555" spans="7:8">
      <c r="G31555" s="127"/>
      <c r="H31555" s="128"/>
    </row>
    <row r="31556" spans="7:8">
      <c r="G31556" s="127"/>
      <c r="H31556" s="128"/>
    </row>
    <row r="31557" spans="7:8">
      <c r="G31557" s="127"/>
      <c r="H31557" s="128"/>
    </row>
    <row r="31558" spans="7:8">
      <c r="G31558" s="127"/>
      <c r="H31558" s="128"/>
    </row>
    <row r="31559" spans="7:8">
      <c r="G31559" s="127"/>
      <c r="H31559" s="128"/>
    </row>
    <row r="31560" spans="7:8">
      <c r="G31560" s="127"/>
      <c r="H31560" s="128"/>
    </row>
    <row r="31561" spans="7:8">
      <c r="G31561" s="127"/>
      <c r="H31561" s="128"/>
    </row>
    <row r="31562" spans="7:8">
      <c r="G31562" s="127"/>
      <c r="H31562" s="128"/>
    </row>
    <row r="31563" spans="7:8">
      <c r="G31563" s="127"/>
      <c r="H31563" s="128"/>
    </row>
    <row r="31564" spans="7:8">
      <c r="G31564" s="127"/>
      <c r="H31564" s="128"/>
    </row>
    <row r="31565" spans="7:8">
      <c r="G31565" s="127"/>
      <c r="H31565" s="128"/>
    </row>
    <row r="31566" spans="7:8">
      <c r="G31566" s="127"/>
      <c r="H31566" s="128"/>
    </row>
    <row r="31567" spans="7:8">
      <c r="G31567" s="127"/>
      <c r="H31567" s="128"/>
    </row>
    <row r="31568" spans="7:8">
      <c r="G31568" s="127"/>
      <c r="H31568" s="128"/>
    </row>
    <row r="31569" spans="7:8">
      <c r="G31569" s="127"/>
      <c r="H31569" s="128"/>
    </row>
    <row r="31570" spans="7:8">
      <c r="G31570" s="127"/>
      <c r="H31570" s="128"/>
    </row>
    <row r="31571" spans="7:8">
      <c r="G31571" s="127"/>
      <c r="H31571" s="128"/>
    </row>
    <row r="31572" spans="7:8">
      <c r="G31572" s="127"/>
      <c r="H31572" s="128"/>
    </row>
    <row r="31573" spans="7:8">
      <c r="G31573" s="127"/>
      <c r="H31573" s="128"/>
    </row>
    <row r="31574" spans="7:8">
      <c r="G31574" s="127"/>
      <c r="H31574" s="128"/>
    </row>
    <row r="31575" spans="7:8">
      <c r="G31575" s="127"/>
      <c r="H31575" s="128"/>
    </row>
    <row r="31576" spans="7:8">
      <c r="G31576" s="127"/>
      <c r="H31576" s="128"/>
    </row>
    <row r="31577" spans="7:8">
      <c r="G31577" s="127"/>
      <c r="H31577" s="128"/>
    </row>
    <row r="31578" spans="7:8">
      <c r="G31578" s="127"/>
      <c r="H31578" s="128"/>
    </row>
    <row r="31579" spans="7:8">
      <c r="G31579" s="127"/>
      <c r="H31579" s="128"/>
    </row>
    <row r="31580" spans="7:8">
      <c r="G31580" s="127"/>
      <c r="H31580" s="128"/>
    </row>
    <row r="31581" spans="7:8">
      <c r="G31581" s="127"/>
      <c r="H31581" s="128"/>
    </row>
    <row r="31582" spans="7:8">
      <c r="G31582" s="127"/>
      <c r="H31582" s="128"/>
    </row>
    <row r="31583" spans="7:8">
      <c r="G31583" s="127"/>
      <c r="H31583" s="128"/>
    </row>
    <row r="31584" spans="7:8">
      <c r="G31584" s="127"/>
      <c r="H31584" s="128"/>
    </row>
    <row r="31585" spans="7:8">
      <c r="G31585" s="127"/>
      <c r="H31585" s="128"/>
    </row>
    <row r="31586" spans="7:8">
      <c r="G31586" s="127"/>
      <c r="H31586" s="128"/>
    </row>
    <row r="31587" spans="7:8">
      <c r="G31587" s="127"/>
      <c r="H31587" s="128"/>
    </row>
    <row r="31588" spans="7:8">
      <c r="G31588" s="127"/>
      <c r="H31588" s="128"/>
    </row>
    <row r="31589" spans="7:8">
      <c r="G31589" s="127"/>
      <c r="H31589" s="128"/>
    </row>
    <row r="31590" spans="7:8">
      <c r="G31590" s="127"/>
      <c r="H31590" s="128"/>
    </row>
    <row r="31591" spans="7:8">
      <c r="G31591" s="127"/>
      <c r="H31591" s="128"/>
    </row>
    <row r="31592" spans="7:8">
      <c r="G31592" s="127"/>
      <c r="H31592" s="128"/>
    </row>
    <row r="31593" spans="7:8">
      <c r="G31593" s="127"/>
      <c r="H31593" s="128"/>
    </row>
    <row r="31594" spans="7:8">
      <c r="G31594" s="127"/>
      <c r="H31594" s="128"/>
    </row>
    <row r="31595" spans="7:8">
      <c r="G31595" s="127"/>
      <c r="H31595" s="128"/>
    </row>
    <row r="31596" spans="7:8">
      <c r="G31596" s="127"/>
      <c r="H31596" s="128"/>
    </row>
    <row r="31597" spans="7:8">
      <c r="G31597" s="127"/>
      <c r="H31597" s="128"/>
    </row>
    <row r="31598" spans="7:8">
      <c r="G31598" s="127"/>
      <c r="H31598" s="128"/>
    </row>
    <row r="31599" spans="7:8">
      <c r="G31599" s="127"/>
      <c r="H31599" s="128"/>
    </row>
    <row r="31600" spans="7:8">
      <c r="G31600" s="127"/>
      <c r="H31600" s="128"/>
    </row>
    <row r="31601" spans="7:8">
      <c r="G31601" s="127"/>
      <c r="H31601" s="128"/>
    </row>
    <row r="31602" spans="7:8">
      <c r="G31602" s="127"/>
      <c r="H31602" s="128"/>
    </row>
    <row r="31603" spans="7:8">
      <c r="G31603" s="127"/>
      <c r="H31603" s="128"/>
    </row>
    <row r="31604" spans="7:8">
      <c r="G31604" s="127"/>
      <c r="H31604" s="128"/>
    </row>
    <row r="31605" spans="7:8">
      <c r="G31605" s="127"/>
      <c r="H31605" s="128"/>
    </row>
    <row r="31606" spans="7:8">
      <c r="G31606" s="127"/>
      <c r="H31606" s="128"/>
    </row>
    <row r="31607" spans="7:8">
      <c r="G31607" s="127"/>
      <c r="H31607" s="128"/>
    </row>
    <row r="31608" spans="7:8">
      <c r="G31608" s="127"/>
      <c r="H31608" s="128"/>
    </row>
    <row r="31609" spans="7:8">
      <c r="G31609" s="127"/>
      <c r="H31609" s="128"/>
    </row>
    <row r="31610" spans="7:8">
      <c r="G31610" s="127"/>
      <c r="H31610" s="128"/>
    </row>
    <row r="31611" spans="7:8">
      <c r="G31611" s="127"/>
      <c r="H31611" s="128"/>
    </row>
    <row r="31612" spans="7:8">
      <c r="G31612" s="127"/>
      <c r="H31612" s="128"/>
    </row>
    <row r="31613" spans="7:8">
      <c r="G31613" s="127"/>
      <c r="H31613" s="128"/>
    </row>
    <row r="31614" spans="7:8">
      <c r="G31614" s="127"/>
      <c r="H31614" s="128"/>
    </row>
    <row r="31615" spans="7:8">
      <c r="G31615" s="127"/>
      <c r="H31615" s="128"/>
    </row>
    <row r="31616" spans="7:8">
      <c r="G31616" s="127"/>
      <c r="H31616" s="128"/>
    </row>
    <row r="31617" spans="7:8">
      <c r="G31617" s="127"/>
      <c r="H31617" s="128"/>
    </row>
    <row r="31618" spans="7:8">
      <c r="G31618" s="127"/>
      <c r="H31618" s="128"/>
    </row>
    <row r="31619" spans="7:8">
      <c r="G31619" s="127"/>
      <c r="H31619" s="128"/>
    </row>
    <row r="31620" spans="7:8">
      <c r="G31620" s="127"/>
      <c r="H31620" s="128"/>
    </row>
    <row r="31621" spans="7:8">
      <c r="G31621" s="127"/>
      <c r="H31621" s="128"/>
    </row>
    <row r="31622" spans="7:8">
      <c r="G31622" s="127"/>
      <c r="H31622" s="128"/>
    </row>
    <row r="31623" spans="7:8">
      <c r="G31623" s="127"/>
      <c r="H31623" s="128"/>
    </row>
    <row r="31624" spans="7:8">
      <c r="G31624" s="127"/>
      <c r="H31624" s="128"/>
    </row>
    <row r="31625" spans="7:8">
      <c r="G31625" s="127"/>
      <c r="H31625" s="128"/>
    </row>
    <row r="31626" spans="7:8">
      <c r="G31626" s="127"/>
      <c r="H31626" s="128"/>
    </row>
    <row r="31627" spans="7:8">
      <c r="G31627" s="127"/>
      <c r="H31627" s="128"/>
    </row>
    <row r="31628" spans="7:8">
      <c r="G31628" s="127"/>
      <c r="H31628" s="128"/>
    </row>
    <row r="31629" spans="7:8">
      <c r="G31629" s="127"/>
      <c r="H31629" s="128"/>
    </row>
    <row r="31630" spans="7:8">
      <c r="G31630" s="127"/>
      <c r="H31630" s="128"/>
    </row>
    <row r="31631" spans="7:8">
      <c r="G31631" s="127"/>
      <c r="H31631" s="128"/>
    </row>
    <row r="31632" spans="7:8">
      <c r="G31632" s="127"/>
      <c r="H31632" s="128"/>
    </row>
    <row r="31633" spans="7:8">
      <c r="G31633" s="127"/>
      <c r="H31633" s="128"/>
    </row>
    <row r="31634" spans="7:8">
      <c r="G31634" s="127"/>
      <c r="H31634" s="128"/>
    </row>
    <row r="31635" spans="7:8">
      <c r="G31635" s="127"/>
      <c r="H31635" s="128"/>
    </row>
    <row r="31636" spans="7:8">
      <c r="G31636" s="127"/>
      <c r="H31636" s="128"/>
    </row>
    <row r="31637" spans="7:8">
      <c r="G31637" s="127"/>
      <c r="H31637" s="128"/>
    </row>
    <row r="31638" spans="7:8">
      <c r="G31638" s="127"/>
      <c r="H31638" s="128"/>
    </row>
    <row r="31639" spans="7:8">
      <c r="G31639" s="127"/>
      <c r="H31639" s="128"/>
    </row>
    <row r="31640" spans="7:8">
      <c r="G31640" s="127"/>
      <c r="H31640" s="128"/>
    </row>
    <row r="31641" spans="7:8">
      <c r="G31641" s="127"/>
      <c r="H31641" s="128"/>
    </row>
    <row r="31642" spans="7:8">
      <c r="G31642" s="127"/>
      <c r="H31642" s="128"/>
    </row>
    <row r="31643" spans="7:8">
      <c r="G31643" s="127"/>
      <c r="H31643" s="128"/>
    </row>
    <row r="31644" spans="7:8">
      <c r="G31644" s="127"/>
      <c r="H31644" s="128"/>
    </row>
    <row r="31645" spans="7:8">
      <c r="G31645" s="127"/>
      <c r="H31645" s="128"/>
    </row>
    <row r="31646" spans="7:8">
      <c r="G31646" s="127"/>
      <c r="H31646" s="128"/>
    </row>
    <row r="31647" spans="7:8">
      <c r="G31647" s="127"/>
      <c r="H31647" s="128"/>
    </row>
    <row r="31648" spans="7:8">
      <c r="G31648" s="127"/>
      <c r="H31648" s="128"/>
    </row>
    <row r="31649" spans="7:8">
      <c r="G31649" s="127"/>
      <c r="H31649" s="128"/>
    </row>
    <row r="31650" spans="7:8">
      <c r="G31650" s="127"/>
      <c r="H31650" s="128"/>
    </row>
    <row r="31651" spans="7:8">
      <c r="G31651" s="127"/>
      <c r="H31651" s="128"/>
    </row>
    <row r="31652" spans="7:8">
      <c r="G31652" s="127"/>
      <c r="H31652" s="128"/>
    </row>
    <row r="31653" spans="7:8">
      <c r="G31653" s="127"/>
      <c r="H31653" s="128"/>
    </row>
    <row r="31654" spans="7:8">
      <c r="G31654" s="127"/>
      <c r="H31654" s="128"/>
    </row>
    <row r="31655" spans="7:8">
      <c r="G31655" s="127"/>
      <c r="H31655" s="128"/>
    </row>
    <row r="31656" spans="7:8">
      <c r="G31656" s="127"/>
      <c r="H31656" s="128"/>
    </row>
    <row r="31657" spans="7:8">
      <c r="G31657" s="127"/>
      <c r="H31657" s="128"/>
    </row>
    <row r="31658" spans="7:8">
      <c r="G31658" s="127"/>
      <c r="H31658" s="128"/>
    </row>
    <row r="31659" spans="7:8">
      <c r="G31659" s="127"/>
      <c r="H31659" s="128"/>
    </row>
    <row r="31660" spans="7:8">
      <c r="G31660" s="127"/>
      <c r="H31660" s="128"/>
    </row>
    <row r="31661" spans="7:8">
      <c r="G31661" s="127"/>
      <c r="H31661" s="128"/>
    </row>
    <row r="31662" spans="7:8">
      <c r="G31662" s="127"/>
      <c r="H31662" s="128"/>
    </row>
    <row r="31663" spans="7:8">
      <c r="G31663" s="127"/>
      <c r="H31663" s="128"/>
    </row>
    <row r="31664" spans="7:8">
      <c r="G31664" s="127"/>
      <c r="H31664" s="128"/>
    </row>
    <row r="31665" spans="7:8">
      <c r="G31665" s="127"/>
      <c r="H31665" s="128"/>
    </row>
    <row r="31666" spans="7:8">
      <c r="G31666" s="127"/>
      <c r="H31666" s="128"/>
    </row>
    <row r="31667" spans="7:8">
      <c r="G31667" s="127"/>
      <c r="H31667" s="128"/>
    </row>
    <row r="31668" spans="7:8">
      <c r="G31668" s="127"/>
      <c r="H31668" s="128"/>
    </row>
    <row r="31669" spans="7:8">
      <c r="G31669" s="127"/>
      <c r="H31669" s="128"/>
    </row>
    <row r="31670" spans="7:8">
      <c r="G31670" s="127"/>
      <c r="H31670" s="128"/>
    </row>
    <row r="31671" spans="7:8">
      <c r="G31671" s="127"/>
      <c r="H31671" s="128"/>
    </row>
    <row r="31672" spans="7:8">
      <c r="G31672" s="127"/>
      <c r="H31672" s="128"/>
    </row>
    <row r="31673" spans="7:8">
      <c r="G31673" s="127"/>
      <c r="H31673" s="128"/>
    </row>
    <row r="31674" spans="7:8">
      <c r="G31674" s="127"/>
      <c r="H31674" s="128"/>
    </row>
    <row r="31675" spans="7:8">
      <c r="G31675" s="127"/>
      <c r="H31675" s="128"/>
    </row>
    <row r="31676" spans="7:8">
      <c r="G31676" s="127"/>
      <c r="H31676" s="128"/>
    </row>
    <row r="31677" spans="7:8">
      <c r="G31677" s="127"/>
      <c r="H31677" s="128"/>
    </row>
    <row r="31678" spans="7:8">
      <c r="G31678" s="127"/>
      <c r="H31678" s="128"/>
    </row>
    <row r="31679" spans="7:8">
      <c r="G31679" s="127"/>
      <c r="H31679" s="128"/>
    </row>
    <row r="31680" spans="7:8">
      <c r="G31680" s="127"/>
      <c r="H31680" s="128"/>
    </row>
    <row r="31681" spans="7:8">
      <c r="G31681" s="127"/>
      <c r="H31681" s="128"/>
    </row>
    <row r="31682" spans="7:8">
      <c r="G31682" s="127"/>
      <c r="H31682" s="128"/>
    </row>
    <row r="31683" spans="7:8">
      <c r="G31683" s="127"/>
      <c r="H31683" s="128"/>
    </row>
    <row r="31684" spans="7:8">
      <c r="G31684" s="127"/>
      <c r="H31684" s="128"/>
    </row>
    <row r="31685" spans="7:8">
      <c r="G31685" s="127"/>
      <c r="H31685" s="128"/>
    </row>
    <row r="31686" spans="7:8">
      <c r="G31686" s="127"/>
      <c r="H31686" s="128"/>
    </row>
    <row r="31687" spans="7:8">
      <c r="G31687" s="127"/>
      <c r="H31687" s="128"/>
    </row>
    <row r="31688" spans="7:8">
      <c r="G31688" s="127"/>
      <c r="H31688" s="128"/>
    </row>
    <row r="31689" spans="7:8">
      <c r="G31689" s="127"/>
      <c r="H31689" s="128"/>
    </row>
    <row r="31690" spans="7:8">
      <c r="G31690" s="127"/>
      <c r="H31690" s="128"/>
    </row>
    <row r="31691" spans="7:8">
      <c r="G31691" s="127"/>
      <c r="H31691" s="128"/>
    </row>
    <row r="31692" spans="7:8">
      <c r="G31692" s="127"/>
      <c r="H31692" s="128"/>
    </row>
    <row r="31693" spans="7:8">
      <c r="G31693" s="127"/>
      <c r="H31693" s="128"/>
    </row>
    <row r="31694" spans="7:8">
      <c r="G31694" s="127"/>
      <c r="H31694" s="128"/>
    </row>
    <row r="31695" spans="7:8">
      <c r="G31695" s="127"/>
      <c r="H31695" s="128"/>
    </row>
    <row r="31696" spans="7:8">
      <c r="G31696" s="127"/>
      <c r="H31696" s="128"/>
    </row>
    <row r="31697" spans="7:8">
      <c r="G31697" s="127"/>
      <c r="H31697" s="128"/>
    </row>
    <row r="31698" spans="7:8">
      <c r="G31698" s="127"/>
      <c r="H31698" s="128"/>
    </row>
    <row r="31699" spans="7:8">
      <c r="G31699" s="127"/>
      <c r="H31699" s="128"/>
    </row>
    <row r="31700" spans="7:8">
      <c r="G31700" s="127"/>
      <c r="H31700" s="128"/>
    </row>
    <row r="31701" spans="7:8">
      <c r="G31701" s="127"/>
      <c r="H31701" s="128"/>
    </row>
    <row r="31702" spans="7:8">
      <c r="G31702" s="127"/>
      <c r="H31702" s="128"/>
    </row>
    <row r="31703" spans="7:8">
      <c r="G31703" s="127"/>
      <c r="H31703" s="128"/>
    </row>
    <row r="31704" spans="7:8">
      <c r="G31704" s="127"/>
      <c r="H31704" s="128"/>
    </row>
    <row r="31705" spans="7:8">
      <c r="G31705" s="127"/>
      <c r="H31705" s="128"/>
    </row>
    <row r="31706" spans="7:8">
      <c r="G31706" s="127"/>
      <c r="H31706" s="128"/>
    </row>
    <row r="31707" spans="7:8">
      <c r="G31707" s="127"/>
      <c r="H31707" s="128"/>
    </row>
    <row r="31708" spans="7:8">
      <c r="G31708" s="127"/>
      <c r="H31708" s="128"/>
    </row>
    <row r="31709" spans="7:8">
      <c r="G31709" s="127"/>
      <c r="H31709" s="128"/>
    </row>
    <row r="31710" spans="7:8">
      <c r="G31710" s="127"/>
      <c r="H31710" s="128"/>
    </row>
    <row r="31711" spans="7:8">
      <c r="G31711" s="127"/>
      <c r="H31711" s="128"/>
    </row>
    <row r="31712" spans="7:8">
      <c r="G31712" s="127"/>
      <c r="H31712" s="128"/>
    </row>
    <row r="31713" spans="7:8">
      <c r="G31713" s="127"/>
      <c r="H31713" s="128"/>
    </row>
    <row r="31714" spans="7:8">
      <c r="G31714" s="127"/>
      <c r="H31714" s="128"/>
    </row>
    <row r="31715" spans="7:8">
      <c r="G31715" s="127"/>
      <c r="H31715" s="128"/>
    </row>
    <row r="31716" spans="7:8">
      <c r="G31716" s="127"/>
      <c r="H31716" s="128"/>
    </row>
    <row r="31717" spans="7:8">
      <c r="G31717" s="127"/>
      <c r="H31717" s="128"/>
    </row>
    <row r="31718" spans="7:8">
      <c r="G31718" s="127"/>
      <c r="H31718" s="128"/>
    </row>
    <row r="31719" spans="7:8">
      <c r="G31719" s="127"/>
      <c r="H31719" s="128"/>
    </row>
    <row r="31720" spans="7:8">
      <c r="G31720" s="127"/>
      <c r="H31720" s="128"/>
    </row>
    <row r="31721" spans="7:8">
      <c r="G31721" s="127"/>
      <c r="H31721" s="128"/>
    </row>
    <row r="31722" spans="7:8">
      <c r="G31722" s="127"/>
      <c r="H31722" s="128"/>
    </row>
    <row r="31723" spans="7:8">
      <c r="G31723" s="127"/>
      <c r="H31723" s="128"/>
    </row>
    <row r="31724" spans="7:8">
      <c r="G31724" s="127"/>
      <c r="H31724" s="128"/>
    </row>
    <row r="31725" spans="7:8">
      <c r="G31725" s="127"/>
      <c r="H31725" s="128"/>
    </row>
    <row r="31726" spans="7:8">
      <c r="G31726" s="127"/>
      <c r="H31726" s="128"/>
    </row>
    <row r="31727" spans="7:8">
      <c r="G31727" s="127"/>
      <c r="H31727" s="128"/>
    </row>
    <row r="31728" spans="7:8">
      <c r="G31728" s="127"/>
      <c r="H31728" s="128"/>
    </row>
    <row r="31729" spans="7:8">
      <c r="G31729" s="127"/>
      <c r="H31729" s="128"/>
    </row>
    <row r="31730" spans="7:8">
      <c r="G31730" s="127"/>
      <c r="H31730" s="128"/>
    </row>
    <row r="31731" spans="7:8">
      <c r="G31731" s="127"/>
      <c r="H31731" s="128"/>
    </row>
    <row r="31732" spans="7:8">
      <c r="G31732" s="127"/>
      <c r="H31732" s="128"/>
    </row>
    <row r="31733" spans="7:8">
      <c r="G31733" s="127"/>
      <c r="H31733" s="128"/>
    </row>
    <row r="31734" spans="7:8">
      <c r="G31734" s="127"/>
      <c r="H31734" s="128"/>
    </row>
    <row r="31735" spans="7:8">
      <c r="G31735" s="127"/>
      <c r="H31735" s="128"/>
    </row>
    <row r="31736" spans="7:8">
      <c r="G31736" s="127"/>
      <c r="H31736" s="128"/>
    </row>
    <row r="31737" spans="7:8">
      <c r="G31737" s="127"/>
      <c r="H31737" s="128"/>
    </row>
    <row r="31738" spans="7:8">
      <c r="G31738" s="127"/>
      <c r="H31738" s="128"/>
    </row>
    <row r="31739" spans="7:8">
      <c r="G31739" s="127"/>
      <c r="H31739" s="128"/>
    </row>
    <row r="31740" spans="7:8">
      <c r="G31740" s="127"/>
      <c r="H31740" s="128"/>
    </row>
    <row r="31741" spans="7:8">
      <c r="G31741" s="127"/>
      <c r="H31741" s="128"/>
    </row>
    <row r="31742" spans="7:8">
      <c r="G31742" s="127"/>
      <c r="H31742" s="128"/>
    </row>
    <row r="31743" spans="7:8">
      <c r="G31743" s="127"/>
      <c r="H31743" s="128"/>
    </row>
    <row r="31744" spans="7:8">
      <c r="G31744" s="127"/>
      <c r="H31744" s="128"/>
    </row>
    <row r="31745" spans="7:8">
      <c r="G31745" s="127"/>
      <c r="H31745" s="128"/>
    </row>
    <row r="31746" spans="7:8">
      <c r="G31746" s="127"/>
      <c r="H31746" s="128"/>
    </row>
    <row r="31747" spans="7:8">
      <c r="G31747" s="127"/>
      <c r="H31747" s="128"/>
    </row>
    <row r="31748" spans="7:8">
      <c r="G31748" s="127"/>
      <c r="H31748" s="128"/>
    </row>
    <row r="31749" spans="7:8">
      <c r="G31749" s="127"/>
      <c r="H31749" s="128"/>
    </row>
    <row r="31750" spans="7:8">
      <c r="G31750" s="127"/>
      <c r="H31750" s="128"/>
    </row>
    <row r="31751" spans="7:8">
      <c r="G31751" s="127"/>
      <c r="H31751" s="128"/>
    </row>
    <row r="31752" spans="7:8">
      <c r="G31752" s="127"/>
      <c r="H31752" s="128"/>
    </row>
    <row r="31753" spans="7:8">
      <c r="G31753" s="127"/>
      <c r="H31753" s="128"/>
    </row>
    <row r="31754" spans="7:8">
      <c r="G31754" s="127"/>
      <c r="H31754" s="128"/>
    </row>
    <row r="31755" spans="7:8">
      <c r="G31755" s="127"/>
      <c r="H31755" s="128"/>
    </row>
    <row r="31756" spans="7:8">
      <c r="G31756" s="127"/>
      <c r="H31756" s="128"/>
    </row>
    <row r="31757" spans="7:8">
      <c r="G31757" s="127"/>
      <c r="H31757" s="128"/>
    </row>
    <row r="31758" spans="7:8">
      <c r="G31758" s="127"/>
      <c r="H31758" s="128"/>
    </row>
    <row r="31759" spans="7:8">
      <c r="G31759" s="127"/>
      <c r="H31759" s="128"/>
    </row>
    <row r="31760" spans="7:8">
      <c r="G31760" s="127"/>
      <c r="H31760" s="128"/>
    </row>
    <row r="31761" spans="7:8">
      <c r="G31761" s="127"/>
      <c r="H31761" s="128"/>
    </row>
    <row r="31762" spans="7:8">
      <c r="G31762" s="127"/>
      <c r="H31762" s="128"/>
    </row>
    <row r="31763" spans="7:8">
      <c r="G31763" s="127"/>
      <c r="H31763" s="128"/>
    </row>
    <row r="31764" spans="7:8">
      <c r="G31764" s="127"/>
      <c r="H31764" s="128"/>
    </row>
    <row r="31765" spans="7:8">
      <c r="G31765" s="127"/>
      <c r="H31765" s="128"/>
    </row>
    <row r="31766" spans="7:8">
      <c r="G31766" s="127"/>
      <c r="H31766" s="128"/>
    </row>
    <row r="31767" spans="7:8">
      <c r="G31767" s="127"/>
      <c r="H31767" s="128"/>
    </row>
    <row r="31768" spans="7:8">
      <c r="G31768" s="127"/>
      <c r="H31768" s="128"/>
    </row>
    <row r="31769" spans="7:8">
      <c r="G31769" s="127"/>
      <c r="H31769" s="128"/>
    </row>
    <row r="31770" spans="7:8">
      <c r="G31770" s="127"/>
      <c r="H31770" s="128"/>
    </row>
    <row r="31771" spans="7:8">
      <c r="G31771" s="127"/>
      <c r="H31771" s="128"/>
    </row>
    <row r="31772" spans="7:8">
      <c r="G31772" s="127"/>
      <c r="H31772" s="128"/>
    </row>
    <row r="31773" spans="7:8">
      <c r="G31773" s="127"/>
      <c r="H31773" s="128"/>
    </row>
    <row r="31774" spans="7:8">
      <c r="G31774" s="127"/>
      <c r="H31774" s="128"/>
    </row>
    <row r="31775" spans="7:8">
      <c r="G31775" s="127"/>
      <c r="H31775" s="128"/>
    </row>
    <row r="31776" spans="7:8">
      <c r="G31776" s="127"/>
      <c r="H31776" s="128"/>
    </row>
    <row r="31777" spans="7:8">
      <c r="G31777" s="127"/>
      <c r="H31777" s="128"/>
    </row>
    <row r="31778" spans="7:8">
      <c r="G31778" s="127"/>
      <c r="H31778" s="128"/>
    </row>
    <row r="31779" spans="7:8">
      <c r="G31779" s="127"/>
      <c r="H31779" s="128"/>
    </row>
    <row r="31780" spans="7:8">
      <c r="G31780" s="127"/>
      <c r="H31780" s="128"/>
    </row>
    <row r="31781" spans="7:8">
      <c r="G31781" s="127"/>
      <c r="H31781" s="128"/>
    </row>
    <row r="31782" spans="7:8">
      <c r="G31782" s="127"/>
      <c r="H31782" s="128"/>
    </row>
    <row r="31783" spans="7:8">
      <c r="G31783" s="127"/>
      <c r="H31783" s="128"/>
    </row>
    <row r="31784" spans="7:8">
      <c r="G31784" s="127"/>
      <c r="H31784" s="128"/>
    </row>
    <row r="31785" spans="7:8">
      <c r="G31785" s="127"/>
      <c r="H31785" s="128"/>
    </row>
    <row r="31786" spans="7:8">
      <c r="G31786" s="127"/>
      <c r="H31786" s="128"/>
    </row>
    <row r="31787" spans="7:8">
      <c r="G31787" s="127"/>
      <c r="H31787" s="128"/>
    </row>
    <row r="31788" spans="7:8">
      <c r="G31788" s="127"/>
      <c r="H31788" s="128"/>
    </row>
    <row r="31789" spans="7:8">
      <c r="G31789" s="127"/>
      <c r="H31789" s="128"/>
    </row>
    <row r="31790" spans="7:8">
      <c r="G31790" s="127"/>
      <c r="H31790" s="128"/>
    </row>
    <row r="31791" spans="7:8">
      <c r="G31791" s="127"/>
      <c r="H31791" s="128"/>
    </row>
    <row r="31792" spans="7:8">
      <c r="G31792" s="127"/>
      <c r="H31792" s="128"/>
    </row>
    <row r="31793" spans="7:8">
      <c r="G31793" s="127"/>
      <c r="H31793" s="128"/>
    </row>
    <row r="31794" spans="7:8">
      <c r="G31794" s="127"/>
      <c r="H31794" s="128"/>
    </row>
    <row r="31795" spans="7:8">
      <c r="G31795" s="127"/>
      <c r="H31795" s="128"/>
    </row>
    <row r="31796" spans="7:8">
      <c r="G31796" s="127"/>
      <c r="H31796" s="128"/>
    </row>
    <row r="31797" spans="7:8">
      <c r="G31797" s="127"/>
      <c r="H31797" s="128"/>
    </row>
    <row r="31798" spans="7:8">
      <c r="G31798" s="127"/>
      <c r="H31798" s="128"/>
    </row>
    <row r="31799" spans="7:8">
      <c r="G31799" s="127"/>
      <c r="H31799" s="128"/>
    </row>
    <row r="31800" spans="7:8">
      <c r="G31800" s="127"/>
      <c r="H31800" s="128"/>
    </row>
    <row r="31801" spans="7:8">
      <c r="G31801" s="127"/>
      <c r="H31801" s="128"/>
    </row>
    <row r="31802" spans="7:8">
      <c r="G31802" s="127"/>
      <c r="H31802" s="128"/>
    </row>
    <row r="31803" spans="7:8">
      <c r="G31803" s="127"/>
      <c r="H31803" s="128"/>
    </row>
    <row r="31804" spans="7:8">
      <c r="G31804" s="127"/>
      <c r="H31804" s="128"/>
    </row>
    <row r="31805" spans="7:8">
      <c r="G31805" s="127"/>
      <c r="H31805" s="128"/>
    </row>
    <row r="31806" spans="7:8">
      <c r="G31806" s="127"/>
      <c r="H31806" s="128"/>
    </row>
    <row r="31807" spans="7:8">
      <c r="G31807" s="127"/>
      <c r="H31807" s="128"/>
    </row>
    <row r="31808" spans="7:8">
      <c r="G31808" s="127"/>
      <c r="H31808" s="128"/>
    </row>
    <row r="31809" spans="7:8">
      <c r="G31809" s="127"/>
      <c r="H31809" s="128"/>
    </row>
    <row r="31810" spans="7:8">
      <c r="G31810" s="127"/>
      <c r="H31810" s="128"/>
    </row>
    <row r="31811" spans="7:8">
      <c r="G31811" s="127"/>
      <c r="H31811" s="128"/>
    </row>
    <row r="31812" spans="7:8">
      <c r="G31812" s="127"/>
      <c r="H31812" s="128"/>
    </row>
    <row r="31813" spans="7:8">
      <c r="G31813" s="127"/>
      <c r="H31813" s="128"/>
    </row>
    <row r="31814" spans="7:8">
      <c r="G31814" s="127"/>
      <c r="H31814" s="128"/>
    </row>
    <row r="31815" spans="7:8">
      <c r="G31815" s="127"/>
      <c r="H31815" s="128"/>
    </row>
    <row r="31816" spans="7:8">
      <c r="G31816" s="127"/>
      <c r="H31816" s="128"/>
    </row>
    <row r="31817" spans="7:8">
      <c r="G31817" s="127"/>
      <c r="H31817" s="128"/>
    </row>
    <row r="31818" spans="7:8">
      <c r="G31818" s="127"/>
      <c r="H31818" s="128"/>
    </row>
    <row r="31819" spans="7:8">
      <c r="G31819" s="127"/>
      <c r="H31819" s="128"/>
    </row>
    <row r="31820" spans="7:8">
      <c r="G31820" s="127"/>
      <c r="H31820" s="128"/>
    </row>
    <row r="31821" spans="7:8">
      <c r="G31821" s="127"/>
      <c r="H31821" s="128"/>
    </row>
    <row r="31822" spans="7:8">
      <c r="G31822" s="127"/>
      <c r="H31822" s="128"/>
    </row>
    <row r="31823" spans="7:8">
      <c r="G31823" s="127"/>
      <c r="H31823" s="128"/>
    </row>
    <row r="31824" spans="7:8">
      <c r="G31824" s="127"/>
      <c r="H31824" s="128"/>
    </row>
    <row r="31825" spans="7:8">
      <c r="G31825" s="127"/>
      <c r="H31825" s="128"/>
    </row>
    <row r="31826" spans="7:8">
      <c r="G31826" s="127"/>
      <c r="H31826" s="128"/>
    </row>
    <row r="31827" spans="7:8">
      <c r="G31827" s="127"/>
      <c r="H31827" s="128"/>
    </row>
    <row r="31828" spans="7:8">
      <c r="G31828" s="127"/>
      <c r="H31828" s="128"/>
    </row>
    <row r="31829" spans="7:8">
      <c r="G31829" s="127"/>
      <c r="H31829" s="128"/>
    </row>
    <row r="31830" spans="7:8">
      <c r="G31830" s="127"/>
      <c r="H31830" s="128"/>
    </row>
    <row r="31831" spans="7:8">
      <c r="G31831" s="127"/>
      <c r="H31831" s="128"/>
    </row>
    <row r="31832" spans="7:8">
      <c r="G31832" s="127"/>
      <c r="H31832" s="128"/>
    </row>
    <row r="31833" spans="7:8">
      <c r="G31833" s="127"/>
      <c r="H31833" s="128"/>
    </row>
    <row r="31834" spans="7:8">
      <c r="G31834" s="127"/>
      <c r="H31834" s="128"/>
    </row>
    <row r="31835" spans="7:8">
      <c r="G31835" s="127"/>
      <c r="H31835" s="128"/>
    </row>
    <row r="31836" spans="7:8">
      <c r="G31836" s="127"/>
      <c r="H31836" s="128"/>
    </row>
    <row r="31837" spans="7:8">
      <c r="G31837" s="127"/>
      <c r="H31837" s="128"/>
    </row>
    <row r="31838" spans="7:8">
      <c r="G31838" s="127"/>
      <c r="H31838" s="128"/>
    </row>
    <row r="31839" spans="7:8">
      <c r="G31839" s="127"/>
      <c r="H31839" s="128"/>
    </row>
    <row r="31840" spans="7:8">
      <c r="G31840" s="127"/>
      <c r="H31840" s="128"/>
    </row>
    <row r="31841" spans="7:8">
      <c r="G31841" s="127"/>
      <c r="H31841" s="128"/>
    </row>
    <row r="31842" spans="7:8">
      <c r="G31842" s="127"/>
      <c r="H31842" s="128"/>
    </row>
    <row r="31843" spans="7:8">
      <c r="G31843" s="127"/>
      <c r="H31843" s="128"/>
    </row>
    <row r="31844" spans="7:8">
      <c r="G31844" s="127"/>
      <c r="H31844" s="128"/>
    </row>
    <row r="31845" spans="7:8">
      <c r="G31845" s="127"/>
      <c r="H31845" s="128"/>
    </row>
    <row r="31846" spans="7:8">
      <c r="G31846" s="127"/>
      <c r="H31846" s="128"/>
    </row>
    <row r="31847" spans="7:8">
      <c r="G31847" s="127"/>
      <c r="H31847" s="128"/>
    </row>
    <row r="31848" spans="7:8">
      <c r="G31848" s="127"/>
      <c r="H31848" s="128"/>
    </row>
    <row r="31849" spans="7:8">
      <c r="G31849" s="127"/>
      <c r="H31849" s="128"/>
    </row>
    <row r="31850" spans="7:8">
      <c r="G31850" s="127"/>
      <c r="H31850" s="128"/>
    </row>
    <row r="31851" spans="7:8">
      <c r="G31851" s="127"/>
      <c r="H31851" s="128"/>
    </row>
    <row r="31852" spans="7:8">
      <c r="G31852" s="127"/>
      <c r="H31852" s="128"/>
    </row>
    <row r="31853" spans="7:8">
      <c r="G31853" s="127"/>
      <c r="H31853" s="128"/>
    </row>
    <row r="31854" spans="7:8">
      <c r="G31854" s="127"/>
      <c r="H31854" s="128"/>
    </row>
    <row r="31855" spans="7:8">
      <c r="G31855" s="127"/>
      <c r="H31855" s="128"/>
    </row>
    <row r="31856" spans="7:8">
      <c r="G31856" s="127"/>
      <c r="H31856" s="128"/>
    </row>
    <row r="31857" spans="7:8">
      <c r="G31857" s="127"/>
      <c r="H31857" s="128"/>
    </row>
    <row r="31858" spans="7:8">
      <c r="G31858" s="127"/>
      <c r="H31858" s="128"/>
    </row>
    <row r="31859" spans="7:8">
      <c r="G31859" s="127"/>
      <c r="H31859" s="128"/>
    </row>
    <row r="31860" spans="7:8">
      <c r="G31860" s="127"/>
      <c r="H31860" s="128"/>
    </row>
    <row r="31861" spans="7:8">
      <c r="G31861" s="127"/>
      <c r="H31861" s="128"/>
    </row>
    <row r="31862" spans="7:8">
      <c r="G31862" s="127"/>
      <c r="H31862" s="128"/>
    </row>
    <row r="31863" spans="7:8">
      <c r="G31863" s="127"/>
      <c r="H31863" s="128"/>
    </row>
    <row r="31864" spans="7:8">
      <c r="G31864" s="127"/>
      <c r="H31864" s="128"/>
    </row>
    <row r="31865" spans="7:8">
      <c r="G31865" s="127"/>
      <c r="H31865" s="128"/>
    </row>
    <row r="31866" spans="7:8">
      <c r="G31866" s="127"/>
      <c r="H31866" s="128"/>
    </row>
    <row r="31867" spans="7:8">
      <c r="G31867" s="127"/>
      <c r="H31867" s="128"/>
    </row>
    <row r="31868" spans="7:8">
      <c r="G31868" s="127"/>
      <c r="H31868" s="128"/>
    </row>
    <row r="31869" spans="7:8">
      <c r="G31869" s="127"/>
      <c r="H31869" s="128"/>
    </row>
    <row r="31870" spans="7:8">
      <c r="G31870" s="127"/>
      <c r="H31870" s="128"/>
    </row>
    <row r="31871" spans="7:8">
      <c r="G31871" s="127"/>
      <c r="H31871" s="128"/>
    </row>
    <row r="31872" spans="7:8">
      <c r="G31872" s="127"/>
      <c r="H31872" s="128"/>
    </row>
    <row r="31873" spans="7:8">
      <c r="G31873" s="127"/>
      <c r="H31873" s="128"/>
    </row>
    <row r="31874" spans="7:8">
      <c r="G31874" s="127"/>
      <c r="H31874" s="128"/>
    </row>
    <row r="31875" spans="7:8">
      <c r="G31875" s="127"/>
      <c r="H31875" s="128"/>
    </row>
    <row r="31876" spans="7:8">
      <c r="G31876" s="127"/>
      <c r="H31876" s="128"/>
    </row>
    <row r="31877" spans="7:8">
      <c r="G31877" s="127"/>
      <c r="H31877" s="128"/>
    </row>
    <row r="31878" spans="7:8">
      <c r="G31878" s="127"/>
      <c r="H31878" s="128"/>
    </row>
    <row r="31879" spans="7:8">
      <c r="G31879" s="127"/>
      <c r="H31879" s="128"/>
    </row>
    <row r="31880" spans="7:8">
      <c r="G31880" s="127"/>
      <c r="H31880" s="128"/>
    </row>
    <row r="31881" spans="7:8">
      <c r="G31881" s="127"/>
      <c r="H31881" s="128"/>
    </row>
    <row r="31882" spans="7:8">
      <c r="G31882" s="127"/>
      <c r="H31882" s="128"/>
    </row>
    <row r="31883" spans="7:8">
      <c r="G31883" s="127"/>
      <c r="H31883" s="128"/>
    </row>
    <row r="31884" spans="7:8">
      <c r="G31884" s="127"/>
      <c r="H31884" s="128"/>
    </row>
    <row r="31885" spans="7:8">
      <c r="G31885" s="127"/>
      <c r="H31885" s="128"/>
    </row>
    <row r="31886" spans="7:8">
      <c r="G31886" s="127"/>
      <c r="H31886" s="128"/>
    </row>
    <row r="31887" spans="7:8">
      <c r="G31887" s="127"/>
      <c r="H31887" s="128"/>
    </row>
    <row r="31888" spans="7:8">
      <c r="G31888" s="127"/>
      <c r="H31888" s="128"/>
    </row>
    <row r="31889" spans="7:8">
      <c r="G31889" s="127"/>
      <c r="H31889" s="128"/>
    </row>
    <row r="31890" spans="7:8">
      <c r="G31890" s="127"/>
      <c r="H31890" s="128"/>
    </row>
    <row r="31891" spans="7:8">
      <c r="G31891" s="127"/>
      <c r="H31891" s="128"/>
    </row>
    <row r="31892" spans="7:8">
      <c r="G31892" s="127"/>
      <c r="H31892" s="128"/>
    </row>
    <row r="31893" spans="7:8">
      <c r="G31893" s="127"/>
      <c r="H31893" s="128"/>
    </row>
    <row r="31894" spans="7:8">
      <c r="G31894" s="127"/>
      <c r="H31894" s="128"/>
    </row>
    <row r="31895" spans="7:8">
      <c r="G31895" s="127"/>
      <c r="H31895" s="128"/>
    </row>
    <row r="31896" spans="7:8">
      <c r="G31896" s="127"/>
      <c r="H31896" s="128"/>
    </row>
    <row r="31897" spans="7:8">
      <c r="G31897" s="127"/>
      <c r="H31897" s="128"/>
    </row>
    <row r="31898" spans="7:8">
      <c r="G31898" s="127"/>
      <c r="H31898" s="128"/>
    </row>
    <row r="31899" spans="7:8">
      <c r="G31899" s="127"/>
      <c r="H31899" s="128"/>
    </row>
    <row r="31900" spans="7:8">
      <c r="G31900" s="127"/>
      <c r="H31900" s="128"/>
    </row>
    <row r="31901" spans="7:8">
      <c r="G31901" s="127"/>
      <c r="H31901" s="128"/>
    </row>
    <row r="31902" spans="7:8">
      <c r="G31902" s="127"/>
      <c r="H31902" s="128"/>
    </row>
    <row r="31903" spans="7:8">
      <c r="G31903" s="127"/>
      <c r="H31903" s="128"/>
    </row>
    <row r="31904" spans="7:8">
      <c r="G31904" s="127"/>
      <c r="H31904" s="128"/>
    </row>
    <row r="31905" spans="7:8">
      <c r="G31905" s="127"/>
      <c r="H31905" s="128"/>
    </row>
    <row r="31906" spans="7:8">
      <c r="G31906" s="127"/>
      <c r="H31906" s="128"/>
    </row>
    <row r="31907" spans="7:8">
      <c r="G31907" s="127"/>
      <c r="H31907" s="128"/>
    </row>
    <row r="31908" spans="7:8">
      <c r="G31908" s="127"/>
      <c r="H31908" s="128"/>
    </row>
    <row r="31909" spans="7:8">
      <c r="G31909" s="127"/>
      <c r="H31909" s="128"/>
    </row>
    <row r="31910" spans="7:8">
      <c r="G31910" s="127"/>
      <c r="H31910" s="128"/>
    </row>
    <row r="31911" spans="7:8">
      <c r="G31911" s="127"/>
      <c r="H31911" s="128"/>
    </row>
    <row r="31912" spans="7:8">
      <c r="G31912" s="127"/>
      <c r="H31912" s="128"/>
    </row>
    <row r="31913" spans="7:8">
      <c r="G31913" s="127"/>
      <c r="H31913" s="128"/>
    </row>
    <row r="31914" spans="7:8">
      <c r="G31914" s="127"/>
      <c r="H31914" s="128"/>
    </row>
    <row r="31915" spans="7:8">
      <c r="G31915" s="127"/>
      <c r="H31915" s="128"/>
    </row>
    <row r="31916" spans="7:8">
      <c r="G31916" s="127"/>
      <c r="H31916" s="128"/>
    </row>
    <row r="31917" spans="7:8">
      <c r="G31917" s="127"/>
      <c r="H31917" s="128"/>
    </row>
    <row r="31918" spans="7:8">
      <c r="G31918" s="127"/>
      <c r="H31918" s="128"/>
    </row>
    <row r="31919" spans="7:8">
      <c r="G31919" s="127"/>
      <c r="H31919" s="128"/>
    </row>
    <row r="31920" spans="7:8">
      <c r="G31920" s="127"/>
      <c r="H31920" s="128"/>
    </row>
    <row r="31921" spans="7:8">
      <c r="G31921" s="127"/>
      <c r="H31921" s="128"/>
    </row>
    <row r="31922" spans="7:8">
      <c r="G31922" s="127"/>
      <c r="H31922" s="128"/>
    </row>
    <row r="31923" spans="7:8">
      <c r="G31923" s="127"/>
      <c r="H31923" s="128"/>
    </row>
    <row r="31924" spans="7:8">
      <c r="G31924" s="127"/>
      <c r="H31924" s="128"/>
    </row>
    <row r="31925" spans="7:8">
      <c r="G31925" s="127"/>
      <c r="H31925" s="128"/>
    </row>
    <row r="31926" spans="7:8">
      <c r="G31926" s="127"/>
      <c r="H31926" s="128"/>
    </row>
    <row r="31927" spans="7:8">
      <c r="G31927" s="127"/>
      <c r="H31927" s="128"/>
    </row>
    <row r="31928" spans="7:8">
      <c r="G31928" s="127"/>
      <c r="H31928" s="128"/>
    </row>
    <row r="31929" spans="7:8">
      <c r="G31929" s="127"/>
      <c r="H31929" s="128"/>
    </row>
    <row r="31930" spans="7:8">
      <c r="G31930" s="127"/>
      <c r="H31930" s="128"/>
    </row>
    <row r="31931" spans="7:8">
      <c r="G31931" s="127"/>
      <c r="H31931" s="128"/>
    </row>
    <row r="31932" spans="7:8">
      <c r="G31932" s="127"/>
      <c r="H31932" s="128"/>
    </row>
    <row r="31933" spans="7:8">
      <c r="G31933" s="127"/>
      <c r="H31933" s="128"/>
    </row>
    <row r="31934" spans="7:8">
      <c r="G31934" s="127"/>
      <c r="H31934" s="128"/>
    </row>
    <row r="31935" spans="7:8">
      <c r="G31935" s="127"/>
      <c r="H31935" s="128"/>
    </row>
    <row r="31936" spans="7:8">
      <c r="G31936" s="127"/>
      <c r="H31936" s="128"/>
    </row>
    <row r="31937" spans="7:8">
      <c r="G31937" s="127"/>
      <c r="H31937" s="128"/>
    </row>
    <row r="31938" spans="7:8">
      <c r="G31938" s="127"/>
      <c r="H31938" s="128"/>
    </row>
    <row r="31939" spans="7:8">
      <c r="G31939" s="127"/>
      <c r="H31939" s="128"/>
    </row>
    <row r="31940" spans="7:8">
      <c r="G31940" s="127"/>
      <c r="H31940" s="128"/>
    </row>
    <row r="31941" spans="7:8">
      <c r="G31941" s="127"/>
      <c r="H31941" s="128"/>
    </row>
    <row r="31942" spans="7:8">
      <c r="G31942" s="127"/>
      <c r="H31942" s="128"/>
    </row>
    <row r="31943" spans="7:8">
      <c r="G31943" s="127"/>
      <c r="H31943" s="128"/>
    </row>
    <row r="31944" spans="7:8">
      <c r="G31944" s="127"/>
      <c r="H31944" s="128"/>
    </row>
    <row r="31945" spans="7:8">
      <c r="G31945" s="127"/>
      <c r="H31945" s="128"/>
    </row>
    <row r="31946" spans="7:8">
      <c r="G31946" s="127"/>
      <c r="H31946" s="128"/>
    </row>
    <row r="31947" spans="7:8">
      <c r="G31947" s="127"/>
      <c r="H31947" s="128"/>
    </row>
    <row r="31948" spans="7:8">
      <c r="G31948" s="127"/>
      <c r="H31948" s="128"/>
    </row>
    <row r="31949" spans="7:8">
      <c r="G31949" s="127"/>
      <c r="H31949" s="128"/>
    </row>
    <row r="31950" spans="7:8">
      <c r="G31950" s="127"/>
      <c r="H31950" s="128"/>
    </row>
    <row r="31951" spans="7:8">
      <c r="G31951" s="127"/>
      <c r="H31951" s="128"/>
    </row>
    <row r="31952" spans="7:8">
      <c r="G31952" s="127"/>
      <c r="H31952" s="128"/>
    </row>
    <row r="31953" spans="7:8">
      <c r="G31953" s="127"/>
      <c r="H31953" s="128"/>
    </row>
    <row r="31954" spans="7:8">
      <c r="G31954" s="127"/>
      <c r="H31954" s="128"/>
    </row>
    <row r="31955" spans="7:8">
      <c r="G31955" s="127"/>
      <c r="H31955" s="128"/>
    </row>
    <row r="31956" spans="7:8">
      <c r="G31956" s="127"/>
      <c r="H31956" s="128"/>
    </row>
    <row r="31957" spans="7:8">
      <c r="G31957" s="127"/>
      <c r="H31957" s="128"/>
    </row>
    <row r="31958" spans="7:8">
      <c r="G31958" s="127"/>
      <c r="H31958" s="128"/>
    </row>
    <row r="31959" spans="7:8">
      <c r="G31959" s="127"/>
      <c r="H31959" s="128"/>
    </row>
    <row r="31960" spans="7:8">
      <c r="G31960" s="127"/>
      <c r="H31960" s="128"/>
    </row>
    <row r="31961" spans="7:8">
      <c r="G31961" s="127"/>
      <c r="H31961" s="128"/>
    </row>
    <row r="31962" spans="7:8">
      <c r="G31962" s="127"/>
      <c r="H31962" s="128"/>
    </row>
    <row r="31963" spans="7:8">
      <c r="G31963" s="127"/>
      <c r="H31963" s="128"/>
    </row>
    <row r="31964" spans="7:8">
      <c r="G31964" s="127"/>
      <c r="H31964" s="128"/>
    </row>
    <row r="31965" spans="7:8">
      <c r="G31965" s="127"/>
      <c r="H31965" s="128"/>
    </row>
    <row r="31966" spans="7:8">
      <c r="G31966" s="127"/>
      <c r="H31966" s="128"/>
    </row>
    <row r="31967" spans="7:8">
      <c r="G31967" s="127"/>
      <c r="H31967" s="128"/>
    </row>
    <row r="31968" spans="7:8">
      <c r="G31968" s="127"/>
      <c r="H31968" s="128"/>
    </row>
    <row r="31969" spans="7:8">
      <c r="G31969" s="127"/>
      <c r="H31969" s="128"/>
    </row>
    <row r="31970" spans="7:8">
      <c r="G31970" s="127"/>
      <c r="H31970" s="128"/>
    </row>
    <row r="31971" spans="7:8">
      <c r="G31971" s="127"/>
      <c r="H31971" s="128"/>
    </row>
    <row r="31972" spans="7:8">
      <c r="G31972" s="127"/>
      <c r="H31972" s="128"/>
    </row>
    <row r="31973" spans="7:8">
      <c r="G31973" s="127"/>
      <c r="H31973" s="128"/>
    </row>
    <row r="31974" spans="7:8">
      <c r="G31974" s="127"/>
      <c r="H31974" s="128"/>
    </row>
    <row r="31975" spans="7:8">
      <c r="G31975" s="127"/>
      <c r="H31975" s="128"/>
    </row>
    <row r="31976" spans="7:8">
      <c r="G31976" s="127"/>
      <c r="H31976" s="128"/>
    </row>
    <row r="31977" spans="7:8">
      <c r="G31977" s="127"/>
      <c r="H31977" s="128"/>
    </row>
    <row r="31978" spans="7:8">
      <c r="G31978" s="127"/>
      <c r="H31978" s="128"/>
    </row>
    <row r="31979" spans="7:8">
      <c r="G31979" s="127"/>
      <c r="H31979" s="128"/>
    </row>
    <row r="31980" spans="7:8">
      <c r="G31980" s="127"/>
      <c r="H31980" s="128"/>
    </row>
    <row r="31981" spans="7:8">
      <c r="G31981" s="127"/>
      <c r="H31981" s="128"/>
    </row>
    <row r="31982" spans="7:8">
      <c r="G31982" s="127"/>
      <c r="H31982" s="128"/>
    </row>
    <row r="31983" spans="7:8">
      <c r="G31983" s="127"/>
      <c r="H31983" s="128"/>
    </row>
    <row r="31984" spans="7:8">
      <c r="G31984" s="127"/>
      <c r="H31984" s="128"/>
    </row>
    <row r="31985" spans="7:8">
      <c r="G31985" s="127"/>
      <c r="H31985" s="128"/>
    </row>
    <row r="31986" spans="7:8">
      <c r="G31986" s="127"/>
      <c r="H31986" s="128"/>
    </row>
    <row r="31987" spans="7:8">
      <c r="G31987" s="127"/>
      <c r="H31987" s="128"/>
    </row>
    <row r="31988" spans="7:8">
      <c r="G31988" s="127"/>
      <c r="H31988" s="128"/>
    </row>
    <row r="31989" spans="7:8">
      <c r="G31989" s="127"/>
      <c r="H31989" s="128"/>
    </row>
    <row r="31990" spans="7:8">
      <c r="G31990" s="127"/>
      <c r="H31990" s="128"/>
    </row>
    <row r="31991" spans="7:8">
      <c r="G31991" s="127"/>
      <c r="H31991" s="128"/>
    </row>
    <row r="31992" spans="7:8">
      <c r="G31992" s="127"/>
      <c r="H31992" s="128"/>
    </row>
    <row r="31993" spans="7:8">
      <c r="G31993" s="127"/>
      <c r="H31993" s="128"/>
    </row>
    <row r="31994" spans="7:8">
      <c r="G31994" s="127"/>
      <c r="H31994" s="128"/>
    </row>
    <row r="31995" spans="7:8">
      <c r="G31995" s="127"/>
      <c r="H31995" s="128"/>
    </row>
    <row r="31996" spans="7:8">
      <c r="G31996" s="127"/>
      <c r="H31996" s="128"/>
    </row>
    <row r="31997" spans="7:8">
      <c r="G31997" s="127"/>
      <c r="H31997" s="128"/>
    </row>
    <row r="31998" spans="7:8">
      <c r="G31998" s="127"/>
      <c r="H31998" s="128"/>
    </row>
    <row r="31999" spans="7:8">
      <c r="G31999" s="127"/>
      <c r="H31999" s="128"/>
    </row>
    <row r="32000" spans="7:8">
      <c r="G32000" s="127"/>
      <c r="H32000" s="128"/>
    </row>
    <row r="32001" spans="7:8">
      <c r="G32001" s="127"/>
      <c r="H32001" s="128"/>
    </row>
    <row r="32002" spans="7:8">
      <c r="G32002" s="127"/>
      <c r="H32002" s="128"/>
    </row>
    <row r="32003" spans="7:8">
      <c r="G32003" s="127"/>
      <c r="H32003" s="128"/>
    </row>
    <row r="32004" spans="7:8">
      <c r="G32004" s="127"/>
      <c r="H32004" s="128"/>
    </row>
    <row r="32005" spans="7:8">
      <c r="G32005" s="127"/>
      <c r="H32005" s="128"/>
    </row>
    <row r="32006" spans="7:8">
      <c r="G32006" s="127"/>
      <c r="H32006" s="128"/>
    </row>
    <row r="32007" spans="7:8">
      <c r="G32007" s="127"/>
      <c r="H32007" s="128"/>
    </row>
    <row r="32008" spans="7:8">
      <c r="G32008" s="127"/>
      <c r="H32008" s="128"/>
    </row>
    <row r="32009" spans="7:8">
      <c r="G32009" s="127"/>
      <c r="H32009" s="128"/>
    </row>
    <row r="32010" spans="7:8">
      <c r="G32010" s="127"/>
      <c r="H32010" s="128"/>
    </row>
    <row r="32011" spans="7:8">
      <c r="G32011" s="127"/>
      <c r="H32011" s="128"/>
    </row>
    <row r="32012" spans="7:8">
      <c r="G32012" s="127"/>
      <c r="H32012" s="128"/>
    </row>
    <row r="32013" spans="7:8">
      <c r="G32013" s="127"/>
      <c r="H32013" s="128"/>
    </row>
    <row r="32014" spans="7:8">
      <c r="G32014" s="127"/>
      <c r="H32014" s="128"/>
    </row>
    <row r="32015" spans="7:8">
      <c r="G32015" s="127"/>
      <c r="H32015" s="128"/>
    </row>
    <row r="32016" spans="7:8">
      <c r="G32016" s="127"/>
      <c r="H32016" s="128"/>
    </row>
    <row r="32017" spans="7:8">
      <c r="G32017" s="127"/>
      <c r="H32017" s="128"/>
    </row>
    <row r="32018" spans="7:8">
      <c r="G32018" s="127"/>
      <c r="H32018" s="128"/>
    </row>
    <row r="32019" spans="7:8">
      <c r="G32019" s="127"/>
      <c r="H32019" s="128"/>
    </row>
    <row r="32020" spans="7:8">
      <c r="G32020" s="127"/>
      <c r="H32020" s="128"/>
    </row>
    <row r="32021" spans="7:8">
      <c r="G32021" s="127"/>
      <c r="H32021" s="128"/>
    </row>
    <row r="32022" spans="7:8">
      <c r="G32022" s="127"/>
      <c r="H32022" s="128"/>
    </row>
    <row r="32023" spans="7:8">
      <c r="G32023" s="127"/>
      <c r="H32023" s="128"/>
    </row>
    <row r="32024" spans="7:8">
      <c r="G32024" s="127"/>
      <c r="H32024" s="128"/>
    </row>
    <row r="32025" spans="7:8">
      <c r="G32025" s="127"/>
      <c r="H32025" s="128"/>
    </row>
    <row r="32026" spans="7:8">
      <c r="G32026" s="127"/>
      <c r="H32026" s="128"/>
    </row>
    <row r="32027" spans="7:8">
      <c r="G32027" s="127"/>
      <c r="H32027" s="128"/>
    </row>
    <row r="32028" spans="7:8">
      <c r="G32028" s="127"/>
      <c r="H32028" s="128"/>
    </row>
    <row r="32029" spans="7:8">
      <c r="G32029" s="127"/>
      <c r="H32029" s="128"/>
    </row>
    <row r="32030" spans="7:8">
      <c r="G32030" s="127"/>
      <c r="H32030" s="128"/>
    </row>
    <row r="32031" spans="7:8">
      <c r="G32031" s="127"/>
      <c r="H32031" s="128"/>
    </row>
    <row r="32032" spans="7:8">
      <c r="G32032" s="127"/>
      <c r="H32032" s="128"/>
    </row>
    <row r="32033" spans="7:8">
      <c r="G32033" s="127"/>
      <c r="H32033" s="128"/>
    </row>
    <row r="32034" spans="7:8">
      <c r="G32034" s="127"/>
      <c r="H32034" s="128"/>
    </row>
    <row r="32035" spans="7:8">
      <c r="G32035" s="127"/>
      <c r="H32035" s="128"/>
    </row>
    <row r="32036" spans="7:8">
      <c r="G32036" s="127"/>
      <c r="H32036" s="128"/>
    </row>
    <row r="32037" spans="7:8">
      <c r="G32037" s="127"/>
      <c r="H32037" s="128"/>
    </row>
    <row r="32038" spans="7:8">
      <c r="G32038" s="127"/>
      <c r="H32038" s="128"/>
    </row>
    <row r="32039" spans="7:8">
      <c r="G32039" s="127"/>
      <c r="H32039" s="128"/>
    </row>
    <row r="32040" spans="7:8">
      <c r="G32040" s="127"/>
      <c r="H32040" s="128"/>
    </row>
    <row r="32041" spans="7:8">
      <c r="G32041" s="127"/>
      <c r="H32041" s="128"/>
    </row>
    <row r="32042" spans="7:8">
      <c r="G32042" s="127"/>
      <c r="H32042" s="128"/>
    </row>
    <row r="32043" spans="7:8">
      <c r="G32043" s="127"/>
      <c r="H32043" s="128"/>
    </row>
    <row r="32044" spans="7:8">
      <c r="G32044" s="127"/>
      <c r="H32044" s="128"/>
    </row>
    <row r="32045" spans="7:8">
      <c r="G32045" s="127"/>
      <c r="H32045" s="128"/>
    </row>
    <row r="32046" spans="7:8">
      <c r="G32046" s="127"/>
      <c r="H32046" s="128"/>
    </row>
    <row r="32047" spans="7:8">
      <c r="G32047" s="127"/>
      <c r="H32047" s="128"/>
    </row>
    <row r="32048" spans="7:8">
      <c r="G32048" s="127"/>
      <c r="H32048" s="128"/>
    </row>
    <row r="32049" spans="7:8">
      <c r="G32049" s="127"/>
      <c r="H32049" s="128"/>
    </row>
    <row r="32050" spans="7:8">
      <c r="G32050" s="127"/>
      <c r="H32050" s="128"/>
    </row>
    <row r="32051" spans="7:8">
      <c r="G32051" s="127"/>
      <c r="H32051" s="128"/>
    </row>
    <row r="32052" spans="7:8">
      <c r="G32052" s="127"/>
      <c r="H32052" s="128"/>
    </row>
    <row r="32053" spans="7:8">
      <c r="G32053" s="127"/>
      <c r="H32053" s="128"/>
    </row>
    <row r="32054" spans="7:8">
      <c r="G32054" s="127"/>
      <c r="H32054" s="128"/>
    </row>
    <row r="32055" spans="7:8">
      <c r="G32055" s="127"/>
      <c r="H32055" s="128"/>
    </row>
    <row r="32056" spans="7:8">
      <c r="G32056" s="127"/>
      <c r="H32056" s="128"/>
    </row>
    <row r="32057" spans="7:8">
      <c r="G32057" s="127"/>
      <c r="H32057" s="128"/>
    </row>
    <row r="32058" spans="7:8">
      <c r="G32058" s="127"/>
      <c r="H32058" s="128"/>
    </row>
    <row r="32059" spans="7:8">
      <c r="G32059" s="127"/>
      <c r="H32059" s="128"/>
    </row>
    <row r="32060" spans="7:8">
      <c r="G32060" s="127"/>
      <c r="H32060" s="128"/>
    </row>
    <row r="32061" spans="7:8">
      <c r="G32061" s="127"/>
      <c r="H32061" s="128"/>
    </row>
    <row r="32062" spans="7:8">
      <c r="G32062" s="127"/>
      <c r="H32062" s="128"/>
    </row>
    <row r="32063" spans="7:8">
      <c r="G32063" s="127"/>
      <c r="H32063" s="128"/>
    </row>
    <row r="32064" spans="7:8">
      <c r="G32064" s="127"/>
      <c r="H32064" s="128"/>
    </row>
    <row r="32065" spans="7:8">
      <c r="G32065" s="127"/>
      <c r="H32065" s="128"/>
    </row>
    <row r="32066" spans="7:8">
      <c r="G32066" s="127"/>
      <c r="H32066" s="128"/>
    </row>
    <row r="32067" spans="7:8">
      <c r="G32067" s="127"/>
      <c r="H32067" s="128"/>
    </row>
    <row r="32068" spans="7:8">
      <c r="G32068" s="127"/>
      <c r="H32068" s="128"/>
    </row>
    <row r="32069" spans="7:8">
      <c r="G32069" s="127"/>
      <c r="H32069" s="128"/>
    </row>
    <row r="32070" spans="7:8">
      <c r="G32070" s="127"/>
      <c r="H32070" s="128"/>
    </row>
    <row r="32071" spans="7:8">
      <c r="G32071" s="127"/>
      <c r="H32071" s="128"/>
    </row>
    <row r="32072" spans="7:8">
      <c r="G32072" s="127"/>
      <c r="H32072" s="128"/>
    </row>
    <row r="32073" spans="7:8">
      <c r="G32073" s="127"/>
      <c r="H32073" s="128"/>
    </row>
    <row r="32074" spans="7:8">
      <c r="G32074" s="127"/>
      <c r="H32074" s="128"/>
    </row>
    <row r="32075" spans="7:8">
      <c r="G32075" s="127"/>
      <c r="H32075" s="128"/>
    </row>
    <row r="32076" spans="7:8">
      <c r="G32076" s="127"/>
      <c r="H32076" s="128"/>
    </row>
    <row r="32077" spans="7:8">
      <c r="G32077" s="127"/>
      <c r="H32077" s="128"/>
    </row>
    <row r="32078" spans="7:8">
      <c r="G32078" s="127"/>
      <c r="H32078" s="128"/>
    </row>
    <row r="32079" spans="7:8">
      <c r="G32079" s="127"/>
      <c r="H32079" s="128"/>
    </row>
    <row r="32080" spans="7:8">
      <c r="G32080" s="127"/>
      <c r="H32080" s="128"/>
    </row>
    <row r="32081" spans="7:8">
      <c r="G32081" s="127"/>
      <c r="H32081" s="128"/>
    </row>
    <row r="32082" spans="7:8">
      <c r="G32082" s="127"/>
      <c r="H32082" s="128"/>
    </row>
    <row r="32083" spans="7:8">
      <c r="G32083" s="127"/>
      <c r="H32083" s="128"/>
    </row>
    <row r="32084" spans="7:8">
      <c r="G32084" s="127"/>
      <c r="H32084" s="128"/>
    </row>
    <row r="32085" spans="7:8">
      <c r="G32085" s="127"/>
      <c r="H32085" s="128"/>
    </row>
    <row r="32086" spans="7:8">
      <c r="G32086" s="127"/>
      <c r="H32086" s="128"/>
    </row>
    <row r="32087" spans="7:8">
      <c r="G32087" s="127"/>
      <c r="H32087" s="128"/>
    </row>
    <row r="32088" spans="7:8">
      <c r="G32088" s="127"/>
      <c r="H32088" s="128"/>
    </row>
    <row r="32089" spans="7:8">
      <c r="G32089" s="127"/>
      <c r="H32089" s="128"/>
    </row>
    <row r="32090" spans="7:8">
      <c r="G32090" s="127"/>
      <c r="H32090" s="128"/>
    </row>
    <row r="32091" spans="7:8">
      <c r="G32091" s="127"/>
      <c r="H32091" s="128"/>
    </row>
    <row r="32092" spans="7:8">
      <c r="G32092" s="127"/>
      <c r="H32092" s="128"/>
    </row>
    <row r="32093" spans="7:8">
      <c r="G32093" s="127"/>
      <c r="H32093" s="128"/>
    </row>
    <row r="32094" spans="7:8">
      <c r="G32094" s="127"/>
      <c r="H32094" s="128"/>
    </row>
    <row r="32095" spans="7:8">
      <c r="G32095" s="127"/>
      <c r="H32095" s="128"/>
    </row>
    <row r="32096" spans="7:8">
      <c r="G32096" s="127"/>
      <c r="H32096" s="128"/>
    </row>
    <row r="32097" spans="7:8">
      <c r="G32097" s="127"/>
      <c r="H32097" s="128"/>
    </row>
    <row r="32098" spans="7:8">
      <c r="G32098" s="127"/>
      <c r="H32098" s="128"/>
    </row>
    <row r="32099" spans="7:8">
      <c r="G32099" s="127"/>
      <c r="H32099" s="128"/>
    </row>
    <row r="32100" spans="7:8">
      <c r="G32100" s="127"/>
      <c r="H32100" s="128"/>
    </row>
    <row r="32101" spans="7:8">
      <c r="G32101" s="127"/>
      <c r="H32101" s="128"/>
    </row>
    <row r="32102" spans="7:8">
      <c r="G32102" s="127"/>
      <c r="H32102" s="128"/>
    </row>
    <row r="32103" spans="7:8">
      <c r="G32103" s="127"/>
      <c r="H32103" s="128"/>
    </row>
    <row r="32104" spans="7:8">
      <c r="G32104" s="127"/>
      <c r="H32104" s="128"/>
    </row>
    <row r="32105" spans="7:8">
      <c r="G32105" s="127"/>
      <c r="H32105" s="128"/>
    </row>
    <row r="32106" spans="7:8">
      <c r="G32106" s="127"/>
      <c r="H32106" s="128"/>
    </row>
    <row r="32107" spans="7:8">
      <c r="G32107" s="127"/>
      <c r="H32107" s="128"/>
    </row>
    <row r="32108" spans="7:8">
      <c r="G32108" s="127"/>
      <c r="H32108" s="128"/>
    </row>
    <row r="32109" spans="7:8">
      <c r="G32109" s="127"/>
      <c r="H32109" s="128"/>
    </row>
    <row r="32110" spans="7:8">
      <c r="G32110" s="127"/>
      <c r="H32110" s="128"/>
    </row>
    <row r="32111" spans="7:8">
      <c r="G32111" s="127"/>
      <c r="H32111" s="128"/>
    </row>
    <row r="32112" spans="7:8">
      <c r="G32112" s="127"/>
      <c r="H32112" s="128"/>
    </row>
    <row r="32113" spans="7:8">
      <c r="G32113" s="127"/>
      <c r="H32113" s="128"/>
    </row>
    <row r="32114" spans="7:8">
      <c r="G32114" s="127"/>
      <c r="H32114" s="128"/>
    </row>
    <row r="32115" spans="7:8">
      <c r="G32115" s="127"/>
      <c r="H32115" s="128"/>
    </row>
    <row r="32116" spans="7:8">
      <c r="G32116" s="127"/>
      <c r="H32116" s="128"/>
    </row>
    <row r="32117" spans="7:8">
      <c r="G32117" s="127"/>
      <c r="H32117" s="128"/>
    </row>
    <row r="32118" spans="7:8">
      <c r="G32118" s="127"/>
      <c r="H32118" s="128"/>
    </row>
    <row r="32119" spans="7:8">
      <c r="G32119" s="127"/>
      <c r="H32119" s="128"/>
    </row>
    <row r="32120" spans="7:8">
      <c r="G32120" s="127"/>
      <c r="H32120" s="128"/>
    </row>
    <row r="32121" spans="7:8">
      <c r="G32121" s="127"/>
      <c r="H32121" s="128"/>
    </row>
    <row r="32122" spans="7:8">
      <c r="G32122" s="127"/>
      <c r="H32122" s="128"/>
    </row>
    <row r="32123" spans="7:8">
      <c r="G32123" s="127"/>
      <c r="H32123" s="128"/>
    </row>
    <row r="32124" spans="7:8">
      <c r="G32124" s="127"/>
      <c r="H32124" s="128"/>
    </row>
    <row r="32125" spans="7:8">
      <c r="G32125" s="127"/>
      <c r="H32125" s="128"/>
    </row>
    <row r="32126" spans="7:8">
      <c r="G32126" s="127"/>
      <c r="H32126" s="128"/>
    </row>
    <row r="32127" spans="7:8">
      <c r="G32127" s="127"/>
      <c r="H32127" s="128"/>
    </row>
    <row r="32128" spans="7:8">
      <c r="G32128" s="127"/>
      <c r="H32128" s="128"/>
    </row>
    <row r="32129" spans="7:8">
      <c r="G32129" s="127"/>
      <c r="H32129" s="128"/>
    </row>
    <row r="32130" spans="7:8">
      <c r="G32130" s="127"/>
      <c r="H32130" s="128"/>
    </row>
    <row r="32131" spans="7:8">
      <c r="G32131" s="127"/>
      <c r="H32131" s="128"/>
    </row>
    <row r="32132" spans="7:8">
      <c r="G32132" s="127"/>
      <c r="H32132" s="128"/>
    </row>
    <row r="32133" spans="7:8">
      <c r="G32133" s="127"/>
      <c r="H32133" s="128"/>
    </row>
    <row r="32134" spans="7:8">
      <c r="G32134" s="127"/>
      <c r="H32134" s="128"/>
    </row>
    <row r="32135" spans="7:8">
      <c r="G32135" s="127"/>
      <c r="H32135" s="128"/>
    </row>
    <row r="32136" spans="7:8">
      <c r="G32136" s="127"/>
      <c r="H32136" s="128"/>
    </row>
    <row r="32137" spans="7:8">
      <c r="G32137" s="127"/>
      <c r="H32137" s="128"/>
    </row>
    <row r="32138" spans="7:8">
      <c r="G32138" s="127"/>
      <c r="H32138" s="128"/>
    </row>
    <row r="32139" spans="7:8">
      <c r="G32139" s="127"/>
      <c r="H32139" s="128"/>
    </row>
    <row r="32140" spans="7:8">
      <c r="G32140" s="127"/>
      <c r="H32140" s="128"/>
    </row>
    <row r="32141" spans="7:8">
      <c r="G32141" s="127"/>
      <c r="H32141" s="128"/>
    </row>
    <row r="32142" spans="7:8">
      <c r="G32142" s="127"/>
      <c r="H32142" s="128"/>
    </row>
    <row r="32143" spans="7:8">
      <c r="G32143" s="127"/>
      <c r="H32143" s="128"/>
    </row>
    <row r="32144" spans="7:8">
      <c r="G32144" s="127"/>
      <c r="H32144" s="128"/>
    </row>
    <row r="32145" spans="7:8">
      <c r="G32145" s="127"/>
      <c r="H32145" s="128"/>
    </row>
    <row r="32146" spans="7:8">
      <c r="G32146" s="127"/>
      <c r="H32146" s="128"/>
    </row>
    <row r="32147" spans="7:8">
      <c r="G32147" s="127"/>
      <c r="H32147" s="128"/>
    </row>
    <row r="32148" spans="7:8">
      <c r="G32148" s="127"/>
      <c r="H32148" s="128"/>
    </row>
    <row r="32149" spans="7:8">
      <c r="G32149" s="127"/>
      <c r="H32149" s="128"/>
    </row>
    <row r="32150" spans="7:8">
      <c r="G32150" s="127"/>
      <c r="H32150" s="128"/>
    </row>
    <row r="32151" spans="7:8">
      <c r="G32151" s="127"/>
      <c r="H32151" s="128"/>
    </row>
    <row r="32152" spans="7:8">
      <c r="G32152" s="127"/>
      <c r="H32152" s="128"/>
    </row>
    <row r="32153" spans="7:8">
      <c r="G32153" s="127"/>
      <c r="H32153" s="128"/>
    </row>
    <row r="32154" spans="7:8">
      <c r="G32154" s="127"/>
      <c r="H32154" s="128"/>
    </row>
    <row r="32155" spans="7:8">
      <c r="G32155" s="127"/>
      <c r="H32155" s="128"/>
    </row>
    <row r="32156" spans="7:8">
      <c r="G32156" s="127"/>
      <c r="H32156" s="128"/>
    </row>
    <row r="32157" spans="7:8">
      <c r="G32157" s="127"/>
      <c r="H32157" s="128"/>
    </row>
    <row r="32158" spans="7:8">
      <c r="G32158" s="127"/>
      <c r="H32158" s="128"/>
    </row>
    <row r="32159" spans="7:8">
      <c r="G32159" s="127"/>
      <c r="H32159" s="128"/>
    </row>
    <row r="32160" spans="7:8">
      <c r="G32160" s="127"/>
      <c r="H32160" s="128"/>
    </row>
    <row r="32161" spans="7:8">
      <c r="G32161" s="127"/>
      <c r="H32161" s="128"/>
    </row>
    <row r="32162" spans="7:8">
      <c r="G32162" s="127"/>
      <c r="H32162" s="128"/>
    </row>
    <row r="32163" spans="7:8">
      <c r="G32163" s="127"/>
      <c r="H32163" s="128"/>
    </row>
    <row r="32164" spans="7:8">
      <c r="G32164" s="127"/>
      <c r="H32164" s="128"/>
    </row>
    <row r="32165" spans="7:8">
      <c r="G32165" s="127"/>
      <c r="H32165" s="128"/>
    </row>
    <row r="32166" spans="7:8">
      <c r="G32166" s="127"/>
      <c r="H32166" s="128"/>
    </row>
    <row r="32167" spans="7:8">
      <c r="G32167" s="127"/>
      <c r="H32167" s="128"/>
    </row>
    <row r="32168" spans="7:8">
      <c r="G32168" s="127"/>
      <c r="H32168" s="128"/>
    </row>
    <row r="32169" spans="7:8">
      <c r="G32169" s="127"/>
      <c r="H32169" s="128"/>
    </row>
    <row r="32170" spans="7:8">
      <c r="G32170" s="127"/>
      <c r="H32170" s="128"/>
    </row>
    <row r="32171" spans="7:8">
      <c r="G32171" s="127"/>
      <c r="H32171" s="128"/>
    </row>
    <row r="32172" spans="7:8">
      <c r="G32172" s="127"/>
      <c r="H32172" s="128"/>
    </row>
    <row r="32173" spans="7:8">
      <c r="G32173" s="127"/>
      <c r="H32173" s="128"/>
    </row>
    <row r="32174" spans="7:8">
      <c r="G32174" s="127"/>
      <c r="H32174" s="128"/>
    </row>
    <row r="32175" spans="7:8">
      <c r="G32175" s="127"/>
      <c r="H32175" s="128"/>
    </row>
    <row r="32176" spans="7:8">
      <c r="G32176" s="127"/>
      <c r="H32176" s="128"/>
    </row>
    <row r="32177" spans="7:8">
      <c r="G32177" s="127"/>
      <c r="H32177" s="128"/>
    </row>
    <row r="32178" spans="7:8">
      <c r="G32178" s="127"/>
      <c r="H32178" s="128"/>
    </row>
    <row r="32179" spans="7:8">
      <c r="G32179" s="127"/>
      <c r="H32179" s="128"/>
    </row>
    <row r="32180" spans="7:8">
      <c r="G32180" s="127"/>
      <c r="H32180" s="128"/>
    </row>
    <row r="32181" spans="7:8">
      <c r="G32181" s="127"/>
      <c r="H32181" s="128"/>
    </row>
    <row r="32182" spans="7:8">
      <c r="G32182" s="127"/>
      <c r="H32182" s="128"/>
    </row>
    <row r="32183" spans="7:8">
      <c r="G32183" s="127"/>
      <c r="H32183" s="128"/>
    </row>
    <row r="32184" spans="7:8">
      <c r="G32184" s="127"/>
      <c r="H32184" s="128"/>
    </row>
    <row r="32185" spans="7:8">
      <c r="G32185" s="127"/>
      <c r="H32185" s="128"/>
    </row>
    <row r="32186" spans="7:8">
      <c r="G32186" s="127"/>
      <c r="H32186" s="128"/>
    </row>
    <row r="32187" spans="7:8">
      <c r="G32187" s="127"/>
      <c r="H32187" s="128"/>
    </row>
    <row r="32188" spans="7:8">
      <c r="G32188" s="127"/>
      <c r="H32188" s="128"/>
    </row>
    <row r="32189" spans="7:8">
      <c r="G32189" s="127"/>
      <c r="H32189" s="128"/>
    </row>
    <row r="32190" spans="7:8">
      <c r="G32190" s="127"/>
      <c r="H32190" s="128"/>
    </row>
    <row r="32191" spans="7:8">
      <c r="G32191" s="127"/>
      <c r="H32191" s="128"/>
    </row>
    <row r="32192" spans="7:8">
      <c r="G32192" s="127"/>
      <c r="H32192" s="128"/>
    </row>
    <row r="32193" spans="7:8">
      <c r="G32193" s="127"/>
      <c r="H32193" s="128"/>
    </row>
    <row r="32194" spans="7:8">
      <c r="G32194" s="127"/>
      <c r="H32194" s="128"/>
    </row>
    <row r="32195" spans="7:8">
      <c r="G32195" s="127"/>
      <c r="H32195" s="128"/>
    </row>
    <row r="32196" spans="7:8">
      <c r="G32196" s="127"/>
      <c r="H32196" s="128"/>
    </row>
    <row r="32197" spans="7:8">
      <c r="G32197" s="127"/>
      <c r="H32197" s="128"/>
    </row>
    <row r="32198" spans="7:8">
      <c r="G32198" s="127"/>
      <c r="H32198" s="128"/>
    </row>
    <row r="32199" spans="7:8">
      <c r="G32199" s="127"/>
      <c r="H32199" s="128"/>
    </row>
    <row r="32200" spans="7:8">
      <c r="G32200" s="127"/>
      <c r="H32200" s="128"/>
    </row>
    <row r="32201" spans="7:8">
      <c r="G32201" s="127"/>
      <c r="H32201" s="128"/>
    </row>
    <row r="32202" spans="7:8">
      <c r="G32202" s="127"/>
      <c r="H32202" s="128"/>
    </row>
    <row r="32203" spans="7:8">
      <c r="G32203" s="127"/>
      <c r="H32203" s="128"/>
    </row>
    <row r="32204" spans="7:8">
      <c r="G32204" s="127"/>
      <c r="H32204" s="128"/>
    </row>
    <row r="32205" spans="7:8">
      <c r="G32205" s="127"/>
      <c r="H32205" s="128"/>
    </row>
    <row r="32206" spans="7:8">
      <c r="G32206" s="127"/>
      <c r="H32206" s="128"/>
    </row>
    <row r="32207" spans="7:8">
      <c r="G32207" s="127"/>
      <c r="H32207" s="128"/>
    </row>
    <row r="32208" spans="7:8">
      <c r="G32208" s="127"/>
      <c r="H32208" s="128"/>
    </row>
    <row r="32209" spans="7:8">
      <c r="G32209" s="127"/>
      <c r="H32209" s="128"/>
    </row>
    <row r="32210" spans="7:8">
      <c r="G32210" s="127"/>
      <c r="H32210" s="128"/>
    </row>
    <row r="32211" spans="7:8">
      <c r="G32211" s="127"/>
      <c r="H32211" s="128"/>
    </row>
    <row r="32212" spans="7:8">
      <c r="G32212" s="127"/>
      <c r="H32212" s="128"/>
    </row>
    <row r="32213" spans="7:8">
      <c r="G32213" s="127"/>
      <c r="H32213" s="128"/>
    </row>
    <row r="32214" spans="7:8">
      <c r="G32214" s="127"/>
      <c r="H32214" s="128"/>
    </row>
    <row r="32215" spans="7:8">
      <c r="G32215" s="127"/>
      <c r="H32215" s="128"/>
    </row>
    <row r="32216" spans="7:8">
      <c r="G32216" s="127"/>
      <c r="H32216" s="128"/>
    </row>
    <row r="32217" spans="7:8">
      <c r="G32217" s="127"/>
      <c r="H32217" s="128"/>
    </row>
    <row r="32218" spans="7:8">
      <c r="G32218" s="127"/>
      <c r="H32218" s="128"/>
    </row>
    <row r="32219" spans="7:8">
      <c r="G32219" s="127"/>
      <c r="H32219" s="128"/>
    </row>
    <row r="32220" spans="7:8">
      <c r="G32220" s="127"/>
      <c r="H32220" s="128"/>
    </row>
    <row r="32221" spans="7:8">
      <c r="G32221" s="127"/>
      <c r="H32221" s="128"/>
    </row>
    <row r="32222" spans="7:8">
      <c r="G32222" s="127"/>
      <c r="H32222" s="128"/>
    </row>
    <row r="32223" spans="7:8">
      <c r="G32223" s="127"/>
      <c r="H32223" s="128"/>
    </row>
    <row r="32224" spans="7:8">
      <c r="G32224" s="127"/>
      <c r="H32224" s="128"/>
    </row>
    <row r="32225" spans="7:8">
      <c r="G32225" s="127"/>
      <c r="H32225" s="128"/>
    </row>
    <row r="32226" spans="7:8">
      <c r="G32226" s="127"/>
      <c r="H32226" s="128"/>
    </row>
    <row r="32227" spans="7:8">
      <c r="G32227" s="127"/>
      <c r="H32227" s="128"/>
    </row>
    <row r="32228" spans="7:8">
      <c r="G32228" s="127"/>
      <c r="H32228" s="128"/>
    </row>
    <row r="32229" spans="7:8">
      <c r="G32229" s="127"/>
      <c r="H32229" s="128"/>
    </row>
    <row r="32230" spans="7:8">
      <c r="G32230" s="127"/>
      <c r="H32230" s="128"/>
    </row>
    <row r="32231" spans="7:8">
      <c r="G32231" s="127"/>
      <c r="H32231" s="128"/>
    </row>
    <row r="32232" spans="7:8">
      <c r="G32232" s="127"/>
      <c r="H32232" s="128"/>
    </row>
    <row r="32233" spans="7:8">
      <c r="G32233" s="127"/>
      <c r="H32233" s="128"/>
    </row>
    <row r="32234" spans="7:8">
      <c r="G32234" s="127"/>
      <c r="H32234" s="128"/>
    </row>
    <row r="32235" spans="7:8">
      <c r="G32235" s="127"/>
      <c r="H32235" s="128"/>
    </row>
    <row r="32236" spans="7:8">
      <c r="G32236" s="127"/>
      <c r="H32236" s="128"/>
    </row>
    <row r="32237" spans="7:8">
      <c r="G32237" s="127"/>
      <c r="H32237" s="128"/>
    </row>
    <row r="32238" spans="7:8">
      <c r="G32238" s="127"/>
      <c r="H32238" s="128"/>
    </row>
    <row r="32239" spans="7:8">
      <c r="G32239" s="127"/>
      <c r="H32239" s="128"/>
    </row>
    <row r="32240" spans="7:8">
      <c r="G32240" s="127"/>
      <c r="H32240" s="128"/>
    </row>
    <row r="32241" spans="7:8">
      <c r="G32241" s="127"/>
      <c r="H32241" s="128"/>
    </row>
    <row r="32242" spans="7:8">
      <c r="G32242" s="127"/>
      <c r="H32242" s="128"/>
    </row>
    <row r="32243" spans="7:8">
      <c r="G32243" s="127"/>
      <c r="H32243" s="128"/>
    </row>
    <row r="32244" spans="7:8">
      <c r="G32244" s="127"/>
      <c r="H32244" s="128"/>
    </row>
    <row r="32245" spans="7:8">
      <c r="G32245" s="127"/>
      <c r="H32245" s="128"/>
    </row>
    <row r="32246" spans="7:8">
      <c r="G32246" s="127"/>
      <c r="H32246" s="128"/>
    </row>
    <row r="32247" spans="7:8">
      <c r="G32247" s="127"/>
      <c r="H32247" s="128"/>
    </row>
    <row r="32248" spans="7:8">
      <c r="G32248" s="127"/>
      <c r="H32248" s="128"/>
    </row>
    <row r="32249" spans="7:8">
      <c r="G32249" s="127"/>
      <c r="H32249" s="128"/>
    </row>
    <row r="32250" spans="7:8">
      <c r="G32250" s="127"/>
      <c r="H32250" s="128"/>
    </row>
    <row r="32251" spans="7:8">
      <c r="G32251" s="127"/>
      <c r="H32251" s="128"/>
    </row>
    <row r="32252" spans="7:8">
      <c r="G32252" s="127"/>
      <c r="H32252" s="128"/>
    </row>
    <row r="32253" spans="7:8">
      <c r="G32253" s="127"/>
      <c r="H32253" s="128"/>
    </row>
    <row r="32254" spans="7:8">
      <c r="G32254" s="127"/>
      <c r="H32254" s="128"/>
    </row>
    <row r="32255" spans="7:8">
      <c r="G32255" s="127"/>
      <c r="H32255" s="128"/>
    </row>
    <row r="32256" spans="7:8">
      <c r="G32256" s="127"/>
      <c r="H32256" s="128"/>
    </row>
    <row r="32257" spans="7:8">
      <c r="G32257" s="127"/>
      <c r="H32257" s="128"/>
    </row>
    <row r="32258" spans="7:8">
      <c r="G32258" s="127"/>
      <c r="H32258" s="128"/>
    </row>
    <row r="32259" spans="7:8">
      <c r="G32259" s="127"/>
      <c r="H32259" s="128"/>
    </row>
    <row r="32260" spans="7:8">
      <c r="G32260" s="127"/>
      <c r="H32260" s="128"/>
    </row>
    <row r="32261" spans="7:8">
      <c r="G32261" s="127"/>
      <c r="H32261" s="128"/>
    </row>
    <row r="32262" spans="7:8">
      <c r="G32262" s="127"/>
      <c r="H32262" s="128"/>
    </row>
    <row r="32263" spans="7:8">
      <c r="G32263" s="127"/>
      <c r="H32263" s="128"/>
    </row>
    <row r="32264" spans="7:8">
      <c r="G32264" s="127"/>
      <c r="H32264" s="128"/>
    </row>
    <row r="32265" spans="7:8">
      <c r="G32265" s="127"/>
      <c r="H32265" s="128"/>
    </row>
    <row r="32266" spans="7:8">
      <c r="G32266" s="127"/>
      <c r="H32266" s="128"/>
    </row>
    <row r="32267" spans="7:8">
      <c r="G32267" s="127"/>
      <c r="H32267" s="128"/>
    </row>
    <row r="32268" spans="7:8">
      <c r="G32268" s="127"/>
      <c r="H32268" s="128"/>
    </row>
    <row r="32269" spans="7:8">
      <c r="G32269" s="127"/>
      <c r="H32269" s="128"/>
    </row>
    <row r="32270" spans="7:8">
      <c r="G32270" s="127"/>
      <c r="H32270" s="128"/>
    </row>
    <row r="32271" spans="7:8">
      <c r="G32271" s="127"/>
      <c r="H32271" s="128"/>
    </row>
    <row r="32272" spans="7:8">
      <c r="G32272" s="127"/>
      <c r="H32272" s="128"/>
    </row>
    <row r="32273" spans="7:8">
      <c r="G32273" s="127"/>
      <c r="H32273" s="128"/>
    </row>
    <row r="32274" spans="7:8">
      <c r="G32274" s="127"/>
      <c r="H32274" s="128"/>
    </row>
    <row r="32275" spans="7:8">
      <c r="G32275" s="127"/>
      <c r="H32275" s="128"/>
    </row>
    <row r="32276" spans="7:8">
      <c r="G32276" s="127"/>
      <c r="H32276" s="128"/>
    </row>
    <row r="32277" spans="7:8">
      <c r="G32277" s="127"/>
      <c r="H32277" s="128"/>
    </row>
    <row r="32278" spans="7:8">
      <c r="G32278" s="127"/>
      <c r="H32278" s="128"/>
    </row>
    <row r="32279" spans="7:8">
      <c r="G32279" s="127"/>
      <c r="H32279" s="128"/>
    </row>
    <row r="32280" spans="7:8">
      <c r="G32280" s="127"/>
      <c r="H32280" s="128"/>
    </row>
    <row r="32281" spans="7:8">
      <c r="G32281" s="127"/>
      <c r="H32281" s="128"/>
    </row>
    <row r="32282" spans="7:8">
      <c r="G32282" s="127"/>
      <c r="H32282" s="128"/>
    </row>
    <row r="32283" spans="7:8">
      <c r="G32283" s="127"/>
      <c r="H32283" s="128"/>
    </row>
    <row r="32284" spans="7:8">
      <c r="G32284" s="127"/>
      <c r="H32284" s="128"/>
    </row>
    <row r="32285" spans="7:8">
      <c r="G32285" s="127"/>
      <c r="H32285" s="128"/>
    </row>
    <row r="32286" spans="7:8">
      <c r="G32286" s="127"/>
      <c r="H32286" s="128"/>
    </row>
    <row r="32287" spans="7:8">
      <c r="G32287" s="127"/>
      <c r="H32287" s="128"/>
    </row>
    <row r="32288" spans="7:8">
      <c r="G32288" s="127"/>
      <c r="H32288" s="128"/>
    </row>
    <row r="32289" spans="7:8">
      <c r="G32289" s="127"/>
      <c r="H32289" s="128"/>
    </row>
    <row r="32290" spans="7:8">
      <c r="G32290" s="127"/>
      <c r="H32290" s="128"/>
    </row>
    <row r="32291" spans="7:8">
      <c r="G32291" s="127"/>
      <c r="H32291" s="128"/>
    </row>
    <row r="32292" spans="7:8">
      <c r="G32292" s="127"/>
      <c r="H32292" s="128"/>
    </row>
    <row r="32293" spans="7:8">
      <c r="G32293" s="127"/>
      <c r="H32293" s="128"/>
    </row>
    <row r="32294" spans="7:8">
      <c r="G32294" s="127"/>
      <c r="H32294" s="128"/>
    </row>
    <row r="32295" spans="7:8">
      <c r="G32295" s="127"/>
      <c r="H32295" s="128"/>
    </row>
    <row r="32296" spans="7:8">
      <c r="G32296" s="127"/>
      <c r="H32296" s="128"/>
    </row>
    <row r="32297" spans="7:8">
      <c r="G32297" s="127"/>
      <c r="H32297" s="128"/>
    </row>
    <row r="32298" spans="7:8">
      <c r="G32298" s="127"/>
      <c r="H32298" s="128"/>
    </row>
    <row r="32299" spans="7:8">
      <c r="G32299" s="127"/>
      <c r="H32299" s="128"/>
    </row>
    <row r="32300" spans="7:8">
      <c r="G32300" s="127"/>
      <c r="H32300" s="128"/>
    </row>
    <row r="32301" spans="7:8">
      <c r="G32301" s="127"/>
      <c r="H32301" s="128"/>
    </row>
    <row r="32302" spans="7:8">
      <c r="G32302" s="127"/>
      <c r="H32302" s="128"/>
    </row>
    <row r="32303" spans="7:8">
      <c r="G32303" s="127"/>
      <c r="H32303" s="128"/>
    </row>
    <row r="32304" spans="7:8">
      <c r="G32304" s="127"/>
      <c r="H32304" s="128"/>
    </row>
    <row r="32305" spans="7:8">
      <c r="G32305" s="127"/>
      <c r="H32305" s="128"/>
    </row>
    <row r="32306" spans="7:8">
      <c r="G32306" s="127"/>
      <c r="H32306" s="128"/>
    </row>
    <row r="32307" spans="7:8">
      <c r="G32307" s="127"/>
      <c r="H32307" s="128"/>
    </row>
    <row r="32308" spans="7:8">
      <c r="G32308" s="127"/>
      <c r="H32308" s="128"/>
    </row>
    <row r="32309" spans="7:8">
      <c r="G32309" s="127"/>
      <c r="H32309" s="128"/>
    </row>
    <row r="32310" spans="7:8">
      <c r="G32310" s="127"/>
      <c r="H32310" s="128"/>
    </row>
    <row r="32311" spans="7:8">
      <c r="G32311" s="127"/>
      <c r="H32311" s="128"/>
    </row>
    <row r="32312" spans="7:8">
      <c r="G32312" s="127"/>
      <c r="H32312" s="128"/>
    </row>
    <row r="32313" spans="7:8">
      <c r="G32313" s="127"/>
      <c r="H32313" s="128"/>
    </row>
    <row r="32314" spans="7:8">
      <c r="G32314" s="127"/>
      <c r="H32314" s="128"/>
    </row>
    <row r="32315" spans="7:8">
      <c r="G32315" s="127"/>
      <c r="H32315" s="128"/>
    </row>
    <row r="32316" spans="7:8">
      <c r="G32316" s="127"/>
      <c r="H32316" s="128"/>
    </row>
    <row r="32317" spans="7:8">
      <c r="G32317" s="127"/>
      <c r="H32317" s="128"/>
    </row>
    <row r="32318" spans="7:8">
      <c r="G32318" s="127"/>
      <c r="H32318" s="128"/>
    </row>
    <row r="32319" spans="7:8">
      <c r="G32319" s="127"/>
      <c r="H32319" s="128"/>
    </row>
    <row r="32320" spans="7:8">
      <c r="G32320" s="127"/>
      <c r="H32320" s="128"/>
    </row>
    <row r="32321" spans="7:8">
      <c r="G32321" s="127"/>
      <c r="H32321" s="128"/>
    </row>
    <row r="32322" spans="7:8">
      <c r="G32322" s="127"/>
      <c r="H32322" s="128"/>
    </row>
    <row r="32323" spans="7:8">
      <c r="G32323" s="127"/>
      <c r="H32323" s="128"/>
    </row>
    <row r="32324" spans="7:8">
      <c r="G32324" s="127"/>
      <c r="H32324" s="128"/>
    </row>
    <row r="32325" spans="7:8">
      <c r="G32325" s="127"/>
      <c r="H32325" s="128"/>
    </row>
    <row r="32326" spans="7:8">
      <c r="G32326" s="127"/>
      <c r="H32326" s="128"/>
    </row>
    <row r="32327" spans="7:8">
      <c r="G32327" s="127"/>
      <c r="H32327" s="128"/>
    </row>
    <row r="32328" spans="7:8">
      <c r="G32328" s="127"/>
      <c r="H32328" s="128"/>
    </row>
    <row r="32329" spans="7:8">
      <c r="G32329" s="127"/>
      <c r="H32329" s="128"/>
    </row>
    <row r="32330" spans="7:8">
      <c r="G32330" s="127"/>
      <c r="H32330" s="128"/>
    </row>
    <row r="32331" spans="7:8">
      <c r="G32331" s="127"/>
      <c r="H32331" s="128"/>
    </row>
    <row r="32332" spans="7:8">
      <c r="G32332" s="127"/>
      <c r="H32332" s="128"/>
    </row>
    <row r="32333" spans="7:8">
      <c r="G32333" s="127"/>
      <c r="H32333" s="128"/>
    </row>
    <row r="32334" spans="7:8">
      <c r="G32334" s="127"/>
      <c r="H32334" s="128"/>
    </row>
    <row r="32335" spans="7:8">
      <c r="G32335" s="127"/>
      <c r="H32335" s="128"/>
    </row>
    <row r="32336" spans="7:8">
      <c r="G32336" s="127"/>
      <c r="H32336" s="128"/>
    </row>
    <row r="32337" spans="7:8">
      <c r="G32337" s="127"/>
      <c r="H32337" s="128"/>
    </row>
    <row r="32338" spans="7:8">
      <c r="G32338" s="127"/>
      <c r="H32338" s="128"/>
    </row>
    <row r="32339" spans="7:8">
      <c r="G32339" s="127"/>
      <c r="H32339" s="128"/>
    </row>
    <row r="32340" spans="7:8">
      <c r="G32340" s="127"/>
      <c r="H32340" s="128"/>
    </row>
    <row r="32341" spans="7:8">
      <c r="G32341" s="127"/>
      <c r="H32341" s="128"/>
    </row>
    <row r="32342" spans="7:8">
      <c r="G32342" s="127"/>
      <c r="H32342" s="128"/>
    </row>
    <row r="32343" spans="7:8">
      <c r="G32343" s="127"/>
      <c r="H32343" s="128"/>
    </row>
    <row r="32344" spans="7:8">
      <c r="G32344" s="127"/>
      <c r="H32344" s="128"/>
    </row>
    <row r="32345" spans="7:8">
      <c r="G32345" s="127"/>
      <c r="H32345" s="128"/>
    </row>
    <row r="32346" spans="7:8">
      <c r="G32346" s="127"/>
      <c r="H32346" s="128"/>
    </row>
    <row r="32347" spans="7:8">
      <c r="G32347" s="127"/>
      <c r="H32347" s="128"/>
    </row>
    <row r="32348" spans="7:8">
      <c r="G32348" s="127"/>
      <c r="H32348" s="128"/>
    </row>
    <row r="32349" spans="7:8">
      <c r="G32349" s="127"/>
      <c r="H32349" s="128"/>
    </row>
    <row r="32350" spans="7:8">
      <c r="G32350" s="127"/>
      <c r="H32350" s="128"/>
    </row>
    <row r="32351" spans="7:8">
      <c r="G32351" s="127"/>
      <c r="H32351" s="128"/>
    </row>
    <row r="32352" spans="7:8">
      <c r="G32352" s="127"/>
      <c r="H32352" s="128"/>
    </row>
    <row r="32353" spans="7:8">
      <c r="G32353" s="127"/>
      <c r="H32353" s="128"/>
    </row>
    <row r="32354" spans="7:8">
      <c r="G32354" s="127"/>
      <c r="H32354" s="128"/>
    </row>
    <row r="32355" spans="7:8">
      <c r="G32355" s="127"/>
      <c r="H32355" s="128"/>
    </row>
    <row r="32356" spans="7:8">
      <c r="G32356" s="127"/>
      <c r="H32356" s="128"/>
    </row>
    <row r="32357" spans="7:8">
      <c r="G32357" s="127"/>
      <c r="H32357" s="128"/>
    </row>
    <row r="32358" spans="7:8">
      <c r="G32358" s="127"/>
      <c r="H32358" s="128"/>
    </row>
    <row r="32359" spans="7:8">
      <c r="G32359" s="127"/>
      <c r="H32359" s="128"/>
    </row>
    <row r="32360" spans="7:8">
      <c r="G32360" s="127"/>
      <c r="H32360" s="128"/>
    </row>
    <row r="32361" spans="7:8">
      <c r="G32361" s="127"/>
      <c r="H32361" s="128"/>
    </row>
    <row r="32362" spans="7:8">
      <c r="G32362" s="127"/>
      <c r="H32362" s="128"/>
    </row>
    <row r="32363" spans="7:8">
      <c r="G32363" s="127"/>
      <c r="H32363" s="128"/>
    </row>
    <row r="32364" spans="7:8">
      <c r="G32364" s="127"/>
      <c r="H32364" s="128"/>
    </row>
    <row r="32365" spans="7:8">
      <c r="G32365" s="127"/>
      <c r="H32365" s="128"/>
    </row>
    <row r="32366" spans="7:8">
      <c r="G32366" s="127"/>
      <c r="H32366" s="128"/>
    </row>
    <row r="32367" spans="7:8">
      <c r="G32367" s="127"/>
      <c r="H32367" s="128"/>
    </row>
    <row r="32368" spans="7:8">
      <c r="G32368" s="127"/>
      <c r="H32368" s="128"/>
    </row>
    <row r="32369" spans="7:8">
      <c r="G32369" s="127"/>
      <c r="H32369" s="128"/>
    </row>
    <row r="32370" spans="7:8">
      <c r="G32370" s="127"/>
      <c r="H32370" s="128"/>
    </row>
    <row r="32371" spans="7:8">
      <c r="G32371" s="127"/>
      <c r="H32371" s="128"/>
    </row>
    <row r="32372" spans="7:8">
      <c r="G32372" s="127"/>
      <c r="H32372" s="128"/>
    </row>
    <row r="32373" spans="7:8">
      <c r="G32373" s="127"/>
      <c r="H32373" s="128"/>
    </row>
    <row r="32374" spans="7:8">
      <c r="G32374" s="127"/>
      <c r="H32374" s="128"/>
    </row>
    <row r="32375" spans="7:8">
      <c r="G32375" s="127"/>
      <c r="H32375" s="128"/>
    </row>
    <row r="32376" spans="7:8">
      <c r="G32376" s="127"/>
      <c r="H32376" s="128"/>
    </row>
    <row r="32377" spans="7:8">
      <c r="G32377" s="127"/>
      <c r="H32377" s="128"/>
    </row>
    <row r="32378" spans="7:8">
      <c r="G32378" s="127"/>
      <c r="H32378" s="128"/>
    </row>
    <row r="32379" spans="7:8">
      <c r="G32379" s="127"/>
      <c r="H32379" s="128"/>
    </row>
    <row r="32380" spans="7:8">
      <c r="G32380" s="127"/>
      <c r="H32380" s="128"/>
    </row>
    <row r="32381" spans="7:8">
      <c r="G32381" s="127"/>
      <c r="H32381" s="128"/>
    </row>
    <row r="32382" spans="7:8">
      <c r="G32382" s="127"/>
      <c r="H32382" s="128"/>
    </row>
    <row r="32383" spans="7:8">
      <c r="G32383" s="127"/>
      <c r="H32383" s="128"/>
    </row>
    <row r="32384" spans="7:8">
      <c r="G32384" s="127"/>
      <c r="H32384" s="128"/>
    </row>
    <row r="32385" spans="7:8">
      <c r="G32385" s="127"/>
      <c r="H32385" s="128"/>
    </row>
    <row r="32386" spans="7:8">
      <c r="G32386" s="127"/>
      <c r="H32386" s="128"/>
    </row>
    <row r="32387" spans="7:8">
      <c r="G32387" s="127"/>
      <c r="H32387" s="128"/>
    </row>
    <row r="32388" spans="7:8">
      <c r="G32388" s="127"/>
      <c r="H32388" s="128"/>
    </row>
    <row r="32389" spans="7:8">
      <c r="G32389" s="127"/>
      <c r="H32389" s="128"/>
    </row>
    <row r="32390" spans="7:8">
      <c r="G32390" s="127"/>
      <c r="H32390" s="128"/>
    </row>
    <row r="32391" spans="7:8">
      <c r="G32391" s="127"/>
      <c r="H32391" s="128"/>
    </row>
    <row r="32392" spans="7:8">
      <c r="G32392" s="127"/>
      <c r="H32392" s="128"/>
    </row>
    <row r="32393" spans="7:8">
      <c r="G32393" s="127"/>
      <c r="H32393" s="128"/>
    </row>
    <row r="32394" spans="7:8">
      <c r="G32394" s="127"/>
      <c r="H32394" s="128"/>
    </row>
    <row r="32395" spans="7:8">
      <c r="G32395" s="127"/>
      <c r="H32395" s="128"/>
    </row>
    <row r="32396" spans="7:8">
      <c r="G32396" s="127"/>
      <c r="H32396" s="128"/>
    </row>
    <row r="32397" spans="7:8">
      <c r="G32397" s="127"/>
      <c r="H32397" s="128"/>
    </row>
    <row r="32398" spans="7:8">
      <c r="G32398" s="127"/>
      <c r="H32398" s="128"/>
    </row>
    <row r="32399" spans="7:8">
      <c r="G32399" s="127"/>
      <c r="H32399" s="128"/>
    </row>
    <row r="32400" spans="7:8">
      <c r="G32400" s="127"/>
      <c r="H32400" s="128"/>
    </row>
    <row r="32401" spans="7:8">
      <c r="G32401" s="127"/>
      <c r="H32401" s="128"/>
    </row>
    <row r="32402" spans="7:8">
      <c r="G32402" s="127"/>
      <c r="H32402" s="128"/>
    </row>
    <row r="32403" spans="7:8">
      <c r="G32403" s="127"/>
      <c r="H32403" s="128"/>
    </row>
    <row r="32404" spans="7:8">
      <c r="G32404" s="127"/>
      <c r="H32404" s="128"/>
    </row>
    <row r="32405" spans="7:8">
      <c r="G32405" s="127"/>
      <c r="H32405" s="128"/>
    </row>
    <row r="32406" spans="7:8">
      <c r="G32406" s="127"/>
      <c r="H32406" s="128"/>
    </row>
    <row r="32407" spans="7:8">
      <c r="G32407" s="127"/>
      <c r="H32407" s="128"/>
    </row>
    <row r="32408" spans="7:8">
      <c r="G32408" s="127"/>
      <c r="H32408" s="128"/>
    </row>
    <row r="32409" spans="7:8">
      <c r="G32409" s="127"/>
      <c r="H32409" s="128"/>
    </row>
    <row r="32410" spans="7:8">
      <c r="G32410" s="127"/>
      <c r="H32410" s="128"/>
    </row>
    <row r="32411" spans="7:8">
      <c r="G32411" s="127"/>
      <c r="H32411" s="128"/>
    </row>
    <row r="32412" spans="7:8">
      <c r="G32412" s="127"/>
      <c r="H32412" s="128"/>
    </row>
    <row r="32413" spans="7:8">
      <c r="G32413" s="127"/>
      <c r="H32413" s="128"/>
    </row>
    <row r="32414" spans="7:8">
      <c r="G32414" s="127"/>
      <c r="H32414" s="128"/>
    </row>
    <row r="32415" spans="7:8">
      <c r="G32415" s="127"/>
      <c r="H32415" s="128"/>
    </row>
    <row r="32416" spans="7:8">
      <c r="G32416" s="127"/>
      <c r="H32416" s="128"/>
    </row>
    <row r="32417" spans="7:8">
      <c r="G32417" s="127"/>
      <c r="H32417" s="128"/>
    </row>
    <row r="32418" spans="7:8">
      <c r="G32418" s="127"/>
      <c r="H32418" s="128"/>
    </row>
    <row r="32419" spans="7:8">
      <c r="G32419" s="127"/>
      <c r="H32419" s="128"/>
    </row>
    <row r="32420" spans="7:8">
      <c r="G32420" s="127"/>
      <c r="H32420" s="128"/>
    </row>
    <row r="32421" spans="7:8">
      <c r="G32421" s="127"/>
      <c r="H32421" s="128"/>
    </row>
    <row r="32422" spans="7:8">
      <c r="G32422" s="127"/>
      <c r="H32422" s="128"/>
    </row>
    <row r="32423" spans="7:8">
      <c r="G32423" s="127"/>
      <c r="H32423" s="128"/>
    </row>
    <row r="32424" spans="7:8">
      <c r="G32424" s="127"/>
      <c r="H32424" s="128"/>
    </row>
    <row r="32425" spans="7:8">
      <c r="G32425" s="127"/>
      <c r="H32425" s="128"/>
    </row>
    <row r="32426" spans="7:8">
      <c r="G32426" s="127"/>
      <c r="H32426" s="128"/>
    </row>
    <row r="32427" spans="7:8">
      <c r="G32427" s="127"/>
      <c r="H32427" s="128"/>
    </row>
    <row r="32428" spans="7:8">
      <c r="G32428" s="127"/>
      <c r="H32428" s="128"/>
    </row>
    <row r="32429" spans="7:8">
      <c r="G32429" s="127"/>
      <c r="H32429" s="128"/>
    </row>
    <row r="32430" spans="7:8">
      <c r="G32430" s="127"/>
      <c r="H32430" s="128"/>
    </row>
    <row r="32431" spans="7:8">
      <c r="G32431" s="127"/>
      <c r="H32431" s="128"/>
    </row>
    <row r="32432" spans="7:8">
      <c r="G32432" s="127"/>
      <c r="H32432" s="128"/>
    </row>
    <row r="32433" spans="7:8">
      <c r="G32433" s="127"/>
      <c r="H32433" s="128"/>
    </row>
    <row r="32434" spans="7:8">
      <c r="G32434" s="127"/>
      <c r="H32434" s="128"/>
    </row>
    <row r="32435" spans="7:8">
      <c r="G32435" s="127"/>
      <c r="H32435" s="128"/>
    </row>
    <row r="32436" spans="7:8">
      <c r="G32436" s="127"/>
      <c r="H32436" s="128"/>
    </row>
    <row r="32437" spans="7:8">
      <c r="G32437" s="127"/>
      <c r="H32437" s="128"/>
    </row>
    <row r="32438" spans="7:8">
      <c r="G32438" s="127"/>
      <c r="H32438" s="128"/>
    </row>
    <row r="32439" spans="7:8">
      <c r="G32439" s="127"/>
      <c r="H32439" s="128"/>
    </row>
    <row r="32440" spans="7:8">
      <c r="G32440" s="127"/>
      <c r="H32440" s="128"/>
    </row>
    <row r="32441" spans="7:8">
      <c r="G32441" s="127"/>
      <c r="H32441" s="128"/>
    </row>
    <row r="32442" spans="7:8">
      <c r="G32442" s="127"/>
      <c r="H32442" s="128"/>
    </row>
    <row r="32443" spans="7:8">
      <c r="G32443" s="127"/>
      <c r="H32443" s="128"/>
    </row>
    <row r="32444" spans="7:8">
      <c r="G32444" s="127"/>
      <c r="H32444" s="128"/>
    </row>
    <row r="32445" spans="7:8">
      <c r="G32445" s="127"/>
      <c r="H32445" s="128"/>
    </row>
    <row r="32446" spans="7:8">
      <c r="G32446" s="127"/>
      <c r="H32446" s="128"/>
    </row>
    <row r="32447" spans="7:8">
      <c r="G32447" s="127"/>
      <c r="H32447" s="128"/>
    </row>
    <row r="32448" spans="7:8">
      <c r="G32448" s="127"/>
      <c r="H32448" s="128"/>
    </row>
    <row r="32449" spans="7:8">
      <c r="G32449" s="127"/>
      <c r="H32449" s="128"/>
    </row>
    <row r="32450" spans="7:8">
      <c r="G32450" s="127"/>
      <c r="H32450" s="128"/>
    </row>
    <row r="32451" spans="7:8">
      <c r="G32451" s="127"/>
      <c r="H32451" s="128"/>
    </row>
    <row r="32452" spans="7:8">
      <c r="G32452" s="127"/>
      <c r="H32452" s="128"/>
    </row>
    <row r="32453" spans="7:8">
      <c r="G32453" s="127"/>
      <c r="H32453" s="128"/>
    </row>
    <row r="32454" spans="7:8">
      <c r="G32454" s="127"/>
      <c r="H32454" s="128"/>
    </row>
    <row r="32455" spans="7:8">
      <c r="G32455" s="127"/>
      <c r="H32455" s="128"/>
    </row>
    <row r="32456" spans="7:8">
      <c r="G32456" s="127"/>
      <c r="H32456" s="128"/>
    </row>
    <row r="32457" spans="7:8">
      <c r="G32457" s="127"/>
      <c r="H32457" s="128"/>
    </row>
    <row r="32458" spans="7:8">
      <c r="G32458" s="127"/>
      <c r="H32458" s="128"/>
    </row>
    <row r="32459" spans="7:8">
      <c r="G32459" s="127"/>
      <c r="H32459" s="128"/>
    </row>
    <row r="32460" spans="7:8">
      <c r="G32460" s="127"/>
      <c r="H32460" s="128"/>
    </row>
    <row r="32461" spans="7:8">
      <c r="G32461" s="127"/>
      <c r="H32461" s="128"/>
    </row>
    <row r="32462" spans="7:8">
      <c r="G32462" s="127"/>
      <c r="H32462" s="128"/>
    </row>
    <row r="32463" spans="7:8">
      <c r="G32463" s="127"/>
      <c r="H32463" s="128"/>
    </row>
    <row r="32464" spans="7:8">
      <c r="G32464" s="127"/>
      <c r="H32464" s="128"/>
    </row>
    <row r="32465" spans="7:8">
      <c r="G32465" s="127"/>
      <c r="H32465" s="128"/>
    </row>
    <row r="32466" spans="7:8">
      <c r="G32466" s="127"/>
      <c r="H32466" s="128"/>
    </row>
    <row r="32467" spans="7:8">
      <c r="G32467" s="127"/>
      <c r="H32467" s="128"/>
    </row>
    <row r="32468" spans="7:8">
      <c r="G32468" s="127"/>
      <c r="H32468" s="128"/>
    </row>
    <row r="32469" spans="7:8">
      <c r="G32469" s="127"/>
      <c r="H32469" s="128"/>
    </row>
    <row r="32470" spans="7:8">
      <c r="G32470" s="127"/>
      <c r="H32470" s="128"/>
    </row>
    <row r="32471" spans="7:8">
      <c r="G32471" s="127"/>
      <c r="H32471" s="128"/>
    </row>
    <row r="32472" spans="7:8">
      <c r="G32472" s="127"/>
      <c r="H32472" s="128"/>
    </row>
    <row r="32473" spans="7:8">
      <c r="G32473" s="127"/>
      <c r="H32473" s="128"/>
    </row>
    <row r="32474" spans="7:8">
      <c r="G32474" s="127"/>
      <c r="H32474" s="128"/>
    </row>
    <row r="32475" spans="7:8">
      <c r="G32475" s="127"/>
      <c r="H32475" s="128"/>
    </row>
    <row r="32476" spans="7:8">
      <c r="G32476" s="127"/>
      <c r="H32476" s="128"/>
    </row>
    <row r="32477" spans="7:8">
      <c r="G32477" s="127"/>
      <c r="H32477" s="128"/>
    </row>
    <row r="32478" spans="7:8">
      <c r="G32478" s="127"/>
      <c r="H32478" s="128"/>
    </row>
    <row r="32479" spans="7:8">
      <c r="G32479" s="127"/>
      <c r="H32479" s="128"/>
    </row>
    <row r="32480" spans="7:8">
      <c r="G32480" s="127"/>
      <c r="H32480" s="128"/>
    </row>
    <row r="32481" spans="7:8">
      <c r="G32481" s="127"/>
      <c r="H32481" s="128"/>
    </row>
    <row r="32482" spans="7:8">
      <c r="G32482" s="127"/>
      <c r="H32482" s="128"/>
    </row>
    <row r="32483" spans="7:8">
      <c r="G32483" s="127"/>
      <c r="H32483" s="128"/>
    </row>
    <row r="32484" spans="7:8">
      <c r="G32484" s="127"/>
      <c r="H32484" s="128"/>
    </row>
    <row r="32485" spans="7:8">
      <c r="G32485" s="127"/>
      <c r="H32485" s="128"/>
    </row>
    <row r="32486" spans="7:8">
      <c r="G32486" s="127"/>
      <c r="H32486" s="128"/>
    </row>
    <row r="32487" spans="7:8">
      <c r="G32487" s="127"/>
      <c r="H32487" s="128"/>
    </row>
    <row r="32488" spans="7:8">
      <c r="G32488" s="127"/>
      <c r="H32488" s="128"/>
    </row>
    <row r="32489" spans="7:8">
      <c r="G32489" s="127"/>
      <c r="H32489" s="128"/>
    </row>
    <row r="32490" spans="7:8">
      <c r="G32490" s="127"/>
      <c r="H32490" s="128"/>
    </row>
    <row r="32491" spans="7:8">
      <c r="G32491" s="127"/>
      <c r="H32491" s="128"/>
    </row>
    <row r="32492" spans="7:8">
      <c r="G32492" s="127"/>
      <c r="H32492" s="128"/>
    </row>
    <row r="32493" spans="7:8">
      <c r="G32493" s="127"/>
      <c r="H32493" s="128"/>
    </row>
    <row r="32494" spans="7:8">
      <c r="G32494" s="127"/>
      <c r="H32494" s="128"/>
    </row>
    <row r="32495" spans="7:8">
      <c r="G32495" s="127"/>
      <c r="H32495" s="128"/>
    </row>
    <row r="32496" spans="7:8">
      <c r="G32496" s="127"/>
      <c r="H32496" s="128"/>
    </row>
    <row r="32497" spans="7:8">
      <c r="G32497" s="127"/>
      <c r="H32497" s="128"/>
    </row>
    <row r="32498" spans="7:8">
      <c r="G32498" s="127"/>
      <c r="H32498" s="128"/>
    </row>
    <row r="32499" spans="7:8">
      <c r="G32499" s="127"/>
      <c r="H32499" s="128"/>
    </row>
    <row r="32500" spans="7:8">
      <c r="G32500" s="127"/>
      <c r="H32500" s="128"/>
    </row>
    <row r="32501" spans="7:8">
      <c r="G32501" s="127"/>
      <c r="H32501" s="128"/>
    </row>
    <row r="32502" spans="7:8">
      <c r="G32502" s="127"/>
      <c r="H32502" s="128"/>
    </row>
    <row r="32503" spans="7:8">
      <c r="G32503" s="127"/>
      <c r="H32503" s="128"/>
    </row>
    <row r="32504" spans="7:8">
      <c r="G32504" s="127"/>
      <c r="H32504" s="128"/>
    </row>
    <row r="32505" spans="7:8">
      <c r="G32505" s="127"/>
      <c r="H32505" s="128"/>
    </row>
    <row r="32506" spans="7:8">
      <c r="G32506" s="127"/>
      <c r="H32506" s="128"/>
    </row>
    <row r="32507" spans="7:8">
      <c r="G32507" s="127"/>
      <c r="H32507" s="128"/>
    </row>
    <row r="32508" spans="7:8">
      <c r="G32508" s="127"/>
      <c r="H32508" s="128"/>
    </row>
    <row r="32509" spans="7:8">
      <c r="G32509" s="127"/>
      <c r="H32509" s="128"/>
    </row>
    <row r="32510" spans="7:8">
      <c r="G32510" s="127"/>
      <c r="H32510" s="128"/>
    </row>
    <row r="32511" spans="7:8">
      <c r="G32511" s="127"/>
      <c r="H32511" s="128"/>
    </row>
    <row r="32512" spans="7:8">
      <c r="G32512" s="127"/>
      <c r="H32512" s="128"/>
    </row>
    <row r="32513" spans="7:8">
      <c r="G32513" s="127"/>
      <c r="H32513" s="128"/>
    </row>
    <row r="32514" spans="7:8">
      <c r="G32514" s="127"/>
      <c r="H32514" s="128"/>
    </row>
    <row r="32515" spans="7:8">
      <c r="G32515" s="127"/>
      <c r="H32515" s="128"/>
    </row>
    <row r="32516" spans="7:8">
      <c r="G32516" s="127"/>
      <c r="H32516" s="128"/>
    </row>
    <row r="32517" spans="7:8">
      <c r="G32517" s="127"/>
      <c r="H32517" s="128"/>
    </row>
    <row r="32518" spans="7:8">
      <c r="G32518" s="127"/>
      <c r="H32518" s="128"/>
    </row>
    <row r="32519" spans="7:8">
      <c r="G32519" s="127"/>
      <c r="H32519" s="128"/>
    </row>
    <row r="32520" spans="7:8">
      <c r="G32520" s="127"/>
      <c r="H32520" s="128"/>
    </row>
    <row r="32521" spans="7:8">
      <c r="G32521" s="127"/>
      <c r="H32521" s="128"/>
    </row>
    <row r="32522" spans="7:8">
      <c r="G32522" s="127"/>
      <c r="H32522" s="128"/>
    </row>
    <row r="32523" spans="7:8">
      <c r="G32523" s="127"/>
      <c r="H32523" s="128"/>
    </row>
    <row r="32524" spans="7:8">
      <c r="G32524" s="127"/>
      <c r="H32524" s="128"/>
    </row>
    <row r="32525" spans="7:8">
      <c r="G32525" s="127"/>
      <c r="H32525" s="128"/>
    </row>
    <row r="32526" spans="7:8">
      <c r="G32526" s="127"/>
      <c r="H32526" s="128"/>
    </row>
    <row r="32527" spans="7:8">
      <c r="G32527" s="127"/>
      <c r="H32527" s="128"/>
    </row>
    <row r="32528" spans="7:8">
      <c r="G32528" s="127"/>
      <c r="H32528" s="128"/>
    </row>
    <row r="32529" spans="7:8">
      <c r="G32529" s="127"/>
      <c r="H32529" s="128"/>
    </row>
    <row r="32530" spans="7:8">
      <c r="G32530" s="127"/>
      <c r="H32530" s="128"/>
    </row>
    <row r="32531" spans="7:8">
      <c r="G32531" s="127"/>
      <c r="H32531" s="128"/>
    </row>
    <row r="32532" spans="7:8">
      <c r="G32532" s="127"/>
      <c r="H32532" s="128"/>
    </row>
    <row r="32533" spans="7:8">
      <c r="G32533" s="127"/>
      <c r="H32533" s="128"/>
    </row>
    <row r="32534" spans="7:8">
      <c r="G32534" s="127"/>
      <c r="H32534" s="128"/>
    </row>
    <row r="32535" spans="7:8">
      <c r="G32535" s="127"/>
      <c r="H32535" s="128"/>
    </row>
    <row r="32536" spans="7:8">
      <c r="G32536" s="127"/>
      <c r="H32536" s="128"/>
    </row>
    <row r="32537" spans="7:8">
      <c r="G32537" s="127"/>
      <c r="H32537" s="128"/>
    </row>
    <row r="32538" spans="7:8">
      <c r="G32538" s="127"/>
      <c r="H32538" s="128"/>
    </row>
    <row r="32539" spans="7:8">
      <c r="G32539" s="127"/>
      <c r="H32539" s="128"/>
    </row>
    <row r="32540" spans="7:8">
      <c r="G32540" s="127"/>
      <c r="H32540" s="128"/>
    </row>
    <row r="32541" spans="7:8">
      <c r="G32541" s="127"/>
      <c r="H32541" s="128"/>
    </row>
    <row r="32542" spans="7:8">
      <c r="G32542" s="127"/>
      <c r="H32542" s="128"/>
    </row>
    <row r="32543" spans="7:8">
      <c r="G32543" s="127"/>
      <c r="H32543" s="128"/>
    </row>
    <row r="32544" spans="7:8">
      <c r="G32544" s="127"/>
      <c r="H32544" s="128"/>
    </row>
    <row r="32545" spans="7:8">
      <c r="G32545" s="127"/>
      <c r="H32545" s="128"/>
    </row>
    <row r="32546" spans="7:8">
      <c r="G32546" s="127"/>
      <c r="H32546" s="128"/>
    </row>
    <row r="32547" spans="7:8">
      <c r="G32547" s="127"/>
      <c r="H32547" s="128"/>
    </row>
    <row r="32548" spans="7:8">
      <c r="G32548" s="127"/>
      <c r="H32548" s="128"/>
    </row>
    <row r="32549" spans="7:8">
      <c r="G32549" s="127"/>
      <c r="H32549" s="128"/>
    </row>
    <row r="32550" spans="7:8">
      <c r="G32550" s="127"/>
      <c r="H32550" s="128"/>
    </row>
    <row r="32551" spans="7:8">
      <c r="G32551" s="127"/>
      <c r="H32551" s="128"/>
    </row>
    <row r="32552" spans="7:8">
      <c r="G32552" s="127"/>
      <c r="H32552" s="128"/>
    </row>
    <row r="32553" spans="7:8">
      <c r="G32553" s="127"/>
      <c r="H32553" s="128"/>
    </row>
    <row r="32554" spans="7:8">
      <c r="G32554" s="127"/>
      <c r="H32554" s="128"/>
    </row>
    <row r="32555" spans="7:8">
      <c r="G32555" s="127"/>
      <c r="H32555" s="128"/>
    </row>
    <row r="32556" spans="7:8">
      <c r="G32556" s="127"/>
      <c r="H32556" s="128"/>
    </row>
    <row r="32557" spans="7:8">
      <c r="G32557" s="127"/>
      <c r="H32557" s="128"/>
    </row>
    <row r="32558" spans="7:8">
      <c r="G32558" s="127"/>
      <c r="H32558" s="128"/>
    </row>
    <row r="32559" spans="7:8">
      <c r="G32559" s="127"/>
      <c r="H32559" s="128"/>
    </row>
    <row r="32560" spans="7:8">
      <c r="G32560" s="127"/>
      <c r="H32560" s="128"/>
    </row>
    <row r="32561" spans="7:8">
      <c r="G32561" s="127"/>
      <c r="H32561" s="128"/>
    </row>
    <row r="32562" spans="7:8">
      <c r="G32562" s="127"/>
      <c r="H32562" s="128"/>
    </row>
    <row r="32563" spans="7:8">
      <c r="G32563" s="127"/>
      <c r="H32563" s="128"/>
    </row>
    <row r="32564" spans="7:8">
      <c r="G32564" s="127"/>
      <c r="H32564" s="128"/>
    </row>
    <row r="32565" spans="7:8">
      <c r="G32565" s="127"/>
      <c r="H32565" s="128"/>
    </row>
    <row r="32566" spans="7:8">
      <c r="G32566" s="127"/>
      <c r="H32566" s="128"/>
    </row>
    <row r="32567" spans="7:8">
      <c r="G32567" s="127"/>
      <c r="H32567" s="128"/>
    </row>
    <row r="32568" spans="7:8">
      <c r="G32568" s="127"/>
      <c r="H32568" s="128"/>
    </row>
    <row r="32569" spans="7:8">
      <c r="G32569" s="127"/>
      <c r="H32569" s="128"/>
    </row>
    <row r="32570" spans="7:8">
      <c r="G32570" s="127"/>
      <c r="H32570" s="128"/>
    </row>
    <row r="32571" spans="7:8">
      <c r="G32571" s="127"/>
      <c r="H32571" s="128"/>
    </row>
    <row r="32572" spans="7:8">
      <c r="G32572" s="127"/>
      <c r="H32572" s="128"/>
    </row>
    <row r="32573" spans="7:8">
      <c r="G32573" s="127"/>
      <c r="H32573" s="128"/>
    </row>
    <row r="32574" spans="7:8">
      <c r="G32574" s="127"/>
      <c r="H32574" s="128"/>
    </row>
    <row r="32575" spans="7:8">
      <c r="G32575" s="127"/>
      <c r="H32575" s="128"/>
    </row>
    <row r="32576" spans="7:8">
      <c r="G32576" s="127"/>
      <c r="H32576" s="128"/>
    </row>
    <row r="32577" spans="7:8">
      <c r="G32577" s="127"/>
      <c r="H32577" s="128"/>
    </row>
    <row r="32578" spans="7:8">
      <c r="G32578" s="127"/>
      <c r="H32578" s="128"/>
    </row>
    <row r="32579" spans="7:8">
      <c r="G32579" s="127"/>
      <c r="H32579" s="128"/>
    </row>
    <row r="32580" spans="7:8">
      <c r="G32580" s="127"/>
      <c r="H32580" s="128"/>
    </row>
    <row r="32581" spans="7:8">
      <c r="G32581" s="127"/>
      <c r="H32581" s="128"/>
    </row>
    <row r="32582" spans="7:8">
      <c r="G32582" s="127"/>
      <c r="H32582" s="128"/>
    </row>
    <row r="32583" spans="7:8">
      <c r="G32583" s="127"/>
      <c r="H32583" s="128"/>
    </row>
    <row r="32584" spans="7:8">
      <c r="G32584" s="127"/>
      <c r="H32584" s="128"/>
    </row>
    <row r="32585" spans="7:8">
      <c r="G32585" s="127"/>
      <c r="H32585" s="128"/>
    </row>
    <row r="32586" spans="7:8">
      <c r="G32586" s="127"/>
      <c r="H32586" s="128"/>
    </row>
    <row r="32587" spans="7:8">
      <c r="G32587" s="127"/>
      <c r="H32587" s="128"/>
    </row>
    <row r="32588" spans="7:8">
      <c r="G32588" s="127"/>
      <c r="H32588" s="128"/>
    </row>
    <row r="32589" spans="7:8">
      <c r="G32589" s="127"/>
      <c r="H32589" s="128"/>
    </row>
    <row r="32590" spans="7:8">
      <c r="G32590" s="127"/>
      <c r="H32590" s="128"/>
    </row>
    <row r="32591" spans="7:8">
      <c r="G32591" s="127"/>
      <c r="H32591" s="128"/>
    </row>
    <row r="32592" spans="7:8">
      <c r="G32592" s="127"/>
      <c r="H32592" s="128"/>
    </row>
    <row r="32593" spans="7:8">
      <c r="G32593" s="127"/>
      <c r="H32593" s="128"/>
    </row>
    <row r="32594" spans="7:8">
      <c r="G32594" s="127"/>
      <c r="H32594" s="128"/>
    </row>
    <row r="32595" spans="7:8">
      <c r="G32595" s="127"/>
      <c r="H32595" s="128"/>
    </row>
    <row r="32596" spans="7:8">
      <c r="G32596" s="127"/>
      <c r="H32596" s="128"/>
    </row>
    <row r="32597" spans="7:8">
      <c r="G32597" s="127"/>
      <c r="H32597" s="128"/>
    </row>
    <row r="32598" spans="7:8">
      <c r="G32598" s="127"/>
      <c r="H32598" s="128"/>
    </row>
    <row r="32599" spans="7:8">
      <c r="G32599" s="127"/>
      <c r="H32599" s="128"/>
    </row>
    <row r="32600" spans="7:8">
      <c r="G32600" s="127"/>
      <c r="H32600" s="128"/>
    </row>
    <row r="32601" spans="7:8">
      <c r="G32601" s="127"/>
      <c r="H32601" s="128"/>
    </row>
    <row r="32602" spans="7:8">
      <c r="G32602" s="127"/>
      <c r="H32602" s="128"/>
    </row>
    <row r="32603" spans="7:8">
      <c r="G32603" s="127"/>
      <c r="H32603" s="128"/>
    </row>
    <row r="32604" spans="7:8">
      <c r="G32604" s="127"/>
      <c r="H32604" s="128"/>
    </row>
    <row r="32605" spans="7:8">
      <c r="G32605" s="127"/>
      <c r="H32605" s="128"/>
    </row>
    <row r="32606" spans="7:8">
      <c r="G32606" s="127"/>
      <c r="H32606" s="128"/>
    </row>
    <row r="32607" spans="7:8">
      <c r="G32607" s="127"/>
      <c r="H32607" s="128"/>
    </row>
    <row r="32608" spans="7:8">
      <c r="G32608" s="127"/>
      <c r="H32608" s="128"/>
    </row>
    <row r="32609" spans="7:8">
      <c r="G32609" s="127"/>
      <c r="H32609" s="128"/>
    </row>
    <row r="32610" spans="7:8">
      <c r="G32610" s="127"/>
      <c r="H32610" s="128"/>
    </row>
    <row r="32611" spans="7:8">
      <c r="G32611" s="127"/>
      <c r="H32611" s="128"/>
    </row>
    <row r="32612" spans="7:8">
      <c r="G32612" s="127"/>
      <c r="H32612" s="128"/>
    </row>
    <row r="32613" spans="7:8">
      <c r="G32613" s="127"/>
      <c r="H32613" s="128"/>
    </row>
    <row r="32614" spans="7:8">
      <c r="G32614" s="127"/>
      <c r="H32614" s="128"/>
    </row>
    <row r="32615" spans="7:8">
      <c r="G32615" s="127"/>
      <c r="H32615" s="128"/>
    </row>
    <row r="32616" spans="7:8">
      <c r="G32616" s="127"/>
      <c r="H32616" s="128"/>
    </row>
    <row r="32617" spans="7:8">
      <c r="G32617" s="127"/>
      <c r="H32617" s="128"/>
    </row>
    <row r="32618" spans="7:8">
      <c r="G32618" s="127"/>
      <c r="H32618" s="128"/>
    </row>
    <row r="32619" spans="7:8">
      <c r="G32619" s="127"/>
      <c r="H32619" s="128"/>
    </row>
    <row r="32620" spans="7:8">
      <c r="G32620" s="127"/>
      <c r="H32620" s="128"/>
    </row>
    <row r="32621" spans="7:8">
      <c r="G32621" s="127"/>
      <c r="H32621" s="128"/>
    </row>
    <row r="32622" spans="7:8">
      <c r="G32622" s="127"/>
      <c r="H32622" s="128"/>
    </row>
    <row r="32623" spans="7:8">
      <c r="G32623" s="127"/>
      <c r="H32623" s="128"/>
    </row>
    <row r="32624" spans="7:8">
      <c r="G32624" s="127"/>
      <c r="H32624" s="128"/>
    </row>
    <row r="32625" spans="7:8">
      <c r="G32625" s="127"/>
      <c r="H32625" s="128"/>
    </row>
    <row r="32626" spans="7:8">
      <c r="G32626" s="127"/>
      <c r="H32626" s="128"/>
    </row>
    <row r="32627" spans="7:8">
      <c r="G32627" s="127"/>
      <c r="H32627" s="128"/>
    </row>
    <row r="32628" spans="7:8">
      <c r="G32628" s="127"/>
      <c r="H32628" s="128"/>
    </row>
    <row r="32629" spans="7:8">
      <c r="G32629" s="127"/>
      <c r="H32629" s="128"/>
    </row>
    <row r="32630" spans="7:8">
      <c r="G32630" s="127"/>
      <c r="H32630" s="128"/>
    </row>
    <row r="32631" spans="7:8">
      <c r="G32631" s="127"/>
      <c r="H32631" s="128"/>
    </row>
    <row r="32632" spans="7:8">
      <c r="G32632" s="127"/>
      <c r="H32632" s="128"/>
    </row>
    <row r="32633" spans="7:8">
      <c r="G32633" s="127"/>
      <c r="H32633" s="128"/>
    </row>
    <row r="32634" spans="7:8">
      <c r="G32634" s="127"/>
      <c r="H32634" s="128"/>
    </row>
    <row r="32635" spans="7:8">
      <c r="G32635" s="127"/>
      <c r="H32635" s="128"/>
    </row>
    <row r="32636" spans="7:8">
      <c r="G32636" s="127"/>
      <c r="H32636" s="128"/>
    </row>
    <row r="32637" spans="7:8">
      <c r="G32637" s="127"/>
      <c r="H32637" s="128"/>
    </row>
    <row r="32638" spans="7:8">
      <c r="G32638" s="127"/>
      <c r="H32638" s="128"/>
    </row>
    <row r="32639" spans="7:8">
      <c r="G32639" s="127"/>
      <c r="H32639" s="128"/>
    </row>
    <row r="32640" spans="7:8">
      <c r="G32640" s="127"/>
      <c r="H32640" s="128"/>
    </row>
    <row r="32641" spans="7:8">
      <c r="G32641" s="127"/>
      <c r="H32641" s="128"/>
    </row>
    <row r="32642" spans="7:8">
      <c r="G32642" s="127"/>
      <c r="H32642" s="128"/>
    </row>
    <row r="32643" spans="7:8">
      <c r="G32643" s="127"/>
      <c r="H32643" s="128"/>
    </row>
    <row r="32644" spans="7:8">
      <c r="G32644" s="127"/>
      <c r="H32644" s="128"/>
    </row>
    <row r="32645" spans="7:8">
      <c r="G32645" s="127"/>
      <c r="H32645" s="128"/>
    </row>
    <row r="32646" spans="7:8">
      <c r="G32646" s="127"/>
      <c r="H32646" s="128"/>
    </row>
    <row r="32647" spans="7:8">
      <c r="G32647" s="127"/>
      <c r="H32647" s="128"/>
    </row>
    <row r="32648" spans="7:8">
      <c r="G32648" s="127"/>
      <c r="H32648" s="128"/>
    </row>
    <row r="32649" spans="7:8">
      <c r="G32649" s="127"/>
      <c r="H32649" s="128"/>
    </row>
    <row r="32650" spans="7:8">
      <c r="G32650" s="127"/>
      <c r="H32650" s="128"/>
    </row>
    <row r="32651" spans="7:8">
      <c r="G32651" s="127"/>
      <c r="H32651" s="128"/>
    </row>
    <row r="32652" spans="7:8">
      <c r="G32652" s="127"/>
      <c r="H32652" s="128"/>
    </row>
    <row r="32653" spans="7:8">
      <c r="G32653" s="127"/>
      <c r="H32653" s="128"/>
    </row>
    <row r="32654" spans="7:8">
      <c r="G32654" s="127"/>
      <c r="H32654" s="128"/>
    </row>
    <row r="32655" spans="7:8">
      <c r="G32655" s="127"/>
      <c r="H32655" s="128"/>
    </row>
    <row r="32656" spans="7:8">
      <c r="G32656" s="127"/>
      <c r="H32656" s="128"/>
    </row>
    <row r="32657" spans="7:8">
      <c r="G32657" s="127"/>
      <c r="H32657" s="128"/>
    </row>
    <row r="32658" spans="7:8">
      <c r="G32658" s="127"/>
      <c r="H32658" s="128"/>
    </row>
    <row r="32659" spans="7:8">
      <c r="G32659" s="127"/>
      <c r="H32659" s="128"/>
    </row>
    <row r="32660" spans="7:8">
      <c r="G32660" s="127"/>
      <c r="H32660" s="128"/>
    </row>
    <row r="32661" spans="7:8">
      <c r="G32661" s="127"/>
      <c r="H32661" s="128"/>
    </row>
    <row r="32662" spans="7:8">
      <c r="G32662" s="127"/>
      <c r="H32662" s="128"/>
    </row>
    <row r="32663" spans="7:8">
      <c r="G32663" s="127"/>
      <c r="H32663" s="128"/>
    </row>
    <row r="32664" spans="7:8">
      <c r="G32664" s="127"/>
      <c r="H32664" s="128"/>
    </row>
    <row r="32665" spans="7:8">
      <c r="G32665" s="127"/>
      <c r="H32665" s="128"/>
    </row>
    <row r="32666" spans="7:8">
      <c r="G32666" s="127"/>
      <c r="H32666" s="128"/>
    </row>
    <row r="32667" spans="7:8">
      <c r="G32667" s="127"/>
      <c r="H32667" s="128"/>
    </row>
    <row r="32668" spans="7:8">
      <c r="G32668" s="127"/>
      <c r="H32668" s="128"/>
    </row>
    <row r="32669" spans="7:8">
      <c r="G32669" s="127"/>
      <c r="H32669" s="128"/>
    </row>
    <row r="32670" spans="7:8">
      <c r="G32670" s="127"/>
      <c r="H32670" s="128"/>
    </row>
    <row r="32671" spans="7:8">
      <c r="G32671" s="127"/>
      <c r="H32671" s="128"/>
    </row>
    <row r="32672" spans="7:8">
      <c r="G32672" s="127"/>
      <c r="H32672" s="128"/>
    </row>
    <row r="32673" spans="7:8">
      <c r="G32673" s="127"/>
      <c r="H32673" s="128"/>
    </row>
    <row r="32674" spans="7:8">
      <c r="G32674" s="127"/>
      <c r="H32674" s="128"/>
    </row>
    <row r="32675" spans="7:8">
      <c r="G32675" s="127"/>
      <c r="H32675" s="128"/>
    </row>
    <row r="32676" spans="7:8">
      <c r="G32676" s="127"/>
      <c r="H32676" s="128"/>
    </row>
    <row r="32677" spans="7:8">
      <c r="G32677" s="127"/>
      <c r="H32677" s="128"/>
    </row>
    <row r="32678" spans="7:8">
      <c r="G32678" s="127"/>
      <c r="H32678" s="128"/>
    </row>
    <row r="32679" spans="7:8">
      <c r="G32679" s="127"/>
      <c r="H32679" s="128"/>
    </row>
    <row r="32680" spans="7:8">
      <c r="G32680" s="127"/>
      <c r="H32680" s="128"/>
    </row>
    <row r="32681" spans="7:8">
      <c r="G32681" s="127"/>
      <c r="H32681" s="128"/>
    </row>
    <row r="32682" spans="7:8">
      <c r="G32682" s="127"/>
      <c r="H32682" s="128"/>
    </row>
    <row r="32683" spans="7:8">
      <c r="G32683" s="127"/>
      <c r="H32683" s="128"/>
    </row>
    <row r="32684" spans="7:8">
      <c r="G32684" s="127"/>
      <c r="H32684" s="128"/>
    </row>
    <row r="32685" spans="7:8">
      <c r="G32685" s="127"/>
      <c r="H32685" s="128"/>
    </row>
    <row r="32686" spans="7:8">
      <c r="G32686" s="127"/>
      <c r="H32686" s="128"/>
    </row>
    <row r="32687" spans="7:8">
      <c r="G32687" s="127"/>
      <c r="H32687" s="128"/>
    </row>
    <row r="32688" spans="7:8">
      <c r="G32688" s="127"/>
      <c r="H32688" s="128"/>
    </row>
    <row r="32689" spans="7:8">
      <c r="G32689" s="127"/>
      <c r="H32689" s="128"/>
    </row>
    <row r="32690" spans="7:8">
      <c r="G32690" s="127"/>
      <c r="H32690" s="128"/>
    </row>
    <row r="32691" spans="7:8">
      <c r="G32691" s="127"/>
      <c r="H32691" s="128"/>
    </row>
    <row r="32692" spans="7:8">
      <c r="G32692" s="127"/>
      <c r="H32692" s="128"/>
    </row>
    <row r="32693" spans="7:8">
      <c r="G32693" s="127"/>
      <c r="H32693" s="128"/>
    </row>
    <row r="32694" spans="7:8">
      <c r="G32694" s="127"/>
      <c r="H32694" s="128"/>
    </row>
    <row r="32695" spans="7:8">
      <c r="G32695" s="127"/>
      <c r="H32695" s="128"/>
    </row>
    <row r="32696" spans="7:8">
      <c r="G32696" s="127"/>
      <c r="H32696" s="128"/>
    </row>
    <row r="32697" spans="7:8">
      <c r="G32697" s="127"/>
      <c r="H32697" s="128"/>
    </row>
    <row r="32698" spans="7:8">
      <c r="G32698" s="127"/>
      <c r="H32698" s="128"/>
    </row>
    <row r="32699" spans="7:8">
      <c r="G32699" s="127"/>
      <c r="H32699" s="128"/>
    </row>
    <row r="32700" spans="7:8">
      <c r="G32700" s="127"/>
      <c r="H32700" s="128"/>
    </row>
    <row r="32701" spans="7:8">
      <c r="G32701" s="127"/>
      <c r="H32701" s="128"/>
    </row>
    <row r="32702" spans="7:8">
      <c r="G32702" s="127"/>
      <c r="H32702" s="128"/>
    </row>
    <row r="32703" spans="7:8">
      <c r="G32703" s="127"/>
      <c r="H32703" s="128"/>
    </row>
    <row r="32704" spans="7:8">
      <c r="G32704" s="127"/>
      <c r="H32704" s="128"/>
    </row>
    <row r="32705" spans="7:8">
      <c r="G32705" s="127"/>
      <c r="H32705" s="128"/>
    </row>
    <row r="32706" spans="7:8">
      <c r="G32706" s="127"/>
      <c r="H32706" s="128"/>
    </row>
    <row r="32707" spans="7:8">
      <c r="G32707" s="127"/>
      <c r="H32707" s="128"/>
    </row>
    <row r="32708" spans="7:8">
      <c r="G32708" s="127"/>
      <c r="H32708" s="128"/>
    </row>
    <row r="32709" spans="7:8">
      <c r="G32709" s="127"/>
      <c r="H32709" s="128"/>
    </row>
    <row r="32710" spans="7:8">
      <c r="G32710" s="127"/>
      <c r="H32710" s="128"/>
    </row>
    <row r="32711" spans="7:8">
      <c r="G32711" s="127"/>
      <c r="H32711" s="128"/>
    </row>
    <row r="32712" spans="7:8">
      <c r="G32712" s="127"/>
      <c r="H32712" s="128"/>
    </row>
    <row r="32713" spans="7:8">
      <c r="G32713" s="127"/>
      <c r="H32713" s="128"/>
    </row>
    <row r="32714" spans="7:8">
      <c r="G32714" s="127"/>
      <c r="H32714" s="128"/>
    </row>
    <row r="32715" spans="7:8">
      <c r="G32715" s="127"/>
      <c r="H32715" s="128"/>
    </row>
    <row r="32716" spans="7:8">
      <c r="G32716" s="127"/>
      <c r="H32716" s="128"/>
    </row>
    <row r="32717" spans="7:8">
      <c r="G32717" s="127"/>
      <c r="H32717" s="128"/>
    </row>
    <row r="32718" spans="7:8">
      <c r="G32718" s="127"/>
      <c r="H32718" s="128"/>
    </row>
    <row r="32719" spans="7:8">
      <c r="G32719" s="127"/>
      <c r="H32719" s="128"/>
    </row>
    <row r="32720" spans="7:8">
      <c r="G32720" s="127"/>
      <c r="H32720" s="128"/>
    </row>
    <row r="32721" spans="7:8">
      <c r="G32721" s="127"/>
      <c r="H32721" s="128"/>
    </row>
    <row r="32722" spans="7:8">
      <c r="G32722" s="127"/>
      <c r="H32722" s="128"/>
    </row>
    <row r="32723" spans="7:8">
      <c r="G32723" s="127"/>
      <c r="H32723" s="128"/>
    </row>
    <row r="32724" spans="7:8">
      <c r="G32724" s="127"/>
      <c r="H32724" s="128"/>
    </row>
    <row r="32725" spans="7:8">
      <c r="G32725" s="127"/>
      <c r="H32725" s="128"/>
    </row>
    <row r="32726" spans="7:8">
      <c r="G32726" s="127"/>
      <c r="H32726" s="128"/>
    </row>
    <row r="32727" spans="7:8">
      <c r="G32727" s="127"/>
      <c r="H32727" s="128"/>
    </row>
    <row r="32728" spans="7:8">
      <c r="G32728" s="127"/>
      <c r="H32728" s="128"/>
    </row>
    <row r="32729" spans="7:8">
      <c r="G32729" s="127"/>
      <c r="H32729" s="128"/>
    </row>
    <row r="32730" spans="7:8">
      <c r="G32730" s="127"/>
      <c r="H32730" s="128"/>
    </row>
    <row r="32731" spans="7:8">
      <c r="G32731" s="127"/>
      <c r="H32731" s="128"/>
    </row>
    <row r="32732" spans="7:8">
      <c r="G32732" s="127"/>
      <c r="H32732" s="128"/>
    </row>
    <row r="32733" spans="7:8">
      <c r="G32733" s="127"/>
      <c r="H32733" s="128"/>
    </row>
    <row r="32734" spans="7:8">
      <c r="G32734" s="127"/>
      <c r="H32734" s="128"/>
    </row>
    <row r="32735" spans="7:8">
      <c r="G32735" s="127"/>
      <c r="H32735" s="128"/>
    </row>
    <row r="32736" spans="7:8">
      <c r="G32736" s="127"/>
      <c r="H32736" s="128"/>
    </row>
    <row r="32737" spans="7:8">
      <c r="G32737" s="127"/>
      <c r="H32737" s="128"/>
    </row>
    <row r="32738" spans="7:8">
      <c r="G32738" s="127"/>
      <c r="H32738" s="128"/>
    </row>
    <row r="32739" spans="7:8">
      <c r="G32739" s="127"/>
      <c r="H32739" s="128"/>
    </row>
    <row r="32740" spans="7:8">
      <c r="G32740" s="127"/>
      <c r="H32740" s="128"/>
    </row>
    <row r="32741" spans="7:8">
      <c r="G32741" s="127"/>
      <c r="H32741" s="128"/>
    </row>
    <row r="32742" spans="7:8">
      <c r="G32742" s="127"/>
      <c r="H32742" s="128"/>
    </row>
    <row r="32743" spans="7:8">
      <c r="G32743" s="127"/>
      <c r="H32743" s="128"/>
    </row>
    <row r="32744" spans="7:8">
      <c r="G32744" s="127"/>
      <c r="H32744" s="128"/>
    </row>
    <row r="32745" spans="7:8">
      <c r="G32745" s="127"/>
      <c r="H32745" s="128"/>
    </row>
    <row r="32746" spans="7:8">
      <c r="G32746" s="127"/>
      <c r="H32746" s="128"/>
    </row>
    <row r="32747" spans="7:8">
      <c r="G32747" s="127"/>
      <c r="H32747" s="128"/>
    </row>
    <row r="32748" spans="7:8">
      <c r="G32748" s="127"/>
      <c r="H32748" s="128"/>
    </row>
    <row r="32749" spans="7:8">
      <c r="G32749" s="127"/>
      <c r="H32749" s="128"/>
    </row>
    <row r="32750" spans="7:8">
      <c r="G32750" s="127"/>
      <c r="H32750" s="128"/>
    </row>
    <row r="32751" spans="7:8">
      <c r="G32751" s="127"/>
      <c r="H32751" s="128"/>
    </row>
    <row r="32752" spans="7:8">
      <c r="G32752" s="127"/>
      <c r="H32752" s="128"/>
    </row>
    <row r="32753" spans="7:8">
      <c r="G32753" s="127"/>
      <c r="H32753" s="128"/>
    </row>
    <row r="32754" spans="7:8">
      <c r="G32754" s="127"/>
      <c r="H32754" s="128"/>
    </row>
    <row r="32755" spans="7:8">
      <c r="G32755" s="127"/>
      <c r="H32755" s="128"/>
    </row>
    <row r="32756" spans="7:8">
      <c r="G32756" s="127"/>
      <c r="H32756" s="128"/>
    </row>
    <row r="32757" spans="7:8">
      <c r="G32757" s="127"/>
      <c r="H32757" s="128"/>
    </row>
    <row r="32758" spans="7:8">
      <c r="G32758" s="127"/>
      <c r="H32758" s="128"/>
    </row>
    <row r="32759" spans="7:8">
      <c r="G32759" s="127"/>
      <c r="H32759" s="128"/>
    </row>
    <row r="32760" spans="7:8">
      <c r="G32760" s="127"/>
      <c r="H32760" s="128"/>
    </row>
    <row r="32761" spans="7:8">
      <c r="G32761" s="127"/>
      <c r="H32761" s="128"/>
    </row>
    <row r="32762" spans="7:8">
      <c r="G32762" s="127"/>
      <c r="H32762" s="128"/>
    </row>
    <row r="32763" spans="7:8">
      <c r="G32763" s="127"/>
      <c r="H32763" s="128"/>
    </row>
    <row r="32764" spans="7:8">
      <c r="G32764" s="127"/>
      <c r="H32764" s="128"/>
    </row>
    <row r="32765" spans="7:8">
      <c r="G32765" s="127"/>
      <c r="H32765" s="128"/>
    </row>
    <row r="32766" spans="7:8">
      <c r="G32766" s="127"/>
      <c r="H32766" s="128"/>
    </row>
    <row r="32767" spans="7:8">
      <c r="G32767" s="127"/>
      <c r="H32767" s="128"/>
    </row>
    <row r="32768" spans="7:8">
      <c r="G32768" s="127"/>
      <c r="H32768" s="128"/>
    </row>
    <row r="32769" spans="7:8">
      <c r="G32769" s="127"/>
      <c r="H32769" s="128"/>
    </row>
    <row r="32770" spans="7:8">
      <c r="G32770" s="127"/>
      <c r="H32770" s="128"/>
    </row>
    <row r="32771" spans="7:8">
      <c r="G32771" s="127"/>
      <c r="H32771" s="128"/>
    </row>
    <row r="32772" spans="7:8">
      <c r="G32772" s="127"/>
      <c r="H32772" s="128"/>
    </row>
    <row r="32773" spans="7:8">
      <c r="G32773" s="127"/>
      <c r="H32773" s="128"/>
    </row>
    <row r="32774" spans="7:8">
      <c r="G32774" s="127"/>
      <c r="H32774" s="128"/>
    </row>
    <row r="32775" spans="7:8">
      <c r="G32775" s="127"/>
      <c r="H32775" s="128"/>
    </row>
    <row r="32776" spans="7:8">
      <c r="G32776" s="127"/>
      <c r="H32776" s="128"/>
    </row>
    <row r="32777" spans="7:8">
      <c r="G32777" s="127"/>
      <c r="H32777" s="128"/>
    </row>
    <row r="32778" spans="7:8">
      <c r="G32778" s="127"/>
      <c r="H32778" s="128"/>
    </row>
    <row r="32779" spans="7:8">
      <c r="G32779" s="127"/>
      <c r="H32779" s="128"/>
    </row>
    <row r="32780" spans="7:8">
      <c r="G32780" s="127"/>
      <c r="H32780" s="128"/>
    </row>
    <row r="32781" spans="7:8">
      <c r="G32781" s="127"/>
      <c r="H32781" s="128"/>
    </row>
    <row r="32782" spans="7:8">
      <c r="G32782" s="127"/>
      <c r="H32782" s="128"/>
    </row>
    <row r="32783" spans="7:8">
      <c r="G32783" s="127"/>
      <c r="H32783" s="128"/>
    </row>
    <row r="32784" spans="7:8">
      <c r="G32784" s="127"/>
      <c r="H32784" s="128"/>
    </row>
    <row r="32785" spans="7:8">
      <c r="G32785" s="127"/>
      <c r="H32785" s="128"/>
    </row>
    <row r="32786" spans="7:8">
      <c r="G32786" s="127"/>
      <c r="H32786" s="128"/>
    </row>
    <row r="32787" spans="7:8">
      <c r="G32787" s="127"/>
      <c r="H32787" s="128"/>
    </row>
    <row r="32788" spans="7:8">
      <c r="G32788" s="127"/>
      <c r="H32788" s="128"/>
    </row>
    <row r="32789" spans="7:8">
      <c r="G32789" s="127"/>
      <c r="H32789" s="128"/>
    </row>
    <row r="32790" spans="7:8">
      <c r="G32790" s="127"/>
      <c r="H32790" s="128"/>
    </row>
    <row r="32791" spans="7:8">
      <c r="G32791" s="127"/>
      <c r="H32791" s="128"/>
    </row>
    <row r="32792" spans="7:8">
      <c r="G32792" s="127"/>
      <c r="H32792" s="128"/>
    </row>
    <row r="32793" spans="7:8">
      <c r="G32793" s="127"/>
      <c r="H32793" s="128"/>
    </row>
    <row r="32794" spans="7:8">
      <c r="G32794" s="127"/>
      <c r="H32794" s="128"/>
    </row>
    <row r="32795" spans="7:8">
      <c r="G32795" s="127"/>
      <c r="H32795" s="128"/>
    </row>
    <row r="32796" spans="7:8">
      <c r="G32796" s="127"/>
      <c r="H32796" s="128"/>
    </row>
    <row r="32797" spans="7:8">
      <c r="G32797" s="127"/>
      <c r="H32797" s="128"/>
    </row>
    <row r="32798" spans="7:8">
      <c r="G32798" s="127"/>
      <c r="H32798" s="128"/>
    </row>
    <row r="32799" spans="7:8">
      <c r="G32799" s="127"/>
      <c r="H32799" s="128"/>
    </row>
    <row r="32800" spans="7:8">
      <c r="G32800" s="127"/>
      <c r="H32800" s="128"/>
    </row>
    <row r="32801" spans="7:8">
      <c r="G32801" s="127"/>
      <c r="H32801" s="128"/>
    </row>
    <row r="32802" spans="7:8">
      <c r="G32802" s="127"/>
      <c r="H32802" s="128"/>
    </row>
    <row r="32803" spans="7:8">
      <c r="G32803" s="127"/>
      <c r="H32803" s="128"/>
    </row>
    <row r="32804" spans="7:8">
      <c r="G32804" s="127"/>
      <c r="H32804" s="128"/>
    </row>
    <row r="32805" spans="7:8">
      <c r="G32805" s="127"/>
      <c r="H32805" s="128"/>
    </row>
    <row r="32806" spans="7:8">
      <c r="G32806" s="127"/>
      <c r="H32806" s="128"/>
    </row>
    <row r="32807" spans="7:8">
      <c r="G32807" s="127"/>
      <c r="H32807" s="128"/>
    </row>
    <row r="32808" spans="7:8">
      <c r="G32808" s="127"/>
      <c r="H32808" s="128"/>
    </row>
    <row r="32809" spans="7:8">
      <c r="G32809" s="127"/>
      <c r="H32809" s="128"/>
    </row>
    <row r="32810" spans="7:8">
      <c r="G32810" s="127"/>
      <c r="H32810" s="128"/>
    </row>
    <row r="32811" spans="7:8">
      <c r="G32811" s="127"/>
      <c r="H32811" s="128"/>
    </row>
    <row r="32812" spans="7:8">
      <c r="G32812" s="127"/>
      <c r="H32812" s="128"/>
    </row>
    <row r="32813" spans="7:8">
      <c r="G32813" s="127"/>
      <c r="H32813" s="128"/>
    </row>
    <row r="32814" spans="7:8">
      <c r="G32814" s="127"/>
      <c r="H32814" s="128"/>
    </row>
    <row r="32815" spans="7:8">
      <c r="G32815" s="127"/>
      <c r="H32815" s="128"/>
    </row>
    <row r="32816" spans="7:8">
      <c r="G32816" s="127"/>
      <c r="H32816" s="128"/>
    </row>
    <row r="32817" spans="7:8">
      <c r="G32817" s="127"/>
      <c r="H32817" s="128"/>
    </row>
    <row r="32818" spans="7:8">
      <c r="G32818" s="127"/>
      <c r="H32818" s="128"/>
    </row>
    <row r="32819" spans="7:8">
      <c r="G32819" s="127"/>
      <c r="H32819" s="128"/>
    </row>
    <row r="32820" spans="7:8">
      <c r="G32820" s="127"/>
      <c r="H32820" s="128"/>
    </row>
    <row r="32821" spans="7:8">
      <c r="G32821" s="127"/>
      <c r="H32821" s="128"/>
    </row>
    <row r="32822" spans="7:8">
      <c r="G32822" s="127"/>
      <c r="H32822" s="128"/>
    </row>
    <row r="32823" spans="7:8">
      <c r="G32823" s="127"/>
      <c r="H32823" s="128"/>
    </row>
    <row r="32824" spans="7:8">
      <c r="G32824" s="127"/>
      <c r="H32824" s="128"/>
    </row>
    <row r="32825" spans="7:8">
      <c r="G32825" s="127"/>
      <c r="H32825" s="128"/>
    </row>
    <row r="32826" spans="7:8">
      <c r="G32826" s="127"/>
      <c r="H32826" s="128"/>
    </row>
    <row r="32827" spans="7:8">
      <c r="G32827" s="127"/>
      <c r="H32827" s="128"/>
    </row>
    <row r="32828" spans="7:8">
      <c r="G32828" s="127"/>
      <c r="H32828" s="128"/>
    </row>
    <row r="32829" spans="7:8">
      <c r="G32829" s="127"/>
      <c r="H32829" s="128"/>
    </row>
    <row r="32830" spans="7:8">
      <c r="G32830" s="127"/>
      <c r="H32830" s="128"/>
    </row>
    <row r="32831" spans="7:8">
      <c r="G32831" s="127"/>
      <c r="H32831" s="128"/>
    </row>
    <row r="32832" spans="7:8">
      <c r="G32832" s="127"/>
      <c r="H32832" s="128"/>
    </row>
    <row r="32833" spans="7:8">
      <c r="G32833" s="127"/>
      <c r="H32833" s="128"/>
    </row>
    <row r="32834" spans="7:8">
      <c r="G32834" s="127"/>
      <c r="H32834" s="128"/>
    </row>
    <row r="32835" spans="7:8">
      <c r="G32835" s="127"/>
      <c r="H32835" s="128"/>
    </row>
    <row r="32836" spans="7:8">
      <c r="G32836" s="127"/>
      <c r="H32836" s="128"/>
    </row>
    <row r="32837" spans="7:8">
      <c r="G32837" s="127"/>
      <c r="H32837" s="128"/>
    </row>
    <row r="32838" spans="7:8">
      <c r="G32838" s="127"/>
      <c r="H32838" s="128"/>
    </row>
    <row r="32839" spans="7:8">
      <c r="G32839" s="127"/>
      <c r="H32839" s="128"/>
    </row>
    <row r="32840" spans="7:8">
      <c r="G32840" s="127"/>
      <c r="H32840" s="128"/>
    </row>
    <row r="32841" spans="7:8">
      <c r="G32841" s="127"/>
      <c r="H32841" s="128"/>
    </row>
    <row r="32842" spans="7:8">
      <c r="G32842" s="127"/>
      <c r="H32842" s="128"/>
    </row>
    <row r="32843" spans="7:8">
      <c r="G32843" s="127"/>
      <c r="H32843" s="128"/>
    </row>
    <row r="32844" spans="7:8">
      <c r="G32844" s="127"/>
      <c r="H32844" s="128"/>
    </row>
    <row r="32845" spans="7:8">
      <c r="G32845" s="127"/>
      <c r="H32845" s="128"/>
    </row>
    <row r="32846" spans="7:8">
      <c r="G32846" s="127"/>
      <c r="H32846" s="128"/>
    </row>
    <row r="32847" spans="7:8">
      <c r="G32847" s="127"/>
      <c r="H32847" s="128"/>
    </row>
    <row r="32848" spans="7:8">
      <c r="G32848" s="127"/>
      <c r="H32848" s="128"/>
    </row>
    <row r="32849" spans="7:8">
      <c r="G32849" s="127"/>
      <c r="H32849" s="128"/>
    </row>
    <row r="32850" spans="7:8">
      <c r="G32850" s="127"/>
      <c r="H32850" s="128"/>
    </row>
    <row r="32851" spans="7:8">
      <c r="G32851" s="127"/>
      <c r="H32851" s="128"/>
    </row>
    <row r="32852" spans="7:8">
      <c r="G32852" s="127"/>
      <c r="H32852" s="128"/>
    </row>
    <row r="32853" spans="7:8">
      <c r="G32853" s="127"/>
      <c r="H32853" s="128"/>
    </row>
    <row r="32854" spans="7:8">
      <c r="G32854" s="127"/>
      <c r="H32854" s="128"/>
    </row>
    <row r="32855" spans="7:8">
      <c r="G32855" s="127"/>
      <c r="H32855" s="128"/>
    </row>
    <row r="32856" spans="7:8">
      <c r="G32856" s="127"/>
      <c r="H32856" s="128"/>
    </row>
    <row r="32857" spans="7:8">
      <c r="G32857" s="127"/>
      <c r="H32857" s="128"/>
    </row>
    <row r="32858" spans="7:8">
      <c r="G32858" s="127"/>
      <c r="H32858" s="128"/>
    </row>
    <row r="32859" spans="7:8">
      <c r="G32859" s="127"/>
      <c r="H32859" s="128"/>
    </row>
    <row r="32860" spans="7:8">
      <c r="G32860" s="127"/>
      <c r="H32860" s="128"/>
    </row>
    <row r="32861" spans="7:8">
      <c r="G32861" s="127"/>
      <c r="H32861" s="128"/>
    </row>
    <row r="32862" spans="7:8">
      <c r="G32862" s="127"/>
      <c r="H32862" s="128"/>
    </row>
    <row r="32863" spans="7:8">
      <c r="G32863" s="127"/>
      <c r="H32863" s="128"/>
    </row>
    <row r="32864" spans="7:8">
      <c r="G32864" s="127"/>
      <c r="H32864" s="128"/>
    </row>
    <row r="32865" spans="7:8">
      <c r="G32865" s="127"/>
      <c r="H32865" s="128"/>
    </row>
    <row r="32866" spans="7:8">
      <c r="G32866" s="127"/>
      <c r="H32866" s="128"/>
    </row>
    <row r="32867" spans="7:8">
      <c r="G32867" s="127"/>
      <c r="H32867" s="128"/>
    </row>
    <row r="32868" spans="7:8">
      <c r="G32868" s="127"/>
      <c r="H32868" s="128"/>
    </row>
    <row r="32869" spans="7:8">
      <c r="G32869" s="127"/>
      <c r="H32869" s="128"/>
    </row>
    <row r="32870" spans="7:8">
      <c r="G32870" s="127"/>
      <c r="H32870" s="128"/>
    </row>
    <row r="32871" spans="7:8">
      <c r="G32871" s="127"/>
      <c r="H32871" s="128"/>
    </row>
    <row r="32872" spans="7:8">
      <c r="G32872" s="127"/>
      <c r="H32872" s="128"/>
    </row>
    <row r="32873" spans="7:8">
      <c r="G32873" s="127"/>
      <c r="H32873" s="128"/>
    </row>
    <row r="32874" spans="7:8">
      <c r="G32874" s="127"/>
      <c r="H32874" s="128"/>
    </row>
    <row r="32875" spans="7:8">
      <c r="G32875" s="127"/>
      <c r="H32875" s="128"/>
    </row>
    <row r="32876" spans="7:8">
      <c r="G32876" s="127"/>
      <c r="H32876" s="128"/>
    </row>
    <row r="32877" spans="7:8">
      <c r="G32877" s="127"/>
      <c r="H32877" s="128"/>
    </row>
    <row r="32878" spans="7:8">
      <c r="G32878" s="127"/>
      <c r="H32878" s="128"/>
    </row>
    <row r="32879" spans="7:8">
      <c r="G32879" s="127"/>
      <c r="H32879" s="128"/>
    </row>
    <row r="32880" spans="7:8">
      <c r="G32880" s="127"/>
      <c r="H32880" s="128"/>
    </row>
    <row r="32881" spans="7:8">
      <c r="G32881" s="127"/>
      <c r="H32881" s="128"/>
    </row>
    <row r="32882" spans="7:8">
      <c r="G32882" s="127"/>
      <c r="H32882" s="128"/>
    </row>
    <row r="32883" spans="7:8">
      <c r="G32883" s="127"/>
      <c r="H32883" s="128"/>
    </row>
    <row r="32884" spans="7:8">
      <c r="G32884" s="127"/>
      <c r="H32884" s="128"/>
    </row>
    <row r="32885" spans="7:8">
      <c r="G32885" s="127"/>
      <c r="H32885" s="128"/>
    </row>
    <row r="32886" spans="7:8">
      <c r="G32886" s="127"/>
      <c r="H32886" s="128"/>
    </row>
    <row r="32887" spans="7:8">
      <c r="G32887" s="127"/>
      <c r="H32887" s="128"/>
    </row>
    <row r="32888" spans="7:8">
      <c r="G32888" s="127"/>
      <c r="H32888" s="128"/>
    </row>
    <row r="32889" spans="7:8">
      <c r="G32889" s="127"/>
      <c r="H32889" s="128"/>
    </row>
    <row r="32890" spans="7:8">
      <c r="G32890" s="127"/>
      <c r="H32890" s="128"/>
    </row>
    <row r="32891" spans="7:8">
      <c r="G32891" s="127"/>
      <c r="H32891" s="128"/>
    </row>
    <row r="32892" spans="7:8">
      <c r="G32892" s="127"/>
      <c r="H32892" s="128"/>
    </row>
    <row r="32893" spans="7:8">
      <c r="G32893" s="127"/>
      <c r="H32893" s="128"/>
    </row>
    <row r="32894" spans="7:8">
      <c r="G32894" s="127"/>
      <c r="H32894" s="128"/>
    </row>
    <row r="32895" spans="7:8">
      <c r="G32895" s="127"/>
      <c r="H32895" s="128"/>
    </row>
    <row r="32896" spans="7:8">
      <c r="G32896" s="127"/>
      <c r="H32896" s="128"/>
    </row>
    <row r="32897" spans="7:8">
      <c r="G32897" s="127"/>
      <c r="H32897" s="128"/>
    </row>
    <row r="32898" spans="7:8">
      <c r="G32898" s="127"/>
      <c r="H32898" s="128"/>
    </row>
    <row r="32899" spans="7:8">
      <c r="G32899" s="127"/>
      <c r="H32899" s="128"/>
    </row>
    <row r="32900" spans="7:8">
      <c r="G32900" s="127"/>
      <c r="H32900" s="128"/>
    </row>
    <row r="32901" spans="7:8">
      <c r="G32901" s="127"/>
      <c r="H32901" s="128"/>
    </row>
    <row r="32902" spans="7:8">
      <c r="G32902" s="127"/>
      <c r="H32902" s="128"/>
    </row>
    <row r="32903" spans="7:8">
      <c r="G32903" s="127"/>
      <c r="H32903" s="128"/>
    </row>
    <row r="32904" spans="7:8">
      <c r="G32904" s="127"/>
      <c r="H32904" s="128"/>
    </row>
    <row r="32905" spans="7:8">
      <c r="G32905" s="127"/>
      <c r="H32905" s="128"/>
    </row>
    <row r="32906" spans="7:8">
      <c r="G32906" s="127"/>
      <c r="H32906" s="128"/>
    </row>
    <row r="32907" spans="7:8">
      <c r="G32907" s="127"/>
      <c r="H32907" s="128"/>
    </row>
    <row r="32908" spans="7:8">
      <c r="G32908" s="127"/>
      <c r="H32908" s="128"/>
    </row>
    <row r="32909" spans="7:8">
      <c r="G32909" s="127"/>
      <c r="H32909" s="128"/>
    </row>
    <row r="32910" spans="7:8">
      <c r="G32910" s="127"/>
      <c r="H32910" s="128"/>
    </row>
    <row r="32911" spans="7:8">
      <c r="G32911" s="127"/>
      <c r="H32911" s="128"/>
    </row>
    <row r="32912" spans="7:8">
      <c r="G32912" s="127"/>
      <c r="H32912" s="128"/>
    </row>
    <row r="32913" spans="7:8">
      <c r="G32913" s="127"/>
      <c r="H32913" s="128"/>
    </row>
    <row r="32914" spans="7:8">
      <c r="G32914" s="127"/>
      <c r="H32914" s="128"/>
    </row>
    <row r="32915" spans="7:8">
      <c r="G32915" s="127"/>
      <c r="H32915" s="128"/>
    </row>
    <row r="32916" spans="7:8">
      <c r="G32916" s="127"/>
      <c r="H32916" s="128"/>
    </row>
    <row r="32917" spans="7:8">
      <c r="G32917" s="127"/>
      <c r="H32917" s="128"/>
    </row>
    <row r="32918" spans="7:8">
      <c r="G32918" s="127"/>
      <c r="H32918" s="128"/>
    </row>
    <row r="32919" spans="7:8">
      <c r="G32919" s="127"/>
      <c r="H32919" s="128"/>
    </row>
    <row r="32920" spans="7:8">
      <c r="G32920" s="127"/>
      <c r="H32920" s="128"/>
    </row>
    <row r="32921" spans="7:8">
      <c r="G32921" s="127"/>
      <c r="H32921" s="128"/>
    </row>
    <row r="32922" spans="7:8">
      <c r="G32922" s="127"/>
      <c r="H32922" s="128"/>
    </row>
    <row r="32923" spans="7:8">
      <c r="G32923" s="127"/>
      <c r="H32923" s="128"/>
    </row>
    <row r="32924" spans="7:8">
      <c r="G32924" s="127"/>
      <c r="H32924" s="128"/>
    </row>
    <row r="32925" spans="7:8">
      <c r="G32925" s="127"/>
      <c r="H32925" s="128"/>
    </row>
    <row r="32926" spans="7:8">
      <c r="G32926" s="127"/>
      <c r="H32926" s="128"/>
    </row>
    <row r="32927" spans="7:8">
      <c r="G32927" s="127"/>
      <c r="H32927" s="128"/>
    </row>
    <row r="32928" spans="7:8">
      <c r="G32928" s="127"/>
      <c r="H32928" s="128"/>
    </row>
    <row r="32929" spans="7:8">
      <c r="G32929" s="127"/>
      <c r="H32929" s="128"/>
    </row>
    <row r="32930" spans="7:8">
      <c r="G32930" s="127"/>
      <c r="H32930" s="128"/>
    </row>
    <row r="32931" spans="7:8">
      <c r="G32931" s="127"/>
      <c r="H32931" s="128"/>
    </row>
    <row r="32932" spans="7:8">
      <c r="G32932" s="127"/>
      <c r="H32932" s="128"/>
    </row>
    <row r="32933" spans="7:8">
      <c r="G32933" s="127"/>
      <c r="H32933" s="128"/>
    </row>
    <row r="32934" spans="7:8">
      <c r="G32934" s="127"/>
      <c r="H32934" s="128"/>
    </row>
    <row r="32935" spans="7:8">
      <c r="G32935" s="127"/>
      <c r="H32935" s="128"/>
    </row>
    <row r="32936" spans="7:8">
      <c r="G32936" s="127"/>
      <c r="H32936" s="128"/>
    </row>
    <row r="32937" spans="7:8">
      <c r="G32937" s="127"/>
      <c r="H32937" s="128"/>
    </row>
    <row r="32938" spans="7:8">
      <c r="G32938" s="127"/>
      <c r="H32938" s="128"/>
    </row>
    <row r="32939" spans="7:8">
      <c r="G32939" s="127"/>
      <c r="H32939" s="128"/>
    </row>
    <row r="32940" spans="7:8">
      <c r="G32940" s="127"/>
      <c r="H32940" s="128"/>
    </row>
    <row r="32941" spans="7:8">
      <c r="G32941" s="127"/>
      <c r="H32941" s="128"/>
    </row>
    <row r="32942" spans="7:8">
      <c r="G32942" s="127"/>
      <c r="H32942" s="128"/>
    </row>
    <row r="32943" spans="7:8">
      <c r="G32943" s="127"/>
      <c r="H32943" s="128"/>
    </row>
    <row r="32944" spans="7:8">
      <c r="G32944" s="127"/>
      <c r="H32944" s="128"/>
    </row>
    <row r="32945" spans="7:8">
      <c r="G32945" s="127"/>
      <c r="H32945" s="128"/>
    </row>
    <row r="32946" spans="7:8">
      <c r="G32946" s="127"/>
      <c r="H32946" s="128"/>
    </row>
    <row r="32947" spans="7:8">
      <c r="G32947" s="127"/>
      <c r="H32947" s="128"/>
    </row>
    <row r="32948" spans="7:8">
      <c r="G32948" s="127"/>
      <c r="H32948" s="128"/>
    </row>
    <row r="32949" spans="7:8">
      <c r="G32949" s="127"/>
      <c r="H32949" s="128"/>
    </row>
    <row r="32950" spans="7:8">
      <c r="G32950" s="127"/>
      <c r="H32950" s="128"/>
    </row>
    <row r="32951" spans="7:8">
      <c r="G32951" s="127"/>
      <c r="H32951" s="128"/>
    </row>
    <row r="32952" spans="7:8">
      <c r="G32952" s="127"/>
      <c r="H32952" s="128"/>
    </row>
    <row r="32953" spans="7:8">
      <c r="G32953" s="127"/>
      <c r="H32953" s="128"/>
    </row>
    <row r="32954" spans="7:8">
      <c r="G32954" s="127"/>
      <c r="H32954" s="128"/>
    </row>
    <row r="32955" spans="7:8">
      <c r="G32955" s="127"/>
      <c r="H32955" s="128"/>
    </row>
    <row r="32956" spans="7:8">
      <c r="G32956" s="127"/>
      <c r="H32956" s="128"/>
    </row>
    <row r="32957" spans="7:8">
      <c r="G32957" s="127"/>
      <c r="H32957" s="128"/>
    </row>
    <row r="32958" spans="7:8">
      <c r="G32958" s="127"/>
      <c r="H32958" s="128"/>
    </row>
    <row r="32959" spans="7:8">
      <c r="G32959" s="127"/>
      <c r="H32959" s="128"/>
    </row>
    <row r="32960" spans="7:8">
      <c r="G32960" s="127"/>
      <c r="H32960" s="128"/>
    </row>
    <row r="32961" spans="7:8">
      <c r="G32961" s="127"/>
      <c r="H32961" s="128"/>
    </row>
    <row r="32962" spans="7:8">
      <c r="G32962" s="127"/>
      <c r="H32962" s="128"/>
    </row>
    <row r="32963" spans="7:8">
      <c r="G32963" s="127"/>
      <c r="H32963" s="128"/>
    </row>
    <row r="32964" spans="7:8">
      <c r="G32964" s="127"/>
      <c r="H32964" s="128"/>
    </row>
    <row r="32965" spans="7:8">
      <c r="G32965" s="127"/>
      <c r="H32965" s="128"/>
    </row>
    <row r="32966" spans="7:8">
      <c r="G32966" s="127"/>
      <c r="H32966" s="128"/>
    </row>
    <row r="32967" spans="7:8">
      <c r="G32967" s="127"/>
      <c r="H32967" s="128"/>
    </row>
    <row r="32968" spans="7:8">
      <c r="G32968" s="127"/>
      <c r="H32968" s="128"/>
    </row>
    <row r="32969" spans="7:8">
      <c r="G32969" s="127"/>
      <c r="H32969" s="128"/>
    </row>
    <row r="32970" spans="7:8">
      <c r="G32970" s="127"/>
      <c r="H32970" s="128"/>
    </row>
    <row r="32971" spans="7:8">
      <c r="G32971" s="127"/>
      <c r="H32971" s="128"/>
    </row>
    <row r="32972" spans="7:8">
      <c r="G32972" s="127"/>
      <c r="H32972" s="128"/>
    </row>
    <row r="32973" spans="7:8">
      <c r="G32973" s="127"/>
      <c r="H32973" s="128"/>
    </row>
    <row r="32974" spans="7:8">
      <c r="G32974" s="127"/>
      <c r="H32974" s="128"/>
    </row>
    <row r="32975" spans="7:8">
      <c r="G32975" s="127"/>
      <c r="H32975" s="128"/>
    </row>
    <row r="32976" spans="7:8">
      <c r="G32976" s="127"/>
      <c r="H32976" s="128"/>
    </row>
    <row r="32977" spans="7:8">
      <c r="G32977" s="127"/>
      <c r="H32977" s="128"/>
    </row>
    <row r="32978" spans="7:8">
      <c r="G32978" s="127"/>
      <c r="H32978" s="128"/>
    </row>
    <row r="32979" spans="7:8">
      <c r="G32979" s="127"/>
      <c r="H32979" s="128"/>
    </row>
    <row r="32980" spans="7:8">
      <c r="G32980" s="127"/>
      <c r="H32980" s="128"/>
    </row>
    <row r="32981" spans="7:8">
      <c r="G32981" s="127"/>
      <c r="H32981" s="128"/>
    </row>
    <row r="32982" spans="7:8">
      <c r="G32982" s="127"/>
      <c r="H32982" s="128"/>
    </row>
    <row r="32983" spans="7:8">
      <c r="G32983" s="127"/>
      <c r="H32983" s="128"/>
    </row>
    <row r="32984" spans="7:8">
      <c r="G32984" s="127"/>
      <c r="H32984" s="128"/>
    </row>
    <row r="32985" spans="7:8">
      <c r="G32985" s="127"/>
      <c r="H32985" s="128"/>
    </row>
    <row r="32986" spans="7:8">
      <c r="G32986" s="127"/>
      <c r="H32986" s="128"/>
    </row>
    <row r="32987" spans="7:8">
      <c r="G32987" s="127"/>
      <c r="H32987" s="128"/>
    </row>
    <row r="32988" spans="7:8">
      <c r="G32988" s="127"/>
      <c r="H32988" s="128"/>
    </row>
    <row r="32989" spans="7:8">
      <c r="G32989" s="127"/>
      <c r="H32989" s="128"/>
    </row>
    <row r="32990" spans="7:8">
      <c r="G32990" s="127"/>
      <c r="H32990" s="128"/>
    </row>
    <row r="32991" spans="7:8">
      <c r="G32991" s="127"/>
      <c r="H32991" s="128"/>
    </row>
    <row r="32992" spans="7:8">
      <c r="G32992" s="127"/>
      <c r="H32992" s="128"/>
    </row>
    <row r="32993" spans="7:8">
      <c r="G32993" s="127"/>
      <c r="H32993" s="128"/>
    </row>
    <row r="32994" spans="7:8">
      <c r="G32994" s="127"/>
      <c r="H32994" s="128"/>
    </row>
    <row r="32995" spans="7:8">
      <c r="G32995" s="127"/>
      <c r="H32995" s="128"/>
    </row>
    <row r="32996" spans="7:8">
      <c r="G32996" s="127"/>
      <c r="H32996" s="128"/>
    </row>
    <row r="32997" spans="7:8">
      <c r="G32997" s="127"/>
      <c r="H32997" s="128"/>
    </row>
    <row r="32998" spans="7:8">
      <c r="G32998" s="127"/>
      <c r="H32998" s="128"/>
    </row>
    <row r="32999" spans="7:8">
      <c r="G32999" s="127"/>
      <c r="H32999" s="128"/>
    </row>
    <row r="33000" spans="7:8">
      <c r="G33000" s="127"/>
      <c r="H33000" s="128"/>
    </row>
    <row r="33001" spans="7:8">
      <c r="G33001" s="127"/>
      <c r="H33001" s="128"/>
    </row>
    <row r="33002" spans="7:8">
      <c r="G33002" s="127"/>
      <c r="H33002" s="128"/>
    </row>
    <row r="33003" spans="7:8">
      <c r="G33003" s="127"/>
      <c r="H33003" s="128"/>
    </row>
    <row r="33004" spans="7:8">
      <c r="G33004" s="127"/>
      <c r="H33004" s="128"/>
    </row>
    <row r="33005" spans="7:8">
      <c r="G33005" s="127"/>
      <c r="H33005" s="128"/>
    </row>
    <row r="33006" spans="7:8">
      <c r="G33006" s="127"/>
      <c r="H33006" s="128"/>
    </row>
    <row r="33007" spans="7:8">
      <c r="G33007" s="127"/>
      <c r="H33007" s="128"/>
    </row>
    <row r="33008" spans="7:8">
      <c r="G33008" s="127"/>
      <c r="H33008" s="128"/>
    </row>
    <row r="33009" spans="7:8">
      <c r="G33009" s="127"/>
      <c r="H33009" s="128"/>
    </row>
    <row r="33010" spans="7:8">
      <c r="G33010" s="127"/>
      <c r="H33010" s="128"/>
    </row>
    <row r="33011" spans="7:8">
      <c r="G33011" s="127"/>
      <c r="H33011" s="128"/>
    </row>
    <row r="33012" spans="7:8">
      <c r="G33012" s="127"/>
      <c r="H33012" s="128"/>
    </row>
    <row r="33013" spans="7:8">
      <c r="G33013" s="127"/>
      <c r="H33013" s="128"/>
    </row>
    <row r="33014" spans="7:8">
      <c r="G33014" s="127"/>
      <c r="H33014" s="128"/>
    </row>
    <row r="33015" spans="7:8">
      <c r="G33015" s="127"/>
      <c r="H33015" s="128"/>
    </row>
    <row r="33016" spans="7:8">
      <c r="G33016" s="127"/>
      <c r="H33016" s="128"/>
    </row>
    <row r="33017" spans="7:8">
      <c r="G33017" s="127"/>
      <c r="H33017" s="128"/>
    </row>
    <row r="33018" spans="7:8">
      <c r="G33018" s="127"/>
      <c r="H33018" s="128"/>
    </row>
    <row r="33019" spans="7:8">
      <c r="G33019" s="127"/>
      <c r="H33019" s="128"/>
    </row>
    <row r="33020" spans="7:8">
      <c r="G33020" s="127"/>
      <c r="H33020" s="128"/>
    </row>
    <row r="33021" spans="7:8">
      <c r="G33021" s="127"/>
      <c r="H33021" s="128"/>
    </row>
    <row r="33022" spans="7:8">
      <c r="G33022" s="127"/>
      <c r="H33022" s="128"/>
    </row>
    <row r="33023" spans="7:8">
      <c r="G33023" s="127"/>
      <c r="H33023" s="128"/>
    </row>
    <row r="33024" spans="7:8">
      <c r="G33024" s="127"/>
      <c r="H33024" s="128"/>
    </row>
    <row r="33025" spans="7:8">
      <c r="G33025" s="127"/>
      <c r="H33025" s="128"/>
    </row>
    <row r="33026" spans="7:8">
      <c r="G33026" s="127"/>
      <c r="H33026" s="128"/>
    </row>
    <row r="33027" spans="7:8">
      <c r="G33027" s="127"/>
      <c r="H33027" s="128"/>
    </row>
    <row r="33028" spans="7:8">
      <c r="G33028" s="127"/>
      <c r="H33028" s="128"/>
    </row>
    <row r="33029" spans="7:8">
      <c r="G33029" s="127"/>
      <c r="H33029" s="128"/>
    </row>
    <row r="33030" spans="7:8">
      <c r="G33030" s="127"/>
      <c r="H33030" s="128"/>
    </row>
    <row r="33031" spans="7:8">
      <c r="G33031" s="127"/>
      <c r="H33031" s="128"/>
    </row>
    <row r="33032" spans="7:8">
      <c r="G33032" s="127"/>
      <c r="H33032" s="128"/>
    </row>
    <row r="33033" spans="7:8">
      <c r="G33033" s="127"/>
      <c r="H33033" s="128"/>
    </row>
    <row r="33034" spans="7:8">
      <c r="G33034" s="127"/>
      <c r="H33034" s="128"/>
    </row>
    <row r="33035" spans="7:8">
      <c r="G33035" s="127"/>
      <c r="H33035" s="128"/>
    </row>
    <row r="33036" spans="7:8">
      <c r="G33036" s="127"/>
      <c r="H33036" s="128"/>
    </row>
    <row r="33037" spans="7:8">
      <c r="G33037" s="127"/>
      <c r="H33037" s="128"/>
    </row>
    <row r="33038" spans="7:8">
      <c r="G33038" s="127"/>
      <c r="H33038" s="128"/>
    </row>
    <row r="33039" spans="7:8">
      <c r="G33039" s="127"/>
      <c r="H33039" s="128"/>
    </row>
    <row r="33040" spans="7:8">
      <c r="G33040" s="127"/>
      <c r="H33040" s="128"/>
    </row>
    <row r="33041" spans="7:8">
      <c r="G33041" s="127"/>
      <c r="H33041" s="128"/>
    </row>
    <row r="33042" spans="7:8">
      <c r="G33042" s="127"/>
      <c r="H33042" s="128"/>
    </row>
    <row r="33043" spans="7:8">
      <c r="G33043" s="127"/>
      <c r="H33043" s="128"/>
    </row>
    <row r="33044" spans="7:8">
      <c r="G33044" s="127"/>
      <c r="H33044" s="128"/>
    </row>
    <row r="33045" spans="7:8">
      <c r="G33045" s="127"/>
      <c r="H33045" s="128"/>
    </row>
    <row r="33046" spans="7:8">
      <c r="G33046" s="127"/>
      <c r="H33046" s="128"/>
    </row>
    <row r="33047" spans="7:8">
      <c r="G33047" s="127"/>
      <c r="H33047" s="128"/>
    </row>
    <row r="33048" spans="7:8">
      <c r="G33048" s="127"/>
      <c r="H33048" s="128"/>
    </row>
    <row r="33049" spans="7:8">
      <c r="G33049" s="127"/>
      <c r="H33049" s="128"/>
    </row>
    <row r="33050" spans="7:8">
      <c r="G33050" s="127"/>
      <c r="H33050" s="128"/>
    </row>
    <row r="33051" spans="7:8">
      <c r="G33051" s="127"/>
      <c r="H33051" s="128"/>
    </row>
    <row r="33052" spans="7:8">
      <c r="G33052" s="127"/>
      <c r="H33052" s="128"/>
    </row>
    <row r="33053" spans="7:8">
      <c r="G33053" s="127"/>
      <c r="H33053" s="128"/>
    </row>
    <row r="33054" spans="7:8">
      <c r="G33054" s="127"/>
      <c r="H33054" s="128"/>
    </row>
    <row r="33055" spans="7:8">
      <c r="G33055" s="127"/>
      <c r="H33055" s="128"/>
    </row>
    <row r="33056" spans="7:8">
      <c r="G33056" s="127"/>
      <c r="H33056" s="128"/>
    </row>
    <row r="33057" spans="7:8">
      <c r="G33057" s="127"/>
      <c r="H33057" s="128"/>
    </row>
    <row r="33058" spans="7:8">
      <c r="G33058" s="127"/>
      <c r="H33058" s="128"/>
    </row>
    <row r="33059" spans="7:8">
      <c r="G33059" s="127"/>
      <c r="H33059" s="128"/>
    </row>
    <row r="33060" spans="7:8">
      <c r="G33060" s="127"/>
      <c r="H33060" s="128"/>
    </row>
    <row r="33061" spans="7:8">
      <c r="G33061" s="127"/>
      <c r="H33061" s="128"/>
    </row>
    <row r="33062" spans="7:8">
      <c r="G33062" s="127"/>
      <c r="H33062" s="128"/>
    </row>
    <row r="33063" spans="7:8">
      <c r="G33063" s="127"/>
      <c r="H33063" s="128"/>
    </row>
    <row r="33064" spans="7:8">
      <c r="G33064" s="127"/>
      <c r="H33064" s="128"/>
    </row>
    <row r="33065" spans="7:8">
      <c r="G33065" s="127"/>
      <c r="H33065" s="128"/>
    </row>
    <row r="33066" spans="7:8">
      <c r="G33066" s="127"/>
      <c r="H33066" s="128"/>
    </row>
    <row r="33067" spans="7:8">
      <c r="G33067" s="127"/>
      <c r="H33067" s="128"/>
    </row>
    <row r="33068" spans="7:8">
      <c r="G33068" s="127"/>
      <c r="H33068" s="128"/>
    </row>
    <row r="33069" spans="7:8">
      <c r="G33069" s="127"/>
      <c r="H33069" s="128"/>
    </row>
    <row r="33070" spans="7:8">
      <c r="G33070" s="127"/>
      <c r="H33070" s="128"/>
    </row>
    <row r="33071" spans="7:8">
      <c r="G33071" s="127"/>
      <c r="H33071" s="128"/>
    </row>
    <row r="33072" spans="7:8">
      <c r="G33072" s="127"/>
      <c r="H33072" s="128"/>
    </row>
    <row r="33073" spans="7:8">
      <c r="G33073" s="127"/>
      <c r="H33073" s="128"/>
    </row>
    <row r="33074" spans="7:8">
      <c r="G33074" s="127"/>
      <c r="H33074" s="128"/>
    </row>
    <row r="33075" spans="7:8">
      <c r="G33075" s="127"/>
      <c r="H33075" s="128"/>
    </row>
    <row r="33076" spans="7:8">
      <c r="G33076" s="127"/>
      <c r="H33076" s="128"/>
    </row>
    <row r="33077" spans="7:8">
      <c r="G33077" s="127"/>
      <c r="H33077" s="128"/>
    </row>
    <row r="33078" spans="7:8">
      <c r="G33078" s="127"/>
      <c r="H33078" s="128"/>
    </row>
    <row r="33079" spans="7:8">
      <c r="G33079" s="127"/>
      <c r="H33079" s="128"/>
    </row>
    <row r="33080" spans="7:8">
      <c r="G33080" s="127"/>
      <c r="H33080" s="128"/>
    </row>
    <row r="33081" spans="7:8">
      <c r="G33081" s="127"/>
      <c r="H33081" s="128"/>
    </row>
    <row r="33082" spans="7:8">
      <c r="G33082" s="127"/>
      <c r="H33082" s="128"/>
    </row>
    <row r="33083" spans="7:8">
      <c r="G33083" s="127"/>
      <c r="H33083" s="128"/>
    </row>
    <row r="33084" spans="7:8">
      <c r="G33084" s="127"/>
      <c r="H33084" s="128"/>
    </row>
    <row r="33085" spans="7:8">
      <c r="G33085" s="127"/>
      <c r="H33085" s="128"/>
    </row>
    <row r="33086" spans="7:8">
      <c r="G33086" s="127"/>
      <c r="H33086" s="128"/>
    </row>
    <row r="33087" spans="7:8">
      <c r="G33087" s="127"/>
      <c r="H33087" s="128"/>
    </row>
    <row r="33088" spans="7:8">
      <c r="G33088" s="127"/>
      <c r="H33088" s="128"/>
    </row>
    <row r="33089" spans="7:8">
      <c r="G33089" s="127"/>
      <c r="H33089" s="128"/>
    </row>
    <row r="33090" spans="7:8">
      <c r="G33090" s="127"/>
      <c r="H33090" s="128"/>
    </row>
    <row r="33091" spans="7:8">
      <c r="G33091" s="127"/>
      <c r="H33091" s="128"/>
    </row>
    <row r="33092" spans="7:8">
      <c r="G33092" s="127"/>
      <c r="H33092" s="128"/>
    </row>
    <row r="33093" spans="7:8">
      <c r="G33093" s="127"/>
      <c r="H33093" s="128"/>
    </row>
    <row r="33094" spans="7:8">
      <c r="G33094" s="127"/>
      <c r="H33094" s="128"/>
    </row>
    <row r="33095" spans="7:8">
      <c r="G33095" s="127"/>
      <c r="H33095" s="128"/>
    </row>
    <row r="33096" spans="7:8">
      <c r="G33096" s="127"/>
      <c r="H33096" s="128"/>
    </row>
    <row r="33097" spans="7:8">
      <c r="G33097" s="127"/>
      <c r="H33097" s="128"/>
    </row>
    <row r="33098" spans="7:8">
      <c r="G33098" s="127"/>
      <c r="H33098" s="128"/>
    </row>
    <row r="33099" spans="7:8">
      <c r="G33099" s="127"/>
      <c r="H33099" s="128"/>
    </row>
    <row r="33100" spans="7:8">
      <c r="G33100" s="127"/>
      <c r="H33100" s="128"/>
    </row>
    <row r="33101" spans="7:8">
      <c r="G33101" s="127"/>
      <c r="H33101" s="128"/>
    </row>
    <row r="33102" spans="7:8">
      <c r="G33102" s="127"/>
      <c r="H33102" s="128"/>
    </row>
    <row r="33103" spans="7:8">
      <c r="G33103" s="127"/>
      <c r="H33103" s="128"/>
    </row>
    <row r="33104" spans="7:8">
      <c r="G33104" s="127"/>
      <c r="H33104" s="128"/>
    </row>
    <row r="33105" spans="7:8">
      <c r="G33105" s="127"/>
      <c r="H33105" s="128"/>
    </row>
    <row r="33106" spans="7:8">
      <c r="G33106" s="127"/>
      <c r="H33106" s="128"/>
    </row>
    <row r="33107" spans="7:8">
      <c r="G33107" s="127"/>
      <c r="H33107" s="128"/>
    </row>
    <row r="33108" spans="7:8">
      <c r="G33108" s="127"/>
      <c r="H33108" s="128"/>
    </row>
    <row r="33109" spans="7:8">
      <c r="G33109" s="127"/>
      <c r="H33109" s="128"/>
    </row>
    <row r="33110" spans="7:8">
      <c r="G33110" s="127"/>
      <c r="H33110" s="128"/>
    </row>
    <row r="33111" spans="7:8">
      <c r="G33111" s="127"/>
      <c r="H33111" s="128"/>
    </row>
    <row r="33112" spans="7:8">
      <c r="G33112" s="127"/>
      <c r="H33112" s="128"/>
    </row>
    <row r="33113" spans="7:8">
      <c r="G33113" s="127"/>
      <c r="H33113" s="128"/>
    </row>
    <row r="33114" spans="7:8">
      <c r="G33114" s="127"/>
      <c r="H33114" s="128"/>
    </row>
    <row r="33115" spans="7:8">
      <c r="G33115" s="127"/>
      <c r="H33115" s="128"/>
    </row>
    <row r="33116" spans="7:8">
      <c r="G33116" s="127"/>
      <c r="H33116" s="128"/>
    </row>
    <row r="33117" spans="7:8">
      <c r="G33117" s="127"/>
      <c r="H33117" s="128"/>
    </row>
    <row r="33118" spans="7:8">
      <c r="G33118" s="127"/>
      <c r="H33118" s="128"/>
    </row>
    <row r="33119" spans="7:8">
      <c r="G33119" s="127"/>
      <c r="H33119" s="128"/>
    </row>
    <row r="33120" spans="7:8">
      <c r="G33120" s="127"/>
      <c r="H33120" s="128"/>
    </row>
    <row r="33121" spans="7:8">
      <c r="G33121" s="127"/>
      <c r="H33121" s="128"/>
    </row>
    <row r="33122" spans="7:8">
      <c r="G33122" s="127"/>
      <c r="H33122" s="128"/>
    </row>
    <row r="33123" spans="7:8">
      <c r="G33123" s="127"/>
      <c r="H33123" s="128"/>
    </row>
    <row r="33124" spans="7:8">
      <c r="G33124" s="127"/>
      <c r="H33124" s="128"/>
    </row>
    <row r="33125" spans="7:8">
      <c r="G33125" s="127"/>
      <c r="H33125" s="128"/>
    </row>
    <row r="33126" spans="7:8">
      <c r="G33126" s="127"/>
      <c r="H33126" s="128"/>
    </row>
    <row r="33127" spans="7:8">
      <c r="G33127" s="127"/>
      <c r="H33127" s="128"/>
    </row>
    <row r="33128" spans="7:8">
      <c r="G33128" s="127"/>
      <c r="H33128" s="128"/>
    </row>
    <row r="33129" spans="7:8">
      <c r="G33129" s="127"/>
      <c r="H33129" s="128"/>
    </row>
    <row r="33130" spans="7:8">
      <c r="G33130" s="127"/>
      <c r="H33130" s="128"/>
    </row>
    <row r="33131" spans="7:8">
      <c r="G33131" s="127"/>
      <c r="H33131" s="128"/>
    </row>
    <row r="33132" spans="7:8">
      <c r="G33132" s="127"/>
      <c r="H33132" s="128"/>
    </row>
    <row r="33133" spans="7:8">
      <c r="G33133" s="127"/>
      <c r="H33133" s="128"/>
    </row>
    <row r="33134" spans="7:8">
      <c r="G33134" s="127"/>
      <c r="H33134" s="128"/>
    </row>
    <row r="33135" spans="7:8">
      <c r="G33135" s="127"/>
      <c r="H33135" s="128"/>
    </row>
    <row r="33136" spans="7:8">
      <c r="G33136" s="127"/>
      <c r="H33136" s="128"/>
    </row>
    <row r="33137" spans="7:8">
      <c r="G33137" s="127"/>
      <c r="H33137" s="128"/>
    </row>
    <row r="33138" spans="7:8">
      <c r="G33138" s="127"/>
      <c r="H33138" s="128"/>
    </row>
    <row r="33139" spans="7:8">
      <c r="G33139" s="127"/>
      <c r="H33139" s="128"/>
    </row>
    <row r="33140" spans="7:8">
      <c r="G33140" s="127"/>
      <c r="H33140" s="128"/>
    </row>
    <row r="33141" spans="7:8">
      <c r="G33141" s="127"/>
      <c r="H33141" s="128"/>
    </row>
    <row r="33142" spans="7:8">
      <c r="G33142" s="127"/>
      <c r="H33142" s="128"/>
    </row>
    <row r="33143" spans="7:8">
      <c r="G33143" s="127"/>
      <c r="H33143" s="128"/>
    </row>
    <row r="33144" spans="7:8">
      <c r="G33144" s="127"/>
      <c r="H33144" s="128"/>
    </row>
    <row r="33145" spans="7:8">
      <c r="G33145" s="127"/>
      <c r="H33145" s="128"/>
    </row>
    <row r="33146" spans="7:8">
      <c r="G33146" s="127"/>
      <c r="H33146" s="128"/>
    </row>
    <row r="33147" spans="7:8">
      <c r="G33147" s="127"/>
      <c r="H33147" s="128"/>
    </row>
    <row r="33148" spans="7:8">
      <c r="G33148" s="127"/>
      <c r="H33148" s="128"/>
    </row>
    <row r="33149" spans="7:8">
      <c r="G33149" s="127"/>
      <c r="H33149" s="128"/>
    </row>
    <row r="33150" spans="7:8">
      <c r="G33150" s="127"/>
      <c r="H33150" s="128"/>
    </row>
    <row r="33151" spans="7:8">
      <c r="G33151" s="127"/>
      <c r="H33151" s="128"/>
    </row>
    <row r="33152" spans="7:8">
      <c r="G33152" s="127"/>
      <c r="H33152" s="128"/>
    </row>
    <row r="33153" spans="7:8">
      <c r="G33153" s="127"/>
      <c r="H33153" s="128"/>
    </row>
    <row r="33154" spans="7:8">
      <c r="G33154" s="127"/>
      <c r="H33154" s="128"/>
    </row>
    <row r="33155" spans="7:8">
      <c r="G33155" s="127"/>
      <c r="H33155" s="128"/>
    </row>
    <row r="33156" spans="7:8">
      <c r="G33156" s="127"/>
      <c r="H33156" s="128"/>
    </row>
    <row r="33157" spans="7:8">
      <c r="G33157" s="127"/>
      <c r="H33157" s="128"/>
    </row>
    <row r="33158" spans="7:8">
      <c r="G33158" s="127"/>
      <c r="H33158" s="128"/>
    </row>
    <row r="33159" spans="7:8">
      <c r="G33159" s="127"/>
      <c r="H33159" s="128"/>
    </row>
    <row r="33160" spans="7:8">
      <c r="G33160" s="127"/>
      <c r="H33160" s="128"/>
    </row>
    <row r="33161" spans="7:8">
      <c r="G33161" s="127"/>
      <c r="H33161" s="128"/>
    </row>
    <row r="33162" spans="7:8">
      <c r="G33162" s="127"/>
      <c r="H33162" s="128"/>
    </row>
    <row r="33163" spans="7:8">
      <c r="G33163" s="127"/>
      <c r="H33163" s="128"/>
    </row>
    <row r="33164" spans="7:8">
      <c r="G33164" s="127"/>
      <c r="H33164" s="128"/>
    </row>
    <row r="33165" spans="7:8">
      <c r="G33165" s="127"/>
      <c r="H33165" s="128"/>
    </row>
    <row r="33166" spans="7:8">
      <c r="G33166" s="127"/>
      <c r="H33166" s="128"/>
    </row>
    <row r="33167" spans="7:8">
      <c r="G33167" s="127"/>
      <c r="H33167" s="128"/>
    </row>
    <row r="33168" spans="7:8">
      <c r="G33168" s="127"/>
      <c r="H33168" s="128"/>
    </row>
    <row r="33169" spans="7:8">
      <c r="G33169" s="127"/>
      <c r="H33169" s="128"/>
    </row>
    <row r="33170" spans="7:8">
      <c r="G33170" s="127"/>
      <c r="H33170" s="128"/>
    </row>
    <row r="33171" spans="7:8">
      <c r="G33171" s="127"/>
      <c r="H33171" s="128"/>
    </row>
    <row r="33172" spans="7:8">
      <c r="G33172" s="127"/>
      <c r="H33172" s="128"/>
    </row>
    <row r="33173" spans="7:8">
      <c r="G33173" s="127"/>
      <c r="H33173" s="128"/>
    </row>
    <row r="33174" spans="7:8">
      <c r="G33174" s="127"/>
      <c r="H33174" s="128"/>
    </row>
    <row r="33175" spans="7:8">
      <c r="G33175" s="127"/>
      <c r="H33175" s="128"/>
    </row>
    <row r="33176" spans="7:8">
      <c r="G33176" s="127"/>
      <c r="H33176" s="128"/>
    </row>
    <row r="33177" spans="7:8">
      <c r="G33177" s="127"/>
      <c r="H33177" s="128"/>
    </row>
    <row r="33178" spans="7:8">
      <c r="G33178" s="127"/>
      <c r="H33178" s="128"/>
    </row>
    <row r="33179" spans="7:8">
      <c r="G33179" s="127"/>
      <c r="H33179" s="128"/>
    </row>
    <row r="33180" spans="7:8">
      <c r="G33180" s="127"/>
      <c r="H33180" s="128"/>
    </row>
    <row r="33181" spans="7:8">
      <c r="G33181" s="127"/>
      <c r="H33181" s="128"/>
    </row>
    <row r="33182" spans="7:8">
      <c r="G33182" s="127"/>
      <c r="H33182" s="128"/>
    </row>
    <row r="33183" spans="7:8">
      <c r="G33183" s="127"/>
      <c r="H33183" s="128"/>
    </row>
    <row r="33184" spans="7:8">
      <c r="G33184" s="127"/>
      <c r="H33184" s="128"/>
    </row>
    <row r="33185" spans="7:8">
      <c r="G33185" s="127"/>
      <c r="H33185" s="128"/>
    </row>
    <row r="33186" spans="7:8">
      <c r="G33186" s="127"/>
      <c r="H33186" s="128"/>
    </row>
    <row r="33187" spans="7:8">
      <c r="G33187" s="127"/>
      <c r="H33187" s="128"/>
    </row>
    <row r="33188" spans="7:8">
      <c r="G33188" s="127"/>
      <c r="H33188" s="128"/>
    </row>
    <row r="33189" spans="7:8">
      <c r="G33189" s="127"/>
      <c r="H33189" s="128"/>
    </row>
    <row r="33190" spans="7:8">
      <c r="G33190" s="127"/>
      <c r="H33190" s="128"/>
    </row>
    <row r="33191" spans="7:8">
      <c r="G33191" s="127"/>
      <c r="H33191" s="128"/>
    </row>
    <row r="33192" spans="7:8">
      <c r="G33192" s="127"/>
      <c r="H33192" s="128"/>
    </row>
    <row r="33193" spans="7:8">
      <c r="G33193" s="127"/>
      <c r="H33193" s="128"/>
    </row>
    <row r="33194" spans="7:8">
      <c r="G33194" s="127"/>
      <c r="H33194" s="128"/>
    </row>
    <row r="33195" spans="7:8">
      <c r="G33195" s="127"/>
      <c r="H33195" s="128"/>
    </row>
    <row r="33196" spans="7:8">
      <c r="G33196" s="127"/>
      <c r="H33196" s="128"/>
    </row>
    <row r="33197" spans="7:8">
      <c r="G33197" s="127"/>
      <c r="H33197" s="128"/>
    </row>
    <row r="33198" spans="7:8">
      <c r="G33198" s="127"/>
      <c r="H33198" s="128"/>
    </row>
    <row r="33199" spans="7:8">
      <c r="G33199" s="127"/>
      <c r="H33199" s="128"/>
    </row>
    <row r="33200" spans="7:8">
      <c r="G33200" s="127"/>
      <c r="H33200" s="128"/>
    </row>
    <row r="33201" spans="7:8">
      <c r="G33201" s="127"/>
      <c r="H33201" s="128"/>
    </row>
    <row r="33202" spans="7:8">
      <c r="G33202" s="127"/>
      <c r="H33202" s="128"/>
    </row>
    <row r="33203" spans="7:8">
      <c r="G33203" s="127"/>
      <c r="H33203" s="128"/>
    </row>
    <row r="33204" spans="7:8">
      <c r="G33204" s="127"/>
      <c r="H33204" s="128"/>
    </row>
    <row r="33205" spans="7:8">
      <c r="G33205" s="127"/>
      <c r="H33205" s="128"/>
    </row>
    <row r="33206" spans="7:8">
      <c r="G33206" s="127"/>
      <c r="H33206" s="128"/>
    </row>
    <row r="33207" spans="7:8">
      <c r="G33207" s="127"/>
      <c r="H33207" s="128"/>
    </row>
    <row r="33208" spans="7:8">
      <c r="G33208" s="127"/>
      <c r="H33208" s="128"/>
    </row>
    <row r="33209" spans="7:8">
      <c r="G33209" s="127"/>
      <c r="H33209" s="128"/>
    </row>
    <row r="33210" spans="7:8">
      <c r="G33210" s="127"/>
      <c r="H33210" s="128"/>
    </row>
    <row r="33211" spans="7:8">
      <c r="G33211" s="127"/>
      <c r="H33211" s="128"/>
    </row>
    <row r="33212" spans="7:8">
      <c r="G33212" s="127"/>
      <c r="H33212" s="128"/>
    </row>
    <row r="33213" spans="7:8">
      <c r="G33213" s="127"/>
      <c r="H33213" s="128"/>
    </row>
    <row r="33214" spans="7:8">
      <c r="G33214" s="127"/>
      <c r="H33214" s="128"/>
    </row>
    <row r="33215" spans="7:8">
      <c r="G33215" s="127"/>
      <c r="H33215" s="128"/>
    </row>
    <row r="33216" spans="7:8">
      <c r="G33216" s="127"/>
      <c r="H33216" s="128"/>
    </row>
    <row r="33217" spans="7:8">
      <c r="G33217" s="127"/>
      <c r="H33217" s="128"/>
    </row>
    <row r="33218" spans="7:8">
      <c r="G33218" s="127"/>
      <c r="H33218" s="128"/>
    </row>
    <row r="33219" spans="7:8">
      <c r="G33219" s="127"/>
      <c r="H33219" s="128"/>
    </row>
    <row r="33220" spans="7:8">
      <c r="G33220" s="127"/>
      <c r="H33220" s="128"/>
    </row>
    <row r="33221" spans="7:8">
      <c r="G33221" s="127"/>
      <c r="H33221" s="128"/>
    </row>
    <row r="33222" spans="7:8">
      <c r="G33222" s="127"/>
      <c r="H33222" s="128"/>
    </row>
    <row r="33223" spans="7:8">
      <c r="G33223" s="127"/>
      <c r="H33223" s="128"/>
    </row>
    <row r="33224" spans="7:8">
      <c r="G33224" s="127"/>
      <c r="H33224" s="128"/>
    </row>
    <row r="33225" spans="7:8">
      <c r="G33225" s="127"/>
      <c r="H33225" s="128"/>
    </row>
    <row r="33226" spans="7:8">
      <c r="G33226" s="127"/>
      <c r="H33226" s="128"/>
    </row>
    <row r="33227" spans="7:8">
      <c r="G33227" s="127"/>
      <c r="H33227" s="128"/>
    </row>
    <row r="33228" spans="7:8">
      <c r="G33228" s="127"/>
      <c r="H33228" s="128"/>
    </row>
    <row r="33229" spans="7:8">
      <c r="G33229" s="127"/>
      <c r="H33229" s="128"/>
    </row>
    <row r="33230" spans="7:8">
      <c r="G33230" s="127"/>
      <c r="H33230" s="128"/>
    </row>
    <row r="33231" spans="7:8">
      <c r="G33231" s="127"/>
      <c r="H33231" s="128"/>
    </row>
    <row r="33232" spans="7:8">
      <c r="G33232" s="127"/>
      <c r="H33232" s="128"/>
    </row>
    <row r="33233" spans="7:8">
      <c r="G33233" s="127"/>
      <c r="H33233" s="128"/>
    </row>
    <row r="33234" spans="7:8">
      <c r="G33234" s="127"/>
      <c r="H33234" s="128"/>
    </row>
    <row r="33235" spans="7:8">
      <c r="G33235" s="127"/>
      <c r="H33235" s="128"/>
    </row>
    <row r="33236" spans="7:8">
      <c r="G33236" s="127"/>
      <c r="H33236" s="128"/>
    </row>
    <row r="33237" spans="7:8">
      <c r="G33237" s="127"/>
      <c r="H33237" s="128"/>
    </row>
    <row r="33238" spans="7:8">
      <c r="G33238" s="127"/>
      <c r="H33238" s="128"/>
    </row>
    <row r="33239" spans="7:8">
      <c r="G33239" s="127"/>
      <c r="H33239" s="128"/>
    </row>
    <row r="33240" spans="7:8">
      <c r="G33240" s="127"/>
      <c r="H33240" s="128"/>
    </row>
    <row r="33241" spans="7:8">
      <c r="G33241" s="127"/>
      <c r="H33241" s="128"/>
    </row>
    <row r="33242" spans="7:8">
      <c r="G33242" s="127"/>
      <c r="H33242" s="128"/>
    </row>
    <row r="33243" spans="7:8">
      <c r="G33243" s="127"/>
      <c r="H33243" s="128"/>
    </row>
    <row r="33244" spans="7:8">
      <c r="G33244" s="127"/>
      <c r="H33244" s="128"/>
    </row>
    <row r="33245" spans="7:8">
      <c r="G33245" s="127"/>
      <c r="H33245" s="128"/>
    </row>
    <row r="33246" spans="7:8">
      <c r="G33246" s="127"/>
      <c r="H33246" s="128"/>
    </row>
    <row r="33247" spans="7:8">
      <c r="G33247" s="127"/>
      <c r="H33247" s="128"/>
    </row>
    <row r="33248" spans="7:8">
      <c r="G33248" s="127"/>
      <c r="H33248" s="128"/>
    </row>
    <row r="33249" spans="7:8">
      <c r="G33249" s="127"/>
      <c r="H33249" s="128"/>
    </row>
    <row r="33250" spans="7:8">
      <c r="G33250" s="127"/>
      <c r="H33250" s="128"/>
    </row>
    <row r="33251" spans="7:8">
      <c r="G33251" s="127"/>
      <c r="H33251" s="128"/>
    </row>
    <row r="33252" spans="7:8">
      <c r="G33252" s="127"/>
      <c r="H33252" s="128"/>
    </row>
    <row r="33253" spans="7:8">
      <c r="G33253" s="127"/>
      <c r="H33253" s="128"/>
    </row>
    <row r="33254" spans="7:8">
      <c r="G33254" s="127"/>
      <c r="H33254" s="128"/>
    </row>
    <row r="33255" spans="7:8">
      <c r="G33255" s="127"/>
      <c r="H33255" s="128"/>
    </row>
    <row r="33256" spans="7:8">
      <c r="G33256" s="127"/>
      <c r="H33256" s="128"/>
    </row>
    <row r="33257" spans="7:8">
      <c r="G33257" s="127"/>
      <c r="H33257" s="128"/>
    </row>
    <row r="33258" spans="7:8">
      <c r="G33258" s="127"/>
      <c r="H33258" s="128"/>
    </row>
    <row r="33259" spans="7:8">
      <c r="G33259" s="127"/>
      <c r="H33259" s="128"/>
    </row>
    <row r="33260" spans="7:8">
      <c r="G33260" s="127"/>
      <c r="H33260" s="128"/>
    </row>
    <row r="33261" spans="7:8">
      <c r="G33261" s="127"/>
      <c r="H33261" s="128"/>
    </row>
    <row r="33262" spans="7:8">
      <c r="G33262" s="127"/>
      <c r="H33262" s="128"/>
    </row>
    <row r="33263" spans="7:8">
      <c r="G33263" s="127"/>
      <c r="H33263" s="128"/>
    </row>
    <row r="33264" spans="7:8">
      <c r="G33264" s="127"/>
      <c r="H33264" s="128"/>
    </row>
    <row r="33265" spans="7:8">
      <c r="G33265" s="127"/>
      <c r="H33265" s="128"/>
    </row>
    <row r="33266" spans="7:8">
      <c r="G33266" s="127"/>
      <c r="H33266" s="128"/>
    </row>
    <row r="33267" spans="7:8">
      <c r="G33267" s="127"/>
      <c r="H33267" s="128"/>
    </row>
    <row r="33268" spans="7:8">
      <c r="G33268" s="127"/>
      <c r="H33268" s="128"/>
    </row>
    <row r="33269" spans="7:8">
      <c r="G33269" s="127"/>
      <c r="H33269" s="128"/>
    </row>
    <row r="33270" spans="7:8">
      <c r="G33270" s="127"/>
      <c r="H33270" s="128"/>
    </row>
    <row r="33271" spans="7:8">
      <c r="G33271" s="127"/>
      <c r="H33271" s="128"/>
    </row>
    <row r="33272" spans="7:8">
      <c r="G33272" s="127"/>
      <c r="H33272" s="128"/>
    </row>
    <row r="33273" spans="7:8">
      <c r="G33273" s="127"/>
      <c r="H33273" s="128"/>
    </row>
    <row r="33274" spans="7:8">
      <c r="G33274" s="127"/>
      <c r="H33274" s="128"/>
    </row>
    <row r="33275" spans="7:8">
      <c r="G33275" s="127"/>
      <c r="H33275" s="128"/>
    </row>
    <row r="33276" spans="7:8">
      <c r="G33276" s="127"/>
      <c r="H33276" s="128"/>
    </row>
    <row r="33277" spans="7:8">
      <c r="G33277" s="127"/>
      <c r="H33277" s="128"/>
    </row>
    <row r="33278" spans="7:8">
      <c r="G33278" s="127"/>
      <c r="H33278" s="128"/>
    </row>
    <row r="33279" spans="7:8">
      <c r="G33279" s="127"/>
      <c r="H33279" s="128"/>
    </row>
    <row r="33280" spans="7:8">
      <c r="G33280" s="127"/>
      <c r="H33280" s="128"/>
    </row>
    <row r="33281" spans="7:8">
      <c r="G33281" s="127"/>
      <c r="H33281" s="128"/>
    </row>
    <row r="33282" spans="7:8">
      <c r="G33282" s="127"/>
      <c r="H33282" s="128"/>
    </row>
    <row r="33283" spans="7:8">
      <c r="G33283" s="127"/>
      <c r="H33283" s="128"/>
    </row>
    <row r="33284" spans="7:8">
      <c r="G33284" s="127"/>
      <c r="H33284" s="128"/>
    </row>
    <row r="33285" spans="7:8">
      <c r="G33285" s="127"/>
      <c r="H33285" s="128"/>
    </row>
    <row r="33286" spans="7:8">
      <c r="G33286" s="127"/>
      <c r="H33286" s="128"/>
    </row>
    <row r="33287" spans="7:8">
      <c r="G33287" s="127"/>
      <c r="H33287" s="128"/>
    </row>
    <row r="33288" spans="7:8">
      <c r="G33288" s="127"/>
      <c r="H33288" s="128"/>
    </row>
    <row r="33289" spans="7:8">
      <c r="G33289" s="127"/>
      <c r="H33289" s="128"/>
    </row>
    <row r="33290" spans="7:8">
      <c r="G33290" s="127"/>
      <c r="H33290" s="128"/>
    </row>
    <row r="33291" spans="7:8">
      <c r="G33291" s="127"/>
      <c r="H33291" s="128"/>
    </row>
    <row r="33292" spans="7:8">
      <c r="G33292" s="127"/>
      <c r="H33292" s="128"/>
    </row>
    <row r="33293" spans="7:8">
      <c r="G33293" s="127"/>
      <c r="H33293" s="128"/>
    </row>
    <row r="33294" spans="7:8">
      <c r="G33294" s="127"/>
      <c r="H33294" s="128"/>
    </row>
    <row r="33295" spans="7:8">
      <c r="G33295" s="127"/>
      <c r="H33295" s="128"/>
    </row>
    <row r="33296" spans="7:8">
      <c r="G33296" s="127"/>
      <c r="H33296" s="128"/>
    </row>
    <row r="33297" spans="7:8">
      <c r="G33297" s="127"/>
      <c r="H33297" s="128"/>
    </row>
    <row r="33298" spans="7:8">
      <c r="G33298" s="127"/>
      <c r="H33298" s="128"/>
    </row>
    <row r="33299" spans="7:8">
      <c r="G33299" s="127"/>
      <c r="H33299" s="128"/>
    </row>
    <row r="33300" spans="7:8">
      <c r="G33300" s="127"/>
      <c r="H33300" s="128"/>
    </row>
    <row r="33301" spans="7:8">
      <c r="G33301" s="127"/>
      <c r="H33301" s="128"/>
    </row>
    <row r="33302" spans="7:8">
      <c r="G33302" s="127"/>
      <c r="H33302" s="128"/>
    </row>
    <row r="33303" spans="7:8">
      <c r="G33303" s="127"/>
      <c r="H33303" s="128"/>
    </row>
    <row r="33304" spans="7:8">
      <c r="G33304" s="127"/>
      <c r="H33304" s="128"/>
    </row>
    <row r="33305" spans="7:8">
      <c r="G33305" s="127"/>
      <c r="H33305" s="128"/>
    </row>
    <row r="33306" spans="7:8">
      <c r="G33306" s="127"/>
      <c r="H33306" s="128"/>
    </row>
    <row r="33307" spans="7:8">
      <c r="G33307" s="127"/>
      <c r="H33307" s="128"/>
    </row>
    <row r="33308" spans="7:8">
      <c r="G33308" s="127"/>
      <c r="H33308" s="128"/>
    </row>
    <row r="33309" spans="7:8">
      <c r="G33309" s="127"/>
      <c r="H33309" s="128"/>
    </row>
    <row r="33310" spans="7:8">
      <c r="G33310" s="127"/>
      <c r="H33310" s="128"/>
    </row>
    <row r="33311" spans="7:8">
      <c r="G33311" s="127"/>
      <c r="H33311" s="128"/>
    </row>
    <row r="33312" spans="7:8">
      <c r="G33312" s="127"/>
      <c r="H33312" s="128"/>
    </row>
    <row r="33313" spans="7:8">
      <c r="G33313" s="127"/>
      <c r="H33313" s="128"/>
    </row>
    <row r="33314" spans="7:8">
      <c r="G33314" s="127"/>
      <c r="H33314" s="128"/>
    </row>
    <row r="33315" spans="7:8">
      <c r="G33315" s="127"/>
      <c r="H33315" s="128"/>
    </row>
    <row r="33316" spans="7:8">
      <c r="G33316" s="127"/>
      <c r="H33316" s="128"/>
    </row>
    <row r="33317" spans="7:8">
      <c r="G33317" s="127"/>
      <c r="H33317" s="128"/>
    </row>
    <row r="33318" spans="7:8">
      <c r="G33318" s="127"/>
      <c r="H33318" s="128"/>
    </row>
    <row r="33319" spans="7:8">
      <c r="G33319" s="127"/>
      <c r="H33319" s="128"/>
    </row>
    <row r="33320" spans="7:8">
      <c r="G33320" s="127"/>
      <c r="H33320" s="128"/>
    </row>
    <row r="33321" spans="7:8">
      <c r="G33321" s="127"/>
      <c r="H33321" s="128"/>
    </row>
    <row r="33322" spans="7:8">
      <c r="G33322" s="127"/>
      <c r="H33322" s="128"/>
    </row>
    <row r="33323" spans="7:8">
      <c r="G33323" s="127"/>
      <c r="H33323" s="128"/>
    </row>
    <row r="33324" spans="7:8">
      <c r="G33324" s="127"/>
      <c r="H33324" s="128"/>
    </row>
    <row r="33325" spans="7:8">
      <c r="G33325" s="127"/>
      <c r="H33325" s="128"/>
    </row>
    <row r="33326" spans="7:8">
      <c r="G33326" s="127"/>
      <c r="H33326" s="128"/>
    </row>
    <row r="33327" spans="7:8">
      <c r="G33327" s="127"/>
      <c r="H33327" s="128"/>
    </row>
    <row r="33328" spans="7:8">
      <c r="G33328" s="127"/>
      <c r="H33328" s="128"/>
    </row>
    <row r="33329" spans="7:8">
      <c r="G33329" s="127"/>
      <c r="H33329" s="128"/>
    </row>
    <row r="33330" spans="7:8">
      <c r="G33330" s="127"/>
      <c r="H33330" s="128"/>
    </row>
    <row r="33331" spans="7:8">
      <c r="G33331" s="127"/>
      <c r="H33331" s="128"/>
    </row>
    <row r="33332" spans="7:8">
      <c r="G33332" s="127"/>
      <c r="H33332" s="128"/>
    </row>
    <row r="33333" spans="7:8">
      <c r="G33333" s="127"/>
      <c r="H33333" s="128"/>
    </row>
    <row r="33334" spans="7:8">
      <c r="G33334" s="127"/>
      <c r="H33334" s="128"/>
    </row>
    <row r="33335" spans="7:8">
      <c r="G33335" s="127"/>
      <c r="H33335" s="128"/>
    </row>
    <row r="33336" spans="7:8">
      <c r="G33336" s="127"/>
      <c r="H33336" s="128"/>
    </row>
    <row r="33337" spans="7:8">
      <c r="G33337" s="127"/>
      <c r="H33337" s="128"/>
    </row>
    <row r="33338" spans="7:8">
      <c r="G33338" s="127"/>
      <c r="H33338" s="128"/>
    </row>
    <row r="33339" spans="7:8">
      <c r="G33339" s="127"/>
      <c r="H33339" s="128"/>
    </row>
    <row r="33340" spans="7:8">
      <c r="G33340" s="127"/>
      <c r="H33340" s="128"/>
    </row>
    <row r="33341" spans="7:8">
      <c r="G33341" s="127"/>
      <c r="H33341" s="128"/>
    </row>
    <row r="33342" spans="7:8">
      <c r="G33342" s="127"/>
      <c r="H33342" s="128"/>
    </row>
    <row r="33343" spans="7:8">
      <c r="G33343" s="127"/>
      <c r="H33343" s="128"/>
    </row>
    <row r="33344" spans="7:8">
      <c r="G33344" s="127"/>
      <c r="H33344" s="128"/>
    </row>
    <row r="33345" spans="7:8">
      <c r="G33345" s="127"/>
      <c r="H33345" s="128"/>
    </row>
    <row r="33346" spans="7:8">
      <c r="G33346" s="127"/>
      <c r="H33346" s="128"/>
    </row>
    <row r="33347" spans="7:8">
      <c r="G33347" s="127"/>
      <c r="H33347" s="128"/>
    </row>
    <row r="33348" spans="7:8">
      <c r="G33348" s="127"/>
      <c r="H33348" s="128"/>
    </row>
    <row r="33349" spans="7:8">
      <c r="G33349" s="127"/>
      <c r="H33349" s="128"/>
    </row>
    <row r="33350" spans="7:8">
      <c r="G33350" s="127"/>
      <c r="H33350" s="128"/>
    </row>
    <row r="33351" spans="7:8">
      <c r="G33351" s="127"/>
      <c r="H33351" s="128"/>
    </row>
    <row r="33352" spans="7:8">
      <c r="G33352" s="127"/>
      <c r="H33352" s="128"/>
    </row>
    <row r="33353" spans="7:8">
      <c r="G33353" s="127"/>
      <c r="H33353" s="128"/>
    </row>
    <row r="33354" spans="7:8">
      <c r="G33354" s="127"/>
      <c r="H33354" s="128"/>
    </row>
    <row r="33355" spans="7:8">
      <c r="G33355" s="127"/>
      <c r="H33355" s="128"/>
    </row>
    <row r="33356" spans="7:8">
      <c r="G33356" s="127"/>
      <c r="H33356" s="128"/>
    </row>
    <row r="33357" spans="7:8">
      <c r="G33357" s="127"/>
      <c r="H33357" s="128"/>
    </row>
    <row r="33358" spans="7:8">
      <c r="G33358" s="127"/>
      <c r="H33358" s="128"/>
    </row>
    <row r="33359" spans="7:8">
      <c r="G33359" s="127"/>
      <c r="H33359" s="128"/>
    </row>
    <row r="33360" spans="7:8">
      <c r="G33360" s="127"/>
      <c r="H33360" s="128"/>
    </row>
    <row r="33361" spans="7:8">
      <c r="G33361" s="127"/>
      <c r="H33361" s="128"/>
    </row>
    <row r="33362" spans="7:8">
      <c r="G33362" s="127"/>
      <c r="H33362" s="128"/>
    </row>
    <row r="33363" spans="7:8">
      <c r="G33363" s="127"/>
      <c r="H33363" s="128"/>
    </row>
    <row r="33364" spans="7:8">
      <c r="G33364" s="127"/>
      <c r="H33364" s="128"/>
    </row>
    <row r="33365" spans="7:8">
      <c r="G33365" s="127"/>
      <c r="H33365" s="128"/>
    </row>
    <row r="33366" spans="7:8">
      <c r="G33366" s="127"/>
      <c r="H33366" s="128"/>
    </row>
    <row r="33367" spans="7:8">
      <c r="G33367" s="127"/>
      <c r="H33367" s="128"/>
    </row>
    <row r="33368" spans="7:8">
      <c r="G33368" s="127"/>
      <c r="H33368" s="128"/>
    </row>
    <row r="33369" spans="7:8">
      <c r="G33369" s="127"/>
      <c r="H33369" s="128"/>
    </row>
    <row r="33370" spans="7:8">
      <c r="G33370" s="127"/>
      <c r="H33370" s="128"/>
    </row>
    <row r="33371" spans="7:8">
      <c r="G33371" s="127"/>
      <c r="H33371" s="128"/>
    </row>
    <row r="33372" spans="7:8">
      <c r="G33372" s="127"/>
      <c r="H33372" s="128"/>
    </row>
    <row r="33373" spans="7:8">
      <c r="G33373" s="127"/>
      <c r="H33373" s="128"/>
    </row>
    <row r="33374" spans="7:8">
      <c r="G33374" s="127"/>
      <c r="H33374" s="128"/>
    </row>
    <row r="33375" spans="7:8">
      <c r="G33375" s="127"/>
      <c r="H33375" s="128"/>
    </row>
    <row r="33376" spans="7:8">
      <c r="G33376" s="127"/>
      <c r="H33376" s="128"/>
    </row>
    <row r="33377" spans="7:8">
      <c r="G33377" s="127"/>
      <c r="H33377" s="128"/>
    </row>
    <row r="33378" spans="7:8">
      <c r="G33378" s="127"/>
      <c r="H33378" s="128"/>
    </row>
    <row r="33379" spans="7:8">
      <c r="G33379" s="127"/>
      <c r="H33379" s="128"/>
    </row>
    <row r="33380" spans="7:8">
      <c r="G33380" s="127"/>
      <c r="H33380" s="128"/>
    </row>
    <row r="33381" spans="7:8">
      <c r="G33381" s="127"/>
      <c r="H33381" s="128"/>
    </row>
    <row r="33382" spans="7:8">
      <c r="G33382" s="127"/>
      <c r="H33382" s="128"/>
    </row>
    <row r="33383" spans="7:8">
      <c r="G33383" s="127"/>
      <c r="H33383" s="128"/>
    </row>
    <row r="33384" spans="7:8">
      <c r="G33384" s="127"/>
      <c r="H33384" s="128"/>
    </row>
    <row r="33385" spans="7:8">
      <c r="G33385" s="127"/>
      <c r="H33385" s="128"/>
    </row>
    <row r="33386" spans="7:8">
      <c r="G33386" s="127"/>
      <c r="H33386" s="128"/>
    </row>
    <row r="33387" spans="7:8">
      <c r="G33387" s="127"/>
      <c r="H33387" s="128"/>
    </row>
    <row r="33388" spans="7:8">
      <c r="G33388" s="127"/>
      <c r="H33388" s="128"/>
    </row>
    <row r="33389" spans="7:8">
      <c r="G33389" s="127"/>
      <c r="H33389" s="128"/>
    </row>
    <row r="33390" spans="7:8">
      <c r="G33390" s="127"/>
      <c r="H33390" s="128"/>
    </row>
    <row r="33391" spans="7:8">
      <c r="G33391" s="127"/>
      <c r="H33391" s="128"/>
    </row>
    <row r="33392" spans="7:8">
      <c r="G33392" s="127"/>
      <c r="H33392" s="128"/>
    </row>
    <row r="33393" spans="7:8">
      <c r="G33393" s="127"/>
      <c r="H33393" s="128"/>
    </row>
    <row r="33394" spans="7:8">
      <c r="G33394" s="127"/>
      <c r="H33394" s="128"/>
    </row>
    <row r="33395" spans="7:8">
      <c r="G33395" s="127"/>
      <c r="H33395" s="128"/>
    </row>
    <row r="33396" spans="7:8">
      <c r="G33396" s="127"/>
      <c r="H33396" s="128"/>
    </row>
    <row r="33397" spans="7:8">
      <c r="G33397" s="127"/>
      <c r="H33397" s="128"/>
    </row>
    <row r="33398" spans="7:8">
      <c r="G33398" s="127"/>
      <c r="H33398" s="128"/>
    </row>
    <row r="33399" spans="7:8">
      <c r="G33399" s="127"/>
      <c r="H33399" s="128"/>
    </row>
    <row r="33400" spans="7:8">
      <c r="G33400" s="127"/>
      <c r="H33400" s="128"/>
    </row>
    <row r="33401" spans="7:8">
      <c r="G33401" s="127"/>
      <c r="H33401" s="128"/>
    </row>
    <row r="33402" spans="7:8">
      <c r="G33402" s="127"/>
      <c r="H33402" s="128"/>
    </row>
    <row r="33403" spans="7:8">
      <c r="G33403" s="127"/>
      <c r="H33403" s="128"/>
    </row>
    <row r="33404" spans="7:8">
      <c r="G33404" s="127"/>
      <c r="H33404" s="128"/>
    </row>
    <row r="33405" spans="7:8">
      <c r="G33405" s="127"/>
      <c r="H33405" s="128"/>
    </row>
    <row r="33406" spans="7:8">
      <c r="G33406" s="127"/>
      <c r="H33406" s="128"/>
    </row>
    <row r="33407" spans="7:8">
      <c r="G33407" s="127"/>
      <c r="H33407" s="128"/>
    </row>
    <row r="33408" spans="7:8">
      <c r="G33408" s="127"/>
      <c r="H33408" s="128"/>
    </row>
    <row r="33409" spans="7:8">
      <c r="G33409" s="127"/>
      <c r="H33409" s="128"/>
    </row>
    <row r="33410" spans="7:8">
      <c r="G33410" s="127"/>
      <c r="H33410" s="128"/>
    </row>
    <row r="33411" spans="7:8">
      <c r="G33411" s="127"/>
      <c r="H33411" s="128"/>
    </row>
    <row r="33412" spans="7:8">
      <c r="G33412" s="127"/>
      <c r="H33412" s="128"/>
    </row>
    <row r="33413" spans="7:8">
      <c r="G33413" s="127"/>
      <c r="H33413" s="128"/>
    </row>
    <row r="33414" spans="7:8">
      <c r="G33414" s="127"/>
      <c r="H33414" s="128"/>
    </row>
    <row r="33415" spans="7:8">
      <c r="G33415" s="127"/>
      <c r="H33415" s="128"/>
    </row>
    <row r="33416" spans="7:8">
      <c r="G33416" s="127"/>
      <c r="H33416" s="128"/>
    </row>
    <row r="33417" spans="7:8">
      <c r="G33417" s="127"/>
      <c r="H33417" s="128"/>
    </row>
    <row r="33418" spans="7:8">
      <c r="G33418" s="127"/>
      <c r="H33418" s="128"/>
    </row>
    <row r="33419" spans="7:8">
      <c r="G33419" s="127"/>
      <c r="H33419" s="128"/>
    </row>
    <row r="33420" spans="7:8">
      <c r="G33420" s="127"/>
      <c r="H33420" s="128"/>
    </row>
    <row r="33421" spans="7:8">
      <c r="G33421" s="127"/>
      <c r="H33421" s="128"/>
    </row>
    <row r="33422" spans="7:8">
      <c r="G33422" s="127"/>
      <c r="H33422" s="128"/>
    </row>
    <row r="33423" spans="7:8">
      <c r="G33423" s="127"/>
      <c r="H33423" s="128"/>
    </row>
    <row r="33424" spans="7:8">
      <c r="G33424" s="127"/>
      <c r="H33424" s="128"/>
    </row>
    <row r="33425" spans="7:8">
      <c r="G33425" s="127"/>
      <c r="H33425" s="128"/>
    </row>
    <row r="33426" spans="7:8">
      <c r="G33426" s="127"/>
      <c r="H33426" s="128"/>
    </row>
    <row r="33427" spans="7:8">
      <c r="G33427" s="127"/>
      <c r="H33427" s="128"/>
    </row>
    <row r="33428" spans="7:8">
      <c r="G33428" s="127"/>
      <c r="H33428" s="128"/>
    </row>
    <row r="33429" spans="7:8">
      <c r="G33429" s="127"/>
      <c r="H33429" s="128"/>
    </row>
    <row r="33430" spans="7:8">
      <c r="G33430" s="127"/>
      <c r="H33430" s="128"/>
    </row>
    <row r="33431" spans="7:8">
      <c r="G33431" s="127"/>
      <c r="H33431" s="128"/>
    </row>
    <row r="33432" spans="7:8">
      <c r="G33432" s="127"/>
      <c r="H33432" s="128"/>
    </row>
    <row r="33433" spans="7:8">
      <c r="G33433" s="127"/>
      <c r="H33433" s="128"/>
    </row>
    <row r="33434" spans="7:8">
      <c r="G33434" s="127"/>
      <c r="H33434" s="128"/>
    </row>
    <row r="33435" spans="7:8">
      <c r="G33435" s="127"/>
      <c r="H33435" s="128"/>
    </row>
    <row r="33436" spans="7:8">
      <c r="G33436" s="127"/>
      <c r="H33436" s="128"/>
    </row>
    <row r="33437" spans="7:8">
      <c r="G33437" s="127"/>
      <c r="H33437" s="128"/>
    </row>
    <row r="33438" spans="7:8">
      <c r="G33438" s="127"/>
      <c r="H33438" s="128"/>
    </row>
    <row r="33439" spans="7:8">
      <c r="G33439" s="127"/>
      <c r="H33439" s="128"/>
    </row>
    <row r="33440" spans="7:8">
      <c r="G33440" s="127"/>
      <c r="H33440" s="128"/>
    </row>
    <row r="33441" spans="7:8">
      <c r="G33441" s="127"/>
      <c r="H33441" s="128"/>
    </row>
    <row r="33442" spans="7:8">
      <c r="G33442" s="127"/>
      <c r="H33442" s="128"/>
    </row>
    <row r="33443" spans="7:8">
      <c r="G33443" s="127"/>
      <c r="H33443" s="128"/>
    </row>
    <row r="33444" spans="7:8">
      <c r="G33444" s="127"/>
      <c r="H33444" s="128"/>
    </row>
    <row r="33445" spans="7:8">
      <c r="G33445" s="127"/>
      <c r="H33445" s="128"/>
    </row>
    <row r="33446" spans="7:8">
      <c r="G33446" s="127"/>
      <c r="H33446" s="128"/>
    </row>
    <row r="33447" spans="7:8">
      <c r="G33447" s="127"/>
      <c r="H33447" s="128"/>
    </row>
    <row r="33448" spans="7:8">
      <c r="G33448" s="127"/>
      <c r="H33448" s="128"/>
    </row>
    <row r="33449" spans="7:8">
      <c r="G33449" s="127"/>
      <c r="H33449" s="128"/>
    </row>
    <row r="33450" spans="7:8">
      <c r="G33450" s="127"/>
      <c r="H33450" s="128"/>
    </row>
    <row r="33451" spans="7:8">
      <c r="G33451" s="127"/>
      <c r="H33451" s="128"/>
    </row>
    <row r="33452" spans="7:8">
      <c r="G33452" s="127"/>
      <c r="H33452" s="128"/>
    </row>
    <row r="33453" spans="7:8">
      <c r="G33453" s="127"/>
      <c r="H33453" s="128"/>
    </row>
    <row r="33454" spans="7:8">
      <c r="G33454" s="127"/>
      <c r="H33454" s="128"/>
    </row>
    <row r="33455" spans="7:8">
      <c r="G33455" s="127"/>
      <c r="H33455" s="128"/>
    </row>
    <row r="33456" spans="7:8">
      <c r="G33456" s="127"/>
      <c r="H33456" s="128"/>
    </row>
    <row r="33457" spans="7:8">
      <c r="G33457" s="127"/>
      <c r="H33457" s="128"/>
    </row>
    <row r="33458" spans="7:8">
      <c r="G33458" s="127"/>
      <c r="H33458" s="128"/>
    </row>
    <row r="33459" spans="7:8">
      <c r="G33459" s="127"/>
      <c r="H33459" s="128"/>
    </row>
    <row r="33460" spans="7:8">
      <c r="G33460" s="127"/>
      <c r="H33460" s="128"/>
    </row>
    <row r="33461" spans="7:8">
      <c r="G33461" s="127"/>
      <c r="H33461" s="128"/>
    </row>
    <row r="33462" spans="7:8">
      <c r="G33462" s="127"/>
      <c r="H33462" s="128"/>
    </row>
    <row r="33463" spans="7:8">
      <c r="G33463" s="127"/>
      <c r="H33463" s="128"/>
    </row>
    <row r="33464" spans="7:8">
      <c r="G33464" s="127"/>
      <c r="H33464" s="128"/>
    </row>
    <row r="33465" spans="7:8">
      <c r="G33465" s="127"/>
      <c r="H33465" s="128"/>
    </row>
    <row r="33466" spans="7:8">
      <c r="G33466" s="127"/>
      <c r="H33466" s="128"/>
    </row>
    <row r="33467" spans="7:8">
      <c r="G33467" s="127"/>
      <c r="H33467" s="128"/>
    </row>
    <row r="33468" spans="7:8">
      <c r="G33468" s="127"/>
      <c r="H33468" s="128"/>
    </row>
    <row r="33469" spans="7:8">
      <c r="G33469" s="127"/>
      <c r="H33469" s="128"/>
    </row>
    <row r="33470" spans="7:8">
      <c r="G33470" s="127"/>
      <c r="H33470" s="128"/>
    </row>
    <row r="33471" spans="7:8">
      <c r="G33471" s="127"/>
      <c r="H33471" s="128"/>
    </row>
    <row r="33472" spans="7:8">
      <c r="G33472" s="127"/>
      <c r="H33472" s="128"/>
    </row>
    <row r="33473" spans="7:8">
      <c r="G33473" s="127"/>
      <c r="H33473" s="128"/>
    </row>
    <row r="33474" spans="7:8">
      <c r="G33474" s="127"/>
      <c r="H33474" s="128"/>
    </row>
    <row r="33475" spans="7:8">
      <c r="G33475" s="127"/>
      <c r="H33475" s="128"/>
    </row>
    <row r="33476" spans="7:8">
      <c r="G33476" s="127"/>
      <c r="H33476" s="128"/>
    </row>
    <row r="33477" spans="7:8">
      <c r="G33477" s="127"/>
      <c r="H33477" s="128"/>
    </row>
    <row r="33478" spans="7:8">
      <c r="G33478" s="127"/>
      <c r="H33478" s="128"/>
    </row>
    <row r="33479" spans="7:8">
      <c r="G33479" s="127"/>
      <c r="H33479" s="128"/>
    </row>
    <row r="33480" spans="7:8">
      <c r="G33480" s="127"/>
      <c r="H33480" s="128"/>
    </row>
    <row r="33481" spans="7:8">
      <c r="G33481" s="127"/>
      <c r="H33481" s="128"/>
    </row>
    <row r="33482" spans="7:8">
      <c r="G33482" s="127"/>
      <c r="H33482" s="128"/>
    </row>
    <row r="33483" spans="7:8">
      <c r="G33483" s="127"/>
      <c r="H33483" s="128"/>
    </row>
    <row r="33484" spans="7:8">
      <c r="G33484" s="127"/>
      <c r="H33484" s="128"/>
    </row>
    <row r="33485" spans="7:8">
      <c r="G33485" s="127"/>
      <c r="H33485" s="128"/>
    </row>
    <row r="33486" spans="7:8">
      <c r="G33486" s="127"/>
      <c r="H33486" s="128"/>
    </row>
    <row r="33487" spans="7:8">
      <c r="G33487" s="127"/>
      <c r="H33487" s="128"/>
    </row>
    <row r="33488" spans="7:8">
      <c r="G33488" s="127"/>
      <c r="H33488" s="128"/>
    </row>
    <row r="33489" spans="7:8">
      <c r="G33489" s="127"/>
      <c r="H33489" s="128"/>
    </row>
    <row r="33490" spans="7:8">
      <c r="G33490" s="127"/>
      <c r="H33490" s="128"/>
    </row>
    <row r="33491" spans="7:8">
      <c r="G33491" s="127"/>
      <c r="H33491" s="128"/>
    </row>
    <row r="33492" spans="7:8">
      <c r="G33492" s="127"/>
      <c r="H33492" s="128"/>
    </row>
    <row r="33493" spans="7:8">
      <c r="G33493" s="127"/>
      <c r="H33493" s="128"/>
    </row>
    <row r="33494" spans="7:8">
      <c r="G33494" s="127"/>
      <c r="H33494" s="128"/>
    </row>
    <row r="33495" spans="7:8">
      <c r="G33495" s="127"/>
      <c r="H33495" s="128"/>
    </row>
    <row r="33496" spans="7:8">
      <c r="G33496" s="127"/>
      <c r="H33496" s="128"/>
    </row>
    <row r="33497" spans="7:8">
      <c r="G33497" s="127"/>
      <c r="H33497" s="128"/>
    </row>
    <row r="33498" spans="7:8">
      <c r="G33498" s="127"/>
      <c r="H33498" s="128"/>
    </row>
    <row r="33499" spans="7:8">
      <c r="G33499" s="127"/>
      <c r="H33499" s="128"/>
    </row>
    <row r="33500" spans="7:8">
      <c r="G33500" s="127"/>
      <c r="H33500" s="128"/>
    </row>
    <row r="33501" spans="7:8">
      <c r="G33501" s="127"/>
      <c r="H33501" s="128"/>
    </row>
    <row r="33502" spans="7:8">
      <c r="G33502" s="127"/>
      <c r="H33502" s="128"/>
    </row>
    <row r="33503" spans="7:8">
      <c r="G33503" s="127"/>
      <c r="H33503" s="128"/>
    </row>
    <row r="33504" spans="7:8">
      <c r="G33504" s="127"/>
      <c r="H33504" s="128"/>
    </row>
    <row r="33505" spans="7:8">
      <c r="G33505" s="127"/>
      <c r="H33505" s="128"/>
    </row>
    <row r="33506" spans="7:8">
      <c r="G33506" s="127"/>
      <c r="H33506" s="128"/>
    </row>
    <row r="33507" spans="7:8">
      <c r="G33507" s="127"/>
      <c r="H33507" s="128"/>
    </row>
    <row r="33508" spans="7:8">
      <c r="G33508" s="127"/>
      <c r="H33508" s="128"/>
    </row>
    <row r="33509" spans="7:8">
      <c r="G33509" s="127"/>
      <c r="H33509" s="128"/>
    </row>
    <row r="33510" spans="7:8">
      <c r="G33510" s="127"/>
      <c r="H33510" s="128"/>
    </row>
    <row r="33511" spans="7:8">
      <c r="G33511" s="127"/>
      <c r="H33511" s="128"/>
    </row>
    <row r="33512" spans="7:8">
      <c r="G33512" s="127"/>
      <c r="H33512" s="128"/>
    </row>
    <row r="33513" spans="7:8">
      <c r="G33513" s="127"/>
      <c r="H33513" s="128"/>
    </row>
    <row r="33514" spans="7:8">
      <c r="G33514" s="127"/>
      <c r="H33514" s="128"/>
    </row>
    <row r="33515" spans="7:8">
      <c r="G33515" s="127"/>
      <c r="H33515" s="128"/>
    </row>
    <row r="33516" spans="7:8">
      <c r="G33516" s="127"/>
      <c r="H33516" s="128"/>
    </row>
    <row r="33517" spans="7:8">
      <c r="G33517" s="127"/>
      <c r="H33517" s="128"/>
    </row>
    <row r="33518" spans="7:8">
      <c r="G33518" s="127"/>
      <c r="H33518" s="128"/>
    </row>
    <row r="33519" spans="7:8">
      <c r="G33519" s="127"/>
      <c r="H33519" s="128"/>
    </row>
    <row r="33520" spans="7:8">
      <c r="G33520" s="127"/>
      <c r="H33520" s="128"/>
    </row>
    <row r="33521" spans="7:8">
      <c r="G33521" s="127"/>
      <c r="H33521" s="128"/>
    </row>
    <row r="33522" spans="7:8">
      <c r="G33522" s="127"/>
      <c r="H33522" s="128"/>
    </row>
    <row r="33523" spans="7:8">
      <c r="G33523" s="127"/>
      <c r="H33523" s="128"/>
    </row>
    <row r="33524" spans="7:8">
      <c r="G33524" s="127"/>
      <c r="H33524" s="128"/>
    </row>
    <row r="33525" spans="7:8">
      <c r="G33525" s="127"/>
      <c r="H33525" s="128"/>
    </row>
    <row r="33526" spans="7:8">
      <c r="G33526" s="127"/>
      <c r="H33526" s="128"/>
    </row>
    <row r="33527" spans="7:8">
      <c r="G33527" s="127"/>
      <c r="H33527" s="128"/>
    </row>
    <row r="33528" spans="7:8">
      <c r="G33528" s="127"/>
      <c r="H33528" s="128"/>
    </row>
    <row r="33529" spans="7:8">
      <c r="G33529" s="127"/>
      <c r="H33529" s="128"/>
    </row>
    <row r="33530" spans="7:8">
      <c r="G33530" s="127"/>
      <c r="H33530" s="128"/>
    </row>
    <row r="33531" spans="7:8">
      <c r="G33531" s="127"/>
      <c r="H33531" s="128"/>
    </row>
    <row r="33532" spans="7:8">
      <c r="G33532" s="127"/>
      <c r="H33532" s="128"/>
    </row>
    <row r="33533" spans="7:8">
      <c r="G33533" s="127"/>
      <c r="H33533" s="128"/>
    </row>
    <row r="33534" spans="7:8">
      <c r="G33534" s="127"/>
      <c r="H33534" s="128"/>
    </row>
    <row r="33535" spans="7:8">
      <c r="G33535" s="127"/>
      <c r="H33535" s="128"/>
    </row>
    <row r="33536" spans="7:8">
      <c r="G33536" s="127"/>
      <c r="H33536" s="128"/>
    </row>
    <row r="33537" spans="7:8">
      <c r="G33537" s="127"/>
      <c r="H33537" s="128"/>
    </row>
    <row r="33538" spans="7:8">
      <c r="G33538" s="127"/>
      <c r="H33538" s="128"/>
    </row>
    <row r="33539" spans="7:8">
      <c r="G33539" s="127"/>
      <c r="H33539" s="128"/>
    </row>
    <row r="33540" spans="7:8">
      <c r="G33540" s="127"/>
      <c r="H33540" s="128"/>
    </row>
    <row r="33541" spans="7:8">
      <c r="G33541" s="127"/>
      <c r="H33541" s="128"/>
    </row>
    <row r="33542" spans="7:8">
      <c r="G33542" s="127"/>
      <c r="H33542" s="128"/>
    </row>
    <row r="33543" spans="7:8">
      <c r="G33543" s="127"/>
      <c r="H33543" s="128"/>
    </row>
    <row r="33544" spans="7:8">
      <c r="G33544" s="127"/>
      <c r="H33544" s="128"/>
    </row>
    <row r="33545" spans="7:8">
      <c r="G33545" s="127"/>
      <c r="H33545" s="128"/>
    </row>
    <row r="33546" spans="7:8">
      <c r="G33546" s="127"/>
      <c r="H33546" s="128"/>
    </row>
    <row r="33547" spans="7:8">
      <c r="G33547" s="127"/>
      <c r="H33547" s="128"/>
    </row>
    <row r="33548" spans="7:8">
      <c r="G33548" s="127"/>
      <c r="H33548" s="128"/>
    </row>
    <row r="33549" spans="7:8">
      <c r="G33549" s="127"/>
      <c r="H33549" s="128"/>
    </row>
    <row r="33550" spans="7:8">
      <c r="G33550" s="127"/>
      <c r="H33550" s="128"/>
    </row>
    <row r="33551" spans="7:8">
      <c r="G33551" s="127"/>
      <c r="H33551" s="128"/>
    </row>
    <row r="33552" spans="7:8">
      <c r="G33552" s="127"/>
      <c r="H33552" s="128"/>
    </row>
    <row r="33553" spans="7:8">
      <c r="G33553" s="127"/>
      <c r="H33553" s="128"/>
    </row>
    <row r="33554" spans="7:8">
      <c r="G33554" s="127"/>
      <c r="H33554" s="128"/>
    </row>
    <row r="33555" spans="7:8">
      <c r="G33555" s="127"/>
      <c r="H33555" s="128"/>
    </row>
    <row r="33556" spans="7:8">
      <c r="G33556" s="127"/>
      <c r="H33556" s="128"/>
    </row>
    <row r="33557" spans="7:8">
      <c r="G33557" s="127"/>
      <c r="H33557" s="128"/>
    </row>
    <row r="33558" spans="7:8">
      <c r="G33558" s="127"/>
      <c r="H33558" s="128"/>
    </row>
    <row r="33559" spans="7:8">
      <c r="G33559" s="127"/>
      <c r="H33559" s="128"/>
    </row>
    <row r="33560" spans="7:8">
      <c r="G33560" s="127"/>
      <c r="H33560" s="128"/>
    </row>
    <row r="33561" spans="7:8">
      <c r="G33561" s="127"/>
      <c r="H33561" s="128"/>
    </row>
    <row r="33562" spans="7:8">
      <c r="G33562" s="127"/>
      <c r="H33562" s="128"/>
    </row>
    <row r="33563" spans="7:8">
      <c r="G33563" s="127"/>
      <c r="H33563" s="128"/>
    </row>
    <row r="33564" spans="7:8">
      <c r="G33564" s="127"/>
      <c r="H33564" s="128"/>
    </row>
    <row r="33565" spans="7:8">
      <c r="G33565" s="127"/>
      <c r="H33565" s="128"/>
    </row>
    <row r="33566" spans="7:8">
      <c r="G33566" s="127"/>
      <c r="H33566" s="128"/>
    </row>
    <row r="33567" spans="7:8">
      <c r="G33567" s="127"/>
      <c r="H33567" s="128"/>
    </row>
    <row r="33568" spans="7:8">
      <c r="G33568" s="127"/>
      <c r="H33568" s="128"/>
    </row>
    <row r="33569" spans="7:8">
      <c r="G33569" s="127"/>
      <c r="H33569" s="128"/>
    </row>
    <row r="33570" spans="7:8">
      <c r="G33570" s="127"/>
      <c r="H33570" s="128"/>
    </row>
    <row r="33571" spans="7:8">
      <c r="G33571" s="127"/>
      <c r="H33571" s="128"/>
    </row>
    <row r="33572" spans="7:8">
      <c r="G33572" s="127"/>
      <c r="H33572" s="128"/>
    </row>
    <row r="33573" spans="7:8">
      <c r="G33573" s="127"/>
      <c r="H33573" s="128"/>
    </row>
    <row r="33574" spans="7:8">
      <c r="G33574" s="127"/>
      <c r="H33574" s="128"/>
    </row>
    <row r="33575" spans="7:8">
      <c r="G33575" s="127"/>
      <c r="H33575" s="128"/>
    </row>
    <row r="33576" spans="7:8">
      <c r="G33576" s="127"/>
      <c r="H33576" s="128"/>
    </row>
    <row r="33577" spans="7:8">
      <c r="G33577" s="127"/>
      <c r="H33577" s="128"/>
    </row>
    <row r="33578" spans="7:8">
      <c r="G33578" s="127"/>
      <c r="H33578" s="128"/>
    </row>
    <row r="33579" spans="7:8">
      <c r="G33579" s="127"/>
      <c r="H33579" s="128"/>
    </row>
    <row r="33580" spans="7:8">
      <c r="G33580" s="127"/>
      <c r="H33580" s="128"/>
    </row>
    <row r="33581" spans="7:8">
      <c r="G33581" s="127"/>
      <c r="H33581" s="128"/>
    </row>
    <row r="33582" spans="7:8">
      <c r="G33582" s="127"/>
      <c r="H33582" s="128"/>
    </row>
    <row r="33583" spans="7:8">
      <c r="G33583" s="127"/>
      <c r="H33583" s="128"/>
    </row>
    <row r="33584" spans="7:8">
      <c r="G33584" s="127"/>
      <c r="H33584" s="128"/>
    </row>
    <row r="33585" spans="7:8">
      <c r="G33585" s="127"/>
      <c r="H33585" s="128"/>
    </row>
    <row r="33586" spans="7:8">
      <c r="G33586" s="127"/>
      <c r="H33586" s="128"/>
    </row>
    <row r="33587" spans="7:8">
      <c r="G33587" s="127"/>
      <c r="H33587" s="128"/>
    </row>
    <row r="33588" spans="7:8">
      <c r="G33588" s="127"/>
      <c r="H33588" s="128"/>
    </row>
    <row r="33589" spans="7:8">
      <c r="G33589" s="127"/>
      <c r="H33589" s="128"/>
    </row>
    <row r="33590" spans="7:8">
      <c r="G33590" s="127"/>
      <c r="H33590" s="128"/>
    </row>
    <row r="33591" spans="7:8">
      <c r="G33591" s="127"/>
      <c r="H33591" s="128"/>
    </row>
    <row r="33592" spans="7:8">
      <c r="G33592" s="127"/>
      <c r="H33592" s="128"/>
    </row>
    <row r="33593" spans="7:8">
      <c r="G33593" s="127"/>
      <c r="H33593" s="128"/>
    </row>
    <row r="33594" spans="7:8">
      <c r="G33594" s="127"/>
      <c r="H33594" s="128"/>
    </row>
    <row r="33595" spans="7:8">
      <c r="G33595" s="127"/>
      <c r="H33595" s="128"/>
    </row>
    <row r="33596" spans="7:8">
      <c r="G33596" s="127"/>
      <c r="H33596" s="128"/>
    </row>
    <row r="33597" spans="7:8">
      <c r="G33597" s="127"/>
      <c r="H33597" s="128"/>
    </row>
    <row r="33598" spans="7:8">
      <c r="G33598" s="127"/>
      <c r="H33598" s="128"/>
    </row>
    <row r="33599" spans="7:8">
      <c r="G33599" s="127"/>
      <c r="H33599" s="128"/>
    </row>
    <row r="33600" spans="7:8">
      <c r="G33600" s="127"/>
      <c r="H33600" s="128"/>
    </row>
    <row r="33601" spans="7:8">
      <c r="G33601" s="127"/>
      <c r="H33601" s="128"/>
    </row>
    <row r="33602" spans="7:8">
      <c r="G33602" s="127"/>
      <c r="H33602" s="128"/>
    </row>
    <row r="33603" spans="7:8">
      <c r="G33603" s="127"/>
      <c r="H33603" s="128"/>
    </row>
    <row r="33604" spans="7:8">
      <c r="G33604" s="127"/>
      <c r="H33604" s="128"/>
    </row>
    <row r="33605" spans="7:8">
      <c r="G33605" s="127"/>
      <c r="H33605" s="128"/>
    </row>
    <row r="33606" spans="7:8">
      <c r="G33606" s="127"/>
      <c r="H33606" s="128"/>
    </row>
    <row r="33607" spans="7:8">
      <c r="G33607" s="127"/>
      <c r="H33607" s="128"/>
    </row>
    <row r="33608" spans="7:8">
      <c r="G33608" s="127"/>
      <c r="H33608" s="128"/>
    </row>
    <row r="33609" spans="7:8">
      <c r="G33609" s="127"/>
      <c r="H33609" s="128"/>
    </row>
    <row r="33610" spans="7:8">
      <c r="G33610" s="127"/>
      <c r="H33610" s="128"/>
    </row>
    <row r="33611" spans="7:8">
      <c r="G33611" s="127"/>
      <c r="H33611" s="128"/>
    </row>
    <row r="33612" spans="7:8">
      <c r="G33612" s="127"/>
      <c r="H33612" s="128"/>
    </row>
    <row r="33613" spans="7:8">
      <c r="G33613" s="127"/>
      <c r="H33613" s="128"/>
    </row>
    <row r="33614" spans="7:8">
      <c r="G33614" s="127"/>
      <c r="H33614" s="128"/>
    </row>
    <row r="33615" spans="7:8">
      <c r="G33615" s="127"/>
      <c r="H33615" s="128"/>
    </row>
    <row r="33616" spans="7:8">
      <c r="G33616" s="127"/>
      <c r="H33616" s="128"/>
    </row>
    <row r="33617" spans="7:8">
      <c r="G33617" s="127"/>
      <c r="H33617" s="128"/>
    </row>
    <row r="33618" spans="7:8">
      <c r="G33618" s="127"/>
      <c r="H33618" s="128"/>
    </row>
    <row r="33619" spans="7:8">
      <c r="G33619" s="127"/>
      <c r="H33619" s="128"/>
    </row>
    <row r="33620" spans="7:8">
      <c r="G33620" s="127"/>
      <c r="H33620" s="128"/>
    </row>
    <row r="33621" spans="7:8">
      <c r="G33621" s="127"/>
      <c r="H33621" s="128"/>
    </row>
    <row r="33622" spans="7:8">
      <c r="G33622" s="127"/>
      <c r="H33622" s="128"/>
    </row>
    <row r="33623" spans="7:8">
      <c r="G33623" s="127"/>
      <c r="H33623" s="128"/>
    </row>
    <row r="33624" spans="7:8">
      <c r="G33624" s="127"/>
      <c r="H33624" s="128"/>
    </row>
    <row r="33625" spans="7:8">
      <c r="G33625" s="127"/>
      <c r="H33625" s="128"/>
    </row>
    <row r="33626" spans="7:8">
      <c r="G33626" s="127"/>
      <c r="H33626" s="128"/>
    </row>
    <row r="33627" spans="7:8">
      <c r="G33627" s="127"/>
      <c r="H33627" s="128"/>
    </row>
    <row r="33628" spans="7:8">
      <c r="G33628" s="127"/>
      <c r="H33628" s="128"/>
    </row>
    <row r="33629" spans="7:8">
      <c r="G33629" s="127"/>
      <c r="H33629" s="128"/>
    </row>
    <row r="33630" spans="7:8">
      <c r="G33630" s="127"/>
      <c r="H33630" s="128"/>
    </row>
    <row r="33631" spans="7:8">
      <c r="G33631" s="127"/>
      <c r="H33631" s="128"/>
    </row>
    <row r="33632" spans="7:8">
      <c r="G33632" s="127"/>
      <c r="H33632" s="128"/>
    </row>
    <row r="33633" spans="7:8">
      <c r="G33633" s="127"/>
      <c r="H33633" s="128"/>
    </row>
    <row r="33634" spans="7:8">
      <c r="G33634" s="127"/>
      <c r="H33634" s="128"/>
    </row>
    <row r="33635" spans="7:8">
      <c r="G33635" s="127"/>
      <c r="H33635" s="128"/>
    </row>
    <row r="33636" spans="7:8">
      <c r="G33636" s="127"/>
      <c r="H33636" s="128"/>
    </row>
    <row r="33637" spans="7:8">
      <c r="G33637" s="127"/>
      <c r="H33637" s="128"/>
    </row>
    <row r="33638" spans="7:8">
      <c r="G33638" s="127"/>
      <c r="H33638" s="128"/>
    </row>
    <row r="33639" spans="7:8">
      <c r="G33639" s="127"/>
      <c r="H33639" s="128"/>
    </row>
    <row r="33640" spans="7:8">
      <c r="G33640" s="127"/>
      <c r="H33640" s="128"/>
    </row>
    <row r="33641" spans="7:8">
      <c r="G33641" s="127"/>
      <c r="H33641" s="128"/>
    </row>
    <row r="33642" spans="7:8">
      <c r="G33642" s="127"/>
      <c r="H33642" s="128"/>
    </row>
    <row r="33643" spans="7:8">
      <c r="G33643" s="127"/>
      <c r="H33643" s="128"/>
    </row>
    <row r="33644" spans="7:8">
      <c r="G33644" s="127"/>
      <c r="H33644" s="128"/>
    </row>
    <row r="33645" spans="7:8">
      <c r="G33645" s="127"/>
      <c r="H33645" s="128"/>
    </row>
    <row r="33646" spans="7:8">
      <c r="G33646" s="127"/>
      <c r="H33646" s="128"/>
    </row>
    <row r="33647" spans="7:8">
      <c r="G33647" s="127"/>
      <c r="H33647" s="128"/>
    </row>
    <row r="33648" spans="7:8">
      <c r="G33648" s="127"/>
      <c r="H33648" s="128"/>
    </row>
    <row r="33649" spans="7:8">
      <c r="G33649" s="127"/>
      <c r="H33649" s="128"/>
    </row>
    <row r="33650" spans="7:8">
      <c r="G33650" s="127"/>
      <c r="H33650" s="128"/>
    </row>
    <row r="33651" spans="7:8">
      <c r="G33651" s="127"/>
      <c r="H33651" s="128"/>
    </row>
    <row r="33652" spans="7:8">
      <c r="G33652" s="127"/>
      <c r="H33652" s="128"/>
    </row>
    <row r="33653" spans="7:8">
      <c r="G33653" s="127"/>
      <c r="H33653" s="128"/>
    </row>
    <row r="33654" spans="7:8">
      <c r="G33654" s="127"/>
      <c r="H33654" s="128"/>
    </row>
    <row r="33655" spans="7:8">
      <c r="G33655" s="127"/>
      <c r="H33655" s="128"/>
    </row>
    <row r="33656" spans="7:8">
      <c r="G33656" s="127"/>
      <c r="H33656" s="128"/>
    </row>
    <row r="33657" spans="7:8">
      <c r="G33657" s="127"/>
      <c r="H33657" s="128"/>
    </row>
    <row r="33658" spans="7:8">
      <c r="G33658" s="127"/>
      <c r="H33658" s="128"/>
    </row>
    <row r="33659" spans="7:8">
      <c r="G33659" s="127"/>
      <c r="H33659" s="128"/>
    </row>
    <row r="33660" spans="7:8">
      <c r="G33660" s="127"/>
      <c r="H33660" s="128"/>
    </row>
    <row r="33661" spans="7:8">
      <c r="G33661" s="127"/>
      <c r="H33661" s="128"/>
    </row>
    <row r="33662" spans="7:8">
      <c r="G33662" s="127"/>
      <c r="H33662" s="128"/>
    </row>
    <row r="33663" spans="7:8">
      <c r="G33663" s="127"/>
      <c r="H33663" s="128"/>
    </row>
    <row r="33664" spans="7:8">
      <c r="G33664" s="127"/>
      <c r="H33664" s="128"/>
    </row>
    <row r="33665" spans="7:8">
      <c r="G33665" s="127"/>
      <c r="H33665" s="128"/>
    </row>
    <row r="33666" spans="7:8">
      <c r="G33666" s="127"/>
      <c r="H33666" s="128"/>
    </row>
    <row r="33667" spans="7:8">
      <c r="G33667" s="127"/>
      <c r="H33667" s="128"/>
    </row>
    <row r="33668" spans="7:8">
      <c r="G33668" s="127"/>
      <c r="H33668" s="128"/>
    </row>
    <row r="33669" spans="7:8">
      <c r="G33669" s="127"/>
      <c r="H33669" s="128"/>
    </row>
    <row r="33670" spans="7:8">
      <c r="G33670" s="127"/>
      <c r="H33670" s="128"/>
    </row>
    <row r="33671" spans="7:8">
      <c r="G33671" s="127"/>
      <c r="H33671" s="128"/>
    </row>
    <row r="33672" spans="7:8">
      <c r="G33672" s="127"/>
      <c r="H33672" s="128"/>
    </row>
    <row r="33673" spans="7:8">
      <c r="G33673" s="127"/>
      <c r="H33673" s="128"/>
    </row>
    <row r="33674" spans="7:8">
      <c r="G33674" s="127"/>
      <c r="H33674" s="128"/>
    </row>
    <row r="33675" spans="7:8">
      <c r="G33675" s="127"/>
      <c r="H33675" s="128"/>
    </row>
    <row r="33676" spans="7:8">
      <c r="G33676" s="127"/>
      <c r="H33676" s="128"/>
    </row>
    <row r="33677" spans="7:8">
      <c r="G33677" s="127"/>
      <c r="H33677" s="128"/>
    </row>
    <row r="33678" spans="7:8">
      <c r="G33678" s="127"/>
      <c r="H33678" s="128"/>
    </row>
    <row r="33679" spans="7:8">
      <c r="G33679" s="127"/>
      <c r="H33679" s="128"/>
    </row>
    <row r="33680" spans="7:8">
      <c r="G33680" s="127"/>
      <c r="H33680" s="128"/>
    </row>
    <row r="33681" spans="7:8">
      <c r="G33681" s="127"/>
      <c r="H33681" s="128"/>
    </row>
    <row r="33682" spans="7:8">
      <c r="G33682" s="127"/>
      <c r="H33682" s="128"/>
    </row>
    <row r="33683" spans="7:8">
      <c r="G33683" s="127"/>
      <c r="H33683" s="128"/>
    </row>
    <row r="33684" spans="7:8">
      <c r="G33684" s="127"/>
      <c r="H33684" s="128"/>
    </row>
    <row r="33685" spans="7:8">
      <c r="G33685" s="127"/>
      <c r="H33685" s="128"/>
    </row>
    <row r="33686" spans="7:8">
      <c r="G33686" s="127"/>
      <c r="H33686" s="128"/>
    </row>
    <row r="33687" spans="7:8">
      <c r="G33687" s="127"/>
      <c r="H33687" s="128"/>
    </row>
    <row r="33688" spans="7:8">
      <c r="G33688" s="127"/>
      <c r="H33688" s="128"/>
    </row>
    <row r="33689" spans="7:8">
      <c r="G33689" s="127"/>
      <c r="H33689" s="128"/>
    </row>
    <row r="33690" spans="7:8">
      <c r="G33690" s="127"/>
      <c r="H33690" s="128"/>
    </row>
    <row r="33691" spans="7:8">
      <c r="G33691" s="127"/>
      <c r="H33691" s="128"/>
    </row>
    <row r="33692" spans="7:8">
      <c r="G33692" s="127"/>
      <c r="H33692" s="128"/>
    </row>
    <row r="33693" spans="7:8">
      <c r="G33693" s="127"/>
      <c r="H33693" s="128"/>
    </row>
    <row r="33694" spans="7:8">
      <c r="G33694" s="127"/>
      <c r="H33694" s="128"/>
    </row>
    <row r="33695" spans="7:8">
      <c r="G33695" s="127"/>
      <c r="H33695" s="128"/>
    </row>
    <row r="33696" spans="7:8">
      <c r="G33696" s="127"/>
      <c r="H33696" s="128"/>
    </row>
    <row r="33697" spans="7:8">
      <c r="G33697" s="127"/>
      <c r="H33697" s="128"/>
    </row>
    <row r="33698" spans="7:8">
      <c r="G33698" s="127"/>
      <c r="H33698" s="128"/>
    </row>
    <row r="33699" spans="7:8">
      <c r="G33699" s="127"/>
      <c r="H33699" s="128"/>
    </row>
    <row r="33700" spans="7:8">
      <c r="G33700" s="127"/>
      <c r="H33700" s="128"/>
    </row>
    <row r="33701" spans="7:8">
      <c r="G33701" s="127"/>
      <c r="H33701" s="128"/>
    </row>
    <row r="33702" spans="7:8">
      <c r="G33702" s="127"/>
      <c r="H33702" s="128"/>
    </row>
    <row r="33703" spans="7:8">
      <c r="G33703" s="127"/>
      <c r="H33703" s="128"/>
    </row>
    <row r="33704" spans="7:8">
      <c r="G33704" s="127"/>
      <c r="H33704" s="128"/>
    </row>
    <row r="33705" spans="7:8">
      <c r="G33705" s="127"/>
      <c r="H33705" s="128"/>
    </row>
    <row r="33706" spans="7:8">
      <c r="G33706" s="127"/>
      <c r="H33706" s="128"/>
    </row>
    <row r="33707" spans="7:8">
      <c r="G33707" s="127"/>
      <c r="H33707" s="128"/>
    </row>
    <row r="33708" spans="7:8">
      <c r="G33708" s="127"/>
      <c r="H33708" s="128"/>
    </row>
    <row r="33709" spans="7:8">
      <c r="G33709" s="127"/>
      <c r="H33709" s="128"/>
    </row>
    <row r="33710" spans="7:8">
      <c r="G33710" s="127"/>
      <c r="H33710" s="128"/>
    </row>
    <row r="33711" spans="7:8">
      <c r="G33711" s="127"/>
      <c r="H33711" s="128"/>
    </row>
    <row r="33712" spans="7:8">
      <c r="G33712" s="127"/>
      <c r="H33712" s="128"/>
    </row>
    <row r="33713" spans="7:8">
      <c r="G33713" s="127"/>
      <c r="H33713" s="128"/>
    </row>
    <row r="33714" spans="7:8">
      <c r="G33714" s="127"/>
      <c r="H33714" s="128"/>
    </row>
    <row r="33715" spans="7:8">
      <c r="G33715" s="127"/>
      <c r="H33715" s="128"/>
    </row>
    <row r="33716" spans="7:8">
      <c r="G33716" s="127"/>
      <c r="H33716" s="128"/>
    </row>
    <row r="33717" spans="7:8">
      <c r="G33717" s="127"/>
      <c r="H33717" s="128"/>
    </row>
    <row r="33718" spans="7:8">
      <c r="G33718" s="127"/>
      <c r="H33718" s="128"/>
    </row>
    <row r="33719" spans="7:8">
      <c r="G33719" s="127"/>
      <c r="H33719" s="128"/>
    </row>
    <row r="33720" spans="7:8">
      <c r="G33720" s="127"/>
      <c r="H33720" s="128"/>
    </row>
    <row r="33721" spans="7:8">
      <c r="G33721" s="127"/>
      <c r="H33721" s="128"/>
    </row>
    <row r="33722" spans="7:8">
      <c r="G33722" s="127"/>
      <c r="H33722" s="128"/>
    </row>
    <row r="33723" spans="7:8">
      <c r="G33723" s="127"/>
      <c r="H33723" s="128"/>
    </row>
    <row r="33724" spans="7:8">
      <c r="G33724" s="127"/>
      <c r="H33724" s="128"/>
    </row>
    <row r="33725" spans="7:8">
      <c r="G33725" s="127"/>
      <c r="H33725" s="128"/>
    </row>
    <row r="33726" spans="7:8">
      <c r="G33726" s="127"/>
      <c r="H33726" s="128"/>
    </row>
    <row r="33727" spans="7:8">
      <c r="G33727" s="127"/>
      <c r="H33727" s="128"/>
    </row>
    <row r="33728" spans="7:8">
      <c r="G33728" s="127"/>
      <c r="H33728" s="128"/>
    </row>
    <row r="33729" spans="7:8">
      <c r="G33729" s="127"/>
      <c r="H33729" s="128"/>
    </row>
    <row r="33730" spans="7:8">
      <c r="G33730" s="127"/>
      <c r="H33730" s="128"/>
    </row>
    <row r="33731" spans="7:8">
      <c r="G33731" s="127"/>
      <c r="H33731" s="128"/>
    </row>
    <row r="33732" spans="7:8">
      <c r="G33732" s="127"/>
      <c r="H33732" s="128"/>
    </row>
    <row r="33733" spans="7:8">
      <c r="G33733" s="127"/>
      <c r="H33733" s="128"/>
    </row>
    <row r="33734" spans="7:8">
      <c r="G33734" s="127"/>
      <c r="H33734" s="128"/>
    </row>
    <row r="33735" spans="7:8">
      <c r="G33735" s="127"/>
      <c r="H33735" s="128"/>
    </row>
    <row r="33736" spans="7:8">
      <c r="G33736" s="127"/>
      <c r="H33736" s="128"/>
    </row>
    <row r="33737" spans="7:8">
      <c r="G33737" s="127"/>
      <c r="H33737" s="128"/>
    </row>
    <row r="33738" spans="7:8">
      <c r="G33738" s="127"/>
      <c r="H33738" s="128"/>
    </row>
    <row r="33739" spans="7:8">
      <c r="G33739" s="127"/>
      <c r="H33739" s="128"/>
    </row>
    <row r="33740" spans="7:8">
      <c r="G33740" s="127"/>
      <c r="H33740" s="128"/>
    </row>
    <row r="33741" spans="7:8">
      <c r="G33741" s="127"/>
      <c r="H33741" s="128"/>
    </row>
    <row r="33742" spans="7:8">
      <c r="G33742" s="127"/>
      <c r="H33742" s="128"/>
    </row>
    <row r="33743" spans="7:8">
      <c r="G33743" s="127"/>
      <c r="H33743" s="128"/>
    </row>
    <row r="33744" spans="7:8">
      <c r="G33744" s="127"/>
      <c r="H33744" s="128"/>
    </row>
    <row r="33745" spans="7:8">
      <c r="G33745" s="127"/>
      <c r="H33745" s="128"/>
    </row>
    <row r="33746" spans="7:8">
      <c r="G33746" s="127"/>
      <c r="H33746" s="128"/>
    </row>
    <row r="33747" spans="7:8">
      <c r="G33747" s="127"/>
      <c r="H33747" s="128"/>
    </row>
    <row r="33748" spans="7:8">
      <c r="G33748" s="127"/>
      <c r="H33748" s="128"/>
    </row>
    <row r="33749" spans="7:8">
      <c r="G33749" s="127"/>
      <c r="H33749" s="128"/>
    </row>
    <row r="33750" spans="7:8">
      <c r="G33750" s="127"/>
      <c r="H33750" s="128"/>
    </row>
    <row r="33751" spans="7:8">
      <c r="G33751" s="127"/>
      <c r="H33751" s="128"/>
    </row>
    <row r="33752" spans="7:8">
      <c r="G33752" s="127"/>
      <c r="H33752" s="128"/>
    </row>
    <row r="33753" spans="7:8">
      <c r="G33753" s="127"/>
      <c r="H33753" s="128"/>
    </row>
    <row r="33754" spans="7:8">
      <c r="G33754" s="127"/>
      <c r="H33754" s="128"/>
    </row>
    <row r="33755" spans="7:8">
      <c r="G33755" s="127"/>
      <c r="H33755" s="128"/>
    </row>
    <row r="33756" spans="7:8">
      <c r="G33756" s="127"/>
      <c r="H33756" s="128"/>
    </row>
    <row r="33757" spans="7:8">
      <c r="G33757" s="127"/>
      <c r="H33757" s="128"/>
    </row>
    <row r="33758" spans="7:8">
      <c r="G33758" s="127"/>
      <c r="H33758" s="128"/>
    </row>
    <row r="33759" spans="7:8">
      <c r="G33759" s="127"/>
      <c r="H33759" s="128"/>
    </row>
    <row r="33760" spans="7:8">
      <c r="G33760" s="127"/>
      <c r="H33760" s="128"/>
    </row>
    <row r="33761" spans="7:8">
      <c r="G33761" s="127"/>
      <c r="H33761" s="128"/>
    </row>
    <row r="33762" spans="7:8">
      <c r="G33762" s="127"/>
      <c r="H33762" s="128"/>
    </row>
    <row r="33763" spans="7:8">
      <c r="G33763" s="127"/>
      <c r="H33763" s="128"/>
    </row>
    <row r="33764" spans="7:8">
      <c r="G33764" s="127"/>
      <c r="H33764" s="128"/>
    </row>
    <row r="33765" spans="7:8">
      <c r="G33765" s="127"/>
      <c r="H33765" s="128"/>
    </row>
    <row r="33766" spans="7:8">
      <c r="G33766" s="127"/>
      <c r="H33766" s="128"/>
    </row>
    <row r="33767" spans="7:8">
      <c r="G33767" s="127"/>
      <c r="H33767" s="128"/>
    </row>
    <row r="33768" spans="7:8">
      <c r="G33768" s="127"/>
      <c r="H33768" s="128"/>
    </row>
    <row r="33769" spans="7:8">
      <c r="G33769" s="127"/>
      <c r="H33769" s="128"/>
    </row>
    <row r="33770" spans="7:8">
      <c r="G33770" s="127"/>
      <c r="H33770" s="128"/>
    </row>
    <row r="33771" spans="7:8">
      <c r="G33771" s="127"/>
      <c r="H33771" s="128"/>
    </row>
    <row r="33772" spans="7:8">
      <c r="G33772" s="127"/>
      <c r="H33772" s="128"/>
    </row>
    <row r="33773" spans="7:8">
      <c r="G33773" s="127"/>
      <c r="H33773" s="128"/>
    </row>
    <row r="33774" spans="7:8">
      <c r="G33774" s="127"/>
      <c r="H33774" s="128"/>
    </row>
    <row r="33775" spans="7:8">
      <c r="G33775" s="127"/>
      <c r="H33775" s="128"/>
    </row>
    <row r="33776" spans="7:8">
      <c r="G33776" s="127"/>
      <c r="H33776" s="128"/>
    </row>
    <row r="33777" spans="7:8">
      <c r="G33777" s="127"/>
      <c r="H33777" s="128"/>
    </row>
    <row r="33778" spans="7:8">
      <c r="G33778" s="127"/>
      <c r="H33778" s="128"/>
    </row>
    <row r="33779" spans="7:8">
      <c r="G33779" s="127"/>
      <c r="H33779" s="128"/>
    </row>
    <row r="33780" spans="7:8">
      <c r="G33780" s="127"/>
      <c r="H33780" s="128"/>
    </row>
    <row r="33781" spans="7:8">
      <c r="G33781" s="127"/>
      <c r="H33781" s="128"/>
    </row>
    <row r="33782" spans="7:8">
      <c r="G33782" s="127"/>
      <c r="H33782" s="128"/>
    </row>
    <row r="33783" spans="7:8">
      <c r="G33783" s="127"/>
      <c r="H33783" s="128"/>
    </row>
    <row r="33784" spans="7:8">
      <c r="G33784" s="127"/>
      <c r="H33784" s="128"/>
    </row>
    <row r="33785" spans="7:8">
      <c r="G33785" s="127"/>
      <c r="H33785" s="128"/>
    </row>
    <row r="33786" spans="7:8">
      <c r="G33786" s="127"/>
      <c r="H33786" s="128"/>
    </row>
    <row r="33787" spans="7:8">
      <c r="G33787" s="127"/>
      <c r="H33787" s="128"/>
    </row>
    <row r="33788" spans="7:8">
      <c r="G33788" s="127"/>
      <c r="H33788" s="128"/>
    </row>
    <row r="33789" spans="7:8">
      <c r="G33789" s="127"/>
      <c r="H33789" s="128"/>
    </row>
    <row r="33790" spans="7:8">
      <c r="G33790" s="127"/>
      <c r="H33790" s="128"/>
    </row>
    <row r="33791" spans="7:8">
      <c r="G33791" s="127"/>
      <c r="H33791" s="128"/>
    </row>
    <row r="33792" spans="7:8">
      <c r="G33792" s="127"/>
      <c r="H33792" s="128"/>
    </row>
    <row r="33793" spans="7:8">
      <c r="G33793" s="127"/>
      <c r="H33793" s="128"/>
    </row>
    <row r="33794" spans="7:8">
      <c r="G33794" s="127"/>
      <c r="H33794" s="128"/>
    </row>
    <row r="33795" spans="7:8">
      <c r="G33795" s="127"/>
      <c r="H33795" s="128"/>
    </row>
    <row r="33796" spans="7:8">
      <c r="G33796" s="127"/>
      <c r="H33796" s="128"/>
    </row>
    <row r="33797" spans="7:8">
      <c r="G33797" s="127"/>
      <c r="H33797" s="128"/>
    </row>
    <row r="33798" spans="7:8">
      <c r="G33798" s="127"/>
      <c r="H33798" s="128"/>
    </row>
    <row r="33799" spans="7:8">
      <c r="G33799" s="127"/>
      <c r="H33799" s="128"/>
    </row>
    <row r="33800" spans="7:8">
      <c r="G33800" s="127"/>
      <c r="H33800" s="128"/>
    </row>
    <row r="33801" spans="7:8">
      <c r="G33801" s="127"/>
      <c r="H33801" s="128"/>
    </row>
    <row r="33802" spans="7:8">
      <c r="G33802" s="127"/>
      <c r="H33802" s="128"/>
    </row>
    <row r="33803" spans="7:8">
      <c r="G33803" s="127"/>
      <c r="H33803" s="128"/>
    </row>
    <row r="33804" spans="7:8">
      <c r="G33804" s="127"/>
      <c r="H33804" s="128"/>
    </row>
    <row r="33805" spans="7:8">
      <c r="G33805" s="127"/>
      <c r="H33805" s="128"/>
    </row>
    <row r="33806" spans="7:8">
      <c r="G33806" s="127"/>
      <c r="H33806" s="128"/>
    </row>
    <row r="33807" spans="7:8">
      <c r="G33807" s="127"/>
      <c r="H33807" s="128"/>
    </row>
    <row r="33808" spans="7:8">
      <c r="G33808" s="127"/>
      <c r="H33808" s="128"/>
    </row>
    <row r="33809" spans="7:8">
      <c r="G33809" s="127"/>
      <c r="H33809" s="128"/>
    </row>
    <row r="33810" spans="7:8">
      <c r="G33810" s="127"/>
      <c r="H33810" s="128"/>
    </row>
    <row r="33811" spans="7:8">
      <c r="G33811" s="127"/>
      <c r="H33811" s="128"/>
    </row>
    <row r="33812" spans="7:8">
      <c r="G33812" s="127"/>
      <c r="H33812" s="128"/>
    </row>
    <row r="33813" spans="7:8">
      <c r="G33813" s="127"/>
      <c r="H33813" s="128"/>
    </row>
    <row r="33814" spans="7:8">
      <c r="G33814" s="127"/>
      <c r="H33814" s="128"/>
    </row>
    <row r="33815" spans="7:8">
      <c r="G33815" s="127"/>
      <c r="H33815" s="128"/>
    </row>
    <row r="33816" spans="7:8">
      <c r="G33816" s="127"/>
      <c r="H33816" s="128"/>
    </row>
    <row r="33817" spans="7:8">
      <c r="G33817" s="127"/>
      <c r="H33817" s="128"/>
    </row>
    <row r="33818" spans="7:8">
      <c r="G33818" s="127"/>
      <c r="H33818" s="128"/>
    </row>
    <row r="33819" spans="7:8">
      <c r="G33819" s="127"/>
      <c r="H33819" s="128"/>
    </row>
    <row r="33820" spans="7:8">
      <c r="G33820" s="127"/>
      <c r="H33820" s="128"/>
    </row>
    <row r="33821" spans="7:8">
      <c r="G33821" s="127"/>
      <c r="H33821" s="128"/>
    </row>
    <row r="33822" spans="7:8">
      <c r="G33822" s="127"/>
      <c r="H33822" s="128"/>
    </row>
    <row r="33823" spans="7:8">
      <c r="G33823" s="127"/>
      <c r="H33823" s="128"/>
    </row>
    <row r="33824" spans="7:8">
      <c r="G33824" s="127"/>
      <c r="H33824" s="128"/>
    </row>
    <row r="33825" spans="7:8">
      <c r="G33825" s="127"/>
      <c r="H33825" s="128"/>
    </row>
    <row r="33826" spans="7:8">
      <c r="G33826" s="127"/>
      <c r="H33826" s="128"/>
    </row>
    <row r="33827" spans="7:8">
      <c r="G33827" s="127"/>
      <c r="H33827" s="128"/>
    </row>
    <row r="33828" spans="7:8">
      <c r="G33828" s="127"/>
      <c r="H33828" s="128"/>
    </row>
    <row r="33829" spans="7:8">
      <c r="G33829" s="127"/>
      <c r="H33829" s="128"/>
    </row>
    <row r="33830" spans="7:8">
      <c r="G33830" s="127"/>
      <c r="H33830" s="128"/>
    </row>
    <row r="33831" spans="7:8">
      <c r="G33831" s="127"/>
      <c r="H33831" s="128"/>
    </row>
    <row r="33832" spans="7:8">
      <c r="G33832" s="127"/>
      <c r="H33832" s="128"/>
    </row>
    <row r="33833" spans="7:8">
      <c r="G33833" s="127"/>
      <c r="H33833" s="128"/>
    </row>
    <row r="33834" spans="7:8">
      <c r="G33834" s="127"/>
      <c r="H33834" s="128"/>
    </row>
    <row r="33835" spans="7:8">
      <c r="G33835" s="127"/>
      <c r="H33835" s="128"/>
    </row>
    <row r="33836" spans="7:8">
      <c r="G33836" s="127"/>
      <c r="H33836" s="128"/>
    </row>
    <row r="33837" spans="7:8">
      <c r="G33837" s="127"/>
      <c r="H33837" s="128"/>
    </row>
    <row r="33838" spans="7:8">
      <c r="G33838" s="127"/>
      <c r="H33838" s="128"/>
    </row>
    <row r="33839" spans="7:8">
      <c r="G33839" s="127"/>
      <c r="H33839" s="128"/>
    </row>
    <row r="33840" spans="7:8">
      <c r="G33840" s="127"/>
      <c r="H33840" s="128"/>
    </row>
    <row r="33841" spans="7:8">
      <c r="G33841" s="127"/>
      <c r="H33841" s="128"/>
    </row>
    <row r="33842" spans="7:8">
      <c r="G33842" s="127"/>
      <c r="H33842" s="128"/>
    </row>
    <row r="33843" spans="7:8">
      <c r="G33843" s="127"/>
      <c r="H33843" s="128"/>
    </row>
    <row r="33844" spans="7:8">
      <c r="G33844" s="127"/>
      <c r="H33844" s="128"/>
    </row>
    <row r="33845" spans="7:8">
      <c r="G33845" s="127"/>
      <c r="H33845" s="128"/>
    </row>
    <row r="33846" spans="7:8">
      <c r="G33846" s="127"/>
      <c r="H33846" s="128"/>
    </row>
    <row r="33847" spans="7:8">
      <c r="G33847" s="127"/>
      <c r="H33847" s="128"/>
    </row>
    <row r="33848" spans="7:8">
      <c r="G33848" s="127"/>
      <c r="H33848" s="128"/>
    </row>
    <row r="33849" spans="7:8">
      <c r="G33849" s="127"/>
      <c r="H33849" s="128"/>
    </row>
    <row r="33850" spans="7:8">
      <c r="G33850" s="127"/>
      <c r="H33850" s="128"/>
    </row>
    <row r="33851" spans="7:8">
      <c r="G33851" s="127"/>
      <c r="H33851" s="128"/>
    </row>
    <row r="33852" spans="7:8">
      <c r="G33852" s="127"/>
      <c r="H33852" s="128"/>
    </row>
    <row r="33853" spans="7:8">
      <c r="G33853" s="127"/>
      <c r="H33853" s="128"/>
    </row>
    <row r="33854" spans="7:8">
      <c r="G33854" s="127"/>
      <c r="H33854" s="128"/>
    </row>
    <row r="33855" spans="7:8">
      <c r="G33855" s="127"/>
      <c r="H33855" s="128"/>
    </row>
    <row r="33856" spans="7:8">
      <c r="G33856" s="127"/>
      <c r="H33856" s="128"/>
    </row>
    <row r="33857" spans="7:8">
      <c r="G33857" s="127"/>
      <c r="H33857" s="128"/>
    </row>
    <row r="33858" spans="7:8">
      <c r="G33858" s="127"/>
      <c r="H33858" s="128"/>
    </row>
    <row r="33859" spans="7:8">
      <c r="G33859" s="127"/>
      <c r="H33859" s="128"/>
    </row>
    <row r="33860" spans="7:8">
      <c r="G33860" s="127"/>
      <c r="H33860" s="128"/>
    </row>
    <row r="33861" spans="7:8">
      <c r="G33861" s="127"/>
      <c r="H33861" s="128"/>
    </row>
    <row r="33862" spans="7:8">
      <c r="G33862" s="127"/>
      <c r="H33862" s="128"/>
    </row>
    <row r="33863" spans="7:8">
      <c r="G33863" s="127"/>
      <c r="H33863" s="128"/>
    </row>
    <row r="33864" spans="7:8">
      <c r="G33864" s="127"/>
      <c r="H33864" s="128"/>
    </row>
    <row r="33865" spans="7:8">
      <c r="G33865" s="127"/>
      <c r="H33865" s="128"/>
    </row>
    <row r="33866" spans="7:8">
      <c r="G33866" s="127"/>
      <c r="H33866" s="128"/>
    </row>
    <row r="33867" spans="7:8">
      <c r="G33867" s="127"/>
      <c r="H33867" s="128"/>
    </row>
    <row r="33868" spans="7:8">
      <c r="G33868" s="127"/>
      <c r="H33868" s="128"/>
    </row>
    <row r="33869" spans="7:8">
      <c r="G33869" s="127"/>
      <c r="H33869" s="128"/>
    </row>
    <row r="33870" spans="7:8">
      <c r="G33870" s="127"/>
      <c r="H33870" s="128"/>
    </row>
    <row r="33871" spans="7:8">
      <c r="G33871" s="127"/>
      <c r="H33871" s="128"/>
    </row>
    <row r="33872" spans="7:8">
      <c r="G33872" s="127"/>
      <c r="H33872" s="128"/>
    </row>
    <row r="33873" spans="7:8">
      <c r="G33873" s="127"/>
      <c r="H33873" s="128"/>
    </row>
    <row r="33874" spans="7:8">
      <c r="G33874" s="127"/>
      <c r="H33874" s="128"/>
    </row>
    <row r="33875" spans="7:8">
      <c r="G33875" s="127"/>
      <c r="H33875" s="128"/>
    </row>
    <row r="33876" spans="7:8">
      <c r="G33876" s="127"/>
      <c r="H33876" s="128"/>
    </row>
    <row r="33877" spans="7:8">
      <c r="G33877" s="127"/>
      <c r="H33877" s="128"/>
    </row>
    <row r="33878" spans="7:8">
      <c r="G33878" s="127"/>
      <c r="H33878" s="128"/>
    </row>
    <row r="33879" spans="7:8">
      <c r="G33879" s="127"/>
      <c r="H33879" s="128"/>
    </row>
    <row r="33880" spans="7:8">
      <c r="G33880" s="127"/>
      <c r="H33880" s="128"/>
    </row>
    <row r="33881" spans="7:8">
      <c r="G33881" s="127"/>
      <c r="H33881" s="128"/>
    </row>
    <row r="33882" spans="7:8">
      <c r="G33882" s="127"/>
      <c r="H33882" s="128"/>
    </row>
    <row r="33883" spans="7:8">
      <c r="G33883" s="127"/>
      <c r="H33883" s="128"/>
    </row>
    <row r="33884" spans="7:8">
      <c r="G33884" s="127"/>
      <c r="H33884" s="128"/>
    </row>
    <row r="33885" spans="7:8">
      <c r="G33885" s="127"/>
      <c r="H33885" s="128"/>
    </row>
    <row r="33886" spans="7:8">
      <c r="G33886" s="127"/>
      <c r="H33886" s="128"/>
    </row>
    <row r="33887" spans="7:8">
      <c r="G33887" s="127"/>
      <c r="H33887" s="128"/>
    </row>
    <row r="33888" spans="7:8">
      <c r="G33888" s="127"/>
      <c r="H33888" s="128"/>
    </row>
    <row r="33889" spans="7:8">
      <c r="G33889" s="127"/>
      <c r="H33889" s="128"/>
    </row>
    <row r="33890" spans="7:8">
      <c r="G33890" s="127"/>
      <c r="H33890" s="128"/>
    </row>
    <row r="33891" spans="7:8">
      <c r="G33891" s="127"/>
      <c r="H33891" s="128"/>
    </row>
    <row r="33892" spans="7:8">
      <c r="G33892" s="127"/>
      <c r="H33892" s="128"/>
    </row>
    <row r="33893" spans="7:8">
      <c r="G33893" s="127"/>
      <c r="H33893" s="128"/>
    </row>
    <row r="33894" spans="7:8">
      <c r="G33894" s="127"/>
      <c r="H33894" s="128"/>
    </row>
    <row r="33895" spans="7:8">
      <c r="G33895" s="127"/>
      <c r="H33895" s="128"/>
    </row>
    <row r="33896" spans="7:8">
      <c r="G33896" s="127"/>
      <c r="H33896" s="128"/>
    </row>
    <row r="33897" spans="7:8">
      <c r="G33897" s="127"/>
      <c r="H33897" s="128"/>
    </row>
    <row r="33898" spans="7:8">
      <c r="G33898" s="127"/>
      <c r="H33898" s="128"/>
    </row>
    <row r="33899" spans="7:8">
      <c r="G33899" s="127"/>
      <c r="H33899" s="128"/>
    </row>
    <row r="33900" spans="7:8">
      <c r="G33900" s="127"/>
      <c r="H33900" s="128"/>
    </row>
    <row r="33901" spans="7:8">
      <c r="G33901" s="127"/>
      <c r="H33901" s="128"/>
    </row>
    <row r="33902" spans="7:8">
      <c r="G33902" s="127"/>
      <c r="H33902" s="128"/>
    </row>
    <row r="33903" spans="7:8">
      <c r="G33903" s="127"/>
      <c r="H33903" s="128"/>
    </row>
    <row r="33904" spans="7:8">
      <c r="G33904" s="127"/>
      <c r="H33904" s="128"/>
    </row>
    <row r="33905" spans="7:8">
      <c r="G33905" s="127"/>
      <c r="H33905" s="128"/>
    </row>
    <row r="33906" spans="7:8">
      <c r="G33906" s="127"/>
      <c r="H33906" s="128"/>
    </row>
    <row r="33907" spans="7:8">
      <c r="G33907" s="127"/>
      <c r="H33907" s="128"/>
    </row>
    <row r="33908" spans="7:8">
      <c r="G33908" s="127"/>
      <c r="H33908" s="128"/>
    </row>
    <row r="33909" spans="7:8">
      <c r="G33909" s="127"/>
      <c r="H33909" s="128"/>
    </row>
    <row r="33910" spans="7:8">
      <c r="G33910" s="127"/>
      <c r="H33910" s="128"/>
    </row>
    <row r="33911" spans="7:8">
      <c r="G33911" s="127"/>
      <c r="H33911" s="128"/>
    </row>
    <row r="33912" spans="7:8">
      <c r="G33912" s="127"/>
      <c r="H33912" s="128"/>
    </row>
    <row r="33913" spans="7:8">
      <c r="G33913" s="127"/>
      <c r="H33913" s="128"/>
    </row>
    <row r="33914" spans="7:8">
      <c r="G33914" s="127"/>
      <c r="H33914" s="128"/>
    </row>
    <row r="33915" spans="7:8">
      <c r="G33915" s="127"/>
      <c r="H33915" s="128"/>
    </row>
    <row r="33916" spans="7:8">
      <c r="G33916" s="127"/>
      <c r="H33916" s="128"/>
    </row>
    <row r="33917" spans="7:8">
      <c r="G33917" s="127"/>
      <c r="H33917" s="128"/>
    </row>
    <row r="33918" spans="7:8">
      <c r="G33918" s="127"/>
      <c r="H33918" s="128"/>
    </row>
    <row r="33919" spans="7:8">
      <c r="G33919" s="127"/>
      <c r="H33919" s="128"/>
    </row>
    <row r="33920" spans="7:8">
      <c r="G33920" s="127"/>
      <c r="H33920" s="128"/>
    </row>
    <row r="33921" spans="7:8">
      <c r="G33921" s="127"/>
      <c r="H33921" s="128"/>
    </row>
    <row r="33922" spans="7:8">
      <c r="G33922" s="127"/>
      <c r="H33922" s="128"/>
    </row>
    <row r="33923" spans="7:8">
      <c r="G33923" s="127"/>
      <c r="H33923" s="128"/>
    </row>
    <row r="33924" spans="7:8">
      <c r="G33924" s="127"/>
      <c r="H33924" s="128"/>
    </row>
    <row r="33925" spans="7:8">
      <c r="G33925" s="127"/>
      <c r="H33925" s="128"/>
    </row>
    <row r="33926" spans="7:8">
      <c r="G33926" s="127"/>
      <c r="H33926" s="128"/>
    </row>
    <row r="33927" spans="7:8">
      <c r="G33927" s="127"/>
      <c r="H33927" s="128"/>
    </row>
    <row r="33928" spans="7:8">
      <c r="G33928" s="127"/>
      <c r="H33928" s="128"/>
    </row>
    <row r="33929" spans="7:8">
      <c r="G33929" s="127"/>
      <c r="H33929" s="128"/>
    </row>
    <row r="33930" spans="7:8">
      <c r="G33930" s="127"/>
      <c r="H33930" s="128"/>
    </row>
    <row r="33931" spans="7:8">
      <c r="G33931" s="127"/>
      <c r="H33931" s="128"/>
    </row>
    <row r="33932" spans="7:8">
      <c r="G33932" s="127"/>
      <c r="H33932" s="128"/>
    </row>
    <row r="33933" spans="7:8">
      <c r="G33933" s="127"/>
      <c r="H33933" s="128"/>
    </row>
    <row r="33934" spans="7:8">
      <c r="G33934" s="127"/>
      <c r="H33934" s="128"/>
    </row>
    <row r="33935" spans="7:8">
      <c r="G33935" s="127"/>
      <c r="H33935" s="128"/>
    </row>
    <row r="33936" spans="7:8">
      <c r="G33936" s="127"/>
      <c r="H33936" s="128"/>
    </row>
    <row r="33937" spans="7:8">
      <c r="G33937" s="127"/>
      <c r="H33937" s="128"/>
    </row>
    <row r="33938" spans="7:8">
      <c r="G33938" s="127"/>
      <c r="H33938" s="128"/>
    </row>
    <row r="33939" spans="7:8">
      <c r="G33939" s="127"/>
      <c r="H33939" s="128"/>
    </row>
    <row r="33940" spans="7:8">
      <c r="G33940" s="127"/>
      <c r="H33940" s="128"/>
    </row>
    <row r="33941" spans="7:8">
      <c r="G33941" s="127"/>
      <c r="H33941" s="128"/>
    </row>
    <row r="33942" spans="7:8">
      <c r="G33942" s="127"/>
      <c r="H33942" s="128"/>
    </row>
    <row r="33943" spans="7:8">
      <c r="G33943" s="127"/>
      <c r="H33943" s="128"/>
    </row>
    <row r="33944" spans="7:8">
      <c r="G33944" s="127"/>
      <c r="H33944" s="128"/>
    </row>
    <row r="33945" spans="7:8">
      <c r="G33945" s="127"/>
      <c r="H33945" s="128"/>
    </row>
    <row r="33946" spans="7:8">
      <c r="G33946" s="127"/>
      <c r="H33946" s="128"/>
    </row>
    <row r="33947" spans="7:8">
      <c r="G33947" s="127"/>
      <c r="H33947" s="128"/>
    </row>
    <row r="33948" spans="7:8">
      <c r="G33948" s="127"/>
      <c r="H33948" s="128"/>
    </row>
    <row r="33949" spans="7:8">
      <c r="G33949" s="127"/>
      <c r="H33949" s="128"/>
    </row>
    <row r="33950" spans="7:8">
      <c r="G33950" s="127"/>
      <c r="H33950" s="128"/>
    </row>
    <row r="33951" spans="7:8">
      <c r="G33951" s="127"/>
      <c r="H33951" s="128"/>
    </row>
    <row r="33952" spans="7:8">
      <c r="G33952" s="127"/>
      <c r="H33952" s="128"/>
    </row>
    <row r="33953" spans="7:8">
      <c r="G33953" s="127"/>
      <c r="H33953" s="128"/>
    </row>
    <row r="33954" spans="7:8">
      <c r="G33954" s="127"/>
      <c r="H33954" s="128"/>
    </row>
    <row r="33955" spans="7:8">
      <c r="G33955" s="127"/>
      <c r="H33955" s="128"/>
    </row>
    <row r="33956" spans="7:8">
      <c r="G33956" s="127"/>
      <c r="H33956" s="128"/>
    </row>
    <row r="33957" spans="7:8">
      <c r="G33957" s="127"/>
      <c r="H33957" s="128"/>
    </row>
    <row r="33958" spans="7:8">
      <c r="G33958" s="127"/>
      <c r="H33958" s="128"/>
    </row>
    <row r="33959" spans="7:8">
      <c r="G33959" s="127"/>
      <c r="H33959" s="128"/>
    </row>
    <row r="33960" spans="7:8">
      <c r="G33960" s="127"/>
      <c r="H33960" s="128"/>
    </row>
    <row r="33961" spans="7:8">
      <c r="G33961" s="127"/>
      <c r="H33961" s="128"/>
    </row>
    <row r="33962" spans="7:8">
      <c r="G33962" s="127"/>
      <c r="H33962" s="128"/>
    </row>
    <row r="33963" spans="7:8">
      <c r="G33963" s="127"/>
      <c r="H33963" s="128"/>
    </row>
    <row r="33964" spans="7:8">
      <c r="G33964" s="127"/>
      <c r="H33964" s="128"/>
    </row>
    <row r="33965" spans="7:8">
      <c r="G33965" s="127"/>
      <c r="H33965" s="128"/>
    </row>
    <row r="33966" spans="7:8">
      <c r="G33966" s="127"/>
      <c r="H33966" s="128"/>
    </row>
    <row r="33967" spans="7:8">
      <c r="G33967" s="127"/>
      <c r="H33967" s="128"/>
    </row>
    <row r="33968" spans="7:8">
      <c r="G33968" s="127"/>
      <c r="H33968" s="128"/>
    </row>
    <row r="33969" spans="7:8">
      <c r="G33969" s="127"/>
      <c r="H33969" s="128"/>
    </row>
    <row r="33970" spans="7:8">
      <c r="G33970" s="127"/>
      <c r="H33970" s="128"/>
    </row>
    <row r="33971" spans="7:8">
      <c r="G33971" s="127"/>
      <c r="H33971" s="128"/>
    </row>
    <row r="33972" spans="7:8">
      <c r="G33972" s="127"/>
      <c r="H33972" s="128"/>
    </row>
    <row r="33973" spans="7:8">
      <c r="G33973" s="127"/>
      <c r="H33973" s="128"/>
    </row>
    <row r="33974" spans="7:8">
      <c r="G33974" s="127"/>
      <c r="H33974" s="128"/>
    </row>
    <row r="33975" spans="7:8">
      <c r="G33975" s="127"/>
      <c r="H33975" s="128"/>
    </row>
    <row r="33976" spans="7:8">
      <c r="G33976" s="127"/>
      <c r="H33976" s="128"/>
    </row>
    <row r="33977" spans="7:8">
      <c r="G33977" s="127"/>
      <c r="H33977" s="128"/>
    </row>
    <row r="33978" spans="7:8">
      <c r="G33978" s="127"/>
      <c r="H33978" s="128"/>
    </row>
    <row r="33979" spans="7:8">
      <c r="G33979" s="127"/>
      <c r="H33979" s="128"/>
    </row>
    <row r="33980" spans="7:8">
      <c r="G33980" s="127"/>
      <c r="H33980" s="128"/>
    </row>
    <row r="33981" spans="7:8">
      <c r="G33981" s="127"/>
      <c r="H33981" s="128"/>
    </row>
    <row r="33982" spans="7:8">
      <c r="G33982" s="127"/>
      <c r="H33982" s="128"/>
    </row>
    <row r="33983" spans="7:8">
      <c r="G33983" s="127"/>
      <c r="H33983" s="128"/>
    </row>
    <row r="33984" spans="7:8">
      <c r="G33984" s="127"/>
      <c r="H33984" s="128"/>
    </row>
    <row r="33985" spans="7:8">
      <c r="G33985" s="127"/>
      <c r="H33985" s="128"/>
    </row>
    <row r="33986" spans="7:8">
      <c r="G33986" s="127"/>
      <c r="H33986" s="128"/>
    </row>
    <row r="33987" spans="7:8">
      <c r="G33987" s="127"/>
      <c r="H33987" s="128"/>
    </row>
    <row r="33988" spans="7:8">
      <c r="G33988" s="127"/>
      <c r="H33988" s="128"/>
    </row>
    <row r="33989" spans="7:8">
      <c r="G33989" s="127"/>
      <c r="H33989" s="128"/>
    </row>
    <row r="33990" spans="7:8">
      <c r="G33990" s="127"/>
      <c r="H33990" s="128"/>
    </row>
    <row r="33991" spans="7:8">
      <c r="G33991" s="127"/>
      <c r="H33991" s="128"/>
    </row>
    <row r="33992" spans="7:8">
      <c r="G33992" s="127"/>
      <c r="H33992" s="128"/>
    </row>
    <row r="33993" spans="7:8">
      <c r="G33993" s="127"/>
      <c r="H33993" s="128"/>
    </row>
    <row r="33994" spans="7:8">
      <c r="G33994" s="127"/>
      <c r="H33994" s="128"/>
    </row>
    <row r="33995" spans="7:8">
      <c r="G33995" s="127"/>
      <c r="H33995" s="128"/>
    </row>
    <row r="33996" spans="7:8">
      <c r="G33996" s="127"/>
      <c r="H33996" s="128"/>
    </row>
    <row r="33997" spans="7:8">
      <c r="G33997" s="127"/>
      <c r="H33997" s="128"/>
    </row>
    <row r="33998" spans="7:8">
      <c r="G33998" s="127"/>
      <c r="H33998" s="128"/>
    </row>
    <row r="33999" spans="7:8">
      <c r="G33999" s="127"/>
      <c r="H33999" s="128"/>
    </row>
    <row r="34000" spans="7:8">
      <c r="G34000" s="127"/>
      <c r="H34000" s="128"/>
    </row>
    <row r="34001" spans="7:8">
      <c r="G34001" s="127"/>
      <c r="H34001" s="128"/>
    </row>
    <row r="34002" spans="7:8">
      <c r="G34002" s="127"/>
      <c r="H34002" s="128"/>
    </row>
    <row r="34003" spans="7:8">
      <c r="G34003" s="127"/>
      <c r="H34003" s="128"/>
    </row>
    <row r="34004" spans="7:8">
      <c r="G34004" s="127"/>
      <c r="H34004" s="128"/>
    </row>
    <row r="34005" spans="7:8">
      <c r="G34005" s="127"/>
      <c r="H34005" s="128"/>
    </row>
    <row r="34006" spans="7:8">
      <c r="G34006" s="127"/>
      <c r="H34006" s="128"/>
    </row>
    <row r="34007" spans="7:8">
      <c r="G34007" s="127"/>
      <c r="H34007" s="128"/>
    </row>
    <row r="34008" spans="7:8">
      <c r="G34008" s="127"/>
      <c r="H34008" s="128"/>
    </row>
    <row r="34009" spans="7:8">
      <c r="G34009" s="127"/>
      <c r="H34009" s="128"/>
    </row>
    <row r="34010" spans="7:8">
      <c r="G34010" s="127"/>
      <c r="H34010" s="128"/>
    </row>
    <row r="34011" spans="7:8">
      <c r="G34011" s="127"/>
      <c r="H34011" s="128"/>
    </row>
    <row r="34012" spans="7:8">
      <c r="G34012" s="127"/>
      <c r="H34012" s="128"/>
    </row>
    <row r="34013" spans="7:8">
      <c r="G34013" s="127"/>
      <c r="H34013" s="128"/>
    </row>
    <row r="34014" spans="7:8">
      <c r="G34014" s="127"/>
      <c r="H34014" s="128"/>
    </row>
    <row r="34015" spans="7:8">
      <c r="G34015" s="127"/>
      <c r="H34015" s="128"/>
    </row>
    <row r="34016" spans="7:8">
      <c r="G34016" s="127"/>
      <c r="H34016" s="128"/>
    </row>
    <row r="34017" spans="7:8">
      <c r="G34017" s="127"/>
      <c r="H34017" s="128"/>
    </row>
    <row r="34018" spans="7:8">
      <c r="G34018" s="127"/>
      <c r="H34018" s="128"/>
    </row>
    <row r="34019" spans="7:8">
      <c r="G34019" s="127"/>
      <c r="H34019" s="128"/>
    </row>
    <row r="34020" spans="7:8">
      <c r="G34020" s="127"/>
      <c r="H34020" s="128"/>
    </row>
    <row r="34021" spans="7:8">
      <c r="G34021" s="127"/>
      <c r="H34021" s="128"/>
    </row>
    <row r="34022" spans="7:8">
      <c r="G34022" s="127"/>
      <c r="H34022" s="128"/>
    </row>
    <row r="34023" spans="7:8">
      <c r="G34023" s="127"/>
      <c r="H34023" s="128"/>
    </row>
    <row r="34024" spans="7:8">
      <c r="G34024" s="127"/>
      <c r="H34024" s="128"/>
    </row>
    <row r="34025" spans="7:8">
      <c r="G34025" s="127"/>
      <c r="H34025" s="128"/>
    </row>
    <row r="34026" spans="7:8">
      <c r="G34026" s="127"/>
      <c r="H34026" s="128"/>
    </row>
    <row r="34027" spans="7:8">
      <c r="G34027" s="127"/>
      <c r="H34027" s="128"/>
    </row>
    <row r="34028" spans="7:8">
      <c r="G34028" s="127"/>
      <c r="H34028" s="128"/>
    </row>
    <row r="34029" spans="7:8">
      <c r="G34029" s="127"/>
      <c r="H34029" s="128"/>
    </row>
    <row r="34030" spans="7:8">
      <c r="G34030" s="127"/>
      <c r="H34030" s="128"/>
    </row>
    <row r="34031" spans="7:8">
      <c r="G34031" s="127"/>
      <c r="H34031" s="128"/>
    </row>
    <row r="34032" spans="7:8">
      <c r="G34032" s="127"/>
      <c r="H34032" s="128"/>
    </row>
    <row r="34033" spans="7:8">
      <c r="G34033" s="127"/>
      <c r="H34033" s="128"/>
    </row>
    <row r="34034" spans="7:8">
      <c r="G34034" s="127"/>
      <c r="H34034" s="128"/>
    </row>
    <row r="34035" spans="7:8">
      <c r="G34035" s="127"/>
      <c r="H34035" s="128"/>
    </row>
    <row r="34036" spans="7:8">
      <c r="G34036" s="127"/>
      <c r="H34036" s="128"/>
    </row>
    <row r="34037" spans="7:8">
      <c r="G34037" s="127"/>
      <c r="H34037" s="128"/>
    </row>
    <row r="34038" spans="7:8">
      <c r="G34038" s="127"/>
      <c r="H34038" s="128"/>
    </row>
    <row r="34039" spans="7:8">
      <c r="G34039" s="127"/>
      <c r="H34039" s="128"/>
    </row>
    <row r="34040" spans="7:8">
      <c r="G34040" s="127"/>
      <c r="H34040" s="128"/>
    </row>
    <row r="34041" spans="7:8">
      <c r="G34041" s="127"/>
      <c r="H34041" s="128"/>
    </row>
    <row r="34042" spans="7:8">
      <c r="G34042" s="127"/>
      <c r="H34042" s="128"/>
    </row>
    <row r="34043" spans="7:8">
      <c r="G34043" s="127"/>
      <c r="H34043" s="128"/>
    </row>
    <row r="34044" spans="7:8">
      <c r="G34044" s="127"/>
      <c r="H34044" s="128"/>
    </row>
    <row r="34045" spans="7:8">
      <c r="G34045" s="127"/>
      <c r="H34045" s="128"/>
    </row>
    <row r="34046" spans="7:8">
      <c r="G34046" s="127"/>
      <c r="H34046" s="128"/>
    </row>
    <row r="34047" spans="7:8">
      <c r="G34047" s="127"/>
      <c r="H34047" s="128"/>
    </row>
    <row r="34048" spans="7:8">
      <c r="G34048" s="127"/>
      <c r="H34048" s="128"/>
    </row>
    <row r="34049" spans="7:8">
      <c r="G34049" s="127"/>
      <c r="H34049" s="128"/>
    </row>
    <row r="34050" spans="7:8">
      <c r="G34050" s="127"/>
      <c r="H34050" s="128"/>
    </row>
    <row r="34051" spans="7:8">
      <c r="G34051" s="127"/>
      <c r="H34051" s="128"/>
    </row>
    <row r="34052" spans="7:8">
      <c r="G34052" s="127"/>
      <c r="H34052" s="128"/>
    </row>
    <row r="34053" spans="7:8">
      <c r="G34053" s="127"/>
      <c r="H34053" s="128"/>
    </row>
    <row r="34054" spans="7:8">
      <c r="G34054" s="127"/>
      <c r="H34054" s="128"/>
    </row>
    <row r="34055" spans="7:8">
      <c r="G34055" s="127"/>
      <c r="H34055" s="128"/>
    </row>
    <row r="34056" spans="7:8">
      <c r="G34056" s="127"/>
      <c r="H34056" s="128"/>
    </row>
    <row r="34057" spans="7:8">
      <c r="G34057" s="127"/>
      <c r="H34057" s="128"/>
    </row>
    <row r="34058" spans="7:8">
      <c r="G34058" s="127"/>
      <c r="H34058" s="128"/>
    </row>
    <row r="34059" spans="7:8">
      <c r="G34059" s="127"/>
      <c r="H34059" s="128"/>
    </row>
    <row r="34060" spans="7:8">
      <c r="G34060" s="127"/>
      <c r="H34060" s="128"/>
    </row>
    <row r="34061" spans="7:8">
      <c r="G34061" s="127"/>
      <c r="H34061" s="128"/>
    </row>
    <row r="34062" spans="7:8">
      <c r="G34062" s="127"/>
      <c r="H34062" s="128"/>
    </row>
    <row r="34063" spans="7:8">
      <c r="G34063" s="127"/>
      <c r="H34063" s="128"/>
    </row>
    <row r="34064" spans="7:8">
      <c r="G34064" s="127"/>
      <c r="H34064" s="128"/>
    </row>
    <row r="34065" spans="7:8">
      <c r="G34065" s="127"/>
      <c r="H34065" s="128"/>
    </row>
    <row r="34066" spans="7:8">
      <c r="G34066" s="127"/>
      <c r="H34066" s="128"/>
    </row>
    <row r="34067" spans="7:8">
      <c r="G34067" s="127"/>
      <c r="H34067" s="128"/>
    </row>
    <row r="34068" spans="7:8">
      <c r="G34068" s="127"/>
      <c r="H34068" s="128"/>
    </row>
    <row r="34069" spans="7:8">
      <c r="G34069" s="127"/>
      <c r="H34069" s="128"/>
    </row>
    <row r="34070" spans="7:8">
      <c r="G34070" s="127"/>
      <c r="H34070" s="128"/>
    </row>
    <row r="34071" spans="7:8">
      <c r="G34071" s="127"/>
      <c r="H34071" s="128"/>
    </row>
    <row r="34072" spans="7:8">
      <c r="G34072" s="127"/>
      <c r="H34072" s="128"/>
    </row>
    <row r="34073" spans="7:8">
      <c r="G34073" s="127"/>
      <c r="H34073" s="128"/>
    </row>
    <row r="34074" spans="7:8">
      <c r="G34074" s="127"/>
      <c r="H34074" s="128"/>
    </row>
    <row r="34075" spans="7:8">
      <c r="G34075" s="127"/>
      <c r="H34075" s="128"/>
    </row>
    <row r="34076" spans="7:8">
      <c r="G34076" s="127"/>
      <c r="H34076" s="128"/>
    </row>
    <row r="34077" spans="7:8">
      <c r="G34077" s="127"/>
      <c r="H34077" s="128"/>
    </row>
    <row r="34078" spans="7:8">
      <c r="G34078" s="127"/>
      <c r="H34078" s="128"/>
    </row>
    <row r="34079" spans="7:8">
      <c r="G34079" s="127"/>
      <c r="H34079" s="128"/>
    </row>
    <row r="34080" spans="7:8">
      <c r="G34080" s="127"/>
      <c r="H34080" s="128"/>
    </row>
    <row r="34081" spans="7:8">
      <c r="G34081" s="127"/>
      <c r="H34081" s="128"/>
    </row>
    <row r="34082" spans="7:8">
      <c r="G34082" s="127"/>
      <c r="H34082" s="128"/>
    </row>
    <row r="34083" spans="7:8">
      <c r="G34083" s="127"/>
      <c r="H34083" s="128"/>
    </row>
    <row r="34084" spans="7:8">
      <c r="G34084" s="127"/>
      <c r="H34084" s="128"/>
    </row>
    <row r="34085" spans="7:8">
      <c r="G34085" s="127"/>
      <c r="H34085" s="128"/>
    </row>
    <row r="34086" spans="7:8">
      <c r="G34086" s="127"/>
      <c r="H34086" s="128"/>
    </row>
    <row r="34087" spans="7:8">
      <c r="G34087" s="127"/>
      <c r="H34087" s="128"/>
    </row>
    <row r="34088" spans="7:8">
      <c r="G34088" s="127"/>
      <c r="H34088" s="128"/>
    </row>
    <row r="34089" spans="7:8">
      <c r="G34089" s="127"/>
      <c r="H34089" s="128"/>
    </row>
    <row r="34090" spans="7:8">
      <c r="G34090" s="127"/>
      <c r="H34090" s="128"/>
    </row>
    <row r="34091" spans="7:8">
      <c r="G34091" s="127"/>
      <c r="H34091" s="128"/>
    </row>
    <row r="34092" spans="7:8">
      <c r="G34092" s="127"/>
      <c r="H34092" s="128"/>
    </row>
    <row r="34093" spans="7:8">
      <c r="G34093" s="127"/>
      <c r="H34093" s="128"/>
    </row>
    <row r="34094" spans="7:8">
      <c r="G34094" s="127"/>
      <c r="H34094" s="128"/>
    </row>
    <row r="34095" spans="7:8">
      <c r="G34095" s="127"/>
      <c r="H34095" s="128"/>
    </row>
    <row r="34096" spans="7:8">
      <c r="G34096" s="127"/>
      <c r="H34096" s="128"/>
    </row>
    <row r="34097" spans="7:8">
      <c r="G34097" s="127"/>
      <c r="H34097" s="128"/>
    </row>
    <row r="34098" spans="7:8">
      <c r="G34098" s="127"/>
      <c r="H34098" s="128"/>
    </row>
    <row r="34099" spans="7:8">
      <c r="G34099" s="127"/>
      <c r="H34099" s="128"/>
    </row>
    <row r="34100" spans="7:8">
      <c r="G34100" s="127"/>
      <c r="H34100" s="128"/>
    </row>
    <row r="34101" spans="7:8">
      <c r="G34101" s="127"/>
      <c r="H34101" s="128"/>
    </row>
    <row r="34102" spans="7:8">
      <c r="G34102" s="127"/>
      <c r="H34102" s="128"/>
    </row>
    <row r="34103" spans="7:8">
      <c r="G34103" s="127"/>
      <c r="H34103" s="128"/>
    </row>
    <row r="34104" spans="7:8">
      <c r="G34104" s="127"/>
      <c r="H34104" s="128"/>
    </row>
    <row r="34105" spans="7:8">
      <c r="G34105" s="127"/>
      <c r="H34105" s="128"/>
    </row>
    <row r="34106" spans="7:8">
      <c r="G34106" s="127"/>
      <c r="H34106" s="128"/>
    </row>
    <row r="34107" spans="7:8">
      <c r="G34107" s="127"/>
      <c r="H34107" s="128"/>
    </row>
    <row r="34108" spans="7:8">
      <c r="G34108" s="127"/>
      <c r="H34108" s="128"/>
    </row>
    <row r="34109" spans="7:8">
      <c r="G34109" s="127"/>
      <c r="H34109" s="128"/>
    </row>
    <row r="34110" spans="7:8">
      <c r="G34110" s="127"/>
      <c r="H34110" s="128"/>
    </row>
    <row r="34111" spans="7:8">
      <c r="G34111" s="127"/>
      <c r="H34111" s="128"/>
    </row>
    <row r="34112" spans="7:8">
      <c r="G34112" s="127"/>
      <c r="H34112" s="128"/>
    </row>
    <row r="34113" spans="7:8">
      <c r="G34113" s="127"/>
      <c r="H34113" s="128"/>
    </row>
    <row r="34114" spans="7:8">
      <c r="G34114" s="127"/>
      <c r="H34114" s="128"/>
    </row>
    <row r="34115" spans="7:8">
      <c r="G34115" s="127"/>
      <c r="H34115" s="128"/>
    </row>
    <row r="34116" spans="7:8">
      <c r="G34116" s="127"/>
      <c r="H34116" s="128"/>
    </row>
    <row r="34117" spans="7:8">
      <c r="G34117" s="127"/>
      <c r="H34117" s="128"/>
    </row>
    <row r="34118" spans="7:8">
      <c r="G34118" s="127"/>
      <c r="H34118" s="128"/>
    </row>
    <row r="34119" spans="7:8">
      <c r="G34119" s="127"/>
      <c r="H34119" s="128"/>
    </row>
    <row r="34120" spans="7:8">
      <c r="G34120" s="127"/>
      <c r="H34120" s="128"/>
    </row>
    <row r="34121" spans="7:8">
      <c r="G34121" s="127"/>
      <c r="H34121" s="128"/>
    </row>
    <row r="34122" spans="7:8">
      <c r="G34122" s="127"/>
      <c r="H34122" s="128"/>
    </row>
    <row r="34123" spans="7:8">
      <c r="G34123" s="127"/>
      <c r="H34123" s="128"/>
    </row>
    <row r="34124" spans="7:8">
      <c r="G34124" s="127"/>
      <c r="H34124" s="128"/>
    </row>
    <row r="34125" spans="7:8">
      <c r="G34125" s="127"/>
      <c r="H34125" s="128"/>
    </row>
    <row r="34126" spans="7:8">
      <c r="G34126" s="127"/>
      <c r="H34126" s="128"/>
    </row>
    <row r="34127" spans="7:8">
      <c r="G34127" s="127"/>
      <c r="H34127" s="128"/>
    </row>
    <row r="34128" spans="7:8">
      <c r="G34128" s="127"/>
      <c r="H34128" s="128"/>
    </row>
    <row r="34129" spans="7:8">
      <c r="G34129" s="127"/>
      <c r="H34129" s="128"/>
    </row>
    <row r="34130" spans="7:8">
      <c r="G34130" s="127"/>
      <c r="H34130" s="128"/>
    </row>
    <row r="34131" spans="7:8">
      <c r="G34131" s="127"/>
      <c r="H34131" s="128"/>
    </row>
    <row r="34132" spans="7:8">
      <c r="G34132" s="127"/>
      <c r="H34132" s="128"/>
    </row>
    <row r="34133" spans="7:8">
      <c r="G34133" s="127"/>
      <c r="H34133" s="128"/>
    </row>
    <row r="34134" spans="7:8">
      <c r="G34134" s="127"/>
      <c r="H34134" s="128"/>
    </row>
    <row r="34135" spans="7:8">
      <c r="G34135" s="127"/>
      <c r="H34135" s="128"/>
    </row>
    <row r="34136" spans="7:8">
      <c r="G34136" s="127"/>
      <c r="H34136" s="128"/>
    </row>
    <row r="34137" spans="7:8">
      <c r="G34137" s="127"/>
      <c r="H34137" s="128"/>
    </row>
    <row r="34138" spans="7:8">
      <c r="G34138" s="127"/>
      <c r="H34138" s="128"/>
    </row>
    <row r="34139" spans="7:8">
      <c r="G34139" s="127"/>
      <c r="H34139" s="128"/>
    </row>
    <row r="34140" spans="7:8">
      <c r="G34140" s="127"/>
      <c r="H34140" s="128"/>
    </row>
    <row r="34141" spans="7:8">
      <c r="G34141" s="127"/>
      <c r="H34141" s="128"/>
    </row>
    <row r="34142" spans="7:8">
      <c r="G34142" s="127"/>
      <c r="H34142" s="128"/>
    </row>
    <row r="34143" spans="7:8">
      <c r="G34143" s="127"/>
      <c r="H34143" s="128"/>
    </row>
    <row r="34144" spans="7:8">
      <c r="G34144" s="127"/>
      <c r="H34144" s="128"/>
    </row>
    <row r="34145" spans="7:8">
      <c r="G34145" s="127"/>
      <c r="H34145" s="128"/>
    </row>
    <row r="34146" spans="7:8">
      <c r="G34146" s="127"/>
      <c r="H34146" s="128"/>
    </row>
    <row r="34147" spans="7:8">
      <c r="G34147" s="127"/>
      <c r="H34147" s="128"/>
    </row>
    <row r="34148" spans="7:8">
      <c r="G34148" s="127"/>
      <c r="H34148" s="128"/>
    </row>
    <row r="34149" spans="7:8">
      <c r="G34149" s="127"/>
      <c r="H34149" s="128"/>
    </row>
    <row r="34150" spans="7:8">
      <c r="G34150" s="127"/>
      <c r="H34150" s="128"/>
    </row>
    <row r="34151" spans="7:8">
      <c r="G34151" s="127"/>
      <c r="H34151" s="128"/>
    </row>
    <row r="34152" spans="7:8">
      <c r="G34152" s="127"/>
      <c r="H34152" s="128"/>
    </row>
    <row r="34153" spans="7:8">
      <c r="G34153" s="127"/>
      <c r="H34153" s="128"/>
    </row>
    <row r="34154" spans="7:8">
      <c r="G34154" s="127"/>
      <c r="H34154" s="128"/>
    </row>
    <row r="34155" spans="7:8">
      <c r="G34155" s="127"/>
      <c r="H34155" s="128"/>
    </row>
    <row r="34156" spans="7:8">
      <c r="G34156" s="127"/>
      <c r="H34156" s="128"/>
    </row>
    <row r="34157" spans="7:8">
      <c r="G34157" s="127"/>
      <c r="H34157" s="128"/>
    </row>
    <row r="34158" spans="7:8">
      <c r="G34158" s="127"/>
      <c r="H34158" s="128"/>
    </row>
    <row r="34159" spans="7:8">
      <c r="G34159" s="127"/>
      <c r="H34159" s="128"/>
    </row>
    <row r="34160" spans="7:8">
      <c r="G34160" s="127"/>
      <c r="H34160" s="128"/>
    </row>
    <row r="34161" spans="7:8">
      <c r="G34161" s="127"/>
      <c r="H34161" s="128"/>
    </row>
    <row r="34162" spans="7:8">
      <c r="G34162" s="127"/>
      <c r="H34162" s="128"/>
    </row>
    <row r="34163" spans="7:8">
      <c r="G34163" s="127"/>
      <c r="H34163" s="128"/>
    </row>
    <row r="34164" spans="7:8">
      <c r="G34164" s="127"/>
      <c r="H34164" s="128"/>
    </row>
    <row r="34165" spans="7:8">
      <c r="G34165" s="127"/>
      <c r="H34165" s="128"/>
    </row>
    <row r="34166" spans="7:8">
      <c r="G34166" s="127"/>
      <c r="H34166" s="128"/>
    </row>
    <row r="34167" spans="7:8">
      <c r="G34167" s="127"/>
      <c r="H34167" s="128"/>
    </row>
    <row r="34168" spans="7:8">
      <c r="G34168" s="127"/>
      <c r="H34168" s="128"/>
    </row>
    <row r="34169" spans="7:8">
      <c r="G34169" s="127"/>
      <c r="H34169" s="128"/>
    </row>
    <row r="34170" spans="7:8">
      <c r="G34170" s="127"/>
      <c r="H34170" s="128"/>
    </row>
    <row r="34171" spans="7:8">
      <c r="G34171" s="127"/>
      <c r="H34171" s="128"/>
    </row>
    <row r="34172" spans="7:8">
      <c r="G34172" s="127"/>
      <c r="H34172" s="128"/>
    </row>
    <row r="34173" spans="7:8">
      <c r="G34173" s="127"/>
      <c r="H34173" s="128"/>
    </row>
    <row r="34174" spans="7:8">
      <c r="G34174" s="127"/>
      <c r="H34174" s="128"/>
    </row>
    <row r="34175" spans="7:8">
      <c r="G34175" s="127"/>
      <c r="H34175" s="128"/>
    </row>
    <row r="34176" spans="7:8">
      <c r="G34176" s="127"/>
      <c r="H34176" s="128"/>
    </row>
    <row r="34177" spans="7:8">
      <c r="G34177" s="127"/>
      <c r="H34177" s="128"/>
    </row>
    <row r="34178" spans="7:8">
      <c r="G34178" s="127"/>
      <c r="H34178" s="128"/>
    </row>
    <row r="34179" spans="7:8">
      <c r="G34179" s="127"/>
      <c r="H34179" s="128"/>
    </row>
    <row r="34180" spans="7:8">
      <c r="G34180" s="127"/>
      <c r="H34180" s="128"/>
    </row>
    <row r="34181" spans="7:8">
      <c r="G34181" s="127"/>
      <c r="H34181" s="128"/>
    </row>
    <row r="34182" spans="7:8">
      <c r="G34182" s="127"/>
      <c r="H34182" s="128"/>
    </row>
    <row r="34183" spans="7:8">
      <c r="G34183" s="127"/>
      <c r="H34183" s="128"/>
    </row>
    <row r="34184" spans="7:8">
      <c r="G34184" s="127"/>
      <c r="H34184" s="128"/>
    </row>
    <row r="34185" spans="7:8">
      <c r="G34185" s="127"/>
      <c r="H34185" s="128"/>
    </row>
    <row r="34186" spans="7:8">
      <c r="G34186" s="127"/>
      <c r="H34186" s="128"/>
    </row>
    <row r="34187" spans="7:8">
      <c r="G34187" s="127"/>
      <c r="H34187" s="128"/>
    </row>
    <row r="34188" spans="7:8">
      <c r="G34188" s="127"/>
      <c r="H34188" s="128"/>
    </row>
    <row r="34189" spans="7:8">
      <c r="G34189" s="127"/>
      <c r="H34189" s="128"/>
    </row>
    <row r="34190" spans="7:8">
      <c r="G34190" s="127"/>
      <c r="H34190" s="128"/>
    </row>
    <row r="34191" spans="7:8">
      <c r="G34191" s="127"/>
      <c r="H34191" s="128"/>
    </row>
    <row r="34192" spans="7:8">
      <c r="G34192" s="127"/>
      <c r="H34192" s="128"/>
    </row>
    <row r="34193" spans="7:8">
      <c r="G34193" s="127"/>
      <c r="H34193" s="128"/>
    </row>
    <row r="34194" spans="7:8">
      <c r="G34194" s="127"/>
      <c r="H34194" s="128"/>
    </row>
    <row r="34195" spans="7:8">
      <c r="G34195" s="127"/>
      <c r="H34195" s="128"/>
    </row>
    <row r="34196" spans="7:8">
      <c r="G34196" s="127"/>
      <c r="H34196" s="128"/>
    </row>
    <row r="34197" spans="7:8">
      <c r="G34197" s="127"/>
      <c r="H34197" s="128"/>
    </row>
    <row r="34198" spans="7:8">
      <c r="G34198" s="127"/>
      <c r="H34198" s="128"/>
    </row>
    <row r="34199" spans="7:8">
      <c r="G34199" s="127"/>
      <c r="H34199" s="128"/>
    </row>
    <row r="34200" spans="7:8">
      <c r="G34200" s="127"/>
      <c r="H34200" s="128"/>
    </row>
    <row r="34201" spans="7:8">
      <c r="G34201" s="127"/>
      <c r="H34201" s="128"/>
    </row>
    <row r="34202" spans="7:8">
      <c r="G34202" s="127"/>
      <c r="H34202" s="128"/>
    </row>
    <row r="34203" spans="7:8">
      <c r="G34203" s="127"/>
      <c r="H34203" s="128"/>
    </row>
    <row r="34204" spans="7:8">
      <c r="G34204" s="127"/>
      <c r="H34204" s="128"/>
    </row>
    <row r="34205" spans="7:8">
      <c r="G34205" s="127"/>
      <c r="H34205" s="128"/>
    </row>
    <row r="34206" spans="7:8">
      <c r="G34206" s="127"/>
      <c r="H34206" s="128"/>
    </row>
    <row r="34207" spans="7:8">
      <c r="G34207" s="127"/>
      <c r="H34207" s="128"/>
    </row>
    <row r="34208" spans="7:8">
      <c r="G34208" s="127"/>
      <c r="H34208" s="128"/>
    </row>
    <row r="34209" spans="7:8">
      <c r="G34209" s="127"/>
      <c r="H34209" s="128"/>
    </row>
    <row r="34210" spans="7:8">
      <c r="G34210" s="127"/>
      <c r="H34210" s="128"/>
    </row>
    <row r="34211" spans="7:8">
      <c r="G34211" s="127"/>
      <c r="H34211" s="128"/>
    </row>
    <row r="34212" spans="7:8">
      <c r="G34212" s="127"/>
      <c r="H34212" s="128"/>
    </row>
    <row r="34213" spans="7:8">
      <c r="G34213" s="127"/>
      <c r="H34213" s="128"/>
    </row>
    <row r="34214" spans="7:8">
      <c r="G34214" s="127"/>
      <c r="H34214" s="128"/>
    </row>
    <row r="34215" spans="7:8">
      <c r="G34215" s="127"/>
      <c r="H34215" s="128"/>
    </row>
    <row r="34216" spans="7:8">
      <c r="G34216" s="127"/>
      <c r="H34216" s="128"/>
    </row>
    <row r="34217" spans="7:8">
      <c r="G34217" s="127"/>
      <c r="H34217" s="128"/>
    </row>
    <row r="34218" spans="7:8">
      <c r="G34218" s="127"/>
      <c r="H34218" s="128"/>
    </row>
    <row r="34219" spans="7:8">
      <c r="G34219" s="127"/>
      <c r="H34219" s="128"/>
    </row>
    <row r="34220" spans="7:8">
      <c r="G34220" s="127"/>
      <c r="H34220" s="128"/>
    </row>
    <row r="34221" spans="7:8">
      <c r="G34221" s="127"/>
      <c r="H34221" s="128"/>
    </row>
    <row r="34222" spans="7:8">
      <c r="G34222" s="127"/>
      <c r="H34222" s="128"/>
    </row>
    <row r="34223" spans="7:8">
      <c r="G34223" s="127"/>
      <c r="H34223" s="128"/>
    </row>
    <row r="34224" spans="7:8">
      <c r="G34224" s="127"/>
      <c r="H34224" s="128"/>
    </row>
    <row r="34225" spans="7:8">
      <c r="G34225" s="127"/>
      <c r="H34225" s="128"/>
    </row>
    <row r="34226" spans="7:8">
      <c r="G34226" s="127"/>
      <c r="H34226" s="128"/>
    </row>
    <row r="34227" spans="7:8">
      <c r="G34227" s="127"/>
      <c r="H34227" s="128"/>
    </row>
    <row r="34228" spans="7:8">
      <c r="G34228" s="127"/>
      <c r="H34228" s="128"/>
    </row>
    <row r="34229" spans="7:8">
      <c r="G34229" s="127"/>
      <c r="H34229" s="128"/>
    </row>
    <row r="34230" spans="7:8">
      <c r="G34230" s="127"/>
      <c r="H34230" s="128"/>
    </row>
    <row r="34231" spans="7:8">
      <c r="G34231" s="127"/>
      <c r="H34231" s="128"/>
    </row>
    <row r="34232" spans="7:8">
      <c r="G34232" s="127"/>
      <c r="H34232" s="128"/>
    </row>
    <row r="34233" spans="7:8">
      <c r="G34233" s="127"/>
      <c r="H34233" s="128"/>
    </row>
    <row r="34234" spans="7:8">
      <c r="G34234" s="127"/>
      <c r="H34234" s="128"/>
    </row>
    <row r="34235" spans="7:8">
      <c r="G34235" s="127"/>
      <c r="H34235" s="128"/>
    </row>
    <row r="34236" spans="7:8">
      <c r="G34236" s="127"/>
      <c r="H34236" s="128"/>
    </row>
    <row r="34237" spans="7:8">
      <c r="G34237" s="127"/>
      <c r="H34237" s="128"/>
    </row>
    <row r="34238" spans="7:8">
      <c r="G34238" s="127"/>
      <c r="H34238" s="128"/>
    </row>
    <row r="34239" spans="7:8">
      <c r="G34239" s="127"/>
      <c r="H34239" s="128"/>
    </row>
    <row r="34240" spans="7:8">
      <c r="G34240" s="127"/>
      <c r="H34240" s="128"/>
    </row>
    <row r="34241" spans="7:8">
      <c r="G34241" s="127"/>
      <c r="H34241" s="128"/>
    </row>
    <row r="34242" spans="7:8">
      <c r="G34242" s="127"/>
      <c r="H34242" s="128"/>
    </row>
    <row r="34243" spans="7:8">
      <c r="G34243" s="127"/>
      <c r="H34243" s="128"/>
    </row>
    <row r="34244" spans="7:8">
      <c r="G34244" s="127"/>
      <c r="H34244" s="128"/>
    </row>
    <row r="34245" spans="7:8">
      <c r="G34245" s="127"/>
      <c r="H34245" s="128"/>
    </row>
    <row r="34246" spans="7:8">
      <c r="G34246" s="127"/>
      <c r="H34246" s="128"/>
    </row>
    <row r="34247" spans="7:8">
      <c r="G34247" s="127"/>
      <c r="H34247" s="128"/>
    </row>
    <row r="34248" spans="7:8">
      <c r="G34248" s="127"/>
      <c r="H34248" s="128"/>
    </row>
    <row r="34249" spans="7:8">
      <c r="G34249" s="127"/>
      <c r="H34249" s="128"/>
    </row>
    <row r="34250" spans="7:8">
      <c r="G34250" s="127"/>
      <c r="H34250" s="128"/>
    </row>
    <row r="34251" spans="7:8">
      <c r="G34251" s="127"/>
      <c r="H34251" s="128"/>
    </row>
    <row r="34252" spans="7:8">
      <c r="G34252" s="127"/>
      <c r="H34252" s="128"/>
    </row>
    <row r="34253" spans="7:8">
      <c r="G34253" s="127"/>
      <c r="H34253" s="128"/>
    </row>
    <row r="34254" spans="7:8">
      <c r="G34254" s="127"/>
      <c r="H34254" s="128"/>
    </row>
    <row r="34255" spans="7:8">
      <c r="G34255" s="127"/>
      <c r="H34255" s="128"/>
    </row>
    <row r="34256" spans="7:8">
      <c r="G34256" s="127"/>
      <c r="H34256" s="128"/>
    </row>
    <row r="34257" spans="7:8">
      <c r="G34257" s="127"/>
      <c r="H34257" s="128"/>
    </row>
    <row r="34258" spans="7:8">
      <c r="G34258" s="127"/>
      <c r="H34258" s="128"/>
    </row>
    <row r="34259" spans="7:8">
      <c r="G34259" s="127"/>
      <c r="H34259" s="128"/>
    </row>
    <row r="34260" spans="7:8">
      <c r="G34260" s="127"/>
      <c r="H34260" s="128"/>
    </row>
    <row r="34261" spans="7:8">
      <c r="G34261" s="127"/>
      <c r="H34261" s="128"/>
    </row>
    <row r="34262" spans="7:8">
      <c r="G34262" s="127"/>
      <c r="H34262" s="128"/>
    </row>
    <row r="34263" spans="7:8">
      <c r="G34263" s="127"/>
      <c r="H34263" s="128"/>
    </row>
    <row r="34264" spans="7:8">
      <c r="G34264" s="127"/>
      <c r="H34264" s="128"/>
    </row>
    <row r="34265" spans="7:8">
      <c r="G34265" s="127"/>
      <c r="H34265" s="128"/>
    </row>
    <row r="34266" spans="7:8">
      <c r="G34266" s="127"/>
      <c r="H34266" s="128"/>
    </row>
    <row r="34267" spans="7:8">
      <c r="G34267" s="127"/>
      <c r="H34267" s="128"/>
    </row>
    <row r="34268" spans="7:8">
      <c r="G34268" s="127"/>
      <c r="H34268" s="128"/>
    </row>
    <row r="34269" spans="7:8">
      <c r="G34269" s="127"/>
      <c r="H34269" s="128"/>
    </row>
    <row r="34270" spans="7:8">
      <c r="G34270" s="127"/>
      <c r="H34270" s="128"/>
    </row>
    <row r="34271" spans="7:8">
      <c r="G34271" s="127"/>
      <c r="H34271" s="128"/>
    </row>
    <row r="34272" spans="7:8">
      <c r="G34272" s="127"/>
      <c r="H34272" s="128"/>
    </row>
    <row r="34273" spans="7:8">
      <c r="G34273" s="127"/>
      <c r="H34273" s="128"/>
    </row>
    <row r="34274" spans="7:8">
      <c r="G34274" s="127"/>
      <c r="H34274" s="128"/>
    </row>
    <row r="34275" spans="7:8">
      <c r="G34275" s="127"/>
      <c r="H34275" s="128"/>
    </row>
    <row r="34276" spans="7:8">
      <c r="G34276" s="127"/>
      <c r="H34276" s="128"/>
    </row>
    <row r="34277" spans="7:8">
      <c r="G34277" s="127"/>
      <c r="H34277" s="128"/>
    </row>
    <row r="34278" spans="7:8">
      <c r="G34278" s="127"/>
      <c r="H34278" s="128"/>
    </row>
    <row r="34279" spans="7:8">
      <c r="G34279" s="127"/>
      <c r="H34279" s="128"/>
    </row>
    <row r="34280" spans="7:8">
      <c r="G34280" s="127"/>
      <c r="H34280" s="128"/>
    </row>
    <row r="34281" spans="7:8">
      <c r="G34281" s="127"/>
      <c r="H34281" s="128"/>
    </row>
    <row r="34282" spans="7:8">
      <c r="G34282" s="127"/>
      <c r="H34282" s="128"/>
    </row>
    <row r="34283" spans="7:8">
      <c r="G34283" s="127"/>
      <c r="H34283" s="128"/>
    </row>
    <row r="34284" spans="7:8">
      <c r="G34284" s="127"/>
      <c r="H34284" s="128"/>
    </row>
    <row r="34285" spans="7:8">
      <c r="G34285" s="127"/>
      <c r="H34285" s="128"/>
    </row>
    <row r="34286" spans="7:8">
      <c r="G34286" s="127"/>
      <c r="H34286" s="128"/>
    </row>
    <row r="34287" spans="7:8">
      <c r="G34287" s="127"/>
      <c r="H34287" s="128"/>
    </row>
    <row r="34288" spans="7:8">
      <c r="G34288" s="127"/>
      <c r="H34288" s="128"/>
    </row>
    <row r="34289" spans="7:8">
      <c r="G34289" s="127"/>
      <c r="H34289" s="128"/>
    </row>
    <row r="34290" spans="7:8">
      <c r="G34290" s="127"/>
      <c r="H34290" s="128"/>
    </row>
    <row r="34291" spans="7:8">
      <c r="G34291" s="127"/>
      <c r="H34291" s="128"/>
    </row>
    <row r="34292" spans="7:8">
      <c r="G34292" s="127"/>
      <c r="H34292" s="128"/>
    </row>
    <row r="34293" spans="7:8">
      <c r="G34293" s="127"/>
      <c r="H34293" s="128"/>
    </row>
    <row r="34294" spans="7:8">
      <c r="G34294" s="127"/>
      <c r="H34294" s="128"/>
    </row>
    <row r="34295" spans="7:8">
      <c r="G34295" s="127"/>
      <c r="H34295" s="128"/>
    </row>
    <row r="34296" spans="7:8">
      <c r="G34296" s="127"/>
      <c r="H34296" s="128"/>
    </row>
    <row r="34297" spans="7:8">
      <c r="G34297" s="127"/>
      <c r="H34297" s="128"/>
    </row>
    <row r="34298" spans="7:8">
      <c r="G34298" s="127"/>
      <c r="H34298" s="128"/>
    </row>
    <row r="34299" spans="7:8">
      <c r="G34299" s="127"/>
      <c r="H34299" s="128"/>
    </row>
    <row r="34300" spans="7:8">
      <c r="G34300" s="127"/>
      <c r="H34300" s="128"/>
    </row>
    <row r="34301" spans="7:8">
      <c r="G34301" s="127"/>
      <c r="H34301" s="128"/>
    </row>
    <row r="34302" spans="7:8">
      <c r="G34302" s="127"/>
      <c r="H34302" s="128"/>
    </row>
    <row r="34303" spans="7:8">
      <c r="G34303" s="127"/>
      <c r="H34303" s="128"/>
    </row>
    <row r="34304" spans="7:8">
      <c r="G34304" s="127"/>
      <c r="H34304" s="128"/>
    </row>
    <row r="34305" spans="7:8">
      <c r="G34305" s="127"/>
      <c r="H34305" s="128"/>
    </row>
    <row r="34306" spans="7:8">
      <c r="G34306" s="127"/>
      <c r="H34306" s="128"/>
    </row>
    <row r="34307" spans="7:8">
      <c r="G34307" s="127"/>
      <c r="H34307" s="128"/>
    </row>
    <row r="34308" spans="7:8">
      <c r="G34308" s="127"/>
      <c r="H34308" s="128"/>
    </row>
    <row r="34309" spans="7:8">
      <c r="G34309" s="127"/>
      <c r="H34309" s="128"/>
    </row>
    <row r="34310" spans="7:8">
      <c r="G34310" s="127"/>
      <c r="H34310" s="128"/>
    </row>
    <row r="34311" spans="7:8">
      <c r="G34311" s="127"/>
      <c r="H34311" s="128"/>
    </row>
    <row r="34312" spans="7:8">
      <c r="G34312" s="127"/>
      <c r="H34312" s="128"/>
    </row>
    <row r="34313" spans="7:8">
      <c r="G34313" s="127"/>
      <c r="H34313" s="128"/>
    </row>
    <row r="34314" spans="7:8">
      <c r="G34314" s="127"/>
      <c r="H34314" s="128"/>
    </row>
    <row r="34315" spans="7:8">
      <c r="G34315" s="127"/>
      <c r="H34315" s="128"/>
    </row>
    <row r="34316" spans="7:8">
      <c r="G34316" s="127"/>
      <c r="H34316" s="128"/>
    </row>
    <row r="34317" spans="7:8">
      <c r="G34317" s="127"/>
      <c r="H34317" s="128"/>
    </row>
    <row r="34318" spans="7:8">
      <c r="G34318" s="127"/>
      <c r="H34318" s="128"/>
    </row>
    <row r="34319" spans="7:8">
      <c r="G34319" s="127"/>
      <c r="H34319" s="128"/>
    </row>
    <row r="34320" spans="7:8">
      <c r="G34320" s="127"/>
      <c r="H34320" s="128"/>
    </row>
    <row r="34321" spans="7:8">
      <c r="G34321" s="127"/>
      <c r="H34321" s="128"/>
    </row>
    <row r="34322" spans="7:8">
      <c r="G34322" s="127"/>
      <c r="H34322" s="128"/>
    </row>
    <row r="34323" spans="7:8">
      <c r="G34323" s="127"/>
      <c r="H34323" s="128"/>
    </row>
    <row r="34324" spans="7:8">
      <c r="G34324" s="127"/>
      <c r="H34324" s="128"/>
    </row>
    <row r="34325" spans="7:8">
      <c r="G34325" s="127"/>
      <c r="H34325" s="128"/>
    </row>
    <row r="34326" spans="7:8">
      <c r="G34326" s="127"/>
      <c r="H34326" s="128"/>
    </row>
    <row r="34327" spans="7:8">
      <c r="G34327" s="127"/>
      <c r="H34327" s="128"/>
    </row>
    <row r="34328" spans="7:8">
      <c r="G34328" s="127"/>
      <c r="H34328" s="128"/>
    </row>
    <row r="34329" spans="7:8">
      <c r="G34329" s="127"/>
      <c r="H34329" s="128"/>
    </row>
    <row r="34330" spans="7:8">
      <c r="G34330" s="127"/>
      <c r="H34330" s="128"/>
    </row>
    <row r="34331" spans="7:8">
      <c r="G34331" s="127"/>
      <c r="H34331" s="128"/>
    </row>
    <row r="34332" spans="7:8">
      <c r="G34332" s="127"/>
      <c r="H34332" s="128"/>
    </row>
    <row r="34333" spans="7:8">
      <c r="G34333" s="127"/>
      <c r="H34333" s="128"/>
    </row>
    <row r="34334" spans="7:8">
      <c r="G34334" s="127"/>
      <c r="H34334" s="128"/>
    </row>
    <row r="34335" spans="7:8">
      <c r="G34335" s="127"/>
      <c r="H34335" s="128"/>
    </row>
    <row r="34336" spans="7:8">
      <c r="G34336" s="127"/>
      <c r="H34336" s="128"/>
    </row>
    <row r="34337" spans="7:8">
      <c r="G34337" s="127"/>
      <c r="H34337" s="128"/>
    </row>
    <row r="34338" spans="7:8">
      <c r="G34338" s="127"/>
      <c r="H34338" s="128"/>
    </row>
    <row r="34339" spans="7:8">
      <c r="G34339" s="127"/>
      <c r="H34339" s="128"/>
    </row>
    <row r="34340" spans="7:8">
      <c r="G34340" s="127"/>
      <c r="H34340" s="128"/>
    </row>
    <row r="34341" spans="7:8">
      <c r="G34341" s="127"/>
      <c r="H34341" s="128"/>
    </row>
    <row r="34342" spans="7:8">
      <c r="G34342" s="127"/>
      <c r="H34342" s="128"/>
    </row>
    <row r="34343" spans="7:8">
      <c r="G34343" s="127"/>
      <c r="H34343" s="128"/>
    </row>
    <row r="34344" spans="7:8">
      <c r="G34344" s="127"/>
      <c r="H34344" s="128"/>
    </row>
    <row r="34345" spans="7:8">
      <c r="G34345" s="127"/>
      <c r="H34345" s="128"/>
    </row>
    <row r="34346" spans="7:8">
      <c r="G34346" s="127"/>
      <c r="H34346" s="128"/>
    </row>
    <row r="34347" spans="7:8">
      <c r="G34347" s="127"/>
      <c r="H34347" s="128"/>
    </row>
    <row r="34348" spans="7:8">
      <c r="G34348" s="127"/>
      <c r="H34348" s="128"/>
    </row>
    <row r="34349" spans="7:8">
      <c r="G34349" s="127"/>
      <c r="H34349" s="128"/>
    </row>
    <row r="34350" spans="7:8">
      <c r="G34350" s="127"/>
      <c r="H34350" s="128"/>
    </row>
    <row r="34351" spans="7:8">
      <c r="G34351" s="127"/>
      <c r="H34351" s="128"/>
    </row>
    <row r="34352" spans="7:8">
      <c r="G34352" s="127"/>
      <c r="H34352" s="128"/>
    </row>
    <row r="34353" spans="7:8">
      <c r="G34353" s="127"/>
      <c r="H34353" s="128"/>
    </row>
    <row r="34354" spans="7:8">
      <c r="G34354" s="127"/>
      <c r="H34354" s="128"/>
    </row>
    <row r="34355" spans="7:8">
      <c r="G34355" s="127"/>
      <c r="H34355" s="128"/>
    </row>
    <row r="34356" spans="7:8">
      <c r="G34356" s="127"/>
      <c r="H34356" s="128"/>
    </row>
    <row r="34357" spans="7:8">
      <c r="G34357" s="127"/>
      <c r="H34357" s="128"/>
    </row>
    <row r="34358" spans="7:8">
      <c r="G34358" s="127"/>
      <c r="H34358" s="128"/>
    </row>
    <row r="34359" spans="7:8">
      <c r="G34359" s="127"/>
      <c r="H34359" s="128"/>
    </row>
    <row r="34360" spans="7:8">
      <c r="G34360" s="127"/>
      <c r="H34360" s="128"/>
    </row>
    <row r="34361" spans="7:8">
      <c r="G34361" s="127"/>
      <c r="H34361" s="128"/>
    </row>
    <row r="34362" spans="7:8">
      <c r="G34362" s="127"/>
      <c r="H34362" s="128"/>
    </row>
    <row r="34363" spans="7:8">
      <c r="G34363" s="127"/>
      <c r="H34363" s="128"/>
    </row>
    <row r="34364" spans="7:8">
      <c r="G34364" s="127"/>
      <c r="H34364" s="128"/>
    </row>
    <row r="34365" spans="7:8">
      <c r="G34365" s="127"/>
      <c r="H34365" s="128"/>
    </row>
    <row r="34366" spans="7:8">
      <c r="G34366" s="127"/>
      <c r="H34366" s="128"/>
    </row>
    <row r="34367" spans="7:8">
      <c r="G34367" s="127"/>
      <c r="H34367" s="128"/>
    </row>
    <row r="34368" spans="7:8">
      <c r="G34368" s="127"/>
      <c r="H34368" s="128"/>
    </row>
    <row r="34369" spans="7:8">
      <c r="G34369" s="127"/>
      <c r="H34369" s="128"/>
    </row>
    <row r="34370" spans="7:8">
      <c r="G34370" s="127"/>
      <c r="H34370" s="128"/>
    </row>
    <row r="34371" spans="7:8">
      <c r="G34371" s="127"/>
      <c r="H34371" s="128"/>
    </row>
    <row r="34372" spans="7:8">
      <c r="G34372" s="127"/>
      <c r="H34372" s="128"/>
    </row>
    <row r="34373" spans="7:8">
      <c r="G34373" s="127"/>
      <c r="H34373" s="128"/>
    </row>
    <row r="34374" spans="7:8">
      <c r="G34374" s="127"/>
      <c r="H34374" s="128"/>
    </row>
    <row r="34375" spans="7:8">
      <c r="G34375" s="127"/>
      <c r="H34375" s="128"/>
    </row>
    <row r="34376" spans="7:8">
      <c r="G34376" s="127"/>
      <c r="H34376" s="128"/>
    </row>
    <row r="34377" spans="7:8">
      <c r="G34377" s="127"/>
      <c r="H34377" s="128"/>
    </row>
    <row r="34378" spans="7:8">
      <c r="G34378" s="127"/>
      <c r="H34378" s="128"/>
    </row>
    <row r="34379" spans="7:8">
      <c r="G34379" s="127"/>
      <c r="H34379" s="128"/>
    </row>
    <row r="34380" spans="7:8">
      <c r="G34380" s="127"/>
      <c r="H34380" s="128"/>
    </row>
    <row r="34381" spans="7:8">
      <c r="G34381" s="127"/>
      <c r="H34381" s="128"/>
    </row>
    <row r="34382" spans="7:8">
      <c r="G34382" s="127"/>
      <c r="H34382" s="128"/>
    </row>
    <row r="34383" spans="7:8">
      <c r="G34383" s="127"/>
      <c r="H34383" s="128"/>
    </row>
    <row r="34384" spans="7:8">
      <c r="G34384" s="127"/>
      <c r="H34384" s="128"/>
    </row>
    <row r="34385" spans="7:8">
      <c r="G34385" s="127"/>
      <c r="H34385" s="128"/>
    </row>
    <row r="34386" spans="7:8">
      <c r="G34386" s="127"/>
      <c r="H34386" s="128"/>
    </row>
    <row r="34387" spans="7:8">
      <c r="G34387" s="127"/>
      <c r="H34387" s="128"/>
    </row>
    <row r="34388" spans="7:8">
      <c r="G34388" s="127"/>
      <c r="H34388" s="128"/>
    </row>
    <row r="34389" spans="7:8">
      <c r="G34389" s="127"/>
      <c r="H34389" s="128"/>
    </row>
    <row r="34390" spans="7:8">
      <c r="G34390" s="127"/>
      <c r="H34390" s="128"/>
    </row>
    <row r="34391" spans="7:8">
      <c r="G34391" s="127"/>
      <c r="H34391" s="128"/>
    </row>
    <row r="34392" spans="7:8">
      <c r="G34392" s="127"/>
      <c r="H34392" s="128"/>
    </row>
    <row r="34393" spans="7:8">
      <c r="G34393" s="127"/>
      <c r="H34393" s="128"/>
    </row>
    <row r="34394" spans="7:8">
      <c r="G34394" s="127"/>
      <c r="H34394" s="128"/>
    </row>
    <row r="34395" spans="7:8">
      <c r="G34395" s="127"/>
      <c r="H34395" s="128"/>
    </row>
    <row r="34396" spans="7:8">
      <c r="G34396" s="127"/>
      <c r="H34396" s="128"/>
    </row>
    <row r="34397" spans="7:8">
      <c r="G34397" s="127"/>
      <c r="H34397" s="128"/>
    </row>
    <row r="34398" spans="7:8">
      <c r="G34398" s="127"/>
      <c r="H34398" s="128"/>
    </row>
    <row r="34399" spans="7:8">
      <c r="G34399" s="127"/>
      <c r="H34399" s="128"/>
    </row>
    <row r="34400" spans="7:8">
      <c r="G34400" s="127"/>
      <c r="H34400" s="128"/>
    </row>
    <row r="34401" spans="7:8">
      <c r="G34401" s="127"/>
      <c r="H34401" s="128"/>
    </row>
    <row r="34402" spans="7:8">
      <c r="G34402" s="127"/>
      <c r="H34402" s="128"/>
    </row>
    <row r="34403" spans="7:8">
      <c r="G34403" s="127"/>
      <c r="H34403" s="128"/>
    </row>
    <row r="34404" spans="7:8">
      <c r="G34404" s="127"/>
      <c r="H34404" s="128"/>
    </row>
    <row r="34405" spans="7:8">
      <c r="G34405" s="127"/>
      <c r="H34405" s="128"/>
    </row>
    <row r="34406" spans="7:8">
      <c r="G34406" s="127"/>
      <c r="H34406" s="128"/>
    </row>
    <row r="34407" spans="7:8">
      <c r="G34407" s="127"/>
      <c r="H34407" s="128"/>
    </row>
    <row r="34408" spans="7:8">
      <c r="G34408" s="127"/>
      <c r="H34408" s="128"/>
    </row>
    <row r="34409" spans="7:8">
      <c r="G34409" s="127"/>
      <c r="H34409" s="128"/>
    </row>
    <row r="34410" spans="7:8">
      <c r="G34410" s="127"/>
      <c r="H34410" s="128"/>
    </row>
    <row r="34411" spans="7:8">
      <c r="G34411" s="127"/>
      <c r="H34411" s="128"/>
    </row>
    <row r="34412" spans="7:8">
      <c r="G34412" s="127"/>
      <c r="H34412" s="128"/>
    </row>
    <row r="34413" spans="7:8">
      <c r="G34413" s="127"/>
      <c r="H34413" s="128"/>
    </row>
    <row r="34414" spans="7:8">
      <c r="G34414" s="127"/>
      <c r="H34414" s="128"/>
    </row>
    <row r="34415" spans="7:8">
      <c r="G34415" s="127"/>
      <c r="H34415" s="128"/>
    </row>
    <row r="34416" spans="7:8">
      <c r="G34416" s="127"/>
      <c r="H34416" s="128"/>
    </row>
    <row r="34417" spans="7:8">
      <c r="G34417" s="127"/>
      <c r="H34417" s="128"/>
    </row>
    <row r="34418" spans="7:8">
      <c r="G34418" s="127"/>
      <c r="H34418" s="128"/>
    </row>
    <row r="34419" spans="7:8">
      <c r="G34419" s="127"/>
      <c r="H34419" s="128"/>
    </row>
    <row r="34420" spans="7:8">
      <c r="G34420" s="127"/>
      <c r="H34420" s="128"/>
    </row>
    <row r="34421" spans="7:8">
      <c r="G34421" s="127"/>
      <c r="H34421" s="128"/>
    </row>
    <row r="34422" spans="7:8">
      <c r="G34422" s="127"/>
      <c r="H34422" s="128"/>
    </row>
    <row r="34423" spans="7:8">
      <c r="G34423" s="127"/>
      <c r="H34423" s="128"/>
    </row>
    <row r="34424" spans="7:8">
      <c r="G34424" s="127"/>
      <c r="H34424" s="128"/>
    </row>
    <row r="34425" spans="7:8">
      <c r="G34425" s="127"/>
      <c r="H34425" s="128"/>
    </row>
    <row r="34426" spans="7:8">
      <c r="G34426" s="127"/>
      <c r="H34426" s="128"/>
    </row>
    <row r="34427" spans="7:8">
      <c r="G34427" s="127"/>
      <c r="H34427" s="128"/>
    </row>
    <row r="34428" spans="7:8">
      <c r="G34428" s="127"/>
      <c r="H34428" s="128"/>
    </row>
    <row r="34429" spans="7:8">
      <c r="G34429" s="127"/>
      <c r="H34429" s="128"/>
    </row>
    <row r="34430" spans="7:8">
      <c r="G34430" s="127"/>
      <c r="H34430" s="128"/>
    </row>
    <row r="34431" spans="7:8">
      <c r="G34431" s="127"/>
      <c r="H34431" s="128"/>
    </row>
    <row r="34432" spans="7:8">
      <c r="G34432" s="127"/>
      <c r="H34432" s="128"/>
    </row>
    <row r="34433" spans="7:8">
      <c r="G34433" s="127"/>
      <c r="H34433" s="128"/>
    </row>
    <row r="34434" spans="7:8">
      <c r="G34434" s="127"/>
      <c r="H34434" s="128"/>
    </row>
    <row r="34435" spans="7:8">
      <c r="G34435" s="127"/>
      <c r="H34435" s="128"/>
    </row>
    <row r="34436" spans="7:8">
      <c r="G34436" s="127"/>
      <c r="H34436" s="128"/>
    </row>
    <row r="34437" spans="7:8">
      <c r="G34437" s="127"/>
      <c r="H34437" s="128"/>
    </row>
    <row r="34438" spans="7:8">
      <c r="G34438" s="127"/>
      <c r="H34438" s="128"/>
    </row>
    <row r="34439" spans="7:8">
      <c r="G34439" s="127"/>
      <c r="H34439" s="128"/>
    </row>
    <row r="34440" spans="7:8">
      <c r="G34440" s="127"/>
      <c r="H34440" s="128"/>
    </row>
    <row r="34441" spans="7:8">
      <c r="G34441" s="127"/>
      <c r="H34441" s="128"/>
    </row>
    <row r="34442" spans="7:8">
      <c r="G34442" s="127"/>
      <c r="H34442" s="128"/>
    </row>
    <row r="34443" spans="7:8">
      <c r="G34443" s="127"/>
      <c r="H34443" s="128"/>
    </row>
    <row r="34444" spans="7:8">
      <c r="G34444" s="127"/>
      <c r="H34444" s="128"/>
    </row>
    <row r="34445" spans="7:8">
      <c r="G34445" s="127"/>
      <c r="H34445" s="128"/>
    </row>
    <row r="34446" spans="7:8">
      <c r="G34446" s="127"/>
      <c r="H34446" s="128"/>
    </row>
    <row r="34447" spans="7:8">
      <c r="G34447" s="127"/>
      <c r="H34447" s="128"/>
    </row>
    <row r="34448" spans="7:8">
      <c r="G34448" s="127"/>
      <c r="H34448" s="128"/>
    </row>
    <row r="34449" spans="7:8">
      <c r="G34449" s="127"/>
      <c r="H34449" s="128"/>
    </row>
    <row r="34450" spans="7:8">
      <c r="G34450" s="127"/>
      <c r="H34450" s="128"/>
    </row>
    <row r="34451" spans="7:8">
      <c r="G34451" s="127"/>
      <c r="H34451" s="128"/>
    </row>
    <row r="34452" spans="7:8">
      <c r="G34452" s="127"/>
      <c r="H34452" s="128"/>
    </row>
    <row r="34453" spans="7:8">
      <c r="G34453" s="127"/>
      <c r="H34453" s="128"/>
    </row>
    <row r="34454" spans="7:8">
      <c r="G34454" s="127"/>
      <c r="H34454" s="128"/>
    </row>
    <row r="34455" spans="7:8">
      <c r="G34455" s="127"/>
      <c r="H34455" s="128"/>
    </row>
    <row r="34456" spans="7:8">
      <c r="G34456" s="127"/>
      <c r="H34456" s="128"/>
    </row>
    <row r="34457" spans="7:8">
      <c r="G34457" s="127"/>
      <c r="H34457" s="128"/>
    </row>
    <row r="34458" spans="7:8">
      <c r="G34458" s="127"/>
      <c r="H34458" s="128"/>
    </row>
    <row r="34459" spans="7:8">
      <c r="G34459" s="127"/>
      <c r="H34459" s="128"/>
    </row>
    <row r="34460" spans="7:8">
      <c r="G34460" s="127"/>
      <c r="H34460" s="128"/>
    </row>
    <row r="34461" spans="7:8">
      <c r="G34461" s="127"/>
      <c r="H34461" s="128"/>
    </row>
    <row r="34462" spans="7:8">
      <c r="G34462" s="127"/>
      <c r="H34462" s="128"/>
    </row>
    <row r="34463" spans="7:8">
      <c r="G34463" s="127"/>
      <c r="H34463" s="128"/>
    </row>
    <row r="34464" spans="7:8">
      <c r="G34464" s="127"/>
      <c r="H34464" s="128"/>
    </row>
    <row r="34465" spans="7:8">
      <c r="G34465" s="127"/>
      <c r="H34465" s="128"/>
    </row>
    <row r="34466" spans="7:8">
      <c r="G34466" s="127"/>
      <c r="H34466" s="128"/>
    </row>
    <row r="34467" spans="7:8">
      <c r="G34467" s="127"/>
      <c r="H34467" s="128"/>
    </row>
    <row r="34468" spans="7:8">
      <c r="G34468" s="127"/>
      <c r="H34468" s="128"/>
    </row>
    <row r="34469" spans="7:8">
      <c r="G34469" s="127"/>
      <c r="H34469" s="128"/>
    </row>
    <row r="34470" spans="7:8">
      <c r="G34470" s="127"/>
      <c r="H34470" s="128"/>
    </row>
    <row r="34471" spans="7:8">
      <c r="G34471" s="127"/>
      <c r="H34471" s="128"/>
    </row>
    <row r="34472" spans="7:8">
      <c r="G34472" s="127"/>
      <c r="H34472" s="128"/>
    </row>
    <row r="34473" spans="7:8">
      <c r="G34473" s="127"/>
      <c r="H34473" s="128"/>
    </row>
    <row r="34474" spans="7:8">
      <c r="G34474" s="127"/>
      <c r="H34474" s="128"/>
    </row>
    <row r="34475" spans="7:8">
      <c r="G34475" s="127"/>
      <c r="H34475" s="128"/>
    </row>
    <row r="34476" spans="7:8">
      <c r="G34476" s="127"/>
      <c r="H34476" s="128"/>
    </row>
    <row r="34477" spans="7:8">
      <c r="G34477" s="127"/>
      <c r="H34477" s="128"/>
    </row>
    <row r="34478" spans="7:8">
      <c r="G34478" s="127"/>
      <c r="H34478" s="128"/>
    </row>
    <row r="34479" spans="7:8">
      <c r="G34479" s="127"/>
      <c r="H34479" s="128"/>
    </row>
    <row r="34480" spans="7:8">
      <c r="G34480" s="127"/>
      <c r="H34480" s="128"/>
    </row>
    <row r="34481" spans="7:8">
      <c r="G34481" s="127"/>
      <c r="H34481" s="128"/>
    </row>
    <row r="34482" spans="7:8">
      <c r="G34482" s="127"/>
      <c r="H34482" s="128"/>
    </row>
    <row r="34483" spans="7:8">
      <c r="G34483" s="127"/>
      <c r="H34483" s="128"/>
    </row>
    <row r="34484" spans="7:8">
      <c r="G34484" s="127"/>
      <c r="H34484" s="128"/>
    </row>
    <row r="34485" spans="7:8">
      <c r="G34485" s="127"/>
      <c r="H34485" s="128"/>
    </row>
    <row r="34486" spans="7:8">
      <c r="G34486" s="127"/>
      <c r="H34486" s="128"/>
    </row>
    <row r="34487" spans="7:8">
      <c r="G34487" s="127"/>
      <c r="H34487" s="128"/>
    </row>
    <row r="34488" spans="7:8">
      <c r="G34488" s="127"/>
      <c r="H34488" s="128"/>
    </row>
    <row r="34489" spans="7:8">
      <c r="G34489" s="127"/>
      <c r="H34489" s="128"/>
    </row>
    <row r="34490" spans="7:8">
      <c r="G34490" s="127"/>
      <c r="H34490" s="128"/>
    </row>
    <row r="34491" spans="7:8">
      <c r="G34491" s="127"/>
      <c r="H34491" s="128"/>
    </row>
    <row r="34492" spans="7:8">
      <c r="G34492" s="127"/>
      <c r="H34492" s="128"/>
    </row>
    <row r="34493" spans="7:8">
      <c r="G34493" s="127"/>
      <c r="H34493" s="128"/>
    </row>
    <row r="34494" spans="7:8">
      <c r="G34494" s="127"/>
      <c r="H34494" s="128"/>
    </row>
    <row r="34495" spans="7:8">
      <c r="G34495" s="127"/>
      <c r="H34495" s="128"/>
    </row>
    <row r="34496" spans="7:8">
      <c r="G34496" s="127"/>
      <c r="H34496" s="128"/>
    </row>
    <row r="34497" spans="7:8">
      <c r="G34497" s="127"/>
      <c r="H34497" s="128"/>
    </row>
    <row r="34498" spans="7:8">
      <c r="G34498" s="127"/>
      <c r="H34498" s="128"/>
    </row>
    <row r="34499" spans="7:8">
      <c r="G34499" s="127"/>
      <c r="H34499" s="128"/>
    </row>
    <row r="34500" spans="7:8">
      <c r="G34500" s="127"/>
      <c r="H34500" s="128"/>
    </row>
    <row r="34501" spans="7:8">
      <c r="G34501" s="127"/>
      <c r="H34501" s="128"/>
    </row>
    <row r="34502" spans="7:8">
      <c r="G34502" s="127"/>
      <c r="H34502" s="128"/>
    </row>
    <row r="34503" spans="7:8">
      <c r="G34503" s="127"/>
      <c r="H34503" s="128"/>
    </row>
    <row r="34504" spans="7:8">
      <c r="G34504" s="127"/>
      <c r="H34504" s="128"/>
    </row>
    <row r="34505" spans="7:8">
      <c r="G34505" s="127"/>
      <c r="H34505" s="128"/>
    </row>
    <row r="34506" spans="7:8">
      <c r="G34506" s="127"/>
      <c r="H34506" s="128"/>
    </row>
    <row r="34507" spans="7:8">
      <c r="G34507" s="127"/>
      <c r="H34507" s="128"/>
    </row>
    <row r="34508" spans="7:8">
      <c r="G34508" s="127"/>
      <c r="H34508" s="128"/>
    </row>
    <row r="34509" spans="7:8">
      <c r="G34509" s="127"/>
      <c r="H34509" s="128"/>
    </row>
    <row r="34510" spans="7:8">
      <c r="G34510" s="127"/>
      <c r="H34510" s="128"/>
    </row>
    <row r="34511" spans="7:8">
      <c r="G34511" s="127"/>
      <c r="H34511" s="128"/>
    </row>
    <row r="34512" spans="7:8">
      <c r="G34512" s="127"/>
      <c r="H34512" s="128"/>
    </row>
    <row r="34513" spans="7:8">
      <c r="G34513" s="127"/>
      <c r="H34513" s="128"/>
    </row>
    <row r="34514" spans="7:8">
      <c r="G34514" s="127"/>
      <c r="H34514" s="128"/>
    </row>
    <row r="34515" spans="7:8">
      <c r="G34515" s="127"/>
      <c r="H34515" s="128"/>
    </row>
    <row r="34516" spans="7:8">
      <c r="G34516" s="127"/>
      <c r="H34516" s="128"/>
    </row>
    <row r="34517" spans="7:8">
      <c r="G34517" s="127"/>
      <c r="H34517" s="128"/>
    </row>
    <row r="34518" spans="7:8">
      <c r="G34518" s="127"/>
      <c r="H34518" s="128"/>
    </row>
    <row r="34519" spans="7:8">
      <c r="G34519" s="127"/>
      <c r="H34519" s="128"/>
    </row>
    <row r="34520" spans="7:8">
      <c r="G34520" s="127"/>
      <c r="H34520" s="128"/>
    </row>
    <row r="34521" spans="7:8">
      <c r="G34521" s="127"/>
      <c r="H34521" s="128"/>
    </row>
    <row r="34522" spans="7:8">
      <c r="G34522" s="127"/>
      <c r="H34522" s="128"/>
    </row>
    <row r="34523" spans="7:8">
      <c r="G34523" s="127"/>
      <c r="H34523" s="128"/>
    </row>
    <row r="34524" spans="7:8">
      <c r="G34524" s="127"/>
      <c r="H34524" s="128"/>
    </row>
    <row r="34525" spans="7:8">
      <c r="G34525" s="127"/>
      <c r="H34525" s="128"/>
    </row>
    <row r="34526" spans="7:8">
      <c r="G34526" s="127"/>
      <c r="H34526" s="128"/>
    </row>
    <row r="34527" spans="7:8">
      <c r="G34527" s="127"/>
      <c r="H34527" s="128"/>
    </row>
    <row r="34528" spans="7:8">
      <c r="G34528" s="127"/>
      <c r="H34528" s="128"/>
    </row>
    <row r="34529" spans="7:8">
      <c r="G34529" s="127"/>
      <c r="H34529" s="128"/>
    </row>
    <row r="34530" spans="7:8">
      <c r="G34530" s="127"/>
      <c r="H34530" s="128"/>
    </row>
    <row r="34531" spans="7:8">
      <c r="G34531" s="127"/>
      <c r="H34531" s="128"/>
    </row>
    <row r="34532" spans="7:8">
      <c r="G34532" s="127"/>
      <c r="H34532" s="128"/>
    </row>
    <row r="34533" spans="7:8">
      <c r="G34533" s="127"/>
      <c r="H34533" s="128"/>
    </row>
    <row r="34534" spans="7:8">
      <c r="G34534" s="127"/>
      <c r="H34534" s="128"/>
    </row>
    <row r="34535" spans="7:8">
      <c r="G34535" s="127"/>
      <c r="H34535" s="128"/>
    </row>
    <row r="34536" spans="7:8">
      <c r="G34536" s="127"/>
      <c r="H34536" s="128"/>
    </row>
    <row r="34537" spans="7:8">
      <c r="G34537" s="127"/>
      <c r="H34537" s="128"/>
    </row>
    <row r="34538" spans="7:8">
      <c r="G34538" s="127"/>
      <c r="H34538" s="128"/>
    </row>
    <row r="34539" spans="7:8">
      <c r="G34539" s="127"/>
      <c r="H34539" s="128"/>
    </row>
    <row r="34540" spans="7:8">
      <c r="G34540" s="127"/>
      <c r="H34540" s="128"/>
    </row>
    <row r="34541" spans="7:8">
      <c r="G34541" s="127"/>
      <c r="H34541" s="128"/>
    </row>
    <row r="34542" spans="7:8">
      <c r="G34542" s="127"/>
      <c r="H34542" s="128"/>
    </row>
    <row r="34543" spans="7:8">
      <c r="G34543" s="127"/>
      <c r="H34543" s="128"/>
    </row>
    <row r="34544" spans="7:8">
      <c r="G34544" s="127"/>
      <c r="H34544" s="128"/>
    </row>
    <row r="34545" spans="7:8">
      <c r="G34545" s="127"/>
      <c r="H34545" s="128"/>
    </row>
    <row r="34546" spans="7:8">
      <c r="G34546" s="127"/>
      <c r="H34546" s="128"/>
    </row>
    <row r="34547" spans="7:8">
      <c r="G34547" s="127"/>
      <c r="H34547" s="128"/>
    </row>
    <row r="34548" spans="7:8">
      <c r="G34548" s="127"/>
      <c r="H34548" s="128"/>
    </row>
    <row r="34549" spans="7:8">
      <c r="G34549" s="127"/>
      <c r="H34549" s="128"/>
    </row>
    <row r="34550" spans="7:8">
      <c r="G34550" s="127"/>
      <c r="H34550" s="128"/>
    </row>
    <row r="34551" spans="7:8">
      <c r="G34551" s="127"/>
      <c r="H34551" s="128"/>
    </row>
    <row r="34552" spans="7:8">
      <c r="G34552" s="127"/>
      <c r="H34552" s="128"/>
    </row>
    <row r="34553" spans="7:8">
      <c r="G34553" s="127"/>
      <c r="H34553" s="128"/>
    </row>
    <row r="34554" spans="7:8">
      <c r="G34554" s="127"/>
      <c r="H34554" s="128"/>
    </row>
    <row r="34555" spans="7:8">
      <c r="G34555" s="127"/>
      <c r="H34555" s="128"/>
    </row>
    <row r="34556" spans="7:8">
      <c r="G34556" s="127"/>
      <c r="H34556" s="128"/>
    </row>
    <row r="34557" spans="7:8">
      <c r="G34557" s="127"/>
      <c r="H34557" s="128"/>
    </row>
    <row r="34558" spans="7:8">
      <c r="G34558" s="127"/>
      <c r="H34558" s="128"/>
    </row>
    <row r="34559" spans="7:8">
      <c r="G34559" s="127"/>
      <c r="H34559" s="128"/>
    </row>
    <row r="34560" spans="7:8">
      <c r="G34560" s="127"/>
      <c r="H34560" s="128"/>
    </row>
    <row r="34561" spans="7:8">
      <c r="G34561" s="127"/>
      <c r="H34561" s="128"/>
    </row>
    <row r="34562" spans="7:8">
      <c r="G34562" s="127"/>
      <c r="H34562" s="128"/>
    </row>
    <row r="34563" spans="7:8">
      <c r="G34563" s="127"/>
      <c r="H34563" s="128"/>
    </row>
    <row r="34564" spans="7:8">
      <c r="G34564" s="127"/>
      <c r="H34564" s="128"/>
    </row>
    <row r="34565" spans="7:8">
      <c r="G34565" s="127"/>
      <c r="H34565" s="128"/>
    </row>
    <row r="34566" spans="7:8">
      <c r="G34566" s="127"/>
      <c r="H34566" s="128"/>
    </row>
    <row r="34567" spans="7:8">
      <c r="G34567" s="127"/>
      <c r="H34567" s="128"/>
    </row>
    <row r="34568" spans="7:8">
      <c r="G34568" s="127"/>
      <c r="H34568" s="128"/>
    </row>
    <row r="34569" spans="7:8">
      <c r="G34569" s="127"/>
      <c r="H34569" s="128"/>
    </row>
    <row r="34570" spans="7:8">
      <c r="G34570" s="127"/>
      <c r="H34570" s="128"/>
    </row>
    <row r="34571" spans="7:8">
      <c r="G34571" s="127"/>
      <c r="H34571" s="128"/>
    </row>
    <row r="34572" spans="7:8">
      <c r="G34572" s="127"/>
      <c r="H34572" s="128"/>
    </row>
    <row r="34573" spans="7:8">
      <c r="G34573" s="127"/>
      <c r="H34573" s="128"/>
    </row>
    <row r="34574" spans="7:8">
      <c r="G34574" s="127"/>
      <c r="H34574" s="128"/>
    </row>
    <row r="34575" spans="7:8">
      <c r="G34575" s="127"/>
      <c r="H34575" s="128"/>
    </row>
    <row r="34576" spans="7:8">
      <c r="G34576" s="127"/>
      <c r="H34576" s="128"/>
    </row>
    <row r="34577" spans="7:8">
      <c r="G34577" s="127"/>
      <c r="H34577" s="128"/>
    </row>
    <row r="34578" spans="7:8">
      <c r="G34578" s="127"/>
      <c r="H34578" s="128"/>
    </row>
    <row r="34579" spans="7:8">
      <c r="G34579" s="127"/>
      <c r="H34579" s="128"/>
    </row>
    <row r="34580" spans="7:8">
      <c r="G34580" s="127"/>
      <c r="H34580" s="128"/>
    </row>
    <row r="34581" spans="7:8">
      <c r="G34581" s="127"/>
      <c r="H34581" s="128"/>
    </row>
    <row r="34582" spans="7:8">
      <c r="G34582" s="127"/>
      <c r="H34582" s="128"/>
    </row>
    <row r="34583" spans="7:8">
      <c r="G34583" s="127"/>
      <c r="H34583" s="128"/>
    </row>
    <row r="34584" spans="7:8">
      <c r="G34584" s="127"/>
      <c r="H34584" s="128"/>
    </row>
    <row r="34585" spans="7:8">
      <c r="G34585" s="127"/>
      <c r="H34585" s="128"/>
    </row>
    <row r="34586" spans="7:8">
      <c r="G34586" s="127"/>
      <c r="H34586" s="128"/>
    </row>
    <row r="34587" spans="7:8">
      <c r="G34587" s="127"/>
      <c r="H34587" s="128"/>
    </row>
    <row r="34588" spans="7:8">
      <c r="G34588" s="127"/>
      <c r="H34588" s="128"/>
    </row>
    <row r="34589" spans="7:8">
      <c r="G34589" s="127"/>
      <c r="H34589" s="128"/>
    </row>
    <row r="34590" spans="7:8">
      <c r="G34590" s="127"/>
      <c r="H34590" s="128"/>
    </row>
    <row r="34591" spans="7:8">
      <c r="G34591" s="127"/>
      <c r="H34591" s="128"/>
    </row>
    <row r="34592" spans="7:8">
      <c r="G34592" s="127"/>
      <c r="H34592" s="128"/>
    </row>
    <row r="34593" spans="7:8">
      <c r="G34593" s="127"/>
      <c r="H34593" s="128"/>
    </row>
    <row r="34594" spans="7:8">
      <c r="G34594" s="127"/>
      <c r="H34594" s="128"/>
    </row>
    <row r="34595" spans="7:8">
      <c r="G34595" s="127"/>
      <c r="H34595" s="128"/>
    </row>
    <row r="34596" spans="7:8">
      <c r="G34596" s="127"/>
      <c r="H34596" s="128"/>
    </row>
    <row r="34597" spans="7:8">
      <c r="G34597" s="127"/>
      <c r="H34597" s="128"/>
    </row>
    <row r="34598" spans="7:8">
      <c r="G34598" s="127"/>
      <c r="H34598" s="128"/>
    </row>
    <row r="34599" spans="7:8">
      <c r="G34599" s="127"/>
      <c r="H34599" s="128"/>
    </row>
    <row r="34600" spans="7:8">
      <c r="G34600" s="127"/>
      <c r="H34600" s="128"/>
    </row>
    <row r="34601" spans="7:8">
      <c r="G34601" s="127"/>
      <c r="H34601" s="128"/>
    </row>
    <row r="34602" spans="7:8">
      <c r="G34602" s="127"/>
      <c r="H34602" s="128"/>
    </row>
    <row r="34603" spans="7:8">
      <c r="G34603" s="127"/>
      <c r="H34603" s="128"/>
    </row>
    <row r="34604" spans="7:8">
      <c r="G34604" s="127"/>
      <c r="H34604" s="128"/>
    </row>
    <row r="34605" spans="7:8">
      <c r="G34605" s="127"/>
      <c r="H34605" s="128"/>
    </row>
    <row r="34606" spans="7:8">
      <c r="G34606" s="127"/>
      <c r="H34606" s="128"/>
    </row>
    <row r="34607" spans="7:8">
      <c r="G34607" s="127"/>
      <c r="H34607" s="128"/>
    </row>
    <row r="34608" spans="7:8">
      <c r="G34608" s="127"/>
      <c r="H34608" s="128"/>
    </row>
    <row r="34609" spans="7:8">
      <c r="G34609" s="127"/>
      <c r="H34609" s="128"/>
    </row>
    <row r="34610" spans="7:8">
      <c r="G34610" s="127"/>
      <c r="H34610" s="128"/>
    </row>
    <row r="34611" spans="7:8">
      <c r="G34611" s="127"/>
      <c r="H34611" s="128"/>
    </row>
    <row r="34612" spans="7:8">
      <c r="G34612" s="127"/>
      <c r="H34612" s="128"/>
    </row>
    <row r="34613" spans="7:8">
      <c r="G34613" s="127"/>
      <c r="H34613" s="128"/>
    </row>
    <row r="34614" spans="7:8">
      <c r="G34614" s="127"/>
      <c r="H34614" s="128"/>
    </row>
    <row r="34615" spans="7:8">
      <c r="G34615" s="127"/>
      <c r="H34615" s="128"/>
    </row>
    <row r="34616" spans="7:8">
      <c r="G34616" s="127"/>
      <c r="H34616" s="128"/>
    </row>
    <row r="34617" spans="7:8">
      <c r="G34617" s="127"/>
      <c r="H34617" s="128"/>
    </row>
    <row r="34618" spans="7:8">
      <c r="G34618" s="127"/>
      <c r="H34618" s="128"/>
    </row>
    <row r="34619" spans="7:8">
      <c r="G34619" s="127"/>
      <c r="H34619" s="128"/>
    </row>
    <row r="34620" spans="7:8">
      <c r="G34620" s="127"/>
      <c r="H34620" s="128"/>
    </row>
    <row r="34621" spans="7:8">
      <c r="G34621" s="127"/>
      <c r="H34621" s="128"/>
    </row>
    <row r="34622" spans="7:8">
      <c r="G34622" s="127"/>
      <c r="H34622" s="128"/>
    </row>
    <row r="34623" spans="7:8">
      <c r="G34623" s="127"/>
      <c r="H34623" s="128"/>
    </row>
    <row r="34624" spans="7:8">
      <c r="G34624" s="127"/>
      <c r="H34624" s="128"/>
    </row>
    <row r="34625" spans="7:8">
      <c r="G34625" s="127"/>
      <c r="H34625" s="128"/>
    </row>
    <row r="34626" spans="7:8">
      <c r="G34626" s="127"/>
      <c r="H34626" s="128"/>
    </row>
    <row r="34627" spans="7:8">
      <c r="G34627" s="127"/>
      <c r="H34627" s="128"/>
    </row>
    <row r="34628" spans="7:8">
      <c r="G34628" s="127"/>
      <c r="H34628" s="128"/>
    </row>
    <row r="34629" spans="7:8">
      <c r="G34629" s="127"/>
      <c r="H34629" s="128"/>
    </row>
    <row r="34630" spans="7:8">
      <c r="G34630" s="127"/>
      <c r="H34630" s="128"/>
    </row>
    <row r="34631" spans="7:8">
      <c r="G34631" s="127"/>
      <c r="H34631" s="128"/>
    </row>
    <row r="34632" spans="7:8">
      <c r="G34632" s="127"/>
      <c r="H34632" s="128"/>
    </row>
    <row r="34633" spans="7:8">
      <c r="G34633" s="127"/>
      <c r="H34633" s="128"/>
    </row>
    <row r="34634" spans="7:8">
      <c r="G34634" s="127"/>
      <c r="H34634" s="128"/>
    </row>
    <row r="34635" spans="7:8">
      <c r="G34635" s="127"/>
      <c r="H34635" s="128"/>
    </row>
    <row r="34636" spans="7:8">
      <c r="G34636" s="127"/>
      <c r="H34636" s="128"/>
    </row>
    <row r="34637" spans="7:8">
      <c r="G34637" s="127"/>
      <c r="H34637" s="128"/>
    </row>
    <row r="34638" spans="7:8">
      <c r="G34638" s="127"/>
      <c r="H34638" s="128"/>
    </row>
    <row r="34639" spans="7:8">
      <c r="G34639" s="127"/>
      <c r="H34639" s="128"/>
    </row>
    <row r="34640" spans="7:8">
      <c r="G34640" s="127"/>
      <c r="H34640" s="128"/>
    </row>
    <row r="34641" spans="7:8">
      <c r="G34641" s="127"/>
      <c r="H34641" s="128"/>
    </row>
    <row r="34642" spans="7:8">
      <c r="G34642" s="127"/>
      <c r="H34642" s="128"/>
    </row>
    <row r="34643" spans="7:8">
      <c r="G34643" s="127"/>
      <c r="H34643" s="128"/>
    </row>
    <row r="34644" spans="7:8">
      <c r="G34644" s="127"/>
      <c r="H34644" s="128"/>
    </row>
    <row r="34645" spans="7:8">
      <c r="G34645" s="127"/>
      <c r="H34645" s="128"/>
    </row>
    <row r="34646" spans="7:8">
      <c r="G34646" s="127"/>
      <c r="H34646" s="128"/>
    </row>
    <row r="34647" spans="7:8">
      <c r="G34647" s="127"/>
      <c r="H34647" s="128"/>
    </row>
    <row r="34648" spans="7:8">
      <c r="G34648" s="127"/>
      <c r="H34648" s="128"/>
    </row>
    <row r="34649" spans="7:8">
      <c r="G34649" s="127"/>
      <c r="H34649" s="128"/>
    </row>
    <row r="34650" spans="7:8">
      <c r="G34650" s="127"/>
      <c r="H34650" s="128"/>
    </row>
    <row r="34651" spans="7:8">
      <c r="G34651" s="127"/>
      <c r="H34651" s="128"/>
    </row>
    <row r="34652" spans="7:8">
      <c r="G34652" s="127"/>
      <c r="H34652" s="128"/>
    </row>
    <row r="34653" spans="7:8">
      <c r="G34653" s="127"/>
      <c r="H34653" s="128"/>
    </row>
    <row r="34654" spans="7:8">
      <c r="G34654" s="127"/>
      <c r="H34654" s="128"/>
    </row>
    <row r="34655" spans="7:8">
      <c r="G34655" s="127"/>
      <c r="H34655" s="128"/>
    </row>
    <row r="34656" spans="7:8">
      <c r="G34656" s="127"/>
      <c r="H34656" s="128"/>
    </row>
    <row r="34657" spans="7:8">
      <c r="G34657" s="127"/>
      <c r="H34657" s="128"/>
    </row>
    <row r="34658" spans="7:8">
      <c r="G34658" s="127"/>
      <c r="H34658" s="128"/>
    </row>
    <row r="34659" spans="7:8">
      <c r="G34659" s="127"/>
      <c r="H34659" s="128"/>
    </row>
    <row r="34660" spans="7:8">
      <c r="G34660" s="127"/>
      <c r="H34660" s="128"/>
    </row>
    <row r="34661" spans="7:8">
      <c r="G34661" s="127"/>
      <c r="H34661" s="128"/>
    </row>
    <row r="34662" spans="7:8">
      <c r="G34662" s="127"/>
      <c r="H34662" s="128"/>
    </row>
    <row r="34663" spans="7:8">
      <c r="G34663" s="127"/>
      <c r="H34663" s="128"/>
    </row>
    <row r="34664" spans="7:8">
      <c r="G34664" s="127"/>
      <c r="H34664" s="128"/>
    </row>
    <row r="34665" spans="7:8">
      <c r="G34665" s="127"/>
      <c r="H34665" s="128"/>
    </row>
    <row r="34666" spans="7:8">
      <c r="G34666" s="127"/>
      <c r="H34666" s="128"/>
    </row>
    <row r="34667" spans="7:8">
      <c r="G34667" s="127"/>
      <c r="H34667" s="128"/>
    </row>
    <row r="34668" spans="7:8">
      <c r="G34668" s="127"/>
      <c r="H34668" s="128"/>
    </row>
    <row r="34669" spans="7:8">
      <c r="G34669" s="127"/>
      <c r="H34669" s="128"/>
    </row>
    <row r="34670" spans="7:8">
      <c r="G34670" s="127"/>
      <c r="H34670" s="128"/>
    </row>
    <row r="34671" spans="7:8">
      <c r="G34671" s="127"/>
      <c r="H34671" s="128"/>
    </row>
    <row r="34672" spans="7:8">
      <c r="G34672" s="127"/>
      <c r="H34672" s="128"/>
    </row>
    <row r="34673" spans="7:8">
      <c r="G34673" s="127"/>
      <c r="H34673" s="128"/>
    </row>
    <row r="34674" spans="7:8">
      <c r="G34674" s="127"/>
      <c r="H34674" s="128"/>
    </row>
    <row r="34675" spans="7:8">
      <c r="G34675" s="127"/>
      <c r="H34675" s="128"/>
    </row>
    <row r="34676" spans="7:8">
      <c r="G34676" s="127"/>
      <c r="H34676" s="128"/>
    </row>
    <row r="34677" spans="7:8">
      <c r="G34677" s="127"/>
      <c r="H34677" s="128"/>
    </row>
    <row r="34678" spans="7:8">
      <c r="G34678" s="127"/>
      <c r="H34678" s="128"/>
    </row>
    <row r="34679" spans="7:8">
      <c r="G34679" s="127"/>
      <c r="H34679" s="128"/>
    </row>
    <row r="34680" spans="7:8">
      <c r="G34680" s="127"/>
      <c r="H34680" s="128"/>
    </row>
    <row r="34681" spans="7:8">
      <c r="G34681" s="127"/>
      <c r="H34681" s="128"/>
    </row>
    <row r="34682" spans="7:8">
      <c r="G34682" s="127"/>
      <c r="H34682" s="128"/>
    </row>
    <row r="34683" spans="7:8">
      <c r="G34683" s="127"/>
      <c r="H34683" s="128"/>
    </row>
    <row r="34684" spans="7:8">
      <c r="G34684" s="127"/>
      <c r="H34684" s="128"/>
    </row>
    <row r="34685" spans="7:8">
      <c r="G34685" s="127"/>
      <c r="H34685" s="128"/>
    </row>
    <row r="34686" spans="7:8">
      <c r="G34686" s="127"/>
      <c r="H34686" s="128"/>
    </row>
    <row r="34687" spans="7:8">
      <c r="G34687" s="127"/>
      <c r="H34687" s="128"/>
    </row>
    <row r="34688" spans="7:8">
      <c r="G34688" s="127"/>
      <c r="H34688" s="128"/>
    </row>
    <row r="34689" spans="7:8">
      <c r="G34689" s="127"/>
      <c r="H34689" s="128"/>
    </row>
    <row r="34690" spans="7:8">
      <c r="G34690" s="127"/>
      <c r="H34690" s="128"/>
    </row>
    <row r="34691" spans="7:8">
      <c r="G34691" s="127"/>
      <c r="H34691" s="128"/>
    </row>
    <row r="34692" spans="7:8">
      <c r="G34692" s="127"/>
      <c r="H34692" s="128"/>
    </row>
    <row r="34693" spans="7:8">
      <c r="G34693" s="127"/>
      <c r="H34693" s="128"/>
    </row>
    <row r="34694" spans="7:8">
      <c r="G34694" s="127"/>
      <c r="H34694" s="128"/>
    </row>
    <row r="34695" spans="7:8">
      <c r="G34695" s="127"/>
      <c r="H34695" s="128"/>
    </row>
    <row r="34696" spans="7:8">
      <c r="G34696" s="127"/>
      <c r="H34696" s="128"/>
    </row>
    <row r="34697" spans="7:8">
      <c r="G34697" s="127"/>
      <c r="H34697" s="128"/>
    </row>
    <row r="34698" spans="7:8">
      <c r="G34698" s="127"/>
      <c r="H34698" s="128"/>
    </row>
    <row r="34699" spans="7:8">
      <c r="G34699" s="127"/>
      <c r="H34699" s="128"/>
    </row>
    <row r="34700" spans="7:8">
      <c r="G34700" s="127"/>
      <c r="H34700" s="128"/>
    </row>
    <row r="34701" spans="7:8">
      <c r="G34701" s="127"/>
      <c r="H34701" s="128"/>
    </row>
    <row r="34702" spans="7:8">
      <c r="G34702" s="127"/>
      <c r="H34702" s="128"/>
    </row>
    <row r="34703" spans="7:8">
      <c r="G34703" s="127"/>
      <c r="H34703" s="128"/>
    </row>
    <row r="34704" spans="7:8">
      <c r="G34704" s="127"/>
      <c r="H34704" s="128"/>
    </row>
    <row r="34705" spans="7:8">
      <c r="G34705" s="127"/>
      <c r="H34705" s="128"/>
    </row>
    <row r="34706" spans="7:8">
      <c r="G34706" s="127"/>
      <c r="H34706" s="128"/>
    </row>
    <row r="34707" spans="7:8">
      <c r="G34707" s="127"/>
      <c r="H34707" s="128"/>
    </row>
    <row r="34708" spans="7:8">
      <c r="G34708" s="127"/>
      <c r="H34708" s="128"/>
    </row>
    <row r="34709" spans="7:8">
      <c r="G34709" s="127"/>
      <c r="H34709" s="128"/>
    </row>
    <row r="34710" spans="7:8">
      <c r="G34710" s="127"/>
      <c r="H34710" s="128"/>
    </row>
    <row r="34711" spans="7:8">
      <c r="G34711" s="127"/>
      <c r="H34711" s="128"/>
    </row>
    <row r="34712" spans="7:8">
      <c r="G34712" s="127"/>
      <c r="H34712" s="128"/>
    </row>
    <row r="34713" spans="7:8">
      <c r="G34713" s="127"/>
      <c r="H34713" s="128"/>
    </row>
    <row r="34714" spans="7:8">
      <c r="G34714" s="127"/>
      <c r="H34714" s="128"/>
    </row>
    <row r="34715" spans="7:8">
      <c r="G34715" s="127"/>
      <c r="H34715" s="128"/>
    </row>
    <row r="34716" spans="7:8">
      <c r="G34716" s="127"/>
      <c r="H34716" s="128"/>
    </row>
    <row r="34717" spans="7:8">
      <c r="G34717" s="127"/>
      <c r="H34717" s="128"/>
    </row>
    <row r="34718" spans="7:8">
      <c r="G34718" s="127"/>
      <c r="H34718" s="128"/>
    </row>
    <row r="34719" spans="7:8">
      <c r="G34719" s="127"/>
      <c r="H34719" s="128"/>
    </row>
    <row r="34720" spans="7:8">
      <c r="G34720" s="127"/>
      <c r="H34720" s="128"/>
    </row>
    <row r="34721" spans="7:8">
      <c r="G34721" s="127"/>
      <c r="H34721" s="128"/>
    </row>
    <row r="34722" spans="7:8">
      <c r="G34722" s="127"/>
      <c r="H34722" s="128"/>
    </row>
    <row r="34723" spans="7:8">
      <c r="G34723" s="127"/>
      <c r="H34723" s="128"/>
    </row>
    <row r="34724" spans="7:8">
      <c r="G34724" s="127"/>
      <c r="H34724" s="128"/>
    </row>
    <row r="34725" spans="7:8">
      <c r="G34725" s="127"/>
      <c r="H34725" s="128"/>
    </row>
    <row r="34726" spans="7:8">
      <c r="G34726" s="127"/>
      <c r="H34726" s="128"/>
    </row>
    <row r="34727" spans="7:8">
      <c r="G34727" s="127"/>
      <c r="H34727" s="128"/>
    </row>
    <row r="34728" spans="7:8">
      <c r="G34728" s="127"/>
      <c r="H34728" s="128"/>
    </row>
    <row r="34729" spans="7:8">
      <c r="G34729" s="127"/>
      <c r="H34729" s="128"/>
    </row>
    <row r="34730" spans="7:8">
      <c r="G34730" s="127"/>
      <c r="H34730" s="128"/>
    </row>
    <row r="34731" spans="7:8">
      <c r="G34731" s="127"/>
      <c r="H34731" s="128"/>
    </row>
    <row r="34732" spans="7:8">
      <c r="G34732" s="127"/>
      <c r="H34732" s="128"/>
    </row>
    <row r="34733" spans="7:8">
      <c r="G34733" s="127"/>
      <c r="H34733" s="128"/>
    </row>
    <row r="34734" spans="7:8">
      <c r="G34734" s="127"/>
      <c r="H34734" s="128"/>
    </row>
    <row r="34735" spans="7:8">
      <c r="G34735" s="127"/>
      <c r="H34735" s="128"/>
    </row>
    <row r="34736" spans="7:8">
      <c r="G34736" s="127"/>
      <c r="H34736" s="128"/>
    </row>
    <row r="34737" spans="7:8">
      <c r="G34737" s="127"/>
      <c r="H34737" s="128"/>
    </row>
    <row r="34738" spans="7:8">
      <c r="G34738" s="127"/>
      <c r="H34738" s="128"/>
    </row>
    <row r="34739" spans="7:8">
      <c r="G34739" s="127"/>
      <c r="H34739" s="128"/>
    </row>
    <row r="34740" spans="7:8">
      <c r="G34740" s="127"/>
      <c r="H34740" s="128"/>
    </row>
    <row r="34741" spans="7:8">
      <c r="G34741" s="127"/>
      <c r="H34741" s="128"/>
    </row>
    <row r="34742" spans="7:8">
      <c r="G34742" s="127"/>
      <c r="H34742" s="128"/>
    </row>
    <row r="34743" spans="7:8">
      <c r="G34743" s="127"/>
      <c r="H34743" s="128"/>
    </row>
    <row r="34744" spans="7:8">
      <c r="G34744" s="127"/>
      <c r="H34744" s="128"/>
    </row>
    <row r="34745" spans="7:8">
      <c r="G34745" s="127"/>
      <c r="H34745" s="128"/>
    </row>
    <row r="34746" spans="7:8">
      <c r="G34746" s="127"/>
      <c r="H34746" s="128"/>
    </row>
    <row r="34747" spans="7:8">
      <c r="G34747" s="127"/>
      <c r="H34747" s="128"/>
    </row>
    <row r="34748" spans="7:8">
      <c r="G34748" s="127"/>
      <c r="H34748" s="128"/>
    </row>
    <row r="34749" spans="7:8">
      <c r="G34749" s="127"/>
      <c r="H34749" s="128"/>
    </row>
    <row r="34750" spans="7:8">
      <c r="G34750" s="127"/>
      <c r="H34750" s="128"/>
    </row>
    <row r="34751" spans="7:8">
      <c r="G34751" s="127"/>
      <c r="H34751" s="128"/>
    </row>
    <row r="34752" spans="7:8">
      <c r="G34752" s="127"/>
      <c r="H34752" s="128"/>
    </row>
    <row r="34753" spans="7:8">
      <c r="G34753" s="127"/>
      <c r="H34753" s="128"/>
    </row>
    <row r="34754" spans="7:8">
      <c r="G34754" s="127"/>
      <c r="H34754" s="128"/>
    </row>
    <row r="34755" spans="7:8">
      <c r="G34755" s="127"/>
      <c r="H34755" s="128"/>
    </row>
    <row r="34756" spans="7:8">
      <c r="G34756" s="127"/>
      <c r="H34756" s="128"/>
    </row>
    <row r="34757" spans="7:8">
      <c r="G34757" s="127"/>
      <c r="H34757" s="128"/>
    </row>
    <row r="34758" spans="7:8">
      <c r="G34758" s="127"/>
      <c r="H34758" s="128"/>
    </row>
    <row r="34759" spans="7:8">
      <c r="G34759" s="127"/>
      <c r="H34759" s="128"/>
    </row>
    <row r="34760" spans="7:8">
      <c r="G34760" s="127"/>
      <c r="H34760" s="128"/>
    </row>
    <row r="34761" spans="7:8">
      <c r="G34761" s="127"/>
      <c r="H34761" s="128"/>
    </row>
    <row r="34762" spans="7:8">
      <c r="G34762" s="127"/>
      <c r="H34762" s="128"/>
    </row>
    <row r="34763" spans="7:8">
      <c r="G34763" s="127"/>
      <c r="H34763" s="128"/>
    </row>
    <row r="34764" spans="7:8">
      <c r="G34764" s="127"/>
      <c r="H34764" s="128"/>
    </row>
    <row r="34765" spans="7:8">
      <c r="G34765" s="127"/>
      <c r="H34765" s="128"/>
    </row>
    <row r="34766" spans="7:8">
      <c r="G34766" s="127"/>
      <c r="H34766" s="128"/>
    </row>
    <row r="34767" spans="7:8">
      <c r="G34767" s="127"/>
      <c r="H34767" s="128"/>
    </row>
    <row r="34768" spans="7:8">
      <c r="G34768" s="127"/>
      <c r="H34768" s="128"/>
    </row>
    <row r="34769" spans="7:8">
      <c r="G34769" s="127"/>
      <c r="H34769" s="128"/>
    </row>
    <row r="34770" spans="7:8">
      <c r="G34770" s="127"/>
      <c r="H34770" s="128"/>
    </row>
    <row r="34771" spans="7:8">
      <c r="G34771" s="127"/>
      <c r="H34771" s="128"/>
    </row>
    <row r="34772" spans="7:8">
      <c r="G34772" s="127"/>
      <c r="H34772" s="128"/>
    </row>
    <row r="34773" spans="7:8">
      <c r="G34773" s="127"/>
      <c r="H34773" s="128"/>
    </row>
    <row r="34774" spans="7:8">
      <c r="G34774" s="127"/>
      <c r="H34774" s="128"/>
    </row>
    <row r="34775" spans="7:8">
      <c r="G34775" s="127"/>
      <c r="H34775" s="128"/>
    </row>
    <row r="34776" spans="7:8">
      <c r="G34776" s="127"/>
      <c r="H34776" s="128"/>
    </row>
    <row r="34777" spans="7:8">
      <c r="G34777" s="127"/>
      <c r="H34777" s="128"/>
    </row>
    <row r="34778" spans="7:8">
      <c r="G34778" s="127"/>
      <c r="H34778" s="128"/>
    </row>
    <row r="34779" spans="7:8">
      <c r="G34779" s="127"/>
      <c r="H34779" s="128"/>
    </row>
    <row r="34780" spans="7:8">
      <c r="G34780" s="127"/>
      <c r="H34780" s="128"/>
    </row>
    <row r="34781" spans="7:8">
      <c r="G34781" s="127"/>
      <c r="H34781" s="128"/>
    </row>
    <row r="34782" spans="7:8">
      <c r="G34782" s="127"/>
      <c r="H34782" s="128"/>
    </row>
    <row r="34783" spans="7:8">
      <c r="G34783" s="127"/>
      <c r="H34783" s="128"/>
    </row>
    <row r="34784" spans="7:8">
      <c r="G34784" s="127"/>
      <c r="H34784" s="128"/>
    </row>
    <row r="34785" spans="7:8">
      <c r="G34785" s="127"/>
      <c r="H34785" s="128"/>
    </row>
    <row r="34786" spans="7:8">
      <c r="G34786" s="127"/>
      <c r="H34786" s="128"/>
    </row>
    <row r="34787" spans="7:8">
      <c r="G34787" s="127"/>
      <c r="H34787" s="128"/>
    </row>
    <row r="34788" spans="7:8">
      <c r="G34788" s="127"/>
      <c r="H34788" s="128"/>
    </row>
    <row r="34789" spans="7:8">
      <c r="G34789" s="127"/>
      <c r="H34789" s="128"/>
    </row>
    <row r="34790" spans="7:8">
      <c r="G34790" s="127"/>
      <c r="H34790" s="128"/>
    </row>
    <row r="34791" spans="7:8">
      <c r="G34791" s="127"/>
      <c r="H34791" s="128"/>
    </row>
    <row r="34792" spans="7:8">
      <c r="G34792" s="127"/>
      <c r="H34792" s="128"/>
    </row>
    <row r="34793" spans="7:8">
      <c r="G34793" s="127"/>
      <c r="H34793" s="128"/>
    </row>
    <row r="34794" spans="7:8">
      <c r="G34794" s="127"/>
      <c r="H34794" s="128"/>
    </row>
    <row r="34795" spans="7:8">
      <c r="G34795" s="127"/>
      <c r="H34795" s="128"/>
    </row>
    <row r="34796" spans="7:8">
      <c r="G34796" s="127"/>
      <c r="H34796" s="128"/>
    </row>
    <row r="34797" spans="7:8">
      <c r="G34797" s="127"/>
      <c r="H34797" s="128"/>
    </row>
    <row r="34798" spans="7:8">
      <c r="G34798" s="127"/>
      <c r="H34798" s="128"/>
    </row>
    <row r="34799" spans="7:8">
      <c r="G34799" s="127"/>
      <c r="H34799" s="128"/>
    </row>
    <row r="34800" spans="7:8">
      <c r="G34800" s="127"/>
      <c r="H34800" s="128"/>
    </row>
    <row r="34801" spans="7:8">
      <c r="G34801" s="127"/>
      <c r="H34801" s="128"/>
    </row>
    <row r="34802" spans="7:8">
      <c r="G34802" s="127"/>
      <c r="H34802" s="128"/>
    </row>
    <row r="34803" spans="7:8">
      <c r="G34803" s="127"/>
      <c r="H34803" s="128"/>
    </row>
    <row r="34804" spans="7:8">
      <c r="G34804" s="127"/>
      <c r="H34804" s="128"/>
    </row>
    <row r="34805" spans="7:8">
      <c r="G34805" s="127"/>
      <c r="H34805" s="128"/>
    </row>
    <row r="34806" spans="7:8">
      <c r="G34806" s="127"/>
      <c r="H34806" s="128"/>
    </row>
    <row r="34807" spans="7:8">
      <c r="G34807" s="127"/>
      <c r="H34807" s="128"/>
    </row>
    <row r="34808" spans="7:8">
      <c r="G34808" s="127"/>
      <c r="H34808" s="128"/>
    </row>
    <row r="34809" spans="7:8">
      <c r="G34809" s="127"/>
      <c r="H34809" s="128"/>
    </row>
    <row r="34810" spans="7:8">
      <c r="G34810" s="127"/>
      <c r="H34810" s="128"/>
    </row>
    <row r="34811" spans="7:8">
      <c r="G34811" s="127"/>
      <c r="H34811" s="128"/>
    </row>
    <row r="34812" spans="7:8">
      <c r="G34812" s="127"/>
      <c r="H34812" s="128"/>
    </row>
    <row r="34813" spans="7:8">
      <c r="G34813" s="127"/>
      <c r="H34813" s="128"/>
    </row>
    <row r="34814" spans="7:8">
      <c r="G34814" s="127"/>
      <c r="H34814" s="128"/>
    </row>
    <row r="34815" spans="7:8">
      <c r="G34815" s="127"/>
      <c r="H34815" s="128"/>
    </row>
    <row r="34816" spans="7:8">
      <c r="G34816" s="127"/>
      <c r="H34816" s="128"/>
    </row>
    <row r="34817" spans="7:8">
      <c r="G34817" s="127"/>
      <c r="H34817" s="128"/>
    </row>
    <row r="34818" spans="7:8">
      <c r="G34818" s="127"/>
      <c r="H34818" s="128"/>
    </row>
    <row r="34819" spans="7:8">
      <c r="G34819" s="127"/>
      <c r="H34819" s="128"/>
    </row>
    <row r="34820" spans="7:8">
      <c r="G34820" s="127"/>
      <c r="H34820" s="128"/>
    </row>
    <row r="34821" spans="7:8">
      <c r="G34821" s="127"/>
      <c r="H34821" s="128"/>
    </row>
    <row r="34822" spans="7:8">
      <c r="G34822" s="127"/>
      <c r="H34822" s="128"/>
    </row>
    <row r="34823" spans="7:8">
      <c r="G34823" s="127"/>
      <c r="H34823" s="128"/>
    </row>
    <row r="34824" spans="7:8">
      <c r="G34824" s="127"/>
      <c r="H34824" s="128"/>
    </row>
    <row r="34825" spans="7:8">
      <c r="G34825" s="127"/>
      <c r="H34825" s="128"/>
    </row>
    <row r="34826" spans="7:8">
      <c r="G34826" s="127"/>
      <c r="H34826" s="128"/>
    </row>
    <row r="34827" spans="7:8">
      <c r="G34827" s="127"/>
      <c r="H34827" s="128"/>
    </row>
    <row r="34828" spans="7:8">
      <c r="G34828" s="127"/>
      <c r="H34828" s="128"/>
    </row>
    <row r="34829" spans="7:8">
      <c r="G34829" s="127"/>
      <c r="H34829" s="128"/>
    </row>
    <row r="34830" spans="7:8">
      <c r="G34830" s="127"/>
      <c r="H34830" s="128"/>
    </row>
    <row r="34831" spans="7:8">
      <c r="G34831" s="127"/>
      <c r="H34831" s="128"/>
    </row>
    <row r="34832" spans="7:8">
      <c r="G34832" s="127"/>
      <c r="H34832" s="128"/>
    </row>
    <row r="34833" spans="7:8">
      <c r="G34833" s="127"/>
      <c r="H34833" s="128"/>
    </row>
    <row r="34834" spans="7:8">
      <c r="G34834" s="127"/>
      <c r="H34834" s="128"/>
    </row>
    <row r="34835" spans="7:8">
      <c r="G34835" s="127"/>
      <c r="H34835" s="128"/>
    </row>
    <row r="34836" spans="7:8">
      <c r="G34836" s="127"/>
      <c r="H34836" s="128"/>
    </row>
    <row r="34837" spans="7:8">
      <c r="G34837" s="127"/>
      <c r="H34837" s="128"/>
    </row>
    <row r="34838" spans="7:8">
      <c r="G34838" s="127"/>
      <c r="H34838" s="128"/>
    </row>
    <row r="34839" spans="7:8">
      <c r="G34839" s="127"/>
      <c r="H34839" s="128"/>
    </row>
    <row r="34840" spans="7:8">
      <c r="G34840" s="127"/>
      <c r="H34840" s="128"/>
    </row>
    <row r="34841" spans="7:8">
      <c r="G34841" s="127"/>
      <c r="H34841" s="128"/>
    </row>
    <row r="34842" spans="7:8">
      <c r="G34842" s="127"/>
      <c r="H34842" s="128"/>
    </row>
    <row r="34843" spans="7:8">
      <c r="G34843" s="127"/>
      <c r="H34843" s="128"/>
    </row>
    <row r="34844" spans="7:8">
      <c r="G34844" s="127"/>
      <c r="H34844" s="128"/>
    </row>
    <row r="34845" spans="7:8">
      <c r="G34845" s="127"/>
      <c r="H34845" s="128"/>
    </row>
    <row r="34846" spans="7:8">
      <c r="G34846" s="127"/>
      <c r="H34846" s="128"/>
    </row>
    <row r="34847" spans="7:8">
      <c r="G34847" s="127"/>
      <c r="H34847" s="128"/>
    </row>
    <row r="34848" spans="7:8">
      <c r="G34848" s="127"/>
      <c r="H34848" s="128"/>
    </row>
    <row r="34849" spans="7:8">
      <c r="G34849" s="127"/>
      <c r="H34849" s="128"/>
    </row>
    <row r="34850" spans="7:8">
      <c r="G34850" s="127"/>
      <c r="H34850" s="128"/>
    </row>
    <row r="34851" spans="7:8">
      <c r="G34851" s="127"/>
      <c r="H34851" s="128"/>
    </row>
    <row r="34852" spans="7:8">
      <c r="G34852" s="127"/>
      <c r="H34852" s="128"/>
    </row>
    <row r="34853" spans="7:8">
      <c r="G34853" s="127"/>
      <c r="H34853" s="128"/>
    </row>
    <row r="34854" spans="7:8">
      <c r="G34854" s="127"/>
      <c r="H34854" s="128"/>
    </row>
    <row r="34855" spans="7:8">
      <c r="G34855" s="127"/>
      <c r="H34855" s="128"/>
    </row>
    <row r="34856" spans="7:8">
      <c r="G34856" s="127"/>
      <c r="H34856" s="128"/>
    </row>
    <row r="34857" spans="7:8">
      <c r="G34857" s="127"/>
      <c r="H34857" s="128"/>
    </row>
    <row r="34858" spans="7:8">
      <c r="G34858" s="127"/>
      <c r="H34858" s="128"/>
    </row>
    <row r="34859" spans="7:8">
      <c r="G34859" s="127"/>
      <c r="H34859" s="128"/>
    </row>
    <row r="34860" spans="7:8">
      <c r="G34860" s="127"/>
      <c r="H34860" s="128"/>
    </row>
    <row r="34861" spans="7:8">
      <c r="G34861" s="127"/>
      <c r="H34861" s="128"/>
    </row>
    <row r="34862" spans="7:8">
      <c r="G34862" s="127"/>
      <c r="H34862" s="128"/>
    </row>
    <row r="34863" spans="7:8">
      <c r="G34863" s="127"/>
      <c r="H34863" s="128"/>
    </row>
    <row r="34864" spans="7:8">
      <c r="G34864" s="127"/>
      <c r="H34864" s="128"/>
    </row>
    <row r="34865" spans="7:8">
      <c r="G34865" s="127"/>
      <c r="H34865" s="128"/>
    </row>
    <row r="34866" spans="7:8">
      <c r="G34866" s="127"/>
      <c r="H34866" s="128"/>
    </row>
    <row r="34867" spans="7:8">
      <c r="G34867" s="127"/>
      <c r="H34867" s="128"/>
    </row>
    <row r="34868" spans="7:8">
      <c r="G34868" s="127"/>
      <c r="H34868" s="128"/>
    </row>
    <row r="34869" spans="7:8">
      <c r="G34869" s="127"/>
      <c r="H34869" s="128"/>
    </row>
    <row r="34870" spans="7:8">
      <c r="G34870" s="127"/>
      <c r="H34870" s="128"/>
    </row>
    <row r="34871" spans="7:8">
      <c r="G34871" s="127"/>
      <c r="H34871" s="128"/>
    </row>
    <row r="34872" spans="7:8">
      <c r="G34872" s="127"/>
      <c r="H34872" s="128"/>
    </row>
    <row r="34873" spans="7:8">
      <c r="G34873" s="127"/>
      <c r="H34873" s="128"/>
    </row>
    <row r="34874" spans="7:8">
      <c r="G34874" s="127"/>
      <c r="H34874" s="128"/>
    </row>
    <row r="34875" spans="7:8">
      <c r="G34875" s="127"/>
      <c r="H34875" s="128"/>
    </row>
    <row r="34876" spans="7:8">
      <c r="G34876" s="127"/>
      <c r="H34876" s="128"/>
    </row>
    <row r="34877" spans="7:8">
      <c r="G34877" s="127"/>
      <c r="H34877" s="128"/>
    </row>
    <row r="34878" spans="7:8">
      <c r="G34878" s="127"/>
      <c r="H34878" s="128"/>
    </row>
    <row r="34879" spans="7:8">
      <c r="G34879" s="127"/>
      <c r="H34879" s="128"/>
    </row>
    <row r="34880" spans="7:8">
      <c r="G34880" s="127"/>
      <c r="H34880" s="128"/>
    </row>
    <row r="34881" spans="7:8">
      <c r="G34881" s="127"/>
      <c r="H34881" s="128"/>
    </row>
    <row r="34882" spans="7:8">
      <c r="G34882" s="127"/>
      <c r="H34882" s="128"/>
    </row>
    <row r="34883" spans="7:8">
      <c r="G34883" s="127"/>
      <c r="H34883" s="128"/>
    </row>
    <row r="34884" spans="7:8">
      <c r="G34884" s="127"/>
      <c r="H34884" s="128"/>
    </row>
    <row r="34885" spans="7:8">
      <c r="G34885" s="127"/>
      <c r="H34885" s="128"/>
    </row>
    <row r="34886" spans="7:8">
      <c r="G34886" s="127"/>
      <c r="H34886" s="128"/>
    </row>
    <row r="34887" spans="7:8">
      <c r="G34887" s="127"/>
      <c r="H34887" s="128"/>
    </row>
    <row r="34888" spans="7:8">
      <c r="G34888" s="127"/>
      <c r="H34888" s="128"/>
    </row>
    <row r="34889" spans="7:8">
      <c r="G34889" s="127"/>
      <c r="H34889" s="128"/>
    </row>
    <row r="34890" spans="7:8">
      <c r="G34890" s="127"/>
      <c r="H34890" s="128"/>
    </row>
    <row r="34891" spans="7:8">
      <c r="G34891" s="127"/>
      <c r="H34891" s="128"/>
    </row>
    <row r="34892" spans="7:8">
      <c r="G34892" s="127"/>
      <c r="H34892" s="128"/>
    </row>
    <row r="34893" spans="7:8">
      <c r="G34893" s="127"/>
      <c r="H34893" s="128"/>
    </row>
    <row r="34894" spans="7:8">
      <c r="G34894" s="127"/>
      <c r="H34894" s="128"/>
    </row>
    <row r="34895" spans="7:8">
      <c r="G34895" s="127"/>
      <c r="H34895" s="128"/>
    </row>
    <row r="34896" spans="7:8">
      <c r="G34896" s="127"/>
      <c r="H34896" s="128"/>
    </row>
    <row r="34897" spans="7:8">
      <c r="G34897" s="127"/>
      <c r="H34897" s="128"/>
    </row>
    <row r="34898" spans="7:8">
      <c r="G34898" s="127"/>
      <c r="H34898" s="128"/>
    </row>
    <row r="34899" spans="7:8">
      <c r="G34899" s="127"/>
      <c r="H34899" s="128"/>
    </row>
    <row r="34900" spans="7:8">
      <c r="G34900" s="127"/>
      <c r="H34900" s="128"/>
    </row>
    <row r="34901" spans="7:8">
      <c r="G34901" s="127"/>
      <c r="H34901" s="128"/>
    </row>
    <row r="34902" spans="7:8">
      <c r="G34902" s="127"/>
      <c r="H34902" s="128"/>
    </row>
    <row r="34903" spans="7:8">
      <c r="G34903" s="127"/>
      <c r="H34903" s="128"/>
    </row>
    <row r="34904" spans="7:8">
      <c r="G34904" s="127"/>
      <c r="H34904" s="128"/>
    </row>
    <row r="34905" spans="7:8">
      <c r="G34905" s="127"/>
      <c r="H34905" s="128"/>
    </row>
    <row r="34906" spans="7:8">
      <c r="G34906" s="127"/>
      <c r="H34906" s="128"/>
    </row>
    <row r="34907" spans="7:8">
      <c r="G34907" s="127"/>
      <c r="H34907" s="128"/>
    </row>
    <row r="34908" spans="7:8">
      <c r="G34908" s="127"/>
      <c r="H34908" s="128"/>
    </row>
    <row r="34909" spans="7:8">
      <c r="G34909" s="127"/>
      <c r="H34909" s="128"/>
    </row>
    <row r="34910" spans="7:8">
      <c r="G34910" s="127"/>
      <c r="H34910" s="128"/>
    </row>
    <row r="34911" spans="7:8">
      <c r="G34911" s="127"/>
      <c r="H34911" s="128"/>
    </row>
    <row r="34912" spans="7:8">
      <c r="G34912" s="127"/>
      <c r="H34912" s="128"/>
    </row>
    <row r="34913" spans="7:8">
      <c r="G34913" s="127"/>
      <c r="H34913" s="128"/>
    </row>
    <row r="34914" spans="7:8">
      <c r="G34914" s="127"/>
      <c r="H34914" s="128"/>
    </row>
    <row r="34915" spans="7:8">
      <c r="G34915" s="127"/>
      <c r="H34915" s="128"/>
    </row>
    <row r="34916" spans="7:8">
      <c r="G34916" s="127"/>
      <c r="H34916" s="128"/>
    </row>
    <row r="34917" spans="7:8">
      <c r="G34917" s="127"/>
      <c r="H34917" s="128"/>
    </row>
    <row r="34918" spans="7:8">
      <c r="G34918" s="127"/>
      <c r="H34918" s="128"/>
    </row>
    <row r="34919" spans="7:8">
      <c r="G34919" s="127"/>
      <c r="H34919" s="128"/>
    </row>
    <row r="34920" spans="7:8">
      <c r="G34920" s="127"/>
      <c r="H34920" s="128"/>
    </row>
    <row r="34921" spans="7:8">
      <c r="G34921" s="127"/>
      <c r="H34921" s="128"/>
    </row>
    <row r="34922" spans="7:8">
      <c r="G34922" s="127"/>
      <c r="H34922" s="128"/>
    </row>
    <row r="34923" spans="7:8">
      <c r="G34923" s="127"/>
      <c r="H34923" s="128"/>
    </row>
    <row r="34924" spans="7:8">
      <c r="G34924" s="127"/>
      <c r="H34924" s="128"/>
    </row>
    <row r="34925" spans="7:8">
      <c r="G34925" s="127"/>
      <c r="H34925" s="128"/>
    </row>
    <row r="34926" spans="7:8">
      <c r="G34926" s="127"/>
      <c r="H34926" s="128"/>
    </row>
    <row r="34927" spans="7:8">
      <c r="G34927" s="127"/>
      <c r="H34927" s="128"/>
    </row>
    <row r="34928" spans="7:8">
      <c r="G34928" s="127"/>
      <c r="H34928" s="128"/>
    </row>
    <row r="34929" spans="7:8">
      <c r="G34929" s="127"/>
      <c r="H34929" s="128"/>
    </row>
    <row r="34930" spans="7:8">
      <c r="G34930" s="127"/>
      <c r="H34930" s="128"/>
    </row>
    <row r="34931" spans="7:8">
      <c r="G34931" s="127"/>
      <c r="H34931" s="128"/>
    </row>
    <row r="34932" spans="7:8">
      <c r="G34932" s="127"/>
      <c r="H34932" s="128"/>
    </row>
    <row r="34933" spans="7:8">
      <c r="G34933" s="127"/>
      <c r="H34933" s="128"/>
    </row>
    <row r="34934" spans="7:8">
      <c r="G34934" s="127"/>
      <c r="H34934" s="128"/>
    </row>
    <row r="34935" spans="7:8">
      <c r="G34935" s="127"/>
      <c r="H34935" s="128"/>
    </row>
    <row r="34936" spans="7:8">
      <c r="G34936" s="127"/>
      <c r="H34936" s="128"/>
    </row>
    <row r="34937" spans="7:8">
      <c r="G34937" s="127"/>
      <c r="H34937" s="128"/>
    </row>
    <row r="34938" spans="7:8">
      <c r="G34938" s="127"/>
      <c r="H34938" s="128"/>
    </row>
    <row r="34939" spans="7:8">
      <c r="G34939" s="127"/>
      <c r="H34939" s="128"/>
    </row>
    <row r="34940" spans="7:8">
      <c r="G34940" s="127"/>
      <c r="H34940" s="128"/>
    </row>
    <row r="34941" spans="7:8">
      <c r="G34941" s="127"/>
      <c r="H34941" s="128"/>
    </row>
    <row r="34942" spans="7:8">
      <c r="G34942" s="127"/>
      <c r="H34942" s="128"/>
    </row>
    <row r="34943" spans="7:8">
      <c r="G34943" s="127"/>
      <c r="H34943" s="128"/>
    </row>
    <row r="34944" spans="7:8">
      <c r="G34944" s="127"/>
      <c r="H34944" s="128"/>
    </row>
    <row r="34945" spans="7:8">
      <c r="G34945" s="127"/>
      <c r="H34945" s="128"/>
    </row>
    <row r="34946" spans="7:8">
      <c r="G34946" s="127"/>
      <c r="H34946" s="128"/>
    </row>
    <row r="34947" spans="7:8">
      <c r="G34947" s="127"/>
      <c r="H34947" s="128"/>
    </row>
    <row r="34948" spans="7:8">
      <c r="G34948" s="127"/>
      <c r="H34948" s="128"/>
    </row>
    <row r="34949" spans="7:8">
      <c r="G34949" s="127"/>
      <c r="H34949" s="128"/>
    </row>
    <row r="34950" spans="7:8">
      <c r="G34950" s="127"/>
      <c r="H34950" s="128"/>
    </row>
    <row r="34951" spans="7:8">
      <c r="G34951" s="127"/>
      <c r="H34951" s="128"/>
    </row>
    <row r="34952" spans="7:8">
      <c r="G34952" s="127"/>
      <c r="H34952" s="128"/>
    </row>
    <row r="34953" spans="7:8">
      <c r="G34953" s="127"/>
      <c r="H34953" s="128"/>
    </row>
    <row r="34954" spans="7:8">
      <c r="G34954" s="127"/>
      <c r="H34954" s="128"/>
    </row>
    <row r="34955" spans="7:8">
      <c r="G34955" s="127"/>
      <c r="H34955" s="128"/>
    </row>
    <row r="34956" spans="7:8">
      <c r="G34956" s="127"/>
      <c r="H34956" s="128"/>
    </row>
    <row r="34957" spans="7:8">
      <c r="G34957" s="127"/>
      <c r="H34957" s="128"/>
    </row>
    <row r="34958" spans="7:8">
      <c r="G34958" s="127"/>
      <c r="H34958" s="128"/>
    </row>
    <row r="34959" spans="7:8">
      <c r="G34959" s="127"/>
      <c r="H34959" s="128"/>
    </row>
    <row r="34960" spans="7:8">
      <c r="G34960" s="127"/>
      <c r="H34960" s="128"/>
    </row>
    <row r="34961" spans="7:8">
      <c r="G34961" s="127"/>
      <c r="H34961" s="128"/>
    </row>
    <row r="34962" spans="7:8">
      <c r="G34962" s="127"/>
      <c r="H34962" s="128"/>
    </row>
    <row r="34963" spans="7:8">
      <c r="G34963" s="127"/>
      <c r="H34963" s="128"/>
    </row>
    <row r="34964" spans="7:8">
      <c r="G34964" s="127"/>
      <c r="H34964" s="128"/>
    </row>
    <row r="34965" spans="7:8">
      <c r="G34965" s="127"/>
      <c r="H34965" s="128"/>
    </row>
    <row r="34966" spans="7:8">
      <c r="G34966" s="127"/>
      <c r="H34966" s="128"/>
    </row>
    <row r="34967" spans="7:8">
      <c r="G34967" s="127"/>
      <c r="H34967" s="128"/>
    </row>
    <row r="34968" spans="7:8">
      <c r="G34968" s="127"/>
      <c r="H34968" s="128"/>
    </row>
    <row r="34969" spans="7:8">
      <c r="G34969" s="127"/>
      <c r="H34969" s="128"/>
    </row>
    <row r="34970" spans="7:8">
      <c r="G34970" s="127"/>
      <c r="H34970" s="128"/>
    </row>
    <row r="34971" spans="7:8">
      <c r="G34971" s="127"/>
      <c r="H34971" s="128"/>
    </row>
    <row r="34972" spans="7:8">
      <c r="G34972" s="127"/>
      <c r="H34972" s="128"/>
    </row>
    <row r="34973" spans="7:8">
      <c r="G34973" s="127"/>
      <c r="H34973" s="128"/>
    </row>
    <row r="34974" spans="7:8">
      <c r="G34974" s="127"/>
      <c r="H34974" s="128"/>
    </row>
    <row r="34975" spans="7:8">
      <c r="G34975" s="127"/>
      <c r="H34975" s="128"/>
    </row>
    <row r="34976" spans="7:8">
      <c r="G34976" s="127"/>
      <c r="H34976" s="128"/>
    </row>
    <row r="34977" spans="7:8">
      <c r="G34977" s="127"/>
      <c r="H34977" s="128"/>
    </row>
    <row r="34978" spans="7:8">
      <c r="G34978" s="127"/>
      <c r="H34978" s="128"/>
    </row>
    <row r="34979" spans="7:8">
      <c r="G34979" s="127"/>
      <c r="H34979" s="128"/>
    </row>
    <row r="34980" spans="7:8">
      <c r="G34980" s="127"/>
      <c r="H34980" s="128"/>
    </row>
    <row r="34981" spans="7:8">
      <c r="G34981" s="127"/>
      <c r="H34981" s="128"/>
    </row>
    <row r="34982" spans="7:8">
      <c r="G34982" s="127"/>
      <c r="H34982" s="128"/>
    </row>
    <row r="34983" spans="7:8">
      <c r="G34983" s="127"/>
      <c r="H34983" s="128"/>
    </row>
    <row r="34984" spans="7:8">
      <c r="G34984" s="127"/>
      <c r="H34984" s="128"/>
    </row>
    <row r="34985" spans="7:8">
      <c r="G34985" s="127"/>
      <c r="H34985" s="128"/>
    </row>
    <row r="34986" spans="7:8">
      <c r="G34986" s="127"/>
      <c r="H34986" s="128"/>
    </row>
    <row r="34987" spans="7:8">
      <c r="G34987" s="127"/>
      <c r="H34987" s="128"/>
    </row>
    <row r="34988" spans="7:8">
      <c r="G34988" s="127"/>
      <c r="H34988" s="128"/>
    </row>
    <row r="34989" spans="7:8">
      <c r="G34989" s="127"/>
      <c r="H34989" s="128"/>
    </row>
    <row r="34990" spans="7:8">
      <c r="G34990" s="127"/>
      <c r="H34990" s="128"/>
    </row>
    <row r="34991" spans="7:8">
      <c r="G34991" s="127"/>
      <c r="H34991" s="128"/>
    </row>
    <row r="34992" spans="7:8">
      <c r="G34992" s="127"/>
      <c r="H34992" s="128"/>
    </row>
    <row r="34993" spans="7:8">
      <c r="G34993" s="127"/>
      <c r="H34993" s="128"/>
    </row>
    <row r="34994" spans="7:8">
      <c r="G34994" s="127"/>
      <c r="H34994" s="128"/>
    </row>
    <row r="34995" spans="7:8">
      <c r="G34995" s="127"/>
      <c r="H34995" s="128"/>
    </row>
    <row r="34996" spans="7:8">
      <c r="G34996" s="127"/>
      <c r="H34996" s="128"/>
    </row>
    <row r="34997" spans="7:8">
      <c r="G34997" s="127"/>
      <c r="H34997" s="128"/>
    </row>
    <row r="34998" spans="7:8">
      <c r="G34998" s="127"/>
      <c r="H34998" s="128"/>
    </row>
    <row r="34999" spans="7:8">
      <c r="G34999" s="127"/>
      <c r="H34999" s="128"/>
    </row>
    <row r="35000" spans="7:8">
      <c r="G35000" s="127"/>
      <c r="H35000" s="128"/>
    </row>
    <row r="35001" spans="7:8">
      <c r="G35001" s="127"/>
      <c r="H35001" s="128"/>
    </row>
    <row r="35002" spans="7:8">
      <c r="G35002" s="127"/>
      <c r="H35002" s="128"/>
    </row>
    <row r="35003" spans="7:8">
      <c r="G35003" s="127"/>
      <c r="H35003" s="128"/>
    </row>
    <row r="35004" spans="7:8">
      <c r="G35004" s="127"/>
      <c r="H35004" s="128"/>
    </row>
    <row r="35005" spans="7:8">
      <c r="G35005" s="127"/>
      <c r="H35005" s="128"/>
    </row>
    <row r="35006" spans="7:8">
      <c r="G35006" s="127"/>
      <c r="H35006" s="128"/>
    </row>
    <row r="35007" spans="7:8">
      <c r="G35007" s="127"/>
      <c r="H35007" s="128"/>
    </row>
    <row r="35008" spans="7:8">
      <c r="G35008" s="127"/>
      <c r="H35008" s="128"/>
    </row>
    <row r="35009" spans="7:8">
      <c r="G35009" s="127"/>
      <c r="H35009" s="128"/>
    </row>
    <row r="35010" spans="7:8">
      <c r="G35010" s="127"/>
      <c r="H35010" s="128"/>
    </row>
    <row r="35011" spans="7:8">
      <c r="G35011" s="127"/>
      <c r="H35011" s="128"/>
    </row>
    <row r="35012" spans="7:8">
      <c r="G35012" s="127"/>
      <c r="H35012" s="128"/>
    </row>
    <row r="35013" spans="7:8">
      <c r="G35013" s="127"/>
      <c r="H35013" s="128"/>
    </row>
    <row r="35014" spans="7:8">
      <c r="G35014" s="127"/>
      <c r="H35014" s="128"/>
    </row>
    <row r="35015" spans="7:8">
      <c r="G35015" s="127"/>
      <c r="H35015" s="128"/>
    </row>
    <row r="35016" spans="7:8">
      <c r="G35016" s="127"/>
      <c r="H35016" s="128"/>
    </row>
    <row r="35017" spans="7:8">
      <c r="G35017" s="127"/>
      <c r="H35017" s="128"/>
    </row>
    <row r="35018" spans="7:8">
      <c r="G35018" s="127"/>
      <c r="H35018" s="128"/>
    </row>
    <row r="35019" spans="7:8">
      <c r="G35019" s="127"/>
      <c r="H35019" s="128"/>
    </row>
    <row r="35020" spans="7:8">
      <c r="G35020" s="127"/>
      <c r="H35020" s="128"/>
    </row>
    <row r="35021" spans="7:8">
      <c r="G35021" s="127"/>
      <c r="H35021" s="128"/>
    </row>
    <row r="35022" spans="7:8">
      <c r="G35022" s="127"/>
      <c r="H35022" s="128"/>
    </row>
    <row r="35023" spans="7:8">
      <c r="G35023" s="127"/>
      <c r="H35023" s="128"/>
    </row>
    <row r="35024" spans="7:8">
      <c r="G35024" s="127"/>
      <c r="H35024" s="128"/>
    </row>
    <row r="35025" spans="7:8">
      <c r="G35025" s="127"/>
      <c r="H35025" s="128"/>
    </row>
    <row r="35026" spans="7:8">
      <c r="G35026" s="127"/>
      <c r="H35026" s="128"/>
    </row>
    <row r="35027" spans="7:8">
      <c r="G35027" s="127"/>
      <c r="H35027" s="128"/>
    </row>
    <row r="35028" spans="7:8">
      <c r="G35028" s="127"/>
      <c r="H35028" s="128"/>
    </row>
    <row r="35029" spans="7:8">
      <c r="G35029" s="127"/>
      <c r="H35029" s="128"/>
    </row>
    <row r="35030" spans="7:8">
      <c r="G35030" s="127"/>
      <c r="H35030" s="128"/>
    </row>
    <row r="35031" spans="7:8">
      <c r="G35031" s="127"/>
      <c r="H35031" s="128"/>
    </row>
    <row r="35032" spans="7:8">
      <c r="G35032" s="127"/>
      <c r="H35032" s="128"/>
    </row>
    <row r="35033" spans="7:8">
      <c r="G35033" s="127"/>
      <c r="H35033" s="128"/>
    </row>
    <row r="35034" spans="7:8">
      <c r="G35034" s="127"/>
      <c r="H35034" s="128"/>
    </row>
    <row r="35035" spans="7:8">
      <c r="G35035" s="127"/>
      <c r="H35035" s="128"/>
    </row>
    <row r="35036" spans="7:8">
      <c r="G35036" s="127"/>
      <c r="H35036" s="128"/>
    </row>
    <row r="35037" spans="7:8">
      <c r="G35037" s="127"/>
      <c r="H35037" s="128"/>
    </row>
    <row r="35038" spans="7:8">
      <c r="G35038" s="127"/>
      <c r="H35038" s="128"/>
    </row>
    <row r="35039" spans="7:8">
      <c r="G35039" s="127"/>
      <c r="H35039" s="128"/>
    </row>
    <row r="35040" spans="7:8">
      <c r="G35040" s="127"/>
      <c r="H35040" s="128"/>
    </row>
    <row r="35041" spans="7:8">
      <c r="G35041" s="127"/>
      <c r="H35041" s="128"/>
    </row>
    <row r="35042" spans="7:8">
      <c r="G35042" s="127"/>
      <c r="H35042" s="128"/>
    </row>
    <row r="35043" spans="7:8">
      <c r="G35043" s="127"/>
      <c r="H35043" s="128"/>
    </row>
    <row r="35044" spans="7:8">
      <c r="G35044" s="127"/>
      <c r="H35044" s="128"/>
    </row>
    <row r="35045" spans="7:8">
      <c r="G35045" s="127"/>
      <c r="H35045" s="128"/>
    </row>
    <row r="35046" spans="7:8">
      <c r="G35046" s="127"/>
      <c r="H35046" s="128"/>
    </row>
    <row r="35047" spans="7:8">
      <c r="G35047" s="127"/>
      <c r="H35047" s="128"/>
    </row>
    <row r="35048" spans="7:8">
      <c r="G35048" s="127"/>
      <c r="H35048" s="128"/>
    </row>
    <row r="35049" spans="7:8">
      <c r="G35049" s="127"/>
      <c r="H35049" s="128"/>
    </row>
    <row r="35050" spans="7:8">
      <c r="G35050" s="127"/>
      <c r="H35050" s="128"/>
    </row>
    <row r="35051" spans="7:8">
      <c r="G35051" s="127"/>
      <c r="H35051" s="128"/>
    </row>
    <row r="35052" spans="7:8">
      <c r="G35052" s="127"/>
      <c r="H35052" s="128"/>
    </row>
    <row r="35053" spans="7:8">
      <c r="G35053" s="127"/>
      <c r="H35053" s="128"/>
    </row>
    <row r="35054" spans="7:8">
      <c r="G35054" s="127"/>
      <c r="H35054" s="128"/>
    </row>
    <row r="35055" spans="7:8">
      <c r="G35055" s="127"/>
      <c r="H35055" s="128"/>
    </row>
    <row r="35056" spans="7:8">
      <c r="G35056" s="127"/>
      <c r="H35056" s="128"/>
    </row>
    <row r="35057" spans="7:8">
      <c r="G35057" s="127"/>
      <c r="H35057" s="128"/>
    </row>
    <row r="35058" spans="7:8">
      <c r="G35058" s="127"/>
      <c r="H35058" s="128"/>
    </row>
    <row r="35059" spans="7:8">
      <c r="G35059" s="127"/>
      <c r="H35059" s="128"/>
    </row>
    <row r="35060" spans="7:8">
      <c r="G35060" s="127"/>
      <c r="H35060" s="128"/>
    </row>
    <row r="35061" spans="7:8">
      <c r="G35061" s="127"/>
      <c r="H35061" s="128"/>
    </row>
    <row r="35062" spans="7:8">
      <c r="G35062" s="127"/>
      <c r="H35062" s="128"/>
    </row>
    <row r="35063" spans="7:8">
      <c r="G35063" s="127"/>
      <c r="H35063" s="128"/>
    </row>
    <row r="35064" spans="7:8">
      <c r="G35064" s="127"/>
      <c r="H35064" s="128"/>
    </row>
    <row r="35065" spans="7:8">
      <c r="G35065" s="127"/>
      <c r="H35065" s="128"/>
    </row>
    <row r="35066" spans="7:8">
      <c r="G35066" s="127"/>
      <c r="H35066" s="128"/>
    </row>
    <row r="35067" spans="7:8">
      <c r="G35067" s="127"/>
      <c r="H35067" s="128"/>
    </row>
    <row r="35068" spans="7:8">
      <c r="G35068" s="127"/>
      <c r="H35068" s="128"/>
    </row>
    <row r="35069" spans="7:8">
      <c r="G35069" s="127"/>
      <c r="H35069" s="128"/>
    </row>
    <row r="35070" spans="7:8">
      <c r="G35070" s="127"/>
      <c r="H35070" s="128"/>
    </row>
    <row r="35071" spans="7:8">
      <c r="G35071" s="127"/>
      <c r="H35071" s="128"/>
    </row>
    <row r="35072" spans="7:8">
      <c r="G35072" s="127"/>
      <c r="H35072" s="128"/>
    </row>
    <row r="35073" spans="7:8">
      <c r="G35073" s="127"/>
      <c r="H35073" s="128"/>
    </row>
    <row r="35074" spans="7:8">
      <c r="G35074" s="127"/>
      <c r="H35074" s="128"/>
    </row>
    <row r="35075" spans="7:8">
      <c r="G35075" s="127"/>
      <c r="H35075" s="128"/>
    </row>
    <row r="35076" spans="7:8">
      <c r="G35076" s="127"/>
      <c r="H35076" s="128"/>
    </row>
    <row r="35077" spans="7:8">
      <c r="G35077" s="127"/>
      <c r="H35077" s="128"/>
    </row>
    <row r="35078" spans="7:8">
      <c r="G35078" s="127"/>
      <c r="H35078" s="128"/>
    </row>
    <row r="35079" spans="7:8">
      <c r="G35079" s="127"/>
      <c r="H35079" s="128"/>
    </row>
    <row r="35080" spans="7:8">
      <c r="G35080" s="127"/>
      <c r="H35080" s="128"/>
    </row>
    <row r="35081" spans="7:8">
      <c r="G35081" s="127"/>
      <c r="H35081" s="128"/>
    </row>
    <row r="35082" spans="7:8">
      <c r="G35082" s="127"/>
      <c r="H35082" s="128"/>
    </row>
    <row r="35083" spans="7:8">
      <c r="G35083" s="127"/>
      <c r="H35083" s="128"/>
    </row>
    <row r="35084" spans="7:8">
      <c r="G35084" s="127"/>
      <c r="H35084" s="128"/>
    </row>
    <row r="35085" spans="7:8">
      <c r="G35085" s="127"/>
      <c r="H35085" s="128"/>
    </row>
    <row r="35086" spans="7:8">
      <c r="G35086" s="127"/>
      <c r="H35086" s="128"/>
    </row>
    <row r="35087" spans="7:8">
      <c r="G35087" s="127"/>
      <c r="H35087" s="128"/>
    </row>
    <row r="35088" spans="7:8">
      <c r="G35088" s="127"/>
      <c r="H35088" s="128"/>
    </row>
    <row r="35089" spans="7:8">
      <c r="G35089" s="127"/>
      <c r="H35089" s="128"/>
    </row>
    <row r="35090" spans="7:8">
      <c r="G35090" s="127"/>
      <c r="H35090" s="128"/>
    </row>
    <row r="35091" spans="7:8">
      <c r="G35091" s="127"/>
      <c r="H35091" s="128"/>
    </row>
    <row r="35092" spans="7:8">
      <c r="G35092" s="127"/>
      <c r="H35092" s="128"/>
    </row>
    <row r="35093" spans="7:8">
      <c r="G35093" s="127"/>
      <c r="H35093" s="128"/>
    </row>
    <row r="35094" spans="7:8">
      <c r="G35094" s="127"/>
      <c r="H35094" s="128"/>
    </row>
    <row r="35095" spans="7:8">
      <c r="G35095" s="127"/>
      <c r="H35095" s="128"/>
    </row>
    <row r="35096" spans="7:8">
      <c r="G35096" s="127"/>
      <c r="H35096" s="128"/>
    </row>
    <row r="35097" spans="7:8">
      <c r="G35097" s="127"/>
      <c r="H35097" s="128"/>
    </row>
    <row r="35098" spans="7:8">
      <c r="G35098" s="127"/>
      <c r="H35098" s="128"/>
    </row>
    <row r="35099" spans="7:8">
      <c r="G35099" s="127"/>
      <c r="H35099" s="128"/>
    </row>
    <row r="35100" spans="7:8">
      <c r="G35100" s="127"/>
      <c r="H35100" s="128"/>
    </row>
    <row r="35101" spans="7:8">
      <c r="G35101" s="127"/>
      <c r="H35101" s="128"/>
    </row>
    <row r="35102" spans="7:8">
      <c r="G35102" s="127"/>
      <c r="H35102" s="128"/>
    </row>
    <row r="35103" spans="7:8">
      <c r="G35103" s="127"/>
      <c r="H35103" s="128"/>
    </row>
    <row r="35104" spans="7:8">
      <c r="G35104" s="127"/>
      <c r="H35104" s="128"/>
    </row>
    <row r="35105" spans="7:8">
      <c r="G35105" s="127"/>
      <c r="H35105" s="128"/>
    </row>
    <row r="35106" spans="7:8">
      <c r="G35106" s="127"/>
      <c r="H35106" s="128"/>
    </row>
    <row r="35107" spans="7:8">
      <c r="G35107" s="127"/>
      <c r="H35107" s="128"/>
    </row>
    <row r="35108" spans="7:8">
      <c r="G35108" s="127"/>
      <c r="H35108" s="128"/>
    </row>
    <row r="35109" spans="7:8">
      <c r="G35109" s="127"/>
      <c r="H35109" s="128"/>
    </row>
    <row r="35110" spans="7:8">
      <c r="G35110" s="127"/>
      <c r="H35110" s="128"/>
    </row>
    <row r="35111" spans="7:8">
      <c r="G35111" s="127"/>
      <c r="H35111" s="128"/>
    </row>
    <row r="35112" spans="7:8">
      <c r="G35112" s="127"/>
      <c r="H35112" s="128"/>
    </row>
    <row r="35113" spans="7:8">
      <c r="G35113" s="127"/>
      <c r="H35113" s="128"/>
    </row>
    <row r="35114" spans="7:8">
      <c r="G35114" s="127"/>
      <c r="H35114" s="128"/>
    </row>
    <row r="35115" spans="7:8">
      <c r="G35115" s="127"/>
      <c r="H35115" s="128"/>
    </row>
    <row r="35116" spans="7:8">
      <c r="G35116" s="127"/>
      <c r="H35116" s="128"/>
    </row>
    <row r="35117" spans="7:8">
      <c r="G35117" s="127"/>
      <c r="H35117" s="128"/>
    </row>
    <row r="35118" spans="7:8">
      <c r="G35118" s="127"/>
      <c r="H35118" s="128"/>
    </row>
    <row r="35119" spans="7:8">
      <c r="G35119" s="127"/>
      <c r="H35119" s="128"/>
    </row>
    <row r="35120" spans="7:8">
      <c r="G35120" s="127"/>
      <c r="H35120" s="128"/>
    </row>
    <row r="35121" spans="7:8">
      <c r="G35121" s="127"/>
      <c r="H35121" s="128"/>
    </row>
    <row r="35122" spans="7:8">
      <c r="G35122" s="127"/>
      <c r="H35122" s="128"/>
    </row>
    <row r="35123" spans="7:8">
      <c r="G35123" s="127"/>
      <c r="H35123" s="128"/>
    </row>
    <row r="35124" spans="7:8">
      <c r="G35124" s="127"/>
      <c r="H35124" s="128"/>
    </row>
    <row r="35125" spans="7:8">
      <c r="G35125" s="127"/>
      <c r="H35125" s="128"/>
    </row>
    <row r="35126" spans="7:8">
      <c r="G35126" s="127"/>
      <c r="H35126" s="128"/>
    </row>
    <row r="35127" spans="7:8">
      <c r="G35127" s="127"/>
      <c r="H35127" s="128"/>
    </row>
    <row r="35128" spans="7:8">
      <c r="G35128" s="127"/>
      <c r="H35128" s="128"/>
    </row>
    <row r="35129" spans="7:8">
      <c r="G35129" s="127"/>
      <c r="H35129" s="128"/>
    </row>
    <row r="35130" spans="7:8">
      <c r="G35130" s="127"/>
      <c r="H35130" s="128"/>
    </row>
    <row r="35131" spans="7:8">
      <c r="G35131" s="127"/>
      <c r="H35131" s="128"/>
    </row>
    <row r="35132" spans="7:8">
      <c r="G35132" s="127"/>
      <c r="H35132" s="128"/>
    </row>
    <row r="35133" spans="7:8">
      <c r="G35133" s="127"/>
      <c r="H35133" s="128"/>
    </row>
    <row r="35134" spans="7:8">
      <c r="G35134" s="127"/>
      <c r="H35134" s="128"/>
    </row>
    <row r="35135" spans="7:8">
      <c r="G35135" s="127"/>
      <c r="H35135" s="128"/>
    </row>
    <row r="35136" spans="7:8">
      <c r="G35136" s="127"/>
      <c r="H35136" s="128"/>
    </row>
    <row r="35137" spans="7:8">
      <c r="G35137" s="127"/>
      <c r="H35137" s="128"/>
    </row>
    <row r="35138" spans="7:8">
      <c r="G35138" s="127"/>
      <c r="H35138" s="128"/>
    </row>
    <row r="35139" spans="7:8">
      <c r="G35139" s="127"/>
      <c r="H35139" s="128"/>
    </row>
    <row r="35140" spans="7:8">
      <c r="G35140" s="127"/>
      <c r="H35140" s="128"/>
    </row>
    <row r="35141" spans="7:8">
      <c r="G35141" s="127"/>
      <c r="H35141" s="128"/>
    </row>
    <row r="35142" spans="7:8">
      <c r="G35142" s="127"/>
      <c r="H35142" s="128"/>
    </row>
    <row r="35143" spans="7:8">
      <c r="G35143" s="127"/>
      <c r="H35143" s="128"/>
    </row>
    <row r="35144" spans="7:8">
      <c r="G35144" s="127"/>
      <c r="H35144" s="128"/>
    </row>
    <row r="35145" spans="7:8">
      <c r="G35145" s="127"/>
      <c r="H35145" s="128"/>
    </row>
    <row r="35146" spans="7:8">
      <c r="G35146" s="127"/>
      <c r="H35146" s="128"/>
    </row>
    <row r="35147" spans="7:8">
      <c r="G35147" s="127"/>
      <c r="H35147" s="128"/>
    </row>
    <row r="35148" spans="7:8">
      <c r="G35148" s="127"/>
      <c r="H35148" s="128"/>
    </row>
    <row r="35149" spans="7:8">
      <c r="G35149" s="127"/>
      <c r="H35149" s="128"/>
    </row>
    <row r="35150" spans="7:8">
      <c r="G35150" s="127"/>
      <c r="H35150" s="128"/>
    </row>
    <row r="35151" spans="7:8">
      <c r="G35151" s="127"/>
      <c r="H35151" s="128"/>
    </row>
    <row r="35152" spans="7:8">
      <c r="G35152" s="127"/>
      <c r="H35152" s="128"/>
    </row>
    <row r="35153" spans="7:8">
      <c r="G35153" s="127"/>
      <c r="H35153" s="128"/>
    </row>
    <row r="35154" spans="7:8">
      <c r="G35154" s="127"/>
      <c r="H35154" s="128"/>
    </row>
    <row r="35155" spans="7:8">
      <c r="G35155" s="127"/>
      <c r="H35155" s="128"/>
    </row>
    <row r="35156" spans="7:8">
      <c r="G35156" s="127"/>
      <c r="H35156" s="128"/>
    </row>
    <row r="35157" spans="7:8">
      <c r="G35157" s="127"/>
      <c r="H35157" s="128"/>
    </row>
    <row r="35158" spans="7:8">
      <c r="G35158" s="127"/>
      <c r="H35158" s="128"/>
    </row>
    <row r="35159" spans="7:8">
      <c r="G35159" s="127"/>
      <c r="H35159" s="128"/>
    </row>
    <row r="35160" spans="7:8">
      <c r="G35160" s="127"/>
      <c r="H35160" s="128"/>
    </row>
    <row r="35161" spans="7:8">
      <c r="G35161" s="127"/>
      <c r="H35161" s="128"/>
    </row>
    <row r="35162" spans="7:8">
      <c r="G35162" s="127"/>
      <c r="H35162" s="128"/>
    </row>
    <row r="35163" spans="7:8">
      <c r="G35163" s="127"/>
      <c r="H35163" s="128"/>
    </row>
    <row r="35164" spans="7:8">
      <c r="G35164" s="127"/>
      <c r="H35164" s="128"/>
    </row>
    <row r="35165" spans="7:8">
      <c r="G35165" s="127"/>
      <c r="H35165" s="128"/>
    </row>
    <row r="35166" spans="7:8">
      <c r="G35166" s="127"/>
      <c r="H35166" s="128"/>
    </row>
    <row r="35167" spans="7:8">
      <c r="G35167" s="127"/>
      <c r="H35167" s="128"/>
    </row>
    <row r="35168" spans="7:8">
      <c r="G35168" s="127"/>
      <c r="H35168" s="128"/>
    </row>
    <row r="35169" spans="7:8">
      <c r="G35169" s="127"/>
      <c r="H35169" s="128"/>
    </row>
    <row r="35170" spans="7:8">
      <c r="G35170" s="127"/>
      <c r="H35170" s="128"/>
    </row>
    <row r="35171" spans="7:8">
      <c r="G35171" s="127"/>
      <c r="H35171" s="128"/>
    </row>
    <row r="35172" spans="7:8">
      <c r="G35172" s="127"/>
      <c r="H35172" s="128"/>
    </row>
    <row r="35173" spans="7:8">
      <c r="G35173" s="127"/>
      <c r="H35173" s="128"/>
    </row>
    <row r="35174" spans="7:8">
      <c r="G35174" s="127"/>
      <c r="H35174" s="128"/>
    </row>
    <row r="35175" spans="7:8">
      <c r="G35175" s="127"/>
      <c r="H35175" s="128"/>
    </row>
    <row r="35176" spans="7:8">
      <c r="G35176" s="127"/>
      <c r="H35176" s="128"/>
    </row>
    <row r="35177" spans="7:8">
      <c r="G35177" s="127"/>
      <c r="H35177" s="128"/>
    </row>
    <row r="35178" spans="7:8">
      <c r="G35178" s="127"/>
      <c r="H35178" s="128"/>
    </row>
    <row r="35179" spans="7:8">
      <c r="G35179" s="127"/>
      <c r="H35179" s="128"/>
    </row>
    <row r="35180" spans="7:8">
      <c r="G35180" s="127"/>
      <c r="H35180" s="128"/>
    </row>
    <row r="35181" spans="7:8">
      <c r="G35181" s="127"/>
      <c r="H35181" s="128"/>
    </row>
    <row r="35182" spans="7:8">
      <c r="G35182" s="127"/>
      <c r="H35182" s="128"/>
    </row>
    <row r="35183" spans="7:8">
      <c r="G35183" s="127"/>
      <c r="H35183" s="128"/>
    </row>
    <row r="35184" spans="7:8">
      <c r="G35184" s="127"/>
      <c r="H35184" s="128"/>
    </row>
    <row r="35185" spans="7:8">
      <c r="G35185" s="127"/>
      <c r="H35185" s="128"/>
    </row>
    <row r="35186" spans="7:8">
      <c r="G35186" s="127"/>
      <c r="H35186" s="128"/>
    </row>
    <row r="35187" spans="7:8">
      <c r="G35187" s="127"/>
      <c r="H35187" s="128"/>
    </row>
    <row r="35188" spans="7:8">
      <c r="G35188" s="127"/>
      <c r="H35188" s="128"/>
    </row>
    <row r="35189" spans="7:8">
      <c r="G35189" s="127"/>
      <c r="H35189" s="128"/>
    </row>
    <row r="35190" spans="7:8">
      <c r="G35190" s="127"/>
      <c r="H35190" s="128"/>
    </row>
    <row r="35191" spans="7:8">
      <c r="G35191" s="127"/>
      <c r="H35191" s="128"/>
    </row>
    <row r="35192" spans="7:8">
      <c r="G35192" s="127"/>
      <c r="H35192" s="128"/>
    </row>
    <row r="35193" spans="7:8">
      <c r="G35193" s="127"/>
      <c r="H35193" s="128"/>
    </row>
    <row r="35194" spans="7:8">
      <c r="G35194" s="127"/>
      <c r="H35194" s="128"/>
    </row>
    <row r="35195" spans="7:8">
      <c r="G35195" s="127"/>
      <c r="H35195" s="128"/>
    </row>
    <row r="35196" spans="7:8">
      <c r="G35196" s="127"/>
      <c r="H35196" s="128"/>
    </row>
    <row r="35197" spans="7:8">
      <c r="G35197" s="127"/>
      <c r="H35197" s="128"/>
    </row>
    <row r="35198" spans="7:8">
      <c r="G35198" s="127"/>
      <c r="H35198" s="128"/>
    </row>
    <row r="35199" spans="7:8">
      <c r="G35199" s="127"/>
      <c r="H35199" s="128"/>
    </row>
    <row r="35200" spans="7:8">
      <c r="G35200" s="127"/>
      <c r="H35200" s="128"/>
    </row>
    <row r="35201" spans="7:8">
      <c r="G35201" s="127"/>
      <c r="H35201" s="128"/>
    </row>
    <row r="35202" spans="7:8">
      <c r="G35202" s="127"/>
      <c r="H35202" s="128"/>
    </row>
    <row r="35203" spans="7:8">
      <c r="G35203" s="127"/>
      <c r="H35203" s="128"/>
    </row>
    <row r="35204" spans="7:8">
      <c r="G35204" s="127"/>
      <c r="H35204" s="128"/>
    </row>
    <row r="35205" spans="7:8">
      <c r="G35205" s="127"/>
      <c r="H35205" s="128"/>
    </row>
    <row r="35206" spans="7:8">
      <c r="G35206" s="127"/>
      <c r="H35206" s="128"/>
    </row>
    <row r="35207" spans="7:8">
      <c r="G35207" s="127"/>
      <c r="H35207" s="128"/>
    </row>
    <row r="35208" spans="7:8">
      <c r="G35208" s="127"/>
      <c r="H35208" s="128"/>
    </row>
    <row r="35209" spans="7:8">
      <c r="G35209" s="127"/>
      <c r="H35209" s="128"/>
    </row>
    <row r="35210" spans="7:8">
      <c r="G35210" s="127"/>
      <c r="H35210" s="128"/>
    </row>
    <row r="35211" spans="7:8">
      <c r="G35211" s="127"/>
      <c r="H35211" s="128"/>
    </row>
    <row r="35212" spans="7:8">
      <c r="G35212" s="127"/>
      <c r="H35212" s="128"/>
    </row>
    <row r="35213" spans="7:8">
      <c r="G35213" s="127"/>
      <c r="H35213" s="128"/>
    </row>
    <row r="35214" spans="7:8">
      <c r="G35214" s="127"/>
      <c r="H35214" s="128"/>
    </row>
    <row r="35215" spans="7:8">
      <c r="G35215" s="127"/>
      <c r="H35215" s="128"/>
    </row>
    <row r="35216" spans="7:8">
      <c r="G35216" s="127"/>
      <c r="H35216" s="128"/>
    </row>
    <row r="35217" spans="7:8">
      <c r="G35217" s="127"/>
      <c r="H35217" s="128"/>
    </row>
    <row r="35218" spans="7:8">
      <c r="G35218" s="127"/>
      <c r="H35218" s="128"/>
    </row>
    <row r="35219" spans="7:8">
      <c r="G35219" s="127"/>
      <c r="H35219" s="128"/>
    </row>
    <row r="35220" spans="7:8">
      <c r="G35220" s="127"/>
      <c r="H35220" s="128"/>
    </row>
    <row r="35221" spans="7:8">
      <c r="G35221" s="127"/>
      <c r="H35221" s="128"/>
    </row>
    <row r="35222" spans="7:8">
      <c r="G35222" s="127"/>
      <c r="H35222" s="128"/>
    </row>
    <row r="35223" spans="7:8">
      <c r="G35223" s="127"/>
      <c r="H35223" s="128"/>
    </row>
    <row r="35224" spans="7:8">
      <c r="G35224" s="127"/>
      <c r="H35224" s="128"/>
    </row>
    <row r="35225" spans="7:8">
      <c r="G35225" s="127"/>
      <c r="H35225" s="128"/>
    </row>
    <row r="35226" spans="7:8">
      <c r="G35226" s="127"/>
      <c r="H35226" s="128"/>
    </row>
    <row r="35227" spans="7:8">
      <c r="G35227" s="127"/>
      <c r="H35227" s="128"/>
    </row>
    <row r="35228" spans="7:8">
      <c r="G35228" s="127"/>
      <c r="H35228" s="128"/>
    </row>
    <row r="35229" spans="7:8">
      <c r="G35229" s="127"/>
      <c r="H35229" s="128"/>
    </row>
    <row r="35230" spans="7:8">
      <c r="G35230" s="127"/>
      <c r="H35230" s="128"/>
    </row>
    <row r="35231" spans="7:8">
      <c r="G35231" s="127"/>
      <c r="H35231" s="128"/>
    </row>
    <row r="35232" spans="7:8">
      <c r="G35232" s="127"/>
      <c r="H35232" s="128"/>
    </row>
    <row r="35233" spans="7:8">
      <c r="G35233" s="127"/>
      <c r="H35233" s="128"/>
    </row>
    <row r="35234" spans="7:8">
      <c r="G35234" s="127"/>
      <c r="H35234" s="128"/>
    </row>
    <row r="35235" spans="7:8">
      <c r="G35235" s="127"/>
      <c r="H35235" s="128"/>
    </row>
    <row r="35236" spans="7:8">
      <c r="G35236" s="127"/>
      <c r="H35236" s="128"/>
    </row>
    <row r="35237" spans="7:8">
      <c r="G35237" s="127"/>
      <c r="H35237" s="128"/>
    </row>
    <row r="35238" spans="7:8">
      <c r="G35238" s="127"/>
      <c r="H35238" s="128"/>
    </row>
    <row r="35239" spans="7:8">
      <c r="G35239" s="127"/>
      <c r="H35239" s="128"/>
    </row>
    <row r="35240" spans="7:8">
      <c r="G35240" s="127"/>
      <c r="H35240" s="128"/>
    </row>
    <row r="35241" spans="7:8">
      <c r="G35241" s="127"/>
      <c r="H35241" s="128"/>
    </row>
    <row r="35242" spans="7:8">
      <c r="G35242" s="127"/>
      <c r="H35242" s="128"/>
    </row>
    <row r="35243" spans="7:8">
      <c r="G35243" s="127"/>
      <c r="H35243" s="128"/>
    </row>
    <row r="35244" spans="7:8">
      <c r="G35244" s="127"/>
      <c r="H35244" s="128"/>
    </row>
    <row r="35245" spans="7:8">
      <c r="G35245" s="127"/>
      <c r="H35245" s="128"/>
    </row>
    <row r="35246" spans="7:8">
      <c r="G35246" s="127"/>
      <c r="H35246" s="128"/>
    </row>
    <row r="35247" spans="7:8">
      <c r="G35247" s="127"/>
      <c r="H35247" s="128"/>
    </row>
    <row r="35248" spans="7:8">
      <c r="G35248" s="127"/>
      <c r="H35248" s="128"/>
    </row>
    <row r="35249" spans="7:8">
      <c r="G35249" s="127"/>
      <c r="H35249" s="128"/>
    </row>
    <row r="35250" spans="7:8">
      <c r="G35250" s="127"/>
      <c r="H35250" s="128"/>
    </row>
    <row r="35251" spans="7:8">
      <c r="G35251" s="127"/>
      <c r="H35251" s="128"/>
    </row>
    <row r="35252" spans="7:8">
      <c r="G35252" s="127"/>
      <c r="H35252" s="128"/>
    </row>
    <row r="35253" spans="7:8">
      <c r="G35253" s="127"/>
      <c r="H35253" s="128"/>
    </row>
    <row r="35254" spans="7:8">
      <c r="G35254" s="127"/>
      <c r="H35254" s="128"/>
    </row>
    <row r="35255" spans="7:8">
      <c r="G35255" s="127"/>
      <c r="H35255" s="128"/>
    </row>
    <row r="35256" spans="7:8">
      <c r="G35256" s="127"/>
      <c r="H35256" s="128"/>
    </row>
    <row r="35257" spans="7:8">
      <c r="G35257" s="127"/>
      <c r="H35257" s="128"/>
    </row>
    <row r="35258" spans="7:8">
      <c r="G35258" s="127"/>
      <c r="H35258" s="128"/>
    </row>
    <row r="35259" spans="7:8">
      <c r="G35259" s="127"/>
      <c r="H35259" s="128"/>
    </row>
    <row r="35260" spans="7:8">
      <c r="G35260" s="127"/>
      <c r="H35260" s="128"/>
    </row>
    <row r="35261" spans="7:8">
      <c r="G35261" s="127"/>
      <c r="H35261" s="128"/>
    </row>
    <row r="35262" spans="7:8">
      <c r="G35262" s="127"/>
      <c r="H35262" s="128"/>
    </row>
    <row r="35263" spans="7:8">
      <c r="G35263" s="127"/>
      <c r="H35263" s="128"/>
    </row>
    <row r="35264" spans="7:8">
      <c r="G35264" s="127"/>
      <c r="H35264" s="128"/>
    </row>
    <row r="35265" spans="7:8">
      <c r="G35265" s="127"/>
      <c r="H35265" s="128"/>
    </row>
    <row r="35266" spans="7:8">
      <c r="G35266" s="127"/>
      <c r="H35266" s="128"/>
    </row>
    <row r="35267" spans="7:8">
      <c r="G35267" s="127"/>
      <c r="H35267" s="128"/>
    </row>
    <row r="35268" spans="7:8">
      <c r="G35268" s="127"/>
      <c r="H35268" s="128"/>
    </row>
    <row r="35269" spans="7:8">
      <c r="G35269" s="127"/>
      <c r="H35269" s="128"/>
    </row>
    <row r="35270" spans="7:8">
      <c r="G35270" s="127"/>
      <c r="H35270" s="128"/>
    </row>
    <row r="35271" spans="7:8">
      <c r="G35271" s="127"/>
      <c r="H35271" s="128"/>
    </row>
    <row r="35272" spans="7:8">
      <c r="G35272" s="127"/>
      <c r="H35272" s="128"/>
    </row>
    <row r="35273" spans="7:8">
      <c r="G35273" s="127"/>
      <c r="H35273" s="128"/>
    </row>
    <row r="35274" spans="7:8">
      <c r="G35274" s="127"/>
      <c r="H35274" s="128"/>
    </row>
    <row r="35275" spans="7:8">
      <c r="G35275" s="127"/>
      <c r="H35275" s="128"/>
    </row>
    <row r="35276" spans="7:8">
      <c r="G35276" s="127"/>
      <c r="H35276" s="128"/>
    </row>
    <row r="35277" spans="7:8">
      <c r="G35277" s="127"/>
      <c r="H35277" s="128"/>
    </row>
    <row r="35278" spans="7:8">
      <c r="G35278" s="127"/>
      <c r="H35278" s="128"/>
    </row>
    <row r="35279" spans="7:8">
      <c r="G35279" s="127"/>
      <c r="H35279" s="128"/>
    </row>
    <row r="35280" spans="7:8">
      <c r="G35280" s="127"/>
      <c r="H35280" s="128"/>
    </row>
    <row r="35281" spans="7:8">
      <c r="G35281" s="127"/>
      <c r="H35281" s="128"/>
    </row>
    <row r="35282" spans="7:8">
      <c r="G35282" s="127"/>
      <c r="H35282" s="128"/>
    </row>
    <row r="35283" spans="7:8">
      <c r="G35283" s="127"/>
      <c r="H35283" s="128"/>
    </row>
    <row r="35284" spans="7:8">
      <c r="G35284" s="127"/>
      <c r="H35284" s="128"/>
    </row>
    <row r="35285" spans="7:8">
      <c r="G35285" s="127"/>
      <c r="H35285" s="128"/>
    </row>
    <row r="35286" spans="7:8">
      <c r="G35286" s="127"/>
      <c r="H35286" s="128"/>
    </row>
    <row r="35287" spans="7:8">
      <c r="G35287" s="127"/>
      <c r="H35287" s="128"/>
    </row>
    <row r="35288" spans="7:8">
      <c r="G35288" s="127"/>
      <c r="H35288" s="128"/>
    </row>
    <row r="35289" spans="7:8">
      <c r="G35289" s="127"/>
      <c r="H35289" s="128"/>
    </row>
    <row r="35290" spans="7:8">
      <c r="G35290" s="127"/>
      <c r="H35290" s="128"/>
    </row>
    <row r="35291" spans="7:8">
      <c r="G35291" s="127"/>
      <c r="H35291" s="128"/>
    </row>
    <row r="35292" spans="7:8">
      <c r="G35292" s="127"/>
      <c r="H35292" s="128"/>
    </row>
    <row r="35293" spans="7:8">
      <c r="G35293" s="127"/>
      <c r="H35293" s="128"/>
    </row>
    <row r="35294" spans="7:8">
      <c r="G35294" s="127"/>
      <c r="H35294" s="128"/>
    </row>
    <row r="35295" spans="7:8">
      <c r="G35295" s="127"/>
      <c r="H35295" s="128"/>
    </row>
    <row r="35296" spans="7:8">
      <c r="G35296" s="127"/>
      <c r="H35296" s="128"/>
    </row>
    <row r="35297" spans="7:8">
      <c r="G35297" s="127"/>
      <c r="H35297" s="128"/>
    </row>
    <row r="35298" spans="7:8">
      <c r="G35298" s="127"/>
      <c r="H35298" s="128"/>
    </row>
    <row r="35299" spans="7:8">
      <c r="G35299" s="127"/>
      <c r="H35299" s="128"/>
    </row>
    <row r="35300" spans="7:8">
      <c r="G35300" s="127"/>
      <c r="H35300" s="128"/>
    </row>
    <row r="35301" spans="7:8">
      <c r="G35301" s="127"/>
      <c r="H35301" s="128"/>
    </row>
    <row r="35302" spans="7:8">
      <c r="G35302" s="127"/>
      <c r="H35302" s="128"/>
    </row>
    <row r="35303" spans="7:8">
      <c r="G35303" s="127"/>
      <c r="H35303" s="128"/>
    </row>
    <row r="35304" spans="7:8">
      <c r="G35304" s="127"/>
      <c r="H35304" s="128"/>
    </row>
    <row r="35305" spans="7:8">
      <c r="G35305" s="127"/>
      <c r="H35305" s="128"/>
    </row>
    <row r="35306" spans="7:8">
      <c r="G35306" s="127"/>
      <c r="H35306" s="128"/>
    </row>
    <row r="35307" spans="7:8">
      <c r="G35307" s="127"/>
      <c r="H35307" s="128"/>
    </row>
    <row r="35308" spans="7:8">
      <c r="G35308" s="127"/>
      <c r="H35308" s="128"/>
    </row>
    <row r="35309" spans="7:8">
      <c r="G35309" s="127"/>
      <c r="H35309" s="128"/>
    </row>
    <row r="35310" spans="7:8">
      <c r="G35310" s="127"/>
      <c r="H35310" s="128"/>
    </row>
    <row r="35311" spans="7:8">
      <c r="G35311" s="127"/>
      <c r="H35311" s="128"/>
    </row>
    <row r="35312" spans="7:8">
      <c r="G35312" s="127"/>
      <c r="H35312" s="128"/>
    </row>
    <row r="35313" spans="7:8">
      <c r="G35313" s="127"/>
      <c r="H35313" s="128"/>
    </row>
    <row r="35314" spans="7:8">
      <c r="G35314" s="127"/>
      <c r="H35314" s="128"/>
    </row>
    <row r="35315" spans="7:8">
      <c r="G35315" s="127"/>
      <c r="H35315" s="128"/>
    </row>
    <row r="35316" spans="7:8">
      <c r="G35316" s="127"/>
      <c r="H35316" s="128"/>
    </row>
    <row r="35317" spans="7:8">
      <c r="G35317" s="127"/>
      <c r="H35317" s="128"/>
    </row>
    <row r="35318" spans="7:8">
      <c r="G35318" s="127"/>
      <c r="H35318" s="128"/>
    </row>
    <row r="35319" spans="7:8">
      <c r="G35319" s="127"/>
      <c r="H35319" s="128"/>
    </row>
    <row r="35320" spans="7:8">
      <c r="G35320" s="127"/>
      <c r="H35320" s="128"/>
    </row>
    <row r="35321" spans="7:8">
      <c r="G35321" s="127"/>
      <c r="H35321" s="128"/>
    </row>
    <row r="35322" spans="7:8">
      <c r="G35322" s="127"/>
      <c r="H35322" s="128"/>
    </row>
    <row r="35323" spans="7:8">
      <c r="G35323" s="127"/>
      <c r="H35323" s="128"/>
    </row>
    <row r="35324" spans="7:8">
      <c r="G35324" s="127"/>
      <c r="H35324" s="128"/>
    </row>
    <row r="35325" spans="7:8">
      <c r="G35325" s="127"/>
      <c r="H35325" s="128"/>
    </row>
    <row r="35326" spans="7:8">
      <c r="G35326" s="127"/>
      <c r="H35326" s="128"/>
    </row>
    <row r="35327" spans="7:8">
      <c r="G35327" s="127"/>
      <c r="H35327" s="128"/>
    </row>
    <row r="35328" spans="7:8">
      <c r="G35328" s="127"/>
      <c r="H35328" s="128"/>
    </row>
    <row r="35329" spans="7:8">
      <c r="G35329" s="127"/>
      <c r="H35329" s="128"/>
    </row>
    <row r="35330" spans="7:8">
      <c r="G35330" s="127"/>
      <c r="H35330" s="128"/>
    </row>
    <row r="35331" spans="7:8">
      <c r="G35331" s="127"/>
      <c r="H35331" s="128"/>
    </row>
    <row r="35332" spans="7:8">
      <c r="G35332" s="127"/>
      <c r="H35332" s="128"/>
    </row>
    <row r="35333" spans="7:8">
      <c r="G35333" s="127"/>
      <c r="H35333" s="128"/>
    </row>
    <row r="35334" spans="7:8">
      <c r="G35334" s="127"/>
      <c r="H35334" s="128"/>
    </row>
    <row r="35335" spans="7:8">
      <c r="G35335" s="127"/>
      <c r="H35335" s="128"/>
    </row>
    <row r="35336" spans="7:8">
      <c r="G35336" s="127"/>
      <c r="H35336" s="128"/>
    </row>
    <row r="35337" spans="7:8">
      <c r="G35337" s="127"/>
      <c r="H35337" s="128"/>
    </row>
    <row r="35338" spans="7:8">
      <c r="G35338" s="127"/>
      <c r="H35338" s="128"/>
    </row>
    <row r="35339" spans="7:8">
      <c r="G35339" s="127"/>
      <c r="H35339" s="128"/>
    </row>
    <row r="35340" spans="7:8">
      <c r="G35340" s="127"/>
      <c r="H35340" s="128"/>
    </row>
    <row r="35341" spans="7:8">
      <c r="G35341" s="127"/>
      <c r="H35341" s="128"/>
    </row>
    <row r="35342" spans="7:8">
      <c r="G35342" s="127"/>
      <c r="H35342" s="128"/>
    </row>
    <row r="35343" spans="7:8">
      <c r="G35343" s="127"/>
      <c r="H35343" s="128"/>
    </row>
    <row r="35344" spans="7:8">
      <c r="G35344" s="127"/>
      <c r="H35344" s="128"/>
    </row>
    <row r="35345" spans="7:8">
      <c r="G35345" s="127"/>
      <c r="H35345" s="128"/>
    </row>
    <row r="35346" spans="7:8">
      <c r="G35346" s="127"/>
      <c r="H35346" s="128"/>
    </row>
    <row r="35347" spans="7:8">
      <c r="G35347" s="127"/>
      <c r="H35347" s="128"/>
    </row>
    <row r="35348" spans="7:8">
      <c r="G35348" s="127"/>
      <c r="H35348" s="128"/>
    </row>
    <row r="35349" spans="7:8">
      <c r="G35349" s="127"/>
      <c r="H35349" s="128"/>
    </row>
    <row r="35350" spans="7:8">
      <c r="G35350" s="127"/>
      <c r="H35350" s="128"/>
    </row>
    <row r="35351" spans="7:8">
      <c r="G35351" s="127"/>
      <c r="H35351" s="128"/>
    </row>
    <row r="35352" spans="7:8">
      <c r="G35352" s="127"/>
      <c r="H35352" s="128"/>
    </row>
    <row r="35353" spans="7:8">
      <c r="G35353" s="127"/>
      <c r="H35353" s="128"/>
    </row>
    <row r="35354" spans="7:8">
      <c r="G35354" s="127"/>
      <c r="H35354" s="128"/>
    </row>
    <row r="35355" spans="7:8">
      <c r="G35355" s="127"/>
      <c r="H35355" s="128"/>
    </row>
    <row r="35356" spans="7:8">
      <c r="G35356" s="127"/>
      <c r="H35356" s="128"/>
    </row>
    <row r="35357" spans="7:8">
      <c r="G35357" s="127"/>
      <c r="H35357" s="128"/>
    </row>
    <row r="35358" spans="7:8">
      <c r="G35358" s="127"/>
      <c r="H35358" s="128"/>
    </row>
    <row r="35359" spans="7:8">
      <c r="G35359" s="127"/>
      <c r="H35359" s="128"/>
    </row>
    <row r="35360" spans="7:8">
      <c r="G35360" s="127"/>
      <c r="H35360" s="128"/>
    </row>
    <row r="35361" spans="7:8">
      <c r="G35361" s="127"/>
      <c r="H35361" s="128"/>
    </row>
    <row r="35362" spans="7:8">
      <c r="G35362" s="127"/>
      <c r="H35362" s="128"/>
    </row>
    <row r="35363" spans="7:8">
      <c r="G35363" s="127"/>
      <c r="H35363" s="128"/>
    </row>
    <row r="35364" spans="7:8">
      <c r="G35364" s="127"/>
      <c r="H35364" s="128"/>
    </row>
    <row r="35365" spans="7:8">
      <c r="G35365" s="127"/>
      <c r="H35365" s="128"/>
    </row>
    <row r="35366" spans="7:8">
      <c r="G35366" s="127"/>
      <c r="H35366" s="128"/>
    </row>
    <row r="35367" spans="7:8">
      <c r="G35367" s="127"/>
      <c r="H35367" s="128"/>
    </row>
    <row r="35368" spans="7:8">
      <c r="G35368" s="127"/>
      <c r="H35368" s="128"/>
    </row>
    <row r="35369" spans="7:8">
      <c r="G35369" s="127"/>
      <c r="H35369" s="128"/>
    </row>
    <row r="35370" spans="7:8">
      <c r="G35370" s="127"/>
      <c r="H35370" s="128"/>
    </row>
    <row r="35371" spans="7:8">
      <c r="G35371" s="127"/>
      <c r="H35371" s="128"/>
    </row>
    <row r="35372" spans="7:8">
      <c r="G35372" s="127"/>
      <c r="H35372" s="128"/>
    </row>
    <row r="35373" spans="7:8">
      <c r="G35373" s="127"/>
      <c r="H35373" s="128"/>
    </row>
    <row r="35374" spans="7:8">
      <c r="G35374" s="127"/>
      <c r="H35374" s="128"/>
    </row>
    <row r="35375" spans="7:8">
      <c r="G35375" s="127"/>
      <c r="H35375" s="128"/>
    </row>
    <row r="35376" spans="7:8">
      <c r="G35376" s="127"/>
      <c r="H35376" s="128"/>
    </row>
    <row r="35377" spans="7:8">
      <c r="G35377" s="127"/>
      <c r="H35377" s="128"/>
    </row>
    <row r="35378" spans="7:8">
      <c r="G35378" s="127"/>
      <c r="H35378" s="128"/>
    </row>
    <row r="35379" spans="7:8">
      <c r="G35379" s="127"/>
      <c r="H35379" s="128"/>
    </row>
    <row r="35380" spans="7:8">
      <c r="G35380" s="127"/>
      <c r="H35380" s="128"/>
    </row>
    <row r="35381" spans="7:8">
      <c r="G35381" s="127"/>
      <c r="H35381" s="128"/>
    </row>
    <row r="35382" spans="7:8">
      <c r="G35382" s="127"/>
      <c r="H35382" s="128"/>
    </row>
    <row r="35383" spans="7:8">
      <c r="G35383" s="127"/>
      <c r="H35383" s="128"/>
    </row>
    <row r="35384" spans="7:8">
      <c r="G35384" s="127"/>
      <c r="H35384" s="128"/>
    </row>
    <row r="35385" spans="7:8">
      <c r="G35385" s="127"/>
      <c r="H35385" s="128"/>
    </row>
    <row r="35386" spans="7:8">
      <c r="G35386" s="127"/>
      <c r="H35386" s="128"/>
    </row>
    <row r="35387" spans="7:8">
      <c r="G35387" s="127"/>
      <c r="H35387" s="128"/>
    </row>
    <row r="35388" spans="7:8">
      <c r="G35388" s="127"/>
      <c r="H35388" s="128"/>
    </row>
    <row r="35389" spans="7:8">
      <c r="G35389" s="127"/>
      <c r="H35389" s="128"/>
    </row>
    <row r="35390" spans="7:8">
      <c r="G35390" s="127"/>
      <c r="H35390" s="128"/>
    </row>
    <row r="35391" spans="7:8">
      <c r="G35391" s="127"/>
      <c r="H35391" s="128"/>
    </row>
    <row r="35392" spans="7:8">
      <c r="G35392" s="127"/>
      <c r="H35392" s="128"/>
    </row>
    <row r="35393" spans="7:8">
      <c r="G35393" s="127"/>
      <c r="H35393" s="128"/>
    </row>
    <row r="35394" spans="7:8">
      <c r="G35394" s="127"/>
      <c r="H35394" s="128"/>
    </row>
    <row r="35395" spans="7:8">
      <c r="G35395" s="127"/>
      <c r="H35395" s="128"/>
    </row>
    <row r="35396" spans="7:8">
      <c r="G35396" s="127"/>
      <c r="H35396" s="128"/>
    </row>
    <row r="35397" spans="7:8">
      <c r="G35397" s="127"/>
      <c r="H35397" s="128"/>
    </row>
    <row r="35398" spans="7:8">
      <c r="G35398" s="127"/>
      <c r="H35398" s="128"/>
    </row>
    <row r="35399" spans="7:8">
      <c r="G35399" s="127"/>
      <c r="H35399" s="128"/>
    </row>
    <row r="35400" spans="7:8">
      <c r="G35400" s="127"/>
      <c r="H35400" s="128"/>
    </row>
    <row r="35401" spans="7:8">
      <c r="G35401" s="127"/>
      <c r="H35401" s="128"/>
    </row>
    <row r="35402" spans="7:8">
      <c r="G35402" s="127"/>
      <c r="H35402" s="128"/>
    </row>
    <row r="35403" spans="7:8">
      <c r="G35403" s="127"/>
      <c r="H35403" s="128"/>
    </row>
    <row r="35404" spans="7:8">
      <c r="G35404" s="127"/>
      <c r="H35404" s="128"/>
    </row>
    <row r="35405" spans="7:8">
      <c r="G35405" s="127"/>
      <c r="H35405" s="128"/>
    </row>
    <row r="35406" spans="7:8">
      <c r="G35406" s="127"/>
      <c r="H35406" s="128"/>
    </row>
    <row r="35407" spans="7:8">
      <c r="G35407" s="127"/>
      <c r="H35407" s="128"/>
    </row>
    <row r="35408" spans="7:8">
      <c r="G35408" s="127"/>
      <c r="H35408" s="128"/>
    </row>
    <row r="35409" spans="7:8">
      <c r="G35409" s="127"/>
      <c r="H35409" s="128"/>
    </row>
    <row r="35410" spans="7:8">
      <c r="G35410" s="127"/>
      <c r="H35410" s="128"/>
    </row>
    <row r="35411" spans="7:8">
      <c r="G35411" s="127"/>
      <c r="H35411" s="128"/>
    </row>
    <row r="35412" spans="7:8">
      <c r="G35412" s="127"/>
      <c r="H35412" s="128"/>
    </row>
    <row r="35413" spans="7:8">
      <c r="G35413" s="127"/>
      <c r="H35413" s="128"/>
    </row>
    <row r="35414" spans="7:8">
      <c r="G35414" s="127"/>
      <c r="H35414" s="128"/>
    </row>
    <row r="35415" spans="7:8">
      <c r="G35415" s="127"/>
      <c r="H35415" s="128"/>
    </row>
    <row r="35416" spans="7:8">
      <c r="G35416" s="127"/>
      <c r="H35416" s="128"/>
    </row>
    <row r="35417" spans="7:8">
      <c r="G35417" s="127"/>
      <c r="H35417" s="128"/>
    </row>
    <row r="35418" spans="7:8">
      <c r="G35418" s="127"/>
      <c r="H35418" s="128"/>
    </row>
    <row r="35419" spans="7:8">
      <c r="G35419" s="127"/>
      <c r="H35419" s="128"/>
    </row>
    <row r="35420" spans="7:8">
      <c r="G35420" s="127"/>
      <c r="H35420" s="128"/>
    </row>
    <row r="35421" spans="7:8">
      <c r="G35421" s="127"/>
      <c r="H35421" s="128"/>
    </row>
    <row r="35422" spans="7:8">
      <c r="G35422" s="127"/>
      <c r="H35422" s="128"/>
    </row>
    <row r="35423" spans="7:8">
      <c r="G35423" s="127"/>
      <c r="H35423" s="128"/>
    </row>
    <row r="35424" spans="7:8">
      <c r="G35424" s="127"/>
      <c r="H35424" s="128"/>
    </row>
    <row r="35425" spans="7:8">
      <c r="G35425" s="127"/>
      <c r="H35425" s="128"/>
    </row>
    <row r="35426" spans="7:8">
      <c r="G35426" s="127"/>
      <c r="H35426" s="128"/>
    </row>
    <row r="35427" spans="7:8">
      <c r="G35427" s="127"/>
      <c r="H35427" s="128"/>
    </row>
    <row r="35428" spans="7:8">
      <c r="G35428" s="127"/>
      <c r="H35428" s="128"/>
    </row>
    <row r="35429" spans="7:8">
      <c r="G35429" s="127"/>
      <c r="H35429" s="128"/>
    </row>
    <row r="35430" spans="7:8">
      <c r="G35430" s="127"/>
      <c r="H35430" s="128"/>
    </row>
    <row r="35431" spans="7:8">
      <c r="G35431" s="127"/>
      <c r="H35431" s="128"/>
    </row>
    <row r="35432" spans="7:8">
      <c r="G35432" s="127"/>
      <c r="H35432" s="128"/>
    </row>
    <row r="35433" spans="7:8">
      <c r="G35433" s="127"/>
      <c r="H35433" s="128"/>
    </row>
    <row r="35434" spans="7:8">
      <c r="G35434" s="127"/>
      <c r="H35434" s="128"/>
    </row>
    <row r="35435" spans="7:8">
      <c r="G35435" s="127"/>
      <c r="H35435" s="128"/>
    </row>
    <row r="35436" spans="7:8">
      <c r="G35436" s="127"/>
      <c r="H35436" s="128"/>
    </row>
    <row r="35437" spans="7:8">
      <c r="G35437" s="127"/>
      <c r="H35437" s="128"/>
    </row>
    <row r="35438" spans="7:8">
      <c r="G35438" s="127"/>
      <c r="H35438" s="128"/>
    </row>
    <row r="35439" spans="7:8">
      <c r="G35439" s="127"/>
      <c r="H35439" s="128"/>
    </row>
    <row r="35440" spans="7:8">
      <c r="G35440" s="127"/>
      <c r="H35440" s="128"/>
    </row>
    <row r="35441" spans="7:8">
      <c r="G35441" s="127"/>
      <c r="H35441" s="128"/>
    </row>
    <row r="35442" spans="7:8">
      <c r="G35442" s="127"/>
      <c r="H35442" s="128"/>
    </row>
    <row r="35443" spans="7:8">
      <c r="G35443" s="127"/>
      <c r="H35443" s="128"/>
    </row>
    <row r="35444" spans="7:8">
      <c r="G35444" s="127"/>
      <c r="H35444" s="128"/>
    </row>
    <row r="35445" spans="7:8">
      <c r="G35445" s="127"/>
      <c r="H35445" s="128"/>
    </row>
    <row r="35446" spans="7:8">
      <c r="G35446" s="127"/>
      <c r="H35446" s="128"/>
    </row>
    <row r="35447" spans="7:8">
      <c r="G35447" s="127"/>
      <c r="H35447" s="128"/>
    </row>
    <row r="35448" spans="7:8">
      <c r="G35448" s="127"/>
      <c r="H35448" s="128"/>
    </row>
    <row r="35449" spans="7:8">
      <c r="G35449" s="127"/>
      <c r="H35449" s="128"/>
    </row>
    <row r="35450" spans="7:8">
      <c r="G35450" s="127"/>
      <c r="H35450" s="128"/>
    </row>
    <row r="35451" spans="7:8">
      <c r="G35451" s="127"/>
      <c r="H35451" s="128"/>
    </row>
    <row r="35452" spans="7:8">
      <c r="G35452" s="127"/>
      <c r="H35452" s="128"/>
    </row>
    <row r="35453" spans="7:8">
      <c r="G35453" s="127"/>
      <c r="H35453" s="128"/>
    </row>
    <row r="35454" spans="7:8">
      <c r="G35454" s="127"/>
      <c r="H35454" s="128"/>
    </row>
    <row r="35455" spans="7:8">
      <c r="G35455" s="127"/>
      <c r="H35455" s="128"/>
    </row>
    <row r="35456" spans="7:8">
      <c r="G35456" s="127"/>
      <c r="H35456" s="128"/>
    </row>
    <row r="35457" spans="7:8">
      <c r="G35457" s="127"/>
      <c r="H35457" s="128"/>
    </row>
    <row r="35458" spans="7:8">
      <c r="G35458" s="127"/>
      <c r="H35458" s="128"/>
    </row>
    <row r="35459" spans="7:8">
      <c r="G35459" s="127"/>
      <c r="H35459" s="128"/>
    </row>
    <row r="35460" spans="7:8">
      <c r="G35460" s="127"/>
      <c r="H35460" s="128"/>
    </row>
    <row r="35461" spans="7:8">
      <c r="G35461" s="127"/>
      <c r="H35461" s="128"/>
    </row>
    <row r="35462" spans="7:8">
      <c r="G35462" s="127"/>
      <c r="H35462" s="128"/>
    </row>
    <row r="35463" spans="7:8">
      <c r="G35463" s="127"/>
      <c r="H35463" s="128"/>
    </row>
    <row r="35464" spans="7:8">
      <c r="G35464" s="127"/>
      <c r="H35464" s="128"/>
    </row>
    <row r="35465" spans="7:8">
      <c r="G35465" s="127"/>
      <c r="H35465" s="128"/>
    </row>
    <row r="35466" spans="7:8">
      <c r="G35466" s="127"/>
      <c r="H35466" s="128"/>
    </row>
    <row r="35467" spans="7:8">
      <c r="G35467" s="127"/>
      <c r="H35467" s="128"/>
    </row>
    <row r="35468" spans="7:8">
      <c r="G35468" s="127"/>
      <c r="H35468" s="128"/>
    </row>
    <row r="35469" spans="7:8">
      <c r="G35469" s="127"/>
      <c r="H35469" s="128"/>
    </row>
    <row r="35470" spans="7:8">
      <c r="G35470" s="127"/>
      <c r="H35470" s="128"/>
    </row>
    <row r="35471" spans="7:8">
      <c r="G35471" s="127"/>
      <c r="H35471" s="128"/>
    </row>
    <row r="35472" spans="7:8">
      <c r="G35472" s="127"/>
      <c r="H35472" s="128"/>
    </row>
    <row r="35473" spans="7:8">
      <c r="G35473" s="127"/>
      <c r="H35473" s="128"/>
    </row>
    <row r="35474" spans="7:8">
      <c r="G35474" s="127"/>
      <c r="H35474" s="128"/>
    </row>
    <row r="35475" spans="7:8">
      <c r="G35475" s="127"/>
      <c r="H35475" s="128"/>
    </row>
    <row r="35476" spans="7:8">
      <c r="G35476" s="127"/>
      <c r="H35476" s="128"/>
    </row>
    <row r="35477" spans="7:8">
      <c r="G35477" s="127"/>
      <c r="H35477" s="128"/>
    </row>
    <row r="35478" spans="7:8">
      <c r="G35478" s="127"/>
      <c r="H35478" s="128"/>
    </row>
    <row r="35479" spans="7:8">
      <c r="G35479" s="127"/>
      <c r="H35479" s="128"/>
    </row>
    <row r="35480" spans="7:8">
      <c r="G35480" s="127"/>
      <c r="H35480" s="128"/>
    </row>
    <row r="35481" spans="7:8">
      <c r="G35481" s="127"/>
      <c r="H35481" s="128"/>
    </row>
    <row r="35482" spans="7:8">
      <c r="G35482" s="127"/>
      <c r="H35482" s="128"/>
    </row>
    <row r="35483" spans="7:8">
      <c r="G35483" s="127"/>
      <c r="H35483" s="128"/>
    </row>
    <row r="35484" spans="7:8">
      <c r="G35484" s="127"/>
      <c r="H35484" s="128"/>
    </row>
    <row r="35485" spans="7:8">
      <c r="G35485" s="127"/>
      <c r="H35485" s="128"/>
    </row>
    <row r="35486" spans="7:8">
      <c r="G35486" s="127"/>
      <c r="H35486" s="128"/>
    </row>
    <row r="35487" spans="7:8">
      <c r="G35487" s="127"/>
      <c r="H35487" s="128"/>
    </row>
    <row r="35488" spans="7:8">
      <c r="G35488" s="127"/>
      <c r="H35488" s="128"/>
    </row>
    <row r="35489" spans="7:8">
      <c r="G35489" s="127"/>
      <c r="H35489" s="128"/>
    </row>
    <row r="35490" spans="7:8">
      <c r="G35490" s="127"/>
      <c r="H35490" s="128"/>
    </row>
    <row r="35491" spans="7:8">
      <c r="G35491" s="127"/>
      <c r="H35491" s="128"/>
    </row>
    <row r="35492" spans="7:8">
      <c r="G35492" s="127"/>
      <c r="H35492" s="128"/>
    </row>
    <row r="35493" spans="7:8">
      <c r="G35493" s="127"/>
      <c r="H35493" s="128"/>
    </row>
    <row r="35494" spans="7:8">
      <c r="G35494" s="127"/>
      <c r="H35494" s="128"/>
    </row>
    <row r="35495" spans="7:8">
      <c r="G35495" s="127"/>
      <c r="H35495" s="128"/>
    </row>
    <row r="35496" spans="7:8">
      <c r="G35496" s="127"/>
      <c r="H35496" s="128"/>
    </row>
    <row r="35497" spans="7:8">
      <c r="G35497" s="127"/>
      <c r="H35497" s="128"/>
    </row>
    <row r="35498" spans="7:8">
      <c r="G35498" s="127"/>
      <c r="H35498" s="128"/>
    </row>
    <row r="35499" spans="7:8">
      <c r="G35499" s="127"/>
      <c r="H35499" s="128"/>
    </row>
    <row r="35500" spans="7:8">
      <c r="G35500" s="127"/>
      <c r="H35500" s="128"/>
    </row>
    <row r="35501" spans="7:8">
      <c r="G35501" s="127"/>
      <c r="H35501" s="128"/>
    </row>
    <row r="35502" spans="7:8">
      <c r="G35502" s="127"/>
      <c r="H35502" s="128"/>
    </row>
    <row r="35503" spans="7:8">
      <c r="G35503" s="127"/>
      <c r="H35503" s="128"/>
    </row>
    <row r="35504" spans="7:8">
      <c r="G35504" s="127"/>
      <c r="H35504" s="128"/>
    </row>
    <row r="35505" spans="7:8">
      <c r="G35505" s="127"/>
      <c r="H35505" s="128"/>
    </row>
    <row r="35506" spans="7:8">
      <c r="G35506" s="127"/>
      <c r="H35506" s="128"/>
    </row>
    <row r="35507" spans="7:8">
      <c r="G35507" s="127"/>
      <c r="H35507" s="128"/>
    </row>
    <row r="35508" spans="7:8">
      <c r="G35508" s="127"/>
      <c r="H35508" s="128"/>
    </row>
    <row r="35509" spans="7:8">
      <c r="G35509" s="127"/>
      <c r="H35509" s="128"/>
    </row>
    <row r="35510" spans="7:8">
      <c r="G35510" s="127"/>
      <c r="H35510" s="128"/>
    </row>
    <row r="35511" spans="7:8">
      <c r="G35511" s="127"/>
      <c r="H35511" s="128"/>
    </row>
    <row r="35512" spans="7:8">
      <c r="G35512" s="127"/>
      <c r="H35512" s="128"/>
    </row>
    <row r="35513" spans="7:8">
      <c r="G35513" s="127"/>
      <c r="H35513" s="128"/>
    </row>
    <row r="35514" spans="7:8">
      <c r="G35514" s="127"/>
      <c r="H35514" s="128"/>
    </row>
    <row r="35515" spans="7:8">
      <c r="G35515" s="127"/>
      <c r="H35515" s="128"/>
    </row>
    <row r="35516" spans="7:8">
      <c r="G35516" s="127"/>
      <c r="H35516" s="128"/>
    </row>
    <row r="35517" spans="7:8">
      <c r="G35517" s="127"/>
      <c r="H35517" s="128"/>
    </row>
    <row r="35518" spans="7:8">
      <c r="G35518" s="127"/>
      <c r="H35518" s="128"/>
    </row>
    <row r="35519" spans="7:8">
      <c r="G35519" s="127"/>
      <c r="H35519" s="128"/>
    </row>
    <row r="35520" spans="7:8">
      <c r="G35520" s="127"/>
      <c r="H35520" s="128"/>
    </row>
    <row r="35521" spans="7:8">
      <c r="G35521" s="127"/>
      <c r="H35521" s="128"/>
    </row>
    <row r="35522" spans="7:8">
      <c r="G35522" s="127"/>
      <c r="H35522" s="128"/>
    </row>
    <row r="35523" spans="7:8">
      <c r="G35523" s="127"/>
      <c r="H35523" s="128"/>
    </row>
    <row r="35524" spans="7:8">
      <c r="G35524" s="127"/>
      <c r="H35524" s="128"/>
    </row>
    <row r="35525" spans="7:8">
      <c r="G35525" s="127"/>
      <c r="H35525" s="128"/>
    </row>
    <row r="35526" spans="7:8">
      <c r="G35526" s="127"/>
      <c r="H35526" s="128"/>
    </row>
    <row r="35527" spans="7:8">
      <c r="G35527" s="127"/>
      <c r="H35527" s="128"/>
    </row>
    <row r="35528" spans="7:8">
      <c r="G35528" s="127"/>
      <c r="H35528" s="128"/>
    </row>
    <row r="35529" spans="7:8">
      <c r="G35529" s="127"/>
      <c r="H35529" s="128"/>
    </row>
    <row r="35530" spans="7:8">
      <c r="G35530" s="127"/>
      <c r="H35530" s="128"/>
    </row>
    <row r="35531" spans="7:8">
      <c r="G35531" s="127"/>
      <c r="H35531" s="128"/>
    </row>
    <row r="35532" spans="7:8">
      <c r="G35532" s="127"/>
      <c r="H35532" s="128"/>
    </row>
    <row r="35533" spans="7:8">
      <c r="G35533" s="127"/>
      <c r="H35533" s="128"/>
    </row>
    <row r="35534" spans="7:8">
      <c r="G35534" s="127"/>
      <c r="H35534" s="128"/>
    </row>
    <row r="35535" spans="7:8">
      <c r="G35535" s="127"/>
      <c r="H35535" s="128"/>
    </row>
    <row r="35536" spans="7:8">
      <c r="G35536" s="127"/>
      <c r="H35536" s="128"/>
    </row>
    <row r="35537" spans="7:8">
      <c r="G35537" s="127"/>
      <c r="H35537" s="128"/>
    </row>
    <row r="35538" spans="7:8">
      <c r="G35538" s="127"/>
      <c r="H35538" s="128"/>
    </row>
    <row r="35539" spans="7:8">
      <c r="G35539" s="127"/>
      <c r="H35539" s="128"/>
    </row>
    <row r="35540" spans="7:8">
      <c r="G35540" s="127"/>
      <c r="H35540" s="128"/>
    </row>
    <row r="35541" spans="7:8">
      <c r="G35541" s="127"/>
      <c r="H35541" s="128"/>
    </row>
    <row r="35542" spans="7:8">
      <c r="G35542" s="127"/>
      <c r="H35542" s="128"/>
    </row>
    <row r="35543" spans="7:8">
      <c r="G35543" s="127"/>
      <c r="H35543" s="128"/>
    </row>
    <row r="35544" spans="7:8">
      <c r="G35544" s="127"/>
      <c r="H35544" s="128"/>
    </row>
    <row r="35545" spans="7:8">
      <c r="G35545" s="127"/>
      <c r="H35545" s="128"/>
    </row>
    <row r="35546" spans="7:8">
      <c r="G35546" s="127"/>
      <c r="H35546" s="128"/>
    </row>
    <row r="35547" spans="7:8">
      <c r="G35547" s="127"/>
      <c r="H35547" s="128"/>
    </row>
    <row r="35548" spans="7:8">
      <c r="G35548" s="127"/>
      <c r="H35548" s="128"/>
    </row>
    <row r="35549" spans="7:8">
      <c r="G35549" s="127"/>
      <c r="H35549" s="128"/>
    </row>
    <row r="35550" spans="7:8">
      <c r="G35550" s="127"/>
      <c r="H35550" s="128"/>
    </row>
    <row r="35551" spans="7:8">
      <c r="G35551" s="127"/>
      <c r="H35551" s="128"/>
    </row>
    <row r="35552" spans="7:8">
      <c r="G35552" s="127"/>
      <c r="H35552" s="128"/>
    </row>
    <row r="35553" spans="7:8">
      <c r="G35553" s="127"/>
      <c r="H35553" s="128"/>
    </row>
    <row r="35554" spans="7:8">
      <c r="G35554" s="127"/>
      <c r="H35554" s="128"/>
    </row>
    <row r="35555" spans="7:8">
      <c r="G35555" s="127"/>
      <c r="H35555" s="128"/>
    </row>
    <row r="35556" spans="7:8">
      <c r="G35556" s="127"/>
      <c r="H35556" s="128"/>
    </row>
    <row r="35557" spans="7:8">
      <c r="G35557" s="127"/>
      <c r="H35557" s="128"/>
    </row>
    <row r="35558" spans="7:8">
      <c r="G35558" s="127"/>
      <c r="H35558" s="128"/>
    </row>
    <row r="35559" spans="7:8">
      <c r="G35559" s="127"/>
      <c r="H35559" s="128"/>
    </row>
    <row r="35560" spans="7:8">
      <c r="G35560" s="127"/>
      <c r="H35560" s="128"/>
    </row>
    <row r="35561" spans="7:8">
      <c r="G35561" s="127"/>
      <c r="H35561" s="128"/>
    </row>
    <row r="35562" spans="7:8">
      <c r="G35562" s="127"/>
      <c r="H35562" s="128"/>
    </row>
    <row r="35563" spans="7:8">
      <c r="G35563" s="127"/>
      <c r="H35563" s="128"/>
    </row>
    <row r="35564" spans="7:8">
      <c r="G35564" s="127"/>
      <c r="H35564" s="128"/>
    </row>
    <row r="35565" spans="7:8">
      <c r="G35565" s="127"/>
      <c r="H35565" s="128"/>
    </row>
    <row r="35566" spans="7:8">
      <c r="G35566" s="127"/>
      <c r="H35566" s="128"/>
    </row>
    <row r="35567" spans="7:8">
      <c r="G35567" s="127"/>
      <c r="H35567" s="128"/>
    </row>
    <row r="35568" spans="7:8">
      <c r="G35568" s="127"/>
      <c r="H35568" s="128"/>
    </row>
    <row r="35569" spans="7:8">
      <c r="G35569" s="127"/>
      <c r="H35569" s="128"/>
    </row>
    <row r="35570" spans="7:8">
      <c r="G35570" s="127"/>
      <c r="H35570" s="128"/>
    </row>
    <row r="35571" spans="7:8">
      <c r="G35571" s="127"/>
      <c r="H35571" s="128"/>
    </row>
    <row r="35572" spans="7:8">
      <c r="G35572" s="127"/>
      <c r="H35572" s="128"/>
    </row>
    <row r="35573" spans="7:8">
      <c r="G35573" s="127"/>
      <c r="H35573" s="128"/>
    </row>
    <row r="35574" spans="7:8">
      <c r="G35574" s="127"/>
      <c r="H35574" s="128"/>
    </row>
    <row r="35575" spans="7:8">
      <c r="G35575" s="127"/>
      <c r="H35575" s="128"/>
    </row>
    <row r="35576" spans="7:8">
      <c r="G35576" s="127"/>
      <c r="H35576" s="128"/>
    </row>
    <row r="35577" spans="7:8">
      <c r="G35577" s="127"/>
      <c r="H35577" s="128"/>
    </row>
    <row r="35578" spans="7:8">
      <c r="G35578" s="127"/>
      <c r="H35578" s="128"/>
    </row>
    <row r="35579" spans="7:8">
      <c r="G35579" s="127"/>
      <c r="H35579" s="128"/>
    </row>
    <row r="35580" spans="7:8">
      <c r="G35580" s="127"/>
      <c r="H35580" s="128"/>
    </row>
    <row r="35581" spans="7:8">
      <c r="G35581" s="127"/>
      <c r="H35581" s="128"/>
    </row>
    <row r="35582" spans="7:8">
      <c r="G35582" s="127"/>
      <c r="H35582" s="128"/>
    </row>
    <row r="35583" spans="7:8">
      <c r="G35583" s="127"/>
      <c r="H35583" s="128"/>
    </row>
    <row r="35584" spans="7:8">
      <c r="G35584" s="127"/>
      <c r="H35584" s="128"/>
    </row>
    <row r="35585" spans="7:8">
      <c r="G35585" s="127"/>
      <c r="H35585" s="128"/>
    </row>
    <row r="35586" spans="7:8">
      <c r="G35586" s="127"/>
      <c r="H35586" s="128"/>
    </row>
    <row r="35587" spans="7:8">
      <c r="G35587" s="127"/>
      <c r="H35587" s="128"/>
    </row>
    <row r="35588" spans="7:8">
      <c r="G35588" s="127"/>
      <c r="H35588" s="128"/>
    </row>
    <row r="35589" spans="7:8">
      <c r="G35589" s="127"/>
      <c r="H35589" s="128"/>
    </row>
    <row r="35590" spans="7:8">
      <c r="G35590" s="127"/>
      <c r="H35590" s="128"/>
    </row>
    <row r="35591" spans="7:8">
      <c r="G35591" s="127"/>
      <c r="H35591" s="128"/>
    </row>
    <row r="35592" spans="7:8">
      <c r="G35592" s="127"/>
      <c r="H35592" s="128"/>
    </row>
    <row r="35593" spans="7:8">
      <c r="G35593" s="127"/>
      <c r="H35593" s="128"/>
    </row>
    <row r="35594" spans="7:8">
      <c r="G35594" s="127"/>
      <c r="H35594" s="128"/>
    </row>
    <row r="35595" spans="7:8">
      <c r="G35595" s="127"/>
      <c r="H35595" s="128"/>
    </row>
    <row r="35596" spans="7:8">
      <c r="G35596" s="127"/>
      <c r="H35596" s="128"/>
    </row>
    <row r="35597" spans="7:8">
      <c r="G35597" s="127"/>
      <c r="H35597" s="128"/>
    </row>
    <row r="35598" spans="7:8">
      <c r="G35598" s="127"/>
      <c r="H35598" s="128"/>
    </row>
    <row r="35599" spans="7:8">
      <c r="G35599" s="127"/>
      <c r="H35599" s="128"/>
    </row>
    <row r="35600" spans="7:8">
      <c r="G35600" s="127"/>
      <c r="H35600" s="128"/>
    </row>
    <row r="35601" spans="7:8">
      <c r="G35601" s="127"/>
      <c r="H35601" s="128"/>
    </row>
    <row r="35602" spans="7:8">
      <c r="G35602" s="127"/>
      <c r="H35602" s="128"/>
    </row>
    <row r="35603" spans="7:8">
      <c r="G35603" s="127"/>
      <c r="H35603" s="128"/>
    </row>
    <row r="35604" spans="7:8">
      <c r="G35604" s="127"/>
      <c r="H35604" s="128"/>
    </row>
    <row r="35605" spans="7:8">
      <c r="G35605" s="127"/>
      <c r="H35605" s="128"/>
    </row>
    <row r="35606" spans="7:8">
      <c r="G35606" s="127"/>
      <c r="H35606" s="128"/>
    </row>
    <row r="35607" spans="7:8">
      <c r="G35607" s="127"/>
      <c r="H35607" s="128"/>
    </row>
    <row r="35608" spans="7:8">
      <c r="G35608" s="127"/>
      <c r="H35608" s="128"/>
    </row>
    <row r="35609" spans="7:8">
      <c r="G35609" s="127"/>
      <c r="H35609" s="128"/>
    </row>
    <row r="35610" spans="7:8">
      <c r="G35610" s="127"/>
      <c r="H35610" s="128"/>
    </row>
    <row r="35611" spans="7:8">
      <c r="G35611" s="127"/>
      <c r="H35611" s="128"/>
    </row>
    <row r="35612" spans="7:8">
      <c r="G35612" s="127"/>
      <c r="H35612" s="128"/>
    </row>
    <row r="35613" spans="7:8">
      <c r="G35613" s="127"/>
      <c r="H35613" s="128"/>
    </row>
    <row r="35614" spans="7:8">
      <c r="G35614" s="127"/>
      <c r="H35614" s="128"/>
    </row>
    <row r="35615" spans="7:8">
      <c r="G35615" s="127"/>
      <c r="H35615" s="128"/>
    </row>
    <row r="35616" spans="7:8">
      <c r="G35616" s="127"/>
      <c r="H35616" s="128"/>
    </row>
    <row r="35617" spans="7:8">
      <c r="G35617" s="127"/>
      <c r="H35617" s="128"/>
    </row>
    <row r="35618" spans="7:8">
      <c r="G35618" s="127"/>
      <c r="H35618" s="128"/>
    </row>
    <row r="35619" spans="7:8">
      <c r="G35619" s="127"/>
      <c r="H35619" s="128"/>
    </row>
    <row r="35620" spans="7:8">
      <c r="G35620" s="127"/>
      <c r="H35620" s="128"/>
    </row>
    <row r="35621" spans="7:8">
      <c r="G35621" s="127"/>
      <c r="H35621" s="128"/>
    </row>
    <row r="35622" spans="7:8">
      <c r="G35622" s="127"/>
      <c r="H35622" s="128"/>
    </row>
    <row r="35623" spans="7:8">
      <c r="G35623" s="127"/>
      <c r="H35623" s="128"/>
    </row>
    <row r="35624" spans="7:8">
      <c r="G35624" s="127"/>
      <c r="H35624" s="128"/>
    </row>
    <row r="35625" spans="7:8">
      <c r="G35625" s="127"/>
      <c r="H35625" s="128"/>
    </row>
    <row r="35626" spans="7:8">
      <c r="G35626" s="127"/>
      <c r="H35626" s="128"/>
    </row>
    <row r="35627" spans="7:8">
      <c r="G35627" s="127"/>
      <c r="H35627" s="128"/>
    </row>
    <row r="35628" spans="7:8">
      <c r="G35628" s="127"/>
      <c r="H35628" s="128"/>
    </row>
    <row r="35629" spans="7:8">
      <c r="G35629" s="127"/>
      <c r="H35629" s="128"/>
    </row>
    <row r="35630" spans="7:8">
      <c r="G35630" s="127"/>
      <c r="H35630" s="128"/>
    </row>
    <row r="35631" spans="7:8">
      <c r="G35631" s="127"/>
      <c r="H35631" s="128"/>
    </row>
    <row r="35632" spans="7:8">
      <c r="G35632" s="127"/>
      <c r="H35632" s="128"/>
    </row>
    <row r="35633" spans="7:8">
      <c r="G35633" s="127"/>
      <c r="H35633" s="128"/>
    </row>
    <row r="35634" spans="7:8">
      <c r="G35634" s="127"/>
      <c r="H35634" s="128"/>
    </row>
    <row r="35635" spans="7:8">
      <c r="G35635" s="127"/>
      <c r="H35635" s="128"/>
    </row>
    <row r="35636" spans="7:8">
      <c r="G35636" s="127"/>
      <c r="H35636" s="128"/>
    </row>
    <row r="35637" spans="7:8">
      <c r="G35637" s="127"/>
      <c r="H35637" s="128"/>
    </row>
    <row r="35638" spans="7:8">
      <c r="G35638" s="127"/>
      <c r="H35638" s="128"/>
    </row>
    <row r="35639" spans="7:8">
      <c r="G35639" s="127"/>
      <c r="H35639" s="128"/>
    </row>
    <row r="35640" spans="7:8">
      <c r="G35640" s="127"/>
      <c r="H35640" s="128"/>
    </row>
    <row r="35641" spans="7:8">
      <c r="G35641" s="127"/>
      <c r="H35641" s="128"/>
    </row>
    <row r="35642" spans="7:8">
      <c r="G35642" s="127"/>
      <c r="H35642" s="128"/>
    </row>
    <row r="35643" spans="7:8">
      <c r="G35643" s="127"/>
      <c r="H35643" s="128"/>
    </row>
    <row r="35644" spans="7:8">
      <c r="G35644" s="127"/>
      <c r="H35644" s="128"/>
    </row>
    <row r="35645" spans="7:8">
      <c r="G35645" s="127"/>
      <c r="H35645" s="128"/>
    </row>
    <row r="35646" spans="7:8">
      <c r="G35646" s="127"/>
      <c r="H35646" s="128"/>
    </row>
    <row r="35647" spans="7:8">
      <c r="G35647" s="127"/>
      <c r="H35647" s="128"/>
    </row>
    <row r="35648" spans="7:8">
      <c r="G35648" s="127"/>
      <c r="H35648" s="128"/>
    </row>
    <row r="35649" spans="7:8">
      <c r="G35649" s="127"/>
      <c r="H35649" s="128"/>
    </row>
    <row r="35650" spans="7:8">
      <c r="G35650" s="127"/>
      <c r="H35650" s="128"/>
    </row>
    <row r="35651" spans="7:8">
      <c r="G35651" s="127"/>
      <c r="H35651" s="128"/>
    </row>
    <row r="35652" spans="7:8">
      <c r="G35652" s="127"/>
      <c r="H35652" s="128"/>
    </row>
    <row r="35653" spans="7:8">
      <c r="G35653" s="127"/>
      <c r="H35653" s="128"/>
    </row>
    <row r="35654" spans="7:8">
      <c r="G35654" s="127"/>
      <c r="H35654" s="128"/>
    </row>
    <row r="35655" spans="7:8">
      <c r="G35655" s="127"/>
      <c r="H35655" s="128"/>
    </row>
    <row r="35656" spans="7:8">
      <c r="G35656" s="127"/>
      <c r="H35656" s="128"/>
    </row>
    <row r="35657" spans="7:8">
      <c r="G35657" s="127"/>
      <c r="H35657" s="128"/>
    </row>
    <row r="35658" spans="7:8">
      <c r="G35658" s="127"/>
      <c r="H35658" s="128"/>
    </row>
    <row r="35659" spans="7:8">
      <c r="G35659" s="127"/>
      <c r="H35659" s="128"/>
    </row>
    <row r="35660" spans="7:8">
      <c r="G35660" s="127"/>
      <c r="H35660" s="128"/>
    </row>
    <row r="35661" spans="7:8">
      <c r="G35661" s="127"/>
      <c r="H35661" s="128"/>
    </row>
    <row r="35662" spans="7:8">
      <c r="G35662" s="127"/>
      <c r="H35662" s="128"/>
    </row>
    <row r="35663" spans="7:8">
      <c r="G35663" s="127"/>
      <c r="H35663" s="128"/>
    </row>
    <row r="35664" spans="7:8">
      <c r="G35664" s="127"/>
      <c r="H35664" s="128"/>
    </row>
    <row r="35665" spans="7:8">
      <c r="G35665" s="127"/>
      <c r="H35665" s="128"/>
    </row>
    <row r="35666" spans="7:8">
      <c r="G35666" s="127"/>
      <c r="H35666" s="128"/>
    </row>
    <row r="35667" spans="7:8">
      <c r="G35667" s="127"/>
      <c r="H35667" s="128"/>
    </row>
    <row r="35668" spans="7:8">
      <c r="G35668" s="127"/>
      <c r="H35668" s="128"/>
    </row>
    <row r="35669" spans="7:8">
      <c r="G35669" s="127"/>
      <c r="H35669" s="128"/>
    </row>
    <row r="35670" spans="7:8">
      <c r="G35670" s="127"/>
      <c r="H35670" s="128"/>
    </row>
    <row r="35671" spans="7:8">
      <c r="G35671" s="127"/>
      <c r="H35671" s="128"/>
    </row>
    <row r="35672" spans="7:8">
      <c r="G35672" s="127"/>
      <c r="H35672" s="128"/>
    </row>
    <row r="35673" spans="7:8">
      <c r="G35673" s="127"/>
      <c r="H35673" s="128"/>
    </row>
    <row r="35674" spans="7:8">
      <c r="G35674" s="127"/>
      <c r="H35674" s="128"/>
    </row>
    <row r="35675" spans="7:8">
      <c r="G35675" s="127"/>
      <c r="H35675" s="128"/>
    </row>
    <row r="35676" spans="7:8">
      <c r="G35676" s="127"/>
      <c r="H35676" s="128"/>
    </row>
    <row r="35677" spans="7:8">
      <c r="G35677" s="127"/>
      <c r="H35677" s="128"/>
    </row>
    <row r="35678" spans="7:8">
      <c r="G35678" s="127"/>
      <c r="H35678" s="128"/>
    </row>
    <row r="35679" spans="7:8">
      <c r="G35679" s="127"/>
      <c r="H35679" s="128"/>
    </row>
    <row r="35680" spans="7:8">
      <c r="G35680" s="127"/>
      <c r="H35680" s="128"/>
    </row>
    <row r="35681" spans="7:8">
      <c r="G35681" s="127"/>
      <c r="H35681" s="128"/>
    </row>
    <row r="35682" spans="7:8">
      <c r="G35682" s="127"/>
      <c r="H35682" s="128"/>
    </row>
    <row r="35683" spans="7:8">
      <c r="G35683" s="127"/>
      <c r="H35683" s="128"/>
    </row>
    <row r="35684" spans="7:8">
      <c r="G35684" s="127"/>
      <c r="H35684" s="128"/>
    </row>
    <row r="35685" spans="7:8">
      <c r="G35685" s="127"/>
      <c r="H35685" s="128"/>
    </row>
    <row r="35686" spans="7:8">
      <c r="G35686" s="127"/>
      <c r="H35686" s="128"/>
    </row>
    <row r="35687" spans="7:8">
      <c r="G35687" s="127"/>
      <c r="H35687" s="128"/>
    </row>
    <row r="35688" spans="7:8">
      <c r="G35688" s="127"/>
      <c r="H35688" s="128"/>
    </row>
    <row r="35689" spans="7:8">
      <c r="G35689" s="127"/>
      <c r="H35689" s="128"/>
    </row>
    <row r="35690" spans="7:8">
      <c r="G35690" s="127"/>
      <c r="H35690" s="128"/>
    </row>
    <row r="35691" spans="7:8">
      <c r="G35691" s="127"/>
      <c r="H35691" s="128"/>
    </row>
    <row r="35692" spans="7:8">
      <c r="G35692" s="127"/>
      <c r="H35692" s="128"/>
    </row>
    <row r="35693" spans="7:8">
      <c r="G35693" s="127"/>
      <c r="H35693" s="128"/>
    </row>
    <row r="35694" spans="7:8">
      <c r="G35694" s="127"/>
      <c r="H35694" s="128"/>
    </row>
    <row r="35695" spans="7:8">
      <c r="G35695" s="127"/>
      <c r="H35695" s="128"/>
    </row>
    <row r="35696" spans="7:8">
      <c r="G35696" s="127"/>
      <c r="H35696" s="128"/>
    </row>
    <row r="35697" spans="7:8">
      <c r="G35697" s="127"/>
      <c r="H35697" s="128"/>
    </row>
    <row r="35698" spans="7:8">
      <c r="G35698" s="127"/>
      <c r="H35698" s="128"/>
    </row>
    <row r="35699" spans="7:8">
      <c r="G35699" s="127"/>
      <c r="H35699" s="128"/>
    </row>
    <row r="35700" spans="7:8">
      <c r="G35700" s="127"/>
      <c r="H35700" s="128"/>
    </row>
    <row r="35701" spans="7:8">
      <c r="G35701" s="127"/>
      <c r="H35701" s="128"/>
    </row>
    <row r="35702" spans="7:8">
      <c r="G35702" s="127"/>
      <c r="H35702" s="128"/>
    </row>
    <row r="35703" spans="7:8">
      <c r="G35703" s="127"/>
      <c r="H35703" s="128"/>
    </row>
    <row r="35704" spans="7:8">
      <c r="G35704" s="127"/>
      <c r="H35704" s="128"/>
    </row>
    <row r="35705" spans="7:8">
      <c r="G35705" s="127"/>
      <c r="H35705" s="128"/>
    </row>
    <row r="35706" spans="7:8">
      <c r="G35706" s="127"/>
      <c r="H35706" s="128"/>
    </row>
    <row r="35707" spans="7:8">
      <c r="G35707" s="127"/>
      <c r="H35707" s="128"/>
    </row>
    <row r="35708" spans="7:8">
      <c r="G35708" s="127"/>
      <c r="H35708" s="128"/>
    </row>
    <row r="35709" spans="7:8">
      <c r="G35709" s="127"/>
      <c r="H35709" s="128"/>
    </row>
    <row r="35710" spans="7:8">
      <c r="G35710" s="127"/>
      <c r="H35710" s="128"/>
    </row>
    <row r="35711" spans="7:8">
      <c r="G35711" s="127"/>
      <c r="H35711" s="128"/>
    </row>
    <row r="35712" spans="7:8">
      <c r="G35712" s="127"/>
      <c r="H35712" s="128"/>
    </row>
    <row r="35713" spans="7:8">
      <c r="G35713" s="127"/>
      <c r="H35713" s="128"/>
    </row>
    <row r="35714" spans="7:8">
      <c r="G35714" s="127"/>
      <c r="H35714" s="128"/>
    </row>
    <row r="35715" spans="7:8">
      <c r="G35715" s="127"/>
      <c r="H35715" s="128"/>
    </row>
    <row r="35716" spans="7:8">
      <c r="G35716" s="127"/>
      <c r="H35716" s="128"/>
    </row>
    <row r="35717" spans="7:8">
      <c r="G35717" s="127"/>
      <c r="H35717" s="128"/>
    </row>
    <row r="35718" spans="7:8">
      <c r="G35718" s="127"/>
      <c r="H35718" s="128"/>
    </row>
    <row r="35719" spans="7:8">
      <c r="G35719" s="127"/>
      <c r="H35719" s="128"/>
    </row>
    <row r="35720" spans="7:8">
      <c r="G35720" s="127"/>
      <c r="H35720" s="128"/>
    </row>
    <row r="35721" spans="7:8">
      <c r="G35721" s="127"/>
      <c r="H35721" s="128"/>
    </row>
    <row r="35722" spans="7:8">
      <c r="G35722" s="127"/>
      <c r="H35722" s="128"/>
    </row>
    <row r="35723" spans="7:8">
      <c r="G35723" s="127"/>
      <c r="H35723" s="128"/>
    </row>
    <row r="35724" spans="7:8">
      <c r="G35724" s="127"/>
      <c r="H35724" s="128"/>
    </row>
    <row r="35725" spans="7:8">
      <c r="G35725" s="127"/>
      <c r="H35725" s="128"/>
    </row>
    <row r="35726" spans="7:8">
      <c r="G35726" s="127"/>
      <c r="H35726" s="128"/>
    </row>
    <row r="35727" spans="7:8">
      <c r="G35727" s="127"/>
      <c r="H35727" s="128"/>
    </row>
    <row r="35728" spans="7:8">
      <c r="G35728" s="127"/>
      <c r="H35728" s="128"/>
    </row>
    <row r="35729" spans="7:8">
      <c r="G35729" s="127"/>
      <c r="H35729" s="128"/>
    </row>
    <row r="35730" spans="7:8">
      <c r="G35730" s="127"/>
      <c r="H35730" s="128"/>
    </row>
    <row r="35731" spans="7:8">
      <c r="G35731" s="127"/>
      <c r="H35731" s="128"/>
    </row>
    <row r="35732" spans="7:8">
      <c r="G35732" s="127"/>
      <c r="H35732" s="128"/>
    </row>
    <row r="35733" spans="7:8">
      <c r="G35733" s="127"/>
      <c r="H35733" s="128"/>
    </row>
    <row r="35734" spans="7:8">
      <c r="G35734" s="127"/>
      <c r="H35734" s="128"/>
    </row>
    <row r="35735" spans="7:8">
      <c r="G35735" s="127"/>
      <c r="H35735" s="128"/>
    </row>
    <row r="35736" spans="7:8">
      <c r="G35736" s="127"/>
      <c r="H35736" s="128"/>
    </row>
    <row r="35737" spans="7:8">
      <c r="G35737" s="127"/>
      <c r="H35737" s="128"/>
    </row>
    <row r="35738" spans="7:8">
      <c r="G35738" s="127"/>
      <c r="H35738" s="128"/>
    </row>
    <row r="35739" spans="7:8">
      <c r="G35739" s="127"/>
      <c r="H35739" s="128"/>
    </row>
    <row r="35740" spans="7:8">
      <c r="G35740" s="127"/>
      <c r="H35740" s="128"/>
    </row>
    <row r="35741" spans="7:8">
      <c r="G35741" s="127"/>
      <c r="H35741" s="128"/>
    </row>
    <row r="35742" spans="7:8">
      <c r="G35742" s="127"/>
      <c r="H35742" s="128"/>
    </row>
    <row r="35743" spans="7:8">
      <c r="G35743" s="127"/>
      <c r="H35743" s="128"/>
    </row>
    <row r="35744" spans="7:8">
      <c r="G35744" s="127"/>
      <c r="H35744" s="128"/>
    </row>
    <row r="35745" spans="7:8">
      <c r="G35745" s="127"/>
      <c r="H35745" s="128"/>
    </row>
    <row r="35746" spans="7:8">
      <c r="G35746" s="127"/>
      <c r="H35746" s="128"/>
    </row>
    <row r="35747" spans="7:8">
      <c r="G35747" s="127"/>
      <c r="H35747" s="128"/>
    </row>
    <row r="35748" spans="7:8">
      <c r="G35748" s="127"/>
      <c r="H35748" s="128"/>
    </row>
    <row r="35749" spans="7:8">
      <c r="G35749" s="127"/>
      <c r="H35749" s="128"/>
    </row>
    <row r="35750" spans="7:8">
      <c r="G35750" s="127"/>
      <c r="H35750" s="128"/>
    </row>
    <row r="35751" spans="7:8">
      <c r="G35751" s="127"/>
      <c r="H35751" s="128"/>
    </row>
    <row r="35752" spans="7:8">
      <c r="G35752" s="127"/>
      <c r="H35752" s="128"/>
    </row>
    <row r="35753" spans="7:8">
      <c r="G35753" s="127"/>
      <c r="H35753" s="128"/>
    </row>
    <row r="35754" spans="7:8">
      <c r="G35754" s="127"/>
      <c r="H35754" s="128"/>
    </row>
    <row r="35755" spans="7:8">
      <c r="G35755" s="127"/>
      <c r="H35755" s="128"/>
    </row>
    <row r="35756" spans="7:8">
      <c r="G35756" s="127"/>
      <c r="H35756" s="128"/>
    </row>
    <row r="35757" spans="7:8">
      <c r="G35757" s="127"/>
      <c r="H35757" s="128"/>
    </row>
    <row r="35758" spans="7:8">
      <c r="G35758" s="127"/>
      <c r="H35758" s="128"/>
    </row>
    <row r="35759" spans="7:8">
      <c r="G35759" s="127"/>
      <c r="H35759" s="128"/>
    </row>
    <row r="35760" spans="7:8">
      <c r="G35760" s="127"/>
      <c r="H35760" s="128"/>
    </row>
    <row r="35761" spans="7:8">
      <c r="G35761" s="127"/>
      <c r="H35761" s="128"/>
    </row>
    <row r="35762" spans="7:8">
      <c r="G35762" s="127"/>
      <c r="H35762" s="128"/>
    </row>
    <row r="35763" spans="7:8">
      <c r="G35763" s="127"/>
      <c r="H35763" s="128"/>
    </row>
    <row r="35764" spans="7:8">
      <c r="G35764" s="127"/>
      <c r="H35764" s="128"/>
    </row>
    <row r="35765" spans="7:8">
      <c r="G35765" s="127"/>
      <c r="H35765" s="128"/>
    </row>
    <row r="35766" spans="7:8">
      <c r="G35766" s="127"/>
      <c r="H35766" s="128"/>
    </row>
    <row r="35767" spans="7:8">
      <c r="G35767" s="127"/>
      <c r="H35767" s="128"/>
    </row>
    <row r="35768" spans="7:8">
      <c r="G35768" s="127"/>
      <c r="H35768" s="128"/>
    </row>
    <row r="35769" spans="7:8">
      <c r="G35769" s="127"/>
      <c r="H35769" s="128"/>
    </row>
    <row r="35770" spans="7:8">
      <c r="G35770" s="127"/>
      <c r="H35770" s="128"/>
    </row>
    <row r="35771" spans="7:8">
      <c r="G35771" s="127"/>
      <c r="H35771" s="128"/>
    </row>
    <row r="35772" spans="7:8">
      <c r="G35772" s="127"/>
      <c r="H35772" s="128"/>
    </row>
    <row r="35773" spans="7:8">
      <c r="G35773" s="127"/>
      <c r="H35773" s="128"/>
    </row>
    <row r="35774" spans="7:8">
      <c r="G35774" s="127"/>
      <c r="H35774" s="128"/>
    </row>
    <row r="35775" spans="7:8">
      <c r="G35775" s="127"/>
      <c r="H35775" s="128"/>
    </row>
    <row r="35776" spans="7:8">
      <c r="G35776" s="127"/>
      <c r="H35776" s="128"/>
    </row>
    <row r="35777" spans="7:8">
      <c r="G35777" s="127"/>
      <c r="H35777" s="128"/>
    </row>
    <row r="35778" spans="7:8">
      <c r="G35778" s="127"/>
      <c r="H35778" s="128"/>
    </row>
    <row r="35779" spans="7:8">
      <c r="G35779" s="127"/>
      <c r="H35779" s="128"/>
    </row>
    <row r="35780" spans="7:8">
      <c r="G35780" s="127"/>
      <c r="H35780" s="128"/>
    </row>
    <row r="35781" spans="7:8">
      <c r="G35781" s="127"/>
      <c r="H35781" s="128"/>
    </row>
    <row r="35782" spans="7:8">
      <c r="G35782" s="127"/>
      <c r="H35782" s="128"/>
    </row>
    <row r="35783" spans="7:8">
      <c r="G35783" s="127"/>
      <c r="H35783" s="128"/>
    </row>
    <row r="35784" spans="7:8">
      <c r="G35784" s="127"/>
      <c r="H35784" s="128"/>
    </row>
    <row r="35785" spans="7:8">
      <c r="G35785" s="127"/>
      <c r="H35785" s="128"/>
    </row>
    <row r="35786" spans="7:8">
      <c r="G35786" s="127"/>
      <c r="H35786" s="128"/>
    </row>
    <row r="35787" spans="7:8">
      <c r="G35787" s="127"/>
      <c r="H35787" s="128"/>
    </row>
    <row r="35788" spans="7:8">
      <c r="G35788" s="127"/>
      <c r="H35788" s="128"/>
    </row>
    <row r="35789" spans="7:8">
      <c r="G35789" s="127"/>
      <c r="H35789" s="128"/>
    </row>
    <row r="35790" spans="7:8">
      <c r="G35790" s="127"/>
      <c r="H35790" s="128"/>
    </row>
    <row r="35791" spans="7:8">
      <c r="G35791" s="127"/>
      <c r="H35791" s="128"/>
    </row>
    <row r="35792" spans="7:8">
      <c r="G35792" s="127"/>
      <c r="H35792" s="128"/>
    </row>
    <row r="35793" spans="7:8">
      <c r="G35793" s="127"/>
      <c r="H35793" s="128"/>
    </row>
    <row r="35794" spans="7:8">
      <c r="G35794" s="127"/>
      <c r="H35794" s="128"/>
    </row>
    <row r="35795" spans="7:8">
      <c r="G35795" s="127"/>
      <c r="H35795" s="128"/>
    </row>
    <row r="35796" spans="7:8">
      <c r="G35796" s="127"/>
      <c r="H35796" s="128"/>
    </row>
    <row r="35797" spans="7:8">
      <c r="G35797" s="127"/>
      <c r="H35797" s="128"/>
    </row>
    <row r="35798" spans="7:8">
      <c r="G35798" s="127"/>
      <c r="H35798" s="128"/>
    </row>
    <row r="35799" spans="7:8">
      <c r="G35799" s="127"/>
      <c r="H35799" s="128"/>
    </row>
    <row r="35800" spans="7:8">
      <c r="G35800" s="127"/>
      <c r="H35800" s="128"/>
    </row>
    <row r="35801" spans="7:8">
      <c r="G35801" s="127"/>
      <c r="H35801" s="128"/>
    </row>
    <row r="35802" spans="7:8">
      <c r="G35802" s="127"/>
      <c r="H35802" s="128"/>
    </row>
    <row r="35803" spans="7:8">
      <c r="G35803" s="127"/>
      <c r="H35803" s="128"/>
    </row>
    <row r="35804" spans="7:8">
      <c r="G35804" s="127"/>
      <c r="H35804" s="128"/>
    </row>
    <row r="35805" spans="7:8">
      <c r="G35805" s="127"/>
      <c r="H35805" s="128"/>
    </row>
    <row r="35806" spans="7:8">
      <c r="G35806" s="127"/>
      <c r="H35806" s="128"/>
    </row>
    <row r="35807" spans="7:8">
      <c r="G35807" s="127"/>
      <c r="H35807" s="128"/>
    </row>
    <row r="35808" spans="7:8">
      <c r="G35808" s="127"/>
      <c r="H35808" s="128"/>
    </row>
    <row r="35809" spans="7:8">
      <c r="G35809" s="127"/>
      <c r="H35809" s="128"/>
    </row>
    <row r="35810" spans="7:8">
      <c r="G35810" s="127"/>
      <c r="H35810" s="128"/>
    </row>
    <row r="35811" spans="7:8">
      <c r="G35811" s="127"/>
      <c r="H35811" s="128"/>
    </row>
    <row r="35812" spans="7:8">
      <c r="G35812" s="127"/>
      <c r="H35812" s="128"/>
    </row>
    <row r="35813" spans="7:8">
      <c r="G35813" s="127"/>
      <c r="H35813" s="128"/>
    </row>
    <row r="35814" spans="7:8">
      <c r="G35814" s="127"/>
      <c r="H35814" s="128"/>
    </row>
    <row r="35815" spans="7:8">
      <c r="G35815" s="127"/>
      <c r="H35815" s="128"/>
    </row>
    <row r="35816" spans="7:8">
      <c r="G35816" s="127"/>
      <c r="H35816" s="128"/>
    </row>
    <row r="35817" spans="7:8">
      <c r="G35817" s="127"/>
      <c r="H35817" s="128"/>
    </row>
    <row r="35818" spans="7:8">
      <c r="G35818" s="127"/>
      <c r="H35818" s="128"/>
    </row>
    <row r="35819" spans="7:8">
      <c r="G35819" s="127"/>
      <c r="H35819" s="128"/>
    </row>
    <row r="35820" spans="7:8">
      <c r="G35820" s="127"/>
      <c r="H35820" s="128"/>
    </row>
    <row r="35821" spans="7:8">
      <c r="G35821" s="127"/>
      <c r="H35821" s="128"/>
    </row>
    <row r="35822" spans="7:8">
      <c r="G35822" s="127"/>
      <c r="H35822" s="128"/>
    </row>
    <row r="35823" spans="7:8">
      <c r="G35823" s="127"/>
      <c r="H35823" s="128"/>
    </row>
    <row r="35824" spans="7:8">
      <c r="G35824" s="127"/>
      <c r="H35824" s="128"/>
    </row>
    <row r="35825" spans="7:8">
      <c r="G35825" s="127"/>
      <c r="H35825" s="128"/>
    </row>
    <row r="35826" spans="7:8">
      <c r="G35826" s="127"/>
      <c r="H35826" s="128"/>
    </row>
    <row r="35827" spans="7:8">
      <c r="G35827" s="127"/>
      <c r="H35827" s="128"/>
    </row>
    <row r="35828" spans="7:8">
      <c r="G35828" s="127"/>
      <c r="H35828" s="128"/>
    </row>
    <row r="35829" spans="7:8">
      <c r="G35829" s="127"/>
      <c r="H35829" s="128"/>
    </row>
    <row r="35830" spans="7:8">
      <c r="G35830" s="127"/>
      <c r="H35830" s="128"/>
    </row>
    <row r="35831" spans="7:8">
      <c r="G35831" s="127"/>
      <c r="H35831" s="128"/>
    </row>
    <row r="35832" spans="7:8">
      <c r="G35832" s="127"/>
      <c r="H35832" s="128"/>
    </row>
    <row r="35833" spans="7:8">
      <c r="G35833" s="127"/>
      <c r="H35833" s="128"/>
    </row>
    <row r="35834" spans="7:8">
      <c r="G35834" s="127"/>
      <c r="H35834" s="128"/>
    </row>
    <row r="35835" spans="7:8">
      <c r="G35835" s="127"/>
      <c r="H35835" s="128"/>
    </row>
    <row r="35836" spans="7:8">
      <c r="G35836" s="127"/>
      <c r="H35836" s="128"/>
    </row>
    <row r="35837" spans="7:8">
      <c r="G35837" s="127"/>
      <c r="H35837" s="128"/>
    </row>
    <row r="35838" spans="7:8">
      <c r="G35838" s="127"/>
      <c r="H35838" s="128"/>
    </row>
    <row r="35839" spans="7:8">
      <c r="G35839" s="127"/>
      <c r="H35839" s="128"/>
    </row>
    <row r="35840" spans="7:8">
      <c r="G35840" s="127"/>
      <c r="H35840" s="128"/>
    </row>
    <row r="35841" spans="7:8">
      <c r="G35841" s="127"/>
      <c r="H35841" s="128"/>
    </row>
    <row r="35842" spans="7:8">
      <c r="G35842" s="127"/>
      <c r="H35842" s="128"/>
    </row>
    <row r="35843" spans="7:8">
      <c r="G35843" s="127"/>
      <c r="H35843" s="128"/>
    </row>
    <row r="35844" spans="7:8">
      <c r="G35844" s="127"/>
      <c r="H35844" s="128"/>
    </row>
    <row r="35845" spans="7:8">
      <c r="G35845" s="127"/>
      <c r="H35845" s="128"/>
    </row>
    <row r="35846" spans="7:8">
      <c r="G35846" s="127"/>
      <c r="H35846" s="128"/>
    </row>
    <row r="35847" spans="7:8">
      <c r="G35847" s="127"/>
      <c r="H35847" s="128"/>
    </row>
    <row r="35848" spans="7:8">
      <c r="G35848" s="127"/>
      <c r="H35848" s="128"/>
    </row>
    <row r="35849" spans="7:8">
      <c r="G35849" s="127"/>
      <c r="H35849" s="128"/>
    </row>
    <row r="35850" spans="7:8">
      <c r="G35850" s="127"/>
      <c r="H35850" s="128"/>
    </row>
    <row r="35851" spans="7:8">
      <c r="G35851" s="127"/>
      <c r="H35851" s="128"/>
    </row>
    <row r="35852" spans="7:8">
      <c r="G35852" s="127"/>
      <c r="H35852" s="128"/>
    </row>
    <row r="35853" spans="7:8">
      <c r="G35853" s="127"/>
      <c r="H35853" s="128"/>
    </row>
    <row r="35854" spans="7:8">
      <c r="G35854" s="127"/>
      <c r="H35854" s="128"/>
    </row>
    <row r="35855" spans="7:8">
      <c r="G35855" s="127"/>
      <c r="H35855" s="128"/>
    </row>
    <row r="35856" spans="7:8">
      <c r="G35856" s="127"/>
      <c r="H35856" s="128"/>
    </row>
    <row r="35857" spans="7:8">
      <c r="G35857" s="127"/>
      <c r="H35857" s="128"/>
    </row>
    <row r="35858" spans="7:8">
      <c r="G35858" s="127"/>
      <c r="H35858" s="128"/>
    </row>
    <row r="35859" spans="7:8">
      <c r="G35859" s="127"/>
      <c r="H35859" s="128"/>
    </row>
    <row r="35860" spans="7:8">
      <c r="G35860" s="127"/>
      <c r="H35860" s="128"/>
    </row>
    <row r="35861" spans="7:8">
      <c r="G35861" s="127"/>
      <c r="H35861" s="128"/>
    </row>
    <row r="35862" spans="7:8">
      <c r="G35862" s="127"/>
      <c r="H35862" s="128"/>
    </row>
    <row r="35863" spans="7:8">
      <c r="G35863" s="127"/>
      <c r="H35863" s="128"/>
    </row>
    <row r="35864" spans="7:8">
      <c r="G35864" s="127"/>
      <c r="H35864" s="128"/>
    </row>
    <row r="35865" spans="7:8">
      <c r="G35865" s="127"/>
      <c r="H35865" s="128"/>
    </row>
    <row r="35866" spans="7:8">
      <c r="G35866" s="127"/>
      <c r="H35866" s="128"/>
    </row>
    <row r="35867" spans="7:8">
      <c r="G35867" s="127"/>
      <c r="H35867" s="128"/>
    </row>
    <row r="35868" spans="7:8">
      <c r="G35868" s="127"/>
      <c r="H35868" s="128"/>
    </row>
    <row r="35869" spans="7:8">
      <c r="G35869" s="127"/>
      <c r="H35869" s="128"/>
    </row>
    <row r="35870" spans="7:8">
      <c r="G35870" s="127"/>
      <c r="H35870" s="128"/>
    </row>
    <row r="35871" spans="7:8">
      <c r="G35871" s="127"/>
      <c r="H35871" s="128"/>
    </row>
    <row r="35872" spans="7:8">
      <c r="G35872" s="127"/>
      <c r="H35872" s="128"/>
    </row>
    <row r="35873" spans="7:8">
      <c r="G35873" s="127"/>
      <c r="H35873" s="128"/>
    </row>
    <row r="35874" spans="7:8">
      <c r="G35874" s="127"/>
      <c r="H35874" s="128"/>
    </row>
    <row r="35875" spans="7:8">
      <c r="G35875" s="127"/>
      <c r="H35875" s="128"/>
    </row>
    <row r="35876" spans="7:8">
      <c r="G35876" s="127"/>
      <c r="H35876" s="128"/>
    </row>
    <row r="35877" spans="7:8">
      <c r="G35877" s="127"/>
      <c r="H35877" s="128"/>
    </row>
    <row r="35878" spans="7:8">
      <c r="G35878" s="127"/>
      <c r="H35878" s="128"/>
    </row>
    <row r="35879" spans="7:8">
      <c r="G35879" s="127"/>
      <c r="H35879" s="128"/>
    </row>
    <row r="35880" spans="7:8">
      <c r="G35880" s="127"/>
      <c r="H35880" s="128"/>
    </row>
    <row r="35881" spans="7:8">
      <c r="G35881" s="127"/>
      <c r="H35881" s="128"/>
    </row>
    <row r="35882" spans="7:8">
      <c r="G35882" s="127"/>
      <c r="H35882" s="128"/>
    </row>
    <row r="35883" spans="7:8">
      <c r="G35883" s="127"/>
      <c r="H35883" s="128"/>
    </row>
    <row r="35884" spans="7:8">
      <c r="G35884" s="127"/>
      <c r="H35884" s="128"/>
    </row>
    <row r="35885" spans="7:8">
      <c r="G35885" s="127"/>
      <c r="H35885" s="128"/>
    </row>
    <row r="35886" spans="7:8">
      <c r="G35886" s="127"/>
      <c r="H35886" s="128"/>
    </row>
    <row r="35887" spans="7:8">
      <c r="G35887" s="127"/>
      <c r="H35887" s="128"/>
    </row>
    <row r="35888" spans="7:8">
      <c r="G35888" s="127"/>
      <c r="H35888" s="128"/>
    </row>
    <row r="35889" spans="7:8">
      <c r="G35889" s="127"/>
      <c r="H35889" s="128"/>
    </row>
    <row r="35890" spans="7:8">
      <c r="G35890" s="127"/>
      <c r="H35890" s="128"/>
    </row>
    <row r="35891" spans="7:8">
      <c r="G35891" s="127"/>
      <c r="H35891" s="128"/>
    </row>
    <row r="35892" spans="7:8">
      <c r="G35892" s="127"/>
      <c r="H35892" s="128"/>
    </row>
    <row r="35893" spans="7:8">
      <c r="G35893" s="127"/>
      <c r="H35893" s="128"/>
    </row>
    <row r="35894" spans="7:8">
      <c r="G35894" s="127"/>
      <c r="H35894" s="128"/>
    </row>
    <row r="35895" spans="7:8">
      <c r="G35895" s="127"/>
      <c r="H35895" s="128"/>
    </row>
    <row r="35896" spans="7:8">
      <c r="G35896" s="127"/>
      <c r="H35896" s="128"/>
    </row>
    <row r="35897" spans="7:8">
      <c r="G35897" s="127"/>
      <c r="H35897" s="128"/>
    </row>
    <row r="35898" spans="7:8">
      <c r="G35898" s="127"/>
      <c r="H35898" s="128"/>
    </row>
    <row r="35899" spans="7:8">
      <c r="G35899" s="127"/>
      <c r="H35899" s="128"/>
    </row>
    <row r="35900" spans="7:8">
      <c r="G35900" s="127"/>
      <c r="H35900" s="128"/>
    </row>
    <row r="35901" spans="7:8">
      <c r="G35901" s="127"/>
      <c r="H35901" s="128"/>
    </row>
    <row r="35902" spans="7:8">
      <c r="G35902" s="127"/>
      <c r="H35902" s="128"/>
    </row>
    <row r="35903" spans="7:8">
      <c r="G35903" s="127"/>
      <c r="H35903" s="128"/>
    </row>
    <row r="35904" spans="7:8">
      <c r="G35904" s="127"/>
      <c r="H35904" s="128"/>
    </row>
    <row r="35905" spans="7:8">
      <c r="G35905" s="127"/>
      <c r="H35905" s="128"/>
    </row>
    <row r="35906" spans="7:8">
      <c r="G35906" s="127"/>
      <c r="H35906" s="128"/>
    </row>
    <row r="35907" spans="7:8">
      <c r="G35907" s="127"/>
      <c r="H35907" s="128"/>
    </row>
    <row r="35908" spans="7:8">
      <c r="G35908" s="127"/>
      <c r="H35908" s="128"/>
    </row>
    <row r="35909" spans="7:8">
      <c r="G35909" s="127"/>
      <c r="H35909" s="128"/>
    </row>
    <row r="35910" spans="7:8">
      <c r="G35910" s="127"/>
      <c r="H35910" s="128"/>
    </row>
    <row r="35911" spans="7:8">
      <c r="G35911" s="127"/>
      <c r="H35911" s="128"/>
    </row>
    <row r="35912" spans="7:8">
      <c r="G35912" s="127"/>
      <c r="H35912" s="128"/>
    </row>
    <row r="35913" spans="7:8">
      <c r="G35913" s="127"/>
      <c r="H35913" s="128"/>
    </row>
    <row r="35914" spans="7:8">
      <c r="G35914" s="127"/>
      <c r="H35914" s="128"/>
    </row>
    <row r="35915" spans="7:8">
      <c r="G35915" s="127"/>
      <c r="H35915" s="128"/>
    </row>
    <row r="35916" spans="7:8">
      <c r="G35916" s="127"/>
      <c r="H35916" s="128"/>
    </row>
    <row r="35917" spans="7:8">
      <c r="G35917" s="127"/>
      <c r="H35917" s="128"/>
    </row>
    <row r="35918" spans="7:8">
      <c r="G35918" s="127"/>
      <c r="H35918" s="128"/>
    </row>
    <row r="35919" spans="7:8">
      <c r="G35919" s="127"/>
      <c r="H35919" s="128"/>
    </row>
    <row r="35920" spans="7:8">
      <c r="G35920" s="127"/>
      <c r="H35920" s="128"/>
    </row>
    <row r="35921" spans="7:8">
      <c r="G35921" s="127"/>
      <c r="H35921" s="128"/>
    </row>
    <row r="35922" spans="7:8">
      <c r="G35922" s="127"/>
      <c r="H35922" s="128"/>
    </row>
    <row r="35923" spans="7:8">
      <c r="G35923" s="127"/>
      <c r="H35923" s="128"/>
    </row>
    <row r="35924" spans="7:8">
      <c r="G35924" s="127"/>
      <c r="H35924" s="128"/>
    </row>
    <row r="35925" spans="7:8">
      <c r="G35925" s="127"/>
      <c r="H35925" s="128"/>
    </row>
    <row r="35926" spans="7:8">
      <c r="G35926" s="127"/>
      <c r="H35926" s="128"/>
    </row>
    <row r="35927" spans="7:8">
      <c r="G35927" s="127"/>
      <c r="H35927" s="128"/>
    </row>
    <row r="35928" spans="7:8">
      <c r="G35928" s="127"/>
      <c r="H35928" s="128"/>
    </row>
    <row r="35929" spans="7:8">
      <c r="G35929" s="127"/>
      <c r="H35929" s="128"/>
    </row>
    <row r="35930" spans="7:8">
      <c r="G35930" s="127"/>
      <c r="H35930" s="128"/>
    </row>
    <row r="35931" spans="7:8">
      <c r="G35931" s="127"/>
      <c r="H35931" s="128"/>
    </row>
    <row r="35932" spans="7:8">
      <c r="G35932" s="127"/>
      <c r="H35932" s="128"/>
    </row>
    <row r="35933" spans="7:8">
      <c r="G35933" s="127"/>
      <c r="H35933" s="128"/>
    </row>
    <row r="35934" spans="7:8">
      <c r="G35934" s="127"/>
      <c r="H35934" s="128"/>
    </row>
    <row r="35935" spans="7:8">
      <c r="G35935" s="127"/>
      <c r="H35935" s="128"/>
    </row>
    <row r="35936" spans="7:8">
      <c r="G35936" s="127"/>
      <c r="H35936" s="128"/>
    </row>
    <row r="35937" spans="7:8">
      <c r="G35937" s="127"/>
      <c r="H35937" s="128"/>
    </row>
    <row r="35938" spans="7:8">
      <c r="G35938" s="127"/>
      <c r="H35938" s="128"/>
    </row>
    <row r="35939" spans="7:8">
      <c r="G35939" s="127"/>
      <c r="H35939" s="128"/>
    </row>
    <row r="35940" spans="7:8">
      <c r="G35940" s="127"/>
      <c r="H35940" s="128"/>
    </row>
    <row r="35941" spans="7:8">
      <c r="G35941" s="127"/>
      <c r="H35941" s="128"/>
    </row>
    <row r="35942" spans="7:8">
      <c r="G35942" s="127"/>
      <c r="H35942" s="128"/>
    </row>
    <row r="35943" spans="7:8">
      <c r="G35943" s="127"/>
      <c r="H35943" s="128"/>
    </row>
    <row r="35944" spans="7:8">
      <c r="G35944" s="127"/>
      <c r="H35944" s="128"/>
    </row>
    <row r="35945" spans="7:8">
      <c r="G35945" s="127"/>
      <c r="H35945" s="128"/>
    </row>
    <row r="35946" spans="7:8">
      <c r="G35946" s="127"/>
      <c r="H35946" s="128"/>
    </row>
    <row r="35947" spans="7:8">
      <c r="G35947" s="127"/>
      <c r="H35947" s="128"/>
    </row>
    <row r="35948" spans="7:8">
      <c r="G35948" s="127"/>
      <c r="H35948" s="128"/>
    </row>
    <row r="35949" spans="7:8">
      <c r="G35949" s="127"/>
      <c r="H35949" s="128"/>
    </row>
    <row r="35950" spans="7:8">
      <c r="G35950" s="127"/>
      <c r="H35950" s="128"/>
    </row>
    <row r="35951" spans="7:8">
      <c r="G35951" s="127"/>
      <c r="H35951" s="128"/>
    </row>
    <row r="35952" spans="7:8">
      <c r="G35952" s="127"/>
      <c r="H35952" s="128"/>
    </row>
    <row r="35953" spans="7:8">
      <c r="G35953" s="127"/>
      <c r="H35953" s="128"/>
    </row>
    <row r="35954" spans="7:8">
      <c r="G35954" s="127"/>
      <c r="H35954" s="128"/>
    </row>
    <row r="35955" spans="7:8">
      <c r="G35955" s="127"/>
      <c r="H35955" s="128"/>
    </row>
    <row r="35956" spans="7:8">
      <c r="G35956" s="127"/>
      <c r="H35956" s="128"/>
    </row>
    <row r="35957" spans="7:8">
      <c r="G35957" s="127"/>
      <c r="H35957" s="128"/>
    </row>
    <row r="35958" spans="7:8">
      <c r="G35958" s="127"/>
      <c r="H35958" s="128"/>
    </row>
    <row r="35959" spans="7:8">
      <c r="G35959" s="127"/>
      <c r="H35959" s="128"/>
    </row>
    <row r="35960" spans="7:8">
      <c r="G35960" s="127"/>
      <c r="H35960" s="128"/>
    </row>
    <row r="35961" spans="7:8">
      <c r="G35961" s="127"/>
      <c r="H35961" s="128"/>
    </row>
    <row r="35962" spans="7:8">
      <c r="G35962" s="127"/>
      <c r="H35962" s="128"/>
    </row>
    <row r="35963" spans="7:8">
      <c r="G35963" s="127"/>
      <c r="H35963" s="128"/>
    </row>
    <row r="35964" spans="7:8">
      <c r="G35964" s="127"/>
      <c r="H35964" s="128"/>
    </row>
    <row r="35965" spans="7:8">
      <c r="G35965" s="127"/>
      <c r="H35965" s="128"/>
    </row>
    <row r="35966" spans="7:8">
      <c r="G35966" s="127"/>
      <c r="H35966" s="128"/>
    </row>
    <row r="35967" spans="7:8">
      <c r="G35967" s="127"/>
      <c r="H35967" s="128"/>
    </row>
    <row r="35968" spans="7:8">
      <c r="G35968" s="127"/>
      <c r="H35968" s="128"/>
    </row>
    <row r="35969" spans="7:8">
      <c r="G35969" s="127"/>
      <c r="H35969" s="128"/>
    </row>
    <row r="35970" spans="7:8">
      <c r="G35970" s="127"/>
      <c r="H35970" s="128"/>
    </row>
    <row r="35971" spans="7:8">
      <c r="G35971" s="127"/>
      <c r="H35971" s="128"/>
    </row>
    <row r="35972" spans="7:8">
      <c r="G35972" s="127"/>
      <c r="H35972" s="128"/>
    </row>
    <row r="35973" spans="7:8">
      <c r="G35973" s="127"/>
      <c r="H35973" s="128"/>
    </row>
    <row r="35974" spans="7:8">
      <c r="G35974" s="127"/>
      <c r="H35974" s="128"/>
    </row>
    <row r="35975" spans="7:8">
      <c r="G35975" s="127"/>
      <c r="H35975" s="128"/>
    </row>
    <row r="35976" spans="7:8">
      <c r="G35976" s="127"/>
      <c r="H35976" s="128"/>
    </row>
    <row r="35977" spans="7:8">
      <c r="G35977" s="127"/>
      <c r="H35977" s="128"/>
    </row>
    <row r="35978" spans="7:8">
      <c r="G35978" s="127"/>
      <c r="H35978" s="128"/>
    </row>
    <row r="35979" spans="7:8">
      <c r="G35979" s="127"/>
      <c r="H35979" s="128"/>
    </row>
    <row r="35980" spans="7:8">
      <c r="G35980" s="127"/>
      <c r="H35980" s="128"/>
    </row>
    <row r="35981" spans="7:8">
      <c r="G35981" s="127"/>
      <c r="H35981" s="128"/>
    </row>
    <row r="35982" spans="7:8">
      <c r="G35982" s="127"/>
      <c r="H35982" s="128"/>
    </row>
    <row r="35983" spans="7:8">
      <c r="G35983" s="127"/>
      <c r="H35983" s="128"/>
    </row>
    <row r="35984" spans="7:8">
      <c r="G35984" s="127"/>
      <c r="H35984" s="128"/>
    </row>
    <row r="35985" spans="7:8">
      <c r="G35985" s="127"/>
      <c r="H35985" s="128"/>
    </row>
    <row r="35986" spans="7:8">
      <c r="G35986" s="127"/>
      <c r="H35986" s="128"/>
    </row>
    <row r="35987" spans="7:8">
      <c r="G35987" s="127"/>
      <c r="H35987" s="128"/>
    </row>
    <row r="35988" spans="7:8">
      <c r="G35988" s="127"/>
      <c r="H35988" s="128"/>
    </row>
    <row r="35989" spans="7:8">
      <c r="G35989" s="127"/>
      <c r="H35989" s="128"/>
    </row>
    <row r="35990" spans="7:8">
      <c r="G35990" s="127"/>
      <c r="H35990" s="128"/>
    </row>
    <row r="35991" spans="7:8">
      <c r="G35991" s="127"/>
      <c r="H35991" s="128"/>
    </row>
    <row r="35992" spans="7:8">
      <c r="G35992" s="127"/>
      <c r="H35992" s="128"/>
    </row>
    <row r="35993" spans="7:8">
      <c r="G35993" s="127"/>
      <c r="H35993" s="128"/>
    </row>
    <row r="35994" spans="7:8">
      <c r="G35994" s="127"/>
      <c r="H35994" s="128"/>
    </row>
    <row r="35995" spans="7:8">
      <c r="G35995" s="127"/>
      <c r="H35995" s="128"/>
    </row>
    <row r="35996" spans="7:8">
      <c r="G35996" s="127"/>
      <c r="H35996" s="128"/>
    </row>
    <row r="35997" spans="7:8">
      <c r="G35997" s="127"/>
      <c r="H35997" s="128"/>
    </row>
    <row r="35998" spans="7:8">
      <c r="G35998" s="127"/>
      <c r="H35998" s="128"/>
    </row>
    <row r="35999" spans="7:8">
      <c r="G35999" s="127"/>
      <c r="H35999" s="128"/>
    </row>
    <row r="36000" spans="7:8">
      <c r="G36000" s="127"/>
      <c r="H36000" s="128"/>
    </row>
    <row r="36001" spans="7:8">
      <c r="G36001" s="127"/>
      <c r="H36001" s="128"/>
    </row>
    <row r="36002" spans="7:8">
      <c r="G36002" s="127"/>
      <c r="H36002" s="128"/>
    </row>
    <row r="36003" spans="7:8">
      <c r="G36003" s="127"/>
      <c r="H36003" s="128"/>
    </row>
    <row r="36004" spans="7:8">
      <c r="G36004" s="127"/>
      <c r="H36004" s="128"/>
    </row>
    <row r="36005" spans="7:8">
      <c r="G36005" s="127"/>
      <c r="H36005" s="128"/>
    </row>
    <row r="36006" spans="7:8">
      <c r="G36006" s="127"/>
      <c r="H36006" s="128"/>
    </row>
    <row r="36007" spans="7:8">
      <c r="G36007" s="127"/>
      <c r="H36007" s="128"/>
    </row>
    <row r="36008" spans="7:8">
      <c r="G36008" s="127"/>
      <c r="H36008" s="128"/>
    </row>
    <row r="36009" spans="7:8">
      <c r="G36009" s="127"/>
      <c r="H36009" s="128"/>
    </row>
    <row r="36010" spans="7:8">
      <c r="G36010" s="127"/>
      <c r="H36010" s="128"/>
    </row>
    <row r="36011" spans="7:8">
      <c r="G36011" s="127"/>
      <c r="H36011" s="128"/>
    </row>
    <row r="36012" spans="7:8">
      <c r="G36012" s="127"/>
      <c r="H36012" s="128"/>
    </row>
    <row r="36013" spans="7:8">
      <c r="G36013" s="127"/>
      <c r="H36013" s="128"/>
    </row>
    <row r="36014" spans="7:8">
      <c r="G36014" s="127"/>
      <c r="H36014" s="128"/>
    </row>
    <row r="36015" spans="7:8">
      <c r="G36015" s="127"/>
      <c r="H36015" s="128"/>
    </row>
    <row r="36016" spans="7:8">
      <c r="G36016" s="127"/>
      <c r="H36016" s="128"/>
    </row>
    <row r="36017" spans="7:8">
      <c r="G36017" s="127"/>
      <c r="H36017" s="128"/>
    </row>
    <row r="36018" spans="7:8">
      <c r="G36018" s="127"/>
      <c r="H36018" s="128"/>
    </row>
    <row r="36019" spans="7:8">
      <c r="G36019" s="127"/>
      <c r="H36019" s="128"/>
    </row>
    <row r="36020" spans="7:8">
      <c r="G36020" s="127"/>
      <c r="H36020" s="128"/>
    </row>
    <row r="36021" spans="7:8">
      <c r="G36021" s="127"/>
      <c r="H36021" s="128"/>
    </row>
    <row r="36022" spans="7:8">
      <c r="G36022" s="127"/>
      <c r="H36022" s="128"/>
    </row>
    <row r="36023" spans="7:8">
      <c r="G36023" s="127"/>
      <c r="H36023" s="128"/>
    </row>
    <row r="36024" spans="7:8">
      <c r="G36024" s="127"/>
      <c r="H36024" s="128"/>
    </row>
    <row r="36025" spans="7:8">
      <c r="G36025" s="127"/>
      <c r="H36025" s="128"/>
    </row>
    <row r="36026" spans="7:8">
      <c r="G36026" s="127"/>
      <c r="H36026" s="128"/>
    </row>
    <row r="36027" spans="7:8">
      <c r="G36027" s="127"/>
      <c r="H36027" s="128"/>
    </row>
    <row r="36028" spans="7:8">
      <c r="G36028" s="127"/>
      <c r="H36028" s="128"/>
    </row>
    <row r="36029" spans="7:8">
      <c r="G36029" s="127"/>
      <c r="H36029" s="128"/>
    </row>
    <row r="36030" spans="7:8">
      <c r="G36030" s="127"/>
      <c r="H36030" s="128"/>
    </row>
    <row r="36031" spans="7:8">
      <c r="G36031" s="127"/>
      <c r="H36031" s="128"/>
    </row>
    <row r="36032" spans="7:8">
      <c r="G36032" s="127"/>
      <c r="H36032" s="128"/>
    </row>
    <row r="36033" spans="7:8">
      <c r="G36033" s="127"/>
      <c r="H36033" s="128"/>
    </row>
    <row r="36034" spans="7:8">
      <c r="G36034" s="127"/>
      <c r="H36034" s="128"/>
    </row>
    <row r="36035" spans="7:8">
      <c r="G36035" s="127"/>
      <c r="H36035" s="128"/>
    </row>
    <row r="36036" spans="7:8">
      <c r="G36036" s="127"/>
      <c r="H36036" s="128"/>
    </row>
    <row r="36037" spans="7:8">
      <c r="G36037" s="127"/>
      <c r="H36037" s="128"/>
    </row>
    <row r="36038" spans="7:8">
      <c r="G36038" s="127"/>
      <c r="H36038" s="128"/>
    </row>
    <row r="36039" spans="7:8">
      <c r="G36039" s="127"/>
      <c r="H36039" s="128"/>
    </row>
    <row r="36040" spans="7:8">
      <c r="G36040" s="127"/>
      <c r="H36040" s="128"/>
    </row>
    <row r="36041" spans="7:8">
      <c r="G36041" s="127"/>
      <c r="H36041" s="128"/>
    </row>
    <row r="36042" spans="7:8">
      <c r="G36042" s="127"/>
      <c r="H36042" s="128"/>
    </row>
    <row r="36043" spans="7:8">
      <c r="G36043" s="127"/>
      <c r="H36043" s="128"/>
    </row>
    <row r="36044" spans="7:8">
      <c r="G36044" s="127"/>
      <c r="H36044" s="128"/>
    </row>
    <row r="36045" spans="7:8">
      <c r="G36045" s="127"/>
      <c r="H36045" s="128"/>
    </row>
    <row r="36046" spans="7:8">
      <c r="G36046" s="127"/>
      <c r="H36046" s="128"/>
    </row>
    <row r="36047" spans="7:8">
      <c r="G36047" s="127"/>
      <c r="H36047" s="128"/>
    </row>
    <row r="36048" spans="7:8">
      <c r="G36048" s="127"/>
      <c r="H36048" s="128"/>
    </row>
    <row r="36049" spans="7:8">
      <c r="G36049" s="127"/>
      <c r="H36049" s="128"/>
    </row>
    <row r="36050" spans="7:8">
      <c r="G36050" s="127"/>
      <c r="H36050" s="128"/>
    </row>
    <row r="36051" spans="7:8">
      <c r="G36051" s="127"/>
      <c r="H36051" s="128"/>
    </row>
    <row r="36052" spans="7:8">
      <c r="G36052" s="127"/>
      <c r="H36052" s="128"/>
    </row>
    <row r="36053" spans="7:8">
      <c r="G36053" s="127"/>
      <c r="H36053" s="128"/>
    </row>
    <row r="36054" spans="7:8">
      <c r="G36054" s="127"/>
      <c r="H36054" s="128"/>
    </row>
    <row r="36055" spans="7:8">
      <c r="G36055" s="127"/>
      <c r="H36055" s="128"/>
    </row>
    <row r="36056" spans="7:8">
      <c r="G36056" s="127"/>
      <c r="H36056" s="128"/>
    </row>
    <row r="36057" spans="7:8">
      <c r="G36057" s="127"/>
      <c r="H36057" s="128"/>
    </row>
    <row r="36058" spans="7:8">
      <c r="G36058" s="127"/>
      <c r="H36058" s="128"/>
    </row>
    <row r="36059" spans="7:8">
      <c r="G36059" s="127"/>
      <c r="H36059" s="128"/>
    </row>
    <row r="36060" spans="7:8">
      <c r="G36060" s="127"/>
      <c r="H36060" s="128"/>
    </row>
    <row r="36061" spans="7:8">
      <c r="G36061" s="127"/>
      <c r="H36061" s="128"/>
    </row>
    <row r="36062" spans="7:8">
      <c r="G36062" s="127"/>
      <c r="H36062" s="128"/>
    </row>
    <row r="36063" spans="7:8">
      <c r="G36063" s="127"/>
      <c r="H36063" s="128"/>
    </row>
    <row r="36064" spans="7:8">
      <c r="G36064" s="127"/>
      <c r="H36064" s="128"/>
    </row>
    <row r="36065" spans="7:8">
      <c r="G36065" s="127"/>
      <c r="H36065" s="128"/>
    </row>
    <row r="36066" spans="7:8">
      <c r="G36066" s="127"/>
      <c r="H36066" s="128"/>
    </row>
    <row r="36067" spans="7:8">
      <c r="G36067" s="127"/>
      <c r="H36067" s="128"/>
    </row>
    <row r="36068" spans="7:8">
      <c r="G36068" s="127"/>
      <c r="H36068" s="128"/>
    </row>
    <row r="36069" spans="7:8">
      <c r="G36069" s="127"/>
      <c r="H36069" s="128"/>
    </row>
    <row r="36070" spans="7:8">
      <c r="G36070" s="127"/>
      <c r="H36070" s="128"/>
    </row>
    <row r="36071" spans="7:8">
      <c r="G36071" s="127"/>
      <c r="H36071" s="128"/>
    </row>
    <row r="36072" spans="7:8">
      <c r="G36072" s="127"/>
      <c r="H36072" s="128"/>
    </row>
    <row r="36073" spans="7:8">
      <c r="G36073" s="127"/>
      <c r="H36073" s="128"/>
    </row>
    <row r="36074" spans="7:8">
      <c r="G36074" s="127"/>
      <c r="H36074" s="128"/>
    </row>
    <row r="36075" spans="7:8">
      <c r="G36075" s="127"/>
      <c r="H36075" s="128"/>
    </row>
    <row r="36076" spans="7:8">
      <c r="G36076" s="127"/>
      <c r="H36076" s="128"/>
    </row>
    <row r="36077" spans="7:8">
      <c r="G36077" s="127"/>
      <c r="H36077" s="128"/>
    </row>
    <row r="36078" spans="7:8">
      <c r="G36078" s="127"/>
      <c r="H36078" s="128"/>
    </row>
    <row r="36079" spans="7:8">
      <c r="G36079" s="127"/>
      <c r="H36079" s="128"/>
    </row>
    <row r="36080" spans="7:8">
      <c r="G36080" s="127"/>
      <c r="H36080" s="128"/>
    </row>
    <row r="36081" spans="7:8">
      <c r="G36081" s="127"/>
      <c r="H36081" s="128"/>
    </row>
    <row r="36082" spans="7:8">
      <c r="G36082" s="127"/>
      <c r="H36082" s="128"/>
    </row>
    <row r="36083" spans="7:8">
      <c r="G36083" s="127"/>
      <c r="H36083" s="128"/>
    </row>
    <row r="36084" spans="7:8">
      <c r="G36084" s="127"/>
      <c r="H36084" s="128"/>
    </row>
    <row r="36085" spans="7:8">
      <c r="G36085" s="127"/>
      <c r="H36085" s="128"/>
    </row>
    <row r="36086" spans="7:8">
      <c r="G36086" s="127"/>
      <c r="H36086" s="128"/>
    </row>
    <row r="36087" spans="7:8">
      <c r="G36087" s="127"/>
      <c r="H36087" s="128"/>
    </row>
    <row r="36088" spans="7:8">
      <c r="G36088" s="127"/>
      <c r="H36088" s="128"/>
    </row>
    <row r="36089" spans="7:8">
      <c r="G36089" s="127"/>
      <c r="H36089" s="128"/>
    </row>
    <row r="36090" spans="7:8">
      <c r="G36090" s="127"/>
      <c r="H36090" s="128"/>
    </row>
    <row r="36091" spans="7:8">
      <c r="G36091" s="127"/>
      <c r="H36091" s="128"/>
    </row>
    <row r="36092" spans="7:8">
      <c r="G36092" s="127"/>
      <c r="H36092" s="128"/>
    </row>
    <row r="36093" spans="7:8">
      <c r="G36093" s="127"/>
      <c r="H36093" s="128"/>
    </row>
    <row r="36094" spans="7:8">
      <c r="G36094" s="127"/>
      <c r="H36094" s="128"/>
    </row>
    <row r="36095" spans="7:8">
      <c r="G36095" s="127"/>
      <c r="H36095" s="128"/>
    </row>
    <row r="36096" spans="7:8">
      <c r="G36096" s="127"/>
      <c r="H36096" s="128"/>
    </row>
    <row r="36097" spans="7:8">
      <c r="G36097" s="127"/>
      <c r="H36097" s="128"/>
    </row>
    <row r="36098" spans="7:8">
      <c r="G36098" s="127"/>
      <c r="H36098" s="128"/>
    </row>
    <row r="36099" spans="7:8">
      <c r="G36099" s="127"/>
      <c r="H36099" s="128"/>
    </row>
    <row r="36100" spans="7:8">
      <c r="G36100" s="127"/>
      <c r="H36100" s="128"/>
    </row>
    <row r="36101" spans="7:8">
      <c r="G36101" s="127"/>
      <c r="H36101" s="128"/>
    </row>
    <row r="36102" spans="7:8">
      <c r="G36102" s="127"/>
      <c r="H36102" s="128"/>
    </row>
    <row r="36103" spans="7:8">
      <c r="G36103" s="127"/>
      <c r="H36103" s="128"/>
    </row>
    <row r="36104" spans="7:8">
      <c r="G36104" s="127"/>
      <c r="H36104" s="128"/>
    </row>
    <row r="36105" spans="7:8">
      <c r="G36105" s="127"/>
      <c r="H36105" s="128"/>
    </row>
    <row r="36106" spans="7:8">
      <c r="G36106" s="127"/>
      <c r="H36106" s="128"/>
    </row>
    <row r="36107" spans="7:8">
      <c r="G36107" s="127"/>
      <c r="H36107" s="128"/>
    </row>
    <row r="36108" spans="7:8">
      <c r="G36108" s="127"/>
      <c r="H36108" s="128"/>
    </row>
    <row r="36109" spans="7:8">
      <c r="G36109" s="127"/>
      <c r="H36109" s="128"/>
    </row>
    <row r="36110" spans="7:8">
      <c r="G36110" s="127"/>
      <c r="H36110" s="128"/>
    </row>
    <row r="36111" spans="7:8">
      <c r="G36111" s="127"/>
      <c r="H36111" s="128"/>
    </row>
    <row r="36112" spans="7:8">
      <c r="G36112" s="127"/>
      <c r="H36112" s="128"/>
    </row>
    <row r="36113" spans="7:8">
      <c r="G36113" s="127"/>
      <c r="H36113" s="128"/>
    </row>
    <row r="36114" spans="7:8">
      <c r="G36114" s="127"/>
      <c r="H36114" s="128"/>
    </row>
    <row r="36115" spans="7:8">
      <c r="G36115" s="127"/>
      <c r="H36115" s="128"/>
    </row>
    <row r="36116" spans="7:8">
      <c r="G36116" s="127"/>
      <c r="H36116" s="128"/>
    </row>
    <row r="36117" spans="7:8">
      <c r="G36117" s="127"/>
      <c r="H36117" s="128"/>
    </row>
    <row r="36118" spans="7:8">
      <c r="G36118" s="127"/>
      <c r="H36118" s="128"/>
    </row>
    <row r="36119" spans="7:8">
      <c r="G36119" s="127"/>
      <c r="H36119" s="128"/>
    </row>
    <row r="36120" spans="7:8">
      <c r="G36120" s="127"/>
      <c r="H36120" s="128"/>
    </row>
    <row r="36121" spans="7:8">
      <c r="G36121" s="127"/>
      <c r="H36121" s="128"/>
    </row>
    <row r="36122" spans="7:8">
      <c r="G36122" s="127"/>
      <c r="H36122" s="128"/>
    </row>
    <row r="36123" spans="7:8">
      <c r="G36123" s="127"/>
      <c r="H36123" s="128"/>
    </row>
    <row r="36124" spans="7:8">
      <c r="G36124" s="127"/>
      <c r="H36124" s="128"/>
    </row>
    <row r="36125" spans="7:8">
      <c r="G36125" s="127"/>
      <c r="H36125" s="128"/>
    </row>
    <row r="36126" spans="7:8">
      <c r="G36126" s="127"/>
      <c r="H36126" s="128"/>
    </row>
    <row r="36127" spans="7:8">
      <c r="G36127" s="127"/>
      <c r="H36127" s="128"/>
    </row>
    <row r="36128" spans="7:8">
      <c r="G36128" s="127"/>
      <c r="H36128" s="128"/>
    </row>
    <row r="36129" spans="7:8">
      <c r="G36129" s="127"/>
      <c r="H36129" s="128"/>
    </row>
    <row r="36130" spans="7:8">
      <c r="G36130" s="127"/>
      <c r="H36130" s="128"/>
    </row>
    <row r="36131" spans="7:8">
      <c r="G36131" s="127"/>
      <c r="H36131" s="128"/>
    </row>
    <row r="36132" spans="7:8">
      <c r="G36132" s="127"/>
      <c r="H36132" s="128"/>
    </row>
    <row r="36133" spans="7:8">
      <c r="G36133" s="127"/>
      <c r="H36133" s="128"/>
    </row>
    <row r="36134" spans="7:8">
      <c r="G36134" s="127"/>
      <c r="H36134" s="128"/>
    </row>
    <row r="36135" spans="7:8">
      <c r="G36135" s="127"/>
      <c r="H36135" s="128"/>
    </row>
    <row r="36136" spans="7:8">
      <c r="G36136" s="127"/>
      <c r="H36136" s="128"/>
    </row>
    <row r="36137" spans="7:8">
      <c r="G36137" s="127"/>
      <c r="H36137" s="128"/>
    </row>
    <row r="36138" spans="7:8">
      <c r="G36138" s="127"/>
      <c r="H36138" s="128"/>
    </row>
    <row r="36139" spans="7:8">
      <c r="G36139" s="127"/>
      <c r="H36139" s="128"/>
    </row>
    <row r="36140" spans="7:8">
      <c r="G36140" s="127"/>
      <c r="H36140" s="128"/>
    </row>
    <row r="36141" spans="7:8">
      <c r="G36141" s="127"/>
      <c r="H36141" s="128"/>
    </row>
    <row r="36142" spans="7:8">
      <c r="G36142" s="127"/>
      <c r="H36142" s="128"/>
    </row>
    <row r="36143" spans="7:8">
      <c r="G36143" s="127"/>
      <c r="H36143" s="128"/>
    </row>
    <row r="36144" spans="7:8">
      <c r="G36144" s="127"/>
      <c r="H36144" s="128"/>
    </row>
    <row r="36145" spans="7:8">
      <c r="G36145" s="127"/>
      <c r="H36145" s="128"/>
    </row>
    <row r="36146" spans="7:8">
      <c r="G36146" s="127"/>
      <c r="H36146" s="128"/>
    </row>
    <row r="36147" spans="7:8">
      <c r="G36147" s="127"/>
      <c r="H36147" s="128"/>
    </row>
    <row r="36148" spans="7:8">
      <c r="G36148" s="127"/>
      <c r="H36148" s="128"/>
    </row>
    <row r="36149" spans="7:8">
      <c r="G36149" s="127"/>
      <c r="H36149" s="128"/>
    </row>
    <row r="36150" spans="7:8">
      <c r="G36150" s="127"/>
      <c r="H36150" s="128"/>
    </row>
    <row r="36151" spans="7:8">
      <c r="G36151" s="127"/>
      <c r="H36151" s="128"/>
    </row>
    <row r="36152" spans="7:8">
      <c r="G36152" s="127"/>
      <c r="H36152" s="128"/>
    </row>
    <row r="36153" spans="7:8">
      <c r="G36153" s="127"/>
      <c r="H36153" s="128"/>
    </row>
    <row r="36154" spans="7:8">
      <c r="G36154" s="127"/>
      <c r="H36154" s="128"/>
    </row>
    <row r="36155" spans="7:8">
      <c r="G36155" s="127"/>
      <c r="H36155" s="128"/>
    </row>
    <row r="36156" spans="7:8">
      <c r="G36156" s="127"/>
      <c r="H36156" s="128"/>
    </row>
    <row r="36157" spans="7:8">
      <c r="G36157" s="127"/>
      <c r="H36157" s="128"/>
    </row>
    <row r="36158" spans="7:8">
      <c r="G36158" s="127"/>
      <c r="H36158" s="128"/>
    </row>
    <row r="36159" spans="7:8">
      <c r="G36159" s="127"/>
      <c r="H36159" s="128"/>
    </row>
    <row r="36160" spans="7:8">
      <c r="G36160" s="127"/>
      <c r="H36160" s="128"/>
    </row>
    <row r="36161" spans="7:8">
      <c r="G36161" s="127"/>
      <c r="H36161" s="128"/>
    </row>
    <row r="36162" spans="7:8">
      <c r="G36162" s="127"/>
      <c r="H36162" s="128"/>
    </row>
    <row r="36163" spans="7:8">
      <c r="G36163" s="127"/>
      <c r="H36163" s="128"/>
    </row>
    <row r="36164" spans="7:8">
      <c r="G36164" s="127"/>
      <c r="H36164" s="128"/>
    </row>
    <row r="36165" spans="7:8">
      <c r="G36165" s="127"/>
      <c r="H36165" s="128"/>
    </row>
    <row r="36166" spans="7:8">
      <c r="G36166" s="127"/>
      <c r="H36166" s="128"/>
    </row>
    <row r="36167" spans="7:8">
      <c r="G36167" s="127"/>
      <c r="H36167" s="128"/>
    </row>
    <row r="36168" spans="7:8">
      <c r="G36168" s="127"/>
      <c r="H36168" s="128"/>
    </row>
    <row r="36169" spans="7:8">
      <c r="G36169" s="127"/>
      <c r="H36169" s="128"/>
    </row>
    <row r="36170" spans="7:8">
      <c r="G36170" s="127"/>
      <c r="H36170" s="128"/>
    </row>
    <row r="36171" spans="7:8">
      <c r="G36171" s="127"/>
      <c r="H36171" s="128"/>
    </row>
    <row r="36172" spans="7:8">
      <c r="G36172" s="127"/>
      <c r="H36172" s="128"/>
    </row>
    <row r="36173" spans="7:8">
      <c r="G36173" s="127"/>
      <c r="H36173" s="128"/>
    </row>
    <row r="36174" spans="7:8">
      <c r="G36174" s="127"/>
      <c r="H36174" s="128"/>
    </row>
    <row r="36175" spans="7:8">
      <c r="G36175" s="127"/>
      <c r="H36175" s="128"/>
    </row>
    <row r="36176" spans="7:8">
      <c r="G36176" s="127"/>
      <c r="H36176" s="128"/>
    </row>
    <row r="36177" spans="7:8">
      <c r="G36177" s="127"/>
      <c r="H36177" s="128"/>
    </row>
    <row r="36178" spans="7:8">
      <c r="G36178" s="127"/>
      <c r="H36178" s="128"/>
    </row>
    <row r="36179" spans="7:8">
      <c r="G36179" s="127"/>
      <c r="H36179" s="128"/>
    </row>
    <row r="36180" spans="7:8">
      <c r="G36180" s="127"/>
      <c r="H36180" s="128"/>
    </row>
    <row r="36181" spans="7:8">
      <c r="G36181" s="127"/>
      <c r="H36181" s="128"/>
    </row>
    <row r="36182" spans="7:8">
      <c r="G36182" s="127"/>
      <c r="H36182" s="128"/>
    </row>
    <row r="36183" spans="7:8">
      <c r="G36183" s="127"/>
      <c r="H36183" s="128"/>
    </row>
    <row r="36184" spans="7:8">
      <c r="G36184" s="127"/>
      <c r="H36184" s="128"/>
    </row>
    <row r="36185" spans="7:8">
      <c r="G36185" s="127"/>
      <c r="H36185" s="128"/>
    </row>
    <row r="36186" spans="7:8">
      <c r="G36186" s="127"/>
      <c r="H36186" s="128"/>
    </row>
    <row r="36187" spans="7:8">
      <c r="G36187" s="127"/>
      <c r="H36187" s="128"/>
    </row>
    <row r="36188" spans="7:8">
      <c r="G36188" s="127"/>
      <c r="H36188" s="128"/>
    </row>
    <row r="36189" spans="7:8">
      <c r="G36189" s="127"/>
      <c r="H36189" s="128"/>
    </row>
    <row r="36190" spans="7:8">
      <c r="G36190" s="127"/>
      <c r="H36190" s="128"/>
    </row>
    <row r="36191" spans="7:8">
      <c r="G36191" s="127"/>
      <c r="H36191" s="128"/>
    </row>
    <row r="36192" spans="7:8">
      <c r="G36192" s="127"/>
      <c r="H36192" s="128"/>
    </row>
    <row r="36193" spans="7:8">
      <c r="G36193" s="127"/>
      <c r="H36193" s="128"/>
    </row>
    <row r="36194" spans="7:8">
      <c r="G36194" s="127"/>
      <c r="H36194" s="128"/>
    </row>
    <row r="36195" spans="7:8">
      <c r="G36195" s="127"/>
      <c r="H36195" s="128"/>
    </row>
    <row r="36196" spans="7:8">
      <c r="G36196" s="127"/>
      <c r="H36196" s="128"/>
    </row>
    <row r="36197" spans="7:8">
      <c r="G36197" s="127"/>
      <c r="H36197" s="128"/>
    </row>
    <row r="36198" spans="7:8">
      <c r="G36198" s="127"/>
      <c r="H36198" s="128"/>
    </row>
    <row r="36199" spans="7:8">
      <c r="G36199" s="127"/>
      <c r="H36199" s="128"/>
    </row>
    <row r="36200" spans="7:8">
      <c r="G36200" s="127"/>
      <c r="H36200" s="128"/>
    </row>
    <row r="36201" spans="7:8">
      <c r="G36201" s="127"/>
      <c r="H36201" s="128"/>
    </row>
    <row r="36202" spans="7:8">
      <c r="G36202" s="127"/>
      <c r="H36202" s="128"/>
    </row>
    <row r="36203" spans="7:8">
      <c r="G36203" s="127"/>
      <c r="H36203" s="128"/>
    </row>
    <row r="36204" spans="7:8">
      <c r="G36204" s="127"/>
      <c r="H36204" s="128"/>
    </row>
    <row r="36205" spans="7:8">
      <c r="G36205" s="127"/>
      <c r="H36205" s="128"/>
    </row>
    <row r="36206" spans="7:8">
      <c r="G36206" s="127"/>
      <c r="H36206" s="128"/>
    </row>
    <row r="36207" spans="7:8">
      <c r="G36207" s="127"/>
      <c r="H36207" s="128"/>
    </row>
    <row r="36208" spans="7:8">
      <c r="G36208" s="127"/>
      <c r="H36208" s="128"/>
    </row>
    <row r="36209" spans="7:8">
      <c r="G36209" s="127"/>
      <c r="H36209" s="128"/>
    </row>
    <row r="36210" spans="7:8">
      <c r="G36210" s="127"/>
      <c r="H36210" s="128"/>
    </row>
    <row r="36211" spans="7:8">
      <c r="G36211" s="127"/>
      <c r="H36211" s="128"/>
    </row>
    <row r="36212" spans="7:8">
      <c r="G36212" s="127"/>
      <c r="H36212" s="128"/>
    </row>
    <row r="36213" spans="7:8">
      <c r="G36213" s="127"/>
      <c r="H36213" s="128"/>
    </row>
    <row r="36214" spans="7:8">
      <c r="G36214" s="127"/>
      <c r="H36214" s="128"/>
    </row>
    <row r="36215" spans="7:8">
      <c r="G36215" s="127"/>
      <c r="H36215" s="128"/>
    </row>
    <row r="36216" spans="7:8">
      <c r="G36216" s="127"/>
      <c r="H36216" s="128"/>
    </row>
    <row r="36217" spans="7:8">
      <c r="G36217" s="127"/>
      <c r="H36217" s="128"/>
    </row>
    <row r="36218" spans="7:8">
      <c r="G36218" s="127"/>
      <c r="H36218" s="128"/>
    </row>
    <row r="36219" spans="7:8">
      <c r="G36219" s="127"/>
      <c r="H36219" s="128"/>
    </row>
    <row r="36220" spans="7:8">
      <c r="G36220" s="127"/>
      <c r="H36220" s="128"/>
    </row>
    <row r="36221" spans="7:8">
      <c r="G36221" s="127"/>
      <c r="H36221" s="128"/>
    </row>
    <row r="36222" spans="7:8">
      <c r="G36222" s="127"/>
      <c r="H36222" s="128"/>
    </row>
    <row r="36223" spans="7:8">
      <c r="G36223" s="127"/>
      <c r="H36223" s="128"/>
    </row>
    <row r="36224" spans="7:8">
      <c r="G36224" s="127"/>
      <c r="H36224" s="128"/>
    </row>
    <row r="36225" spans="7:8">
      <c r="G36225" s="127"/>
      <c r="H36225" s="128"/>
    </row>
    <row r="36226" spans="7:8">
      <c r="G36226" s="127"/>
      <c r="H36226" s="128"/>
    </row>
    <row r="36227" spans="7:8">
      <c r="G36227" s="127"/>
      <c r="H36227" s="128"/>
    </row>
    <row r="36228" spans="7:8">
      <c r="G36228" s="127"/>
      <c r="H36228" s="128"/>
    </row>
    <row r="36229" spans="7:8">
      <c r="G36229" s="127"/>
      <c r="H36229" s="128"/>
    </row>
    <row r="36230" spans="7:8">
      <c r="G36230" s="127"/>
      <c r="H36230" s="128"/>
    </row>
    <row r="36231" spans="7:8">
      <c r="G36231" s="127"/>
      <c r="H36231" s="128"/>
    </row>
    <row r="36232" spans="7:8">
      <c r="G36232" s="127"/>
      <c r="H36232" s="128"/>
    </row>
    <row r="36233" spans="7:8">
      <c r="G36233" s="127"/>
      <c r="H36233" s="128"/>
    </row>
    <row r="36234" spans="7:8">
      <c r="G36234" s="127"/>
      <c r="H36234" s="128"/>
    </row>
    <row r="36235" spans="7:8">
      <c r="G36235" s="127"/>
      <c r="H36235" s="128"/>
    </row>
    <row r="36236" spans="7:8">
      <c r="G36236" s="127"/>
      <c r="H36236" s="128"/>
    </row>
    <row r="36237" spans="7:8">
      <c r="G36237" s="127"/>
      <c r="H36237" s="128"/>
    </row>
    <row r="36238" spans="7:8">
      <c r="G36238" s="127"/>
      <c r="H36238" s="128"/>
    </row>
    <row r="36239" spans="7:8">
      <c r="G36239" s="127"/>
      <c r="H36239" s="128"/>
    </row>
    <row r="36240" spans="7:8">
      <c r="G36240" s="127"/>
      <c r="H36240" s="128"/>
    </row>
    <row r="36241" spans="7:8">
      <c r="G36241" s="127"/>
      <c r="H36241" s="128"/>
    </row>
    <row r="36242" spans="7:8">
      <c r="G36242" s="127"/>
      <c r="H36242" s="128"/>
    </row>
    <row r="36243" spans="7:8">
      <c r="G36243" s="127"/>
      <c r="H36243" s="128"/>
    </row>
    <row r="36244" spans="7:8">
      <c r="G36244" s="127"/>
      <c r="H36244" s="128"/>
    </row>
    <row r="36245" spans="7:8">
      <c r="G36245" s="127"/>
      <c r="H36245" s="128"/>
    </row>
    <row r="36246" spans="7:8">
      <c r="G36246" s="127"/>
      <c r="H36246" s="128"/>
    </row>
    <row r="36247" spans="7:8">
      <c r="G36247" s="127"/>
      <c r="H36247" s="128"/>
    </row>
    <row r="36248" spans="7:8">
      <c r="G36248" s="127"/>
      <c r="H36248" s="128"/>
    </row>
    <row r="36249" spans="7:8">
      <c r="G36249" s="127"/>
      <c r="H36249" s="128"/>
    </row>
    <row r="36250" spans="7:8">
      <c r="G36250" s="127"/>
      <c r="H36250" s="128"/>
    </row>
    <row r="36251" spans="7:8">
      <c r="G36251" s="127"/>
      <c r="H36251" s="128"/>
    </row>
    <row r="36252" spans="7:8">
      <c r="G36252" s="127"/>
      <c r="H36252" s="128"/>
    </row>
    <row r="36253" spans="7:8">
      <c r="G36253" s="127"/>
      <c r="H36253" s="128"/>
    </row>
    <row r="36254" spans="7:8">
      <c r="G36254" s="127"/>
      <c r="H36254" s="128"/>
    </row>
    <row r="36255" spans="7:8">
      <c r="G36255" s="127"/>
      <c r="H36255" s="128"/>
    </row>
    <row r="36256" spans="7:8">
      <c r="G36256" s="127"/>
      <c r="H36256" s="128"/>
    </row>
    <row r="36257" spans="7:8">
      <c r="G36257" s="127"/>
      <c r="H36257" s="128"/>
    </row>
    <row r="36258" spans="7:8">
      <c r="G36258" s="127"/>
      <c r="H36258" s="128"/>
    </row>
    <row r="36259" spans="7:8">
      <c r="G36259" s="127"/>
      <c r="H36259" s="128"/>
    </row>
    <row r="36260" spans="7:8">
      <c r="G36260" s="127"/>
      <c r="H36260" s="128"/>
    </row>
    <row r="36261" spans="7:8">
      <c r="G36261" s="127"/>
      <c r="H36261" s="128"/>
    </row>
    <row r="36262" spans="7:8">
      <c r="G36262" s="127"/>
      <c r="H36262" s="128"/>
    </row>
    <row r="36263" spans="7:8">
      <c r="G36263" s="127"/>
      <c r="H36263" s="128"/>
    </row>
    <row r="36264" spans="7:8">
      <c r="G36264" s="127"/>
      <c r="H36264" s="128"/>
    </row>
    <row r="36265" spans="7:8">
      <c r="G36265" s="127"/>
      <c r="H36265" s="128"/>
    </row>
    <row r="36266" spans="7:8">
      <c r="G36266" s="127"/>
      <c r="H36266" s="128"/>
    </row>
    <row r="36267" spans="7:8">
      <c r="G36267" s="127"/>
      <c r="H36267" s="128"/>
    </row>
    <row r="36268" spans="7:8">
      <c r="G36268" s="127"/>
      <c r="H36268" s="128"/>
    </row>
    <row r="36269" spans="7:8">
      <c r="G36269" s="127"/>
      <c r="H36269" s="128"/>
    </row>
    <row r="36270" spans="7:8">
      <c r="G36270" s="127"/>
      <c r="H36270" s="128"/>
    </row>
    <row r="36271" spans="7:8">
      <c r="G36271" s="127"/>
      <c r="H36271" s="128"/>
    </row>
    <row r="36272" spans="7:8">
      <c r="G36272" s="127"/>
      <c r="H36272" s="128"/>
    </row>
    <row r="36273" spans="7:8">
      <c r="G36273" s="127"/>
      <c r="H36273" s="128"/>
    </row>
    <row r="36274" spans="7:8">
      <c r="G36274" s="127"/>
      <c r="H36274" s="128"/>
    </row>
    <row r="36275" spans="7:8">
      <c r="G36275" s="127"/>
      <c r="H36275" s="128"/>
    </row>
    <row r="36276" spans="7:8">
      <c r="G36276" s="127"/>
      <c r="H36276" s="128"/>
    </row>
    <row r="36277" spans="7:8">
      <c r="G36277" s="127"/>
      <c r="H36277" s="128"/>
    </row>
    <row r="36278" spans="7:8">
      <c r="G36278" s="127"/>
      <c r="H36278" s="128"/>
    </row>
    <row r="36279" spans="7:8">
      <c r="G36279" s="127"/>
      <c r="H36279" s="128"/>
    </row>
    <row r="36280" spans="7:8">
      <c r="G36280" s="127"/>
      <c r="H36280" s="128"/>
    </row>
    <row r="36281" spans="7:8">
      <c r="G36281" s="127"/>
      <c r="H36281" s="128"/>
    </row>
    <row r="36282" spans="7:8">
      <c r="G36282" s="127"/>
      <c r="H36282" s="128"/>
    </row>
    <row r="36283" spans="7:8">
      <c r="G36283" s="127"/>
      <c r="H36283" s="128"/>
    </row>
    <row r="36284" spans="7:8">
      <c r="G36284" s="127"/>
      <c r="H36284" s="128"/>
    </row>
    <row r="36285" spans="7:8">
      <c r="G36285" s="127"/>
      <c r="H36285" s="128"/>
    </row>
    <row r="36286" spans="7:8">
      <c r="G36286" s="127"/>
      <c r="H36286" s="128"/>
    </row>
    <row r="36287" spans="7:8">
      <c r="G36287" s="127"/>
      <c r="H36287" s="128"/>
    </row>
    <row r="36288" spans="7:8">
      <c r="G36288" s="127"/>
      <c r="H36288" s="128"/>
    </row>
    <row r="36289" spans="7:8">
      <c r="G36289" s="127"/>
      <c r="H36289" s="128"/>
    </row>
    <row r="36290" spans="7:8">
      <c r="G36290" s="127"/>
      <c r="H36290" s="128"/>
    </row>
    <row r="36291" spans="7:8">
      <c r="G36291" s="127"/>
      <c r="H36291" s="128"/>
    </row>
    <row r="36292" spans="7:8">
      <c r="G36292" s="127"/>
      <c r="H36292" s="128"/>
    </row>
    <row r="36293" spans="7:8">
      <c r="G36293" s="127"/>
      <c r="H36293" s="128"/>
    </row>
    <row r="36294" spans="7:8">
      <c r="G36294" s="127"/>
      <c r="H36294" s="128"/>
    </row>
    <row r="36295" spans="7:8">
      <c r="G36295" s="127"/>
      <c r="H36295" s="128"/>
    </row>
    <row r="36296" spans="7:8">
      <c r="G36296" s="127"/>
      <c r="H36296" s="128"/>
    </row>
    <row r="36297" spans="7:8">
      <c r="G36297" s="127"/>
      <c r="H36297" s="128"/>
    </row>
    <row r="36298" spans="7:8">
      <c r="G36298" s="127"/>
      <c r="H36298" s="128"/>
    </row>
    <row r="36299" spans="7:8">
      <c r="G36299" s="127"/>
      <c r="H36299" s="128"/>
    </row>
    <row r="36300" spans="7:8">
      <c r="G36300" s="127"/>
      <c r="H36300" s="128"/>
    </row>
    <row r="36301" spans="7:8">
      <c r="G36301" s="127"/>
      <c r="H36301" s="128"/>
    </row>
    <row r="36302" spans="7:8">
      <c r="G36302" s="127"/>
      <c r="H36302" s="128"/>
    </row>
    <row r="36303" spans="7:8">
      <c r="G36303" s="127"/>
      <c r="H36303" s="128"/>
    </row>
    <row r="36304" spans="7:8">
      <c r="G36304" s="127"/>
      <c r="H36304" s="128"/>
    </row>
    <row r="36305" spans="7:8">
      <c r="G36305" s="127"/>
      <c r="H36305" s="128"/>
    </row>
    <row r="36306" spans="7:8">
      <c r="G36306" s="127"/>
      <c r="H36306" s="128"/>
    </row>
    <row r="36307" spans="7:8">
      <c r="G36307" s="127"/>
      <c r="H36307" s="128"/>
    </row>
    <row r="36308" spans="7:8">
      <c r="G36308" s="127"/>
      <c r="H36308" s="128"/>
    </row>
    <row r="36309" spans="7:8">
      <c r="G36309" s="127"/>
      <c r="H36309" s="128"/>
    </row>
    <row r="36310" spans="7:8">
      <c r="G36310" s="127"/>
      <c r="H36310" s="128"/>
    </row>
    <row r="36311" spans="7:8">
      <c r="G36311" s="127"/>
      <c r="H36311" s="128"/>
    </row>
    <row r="36312" spans="7:8">
      <c r="G36312" s="127"/>
      <c r="H36312" s="128"/>
    </row>
    <row r="36313" spans="7:8">
      <c r="G36313" s="127"/>
      <c r="H36313" s="128"/>
    </row>
    <row r="36314" spans="7:8">
      <c r="G36314" s="127"/>
      <c r="H36314" s="128"/>
    </row>
    <row r="36315" spans="7:8">
      <c r="G36315" s="127"/>
      <c r="H36315" s="128"/>
    </row>
    <row r="36316" spans="7:8">
      <c r="G36316" s="127"/>
      <c r="H36316" s="128"/>
    </row>
    <row r="36317" spans="7:8">
      <c r="G36317" s="127"/>
      <c r="H36317" s="128"/>
    </row>
    <row r="36318" spans="7:8">
      <c r="G36318" s="127"/>
      <c r="H36318" s="128"/>
    </row>
    <row r="36319" spans="7:8">
      <c r="G36319" s="127"/>
      <c r="H36319" s="128"/>
    </row>
    <row r="36320" spans="7:8">
      <c r="G36320" s="127"/>
      <c r="H36320" s="128"/>
    </row>
    <row r="36321" spans="7:8">
      <c r="G36321" s="127"/>
      <c r="H36321" s="128"/>
    </row>
    <row r="36322" spans="7:8">
      <c r="G36322" s="127"/>
      <c r="H36322" s="128"/>
    </row>
    <row r="36323" spans="7:8">
      <c r="G36323" s="127"/>
      <c r="H36323" s="128"/>
    </row>
    <row r="36324" spans="7:8">
      <c r="G36324" s="127"/>
      <c r="H36324" s="128"/>
    </row>
    <row r="36325" spans="7:8">
      <c r="G36325" s="127"/>
      <c r="H36325" s="128"/>
    </row>
    <row r="36326" spans="7:8">
      <c r="G36326" s="127"/>
      <c r="H36326" s="128"/>
    </row>
    <row r="36327" spans="7:8">
      <c r="G36327" s="127"/>
      <c r="H36327" s="128"/>
    </row>
    <row r="36328" spans="7:8">
      <c r="G36328" s="127"/>
      <c r="H36328" s="128"/>
    </row>
    <row r="36329" spans="7:8">
      <c r="G36329" s="127"/>
      <c r="H36329" s="128"/>
    </row>
    <row r="36330" spans="7:8">
      <c r="G36330" s="127"/>
      <c r="H36330" s="128"/>
    </row>
    <row r="36331" spans="7:8">
      <c r="G36331" s="127"/>
      <c r="H36331" s="128"/>
    </row>
    <row r="36332" spans="7:8">
      <c r="G36332" s="127"/>
      <c r="H36332" s="128"/>
    </row>
    <row r="36333" spans="7:8">
      <c r="G36333" s="127"/>
      <c r="H36333" s="128"/>
    </row>
    <row r="36334" spans="7:8">
      <c r="G36334" s="127"/>
      <c r="H36334" s="128"/>
    </row>
    <row r="36335" spans="7:8">
      <c r="G36335" s="127"/>
      <c r="H36335" s="128"/>
    </row>
    <row r="36336" spans="7:8">
      <c r="G36336" s="127"/>
      <c r="H36336" s="128"/>
    </row>
    <row r="36337" spans="7:8">
      <c r="G36337" s="127"/>
      <c r="H36337" s="128"/>
    </row>
    <row r="36338" spans="7:8">
      <c r="G36338" s="127"/>
      <c r="H36338" s="128"/>
    </row>
    <row r="36339" spans="7:8">
      <c r="G36339" s="127"/>
      <c r="H36339" s="128"/>
    </row>
    <row r="36340" spans="7:8">
      <c r="G36340" s="127"/>
      <c r="H36340" s="128"/>
    </row>
    <row r="36341" spans="7:8">
      <c r="G36341" s="127"/>
      <c r="H36341" s="128"/>
    </row>
    <row r="36342" spans="7:8">
      <c r="G36342" s="127"/>
      <c r="H36342" s="128"/>
    </row>
    <row r="36343" spans="7:8">
      <c r="G36343" s="127"/>
      <c r="H36343" s="128"/>
    </row>
    <row r="36344" spans="7:8">
      <c r="G36344" s="127"/>
      <c r="H36344" s="128"/>
    </row>
    <row r="36345" spans="7:8">
      <c r="G36345" s="127"/>
      <c r="H36345" s="128"/>
    </row>
    <row r="36346" spans="7:8">
      <c r="G36346" s="127"/>
      <c r="H36346" s="128"/>
    </row>
    <row r="36347" spans="7:8">
      <c r="G36347" s="127"/>
      <c r="H36347" s="128"/>
    </row>
    <row r="36348" spans="7:8">
      <c r="G36348" s="127"/>
      <c r="H36348" s="128"/>
    </row>
    <row r="36349" spans="7:8">
      <c r="G36349" s="127"/>
      <c r="H36349" s="128"/>
    </row>
    <row r="36350" spans="7:8">
      <c r="G36350" s="127"/>
      <c r="H36350" s="128"/>
    </row>
    <row r="36351" spans="7:8">
      <c r="G36351" s="127"/>
      <c r="H36351" s="128"/>
    </row>
    <row r="36352" spans="7:8">
      <c r="G36352" s="127"/>
      <c r="H36352" s="128"/>
    </row>
    <row r="36353" spans="7:8">
      <c r="G36353" s="127"/>
      <c r="H36353" s="128"/>
    </row>
    <row r="36354" spans="7:8">
      <c r="G36354" s="127"/>
      <c r="H36354" s="128"/>
    </row>
    <row r="36355" spans="7:8">
      <c r="G36355" s="127"/>
      <c r="H36355" s="128"/>
    </row>
    <row r="36356" spans="7:8">
      <c r="G36356" s="127"/>
      <c r="H36356" s="128"/>
    </row>
    <row r="36357" spans="7:8">
      <c r="G36357" s="127"/>
      <c r="H36357" s="128"/>
    </row>
    <row r="36358" spans="7:8">
      <c r="G36358" s="127"/>
      <c r="H36358" s="128"/>
    </row>
    <row r="36359" spans="7:8">
      <c r="G36359" s="127"/>
      <c r="H36359" s="128"/>
    </row>
    <row r="36360" spans="7:8">
      <c r="G36360" s="127"/>
      <c r="H36360" s="128"/>
    </row>
    <row r="36361" spans="7:8">
      <c r="G36361" s="127"/>
      <c r="H36361" s="128"/>
    </row>
    <row r="36362" spans="7:8">
      <c r="G36362" s="127"/>
      <c r="H36362" s="128"/>
    </row>
    <row r="36363" spans="7:8">
      <c r="G36363" s="127"/>
      <c r="H36363" s="128"/>
    </row>
    <row r="36364" spans="7:8">
      <c r="G36364" s="127"/>
      <c r="H36364" s="128"/>
    </row>
    <row r="36365" spans="7:8">
      <c r="G36365" s="127"/>
      <c r="H36365" s="128"/>
    </row>
    <row r="36366" spans="7:8">
      <c r="G36366" s="127"/>
      <c r="H36366" s="128"/>
    </row>
    <row r="36367" spans="7:8">
      <c r="G36367" s="127"/>
      <c r="H36367" s="128"/>
    </row>
    <row r="36368" spans="7:8">
      <c r="G36368" s="127"/>
      <c r="H36368" s="128"/>
    </row>
    <row r="36369" spans="7:8">
      <c r="G36369" s="127"/>
      <c r="H36369" s="128"/>
    </row>
    <row r="36370" spans="7:8">
      <c r="G36370" s="127"/>
      <c r="H36370" s="128"/>
    </row>
    <row r="36371" spans="7:8">
      <c r="G36371" s="127"/>
      <c r="H36371" s="128"/>
    </row>
    <row r="36372" spans="7:8">
      <c r="G36372" s="127"/>
      <c r="H36372" s="128"/>
    </row>
    <row r="36373" spans="7:8">
      <c r="G36373" s="127"/>
      <c r="H36373" s="128"/>
    </row>
    <row r="36374" spans="7:8">
      <c r="G36374" s="127"/>
      <c r="H36374" s="128"/>
    </row>
    <row r="36375" spans="7:8">
      <c r="G36375" s="127"/>
      <c r="H36375" s="128"/>
    </row>
    <row r="36376" spans="7:8">
      <c r="G36376" s="127"/>
      <c r="H36376" s="128"/>
    </row>
    <row r="36377" spans="7:8">
      <c r="G36377" s="127"/>
      <c r="H36377" s="128"/>
    </row>
    <row r="36378" spans="7:8">
      <c r="G36378" s="127"/>
      <c r="H36378" s="128"/>
    </row>
    <row r="36379" spans="7:8">
      <c r="G36379" s="127"/>
      <c r="H36379" s="128"/>
    </row>
    <row r="36380" spans="7:8">
      <c r="G36380" s="127"/>
      <c r="H36380" s="128"/>
    </row>
    <row r="36381" spans="7:8">
      <c r="G36381" s="127"/>
      <c r="H36381" s="128"/>
    </row>
    <row r="36382" spans="7:8">
      <c r="G36382" s="127"/>
      <c r="H36382" s="128"/>
    </row>
    <row r="36383" spans="7:8">
      <c r="G36383" s="127"/>
      <c r="H36383" s="128"/>
    </row>
    <row r="36384" spans="7:8">
      <c r="G36384" s="127"/>
      <c r="H36384" s="128"/>
    </row>
    <row r="36385" spans="7:8">
      <c r="G36385" s="127"/>
      <c r="H36385" s="128"/>
    </row>
    <row r="36386" spans="7:8">
      <c r="G36386" s="127"/>
      <c r="H36386" s="128"/>
    </row>
    <row r="36387" spans="7:8">
      <c r="G36387" s="127"/>
      <c r="H36387" s="128"/>
    </row>
    <row r="36388" spans="7:8">
      <c r="G36388" s="127"/>
      <c r="H36388" s="128"/>
    </row>
    <row r="36389" spans="7:8">
      <c r="G36389" s="127"/>
      <c r="H36389" s="128"/>
    </row>
    <row r="36390" spans="7:8">
      <c r="G36390" s="127"/>
      <c r="H36390" s="128"/>
    </row>
    <row r="36391" spans="7:8">
      <c r="G36391" s="127"/>
      <c r="H36391" s="128"/>
    </row>
    <row r="36392" spans="7:8">
      <c r="G36392" s="127"/>
      <c r="H36392" s="128"/>
    </row>
    <row r="36393" spans="7:8">
      <c r="G36393" s="127"/>
      <c r="H36393" s="128"/>
    </row>
    <row r="36394" spans="7:8">
      <c r="G36394" s="127"/>
      <c r="H36394" s="128"/>
    </row>
    <row r="36395" spans="7:8">
      <c r="G36395" s="127"/>
      <c r="H36395" s="128"/>
    </row>
    <row r="36396" spans="7:8">
      <c r="G36396" s="127"/>
      <c r="H36396" s="128"/>
    </row>
    <row r="36397" spans="7:8">
      <c r="G36397" s="127"/>
      <c r="H36397" s="128"/>
    </row>
    <row r="36398" spans="7:8">
      <c r="G36398" s="127"/>
      <c r="H36398" s="128"/>
    </row>
    <row r="36399" spans="7:8">
      <c r="G36399" s="127"/>
      <c r="H36399" s="128"/>
    </row>
    <row r="36400" spans="7:8">
      <c r="G36400" s="127"/>
      <c r="H36400" s="128"/>
    </row>
    <row r="36401" spans="7:8">
      <c r="G36401" s="127"/>
      <c r="H36401" s="128"/>
    </row>
    <row r="36402" spans="7:8">
      <c r="G36402" s="127"/>
      <c r="H36402" s="128"/>
    </row>
    <row r="36403" spans="7:8">
      <c r="G36403" s="127"/>
      <c r="H36403" s="128"/>
    </row>
    <row r="36404" spans="7:8">
      <c r="G36404" s="127"/>
      <c r="H36404" s="128"/>
    </row>
    <row r="36405" spans="7:8">
      <c r="G36405" s="127"/>
      <c r="H36405" s="128"/>
    </row>
    <row r="36406" spans="7:8">
      <c r="G36406" s="127"/>
      <c r="H36406" s="128"/>
    </row>
    <row r="36407" spans="7:8">
      <c r="G36407" s="127"/>
      <c r="H36407" s="128"/>
    </row>
    <row r="36408" spans="7:8">
      <c r="G36408" s="127"/>
      <c r="H36408" s="128"/>
    </row>
    <row r="36409" spans="7:8">
      <c r="G36409" s="127"/>
      <c r="H36409" s="128"/>
    </row>
    <row r="36410" spans="7:8">
      <c r="G36410" s="127"/>
      <c r="H36410" s="128"/>
    </row>
    <row r="36411" spans="7:8">
      <c r="G36411" s="127"/>
      <c r="H36411" s="128"/>
    </row>
    <row r="36412" spans="7:8">
      <c r="G36412" s="127"/>
      <c r="H36412" s="128"/>
    </row>
    <row r="36413" spans="7:8">
      <c r="G36413" s="127"/>
      <c r="H36413" s="128"/>
    </row>
    <row r="36414" spans="7:8">
      <c r="G36414" s="127"/>
      <c r="H36414" s="128"/>
    </row>
    <row r="36415" spans="7:8">
      <c r="G36415" s="127"/>
      <c r="H36415" s="128"/>
    </row>
    <row r="36416" spans="7:8">
      <c r="G36416" s="127"/>
      <c r="H36416" s="128"/>
    </row>
    <row r="36417" spans="7:8">
      <c r="G36417" s="127"/>
      <c r="H36417" s="128"/>
    </row>
    <row r="36418" spans="7:8">
      <c r="G36418" s="127"/>
      <c r="H36418" s="128"/>
    </row>
    <row r="36419" spans="7:8">
      <c r="G36419" s="127"/>
      <c r="H36419" s="128"/>
    </row>
    <row r="36420" spans="7:8">
      <c r="G36420" s="127"/>
      <c r="H36420" s="128"/>
    </row>
    <row r="36421" spans="7:8">
      <c r="G36421" s="127"/>
      <c r="H36421" s="128"/>
    </row>
    <row r="36422" spans="7:8">
      <c r="G36422" s="127"/>
      <c r="H36422" s="128"/>
    </row>
    <row r="36423" spans="7:8">
      <c r="G36423" s="127"/>
      <c r="H36423" s="128"/>
    </row>
    <row r="36424" spans="7:8">
      <c r="G36424" s="127"/>
      <c r="H36424" s="128"/>
    </row>
    <row r="36425" spans="7:8">
      <c r="G36425" s="127"/>
      <c r="H36425" s="128"/>
    </row>
    <row r="36426" spans="7:8">
      <c r="G36426" s="127"/>
      <c r="H36426" s="128"/>
    </row>
    <row r="36427" spans="7:8">
      <c r="G36427" s="127"/>
      <c r="H36427" s="128"/>
    </row>
    <row r="36428" spans="7:8">
      <c r="G36428" s="127"/>
      <c r="H36428" s="128"/>
    </row>
    <row r="36429" spans="7:8">
      <c r="G36429" s="127"/>
      <c r="H36429" s="128"/>
    </row>
    <row r="36430" spans="7:8">
      <c r="G36430" s="127"/>
      <c r="H36430" s="128"/>
    </row>
    <row r="36431" spans="7:8">
      <c r="G36431" s="127"/>
      <c r="H36431" s="128"/>
    </row>
    <row r="36432" spans="7:8">
      <c r="G36432" s="127"/>
      <c r="H36432" s="128"/>
    </row>
    <row r="36433" spans="7:8">
      <c r="G36433" s="127"/>
      <c r="H36433" s="128"/>
    </row>
    <row r="36434" spans="7:8">
      <c r="G36434" s="127"/>
      <c r="H36434" s="128"/>
    </row>
    <row r="36435" spans="7:8">
      <c r="G36435" s="127"/>
      <c r="H36435" s="128"/>
    </row>
    <row r="36436" spans="7:8">
      <c r="G36436" s="127"/>
      <c r="H36436" s="128"/>
    </row>
    <row r="36437" spans="7:8">
      <c r="G36437" s="127"/>
      <c r="H36437" s="128"/>
    </row>
    <row r="36438" spans="7:8">
      <c r="G36438" s="127"/>
      <c r="H36438" s="128"/>
    </row>
    <row r="36439" spans="7:8">
      <c r="G36439" s="127"/>
      <c r="H36439" s="128"/>
    </row>
    <row r="36440" spans="7:8">
      <c r="G36440" s="127"/>
      <c r="H36440" s="128"/>
    </row>
    <row r="36441" spans="7:8">
      <c r="G36441" s="127"/>
      <c r="H36441" s="128"/>
    </row>
    <row r="36442" spans="7:8">
      <c r="G36442" s="127"/>
      <c r="H36442" s="128"/>
    </row>
    <row r="36443" spans="7:8">
      <c r="G36443" s="127"/>
      <c r="H36443" s="128"/>
    </row>
    <row r="36444" spans="7:8">
      <c r="G36444" s="127"/>
      <c r="H36444" s="128"/>
    </row>
    <row r="36445" spans="7:8">
      <c r="G36445" s="127"/>
      <c r="H36445" s="128"/>
    </row>
    <row r="36446" spans="7:8">
      <c r="G36446" s="127"/>
      <c r="H36446" s="128"/>
    </row>
    <row r="36447" spans="7:8">
      <c r="G36447" s="127"/>
      <c r="H36447" s="128"/>
    </row>
    <row r="36448" spans="7:8">
      <c r="G36448" s="127"/>
      <c r="H36448" s="128"/>
    </row>
    <row r="36449" spans="7:8">
      <c r="G36449" s="127"/>
      <c r="H36449" s="128"/>
    </row>
    <row r="36450" spans="7:8">
      <c r="G36450" s="127"/>
      <c r="H36450" s="128"/>
    </row>
    <row r="36451" spans="7:8">
      <c r="G36451" s="127"/>
      <c r="H36451" s="128"/>
    </row>
    <row r="36452" spans="7:8">
      <c r="G36452" s="127"/>
      <c r="H36452" s="128"/>
    </row>
    <row r="36453" spans="7:8">
      <c r="G36453" s="127"/>
      <c r="H36453" s="128"/>
    </row>
    <row r="36454" spans="7:8">
      <c r="G36454" s="127"/>
      <c r="H36454" s="128"/>
    </row>
    <row r="36455" spans="7:8">
      <c r="G36455" s="127"/>
      <c r="H36455" s="128"/>
    </row>
    <row r="36456" spans="7:8">
      <c r="G36456" s="127"/>
      <c r="H36456" s="128"/>
    </row>
    <row r="36457" spans="7:8">
      <c r="G36457" s="127"/>
      <c r="H36457" s="128"/>
    </row>
    <row r="36458" spans="7:8">
      <c r="G36458" s="127"/>
      <c r="H36458" s="128"/>
    </row>
    <row r="36459" spans="7:8">
      <c r="G36459" s="127"/>
      <c r="H36459" s="128"/>
    </row>
    <row r="36460" spans="7:8">
      <c r="G36460" s="127"/>
      <c r="H36460" s="128"/>
    </row>
    <row r="36461" spans="7:8">
      <c r="G36461" s="127"/>
      <c r="H36461" s="128"/>
    </row>
    <row r="36462" spans="7:8">
      <c r="G36462" s="127"/>
      <c r="H36462" s="128"/>
    </row>
    <row r="36463" spans="7:8">
      <c r="G36463" s="127"/>
      <c r="H36463" s="128"/>
    </row>
    <row r="36464" spans="7:8">
      <c r="G36464" s="127"/>
      <c r="H36464" s="128"/>
    </row>
    <row r="36465" spans="7:8">
      <c r="G36465" s="127"/>
      <c r="H36465" s="128"/>
    </row>
    <row r="36466" spans="7:8">
      <c r="G36466" s="127"/>
      <c r="H36466" s="128"/>
    </row>
    <row r="36467" spans="7:8">
      <c r="G36467" s="127"/>
      <c r="H36467" s="128"/>
    </row>
    <row r="36468" spans="7:8">
      <c r="G36468" s="127"/>
      <c r="H36468" s="128"/>
    </row>
    <row r="36469" spans="7:8">
      <c r="G36469" s="127"/>
      <c r="H36469" s="128"/>
    </row>
    <row r="36470" spans="7:8">
      <c r="G36470" s="127"/>
      <c r="H36470" s="128"/>
    </row>
    <row r="36471" spans="7:8">
      <c r="G36471" s="127"/>
      <c r="H36471" s="128"/>
    </row>
    <row r="36472" spans="7:8">
      <c r="G36472" s="127"/>
      <c r="H36472" s="128"/>
    </row>
    <row r="36473" spans="7:8">
      <c r="G36473" s="127"/>
      <c r="H36473" s="128"/>
    </row>
    <row r="36474" spans="7:8">
      <c r="G36474" s="127"/>
      <c r="H36474" s="128"/>
    </row>
    <row r="36475" spans="7:8">
      <c r="G36475" s="127"/>
      <c r="H36475" s="128"/>
    </row>
    <row r="36476" spans="7:8">
      <c r="G36476" s="127"/>
      <c r="H36476" s="128"/>
    </row>
    <row r="36477" spans="7:8">
      <c r="G36477" s="127"/>
      <c r="H36477" s="128"/>
    </row>
    <row r="36478" spans="7:8">
      <c r="G36478" s="127"/>
      <c r="H36478" s="128"/>
    </row>
    <row r="36479" spans="7:8">
      <c r="G36479" s="127"/>
      <c r="H36479" s="128"/>
    </row>
    <row r="36480" spans="7:8">
      <c r="G36480" s="127"/>
      <c r="H36480" s="128"/>
    </row>
    <row r="36481" spans="7:8">
      <c r="G36481" s="127"/>
      <c r="H36481" s="128"/>
    </row>
    <row r="36482" spans="7:8">
      <c r="G36482" s="127"/>
      <c r="H36482" s="128"/>
    </row>
    <row r="36483" spans="7:8">
      <c r="G36483" s="127"/>
      <c r="H36483" s="128"/>
    </row>
    <row r="36484" spans="7:8">
      <c r="G36484" s="127"/>
      <c r="H36484" s="128"/>
    </row>
    <row r="36485" spans="7:8">
      <c r="G36485" s="127"/>
      <c r="H36485" s="128"/>
    </row>
    <row r="36486" spans="7:8">
      <c r="G36486" s="127"/>
      <c r="H36486" s="128"/>
    </row>
    <row r="36487" spans="7:8">
      <c r="G36487" s="127"/>
      <c r="H36487" s="128"/>
    </row>
    <row r="36488" spans="7:8">
      <c r="G36488" s="127"/>
      <c r="H36488" s="128"/>
    </row>
    <row r="36489" spans="7:8">
      <c r="G36489" s="127"/>
      <c r="H36489" s="128"/>
    </row>
    <row r="36490" spans="7:8">
      <c r="G36490" s="127"/>
      <c r="H36490" s="128"/>
    </row>
    <row r="36491" spans="7:8">
      <c r="G36491" s="127"/>
      <c r="H36491" s="128"/>
    </row>
    <row r="36492" spans="7:8">
      <c r="G36492" s="127"/>
      <c r="H36492" s="128"/>
    </row>
    <row r="36493" spans="7:8">
      <c r="G36493" s="127"/>
      <c r="H36493" s="128"/>
    </row>
    <row r="36494" spans="7:8">
      <c r="G36494" s="127"/>
      <c r="H36494" s="128"/>
    </row>
    <row r="36495" spans="7:8">
      <c r="G36495" s="127"/>
      <c r="H36495" s="128"/>
    </row>
    <row r="36496" spans="7:8">
      <c r="G36496" s="127"/>
      <c r="H36496" s="128"/>
    </row>
    <row r="36497" spans="7:8">
      <c r="G36497" s="127"/>
      <c r="H36497" s="128"/>
    </row>
    <row r="36498" spans="7:8">
      <c r="G36498" s="127"/>
      <c r="H36498" s="128"/>
    </row>
    <row r="36499" spans="7:8">
      <c r="G36499" s="127"/>
      <c r="H36499" s="128"/>
    </row>
    <row r="36500" spans="7:8">
      <c r="G36500" s="127"/>
      <c r="H36500" s="128"/>
    </row>
    <row r="36501" spans="7:8">
      <c r="G36501" s="127"/>
      <c r="H36501" s="128"/>
    </row>
    <row r="36502" spans="7:8">
      <c r="G36502" s="127"/>
      <c r="H36502" s="128"/>
    </row>
    <row r="36503" spans="7:8">
      <c r="G36503" s="127"/>
      <c r="H36503" s="128"/>
    </row>
    <row r="36504" spans="7:8">
      <c r="G36504" s="127"/>
      <c r="H36504" s="128"/>
    </row>
    <row r="36505" spans="7:8">
      <c r="G36505" s="127"/>
      <c r="H36505" s="128"/>
    </row>
    <row r="36506" spans="7:8">
      <c r="G36506" s="127"/>
      <c r="H36506" s="128"/>
    </row>
    <row r="36507" spans="7:8">
      <c r="G36507" s="127"/>
      <c r="H36507" s="128"/>
    </row>
    <row r="36508" spans="7:8">
      <c r="G36508" s="127"/>
      <c r="H36508" s="128"/>
    </row>
    <row r="36509" spans="7:8">
      <c r="G36509" s="127"/>
      <c r="H36509" s="128"/>
    </row>
    <row r="36510" spans="7:8">
      <c r="G36510" s="127"/>
      <c r="H36510" s="128"/>
    </row>
    <row r="36511" spans="7:8">
      <c r="G36511" s="127"/>
      <c r="H36511" s="128"/>
    </row>
    <row r="36512" spans="7:8">
      <c r="G36512" s="127"/>
      <c r="H36512" s="128"/>
    </row>
    <row r="36513" spans="7:8">
      <c r="G36513" s="127"/>
      <c r="H36513" s="128"/>
    </row>
    <row r="36514" spans="7:8">
      <c r="G36514" s="127"/>
      <c r="H36514" s="128"/>
    </row>
    <row r="36515" spans="7:8">
      <c r="G36515" s="127"/>
      <c r="H36515" s="128"/>
    </row>
    <row r="36516" spans="7:8">
      <c r="G36516" s="127"/>
      <c r="H36516" s="128"/>
    </row>
    <row r="36517" spans="7:8">
      <c r="G36517" s="127"/>
      <c r="H36517" s="128"/>
    </row>
    <row r="36518" spans="7:8">
      <c r="G36518" s="127"/>
      <c r="H36518" s="128"/>
    </row>
    <row r="36519" spans="7:8">
      <c r="G36519" s="127"/>
      <c r="H36519" s="128"/>
    </row>
    <row r="36520" spans="7:8">
      <c r="G36520" s="127"/>
      <c r="H36520" s="128"/>
    </row>
    <row r="36521" spans="7:8">
      <c r="G36521" s="127"/>
      <c r="H36521" s="128"/>
    </row>
    <row r="36522" spans="7:8">
      <c r="G36522" s="127"/>
      <c r="H36522" s="128"/>
    </row>
    <row r="36523" spans="7:8">
      <c r="G36523" s="127"/>
      <c r="H36523" s="128"/>
    </row>
    <row r="36524" spans="7:8">
      <c r="G36524" s="127"/>
      <c r="H36524" s="128"/>
    </row>
    <row r="36525" spans="7:8">
      <c r="G36525" s="127"/>
      <c r="H36525" s="128"/>
    </row>
    <row r="36526" spans="7:8">
      <c r="G36526" s="127"/>
      <c r="H36526" s="128"/>
    </row>
    <row r="36527" spans="7:8">
      <c r="G36527" s="127"/>
      <c r="H36527" s="128"/>
    </row>
    <row r="36528" spans="7:8">
      <c r="G36528" s="127"/>
      <c r="H36528" s="128"/>
    </row>
    <row r="36529" spans="7:8">
      <c r="G36529" s="127"/>
      <c r="H36529" s="128"/>
    </row>
    <row r="36530" spans="7:8">
      <c r="G36530" s="127"/>
      <c r="H36530" s="128"/>
    </row>
    <row r="36531" spans="7:8">
      <c r="G36531" s="127"/>
      <c r="H36531" s="128"/>
    </row>
    <row r="36532" spans="7:8">
      <c r="G36532" s="127"/>
      <c r="H36532" s="128"/>
    </row>
    <row r="36533" spans="7:8">
      <c r="G36533" s="127"/>
      <c r="H36533" s="128"/>
    </row>
    <row r="36534" spans="7:8">
      <c r="G36534" s="127"/>
      <c r="H36534" s="128"/>
    </row>
    <row r="36535" spans="7:8">
      <c r="G36535" s="127"/>
      <c r="H36535" s="128"/>
    </row>
    <row r="36536" spans="7:8">
      <c r="G36536" s="127"/>
      <c r="H36536" s="128"/>
    </row>
    <row r="36537" spans="7:8">
      <c r="G36537" s="127"/>
      <c r="H36537" s="128"/>
    </row>
    <row r="36538" spans="7:8">
      <c r="G36538" s="127"/>
      <c r="H36538" s="128"/>
    </row>
    <row r="36539" spans="7:8">
      <c r="G36539" s="127"/>
      <c r="H36539" s="128"/>
    </row>
    <row r="36540" spans="7:8">
      <c r="G36540" s="127"/>
      <c r="H36540" s="128"/>
    </row>
    <row r="36541" spans="7:8">
      <c r="G36541" s="127"/>
      <c r="H36541" s="128"/>
    </row>
    <row r="36542" spans="7:8">
      <c r="G36542" s="127"/>
      <c r="H36542" s="128"/>
    </row>
    <row r="36543" spans="7:8">
      <c r="G36543" s="127"/>
      <c r="H36543" s="128"/>
    </row>
    <row r="36544" spans="7:8">
      <c r="G36544" s="127"/>
      <c r="H36544" s="128"/>
    </row>
    <row r="36545" spans="7:8">
      <c r="G36545" s="127"/>
      <c r="H36545" s="128"/>
    </row>
    <row r="36546" spans="7:8">
      <c r="G36546" s="127"/>
      <c r="H36546" s="128"/>
    </row>
    <row r="36547" spans="7:8">
      <c r="G36547" s="127"/>
      <c r="H36547" s="128"/>
    </row>
    <row r="36548" spans="7:8">
      <c r="G36548" s="127"/>
      <c r="H36548" s="128"/>
    </row>
    <row r="36549" spans="7:8">
      <c r="G36549" s="127"/>
      <c r="H36549" s="128"/>
    </row>
    <row r="36550" spans="7:8">
      <c r="G36550" s="127"/>
      <c r="H36550" s="128"/>
    </row>
    <row r="36551" spans="7:8">
      <c r="G36551" s="127"/>
      <c r="H36551" s="128"/>
    </row>
    <row r="36552" spans="7:8">
      <c r="G36552" s="127"/>
      <c r="H36552" s="128"/>
    </row>
    <row r="36553" spans="7:8">
      <c r="G36553" s="127"/>
      <c r="H36553" s="128"/>
    </row>
    <row r="36554" spans="7:8">
      <c r="G36554" s="127"/>
      <c r="H36554" s="128"/>
    </row>
    <row r="36555" spans="7:8">
      <c r="G36555" s="127"/>
      <c r="H36555" s="128"/>
    </row>
    <row r="36556" spans="7:8">
      <c r="G36556" s="127"/>
      <c r="H36556" s="128"/>
    </row>
    <row r="36557" spans="7:8">
      <c r="G36557" s="127"/>
      <c r="H36557" s="128"/>
    </row>
    <row r="36558" spans="7:8">
      <c r="G36558" s="127"/>
      <c r="H36558" s="128"/>
    </row>
    <row r="36559" spans="7:8">
      <c r="G36559" s="127"/>
      <c r="H36559" s="128"/>
    </row>
    <row r="36560" spans="7:8">
      <c r="G36560" s="127"/>
      <c r="H36560" s="128"/>
    </row>
    <row r="36561" spans="7:8">
      <c r="G36561" s="127"/>
      <c r="H36561" s="128"/>
    </row>
    <row r="36562" spans="7:8">
      <c r="G36562" s="127"/>
      <c r="H36562" s="128"/>
    </row>
    <row r="36563" spans="7:8">
      <c r="G36563" s="127"/>
      <c r="H36563" s="128"/>
    </row>
    <row r="36564" spans="7:8">
      <c r="G36564" s="127"/>
      <c r="H36564" s="128"/>
    </row>
    <row r="36565" spans="7:8">
      <c r="G36565" s="127"/>
      <c r="H36565" s="128"/>
    </row>
    <row r="36566" spans="7:8">
      <c r="G36566" s="127"/>
      <c r="H36566" s="128"/>
    </row>
    <row r="36567" spans="7:8">
      <c r="G36567" s="127"/>
      <c r="H36567" s="128"/>
    </row>
    <row r="36568" spans="7:8">
      <c r="G36568" s="127"/>
      <c r="H36568" s="128"/>
    </row>
    <row r="36569" spans="7:8">
      <c r="G36569" s="127"/>
      <c r="H36569" s="128"/>
    </row>
    <row r="36570" spans="7:8">
      <c r="G36570" s="127"/>
      <c r="H36570" s="128"/>
    </row>
    <row r="36571" spans="7:8">
      <c r="G36571" s="127"/>
      <c r="H36571" s="128"/>
    </row>
    <row r="36572" spans="7:8">
      <c r="G36572" s="127"/>
      <c r="H36572" s="128"/>
    </row>
    <row r="36573" spans="7:8">
      <c r="G36573" s="127"/>
      <c r="H36573" s="128"/>
    </row>
    <row r="36574" spans="7:8">
      <c r="G36574" s="127"/>
      <c r="H36574" s="128"/>
    </row>
    <row r="36575" spans="7:8">
      <c r="G36575" s="127"/>
      <c r="H36575" s="128"/>
    </row>
    <row r="36576" spans="7:8">
      <c r="G36576" s="127"/>
      <c r="H36576" s="128"/>
    </row>
    <row r="36577" spans="7:8">
      <c r="G36577" s="127"/>
      <c r="H36577" s="128"/>
    </row>
    <row r="36578" spans="7:8">
      <c r="G36578" s="127"/>
      <c r="H36578" s="128"/>
    </row>
    <row r="36579" spans="7:8">
      <c r="G36579" s="127"/>
      <c r="H36579" s="128"/>
    </row>
    <row r="36580" spans="7:8">
      <c r="G36580" s="127"/>
      <c r="H36580" s="128"/>
    </row>
    <row r="36581" spans="7:8">
      <c r="G36581" s="127"/>
      <c r="H36581" s="128"/>
    </row>
    <row r="36582" spans="7:8">
      <c r="G36582" s="127"/>
      <c r="H36582" s="128"/>
    </row>
    <row r="36583" spans="7:8">
      <c r="G36583" s="127"/>
      <c r="H36583" s="128"/>
    </row>
    <row r="36584" spans="7:8">
      <c r="G36584" s="127"/>
      <c r="H36584" s="128"/>
    </row>
    <row r="36585" spans="7:8">
      <c r="G36585" s="127"/>
      <c r="H36585" s="128"/>
    </row>
    <row r="36586" spans="7:8">
      <c r="G36586" s="127"/>
      <c r="H36586" s="128"/>
    </row>
    <row r="36587" spans="7:8">
      <c r="G36587" s="127"/>
      <c r="H36587" s="128"/>
    </row>
    <row r="36588" spans="7:8">
      <c r="G36588" s="127"/>
      <c r="H36588" s="128"/>
    </row>
    <row r="36589" spans="7:8">
      <c r="G36589" s="127"/>
      <c r="H36589" s="128"/>
    </row>
    <row r="36590" spans="7:8">
      <c r="G36590" s="127"/>
      <c r="H36590" s="128"/>
    </row>
    <row r="36591" spans="7:8">
      <c r="G36591" s="127"/>
      <c r="H36591" s="128"/>
    </row>
    <row r="36592" spans="7:8">
      <c r="G36592" s="127"/>
      <c r="H36592" s="128"/>
    </row>
    <row r="36593" spans="7:8">
      <c r="G36593" s="127"/>
      <c r="H36593" s="128"/>
    </row>
    <row r="36594" spans="7:8">
      <c r="G36594" s="127"/>
      <c r="H36594" s="128"/>
    </row>
    <row r="36595" spans="7:8">
      <c r="G36595" s="127"/>
      <c r="H36595" s="128"/>
    </row>
    <row r="36596" spans="7:8">
      <c r="G36596" s="127"/>
      <c r="H36596" s="128"/>
    </row>
    <row r="36597" spans="7:8">
      <c r="G36597" s="127"/>
      <c r="H36597" s="128"/>
    </row>
    <row r="36598" spans="7:8">
      <c r="G36598" s="127"/>
      <c r="H36598" s="128"/>
    </row>
    <row r="36599" spans="7:8">
      <c r="G36599" s="127"/>
      <c r="H36599" s="128"/>
    </row>
    <row r="36600" spans="7:8">
      <c r="G36600" s="127"/>
      <c r="H36600" s="128"/>
    </row>
    <row r="36601" spans="7:8">
      <c r="G36601" s="127"/>
      <c r="H36601" s="128"/>
    </row>
    <row r="36602" spans="7:8">
      <c r="G36602" s="127"/>
      <c r="H36602" s="128"/>
    </row>
    <row r="36603" spans="7:8">
      <c r="G36603" s="127"/>
      <c r="H36603" s="128"/>
    </row>
    <row r="36604" spans="7:8">
      <c r="G36604" s="127"/>
      <c r="H36604" s="128"/>
    </row>
    <row r="36605" spans="7:8">
      <c r="G36605" s="127"/>
      <c r="H36605" s="128"/>
    </row>
    <row r="36606" spans="7:8">
      <c r="G36606" s="127"/>
      <c r="H36606" s="128"/>
    </row>
    <row r="36607" spans="7:8">
      <c r="G36607" s="127"/>
      <c r="H36607" s="128"/>
    </row>
    <row r="36608" spans="7:8">
      <c r="G36608" s="127"/>
      <c r="H36608" s="128"/>
    </row>
    <row r="36609" spans="7:8">
      <c r="G36609" s="127"/>
      <c r="H36609" s="128"/>
    </row>
    <row r="36610" spans="7:8">
      <c r="G36610" s="127"/>
      <c r="H36610" s="128"/>
    </row>
    <row r="36611" spans="7:8">
      <c r="G36611" s="127"/>
      <c r="H36611" s="128"/>
    </row>
    <row r="36612" spans="7:8">
      <c r="G36612" s="127"/>
      <c r="H36612" s="128"/>
    </row>
    <row r="36613" spans="7:8">
      <c r="G36613" s="127"/>
      <c r="H36613" s="128"/>
    </row>
    <row r="36614" spans="7:8">
      <c r="G36614" s="127"/>
      <c r="H36614" s="128"/>
    </row>
    <row r="36615" spans="7:8">
      <c r="G36615" s="127"/>
      <c r="H36615" s="128"/>
    </row>
    <row r="36616" spans="7:8">
      <c r="G36616" s="127"/>
      <c r="H36616" s="128"/>
    </row>
    <row r="36617" spans="7:8">
      <c r="G36617" s="127"/>
      <c r="H36617" s="128"/>
    </row>
    <row r="36618" spans="7:8">
      <c r="G36618" s="127"/>
      <c r="H36618" s="128"/>
    </row>
    <row r="36619" spans="7:8">
      <c r="G36619" s="127"/>
      <c r="H36619" s="128"/>
    </row>
    <row r="36620" spans="7:8">
      <c r="G36620" s="127"/>
      <c r="H36620" s="128"/>
    </row>
    <row r="36621" spans="7:8">
      <c r="G36621" s="127"/>
      <c r="H36621" s="128"/>
    </row>
    <row r="36622" spans="7:8">
      <c r="G36622" s="127"/>
      <c r="H36622" s="128"/>
    </row>
    <row r="36623" spans="7:8">
      <c r="G36623" s="127"/>
      <c r="H36623" s="128"/>
    </row>
    <row r="36624" spans="7:8">
      <c r="G36624" s="127"/>
      <c r="H36624" s="128"/>
    </row>
    <row r="36625" spans="7:8">
      <c r="G36625" s="127"/>
      <c r="H36625" s="128"/>
    </row>
    <row r="36626" spans="7:8">
      <c r="G36626" s="127"/>
      <c r="H36626" s="128"/>
    </row>
    <row r="36627" spans="7:8">
      <c r="G36627" s="127"/>
      <c r="H36627" s="128"/>
    </row>
    <row r="36628" spans="7:8">
      <c r="G36628" s="127"/>
      <c r="H36628" s="128"/>
    </row>
    <row r="36629" spans="7:8">
      <c r="G36629" s="127"/>
      <c r="H36629" s="128"/>
    </row>
    <row r="36630" spans="7:8">
      <c r="G36630" s="127"/>
      <c r="H36630" s="128"/>
    </row>
    <row r="36631" spans="7:8">
      <c r="G36631" s="127"/>
      <c r="H36631" s="128"/>
    </row>
    <row r="36632" spans="7:8">
      <c r="G36632" s="127"/>
      <c r="H36632" s="128"/>
    </row>
    <row r="36633" spans="7:8">
      <c r="G36633" s="127"/>
      <c r="H36633" s="128"/>
    </row>
    <row r="36634" spans="7:8">
      <c r="G36634" s="127"/>
      <c r="H36634" s="128"/>
    </row>
    <row r="36635" spans="7:8">
      <c r="G36635" s="127"/>
      <c r="H36635" s="128"/>
    </row>
    <row r="36636" spans="7:8">
      <c r="G36636" s="127"/>
      <c r="H36636" s="128"/>
    </row>
    <row r="36637" spans="7:8">
      <c r="G36637" s="127"/>
      <c r="H36637" s="128"/>
    </row>
    <row r="36638" spans="7:8">
      <c r="G36638" s="127"/>
      <c r="H36638" s="128"/>
    </row>
    <row r="36639" spans="7:8">
      <c r="G36639" s="127"/>
      <c r="H36639" s="128"/>
    </row>
    <row r="36640" spans="7:8">
      <c r="G36640" s="127"/>
      <c r="H36640" s="128"/>
    </row>
    <row r="36641" spans="7:8">
      <c r="G36641" s="127"/>
      <c r="H36641" s="128"/>
    </row>
    <row r="36642" spans="7:8">
      <c r="G36642" s="127"/>
      <c r="H36642" s="128"/>
    </row>
    <row r="36643" spans="7:8">
      <c r="G36643" s="127"/>
      <c r="H36643" s="128"/>
    </row>
    <row r="36644" spans="7:8">
      <c r="G36644" s="127"/>
      <c r="H36644" s="128"/>
    </row>
    <row r="36645" spans="7:8">
      <c r="G36645" s="127"/>
      <c r="H36645" s="128"/>
    </row>
    <row r="36646" spans="7:8">
      <c r="G36646" s="127"/>
      <c r="H36646" s="128"/>
    </row>
    <row r="36647" spans="7:8">
      <c r="G36647" s="127"/>
      <c r="H36647" s="128"/>
    </row>
    <row r="36648" spans="7:8">
      <c r="G36648" s="127"/>
      <c r="H36648" s="128"/>
    </row>
    <row r="36649" spans="7:8">
      <c r="G36649" s="127"/>
      <c r="H36649" s="128"/>
    </row>
    <row r="36650" spans="7:8">
      <c r="G36650" s="127"/>
      <c r="H36650" s="128"/>
    </row>
    <row r="36651" spans="7:8">
      <c r="G36651" s="127"/>
      <c r="H36651" s="128"/>
    </row>
    <row r="36652" spans="7:8">
      <c r="G36652" s="127"/>
      <c r="H36652" s="128"/>
    </row>
    <row r="36653" spans="7:8">
      <c r="G36653" s="127"/>
      <c r="H36653" s="128"/>
    </row>
    <row r="36654" spans="7:8">
      <c r="G36654" s="127"/>
      <c r="H36654" s="128"/>
    </row>
    <row r="36655" spans="7:8">
      <c r="G36655" s="127"/>
      <c r="H36655" s="128"/>
    </row>
    <row r="36656" spans="7:8">
      <c r="G36656" s="127"/>
      <c r="H36656" s="128"/>
    </row>
    <row r="36657" spans="7:8">
      <c r="G36657" s="127"/>
      <c r="H36657" s="128"/>
    </row>
    <row r="36658" spans="7:8">
      <c r="G36658" s="127"/>
      <c r="H36658" s="128"/>
    </row>
    <row r="36659" spans="7:8">
      <c r="G36659" s="127"/>
      <c r="H36659" s="128"/>
    </row>
    <row r="36660" spans="7:8">
      <c r="G36660" s="127"/>
      <c r="H36660" s="128"/>
    </row>
    <row r="36661" spans="7:8">
      <c r="G36661" s="127"/>
      <c r="H36661" s="128"/>
    </row>
    <row r="36662" spans="7:8">
      <c r="G36662" s="127"/>
      <c r="H36662" s="128"/>
    </row>
    <row r="36663" spans="7:8">
      <c r="G36663" s="127"/>
      <c r="H36663" s="128"/>
    </row>
    <row r="36664" spans="7:8">
      <c r="G36664" s="127"/>
      <c r="H36664" s="128"/>
    </row>
    <row r="36665" spans="7:8">
      <c r="G36665" s="127"/>
      <c r="H36665" s="128"/>
    </row>
    <row r="36666" spans="7:8">
      <c r="G36666" s="127"/>
      <c r="H36666" s="128"/>
    </row>
    <row r="36667" spans="7:8">
      <c r="G36667" s="127"/>
      <c r="H36667" s="128"/>
    </row>
    <row r="36668" spans="7:8">
      <c r="G36668" s="127"/>
      <c r="H36668" s="128"/>
    </row>
    <row r="36669" spans="7:8">
      <c r="G36669" s="127"/>
      <c r="H36669" s="128"/>
    </row>
    <row r="36670" spans="7:8">
      <c r="G36670" s="127"/>
      <c r="H36670" s="128"/>
    </row>
    <row r="36671" spans="7:8">
      <c r="G36671" s="127"/>
      <c r="H36671" s="128"/>
    </row>
    <row r="36672" spans="7:8">
      <c r="G36672" s="127"/>
      <c r="H36672" s="128"/>
    </row>
    <row r="36673" spans="7:8">
      <c r="G36673" s="127"/>
      <c r="H36673" s="128"/>
    </row>
    <row r="36674" spans="7:8">
      <c r="G36674" s="127"/>
      <c r="H36674" s="128"/>
    </row>
    <row r="36675" spans="7:8">
      <c r="G36675" s="127"/>
      <c r="H36675" s="128"/>
    </row>
    <row r="36676" spans="7:8">
      <c r="G36676" s="127"/>
      <c r="H36676" s="128"/>
    </row>
    <row r="36677" spans="7:8">
      <c r="G36677" s="127"/>
      <c r="H36677" s="128"/>
    </row>
    <row r="36678" spans="7:8">
      <c r="G36678" s="127"/>
      <c r="H36678" s="128"/>
    </row>
    <row r="36679" spans="7:8">
      <c r="G36679" s="127"/>
      <c r="H36679" s="128"/>
    </row>
    <row r="36680" spans="7:8">
      <c r="G36680" s="127"/>
      <c r="H36680" s="128"/>
    </row>
    <row r="36681" spans="7:8">
      <c r="G36681" s="127"/>
      <c r="H36681" s="128"/>
    </row>
    <row r="36682" spans="7:8">
      <c r="G36682" s="127"/>
      <c r="H36682" s="128"/>
    </row>
    <row r="36683" spans="7:8">
      <c r="G36683" s="127"/>
      <c r="H36683" s="128"/>
    </row>
    <row r="36684" spans="7:8">
      <c r="G36684" s="127"/>
      <c r="H36684" s="128"/>
    </row>
    <row r="36685" spans="7:8">
      <c r="G36685" s="127"/>
      <c r="H36685" s="128"/>
    </row>
    <row r="36686" spans="7:8">
      <c r="G36686" s="127"/>
      <c r="H36686" s="128"/>
    </row>
    <row r="36687" spans="7:8">
      <c r="G36687" s="127"/>
      <c r="H36687" s="128"/>
    </row>
    <row r="36688" spans="7:8">
      <c r="G36688" s="127"/>
      <c r="H36688" s="128"/>
    </row>
    <row r="36689" spans="7:8">
      <c r="G36689" s="127"/>
      <c r="H36689" s="128"/>
    </row>
    <row r="36690" spans="7:8">
      <c r="G36690" s="127"/>
      <c r="H36690" s="128"/>
    </row>
    <row r="36691" spans="7:8">
      <c r="G36691" s="127"/>
      <c r="H36691" s="128"/>
    </row>
    <row r="36692" spans="7:8">
      <c r="G36692" s="127"/>
      <c r="H36692" s="128"/>
    </row>
    <row r="36693" spans="7:8">
      <c r="G36693" s="127"/>
      <c r="H36693" s="128"/>
    </row>
    <row r="36694" spans="7:8">
      <c r="G36694" s="127"/>
      <c r="H36694" s="128"/>
    </row>
    <row r="36695" spans="7:8">
      <c r="G36695" s="127"/>
      <c r="H36695" s="128"/>
    </row>
    <row r="36696" spans="7:8">
      <c r="G36696" s="127"/>
      <c r="H36696" s="128"/>
    </row>
    <row r="36697" spans="7:8">
      <c r="G36697" s="127"/>
      <c r="H36697" s="128"/>
    </row>
    <row r="36698" spans="7:8">
      <c r="G36698" s="127"/>
      <c r="H36698" s="128"/>
    </row>
    <row r="36699" spans="7:8">
      <c r="G36699" s="127"/>
      <c r="H36699" s="128"/>
    </row>
    <row r="36700" spans="7:8">
      <c r="G36700" s="127"/>
      <c r="H36700" s="128"/>
    </row>
    <row r="36701" spans="7:8">
      <c r="G36701" s="127"/>
      <c r="H36701" s="128"/>
    </row>
    <row r="36702" spans="7:8">
      <c r="G36702" s="127"/>
      <c r="H36702" s="128"/>
    </row>
    <row r="36703" spans="7:8">
      <c r="G36703" s="127"/>
      <c r="H36703" s="128"/>
    </row>
    <row r="36704" spans="7:8">
      <c r="G36704" s="127"/>
      <c r="H36704" s="128"/>
    </row>
    <row r="36705" spans="7:8">
      <c r="G36705" s="127"/>
      <c r="H36705" s="128"/>
    </row>
    <row r="36706" spans="7:8">
      <c r="G36706" s="127"/>
      <c r="H36706" s="128"/>
    </row>
    <row r="36707" spans="7:8">
      <c r="G36707" s="127"/>
      <c r="H36707" s="128"/>
    </row>
    <row r="36708" spans="7:8">
      <c r="G36708" s="127"/>
      <c r="H36708" s="128"/>
    </row>
    <row r="36709" spans="7:8">
      <c r="G36709" s="127"/>
      <c r="H36709" s="128"/>
    </row>
    <row r="36710" spans="7:8">
      <c r="G36710" s="127"/>
      <c r="H36710" s="128"/>
    </row>
    <row r="36711" spans="7:8">
      <c r="G36711" s="127"/>
      <c r="H36711" s="128"/>
    </row>
    <row r="36712" spans="7:8">
      <c r="G36712" s="127"/>
      <c r="H36712" s="128"/>
    </row>
    <row r="36713" spans="7:8">
      <c r="G36713" s="127"/>
      <c r="H36713" s="128"/>
    </row>
    <row r="36714" spans="7:8">
      <c r="G36714" s="127"/>
      <c r="H36714" s="128"/>
    </row>
    <row r="36715" spans="7:8">
      <c r="G36715" s="127"/>
      <c r="H36715" s="128"/>
    </row>
    <row r="36716" spans="7:8">
      <c r="G36716" s="127"/>
      <c r="H36716" s="128"/>
    </row>
    <row r="36717" spans="7:8">
      <c r="G36717" s="127"/>
      <c r="H36717" s="128"/>
    </row>
    <row r="36718" spans="7:8">
      <c r="G36718" s="127"/>
      <c r="H36718" s="128"/>
    </row>
    <row r="36719" spans="7:8">
      <c r="G36719" s="127"/>
      <c r="H36719" s="128"/>
    </row>
    <row r="36720" spans="7:8">
      <c r="G36720" s="127"/>
      <c r="H36720" s="128"/>
    </row>
    <row r="36721" spans="7:8">
      <c r="G36721" s="127"/>
      <c r="H36721" s="128"/>
    </row>
    <row r="36722" spans="7:8">
      <c r="G36722" s="127"/>
      <c r="H36722" s="128"/>
    </row>
    <row r="36723" spans="7:8">
      <c r="G36723" s="127"/>
      <c r="H36723" s="128"/>
    </row>
    <row r="36724" spans="7:8">
      <c r="G36724" s="127"/>
      <c r="H36724" s="128"/>
    </row>
    <row r="36725" spans="7:8">
      <c r="G36725" s="127"/>
      <c r="H36725" s="128"/>
    </row>
    <row r="36726" spans="7:8">
      <c r="G36726" s="127"/>
      <c r="H36726" s="128"/>
    </row>
    <row r="36727" spans="7:8">
      <c r="G36727" s="127"/>
      <c r="H36727" s="128"/>
    </row>
    <row r="36728" spans="7:8">
      <c r="G36728" s="127"/>
      <c r="H36728" s="128"/>
    </row>
    <row r="36729" spans="7:8">
      <c r="G36729" s="127"/>
      <c r="H36729" s="128"/>
    </row>
    <row r="36730" spans="7:8">
      <c r="G36730" s="127"/>
      <c r="H36730" s="128"/>
    </row>
    <row r="36731" spans="7:8">
      <c r="G36731" s="127"/>
      <c r="H36731" s="128"/>
    </row>
    <row r="36732" spans="7:8">
      <c r="G36732" s="127"/>
      <c r="H36732" s="128"/>
    </row>
    <row r="36733" spans="7:8">
      <c r="G36733" s="127"/>
      <c r="H36733" s="128"/>
    </row>
    <row r="36734" spans="7:8">
      <c r="G36734" s="127"/>
      <c r="H36734" s="128"/>
    </row>
    <row r="36735" spans="7:8">
      <c r="G36735" s="127"/>
      <c r="H36735" s="128"/>
    </row>
    <row r="36736" spans="7:8">
      <c r="G36736" s="127"/>
      <c r="H36736" s="128"/>
    </row>
    <row r="36737" spans="7:8">
      <c r="G36737" s="127"/>
      <c r="H36737" s="128"/>
    </row>
    <row r="36738" spans="7:8">
      <c r="G36738" s="127"/>
      <c r="H36738" s="128"/>
    </row>
    <row r="36739" spans="7:8">
      <c r="G36739" s="127"/>
      <c r="H36739" s="128"/>
    </row>
    <row r="36740" spans="7:8">
      <c r="G36740" s="127"/>
      <c r="H36740" s="128"/>
    </row>
    <row r="36741" spans="7:8">
      <c r="G36741" s="127"/>
      <c r="H36741" s="128"/>
    </row>
    <row r="36742" spans="7:8">
      <c r="G36742" s="127"/>
      <c r="H36742" s="128"/>
    </row>
    <row r="36743" spans="7:8">
      <c r="G36743" s="127"/>
      <c r="H36743" s="128"/>
    </row>
    <row r="36744" spans="7:8">
      <c r="G36744" s="127"/>
      <c r="H36744" s="128"/>
    </row>
    <row r="36745" spans="7:8">
      <c r="G36745" s="127"/>
      <c r="H36745" s="128"/>
    </row>
    <row r="36746" spans="7:8">
      <c r="G36746" s="127"/>
      <c r="H36746" s="128"/>
    </row>
    <row r="36747" spans="7:8">
      <c r="G36747" s="127"/>
      <c r="H36747" s="128"/>
    </row>
    <row r="36748" spans="7:8">
      <c r="G36748" s="127"/>
      <c r="H36748" s="128"/>
    </row>
    <row r="36749" spans="7:8">
      <c r="G36749" s="127"/>
      <c r="H36749" s="128"/>
    </row>
    <row r="36750" spans="7:8">
      <c r="G36750" s="127"/>
      <c r="H36750" s="128"/>
    </row>
    <row r="36751" spans="7:8">
      <c r="G36751" s="127"/>
      <c r="H36751" s="128"/>
    </row>
    <row r="36752" spans="7:8">
      <c r="G36752" s="127"/>
      <c r="H36752" s="128"/>
    </row>
    <row r="36753" spans="7:8">
      <c r="G36753" s="127"/>
      <c r="H36753" s="128"/>
    </row>
    <row r="36754" spans="7:8">
      <c r="G36754" s="127"/>
      <c r="H36754" s="128"/>
    </row>
    <row r="36755" spans="7:8">
      <c r="G36755" s="127"/>
      <c r="H36755" s="128"/>
    </row>
    <row r="36756" spans="7:8">
      <c r="G36756" s="127"/>
      <c r="H36756" s="128"/>
    </row>
    <row r="36757" spans="7:8">
      <c r="G36757" s="127"/>
      <c r="H36757" s="128"/>
    </row>
    <row r="36758" spans="7:8">
      <c r="G36758" s="127"/>
      <c r="H36758" s="128"/>
    </row>
    <row r="36759" spans="7:8">
      <c r="G36759" s="127"/>
      <c r="H36759" s="128"/>
    </row>
    <row r="36760" spans="7:8">
      <c r="G36760" s="127"/>
      <c r="H36760" s="128"/>
    </row>
    <row r="36761" spans="7:8">
      <c r="G36761" s="127"/>
      <c r="H36761" s="128"/>
    </row>
    <row r="36762" spans="7:8">
      <c r="G36762" s="127"/>
      <c r="H36762" s="128"/>
    </row>
    <row r="36763" spans="7:8">
      <c r="G36763" s="127"/>
      <c r="H36763" s="128"/>
    </row>
    <row r="36764" spans="7:8">
      <c r="G36764" s="127"/>
      <c r="H36764" s="128"/>
    </row>
    <row r="36765" spans="7:8">
      <c r="G36765" s="127"/>
      <c r="H36765" s="128"/>
    </row>
    <row r="36766" spans="7:8">
      <c r="G36766" s="127"/>
      <c r="H36766" s="128"/>
    </row>
    <row r="36767" spans="7:8">
      <c r="G36767" s="127"/>
      <c r="H36767" s="128"/>
    </row>
    <row r="36768" spans="7:8">
      <c r="G36768" s="127"/>
      <c r="H36768" s="128"/>
    </row>
    <row r="36769" spans="7:8">
      <c r="G36769" s="127"/>
      <c r="H36769" s="128"/>
    </row>
    <row r="36770" spans="7:8">
      <c r="G36770" s="127"/>
      <c r="H36770" s="128"/>
    </row>
    <row r="36771" spans="7:8">
      <c r="G36771" s="127"/>
      <c r="H36771" s="128"/>
    </row>
    <row r="36772" spans="7:8">
      <c r="G36772" s="127"/>
      <c r="H36772" s="128"/>
    </row>
    <row r="36773" spans="7:8">
      <c r="G36773" s="127"/>
      <c r="H36773" s="128"/>
    </row>
    <row r="36774" spans="7:8">
      <c r="G36774" s="127"/>
      <c r="H36774" s="128"/>
    </row>
    <row r="36775" spans="7:8">
      <c r="G36775" s="127"/>
      <c r="H36775" s="128"/>
    </row>
    <row r="36776" spans="7:8">
      <c r="G36776" s="127"/>
      <c r="H36776" s="128"/>
    </row>
    <row r="36777" spans="7:8">
      <c r="G36777" s="127"/>
      <c r="H36777" s="128"/>
    </row>
    <row r="36778" spans="7:8">
      <c r="G36778" s="127"/>
      <c r="H36778" s="128"/>
    </row>
    <row r="36779" spans="7:8">
      <c r="G36779" s="127"/>
      <c r="H36779" s="128"/>
    </row>
    <row r="36780" spans="7:8">
      <c r="G36780" s="127"/>
      <c r="H36780" s="128"/>
    </row>
    <row r="36781" spans="7:8">
      <c r="G36781" s="127"/>
      <c r="H36781" s="128"/>
    </row>
    <row r="36782" spans="7:8">
      <c r="G36782" s="127"/>
      <c r="H36782" s="128"/>
    </row>
    <row r="36783" spans="7:8">
      <c r="G36783" s="127"/>
      <c r="H36783" s="128"/>
    </row>
    <row r="36784" spans="7:8">
      <c r="G36784" s="127"/>
      <c r="H36784" s="128"/>
    </row>
    <row r="36785" spans="7:8">
      <c r="G36785" s="127"/>
      <c r="H36785" s="128"/>
    </row>
    <row r="36786" spans="7:8">
      <c r="G36786" s="127"/>
      <c r="H36786" s="128"/>
    </row>
    <row r="36787" spans="7:8">
      <c r="G36787" s="127"/>
      <c r="H36787" s="128"/>
    </row>
    <row r="36788" spans="7:8">
      <c r="G36788" s="127"/>
      <c r="H36788" s="128"/>
    </row>
    <row r="36789" spans="7:8">
      <c r="G36789" s="127"/>
      <c r="H36789" s="128"/>
    </row>
    <row r="36790" spans="7:8">
      <c r="G36790" s="127"/>
      <c r="H36790" s="128"/>
    </row>
    <row r="36791" spans="7:8">
      <c r="G36791" s="127"/>
      <c r="H36791" s="128"/>
    </row>
    <row r="36792" spans="7:8">
      <c r="G36792" s="127"/>
      <c r="H36792" s="128"/>
    </row>
    <row r="36793" spans="7:8">
      <c r="G36793" s="127"/>
      <c r="H36793" s="128"/>
    </row>
    <row r="36794" spans="7:8">
      <c r="G36794" s="127"/>
      <c r="H36794" s="128"/>
    </row>
    <row r="36795" spans="7:8">
      <c r="G36795" s="127"/>
      <c r="H36795" s="128"/>
    </row>
    <row r="36796" spans="7:8">
      <c r="G36796" s="127"/>
      <c r="H36796" s="128"/>
    </row>
    <row r="36797" spans="7:8">
      <c r="G36797" s="127"/>
      <c r="H36797" s="128"/>
    </row>
    <row r="36798" spans="7:8">
      <c r="G36798" s="127"/>
      <c r="H36798" s="128"/>
    </row>
    <row r="36799" spans="7:8">
      <c r="G36799" s="127"/>
      <c r="H36799" s="128"/>
    </row>
    <row r="36800" spans="7:8">
      <c r="G36800" s="127"/>
      <c r="H36800" s="128"/>
    </row>
    <row r="36801" spans="7:8">
      <c r="G36801" s="127"/>
      <c r="H36801" s="128"/>
    </row>
    <row r="36802" spans="7:8">
      <c r="G36802" s="127"/>
      <c r="H36802" s="128"/>
    </row>
    <row r="36803" spans="7:8">
      <c r="G36803" s="127"/>
      <c r="H36803" s="128"/>
    </row>
    <row r="36804" spans="7:8">
      <c r="G36804" s="127"/>
      <c r="H36804" s="128"/>
    </row>
    <row r="36805" spans="7:8">
      <c r="G36805" s="127"/>
      <c r="H36805" s="128"/>
    </row>
    <row r="36806" spans="7:8">
      <c r="G36806" s="127"/>
      <c r="H36806" s="128"/>
    </row>
    <row r="36807" spans="7:8">
      <c r="G36807" s="127"/>
      <c r="H36807" s="128"/>
    </row>
    <row r="36808" spans="7:8">
      <c r="G36808" s="127"/>
      <c r="H36808" s="128"/>
    </row>
    <row r="36809" spans="7:8">
      <c r="G36809" s="127"/>
      <c r="H36809" s="128"/>
    </row>
    <row r="36810" spans="7:8">
      <c r="G36810" s="127"/>
      <c r="H36810" s="128"/>
    </row>
    <row r="36811" spans="7:8">
      <c r="G36811" s="127"/>
      <c r="H36811" s="128"/>
    </row>
    <row r="36812" spans="7:8">
      <c r="G36812" s="127"/>
      <c r="H36812" s="128"/>
    </row>
    <row r="36813" spans="7:8">
      <c r="G36813" s="127"/>
      <c r="H36813" s="128"/>
    </row>
    <row r="36814" spans="7:8">
      <c r="G36814" s="127"/>
      <c r="H36814" s="128"/>
    </row>
    <row r="36815" spans="7:8">
      <c r="G36815" s="127"/>
      <c r="H36815" s="128"/>
    </row>
    <row r="36816" spans="7:8">
      <c r="G36816" s="127"/>
      <c r="H36816" s="128"/>
    </row>
    <row r="36817" spans="7:8">
      <c r="G36817" s="127"/>
      <c r="H36817" s="128"/>
    </row>
    <row r="36818" spans="7:8">
      <c r="G36818" s="127"/>
      <c r="H36818" s="128"/>
    </row>
    <row r="36819" spans="7:8">
      <c r="G36819" s="127"/>
      <c r="H36819" s="128"/>
    </row>
    <row r="36820" spans="7:8">
      <c r="G36820" s="127"/>
      <c r="H36820" s="128"/>
    </row>
    <row r="36821" spans="7:8">
      <c r="G36821" s="127"/>
      <c r="H36821" s="128"/>
    </row>
    <row r="36822" spans="7:8">
      <c r="G36822" s="127"/>
      <c r="H36822" s="128"/>
    </row>
    <row r="36823" spans="7:8">
      <c r="G36823" s="127"/>
      <c r="H36823" s="128"/>
    </row>
    <row r="36824" spans="7:8">
      <c r="G36824" s="127"/>
      <c r="H36824" s="128"/>
    </row>
    <row r="36825" spans="7:8">
      <c r="G36825" s="127"/>
      <c r="H36825" s="128"/>
    </row>
    <row r="36826" spans="7:8">
      <c r="G36826" s="127"/>
      <c r="H36826" s="128"/>
    </row>
    <row r="36827" spans="7:8">
      <c r="G36827" s="127"/>
      <c r="H36827" s="128"/>
    </row>
    <row r="36828" spans="7:8">
      <c r="G36828" s="127"/>
      <c r="H36828" s="128"/>
    </row>
    <row r="36829" spans="7:8">
      <c r="G36829" s="127"/>
      <c r="H36829" s="128"/>
    </row>
    <row r="36830" spans="7:8">
      <c r="G36830" s="127"/>
      <c r="H36830" s="128"/>
    </row>
    <row r="36831" spans="7:8">
      <c r="G36831" s="127"/>
      <c r="H36831" s="128"/>
    </row>
    <row r="36832" spans="7:8">
      <c r="G36832" s="127"/>
      <c r="H36832" s="128"/>
    </row>
    <row r="36833" spans="7:8">
      <c r="G36833" s="127"/>
      <c r="H36833" s="128"/>
    </row>
    <row r="36834" spans="7:8">
      <c r="G36834" s="127"/>
      <c r="H36834" s="128"/>
    </row>
    <row r="36835" spans="7:8">
      <c r="G36835" s="127"/>
      <c r="H36835" s="128"/>
    </row>
    <row r="36836" spans="7:8">
      <c r="G36836" s="127"/>
      <c r="H36836" s="128"/>
    </row>
    <row r="36837" spans="7:8">
      <c r="G36837" s="127"/>
      <c r="H36837" s="128"/>
    </row>
    <row r="36838" spans="7:8">
      <c r="G36838" s="127"/>
      <c r="H36838" s="128"/>
    </row>
    <row r="36839" spans="7:8">
      <c r="G36839" s="127"/>
      <c r="H36839" s="128"/>
    </row>
    <row r="36840" spans="7:8">
      <c r="G36840" s="127"/>
      <c r="H36840" s="128"/>
    </row>
    <row r="36841" spans="7:8">
      <c r="G36841" s="127"/>
      <c r="H36841" s="128"/>
    </row>
    <row r="36842" spans="7:8">
      <c r="G36842" s="127"/>
      <c r="H36842" s="128"/>
    </row>
    <row r="36843" spans="7:8">
      <c r="G36843" s="127"/>
      <c r="H36843" s="128"/>
    </row>
    <row r="36844" spans="7:8">
      <c r="G36844" s="127"/>
      <c r="H36844" s="128"/>
    </row>
    <row r="36845" spans="7:8">
      <c r="G36845" s="127"/>
      <c r="H36845" s="128"/>
    </row>
    <row r="36846" spans="7:8">
      <c r="G36846" s="127"/>
      <c r="H36846" s="128"/>
    </row>
    <row r="36847" spans="7:8">
      <c r="G36847" s="127"/>
      <c r="H36847" s="128"/>
    </row>
    <row r="36848" spans="7:8">
      <c r="G36848" s="127"/>
      <c r="H36848" s="128"/>
    </row>
    <row r="36849" spans="7:8">
      <c r="G36849" s="127"/>
      <c r="H36849" s="128"/>
    </row>
    <row r="36850" spans="7:8">
      <c r="G36850" s="127"/>
      <c r="H36850" s="128"/>
    </row>
    <row r="36851" spans="7:8">
      <c r="G36851" s="127"/>
      <c r="H36851" s="128"/>
    </row>
    <row r="36852" spans="7:8">
      <c r="G36852" s="127"/>
      <c r="H36852" s="128"/>
    </row>
    <row r="36853" spans="7:8">
      <c r="G36853" s="127"/>
      <c r="H36853" s="128"/>
    </row>
    <row r="36854" spans="7:8">
      <c r="G36854" s="127"/>
      <c r="H36854" s="128"/>
    </row>
    <row r="36855" spans="7:8">
      <c r="G36855" s="127"/>
      <c r="H36855" s="128"/>
    </row>
    <row r="36856" spans="7:8">
      <c r="G36856" s="127"/>
      <c r="H36856" s="128"/>
    </row>
    <row r="36857" spans="7:8">
      <c r="G36857" s="127"/>
      <c r="H36857" s="128"/>
    </row>
    <row r="36858" spans="7:8">
      <c r="G36858" s="127"/>
      <c r="H36858" s="128"/>
    </row>
    <row r="36859" spans="7:8">
      <c r="G36859" s="127"/>
      <c r="H36859" s="128"/>
    </row>
    <row r="36860" spans="7:8">
      <c r="G36860" s="127"/>
      <c r="H36860" s="128"/>
    </row>
    <row r="36861" spans="7:8">
      <c r="G36861" s="127"/>
      <c r="H36861" s="128"/>
    </row>
    <row r="36862" spans="7:8">
      <c r="G36862" s="127"/>
      <c r="H36862" s="128"/>
    </row>
    <row r="36863" spans="7:8">
      <c r="G36863" s="127"/>
      <c r="H36863" s="128"/>
    </row>
    <row r="36864" spans="7:8">
      <c r="G36864" s="127"/>
      <c r="H36864" s="128"/>
    </row>
    <row r="36865" spans="7:8">
      <c r="G36865" s="127"/>
      <c r="H36865" s="128"/>
    </row>
    <row r="36866" spans="7:8">
      <c r="G36866" s="127"/>
      <c r="H36866" s="128"/>
    </row>
    <row r="36867" spans="7:8">
      <c r="G36867" s="127"/>
      <c r="H36867" s="128"/>
    </row>
    <row r="36868" spans="7:8">
      <c r="G36868" s="127"/>
      <c r="H36868" s="128"/>
    </row>
    <row r="36869" spans="7:8">
      <c r="G36869" s="127"/>
      <c r="H36869" s="128"/>
    </row>
    <row r="36870" spans="7:8">
      <c r="G36870" s="127"/>
      <c r="H36870" s="128"/>
    </row>
    <row r="36871" spans="7:8">
      <c r="G36871" s="127"/>
      <c r="H36871" s="128"/>
    </row>
    <row r="36872" spans="7:8">
      <c r="G36872" s="127"/>
      <c r="H36872" s="128"/>
    </row>
    <row r="36873" spans="7:8">
      <c r="G36873" s="127"/>
      <c r="H36873" s="128"/>
    </row>
    <row r="36874" spans="7:8">
      <c r="G36874" s="127"/>
      <c r="H36874" s="128"/>
    </row>
    <row r="36875" spans="7:8">
      <c r="G36875" s="127"/>
      <c r="H36875" s="128"/>
    </row>
    <row r="36876" spans="7:8">
      <c r="G36876" s="127"/>
      <c r="H36876" s="128"/>
    </row>
    <row r="36877" spans="7:8">
      <c r="G36877" s="127"/>
      <c r="H36877" s="128"/>
    </row>
    <row r="36878" spans="7:8">
      <c r="G36878" s="127"/>
      <c r="H36878" s="128"/>
    </row>
    <row r="36879" spans="7:8">
      <c r="G36879" s="127"/>
      <c r="H36879" s="128"/>
    </row>
    <row r="36880" spans="7:8">
      <c r="G36880" s="127"/>
      <c r="H36880" s="128"/>
    </row>
    <row r="36881" spans="7:8">
      <c r="G36881" s="127"/>
      <c r="H36881" s="128"/>
    </row>
    <row r="36882" spans="7:8">
      <c r="G36882" s="127"/>
      <c r="H36882" s="128"/>
    </row>
    <row r="36883" spans="7:8">
      <c r="G36883" s="127"/>
      <c r="H36883" s="128"/>
    </row>
    <row r="36884" spans="7:8">
      <c r="G36884" s="127"/>
      <c r="H36884" s="128"/>
    </row>
    <row r="36885" spans="7:8">
      <c r="G36885" s="127"/>
      <c r="H36885" s="128"/>
    </row>
    <row r="36886" spans="7:8">
      <c r="G36886" s="127"/>
      <c r="H36886" s="128"/>
    </row>
    <row r="36887" spans="7:8">
      <c r="G36887" s="127"/>
      <c r="H36887" s="128"/>
    </row>
    <row r="36888" spans="7:8">
      <c r="G36888" s="127"/>
      <c r="H36888" s="128"/>
    </row>
    <row r="36889" spans="7:8">
      <c r="G36889" s="127"/>
      <c r="H36889" s="128"/>
    </row>
    <row r="36890" spans="7:8">
      <c r="G36890" s="127"/>
      <c r="H36890" s="128"/>
    </row>
    <row r="36891" spans="7:8">
      <c r="G36891" s="127"/>
      <c r="H36891" s="128"/>
    </row>
    <row r="36892" spans="7:8">
      <c r="G36892" s="127"/>
      <c r="H36892" s="128"/>
    </row>
    <row r="36893" spans="7:8">
      <c r="G36893" s="127"/>
      <c r="H36893" s="128"/>
    </row>
    <row r="36894" spans="7:8">
      <c r="G36894" s="127"/>
      <c r="H36894" s="128"/>
    </row>
    <row r="36895" spans="7:8">
      <c r="G36895" s="127"/>
      <c r="H36895" s="128"/>
    </row>
    <row r="36896" spans="7:8">
      <c r="G36896" s="127"/>
      <c r="H36896" s="128"/>
    </row>
    <row r="36897" spans="7:8">
      <c r="G36897" s="127"/>
      <c r="H36897" s="128"/>
    </row>
    <row r="36898" spans="7:8">
      <c r="G36898" s="127"/>
      <c r="H36898" s="128"/>
    </row>
    <row r="36899" spans="7:8">
      <c r="G36899" s="127"/>
      <c r="H36899" s="128"/>
    </row>
    <row r="36900" spans="7:8">
      <c r="G36900" s="127"/>
      <c r="H36900" s="128"/>
    </row>
    <row r="36901" spans="7:8">
      <c r="G36901" s="127"/>
      <c r="H36901" s="128"/>
    </row>
    <row r="36902" spans="7:8">
      <c r="G36902" s="127"/>
      <c r="H36902" s="128"/>
    </row>
    <row r="36903" spans="7:8">
      <c r="G36903" s="127"/>
      <c r="H36903" s="128"/>
    </row>
    <row r="36904" spans="7:8">
      <c r="G36904" s="127"/>
      <c r="H36904" s="128"/>
    </row>
    <row r="36905" spans="7:8">
      <c r="G36905" s="127"/>
      <c r="H36905" s="128"/>
    </row>
    <row r="36906" spans="7:8">
      <c r="G36906" s="127"/>
      <c r="H36906" s="128"/>
    </row>
    <row r="36907" spans="7:8">
      <c r="G36907" s="127"/>
      <c r="H36907" s="128"/>
    </row>
    <row r="36908" spans="7:8">
      <c r="G36908" s="127"/>
      <c r="H36908" s="128"/>
    </row>
    <row r="36909" spans="7:8">
      <c r="G36909" s="127"/>
      <c r="H36909" s="128"/>
    </row>
    <row r="36910" spans="7:8">
      <c r="G36910" s="127"/>
      <c r="H36910" s="128"/>
    </row>
    <row r="36911" spans="7:8">
      <c r="G36911" s="127"/>
      <c r="H36911" s="128"/>
    </row>
    <row r="36912" spans="7:8">
      <c r="G36912" s="127"/>
      <c r="H36912" s="128"/>
    </row>
    <row r="36913" spans="7:8">
      <c r="G36913" s="127"/>
      <c r="H36913" s="128"/>
    </row>
    <row r="36914" spans="7:8">
      <c r="G36914" s="127"/>
      <c r="H36914" s="128"/>
    </row>
    <row r="36915" spans="7:8">
      <c r="G36915" s="127"/>
      <c r="H36915" s="128"/>
    </row>
    <row r="36916" spans="7:8">
      <c r="G36916" s="127"/>
      <c r="H36916" s="128"/>
    </row>
    <row r="36917" spans="7:8">
      <c r="G36917" s="127"/>
      <c r="H36917" s="128"/>
    </row>
    <row r="36918" spans="7:8">
      <c r="G36918" s="127"/>
      <c r="H36918" s="128"/>
    </row>
    <row r="36919" spans="7:8">
      <c r="G36919" s="127"/>
      <c r="H36919" s="128"/>
    </row>
    <row r="36920" spans="7:8">
      <c r="G36920" s="127"/>
      <c r="H36920" s="128"/>
    </row>
    <row r="36921" spans="7:8">
      <c r="G36921" s="127"/>
      <c r="H36921" s="128"/>
    </row>
    <row r="36922" spans="7:8">
      <c r="G36922" s="127"/>
      <c r="H36922" s="128"/>
    </row>
    <row r="36923" spans="7:8">
      <c r="G36923" s="127"/>
      <c r="H36923" s="128"/>
    </row>
    <row r="36924" spans="7:8">
      <c r="G36924" s="127"/>
      <c r="H36924" s="128"/>
    </row>
    <row r="36925" spans="7:8">
      <c r="G36925" s="127"/>
      <c r="H36925" s="128"/>
    </row>
    <row r="36926" spans="7:8">
      <c r="G36926" s="127"/>
      <c r="H36926" s="128"/>
    </row>
    <row r="36927" spans="7:8">
      <c r="G36927" s="127"/>
      <c r="H36927" s="128"/>
    </row>
    <row r="36928" spans="7:8">
      <c r="G36928" s="127"/>
      <c r="H36928" s="128"/>
    </row>
    <row r="36929" spans="7:8">
      <c r="G36929" s="127"/>
      <c r="H36929" s="128"/>
    </row>
    <row r="36930" spans="7:8">
      <c r="G36930" s="127"/>
      <c r="H36930" s="128"/>
    </row>
    <row r="36931" spans="7:8">
      <c r="G36931" s="127"/>
      <c r="H36931" s="128"/>
    </row>
    <row r="36932" spans="7:8">
      <c r="G36932" s="127"/>
      <c r="H36932" s="128"/>
    </row>
    <row r="36933" spans="7:8">
      <c r="G36933" s="127"/>
      <c r="H36933" s="128"/>
    </row>
    <row r="36934" spans="7:8">
      <c r="G36934" s="127"/>
      <c r="H36934" s="128"/>
    </row>
    <row r="36935" spans="7:8">
      <c r="G36935" s="127"/>
      <c r="H36935" s="128"/>
    </row>
    <row r="36936" spans="7:8">
      <c r="G36936" s="127"/>
      <c r="H36936" s="128"/>
    </row>
    <row r="36937" spans="7:8">
      <c r="G36937" s="127"/>
      <c r="H36937" s="128"/>
    </row>
    <row r="36938" spans="7:8">
      <c r="G36938" s="127"/>
      <c r="H36938" s="128"/>
    </row>
    <row r="36939" spans="7:8">
      <c r="G36939" s="127"/>
      <c r="H36939" s="128"/>
    </row>
    <row r="36940" spans="7:8">
      <c r="G36940" s="127"/>
      <c r="H36940" s="128"/>
    </row>
    <row r="36941" spans="7:8">
      <c r="G36941" s="127"/>
      <c r="H36941" s="128"/>
    </row>
    <row r="36942" spans="7:8">
      <c r="G36942" s="127"/>
      <c r="H36942" s="128"/>
    </row>
    <row r="36943" spans="7:8">
      <c r="G36943" s="127"/>
      <c r="H36943" s="128"/>
    </row>
    <row r="36944" spans="7:8">
      <c r="G36944" s="127"/>
      <c r="H36944" s="128"/>
    </row>
    <row r="36945" spans="7:8">
      <c r="G36945" s="127"/>
      <c r="H36945" s="128"/>
    </row>
    <row r="36946" spans="7:8">
      <c r="G36946" s="127"/>
      <c r="H36946" s="128"/>
    </row>
    <row r="36947" spans="7:8">
      <c r="G36947" s="127"/>
      <c r="H36947" s="128"/>
    </row>
    <row r="36948" spans="7:8">
      <c r="G36948" s="127"/>
      <c r="H36948" s="128"/>
    </row>
    <row r="36949" spans="7:8">
      <c r="G36949" s="127"/>
      <c r="H36949" s="128"/>
    </row>
    <row r="36950" spans="7:8">
      <c r="G36950" s="127"/>
      <c r="H36950" s="128"/>
    </row>
    <row r="36951" spans="7:8">
      <c r="G36951" s="127"/>
      <c r="H36951" s="128"/>
    </row>
    <row r="36952" spans="7:8">
      <c r="G36952" s="127"/>
      <c r="H36952" s="128"/>
    </row>
    <row r="36953" spans="7:8">
      <c r="G36953" s="127"/>
      <c r="H36953" s="128"/>
    </row>
    <row r="36954" spans="7:8">
      <c r="G36954" s="127"/>
      <c r="H36954" s="128"/>
    </row>
    <row r="36955" spans="7:8">
      <c r="G36955" s="127"/>
      <c r="H36955" s="128"/>
    </row>
    <row r="36956" spans="7:8">
      <c r="G36956" s="127"/>
      <c r="H36956" s="128"/>
    </row>
    <row r="36957" spans="7:8">
      <c r="G36957" s="127"/>
      <c r="H36957" s="128"/>
    </row>
    <row r="36958" spans="7:8">
      <c r="G36958" s="127"/>
      <c r="H36958" s="128"/>
    </row>
    <row r="36959" spans="7:8">
      <c r="G36959" s="127"/>
      <c r="H36959" s="128"/>
    </row>
    <row r="36960" spans="7:8">
      <c r="G36960" s="127"/>
      <c r="H36960" s="128"/>
    </row>
    <row r="36961" spans="7:8">
      <c r="G36961" s="127"/>
      <c r="H36961" s="128"/>
    </row>
    <row r="36962" spans="7:8">
      <c r="G36962" s="127"/>
      <c r="H36962" s="128"/>
    </row>
    <row r="36963" spans="7:8">
      <c r="G36963" s="127"/>
      <c r="H36963" s="128"/>
    </row>
    <row r="36964" spans="7:8">
      <c r="G36964" s="127"/>
      <c r="H36964" s="128"/>
    </row>
    <row r="36965" spans="7:8">
      <c r="G36965" s="127"/>
      <c r="H36965" s="128"/>
    </row>
    <row r="36966" spans="7:8">
      <c r="G36966" s="127"/>
      <c r="H36966" s="128"/>
    </row>
    <row r="36967" spans="7:8">
      <c r="G36967" s="127"/>
      <c r="H36967" s="128"/>
    </row>
    <row r="36968" spans="7:8">
      <c r="G36968" s="127"/>
      <c r="H36968" s="128"/>
    </row>
    <row r="36969" spans="7:8">
      <c r="G36969" s="127"/>
      <c r="H36969" s="128"/>
    </row>
    <row r="36970" spans="7:8">
      <c r="G36970" s="127"/>
      <c r="H36970" s="128"/>
    </row>
    <row r="36971" spans="7:8">
      <c r="G36971" s="127"/>
      <c r="H36971" s="128"/>
    </row>
    <row r="36972" spans="7:8">
      <c r="G36972" s="127"/>
      <c r="H36972" s="128"/>
    </row>
    <row r="36973" spans="7:8">
      <c r="G36973" s="127"/>
      <c r="H36973" s="128"/>
    </row>
    <row r="36974" spans="7:8">
      <c r="G36974" s="127"/>
      <c r="H36974" s="128"/>
    </row>
    <row r="36975" spans="7:8">
      <c r="G36975" s="127"/>
      <c r="H36975" s="128"/>
    </row>
    <row r="36976" spans="7:8">
      <c r="G36976" s="127"/>
      <c r="H36976" s="128"/>
    </row>
    <row r="36977" spans="7:8">
      <c r="G36977" s="127"/>
      <c r="H36977" s="128"/>
    </row>
    <row r="36978" spans="7:8">
      <c r="G36978" s="127"/>
      <c r="H36978" s="128"/>
    </row>
    <row r="36979" spans="7:8">
      <c r="G36979" s="127"/>
      <c r="H36979" s="128"/>
    </row>
    <row r="36980" spans="7:8">
      <c r="G36980" s="127"/>
      <c r="H36980" s="128"/>
    </row>
    <row r="36981" spans="7:8">
      <c r="G36981" s="127"/>
      <c r="H36981" s="128"/>
    </row>
    <row r="36982" spans="7:8">
      <c r="G36982" s="127"/>
      <c r="H36982" s="128"/>
    </row>
    <row r="36983" spans="7:8">
      <c r="G36983" s="127"/>
      <c r="H36983" s="128"/>
    </row>
    <row r="36984" spans="7:8">
      <c r="G36984" s="127"/>
      <c r="H36984" s="128"/>
    </row>
    <row r="36985" spans="7:8">
      <c r="G36985" s="127"/>
      <c r="H36985" s="128"/>
    </row>
    <row r="36986" spans="7:8">
      <c r="G36986" s="127"/>
      <c r="H36986" s="128"/>
    </row>
    <row r="36987" spans="7:8">
      <c r="G36987" s="127"/>
      <c r="H36987" s="128"/>
    </row>
    <row r="36988" spans="7:8">
      <c r="G36988" s="127"/>
      <c r="H36988" s="128"/>
    </row>
    <row r="36989" spans="7:8">
      <c r="G36989" s="127"/>
      <c r="H36989" s="128"/>
    </row>
    <row r="36990" spans="7:8">
      <c r="G36990" s="127"/>
      <c r="H36990" s="128"/>
    </row>
    <row r="36991" spans="7:8">
      <c r="G36991" s="127"/>
      <c r="H36991" s="128"/>
    </row>
    <row r="36992" spans="7:8">
      <c r="G36992" s="127"/>
      <c r="H36992" s="128"/>
    </row>
    <row r="36993" spans="7:8">
      <c r="G36993" s="127"/>
      <c r="H36993" s="128"/>
    </row>
    <row r="36994" spans="7:8">
      <c r="G36994" s="127"/>
      <c r="H36994" s="128"/>
    </row>
    <row r="36995" spans="7:8">
      <c r="G36995" s="127"/>
      <c r="H36995" s="128"/>
    </row>
    <row r="36996" spans="7:8">
      <c r="G36996" s="127"/>
      <c r="H36996" s="128"/>
    </row>
    <row r="36997" spans="7:8">
      <c r="G36997" s="127"/>
      <c r="H36997" s="128"/>
    </row>
    <row r="36998" spans="7:8">
      <c r="G36998" s="127"/>
      <c r="H36998" s="128"/>
    </row>
    <row r="36999" spans="7:8">
      <c r="G36999" s="127"/>
      <c r="H36999" s="128"/>
    </row>
    <row r="37000" spans="7:8">
      <c r="G37000" s="127"/>
      <c r="H37000" s="128"/>
    </row>
    <row r="37001" spans="7:8">
      <c r="G37001" s="127"/>
      <c r="H37001" s="128"/>
    </row>
    <row r="37002" spans="7:8">
      <c r="G37002" s="127"/>
      <c r="H37002" s="128"/>
    </row>
    <row r="37003" spans="7:8">
      <c r="G37003" s="127"/>
      <c r="H37003" s="128"/>
    </row>
    <row r="37004" spans="7:8">
      <c r="G37004" s="127"/>
      <c r="H37004" s="128"/>
    </row>
    <row r="37005" spans="7:8">
      <c r="G37005" s="127"/>
      <c r="H37005" s="128"/>
    </row>
    <row r="37006" spans="7:8">
      <c r="G37006" s="127"/>
      <c r="H37006" s="128"/>
    </row>
    <row r="37007" spans="7:8">
      <c r="G37007" s="127"/>
      <c r="H37007" s="128"/>
    </row>
    <row r="37008" spans="7:8">
      <c r="G37008" s="127"/>
      <c r="H37008" s="128"/>
    </row>
    <row r="37009" spans="7:8">
      <c r="G37009" s="127"/>
      <c r="H37009" s="128"/>
    </row>
    <row r="37010" spans="7:8">
      <c r="G37010" s="127"/>
      <c r="H37010" s="128"/>
    </row>
    <row r="37011" spans="7:8">
      <c r="G37011" s="127"/>
      <c r="H37011" s="128"/>
    </row>
    <row r="37012" spans="7:8">
      <c r="G37012" s="127"/>
      <c r="H37012" s="128"/>
    </row>
    <row r="37013" spans="7:8">
      <c r="G37013" s="127"/>
      <c r="H37013" s="128"/>
    </row>
    <row r="37014" spans="7:8">
      <c r="G37014" s="127"/>
      <c r="H37014" s="128"/>
    </row>
    <row r="37015" spans="7:8">
      <c r="G37015" s="127"/>
      <c r="H37015" s="128"/>
    </row>
    <row r="37016" spans="7:8">
      <c r="G37016" s="127"/>
      <c r="H37016" s="128"/>
    </row>
    <row r="37017" spans="7:8">
      <c r="G37017" s="127"/>
      <c r="H37017" s="128"/>
    </row>
    <row r="37018" spans="7:8">
      <c r="G37018" s="127"/>
      <c r="H37018" s="128"/>
    </row>
    <row r="37019" spans="7:8">
      <c r="G37019" s="127"/>
      <c r="H37019" s="128"/>
    </row>
    <row r="37020" spans="7:8">
      <c r="G37020" s="127"/>
      <c r="H37020" s="128"/>
    </row>
    <row r="37021" spans="7:8">
      <c r="G37021" s="127"/>
      <c r="H37021" s="128"/>
    </row>
    <row r="37022" spans="7:8">
      <c r="G37022" s="127"/>
      <c r="H37022" s="128"/>
    </row>
    <row r="37023" spans="7:8">
      <c r="G37023" s="127"/>
      <c r="H37023" s="128"/>
    </row>
    <row r="37024" spans="7:8">
      <c r="G37024" s="127"/>
      <c r="H37024" s="128"/>
    </row>
    <row r="37025" spans="7:8">
      <c r="G37025" s="127"/>
      <c r="H37025" s="128"/>
    </row>
    <row r="37026" spans="7:8">
      <c r="G37026" s="127"/>
      <c r="H37026" s="128"/>
    </row>
    <row r="37027" spans="7:8">
      <c r="G37027" s="127"/>
      <c r="H37027" s="128"/>
    </row>
    <row r="37028" spans="7:8">
      <c r="G37028" s="127"/>
      <c r="H37028" s="128"/>
    </row>
    <row r="37029" spans="7:8">
      <c r="G37029" s="127"/>
      <c r="H37029" s="128"/>
    </row>
    <row r="37030" spans="7:8">
      <c r="G37030" s="127"/>
      <c r="H37030" s="128"/>
    </row>
    <row r="37031" spans="7:8">
      <c r="G37031" s="127"/>
      <c r="H37031" s="128"/>
    </row>
    <row r="37032" spans="7:8">
      <c r="G37032" s="127"/>
      <c r="H37032" s="128"/>
    </row>
    <row r="37033" spans="7:8">
      <c r="G37033" s="127"/>
      <c r="H37033" s="128"/>
    </row>
    <row r="37034" spans="7:8">
      <c r="G37034" s="127"/>
      <c r="H37034" s="128"/>
    </row>
    <row r="37035" spans="7:8">
      <c r="G37035" s="127"/>
      <c r="H37035" s="128"/>
    </row>
    <row r="37036" spans="7:8">
      <c r="G37036" s="127"/>
      <c r="H37036" s="128"/>
    </row>
    <row r="37037" spans="7:8">
      <c r="G37037" s="127"/>
      <c r="H37037" s="128"/>
    </row>
    <row r="37038" spans="7:8">
      <c r="G37038" s="127"/>
      <c r="H37038" s="128"/>
    </row>
    <row r="37039" spans="7:8">
      <c r="G37039" s="127"/>
      <c r="H37039" s="128"/>
    </row>
    <row r="37040" spans="7:8">
      <c r="G37040" s="127"/>
      <c r="H37040" s="128"/>
    </row>
    <row r="37041" spans="7:8">
      <c r="G37041" s="127"/>
      <c r="H37041" s="128"/>
    </row>
    <row r="37042" spans="7:8">
      <c r="G37042" s="127"/>
      <c r="H37042" s="128"/>
    </row>
    <row r="37043" spans="7:8">
      <c r="G37043" s="127"/>
      <c r="H37043" s="128"/>
    </row>
    <row r="37044" spans="7:8">
      <c r="G37044" s="127"/>
      <c r="H37044" s="128"/>
    </row>
    <row r="37045" spans="7:8">
      <c r="G37045" s="127"/>
      <c r="H37045" s="128"/>
    </row>
    <row r="37046" spans="7:8">
      <c r="G37046" s="127"/>
      <c r="H37046" s="128"/>
    </row>
    <row r="37047" spans="7:8">
      <c r="G37047" s="127"/>
      <c r="H37047" s="128"/>
    </row>
    <row r="37048" spans="7:8">
      <c r="G37048" s="127"/>
      <c r="H37048" s="128"/>
    </row>
    <row r="37049" spans="7:8">
      <c r="G37049" s="127"/>
      <c r="H37049" s="128"/>
    </row>
    <row r="37050" spans="7:8">
      <c r="G37050" s="127"/>
      <c r="H37050" s="128"/>
    </row>
    <row r="37051" spans="7:8">
      <c r="G37051" s="127"/>
      <c r="H37051" s="128"/>
    </row>
    <row r="37052" spans="7:8">
      <c r="G37052" s="127"/>
      <c r="H37052" s="128"/>
    </row>
    <row r="37053" spans="7:8">
      <c r="G37053" s="127"/>
      <c r="H37053" s="128"/>
    </row>
    <row r="37054" spans="7:8">
      <c r="G37054" s="127"/>
      <c r="H37054" s="128"/>
    </row>
    <row r="37055" spans="7:8">
      <c r="G37055" s="127"/>
      <c r="H37055" s="128"/>
    </row>
    <row r="37056" spans="7:8">
      <c r="G37056" s="127"/>
      <c r="H37056" s="128"/>
    </row>
    <row r="37057" spans="7:8">
      <c r="G37057" s="127"/>
      <c r="H37057" s="128"/>
    </row>
    <row r="37058" spans="7:8">
      <c r="G37058" s="127"/>
      <c r="H37058" s="128"/>
    </row>
    <row r="37059" spans="7:8">
      <c r="G37059" s="127"/>
      <c r="H37059" s="128"/>
    </row>
    <row r="37060" spans="7:8">
      <c r="G37060" s="127"/>
      <c r="H37060" s="128"/>
    </row>
    <row r="37061" spans="7:8">
      <c r="G37061" s="127"/>
      <c r="H37061" s="128"/>
    </row>
    <row r="37062" spans="7:8">
      <c r="G37062" s="127"/>
      <c r="H37062" s="128"/>
    </row>
    <row r="37063" spans="7:8">
      <c r="G37063" s="127"/>
      <c r="H37063" s="128"/>
    </row>
    <row r="37064" spans="7:8">
      <c r="G37064" s="127"/>
      <c r="H37064" s="128"/>
    </row>
    <row r="37065" spans="7:8">
      <c r="G37065" s="127"/>
      <c r="H37065" s="128"/>
    </row>
    <row r="37066" spans="7:8">
      <c r="G37066" s="127"/>
      <c r="H37066" s="128"/>
    </row>
    <row r="37067" spans="7:8">
      <c r="G37067" s="127"/>
      <c r="H37067" s="128"/>
    </row>
    <row r="37068" spans="7:8">
      <c r="G37068" s="127"/>
      <c r="H37068" s="128"/>
    </row>
    <row r="37069" spans="7:8">
      <c r="G37069" s="127"/>
      <c r="H37069" s="128"/>
    </row>
    <row r="37070" spans="7:8">
      <c r="G37070" s="127"/>
      <c r="H37070" s="128"/>
    </row>
    <row r="37071" spans="7:8">
      <c r="G37071" s="127"/>
      <c r="H37071" s="128"/>
    </row>
    <row r="37072" spans="7:8">
      <c r="G37072" s="127"/>
      <c r="H37072" s="128"/>
    </row>
    <row r="37073" spans="7:8">
      <c r="G37073" s="127"/>
      <c r="H37073" s="128"/>
    </row>
    <row r="37074" spans="7:8">
      <c r="G37074" s="127"/>
      <c r="H37074" s="128"/>
    </row>
    <row r="37075" spans="7:8">
      <c r="G37075" s="127"/>
      <c r="H37075" s="128"/>
    </row>
    <row r="37076" spans="7:8">
      <c r="G37076" s="127"/>
      <c r="H37076" s="128"/>
    </row>
    <row r="37077" spans="7:8">
      <c r="G37077" s="127"/>
      <c r="H37077" s="128"/>
    </row>
    <row r="37078" spans="7:8">
      <c r="G37078" s="127"/>
      <c r="H37078" s="128"/>
    </row>
    <row r="37079" spans="7:8">
      <c r="G37079" s="127"/>
      <c r="H37079" s="128"/>
    </row>
    <row r="37080" spans="7:8">
      <c r="G37080" s="127"/>
      <c r="H37080" s="128"/>
    </row>
    <row r="37081" spans="7:8">
      <c r="G37081" s="127"/>
      <c r="H37081" s="128"/>
    </row>
    <row r="37082" spans="7:8">
      <c r="G37082" s="127"/>
      <c r="H37082" s="128"/>
    </row>
    <row r="37083" spans="7:8">
      <c r="G37083" s="127"/>
      <c r="H37083" s="128"/>
    </row>
    <row r="37084" spans="7:8">
      <c r="G37084" s="127"/>
      <c r="H37084" s="128"/>
    </row>
    <row r="37085" spans="7:8">
      <c r="G37085" s="127"/>
      <c r="H37085" s="128"/>
    </row>
    <row r="37086" spans="7:8">
      <c r="G37086" s="127"/>
      <c r="H37086" s="128"/>
    </row>
    <row r="37087" spans="7:8">
      <c r="G37087" s="127"/>
      <c r="H37087" s="128"/>
    </row>
    <row r="37088" spans="7:8">
      <c r="G37088" s="127"/>
      <c r="H37088" s="128"/>
    </row>
    <row r="37089" spans="7:8">
      <c r="G37089" s="127"/>
      <c r="H37089" s="128"/>
    </row>
    <row r="37090" spans="7:8">
      <c r="G37090" s="127"/>
      <c r="H37090" s="128"/>
    </row>
    <row r="37091" spans="7:8">
      <c r="G37091" s="127"/>
      <c r="H37091" s="128"/>
    </row>
    <row r="37092" spans="7:8">
      <c r="G37092" s="127"/>
      <c r="H37092" s="128"/>
    </row>
    <row r="37093" spans="7:8">
      <c r="G37093" s="127"/>
      <c r="H37093" s="128"/>
    </row>
    <row r="37094" spans="7:8">
      <c r="G37094" s="127"/>
      <c r="H37094" s="128"/>
    </row>
    <row r="37095" spans="7:8">
      <c r="G37095" s="127"/>
      <c r="H37095" s="128"/>
    </row>
    <row r="37096" spans="7:8">
      <c r="G37096" s="127"/>
      <c r="H37096" s="128"/>
    </row>
    <row r="37097" spans="7:8">
      <c r="G37097" s="127"/>
      <c r="H37097" s="128"/>
    </row>
    <row r="37098" spans="7:8">
      <c r="G37098" s="127"/>
      <c r="H37098" s="128"/>
    </row>
    <row r="37099" spans="7:8">
      <c r="G37099" s="127"/>
      <c r="H37099" s="128"/>
    </row>
    <row r="37100" spans="7:8">
      <c r="G37100" s="127"/>
      <c r="H37100" s="128"/>
    </row>
    <row r="37101" spans="7:8">
      <c r="G37101" s="127"/>
      <c r="H37101" s="128"/>
    </row>
    <row r="37102" spans="7:8">
      <c r="G37102" s="127"/>
      <c r="H37102" s="128"/>
    </row>
    <row r="37103" spans="7:8">
      <c r="G37103" s="127"/>
      <c r="H37103" s="128"/>
    </row>
    <row r="37104" spans="7:8">
      <c r="G37104" s="127"/>
      <c r="H37104" s="128"/>
    </row>
    <row r="37105" spans="7:8">
      <c r="G37105" s="127"/>
      <c r="H37105" s="128"/>
    </row>
    <row r="37106" spans="7:8">
      <c r="G37106" s="127"/>
      <c r="H37106" s="128"/>
    </row>
    <row r="37107" spans="7:8">
      <c r="G37107" s="127"/>
      <c r="H37107" s="128"/>
    </row>
    <row r="37108" spans="7:8">
      <c r="G37108" s="127"/>
      <c r="H37108" s="128"/>
    </row>
    <row r="37109" spans="7:8">
      <c r="G37109" s="127"/>
      <c r="H37109" s="128"/>
    </row>
    <row r="37110" spans="7:8">
      <c r="G37110" s="127"/>
      <c r="H37110" s="128"/>
    </row>
    <row r="37111" spans="7:8">
      <c r="G37111" s="127"/>
      <c r="H37111" s="128"/>
    </row>
    <row r="37112" spans="7:8">
      <c r="G37112" s="127"/>
      <c r="H37112" s="128"/>
    </row>
    <row r="37113" spans="7:8">
      <c r="G37113" s="127"/>
      <c r="H37113" s="128"/>
    </row>
    <row r="37114" spans="7:8">
      <c r="G37114" s="127"/>
      <c r="H37114" s="128"/>
    </row>
    <row r="37115" spans="7:8">
      <c r="G37115" s="127"/>
      <c r="H37115" s="128"/>
    </row>
    <row r="37116" spans="7:8">
      <c r="G37116" s="127"/>
      <c r="H37116" s="128"/>
    </row>
    <row r="37117" spans="7:8">
      <c r="G37117" s="127"/>
      <c r="H37117" s="128"/>
    </row>
    <row r="37118" spans="7:8">
      <c r="G37118" s="127"/>
      <c r="H37118" s="128"/>
    </row>
    <row r="37119" spans="7:8">
      <c r="G37119" s="127"/>
      <c r="H37119" s="128"/>
    </row>
    <row r="37120" spans="7:8">
      <c r="G37120" s="127"/>
      <c r="H37120" s="128"/>
    </row>
    <row r="37121" spans="7:8">
      <c r="G37121" s="127"/>
      <c r="H37121" s="128"/>
    </row>
    <row r="37122" spans="7:8">
      <c r="G37122" s="127"/>
      <c r="H37122" s="128"/>
    </row>
    <row r="37123" spans="7:8">
      <c r="G37123" s="127"/>
      <c r="H37123" s="128"/>
    </row>
    <row r="37124" spans="7:8">
      <c r="G37124" s="127"/>
      <c r="H37124" s="128"/>
    </row>
    <row r="37125" spans="7:8">
      <c r="G37125" s="127"/>
      <c r="H37125" s="128"/>
    </row>
    <row r="37126" spans="7:8">
      <c r="G37126" s="127"/>
      <c r="H37126" s="128"/>
    </row>
    <row r="37127" spans="7:8">
      <c r="G37127" s="127"/>
      <c r="H37127" s="128"/>
    </row>
    <row r="37128" spans="7:8">
      <c r="G37128" s="127"/>
      <c r="H37128" s="128"/>
    </row>
    <row r="37129" spans="7:8">
      <c r="G37129" s="127"/>
      <c r="H37129" s="128"/>
    </row>
    <row r="37130" spans="7:8">
      <c r="G37130" s="127"/>
      <c r="H37130" s="128"/>
    </row>
    <row r="37131" spans="7:8">
      <c r="G37131" s="127"/>
      <c r="H37131" s="128"/>
    </row>
    <row r="37132" spans="7:8">
      <c r="G37132" s="127"/>
      <c r="H37132" s="128"/>
    </row>
    <row r="37133" spans="7:8">
      <c r="G37133" s="127"/>
      <c r="H37133" s="128"/>
    </row>
    <row r="37134" spans="7:8">
      <c r="G37134" s="127"/>
      <c r="H37134" s="128"/>
    </row>
    <row r="37135" spans="7:8">
      <c r="G37135" s="127"/>
      <c r="H37135" s="128"/>
    </row>
    <row r="37136" spans="7:8">
      <c r="G37136" s="127"/>
      <c r="H37136" s="128"/>
    </row>
    <row r="37137" spans="7:8">
      <c r="G37137" s="127"/>
      <c r="H37137" s="128"/>
    </row>
    <row r="37138" spans="7:8">
      <c r="G37138" s="127"/>
      <c r="H37138" s="128"/>
    </row>
    <row r="37139" spans="7:8">
      <c r="G37139" s="127"/>
      <c r="H37139" s="128"/>
    </row>
    <row r="37140" spans="7:8">
      <c r="G37140" s="127"/>
      <c r="H37140" s="128"/>
    </row>
    <row r="37141" spans="7:8">
      <c r="G37141" s="127"/>
      <c r="H37141" s="128"/>
    </row>
    <row r="37142" spans="7:8">
      <c r="G37142" s="127"/>
      <c r="H37142" s="128"/>
    </row>
    <row r="37143" spans="7:8">
      <c r="G37143" s="127"/>
      <c r="H37143" s="128"/>
    </row>
    <row r="37144" spans="7:8">
      <c r="G37144" s="127"/>
      <c r="H37144" s="128"/>
    </row>
    <row r="37145" spans="7:8">
      <c r="G37145" s="127"/>
      <c r="H37145" s="128"/>
    </row>
    <row r="37146" spans="7:8">
      <c r="G37146" s="127"/>
      <c r="H37146" s="128"/>
    </row>
    <row r="37147" spans="7:8">
      <c r="G37147" s="127"/>
      <c r="H37147" s="128"/>
    </row>
    <row r="37148" spans="7:8">
      <c r="G37148" s="127"/>
      <c r="H37148" s="128"/>
    </row>
    <row r="37149" spans="7:8">
      <c r="G37149" s="127"/>
      <c r="H37149" s="128"/>
    </row>
    <row r="37150" spans="7:8">
      <c r="G37150" s="127"/>
      <c r="H37150" s="128"/>
    </row>
    <row r="37151" spans="7:8">
      <c r="G37151" s="127"/>
      <c r="H37151" s="128"/>
    </row>
    <row r="37152" spans="7:8">
      <c r="G37152" s="127"/>
      <c r="H37152" s="128"/>
    </row>
    <row r="37153" spans="7:8">
      <c r="G37153" s="127"/>
      <c r="H37153" s="128"/>
    </row>
    <row r="37154" spans="7:8">
      <c r="G37154" s="127"/>
      <c r="H37154" s="128"/>
    </row>
    <row r="37155" spans="7:8">
      <c r="G37155" s="127"/>
      <c r="H37155" s="128"/>
    </row>
    <row r="37156" spans="7:8">
      <c r="G37156" s="127"/>
      <c r="H37156" s="128"/>
    </row>
    <row r="37157" spans="7:8">
      <c r="G37157" s="127"/>
      <c r="H37157" s="128"/>
    </row>
    <row r="37158" spans="7:8">
      <c r="G37158" s="127"/>
      <c r="H37158" s="128"/>
    </row>
    <row r="37159" spans="7:8">
      <c r="G37159" s="127"/>
      <c r="H37159" s="128"/>
    </row>
    <row r="37160" spans="7:8">
      <c r="G37160" s="127"/>
      <c r="H37160" s="128"/>
    </row>
    <row r="37161" spans="7:8">
      <c r="G37161" s="127"/>
      <c r="H37161" s="128"/>
    </row>
    <row r="37162" spans="7:8">
      <c r="G37162" s="127"/>
      <c r="H37162" s="128"/>
    </row>
    <row r="37163" spans="7:8">
      <c r="G37163" s="127"/>
      <c r="H37163" s="128"/>
    </row>
    <row r="37164" spans="7:8">
      <c r="G37164" s="127"/>
      <c r="H37164" s="128"/>
    </row>
    <row r="37165" spans="7:8">
      <c r="G37165" s="127"/>
      <c r="H37165" s="128"/>
    </row>
    <row r="37166" spans="7:8">
      <c r="G37166" s="127"/>
      <c r="H37166" s="128"/>
    </row>
    <row r="37167" spans="7:8">
      <c r="G37167" s="127"/>
      <c r="H37167" s="128"/>
    </row>
    <row r="37168" spans="7:8">
      <c r="G37168" s="127"/>
      <c r="H37168" s="128"/>
    </row>
    <row r="37169" spans="7:8">
      <c r="G37169" s="127"/>
      <c r="H37169" s="128"/>
    </row>
    <row r="37170" spans="7:8">
      <c r="G37170" s="127"/>
      <c r="H37170" s="128"/>
    </row>
    <row r="37171" spans="7:8">
      <c r="G37171" s="127"/>
      <c r="H37171" s="128"/>
    </row>
    <row r="37172" spans="7:8">
      <c r="G37172" s="127"/>
      <c r="H37172" s="128"/>
    </row>
    <row r="37173" spans="7:8">
      <c r="G37173" s="127"/>
      <c r="H37173" s="128"/>
    </row>
    <row r="37174" spans="7:8">
      <c r="G37174" s="127"/>
      <c r="H37174" s="128"/>
    </row>
    <row r="37175" spans="7:8">
      <c r="G37175" s="127"/>
      <c r="H37175" s="128"/>
    </row>
    <row r="37176" spans="7:8">
      <c r="G37176" s="127"/>
      <c r="H37176" s="128"/>
    </row>
    <row r="37177" spans="7:8">
      <c r="G37177" s="127"/>
      <c r="H37177" s="128"/>
    </row>
    <row r="37178" spans="7:8">
      <c r="G37178" s="127"/>
      <c r="H37178" s="128"/>
    </row>
    <row r="37179" spans="7:8">
      <c r="G37179" s="127"/>
      <c r="H37179" s="128"/>
    </row>
    <row r="37180" spans="7:8">
      <c r="G37180" s="127"/>
      <c r="H37180" s="128"/>
    </row>
    <row r="37181" spans="7:8">
      <c r="G37181" s="127"/>
      <c r="H37181" s="128"/>
    </row>
    <row r="37182" spans="7:8">
      <c r="G37182" s="127"/>
      <c r="H37182" s="128"/>
    </row>
    <row r="37183" spans="7:8">
      <c r="G37183" s="127"/>
      <c r="H37183" s="128"/>
    </row>
    <row r="37184" spans="7:8">
      <c r="G37184" s="127"/>
      <c r="H37184" s="128"/>
    </row>
    <row r="37185" spans="7:8">
      <c r="G37185" s="127"/>
      <c r="H37185" s="128"/>
    </row>
    <row r="37186" spans="7:8">
      <c r="G37186" s="127"/>
      <c r="H37186" s="128"/>
    </row>
    <row r="37187" spans="7:8">
      <c r="G37187" s="127"/>
      <c r="H37187" s="128"/>
    </row>
    <row r="37188" spans="7:8">
      <c r="G37188" s="127"/>
      <c r="H37188" s="128"/>
    </row>
    <row r="37189" spans="7:8">
      <c r="G37189" s="127"/>
      <c r="H37189" s="128"/>
    </row>
    <row r="37190" spans="7:8">
      <c r="G37190" s="127"/>
      <c r="H37190" s="128"/>
    </row>
    <row r="37191" spans="7:8">
      <c r="G37191" s="127"/>
      <c r="H37191" s="128"/>
    </row>
    <row r="37192" spans="7:8">
      <c r="G37192" s="127"/>
      <c r="H37192" s="128"/>
    </row>
    <row r="37193" spans="7:8">
      <c r="G37193" s="127"/>
      <c r="H37193" s="128"/>
    </row>
    <row r="37194" spans="7:8">
      <c r="G37194" s="127"/>
      <c r="H37194" s="128"/>
    </row>
    <row r="37195" spans="7:8">
      <c r="G37195" s="127"/>
      <c r="H37195" s="128"/>
    </row>
    <row r="37196" spans="7:8">
      <c r="G37196" s="127"/>
      <c r="H37196" s="128"/>
    </row>
    <row r="37197" spans="7:8">
      <c r="G37197" s="127"/>
      <c r="H37197" s="128"/>
    </row>
    <row r="37198" spans="7:8">
      <c r="G37198" s="127"/>
      <c r="H37198" s="128"/>
    </row>
    <row r="37199" spans="7:8">
      <c r="G37199" s="127"/>
      <c r="H37199" s="128"/>
    </row>
    <row r="37200" spans="7:8">
      <c r="G37200" s="127"/>
      <c r="H37200" s="128"/>
    </row>
    <row r="37201" spans="7:8">
      <c r="G37201" s="127"/>
      <c r="H37201" s="128"/>
    </row>
    <row r="37202" spans="7:8">
      <c r="G37202" s="127"/>
      <c r="H37202" s="128"/>
    </row>
    <row r="37203" spans="7:8">
      <c r="G37203" s="127"/>
      <c r="H37203" s="128"/>
    </row>
    <row r="37204" spans="7:8">
      <c r="G37204" s="127"/>
      <c r="H37204" s="128"/>
    </row>
    <row r="37205" spans="7:8">
      <c r="G37205" s="127"/>
      <c r="H37205" s="128"/>
    </row>
    <row r="37206" spans="7:8">
      <c r="G37206" s="127"/>
      <c r="H37206" s="128"/>
    </row>
    <row r="37207" spans="7:8">
      <c r="G37207" s="127"/>
      <c r="H37207" s="128"/>
    </row>
    <row r="37208" spans="7:8">
      <c r="G37208" s="127"/>
      <c r="H37208" s="128"/>
    </row>
    <row r="37209" spans="7:8">
      <c r="G37209" s="127"/>
      <c r="H37209" s="128"/>
    </row>
    <row r="37210" spans="7:8">
      <c r="G37210" s="127"/>
      <c r="H37210" s="128"/>
    </row>
    <row r="37211" spans="7:8">
      <c r="G37211" s="127"/>
      <c r="H37211" s="128"/>
    </row>
    <row r="37212" spans="7:8">
      <c r="G37212" s="127"/>
      <c r="H37212" s="128"/>
    </row>
    <row r="37213" spans="7:8">
      <c r="G37213" s="127"/>
      <c r="H37213" s="128"/>
    </row>
    <row r="37214" spans="7:8">
      <c r="G37214" s="127"/>
      <c r="H37214" s="128"/>
    </row>
    <row r="37215" spans="7:8">
      <c r="G37215" s="127"/>
      <c r="H37215" s="128"/>
    </row>
    <row r="37216" spans="7:8">
      <c r="G37216" s="127"/>
      <c r="H37216" s="128"/>
    </row>
    <row r="37217" spans="7:8">
      <c r="G37217" s="127"/>
      <c r="H37217" s="128"/>
    </row>
    <row r="37218" spans="7:8">
      <c r="G37218" s="127"/>
      <c r="H37218" s="128"/>
    </row>
    <row r="37219" spans="7:8">
      <c r="G37219" s="127"/>
      <c r="H37219" s="128"/>
    </row>
    <row r="37220" spans="7:8">
      <c r="G37220" s="127"/>
      <c r="H37220" s="128"/>
    </row>
    <row r="37221" spans="7:8">
      <c r="G37221" s="127"/>
      <c r="H37221" s="128"/>
    </row>
    <row r="37222" spans="7:8">
      <c r="G37222" s="127"/>
      <c r="H37222" s="128"/>
    </row>
    <row r="37223" spans="7:8">
      <c r="G37223" s="127"/>
      <c r="H37223" s="128"/>
    </row>
    <row r="37224" spans="7:8">
      <c r="G37224" s="127"/>
      <c r="H37224" s="128"/>
    </row>
    <row r="37225" spans="7:8">
      <c r="G37225" s="127"/>
      <c r="H37225" s="128"/>
    </row>
    <row r="37226" spans="7:8">
      <c r="G37226" s="127"/>
      <c r="H37226" s="128"/>
    </row>
    <row r="37227" spans="7:8">
      <c r="G37227" s="127"/>
      <c r="H37227" s="128"/>
    </row>
    <row r="37228" spans="7:8">
      <c r="G37228" s="127"/>
      <c r="H37228" s="128"/>
    </row>
    <row r="37229" spans="7:8">
      <c r="G37229" s="127"/>
      <c r="H37229" s="128"/>
    </row>
    <row r="37230" spans="7:8">
      <c r="G37230" s="127"/>
      <c r="H37230" s="128"/>
    </row>
    <row r="37231" spans="7:8">
      <c r="G37231" s="127"/>
      <c r="H37231" s="128"/>
    </row>
    <row r="37232" spans="7:8">
      <c r="G37232" s="127"/>
      <c r="H37232" s="128"/>
    </row>
    <row r="37233" spans="7:8">
      <c r="G37233" s="127"/>
      <c r="H37233" s="128"/>
    </row>
    <row r="37234" spans="7:8">
      <c r="G37234" s="127"/>
      <c r="H37234" s="128"/>
    </row>
    <row r="37235" spans="7:8">
      <c r="G37235" s="127"/>
      <c r="H37235" s="128"/>
    </row>
    <row r="37236" spans="7:8">
      <c r="G37236" s="127"/>
      <c r="H37236" s="128"/>
    </row>
    <row r="37237" spans="7:8">
      <c r="G37237" s="127"/>
      <c r="H37237" s="128"/>
    </row>
    <row r="37238" spans="7:8">
      <c r="G37238" s="127"/>
      <c r="H37238" s="128"/>
    </row>
    <row r="37239" spans="7:8">
      <c r="G37239" s="127"/>
      <c r="H37239" s="128"/>
    </row>
    <row r="37240" spans="7:8">
      <c r="G37240" s="127"/>
      <c r="H37240" s="128"/>
    </row>
    <row r="37241" spans="7:8">
      <c r="G37241" s="127"/>
      <c r="H37241" s="128"/>
    </row>
    <row r="37242" spans="7:8">
      <c r="G37242" s="127"/>
      <c r="H37242" s="128"/>
    </row>
    <row r="37243" spans="7:8">
      <c r="G37243" s="127"/>
      <c r="H37243" s="128"/>
    </row>
    <row r="37244" spans="7:8">
      <c r="G37244" s="127"/>
      <c r="H37244" s="128"/>
    </row>
    <row r="37245" spans="7:8">
      <c r="G37245" s="127"/>
      <c r="H37245" s="128"/>
    </row>
    <row r="37246" spans="7:8">
      <c r="G37246" s="127"/>
      <c r="H37246" s="128"/>
    </row>
    <row r="37247" spans="7:8">
      <c r="G37247" s="127"/>
      <c r="H37247" s="128"/>
    </row>
    <row r="37248" spans="7:8">
      <c r="G37248" s="127"/>
      <c r="H37248" s="128"/>
    </row>
    <row r="37249" spans="7:8">
      <c r="G37249" s="127"/>
      <c r="H37249" s="128"/>
    </row>
    <row r="37250" spans="7:8">
      <c r="G37250" s="127"/>
      <c r="H37250" s="128"/>
    </row>
    <row r="37251" spans="7:8">
      <c r="G37251" s="127"/>
      <c r="H37251" s="128"/>
    </row>
    <row r="37252" spans="7:8">
      <c r="G37252" s="127"/>
      <c r="H37252" s="128"/>
    </row>
    <row r="37253" spans="7:8">
      <c r="G37253" s="127"/>
      <c r="H37253" s="128"/>
    </row>
    <row r="37254" spans="7:8">
      <c r="G37254" s="127"/>
      <c r="H37254" s="128"/>
    </row>
    <row r="37255" spans="7:8">
      <c r="G37255" s="127"/>
      <c r="H37255" s="128"/>
    </row>
    <row r="37256" spans="7:8">
      <c r="G37256" s="127"/>
      <c r="H37256" s="128"/>
    </row>
    <row r="37257" spans="7:8">
      <c r="G37257" s="127"/>
      <c r="H37257" s="128"/>
    </row>
    <row r="37258" spans="7:8">
      <c r="G37258" s="127"/>
      <c r="H37258" s="128"/>
    </row>
    <row r="37259" spans="7:8">
      <c r="G37259" s="127"/>
      <c r="H37259" s="128"/>
    </row>
    <row r="37260" spans="7:8">
      <c r="G37260" s="127"/>
      <c r="H37260" s="128"/>
    </row>
    <row r="37261" spans="7:8">
      <c r="G37261" s="127"/>
      <c r="H37261" s="128"/>
    </row>
    <row r="37262" spans="7:8">
      <c r="G37262" s="127"/>
      <c r="H37262" s="128"/>
    </row>
    <row r="37263" spans="7:8">
      <c r="G37263" s="127"/>
      <c r="H37263" s="128"/>
    </row>
    <row r="37264" spans="7:8">
      <c r="G37264" s="127"/>
      <c r="H37264" s="128"/>
    </row>
    <row r="37265" spans="7:8">
      <c r="G37265" s="127"/>
      <c r="H37265" s="128"/>
    </row>
    <row r="37266" spans="7:8">
      <c r="G37266" s="127"/>
      <c r="H37266" s="128"/>
    </row>
    <row r="37267" spans="7:8">
      <c r="G37267" s="127"/>
      <c r="H37267" s="128"/>
    </row>
    <row r="37268" spans="7:8">
      <c r="G37268" s="127"/>
      <c r="H37268" s="128"/>
    </row>
    <row r="37269" spans="7:8">
      <c r="G37269" s="127"/>
      <c r="H37269" s="128"/>
    </row>
    <row r="37270" spans="7:8">
      <c r="G37270" s="127"/>
      <c r="H37270" s="128"/>
    </row>
    <row r="37271" spans="7:8">
      <c r="G37271" s="127"/>
      <c r="H37271" s="128"/>
    </row>
    <row r="37272" spans="7:8">
      <c r="G37272" s="127"/>
      <c r="H37272" s="128"/>
    </row>
    <row r="37273" spans="7:8">
      <c r="G37273" s="127"/>
      <c r="H37273" s="128"/>
    </row>
    <row r="37274" spans="7:8">
      <c r="G37274" s="127"/>
      <c r="H37274" s="128"/>
    </row>
    <row r="37275" spans="7:8">
      <c r="G37275" s="127"/>
      <c r="H37275" s="128"/>
    </row>
    <row r="37276" spans="7:8">
      <c r="G37276" s="127"/>
      <c r="H37276" s="128"/>
    </row>
    <row r="37277" spans="7:8">
      <c r="G37277" s="127"/>
      <c r="H37277" s="128"/>
    </row>
    <row r="37278" spans="7:8">
      <c r="G37278" s="127"/>
      <c r="H37278" s="128"/>
    </row>
    <row r="37279" spans="7:8">
      <c r="G37279" s="127"/>
      <c r="H37279" s="128"/>
    </row>
    <row r="37280" spans="7:8">
      <c r="G37280" s="127"/>
      <c r="H37280" s="128"/>
    </row>
    <row r="37281" spans="7:8">
      <c r="G37281" s="127"/>
      <c r="H37281" s="128"/>
    </row>
    <row r="37282" spans="7:8">
      <c r="G37282" s="127"/>
      <c r="H37282" s="128"/>
    </row>
    <row r="37283" spans="7:8">
      <c r="G37283" s="127"/>
      <c r="H37283" s="128"/>
    </row>
    <row r="37284" spans="7:8">
      <c r="G37284" s="127"/>
      <c r="H37284" s="128"/>
    </row>
    <row r="37285" spans="7:8">
      <c r="G37285" s="127"/>
      <c r="H37285" s="128"/>
    </row>
    <row r="37286" spans="7:8">
      <c r="G37286" s="127"/>
      <c r="H37286" s="128"/>
    </row>
    <row r="37287" spans="7:8">
      <c r="G37287" s="127"/>
      <c r="H37287" s="128"/>
    </row>
    <row r="37288" spans="7:8">
      <c r="G37288" s="127"/>
      <c r="H37288" s="128"/>
    </row>
    <row r="37289" spans="7:8">
      <c r="G37289" s="127"/>
      <c r="H37289" s="128"/>
    </row>
    <row r="37290" spans="7:8">
      <c r="G37290" s="127"/>
      <c r="H37290" s="128"/>
    </row>
    <row r="37291" spans="7:8">
      <c r="G37291" s="127"/>
      <c r="H37291" s="128"/>
    </row>
    <row r="37292" spans="7:8">
      <c r="G37292" s="127"/>
      <c r="H37292" s="128"/>
    </row>
    <row r="37293" spans="7:8">
      <c r="G37293" s="127"/>
      <c r="H37293" s="128"/>
    </row>
    <row r="37294" spans="7:8">
      <c r="G37294" s="127"/>
      <c r="H37294" s="128"/>
    </row>
    <row r="37295" spans="7:8">
      <c r="G37295" s="127"/>
      <c r="H37295" s="128"/>
    </row>
    <row r="37296" spans="7:8">
      <c r="G37296" s="127"/>
      <c r="H37296" s="128"/>
    </row>
    <row r="37297" spans="7:8">
      <c r="G37297" s="127"/>
      <c r="H37297" s="128"/>
    </row>
    <row r="37298" spans="7:8">
      <c r="G37298" s="127"/>
      <c r="H37298" s="128"/>
    </row>
    <row r="37299" spans="7:8">
      <c r="G37299" s="127"/>
      <c r="H37299" s="128"/>
    </row>
    <row r="37300" spans="7:8">
      <c r="G37300" s="127"/>
      <c r="H37300" s="128"/>
    </row>
    <row r="37301" spans="7:8">
      <c r="G37301" s="127"/>
      <c r="H37301" s="128"/>
    </row>
    <row r="37302" spans="7:8">
      <c r="G37302" s="127"/>
      <c r="H37302" s="128"/>
    </row>
    <row r="37303" spans="7:8">
      <c r="G37303" s="127"/>
      <c r="H37303" s="128"/>
    </row>
    <row r="37304" spans="7:8">
      <c r="G37304" s="127"/>
      <c r="H37304" s="128"/>
    </row>
    <row r="37305" spans="7:8">
      <c r="G37305" s="127"/>
      <c r="H37305" s="128"/>
    </row>
    <row r="37306" spans="7:8">
      <c r="G37306" s="127"/>
      <c r="H37306" s="128"/>
    </row>
    <row r="37307" spans="7:8">
      <c r="G37307" s="127"/>
      <c r="H37307" s="128"/>
    </row>
    <row r="37308" spans="7:8">
      <c r="G37308" s="127"/>
      <c r="H37308" s="128"/>
    </row>
    <row r="37309" spans="7:8">
      <c r="G37309" s="127"/>
      <c r="H37309" s="128"/>
    </row>
    <row r="37310" spans="7:8">
      <c r="G37310" s="127"/>
      <c r="H37310" s="128"/>
    </row>
    <row r="37311" spans="7:8">
      <c r="G37311" s="127"/>
      <c r="H37311" s="128"/>
    </row>
    <row r="37312" spans="7:8">
      <c r="G37312" s="127"/>
      <c r="H37312" s="128"/>
    </row>
    <row r="37313" spans="7:8">
      <c r="G37313" s="127"/>
      <c r="H37313" s="128"/>
    </row>
    <row r="37314" spans="7:8">
      <c r="G37314" s="127"/>
      <c r="H37314" s="128"/>
    </row>
    <row r="37315" spans="7:8">
      <c r="G37315" s="127"/>
      <c r="H37315" s="128"/>
    </row>
    <row r="37316" spans="7:8">
      <c r="G37316" s="127"/>
      <c r="H37316" s="128"/>
    </row>
    <row r="37317" spans="7:8">
      <c r="G37317" s="127"/>
      <c r="H37317" s="128"/>
    </row>
    <row r="37318" spans="7:8">
      <c r="G37318" s="127"/>
      <c r="H37318" s="128"/>
    </row>
    <row r="37319" spans="7:8">
      <c r="G37319" s="127"/>
      <c r="H37319" s="128"/>
    </row>
    <row r="37320" spans="7:8">
      <c r="G37320" s="127"/>
      <c r="H37320" s="128"/>
    </row>
    <row r="37321" spans="7:8">
      <c r="G37321" s="127"/>
      <c r="H37321" s="128"/>
    </row>
    <row r="37322" spans="7:8">
      <c r="G37322" s="127"/>
      <c r="H37322" s="128"/>
    </row>
    <row r="37323" spans="7:8">
      <c r="G37323" s="127"/>
      <c r="H37323" s="128"/>
    </row>
    <row r="37324" spans="7:8">
      <c r="G37324" s="127"/>
      <c r="H37324" s="128"/>
    </row>
    <row r="37325" spans="7:8">
      <c r="G37325" s="127"/>
      <c r="H37325" s="128"/>
    </row>
    <row r="37326" spans="7:8">
      <c r="G37326" s="127"/>
      <c r="H37326" s="128"/>
    </row>
    <row r="37327" spans="7:8">
      <c r="G37327" s="127"/>
      <c r="H37327" s="128"/>
    </row>
    <row r="37328" spans="7:8">
      <c r="G37328" s="127"/>
      <c r="H37328" s="128"/>
    </row>
    <row r="37329" spans="7:8">
      <c r="G37329" s="127"/>
      <c r="H37329" s="128"/>
    </row>
    <row r="37330" spans="7:8">
      <c r="G37330" s="127"/>
      <c r="H37330" s="128"/>
    </row>
    <row r="37331" spans="7:8">
      <c r="G37331" s="127"/>
      <c r="H37331" s="128"/>
    </row>
    <row r="37332" spans="7:8">
      <c r="G37332" s="127"/>
      <c r="H37332" s="128"/>
    </row>
    <row r="37333" spans="7:8">
      <c r="G37333" s="127"/>
      <c r="H37333" s="128"/>
    </row>
    <row r="37334" spans="7:8">
      <c r="G37334" s="127"/>
      <c r="H37334" s="128"/>
    </row>
    <row r="37335" spans="7:8">
      <c r="G37335" s="127"/>
      <c r="H37335" s="128"/>
    </row>
    <row r="37336" spans="7:8">
      <c r="G37336" s="127"/>
      <c r="H37336" s="128"/>
    </row>
    <row r="37337" spans="7:8">
      <c r="G37337" s="127"/>
      <c r="H37337" s="128"/>
    </row>
    <row r="37338" spans="7:8">
      <c r="G37338" s="127"/>
      <c r="H37338" s="128"/>
    </row>
    <row r="37339" spans="7:8">
      <c r="G37339" s="127"/>
      <c r="H37339" s="128"/>
    </row>
    <row r="37340" spans="7:8">
      <c r="G37340" s="127"/>
      <c r="H37340" s="128"/>
    </row>
    <row r="37341" spans="7:8">
      <c r="G37341" s="127"/>
      <c r="H37341" s="128"/>
    </row>
    <row r="37342" spans="7:8">
      <c r="G37342" s="127"/>
      <c r="H37342" s="128"/>
    </row>
    <row r="37343" spans="7:8">
      <c r="G37343" s="127"/>
      <c r="H37343" s="128"/>
    </row>
    <row r="37344" spans="7:8">
      <c r="G37344" s="127"/>
      <c r="H37344" s="128"/>
    </row>
    <row r="37345" spans="7:8">
      <c r="G37345" s="127"/>
      <c r="H37345" s="128"/>
    </row>
    <row r="37346" spans="7:8">
      <c r="G37346" s="127"/>
      <c r="H37346" s="128"/>
    </row>
    <row r="37347" spans="7:8">
      <c r="G37347" s="127"/>
      <c r="H37347" s="128"/>
    </row>
    <row r="37348" spans="7:8">
      <c r="G37348" s="127"/>
      <c r="H37348" s="128"/>
    </row>
    <row r="37349" spans="7:8">
      <c r="G37349" s="127"/>
      <c r="H37349" s="128"/>
    </row>
    <row r="37350" spans="7:8">
      <c r="G37350" s="127"/>
      <c r="H37350" s="128"/>
    </row>
    <row r="37351" spans="7:8">
      <c r="G37351" s="127"/>
      <c r="H37351" s="128"/>
    </row>
    <row r="37352" spans="7:8">
      <c r="G37352" s="127"/>
      <c r="H37352" s="128"/>
    </row>
    <row r="37353" spans="7:8">
      <c r="G37353" s="127"/>
      <c r="H37353" s="128"/>
    </row>
    <row r="37354" spans="7:8">
      <c r="G37354" s="127"/>
      <c r="H37354" s="128"/>
    </row>
    <row r="37355" spans="7:8">
      <c r="G37355" s="127"/>
      <c r="H37355" s="128"/>
    </row>
    <row r="37356" spans="7:8">
      <c r="G37356" s="127"/>
      <c r="H37356" s="128"/>
    </row>
    <row r="37357" spans="7:8">
      <c r="G37357" s="127"/>
      <c r="H37357" s="128"/>
    </row>
    <row r="37358" spans="7:8">
      <c r="G37358" s="127"/>
      <c r="H37358" s="128"/>
    </row>
    <row r="37359" spans="7:8">
      <c r="G37359" s="127"/>
      <c r="H37359" s="128"/>
    </row>
    <row r="37360" spans="7:8">
      <c r="G37360" s="127"/>
      <c r="H37360" s="128"/>
    </row>
    <row r="37361" spans="7:8">
      <c r="G37361" s="127"/>
      <c r="H37361" s="128"/>
    </row>
    <row r="37362" spans="7:8">
      <c r="G37362" s="127"/>
      <c r="H37362" s="128"/>
    </row>
    <row r="37363" spans="7:8">
      <c r="G37363" s="127"/>
      <c r="H37363" s="128"/>
    </row>
    <row r="37364" spans="7:8">
      <c r="G37364" s="127"/>
      <c r="H37364" s="128"/>
    </row>
    <row r="37365" spans="7:8">
      <c r="G37365" s="127"/>
      <c r="H37365" s="128"/>
    </row>
    <row r="37366" spans="7:8">
      <c r="G37366" s="127"/>
      <c r="H37366" s="128"/>
    </row>
    <row r="37367" spans="7:8">
      <c r="G37367" s="127"/>
      <c r="H37367" s="128"/>
    </row>
    <row r="37368" spans="7:8">
      <c r="G37368" s="127"/>
      <c r="H37368" s="128"/>
    </row>
    <row r="37369" spans="7:8">
      <c r="G37369" s="127"/>
      <c r="H37369" s="128"/>
    </row>
    <row r="37370" spans="7:8">
      <c r="G37370" s="127"/>
      <c r="H37370" s="128"/>
    </row>
    <row r="37371" spans="7:8">
      <c r="G37371" s="127"/>
      <c r="H37371" s="128"/>
    </row>
    <row r="37372" spans="7:8">
      <c r="G37372" s="127"/>
      <c r="H37372" s="128"/>
    </row>
    <row r="37373" spans="7:8">
      <c r="G37373" s="127"/>
      <c r="H37373" s="128"/>
    </row>
    <row r="37374" spans="7:8">
      <c r="G37374" s="127"/>
      <c r="H37374" s="128"/>
    </row>
    <row r="37375" spans="7:8">
      <c r="G37375" s="127"/>
      <c r="H37375" s="128"/>
    </row>
    <row r="37376" spans="7:8">
      <c r="G37376" s="127"/>
      <c r="H37376" s="128"/>
    </row>
    <row r="37377" spans="7:8">
      <c r="G37377" s="127"/>
      <c r="H37377" s="128"/>
    </row>
    <row r="37378" spans="7:8">
      <c r="G37378" s="127"/>
      <c r="H37378" s="128"/>
    </row>
    <row r="37379" spans="7:8">
      <c r="G37379" s="127"/>
      <c r="H37379" s="128"/>
    </row>
    <row r="37380" spans="7:8">
      <c r="G37380" s="127"/>
      <c r="H37380" s="128"/>
    </row>
    <row r="37381" spans="7:8">
      <c r="G37381" s="127"/>
      <c r="H37381" s="128"/>
    </row>
    <row r="37382" spans="7:8">
      <c r="G37382" s="127"/>
      <c r="H37382" s="128"/>
    </row>
    <row r="37383" spans="7:8">
      <c r="G37383" s="127"/>
      <c r="H37383" s="128"/>
    </row>
    <row r="37384" spans="7:8">
      <c r="G37384" s="127"/>
      <c r="H37384" s="128"/>
    </row>
    <row r="37385" spans="7:8">
      <c r="G37385" s="127"/>
      <c r="H37385" s="128"/>
    </row>
    <row r="37386" spans="7:8">
      <c r="G37386" s="127"/>
      <c r="H37386" s="128"/>
    </row>
    <row r="37387" spans="7:8">
      <c r="G37387" s="127"/>
      <c r="H37387" s="128"/>
    </row>
    <row r="37388" spans="7:8">
      <c r="G37388" s="127"/>
      <c r="H37388" s="128"/>
    </row>
    <row r="37389" spans="7:8">
      <c r="G37389" s="127"/>
      <c r="H37389" s="128"/>
    </row>
    <row r="37390" spans="7:8">
      <c r="G37390" s="127"/>
      <c r="H37390" s="128"/>
    </row>
    <row r="37391" spans="7:8">
      <c r="G37391" s="127"/>
      <c r="H37391" s="128"/>
    </row>
    <row r="37392" spans="7:8">
      <c r="G37392" s="127"/>
      <c r="H37392" s="128"/>
    </row>
    <row r="37393" spans="7:8">
      <c r="G37393" s="127"/>
      <c r="H37393" s="128"/>
    </row>
    <row r="37394" spans="7:8">
      <c r="G37394" s="127"/>
      <c r="H37394" s="128"/>
    </row>
    <row r="37395" spans="7:8">
      <c r="G37395" s="127"/>
      <c r="H37395" s="128"/>
    </row>
    <row r="37396" spans="7:8">
      <c r="G37396" s="127"/>
      <c r="H37396" s="128"/>
    </row>
    <row r="37397" spans="7:8">
      <c r="G37397" s="127"/>
      <c r="H37397" s="128"/>
    </row>
    <row r="37398" spans="7:8">
      <c r="G37398" s="127"/>
      <c r="H37398" s="128"/>
    </row>
    <row r="37399" spans="7:8">
      <c r="G37399" s="127"/>
      <c r="H37399" s="128"/>
    </row>
    <row r="37400" spans="7:8">
      <c r="G37400" s="127"/>
      <c r="H37400" s="128"/>
    </row>
    <row r="37401" spans="7:8">
      <c r="G37401" s="127"/>
      <c r="H37401" s="128"/>
    </row>
    <row r="37402" spans="7:8">
      <c r="G37402" s="127"/>
      <c r="H37402" s="128"/>
    </row>
    <row r="37403" spans="7:8">
      <c r="G37403" s="127"/>
      <c r="H37403" s="128"/>
    </row>
    <row r="37404" spans="7:8">
      <c r="G37404" s="127"/>
      <c r="H37404" s="128"/>
    </row>
    <row r="37405" spans="7:8">
      <c r="G37405" s="127"/>
      <c r="H37405" s="128"/>
    </row>
    <row r="37406" spans="7:8">
      <c r="G37406" s="127"/>
      <c r="H37406" s="128"/>
    </row>
    <row r="37407" spans="7:8">
      <c r="G37407" s="127"/>
      <c r="H37407" s="128"/>
    </row>
    <row r="37408" spans="7:8">
      <c r="G37408" s="127"/>
      <c r="H37408" s="128"/>
    </row>
    <row r="37409" spans="7:8">
      <c r="G37409" s="127"/>
      <c r="H37409" s="128"/>
    </row>
    <row r="37410" spans="7:8">
      <c r="G37410" s="127"/>
      <c r="H37410" s="128"/>
    </row>
    <row r="37411" spans="7:8">
      <c r="G37411" s="127"/>
      <c r="H37411" s="128"/>
    </row>
    <row r="37412" spans="7:8">
      <c r="G37412" s="127"/>
      <c r="H37412" s="128"/>
    </row>
    <row r="37413" spans="7:8">
      <c r="G37413" s="127"/>
      <c r="H37413" s="128"/>
    </row>
    <row r="37414" spans="7:8">
      <c r="G37414" s="127"/>
      <c r="H37414" s="128"/>
    </row>
    <row r="37415" spans="7:8">
      <c r="G37415" s="127"/>
      <c r="H37415" s="128"/>
    </row>
    <row r="37416" spans="7:8">
      <c r="G37416" s="127"/>
      <c r="H37416" s="128"/>
    </row>
    <row r="37417" spans="7:8">
      <c r="G37417" s="127"/>
      <c r="H37417" s="128"/>
    </row>
    <row r="37418" spans="7:8">
      <c r="G37418" s="127"/>
      <c r="H37418" s="128"/>
    </row>
    <row r="37419" spans="7:8">
      <c r="G37419" s="127"/>
      <c r="H37419" s="128"/>
    </row>
    <row r="37420" spans="7:8">
      <c r="G37420" s="127"/>
      <c r="H37420" s="128"/>
    </row>
    <row r="37421" spans="7:8">
      <c r="G37421" s="127"/>
      <c r="H37421" s="128"/>
    </row>
    <row r="37422" spans="7:8">
      <c r="G37422" s="127"/>
      <c r="H37422" s="128"/>
    </row>
    <row r="37423" spans="7:8">
      <c r="G37423" s="127"/>
      <c r="H37423" s="128"/>
    </row>
    <row r="37424" spans="7:8">
      <c r="G37424" s="127"/>
      <c r="H37424" s="128"/>
    </row>
    <row r="37425" spans="7:8">
      <c r="G37425" s="127"/>
      <c r="H37425" s="128"/>
    </row>
    <row r="37426" spans="7:8">
      <c r="G37426" s="127"/>
      <c r="H37426" s="128"/>
    </row>
    <row r="37427" spans="7:8">
      <c r="G37427" s="127"/>
      <c r="H37427" s="128"/>
    </row>
    <row r="37428" spans="7:8">
      <c r="G37428" s="127"/>
      <c r="H37428" s="128"/>
    </row>
    <row r="37429" spans="7:8">
      <c r="G37429" s="127"/>
      <c r="H37429" s="128"/>
    </row>
    <row r="37430" spans="7:8">
      <c r="G37430" s="127"/>
      <c r="H37430" s="128"/>
    </row>
    <row r="37431" spans="7:8">
      <c r="G37431" s="127"/>
      <c r="H37431" s="128"/>
    </row>
    <row r="37432" spans="7:8">
      <c r="G37432" s="127"/>
      <c r="H37432" s="128"/>
    </row>
    <row r="37433" spans="7:8">
      <c r="G37433" s="127"/>
      <c r="H37433" s="128"/>
    </row>
    <row r="37434" spans="7:8">
      <c r="G37434" s="127"/>
      <c r="H37434" s="128"/>
    </row>
    <row r="37435" spans="7:8">
      <c r="G37435" s="127"/>
      <c r="H37435" s="128"/>
    </row>
    <row r="37436" spans="7:8">
      <c r="G37436" s="127"/>
      <c r="H37436" s="128"/>
    </row>
    <row r="37437" spans="7:8">
      <c r="G37437" s="127"/>
      <c r="H37437" s="128"/>
    </row>
    <row r="37438" spans="7:8">
      <c r="G37438" s="127"/>
      <c r="H37438" s="128"/>
    </row>
    <row r="37439" spans="7:8">
      <c r="G37439" s="127"/>
      <c r="H37439" s="128"/>
    </row>
    <row r="37440" spans="7:8">
      <c r="G37440" s="127"/>
      <c r="H37440" s="128"/>
    </row>
    <row r="37441" spans="7:8">
      <c r="G37441" s="127"/>
      <c r="H37441" s="128"/>
    </row>
    <row r="37442" spans="7:8">
      <c r="G37442" s="127"/>
      <c r="H37442" s="128"/>
    </row>
    <row r="37443" spans="7:8">
      <c r="G37443" s="127"/>
      <c r="H37443" s="128"/>
    </row>
    <row r="37444" spans="7:8">
      <c r="G37444" s="127"/>
      <c r="H37444" s="128"/>
    </row>
    <row r="37445" spans="7:8">
      <c r="G37445" s="127"/>
      <c r="H37445" s="128"/>
    </row>
    <row r="37446" spans="7:8">
      <c r="G37446" s="127"/>
      <c r="H37446" s="128"/>
    </row>
    <row r="37447" spans="7:8">
      <c r="G37447" s="127"/>
      <c r="H37447" s="128"/>
    </row>
    <row r="37448" spans="7:8">
      <c r="G37448" s="127"/>
      <c r="H37448" s="128"/>
    </row>
    <row r="37449" spans="7:8">
      <c r="G37449" s="127"/>
      <c r="H37449" s="128"/>
    </row>
    <row r="37450" spans="7:8">
      <c r="G37450" s="127"/>
      <c r="H37450" s="128"/>
    </row>
    <row r="37451" spans="7:8">
      <c r="G37451" s="127"/>
      <c r="H37451" s="128"/>
    </row>
    <row r="37452" spans="7:8">
      <c r="G37452" s="127"/>
      <c r="H37452" s="128"/>
    </row>
    <row r="37453" spans="7:8">
      <c r="G37453" s="127"/>
      <c r="H37453" s="128"/>
    </row>
    <row r="37454" spans="7:8">
      <c r="G37454" s="127"/>
      <c r="H37454" s="128"/>
    </row>
    <row r="37455" spans="7:8">
      <c r="G37455" s="127"/>
      <c r="H37455" s="128"/>
    </row>
    <row r="37456" spans="7:8">
      <c r="G37456" s="127"/>
      <c r="H37456" s="128"/>
    </row>
    <row r="37457" spans="7:8">
      <c r="G37457" s="127"/>
      <c r="H37457" s="128"/>
    </row>
    <row r="37458" spans="7:8">
      <c r="G37458" s="127"/>
      <c r="H37458" s="128"/>
    </row>
    <row r="37459" spans="7:8">
      <c r="G37459" s="127"/>
      <c r="H37459" s="128"/>
    </row>
    <row r="37460" spans="7:8">
      <c r="G37460" s="127"/>
      <c r="H37460" s="128"/>
    </row>
    <row r="37461" spans="7:8">
      <c r="G37461" s="127"/>
      <c r="H37461" s="128"/>
    </row>
    <row r="37462" spans="7:8">
      <c r="G37462" s="127"/>
      <c r="H37462" s="128"/>
    </row>
    <row r="37463" spans="7:8">
      <c r="G37463" s="127"/>
      <c r="H37463" s="128"/>
    </row>
    <row r="37464" spans="7:8">
      <c r="G37464" s="127"/>
      <c r="H37464" s="128"/>
    </row>
    <row r="37465" spans="7:8">
      <c r="G37465" s="127"/>
      <c r="H37465" s="128"/>
    </row>
    <row r="37466" spans="7:8">
      <c r="G37466" s="127"/>
      <c r="H37466" s="128"/>
    </row>
    <row r="37467" spans="7:8">
      <c r="G37467" s="127"/>
      <c r="H37467" s="128"/>
    </row>
    <row r="37468" spans="7:8">
      <c r="G37468" s="127"/>
      <c r="H37468" s="128"/>
    </row>
    <row r="37469" spans="7:8">
      <c r="G37469" s="127"/>
      <c r="H37469" s="128"/>
    </row>
    <row r="37470" spans="7:8">
      <c r="G37470" s="127"/>
      <c r="H37470" s="128"/>
    </row>
    <row r="37471" spans="7:8">
      <c r="G37471" s="127"/>
      <c r="H37471" s="128"/>
    </row>
    <row r="37472" spans="7:8">
      <c r="G37472" s="127"/>
      <c r="H37472" s="128"/>
    </row>
    <row r="37473" spans="7:8">
      <c r="G37473" s="127"/>
      <c r="H37473" s="128"/>
    </row>
    <row r="37474" spans="7:8">
      <c r="G37474" s="127"/>
      <c r="H37474" s="128"/>
    </row>
    <row r="37475" spans="7:8">
      <c r="G37475" s="127"/>
      <c r="H37475" s="128"/>
    </row>
    <row r="37476" spans="7:8">
      <c r="G37476" s="127"/>
      <c r="H37476" s="128"/>
    </row>
    <row r="37477" spans="7:8">
      <c r="G37477" s="127"/>
      <c r="H37477" s="128"/>
    </row>
    <row r="37478" spans="7:8">
      <c r="G37478" s="127"/>
      <c r="H37478" s="128"/>
    </row>
    <row r="37479" spans="7:8">
      <c r="G37479" s="127"/>
      <c r="H37479" s="128"/>
    </row>
    <row r="37480" spans="7:8">
      <c r="G37480" s="127"/>
      <c r="H37480" s="128"/>
    </row>
    <row r="37481" spans="7:8">
      <c r="G37481" s="127"/>
      <c r="H37481" s="128"/>
    </row>
    <row r="37482" spans="7:8">
      <c r="G37482" s="127"/>
      <c r="H37482" s="128"/>
    </row>
    <row r="37483" spans="7:8">
      <c r="G37483" s="127"/>
      <c r="H37483" s="128"/>
    </row>
    <row r="37484" spans="7:8">
      <c r="G37484" s="127"/>
      <c r="H37484" s="128"/>
    </row>
    <row r="37485" spans="7:8">
      <c r="G37485" s="127"/>
      <c r="H37485" s="128"/>
    </row>
    <row r="37486" spans="7:8">
      <c r="G37486" s="127"/>
      <c r="H37486" s="128"/>
    </row>
    <row r="37487" spans="7:8">
      <c r="G37487" s="127"/>
      <c r="H37487" s="128"/>
    </row>
    <row r="37488" spans="7:8">
      <c r="G37488" s="127"/>
      <c r="H37488" s="128"/>
    </row>
    <row r="37489" spans="7:8">
      <c r="G37489" s="127"/>
      <c r="H37489" s="128"/>
    </row>
    <row r="37490" spans="7:8">
      <c r="G37490" s="127"/>
      <c r="H37490" s="128"/>
    </row>
    <row r="37491" spans="7:8">
      <c r="G37491" s="127"/>
      <c r="H37491" s="128"/>
    </row>
    <row r="37492" spans="7:8">
      <c r="G37492" s="127"/>
      <c r="H37492" s="128"/>
    </row>
    <row r="37493" spans="7:8">
      <c r="G37493" s="127"/>
      <c r="H37493" s="128"/>
    </row>
    <row r="37494" spans="7:8">
      <c r="G37494" s="127"/>
      <c r="H37494" s="128"/>
    </row>
    <row r="37495" spans="7:8">
      <c r="G37495" s="127"/>
      <c r="H37495" s="128"/>
    </row>
    <row r="37496" spans="7:8">
      <c r="G37496" s="127"/>
      <c r="H37496" s="128"/>
    </row>
    <row r="37497" spans="7:8">
      <c r="G37497" s="127"/>
      <c r="H37497" s="128"/>
    </row>
    <row r="37498" spans="7:8">
      <c r="G37498" s="127"/>
      <c r="H37498" s="128"/>
    </row>
    <row r="37499" spans="7:8">
      <c r="G37499" s="127"/>
      <c r="H37499" s="128"/>
    </row>
    <row r="37500" spans="7:8">
      <c r="G37500" s="127"/>
      <c r="H37500" s="128"/>
    </row>
    <row r="37501" spans="7:8">
      <c r="G37501" s="127"/>
      <c r="H37501" s="128"/>
    </row>
    <row r="37502" spans="7:8">
      <c r="G37502" s="127"/>
      <c r="H37502" s="128"/>
    </row>
    <row r="37503" spans="7:8">
      <c r="G37503" s="127"/>
      <c r="H37503" s="128"/>
    </row>
    <row r="37504" spans="7:8">
      <c r="G37504" s="127"/>
      <c r="H37504" s="128"/>
    </row>
    <row r="37505" spans="7:8">
      <c r="G37505" s="127"/>
      <c r="H37505" s="128"/>
    </row>
    <row r="37506" spans="7:8">
      <c r="G37506" s="127"/>
      <c r="H37506" s="128"/>
    </row>
    <row r="37507" spans="7:8">
      <c r="G37507" s="127"/>
      <c r="H37507" s="128"/>
    </row>
    <row r="37508" spans="7:8">
      <c r="G37508" s="127"/>
      <c r="H37508" s="128"/>
    </row>
    <row r="37509" spans="7:8">
      <c r="G37509" s="127"/>
      <c r="H37509" s="128"/>
    </row>
    <row r="37510" spans="7:8">
      <c r="G37510" s="127"/>
      <c r="H37510" s="128"/>
    </row>
    <row r="37511" spans="7:8">
      <c r="G37511" s="127"/>
      <c r="H37511" s="128"/>
    </row>
    <row r="37512" spans="7:8">
      <c r="G37512" s="127"/>
      <c r="H37512" s="128"/>
    </row>
    <row r="37513" spans="7:8">
      <c r="G37513" s="127"/>
      <c r="H37513" s="128"/>
    </row>
    <row r="37514" spans="7:8">
      <c r="G37514" s="127"/>
      <c r="H37514" s="128"/>
    </row>
    <row r="37515" spans="7:8">
      <c r="G37515" s="127"/>
      <c r="H37515" s="128"/>
    </row>
    <row r="37516" spans="7:8">
      <c r="G37516" s="127"/>
      <c r="H37516" s="128"/>
    </row>
    <row r="37517" spans="7:8">
      <c r="G37517" s="127"/>
      <c r="H37517" s="128"/>
    </row>
    <row r="37518" spans="7:8">
      <c r="G37518" s="127"/>
      <c r="H37518" s="128"/>
    </row>
    <row r="37519" spans="7:8">
      <c r="G37519" s="127"/>
      <c r="H37519" s="128"/>
    </row>
    <row r="37520" spans="7:8">
      <c r="G37520" s="127"/>
      <c r="H37520" s="128"/>
    </row>
    <row r="37521" spans="7:8">
      <c r="G37521" s="127"/>
      <c r="H37521" s="128"/>
    </row>
    <row r="37522" spans="7:8">
      <c r="G37522" s="127"/>
      <c r="H37522" s="128"/>
    </row>
    <row r="37523" spans="7:8">
      <c r="G37523" s="127"/>
      <c r="H37523" s="128"/>
    </row>
    <row r="37524" spans="7:8">
      <c r="G37524" s="127"/>
      <c r="H37524" s="128"/>
    </row>
    <row r="37525" spans="7:8">
      <c r="G37525" s="127"/>
      <c r="H37525" s="128"/>
    </row>
    <row r="37526" spans="7:8">
      <c r="G37526" s="127"/>
      <c r="H37526" s="128"/>
    </row>
    <row r="37527" spans="7:8">
      <c r="G37527" s="127"/>
      <c r="H37527" s="128"/>
    </row>
    <row r="37528" spans="7:8">
      <c r="G37528" s="127"/>
      <c r="H37528" s="128"/>
    </row>
    <row r="37529" spans="7:8">
      <c r="G37529" s="127"/>
      <c r="H37529" s="128"/>
    </row>
    <row r="37530" spans="7:8">
      <c r="G37530" s="127"/>
      <c r="H37530" s="128"/>
    </row>
    <row r="37531" spans="7:8">
      <c r="G37531" s="127"/>
      <c r="H37531" s="128"/>
    </row>
    <row r="37532" spans="7:8">
      <c r="G37532" s="127"/>
      <c r="H37532" s="128"/>
    </row>
    <row r="37533" spans="7:8">
      <c r="G37533" s="127"/>
      <c r="H37533" s="128"/>
    </row>
    <row r="37534" spans="7:8">
      <c r="G37534" s="127"/>
      <c r="H37534" s="128"/>
    </row>
    <row r="37535" spans="7:8">
      <c r="G37535" s="127"/>
      <c r="H37535" s="128"/>
    </row>
    <row r="37536" spans="7:8">
      <c r="G37536" s="127"/>
      <c r="H37536" s="128"/>
    </row>
    <row r="37537" spans="7:8">
      <c r="G37537" s="127"/>
      <c r="H37537" s="128"/>
    </row>
    <row r="37538" spans="7:8">
      <c r="G37538" s="127"/>
      <c r="H37538" s="128"/>
    </row>
    <row r="37539" spans="7:8">
      <c r="G37539" s="127"/>
      <c r="H37539" s="128"/>
    </row>
    <row r="37540" spans="7:8">
      <c r="G37540" s="127"/>
      <c r="H37540" s="128"/>
    </row>
    <row r="37541" spans="7:8">
      <c r="G37541" s="127"/>
      <c r="H37541" s="128"/>
    </row>
    <row r="37542" spans="7:8">
      <c r="G37542" s="127"/>
      <c r="H37542" s="128"/>
    </row>
    <row r="37543" spans="7:8">
      <c r="G37543" s="127"/>
      <c r="H37543" s="128"/>
    </row>
    <row r="37544" spans="7:8">
      <c r="G37544" s="127"/>
      <c r="H37544" s="128"/>
    </row>
    <row r="37545" spans="7:8">
      <c r="G37545" s="127"/>
      <c r="H37545" s="128"/>
    </row>
    <row r="37546" spans="7:8">
      <c r="G37546" s="127"/>
      <c r="H37546" s="128"/>
    </row>
    <row r="37547" spans="7:8">
      <c r="G37547" s="127"/>
      <c r="H37547" s="128"/>
    </row>
    <row r="37548" spans="7:8">
      <c r="G37548" s="127"/>
      <c r="H37548" s="128"/>
    </row>
    <row r="37549" spans="7:8">
      <c r="G37549" s="127"/>
      <c r="H37549" s="128"/>
    </row>
    <row r="37550" spans="7:8">
      <c r="G37550" s="127"/>
      <c r="H37550" s="128"/>
    </row>
    <row r="37551" spans="7:8">
      <c r="G37551" s="127"/>
      <c r="H37551" s="128"/>
    </row>
    <row r="37552" spans="7:8">
      <c r="G37552" s="127"/>
      <c r="H37552" s="128"/>
    </row>
    <row r="37553" spans="7:8">
      <c r="G37553" s="127"/>
      <c r="H37553" s="128"/>
    </row>
    <row r="37554" spans="7:8">
      <c r="G37554" s="127"/>
      <c r="H37554" s="128"/>
    </row>
    <row r="37555" spans="7:8">
      <c r="G37555" s="127"/>
      <c r="H37555" s="128"/>
    </row>
    <row r="37556" spans="7:8">
      <c r="G37556" s="127"/>
      <c r="H37556" s="128"/>
    </row>
    <row r="37557" spans="7:8">
      <c r="G37557" s="127"/>
      <c r="H37557" s="128"/>
    </row>
    <row r="37558" spans="7:8">
      <c r="G37558" s="127"/>
      <c r="H37558" s="128"/>
    </row>
    <row r="37559" spans="7:8">
      <c r="G37559" s="127"/>
      <c r="H37559" s="128"/>
    </row>
    <row r="37560" spans="7:8">
      <c r="G37560" s="127"/>
      <c r="H37560" s="128"/>
    </row>
    <row r="37561" spans="7:8">
      <c r="G37561" s="127"/>
      <c r="H37561" s="128"/>
    </row>
    <row r="37562" spans="7:8">
      <c r="G37562" s="127"/>
      <c r="H37562" s="128"/>
    </row>
    <row r="37563" spans="7:8">
      <c r="G37563" s="127"/>
      <c r="H37563" s="128"/>
    </row>
    <row r="37564" spans="7:8">
      <c r="G37564" s="127"/>
      <c r="H37564" s="128"/>
    </row>
    <row r="37565" spans="7:8">
      <c r="G37565" s="127"/>
      <c r="H37565" s="128"/>
    </row>
    <row r="37566" spans="7:8">
      <c r="G37566" s="127"/>
      <c r="H37566" s="128"/>
    </row>
    <row r="37567" spans="7:8">
      <c r="G37567" s="127"/>
      <c r="H37567" s="128"/>
    </row>
    <row r="37568" spans="7:8">
      <c r="G37568" s="127"/>
      <c r="H37568" s="128"/>
    </row>
    <row r="37569" spans="7:8">
      <c r="G37569" s="127"/>
      <c r="H37569" s="128"/>
    </row>
    <row r="37570" spans="7:8">
      <c r="G37570" s="127"/>
      <c r="H37570" s="128"/>
    </row>
    <row r="37571" spans="7:8">
      <c r="G37571" s="127"/>
      <c r="H37571" s="128"/>
    </row>
    <row r="37572" spans="7:8">
      <c r="G37572" s="127"/>
      <c r="H37572" s="128"/>
    </row>
    <row r="37573" spans="7:8">
      <c r="G37573" s="127"/>
      <c r="H37573" s="128"/>
    </row>
    <row r="37574" spans="7:8">
      <c r="G37574" s="127"/>
      <c r="H37574" s="128"/>
    </row>
    <row r="37575" spans="7:8">
      <c r="G37575" s="127"/>
      <c r="H37575" s="128"/>
    </row>
    <row r="37576" spans="7:8">
      <c r="G37576" s="127"/>
      <c r="H37576" s="128"/>
    </row>
    <row r="37577" spans="7:8">
      <c r="G37577" s="127"/>
      <c r="H37577" s="128"/>
    </row>
    <row r="37578" spans="7:8">
      <c r="G37578" s="127"/>
      <c r="H37578" s="128"/>
    </row>
    <row r="37579" spans="7:8">
      <c r="G37579" s="127"/>
      <c r="H37579" s="128"/>
    </row>
    <row r="37580" spans="7:8">
      <c r="G37580" s="127"/>
      <c r="H37580" s="128"/>
    </row>
    <row r="37581" spans="7:8">
      <c r="G37581" s="127"/>
      <c r="H37581" s="128"/>
    </row>
    <row r="37582" spans="7:8">
      <c r="G37582" s="127"/>
      <c r="H37582" s="128"/>
    </row>
    <row r="37583" spans="7:8">
      <c r="G37583" s="127"/>
      <c r="H37583" s="128"/>
    </row>
    <row r="37584" spans="7:8">
      <c r="G37584" s="127"/>
      <c r="H37584" s="128"/>
    </row>
    <row r="37585" spans="7:8">
      <c r="G37585" s="127"/>
      <c r="H37585" s="128"/>
    </row>
    <row r="37586" spans="7:8">
      <c r="G37586" s="127"/>
      <c r="H37586" s="128"/>
    </row>
    <row r="37587" spans="7:8">
      <c r="G37587" s="127"/>
      <c r="H37587" s="128"/>
    </row>
    <row r="37588" spans="7:8">
      <c r="G37588" s="127"/>
      <c r="H37588" s="128"/>
    </row>
    <row r="37589" spans="7:8">
      <c r="G37589" s="127"/>
      <c r="H37589" s="128"/>
    </row>
    <row r="37590" spans="7:8">
      <c r="G37590" s="127"/>
      <c r="H37590" s="128"/>
    </row>
    <row r="37591" spans="7:8">
      <c r="G37591" s="127"/>
      <c r="H37591" s="128"/>
    </row>
    <row r="37592" spans="7:8">
      <c r="G37592" s="127"/>
      <c r="H37592" s="128"/>
    </row>
    <row r="37593" spans="7:8">
      <c r="G37593" s="127"/>
      <c r="H37593" s="128"/>
    </row>
    <row r="37594" spans="7:8">
      <c r="G37594" s="127"/>
      <c r="H37594" s="128"/>
    </row>
    <row r="37595" spans="7:8">
      <c r="G37595" s="127"/>
      <c r="H37595" s="128"/>
    </row>
    <row r="37596" spans="7:8">
      <c r="G37596" s="127"/>
      <c r="H37596" s="128"/>
    </row>
    <row r="37597" spans="7:8">
      <c r="G37597" s="127"/>
      <c r="H37597" s="128"/>
    </row>
    <row r="37598" spans="7:8">
      <c r="G37598" s="127"/>
      <c r="H37598" s="128"/>
    </row>
    <row r="37599" spans="7:8">
      <c r="G37599" s="127"/>
      <c r="H37599" s="128"/>
    </row>
    <row r="37600" spans="7:8">
      <c r="G37600" s="127"/>
      <c r="H37600" s="128"/>
    </row>
    <row r="37601" spans="7:8">
      <c r="G37601" s="127"/>
      <c r="H37601" s="128"/>
    </row>
    <row r="37602" spans="7:8">
      <c r="G37602" s="127"/>
      <c r="H37602" s="128"/>
    </row>
    <row r="37603" spans="7:8">
      <c r="G37603" s="127"/>
      <c r="H37603" s="128"/>
    </row>
    <row r="37604" spans="7:8">
      <c r="G37604" s="127"/>
      <c r="H37604" s="128"/>
    </row>
    <row r="37605" spans="7:8">
      <c r="G37605" s="127"/>
      <c r="H37605" s="128"/>
    </row>
    <row r="37606" spans="7:8">
      <c r="G37606" s="127"/>
      <c r="H37606" s="128"/>
    </row>
    <row r="37607" spans="7:8">
      <c r="G37607" s="127"/>
      <c r="H37607" s="128"/>
    </row>
    <row r="37608" spans="7:8">
      <c r="G37608" s="127"/>
      <c r="H37608" s="128"/>
    </row>
    <row r="37609" spans="7:8">
      <c r="G37609" s="127"/>
      <c r="H37609" s="128"/>
    </row>
    <row r="37610" spans="7:8">
      <c r="G37610" s="127"/>
      <c r="H37610" s="128"/>
    </row>
    <row r="37611" spans="7:8">
      <c r="G37611" s="127"/>
      <c r="H37611" s="128"/>
    </row>
    <row r="37612" spans="7:8">
      <c r="G37612" s="127"/>
      <c r="H37612" s="128"/>
    </row>
    <row r="37613" spans="7:8">
      <c r="G37613" s="127"/>
      <c r="H37613" s="128"/>
    </row>
    <row r="37614" spans="7:8">
      <c r="G37614" s="127"/>
      <c r="H37614" s="128"/>
    </row>
    <row r="37615" spans="7:8">
      <c r="G37615" s="127"/>
      <c r="H37615" s="128"/>
    </row>
    <row r="37616" spans="7:8">
      <c r="G37616" s="127"/>
      <c r="H37616" s="128"/>
    </row>
    <row r="37617" spans="7:8">
      <c r="G37617" s="127"/>
      <c r="H37617" s="128"/>
    </row>
    <row r="37618" spans="7:8">
      <c r="G37618" s="127"/>
      <c r="H37618" s="128"/>
    </row>
    <row r="37619" spans="7:8">
      <c r="G37619" s="127"/>
      <c r="H37619" s="128"/>
    </row>
    <row r="37620" spans="7:8">
      <c r="G37620" s="127"/>
      <c r="H37620" s="128"/>
    </row>
    <row r="37621" spans="7:8">
      <c r="G37621" s="127"/>
      <c r="H37621" s="128"/>
    </row>
    <row r="37622" spans="7:8">
      <c r="G37622" s="127"/>
      <c r="H37622" s="128"/>
    </row>
    <row r="37623" spans="7:8">
      <c r="G37623" s="127"/>
      <c r="H37623" s="128"/>
    </row>
    <row r="37624" spans="7:8">
      <c r="G37624" s="127"/>
      <c r="H37624" s="128"/>
    </row>
    <row r="37625" spans="7:8">
      <c r="G37625" s="127"/>
      <c r="H37625" s="128"/>
    </row>
    <row r="37626" spans="7:8">
      <c r="G37626" s="127"/>
      <c r="H37626" s="128"/>
    </row>
    <row r="37627" spans="7:8">
      <c r="G37627" s="127"/>
      <c r="H37627" s="128"/>
    </row>
    <row r="37628" spans="7:8">
      <c r="G37628" s="127"/>
      <c r="H37628" s="128"/>
    </row>
    <row r="37629" spans="7:8">
      <c r="G37629" s="127"/>
      <c r="H37629" s="128"/>
    </row>
    <row r="37630" spans="7:8">
      <c r="G37630" s="127"/>
      <c r="H37630" s="128"/>
    </row>
    <row r="37631" spans="7:8">
      <c r="G37631" s="127"/>
      <c r="H37631" s="128"/>
    </row>
    <row r="37632" spans="7:8">
      <c r="G37632" s="127"/>
      <c r="H37632" s="128"/>
    </row>
    <row r="37633" spans="7:8">
      <c r="G37633" s="127"/>
      <c r="H37633" s="128"/>
    </row>
    <row r="37634" spans="7:8">
      <c r="G37634" s="127"/>
      <c r="H37634" s="128"/>
    </row>
    <row r="37635" spans="7:8">
      <c r="G37635" s="127"/>
      <c r="H37635" s="128"/>
    </row>
    <row r="37636" spans="7:8">
      <c r="G37636" s="127"/>
      <c r="H37636" s="128"/>
    </row>
    <row r="37637" spans="7:8">
      <c r="G37637" s="127"/>
      <c r="H37637" s="128"/>
    </row>
    <row r="37638" spans="7:8">
      <c r="G37638" s="127"/>
      <c r="H37638" s="128"/>
    </row>
    <row r="37639" spans="7:8">
      <c r="G37639" s="127"/>
      <c r="H37639" s="128"/>
    </row>
    <row r="37640" spans="7:8">
      <c r="G37640" s="127"/>
      <c r="H37640" s="128"/>
    </row>
    <row r="37641" spans="7:8">
      <c r="G37641" s="127"/>
      <c r="H37641" s="128"/>
    </row>
    <row r="37642" spans="7:8">
      <c r="G37642" s="127"/>
      <c r="H37642" s="128"/>
    </row>
    <row r="37643" spans="7:8">
      <c r="G37643" s="127"/>
      <c r="H37643" s="128"/>
    </row>
    <row r="37644" spans="7:8">
      <c r="G37644" s="127"/>
      <c r="H37644" s="128"/>
    </row>
    <row r="37645" spans="7:8">
      <c r="G37645" s="127"/>
      <c r="H37645" s="128"/>
    </row>
    <row r="37646" spans="7:8">
      <c r="G37646" s="127"/>
      <c r="H37646" s="128"/>
    </row>
    <row r="37647" spans="7:8">
      <c r="G37647" s="127"/>
      <c r="H37647" s="128"/>
    </row>
    <row r="37648" spans="7:8">
      <c r="G37648" s="127"/>
      <c r="H37648" s="128"/>
    </row>
    <row r="37649" spans="7:8">
      <c r="G37649" s="127"/>
      <c r="H37649" s="128"/>
    </row>
    <row r="37650" spans="7:8">
      <c r="G37650" s="127"/>
      <c r="H37650" s="128"/>
    </row>
    <row r="37651" spans="7:8">
      <c r="G37651" s="127"/>
      <c r="H37651" s="128"/>
    </row>
    <row r="37652" spans="7:8">
      <c r="G37652" s="127"/>
      <c r="H37652" s="128"/>
    </row>
    <row r="37653" spans="7:8">
      <c r="G37653" s="127"/>
      <c r="H37653" s="128"/>
    </row>
    <row r="37654" spans="7:8">
      <c r="G37654" s="127"/>
      <c r="H37654" s="128"/>
    </row>
    <row r="37655" spans="7:8">
      <c r="G37655" s="127"/>
      <c r="H37655" s="128"/>
    </row>
    <row r="37656" spans="7:8">
      <c r="G37656" s="127"/>
      <c r="H37656" s="128"/>
    </row>
    <row r="37657" spans="7:8">
      <c r="G37657" s="127"/>
      <c r="H37657" s="128"/>
    </row>
    <row r="37658" spans="7:8">
      <c r="G37658" s="127"/>
      <c r="H37658" s="128"/>
    </row>
    <row r="37659" spans="7:8">
      <c r="G37659" s="127"/>
      <c r="H37659" s="128"/>
    </row>
    <row r="37660" spans="7:8">
      <c r="G37660" s="127"/>
      <c r="H37660" s="128"/>
    </row>
    <row r="37661" spans="7:8">
      <c r="G37661" s="127"/>
      <c r="H37661" s="128"/>
    </row>
    <row r="37662" spans="7:8">
      <c r="G37662" s="127"/>
      <c r="H37662" s="128"/>
    </row>
    <row r="37663" spans="7:8">
      <c r="G37663" s="127"/>
      <c r="H37663" s="128"/>
    </row>
    <row r="37664" spans="7:8">
      <c r="G37664" s="127"/>
      <c r="H37664" s="128"/>
    </row>
    <row r="37665" spans="7:8">
      <c r="G37665" s="127"/>
      <c r="H37665" s="128"/>
    </row>
    <row r="37666" spans="7:8">
      <c r="G37666" s="127"/>
      <c r="H37666" s="128"/>
    </row>
    <row r="37667" spans="7:8">
      <c r="G37667" s="127"/>
      <c r="H37667" s="128"/>
    </row>
    <row r="37668" spans="7:8">
      <c r="G37668" s="127"/>
      <c r="H37668" s="128"/>
    </row>
    <row r="37669" spans="7:8">
      <c r="G37669" s="127"/>
      <c r="H37669" s="128"/>
    </row>
    <row r="37670" spans="7:8">
      <c r="G37670" s="127"/>
      <c r="H37670" s="128"/>
    </row>
    <row r="37671" spans="7:8">
      <c r="G37671" s="127"/>
      <c r="H37671" s="128"/>
    </row>
    <row r="37672" spans="7:8">
      <c r="G37672" s="127"/>
      <c r="H37672" s="128"/>
    </row>
    <row r="37673" spans="7:8">
      <c r="G37673" s="127"/>
      <c r="H37673" s="128"/>
    </row>
    <row r="37674" spans="7:8">
      <c r="G37674" s="127"/>
      <c r="H37674" s="128"/>
    </row>
    <row r="37675" spans="7:8">
      <c r="G37675" s="127"/>
      <c r="H37675" s="128"/>
    </row>
    <row r="37676" spans="7:8">
      <c r="G37676" s="127"/>
      <c r="H37676" s="128"/>
    </row>
    <row r="37677" spans="7:8">
      <c r="G37677" s="127"/>
      <c r="H37677" s="128"/>
    </row>
    <row r="37678" spans="7:8">
      <c r="G37678" s="127"/>
      <c r="H37678" s="128"/>
    </row>
    <row r="37679" spans="7:8">
      <c r="G37679" s="127"/>
      <c r="H37679" s="128"/>
    </row>
    <row r="37680" spans="7:8">
      <c r="G37680" s="127"/>
      <c r="H37680" s="128"/>
    </row>
    <row r="37681" spans="7:8">
      <c r="G37681" s="127"/>
      <c r="H37681" s="128"/>
    </row>
    <row r="37682" spans="7:8">
      <c r="G37682" s="127"/>
      <c r="H37682" s="128"/>
    </row>
    <row r="37683" spans="7:8">
      <c r="G37683" s="127"/>
      <c r="H37683" s="128"/>
    </row>
    <row r="37684" spans="7:8">
      <c r="G37684" s="127"/>
      <c r="H37684" s="128"/>
    </row>
    <row r="37685" spans="7:8">
      <c r="G37685" s="127"/>
      <c r="H37685" s="128"/>
    </row>
    <row r="37686" spans="7:8">
      <c r="G37686" s="127"/>
      <c r="H37686" s="128"/>
    </row>
    <row r="37687" spans="7:8">
      <c r="G37687" s="127"/>
      <c r="H37687" s="128"/>
    </row>
    <row r="37688" spans="7:8">
      <c r="G37688" s="127"/>
      <c r="H37688" s="128"/>
    </row>
    <row r="37689" spans="7:8">
      <c r="G37689" s="127"/>
      <c r="H37689" s="128"/>
    </row>
    <row r="37690" spans="7:8">
      <c r="G37690" s="127"/>
      <c r="H37690" s="128"/>
    </row>
    <row r="37691" spans="7:8">
      <c r="G37691" s="127"/>
      <c r="H37691" s="128"/>
    </row>
    <row r="37692" spans="7:8">
      <c r="G37692" s="127"/>
      <c r="H37692" s="128"/>
    </row>
    <row r="37693" spans="7:8">
      <c r="G37693" s="127"/>
      <c r="H37693" s="128"/>
    </row>
    <row r="37694" spans="7:8">
      <c r="G37694" s="127"/>
      <c r="H37694" s="128"/>
    </row>
    <row r="37695" spans="7:8">
      <c r="G37695" s="127"/>
      <c r="H37695" s="128"/>
    </row>
    <row r="37696" spans="7:8">
      <c r="G37696" s="127"/>
      <c r="H37696" s="128"/>
    </row>
    <row r="37697" spans="7:8">
      <c r="G37697" s="127"/>
      <c r="H37697" s="128"/>
    </row>
    <row r="37698" spans="7:8">
      <c r="G37698" s="127"/>
      <c r="H37698" s="128"/>
    </row>
    <row r="37699" spans="7:8">
      <c r="G37699" s="127"/>
      <c r="H37699" s="128"/>
    </row>
    <row r="37700" spans="7:8">
      <c r="G37700" s="127"/>
      <c r="H37700" s="128"/>
    </row>
    <row r="37701" spans="7:8">
      <c r="G37701" s="127"/>
      <c r="H37701" s="128"/>
    </row>
    <row r="37702" spans="7:8">
      <c r="G37702" s="127"/>
      <c r="H37702" s="128"/>
    </row>
    <row r="37703" spans="7:8">
      <c r="G37703" s="127"/>
      <c r="H37703" s="128"/>
    </row>
    <row r="37704" spans="7:8">
      <c r="G37704" s="127"/>
      <c r="H37704" s="128"/>
    </row>
    <row r="37705" spans="7:8">
      <c r="G37705" s="127"/>
      <c r="H37705" s="128"/>
    </row>
    <row r="37706" spans="7:8">
      <c r="G37706" s="127"/>
      <c r="H37706" s="128"/>
    </row>
    <row r="37707" spans="7:8">
      <c r="G37707" s="127"/>
      <c r="H37707" s="128"/>
    </row>
    <row r="37708" spans="7:8">
      <c r="G37708" s="127"/>
      <c r="H37708" s="128"/>
    </row>
    <row r="37709" spans="7:8">
      <c r="G37709" s="127"/>
      <c r="H37709" s="128"/>
    </row>
    <row r="37710" spans="7:8">
      <c r="G37710" s="127"/>
      <c r="H37710" s="128"/>
    </row>
    <row r="37711" spans="7:8">
      <c r="G37711" s="127"/>
      <c r="H37711" s="128"/>
    </row>
    <row r="37712" spans="7:8">
      <c r="G37712" s="127"/>
      <c r="H37712" s="128"/>
    </row>
    <row r="37713" spans="7:8">
      <c r="G37713" s="127"/>
      <c r="H37713" s="128"/>
    </row>
    <row r="37714" spans="7:8">
      <c r="G37714" s="127"/>
      <c r="H37714" s="128"/>
    </row>
    <row r="37715" spans="7:8">
      <c r="G37715" s="127"/>
      <c r="H37715" s="128"/>
    </row>
    <row r="37716" spans="7:8">
      <c r="G37716" s="127"/>
      <c r="H37716" s="128"/>
    </row>
    <row r="37717" spans="7:8">
      <c r="G37717" s="127"/>
      <c r="H37717" s="128"/>
    </row>
    <row r="37718" spans="7:8">
      <c r="G37718" s="127"/>
      <c r="H37718" s="128"/>
    </row>
    <row r="37719" spans="7:8">
      <c r="G37719" s="127"/>
      <c r="H37719" s="128"/>
    </row>
    <row r="37720" spans="7:8">
      <c r="G37720" s="127"/>
      <c r="H37720" s="128"/>
    </row>
    <row r="37721" spans="7:8">
      <c r="G37721" s="127"/>
      <c r="H37721" s="128"/>
    </row>
    <row r="37722" spans="7:8">
      <c r="G37722" s="127"/>
      <c r="H37722" s="128"/>
    </row>
    <row r="37723" spans="7:8">
      <c r="G37723" s="127"/>
      <c r="H37723" s="128"/>
    </row>
    <row r="37724" spans="7:8">
      <c r="G37724" s="127"/>
      <c r="H37724" s="128"/>
    </row>
    <row r="37725" spans="7:8">
      <c r="G37725" s="127"/>
      <c r="H37725" s="128"/>
    </row>
    <row r="37726" spans="7:8">
      <c r="G37726" s="127"/>
      <c r="H37726" s="128"/>
    </row>
    <row r="37727" spans="7:8">
      <c r="G37727" s="127"/>
      <c r="H37727" s="128"/>
    </row>
    <row r="37728" spans="7:8">
      <c r="G37728" s="127"/>
      <c r="H37728" s="128"/>
    </row>
    <row r="37729" spans="7:8">
      <c r="G37729" s="127"/>
      <c r="H37729" s="128"/>
    </row>
    <row r="37730" spans="7:8">
      <c r="G37730" s="127"/>
      <c r="H37730" s="128"/>
    </row>
    <row r="37731" spans="7:8">
      <c r="G37731" s="127"/>
      <c r="H37731" s="128"/>
    </row>
    <row r="37732" spans="7:8">
      <c r="G37732" s="127"/>
      <c r="H37732" s="128"/>
    </row>
    <row r="37733" spans="7:8">
      <c r="G37733" s="127"/>
      <c r="H37733" s="128"/>
    </row>
    <row r="37734" spans="7:8">
      <c r="G37734" s="127"/>
      <c r="H37734" s="128"/>
    </row>
    <row r="37735" spans="7:8">
      <c r="G37735" s="127"/>
      <c r="H37735" s="128"/>
    </row>
    <row r="37736" spans="7:8">
      <c r="G37736" s="127"/>
      <c r="H37736" s="128"/>
    </row>
    <row r="37737" spans="7:8">
      <c r="G37737" s="127"/>
      <c r="H37737" s="128"/>
    </row>
    <row r="37738" spans="7:8">
      <c r="G37738" s="127"/>
      <c r="H37738" s="128"/>
    </row>
    <row r="37739" spans="7:8">
      <c r="G37739" s="127"/>
      <c r="H37739" s="128"/>
    </row>
    <row r="37740" spans="7:8">
      <c r="G37740" s="127"/>
      <c r="H37740" s="128"/>
    </row>
    <row r="37741" spans="7:8">
      <c r="G37741" s="127"/>
      <c r="H37741" s="128"/>
    </row>
    <row r="37742" spans="7:8">
      <c r="G37742" s="127"/>
      <c r="H37742" s="128"/>
    </row>
    <row r="37743" spans="7:8">
      <c r="G37743" s="127"/>
      <c r="H37743" s="128"/>
    </row>
    <row r="37744" spans="7:8">
      <c r="G37744" s="127"/>
      <c r="H37744" s="128"/>
    </row>
    <row r="37745" spans="7:8">
      <c r="G37745" s="127"/>
      <c r="H37745" s="128"/>
    </row>
    <row r="37746" spans="7:8">
      <c r="G37746" s="127"/>
      <c r="H37746" s="128"/>
    </row>
    <row r="37747" spans="7:8">
      <c r="G37747" s="127"/>
      <c r="H37747" s="128"/>
    </row>
    <row r="37748" spans="7:8">
      <c r="G37748" s="127"/>
      <c r="H37748" s="128"/>
    </row>
    <row r="37749" spans="7:8">
      <c r="G37749" s="127"/>
      <c r="H37749" s="128"/>
    </row>
    <row r="37750" spans="7:8">
      <c r="G37750" s="127"/>
      <c r="H37750" s="128"/>
    </row>
    <row r="37751" spans="7:8">
      <c r="G37751" s="127"/>
      <c r="H37751" s="128"/>
    </row>
    <row r="37752" spans="7:8">
      <c r="G37752" s="127"/>
      <c r="H37752" s="128"/>
    </row>
    <row r="37753" spans="7:8">
      <c r="G37753" s="127"/>
      <c r="H37753" s="128"/>
    </row>
    <row r="37754" spans="7:8">
      <c r="G37754" s="127"/>
      <c r="H37754" s="128"/>
    </row>
    <row r="37755" spans="7:8">
      <c r="G37755" s="127"/>
      <c r="H37755" s="128"/>
    </row>
    <row r="37756" spans="7:8">
      <c r="G37756" s="127"/>
      <c r="H37756" s="128"/>
    </row>
    <row r="37757" spans="7:8">
      <c r="G37757" s="127"/>
      <c r="H37757" s="128"/>
    </row>
    <row r="37758" spans="7:8">
      <c r="G37758" s="127"/>
      <c r="H37758" s="128"/>
    </row>
    <row r="37759" spans="7:8">
      <c r="G37759" s="127"/>
      <c r="H37759" s="128"/>
    </row>
    <row r="37760" spans="7:8">
      <c r="G37760" s="127"/>
      <c r="H37760" s="128"/>
    </row>
    <row r="37761" spans="7:8">
      <c r="G37761" s="127"/>
      <c r="H37761" s="128"/>
    </row>
    <row r="37762" spans="7:8">
      <c r="G37762" s="127"/>
      <c r="H37762" s="128"/>
    </row>
    <row r="37763" spans="7:8">
      <c r="G37763" s="127"/>
      <c r="H37763" s="128"/>
    </row>
    <row r="37764" spans="7:8">
      <c r="G37764" s="127"/>
      <c r="H37764" s="128"/>
    </row>
    <row r="37765" spans="7:8">
      <c r="G37765" s="127"/>
      <c r="H37765" s="128"/>
    </row>
    <row r="37766" spans="7:8">
      <c r="G37766" s="127"/>
      <c r="H37766" s="128"/>
    </row>
    <row r="37767" spans="7:8">
      <c r="G37767" s="127"/>
      <c r="H37767" s="128"/>
    </row>
    <row r="37768" spans="7:8">
      <c r="G37768" s="127"/>
      <c r="H37768" s="128"/>
    </row>
    <row r="37769" spans="7:8">
      <c r="G37769" s="127"/>
      <c r="H37769" s="128"/>
    </row>
    <row r="37770" spans="7:8">
      <c r="G37770" s="127"/>
      <c r="H37770" s="128"/>
    </row>
    <row r="37771" spans="7:8">
      <c r="G37771" s="127"/>
      <c r="H37771" s="128"/>
    </row>
    <row r="37772" spans="7:8">
      <c r="G37772" s="127"/>
      <c r="H37772" s="128"/>
    </row>
    <row r="37773" spans="7:8">
      <c r="G37773" s="127"/>
      <c r="H37773" s="128"/>
    </row>
    <row r="37774" spans="7:8">
      <c r="G37774" s="127"/>
      <c r="H37774" s="128"/>
    </row>
    <row r="37775" spans="7:8">
      <c r="G37775" s="127"/>
      <c r="H37775" s="128"/>
    </row>
    <row r="37776" spans="7:8">
      <c r="G37776" s="127"/>
      <c r="H37776" s="128"/>
    </row>
    <row r="37777" spans="7:8">
      <c r="G37777" s="127"/>
      <c r="H37777" s="128"/>
    </row>
    <row r="37778" spans="7:8">
      <c r="G37778" s="127"/>
      <c r="H37778" s="128"/>
    </row>
    <row r="37779" spans="7:8">
      <c r="G37779" s="127"/>
      <c r="H37779" s="128"/>
    </row>
    <row r="37780" spans="7:8">
      <c r="G37780" s="127"/>
      <c r="H37780" s="128"/>
    </row>
    <row r="37781" spans="7:8">
      <c r="G37781" s="127"/>
      <c r="H37781" s="128"/>
    </row>
    <row r="37782" spans="7:8">
      <c r="G37782" s="127"/>
      <c r="H37782" s="128"/>
    </row>
    <row r="37783" spans="7:8">
      <c r="G37783" s="127"/>
      <c r="H37783" s="128"/>
    </row>
    <row r="37784" spans="7:8">
      <c r="G37784" s="127"/>
      <c r="H37784" s="128"/>
    </row>
    <row r="37785" spans="7:8">
      <c r="G37785" s="127"/>
      <c r="H37785" s="128"/>
    </row>
    <row r="37786" spans="7:8">
      <c r="G37786" s="127"/>
      <c r="H37786" s="128"/>
    </row>
    <row r="37787" spans="7:8">
      <c r="G37787" s="127"/>
      <c r="H37787" s="128"/>
    </row>
    <row r="37788" spans="7:8">
      <c r="G37788" s="127"/>
      <c r="H37788" s="128"/>
    </row>
    <row r="37789" spans="7:8">
      <c r="G37789" s="127"/>
      <c r="H37789" s="128"/>
    </row>
    <row r="37790" spans="7:8">
      <c r="G37790" s="127"/>
      <c r="H37790" s="128"/>
    </row>
    <row r="37791" spans="7:8">
      <c r="G37791" s="127"/>
      <c r="H37791" s="128"/>
    </row>
    <row r="37792" spans="7:8">
      <c r="G37792" s="127"/>
      <c r="H37792" s="128"/>
    </row>
    <row r="37793" spans="7:8">
      <c r="G37793" s="127"/>
      <c r="H37793" s="128"/>
    </row>
    <row r="37794" spans="7:8">
      <c r="G37794" s="127"/>
      <c r="H37794" s="128"/>
    </row>
    <row r="37795" spans="7:8">
      <c r="G37795" s="127"/>
      <c r="H37795" s="128"/>
    </row>
    <row r="37796" spans="7:8">
      <c r="G37796" s="127"/>
      <c r="H37796" s="128"/>
    </row>
    <row r="37797" spans="7:8">
      <c r="G37797" s="127"/>
      <c r="H37797" s="128"/>
    </row>
    <row r="37798" spans="7:8">
      <c r="G37798" s="127"/>
      <c r="H37798" s="128"/>
    </row>
    <row r="37799" spans="7:8">
      <c r="G37799" s="127"/>
      <c r="H37799" s="128"/>
    </row>
    <row r="37800" spans="7:8">
      <c r="G37800" s="127"/>
      <c r="H37800" s="128"/>
    </row>
    <row r="37801" spans="7:8">
      <c r="G37801" s="127"/>
      <c r="H37801" s="128"/>
    </row>
    <row r="37802" spans="7:8">
      <c r="G37802" s="127"/>
      <c r="H37802" s="128"/>
    </row>
    <row r="37803" spans="7:8">
      <c r="G37803" s="127"/>
      <c r="H37803" s="128"/>
    </row>
    <row r="37804" spans="7:8">
      <c r="G37804" s="127"/>
      <c r="H37804" s="128"/>
    </row>
    <row r="37805" spans="7:8">
      <c r="G37805" s="127"/>
      <c r="H37805" s="128"/>
    </row>
    <row r="37806" spans="7:8">
      <c r="G37806" s="127"/>
      <c r="H37806" s="128"/>
    </row>
    <row r="37807" spans="7:8">
      <c r="G37807" s="127"/>
      <c r="H37807" s="128"/>
    </row>
    <row r="37808" spans="7:8">
      <c r="G37808" s="127"/>
      <c r="H37808" s="128"/>
    </row>
    <row r="37809" spans="7:8">
      <c r="G37809" s="127"/>
      <c r="H37809" s="128"/>
    </row>
    <row r="37810" spans="7:8">
      <c r="G37810" s="127"/>
      <c r="H37810" s="128"/>
    </row>
    <row r="37811" spans="7:8">
      <c r="G37811" s="127"/>
      <c r="H37811" s="128"/>
    </row>
    <row r="37812" spans="7:8">
      <c r="G37812" s="127"/>
      <c r="H37812" s="128"/>
    </row>
    <row r="37813" spans="7:8">
      <c r="G37813" s="127"/>
      <c r="H37813" s="128"/>
    </row>
    <row r="37814" spans="7:8">
      <c r="G37814" s="127"/>
      <c r="H37814" s="128"/>
    </row>
    <row r="37815" spans="7:8">
      <c r="G37815" s="127"/>
      <c r="H37815" s="128"/>
    </row>
    <row r="37816" spans="7:8">
      <c r="G37816" s="127"/>
      <c r="H37816" s="128"/>
    </row>
    <row r="37817" spans="7:8">
      <c r="G37817" s="127"/>
      <c r="H37817" s="128"/>
    </row>
    <row r="37818" spans="7:8">
      <c r="G37818" s="127"/>
      <c r="H37818" s="128"/>
    </row>
    <row r="37819" spans="7:8">
      <c r="G37819" s="127"/>
      <c r="H37819" s="128"/>
    </row>
    <row r="37820" spans="7:8">
      <c r="G37820" s="127"/>
      <c r="H37820" s="128"/>
    </row>
    <row r="37821" spans="7:8">
      <c r="G37821" s="127"/>
      <c r="H37821" s="128"/>
    </row>
    <row r="37822" spans="7:8">
      <c r="G37822" s="127"/>
      <c r="H37822" s="128"/>
    </row>
    <row r="37823" spans="7:8">
      <c r="G37823" s="127"/>
      <c r="H37823" s="128"/>
    </row>
    <row r="37824" spans="7:8">
      <c r="G37824" s="127"/>
      <c r="H37824" s="128"/>
    </row>
    <row r="37825" spans="7:8">
      <c r="G37825" s="127"/>
      <c r="H37825" s="128"/>
    </row>
    <row r="37826" spans="7:8">
      <c r="G37826" s="127"/>
      <c r="H37826" s="128"/>
    </row>
    <row r="37827" spans="7:8">
      <c r="G37827" s="127"/>
      <c r="H37827" s="128"/>
    </row>
    <row r="37828" spans="7:8">
      <c r="G37828" s="127"/>
      <c r="H37828" s="128"/>
    </row>
    <row r="37829" spans="7:8">
      <c r="G37829" s="127"/>
      <c r="H37829" s="128"/>
    </row>
    <row r="37830" spans="7:8">
      <c r="G37830" s="127"/>
      <c r="H37830" s="128"/>
    </row>
    <row r="37831" spans="7:8">
      <c r="G37831" s="127"/>
      <c r="H37831" s="128"/>
    </row>
    <row r="37832" spans="7:8">
      <c r="G37832" s="127"/>
      <c r="H37832" s="128"/>
    </row>
    <row r="37833" spans="7:8">
      <c r="G37833" s="127"/>
      <c r="H37833" s="128"/>
    </row>
    <row r="37834" spans="7:8">
      <c r="G37834" s="127"/>
      <c r="H37834" s="128"/>
    </row>
    <row r="37835" spans="7:8">
      <c r="G37835" s="127"/>
      <c r="H37835" s="128"/>
    </row>
    <row r="37836" spans="7:8">
      <c r="G37836" s="127"/>
      <c r="H37836" s="128"/>
    </row>
    <row r="37837" spans="7:8">
      <c r="G37837" s="127"/>
      <c r="H37837" s="128"/>
    </row>
    <row r="37838" spans="7:8">
      <c r="G37838" s="127"/>
      <c r="H37838" s="128"/>
    </row>
    <row r="37839" spans="7:8">
      <c r="G37839" s="127"/>
      <c r="H37839" s="128"/>
    </row>
    <row r="37840" spans="7:8">
      <c r="G37840" s="127"/>
      <c r="H37840" s="128"/>
    </row>
    <row r="37841" spans="7:8">
      <c r="G37841" s="127"/>
      <c r="H37841" s="128"/>
    </row>
    <row r="37842" spans="7:8">
      <c r="G37842" s="127"/>
      <c r="H37842" s="128"/>
    </row>
    <row r="37843" spans="7:8">
      <c r="G37843" s="127"/>
      <c r="H37843" s="128"/>
    </row>
    <row r="37844" spans="7:8">
      <c r="G37844" s="127"/>
      <c r="H37844" s="128"/>
    </row>
    <row r="37845" spans="7:8">
      <c r="G37845" s="127"/>
      <c r="H37845" s="128"/>
    </row>
    <row r="37846" spans="7:8">
      <c r="G37846" s="127"/>
      <c r="H37846" s="128"/>
    </row>
    <row r="37847" spans="7:8">
      <c r="G37847" s="127"/>
      <c r="H37847" s="128"/>
    </row>
    <row r="37848" spans="7:8">
      <c r="G37848" s="127"/>
      <c r="H37848" s="128"/>
    </row>
    <row r="37849" spans="7:8">
      <c r="G37849" s="127"/>
      <c r="H37849" s="128"/>
    </row>
    <row r="37850" spans="7:8">
      <c r="G37850" s="127"/>
      <c r="H37850" s="128"/>
    </row>
    <row r="37851" spans="7:8">
      <c r="G37851" s="127"/>
      <c r="H37851" s="128"/>
    </row>
    <row r="37852" spans="7:8">
      <c r="G37852" s="127"/>
      <c r="H37852" s="128"/>
    </row>
    <row r="37853" spans="7:8">
      <c r="G37853" s="127"/>
      <c r="H37853" s="128"/>
    </row>
    <row r="37854" spans="7:8">
      <c r="G37854" s="127"/>
      <c r="H37854" s="128"/>
    </row>
    <row r="37855" spans="7:8">
      <c r="G37855" s="127"/>
      <c r="H37855" s="128"/>
    </row>
    <row r="37856" spans="7:8">
      <c r="G37856" s="127"/>
      <c r="H37856" s="128"/>
    </row>
    <row r="37857" spans="7:8">
      <c r="G37857" s="127"/>
      <c r="H37857" s="128"/>
    </row>
    <row r="37858" spans="7:8">
      <c r="G37858" s="127"/>
      <c r="H37858" s="128"/>
    </row>
    <row r="37859" spans="7:8">
      <c r="G37859" s="127"/>
      <c r="H37859" s="128"/>
    </row>
    <row r="37860" spans="7:8">
      <c r="G37860" s="127"/>
      <c r="H37860" s="128"/>
    </row>
    <row r="37861" spans="7:8">
      <c r="G37861" s="127"/>
      <c r="H37861" s="128"/>
    </row>
    <row r="37862" spans="7:8">
      <c r="G37862" s="127"/>
      <c r="H37862" s="128"/>
    </row>
    <row r="37863" spans="7:8">
      <c r="G37863" s="127"/>
      <c r="H37863" s="128"/>
    </row>
    <row r="37864" spans="7:8">
      <c r="G37864" s="127"/>
      <c r="H37864" s="128"/>
    </row>
    <row r="37865" spans="7:8">
      <c r="G37865" s="127"/>
      <c r="H37865" s="128"/>
    </row>
    <row r="37866" spans="7:8">
      <c r="G37866" s="127"/>
      <c r="H37866" s="128"/>
    </row>
    <row r="37867" spans="7:8">
      <c r="G37867" s="127"/>
      <c r="H37867" s="128"/>
    </row>
    <row r="37868" spans="7:8">
      <c r="G37868" s="127"/>
      <c r="H37868" s="128"/>
    </row>
    <row r="37869" spans="7:8">
      <c r="G37869" s="127"/>
      <c r="H37869" s="128"/>
    </row>
    <row r="37870" spans="7:8">
      <c r="G37870" s="127"/>
      <c r="H37870" s="128"/>
    </row>
    <row r="37871" spans="7:8">
      <c r="G37871" s="127"/>
      <c r="H37871" s="128"/>
    </row>
    <row r="37872" spans="7:8">
      <c r="G37872" s="127"/>
      <c r="H37872" s="128"/>
    </row>
    <row r="37873" spans="7:8">
      <c r="G37873" s="127"/>
      <c r="H37873" s="128"/>
    </row>
    <row r="37874" spans="7:8">
      <c r="G37874" s="127"/>
      <c r="H37874" s="128"/>
    </row>
    <row r="37875" spans="7:8">
      <c r="G37875" s="127"/>
      <c r="H37875" s="128"/>
    </row>
    <row r="37876" spans="7:8">
      <c r="G37876" s="127"/>
      <c r="H37876" s="128"/>
    </row>
    <row r="37877" spans="7:8">
      <c r="G37877" s="127"/>
      <c r="H37877" s="128"/>
    </row>
    <row r="37878" spans="7:8">
      <c r="G37878" s="127"/>
      <c r="H37878" s="128"/>
    </row>
    <row r="37879" spans="7:8">
      <c r="G37879" s="127"/>
      <c r="H37879" s="128"/>
    </row>
    <row r="37880" spans="7:8">
      <c r="G37880" s="127"/>
      <c r="H37880" s="128"/>
    </row>
    <row r="37881" spans="7:8">
      <c r="G37881" s="127"/>
      <c r="H37881" s="128"/>
    </row>
    <row r="37882" spans="7:8">
      <c r="G37882" s="127"/>
      <c r="H37882" s="128"/>
    </row>
    <row r="37883" spans="7:8">
      <c r="G37883" s="127"/>
      <c r="H37883" s="128"/>
    </row>
    <row r="37884" spans="7:8">
      <c r="G37884" s="127"/>
      <c r="H37884" s="128"/>
    </row>
    <row r="37885" spans="7:8">
      <c r="G37885" s="127"/>
      <c r="H37885" s="128"/>
    </row>
    <row r="37886" spans="7:8">
      <c r="G37886" s="127"/>
      <c r="H37886" s="128"/>
    </row>
    <row r="37887" spans="7:8">
      <c r="G37887" s="127"/>
      <c r="H37887" s="128"/>
    </row>
    <row r="37888" spans="7:8">
      <c r="G37888" s="127"/>
      <c r="H37888" s="128"/>
    </row>
    <row r="37889" spans="7:8">
      <c r="G37889" s="127"/>
      <c r="H37889" s="128"/>
    </row>
    <row r="37890" spans="7:8">
      <c r="G37890" s="127"/>
      <c r="H37890" s="128"/>
    </row>
    <row r="37891" spans="7:8">
      <c r="G37891" s="127"/>
      <c r="H37891" s="128"/>
    </row>
    <row r="37892" spans="7:8">
      <c r="G37892" s="127"/>
      <c r="H37892" s="128"/>
    </row>
    <row r="37893" spans="7:8">
      <c r="G37893" s="127"/>
      <c r="H37893" s="128"/>
    </row>
    <row r="37894" spans="7:8">
      <c r="G37894" s="127"/>
      <c r="H37894" s="128"/>
    </row>
    <row r="37895" spans="7:8">
      <c r="G37895" s="127"/>
      <c r="H37895" s="128"/>
    </row>
    <row r="37896" spans="7:8">
      <c r="G37896" s="127"/>
      <c r="H37896" s="128"/>
    </row>
    <row r="37897" spans="7:8">
      <c r="G37897" s="127"/>
      <c r="H37897" s="128"/>
    </row>
    <row r="37898" spans="7:8">
      <c r="G37898" s="127"/>
      <c r="H37898" s="128"/>
    </row>
    <row r="37899" spans="7:8">
      <c r="G37899" s="127"/>
      <c r="H37899" s="128"/>
    </row>
    <row r="37900" spans="7:8">
      <c r="G37900" s="127"/>
      <c r="H37900" s="128"/>
    </row>
    <row r="37901" spans="7:8">
      <c r="G37901" s="127"/>
      <c r="H37901" s="128"/>
    </row>
    <row r="37902" spans="7:8">
      <c r="G37902" s="127"/>
      <c r="H37902" s="128"/>
    </row>
    <row r="37903" spans="7:8">
      <c r="G37903" s="127"/>
      <c r="H37903" s="128"/>
    </row>
    <row r="37904" spans="7:8">
      <c r="G37904" s="127"/>
      <c r="H37904" s="128"/>
    </row>
    <row r="37905" spans="7:8">
      <c r="G37905" s="127"/>
      <c r="H37905" s="128"/>
    </row>
    <row r="37906" spans="7:8">
      <c r="G37906" s="127"/>
      <c r="H37906" s="128"/>
    </row>
    <row r="37907" spans="7:8">
      <c r="G37907" s="127"/>
      <c r="H37907" s="128"/>
    </row>
    <row r="37908" spans="7:8">
      <c r="G37908" s="127"/>
      <c r="H37908" s="128"/>
    </row>
    <row r="37909" spans="7:8">
      <c r="G37909" s="127"/>
      <c r="H37909" s="128"/>
    </row>
    <row r="37910" spans="7:8">
      <c r="G37910" s="127"/>
      <c r="H37910" s="128"/>
    </row>
    <row r="37911" spans="7:8">
      <c r="G37911" s="127"/>
      <c r="H37911" s="128"/>
    </row>
    <row r="37912" spans="7:8">
      <c r="G37912" s="127"/>
      <c r="H37912" s="128"/>
    </row>
    <row r="37913" spans="7:8">
      <c r="G37913" s="127"/>
      <c r="H37913" s="128"/>
    </row>
    <row r="37914" spans="7:8">
      <c r="G37914" s="127"/>
      <c r="H37914" s="128"/>
    </row>
    <row r="37915" spans="7:8">
      <c r="G37915" s="127"/>
      <c r="H37915" s="128"/>
    </row>
    <row r="37916" spans="7:8">
      <c r="G37916" s="127"/>
      <c r="H37916" s="128"/>
    </row>
    <row r="37917" spans="7:8">
      <c r="G37917" s="127"/>
      <c r="H37917" s="128"/>
    </row>
    <row r="37918" spans="7:8">
      <c r="G37918" s="127"/>
      <c r="H37918" s="128"/>
    </row>
    <row r="37919" spans="7:8">
      <c r="G37919" s="127"/>
      <c r="H37919" s="128"/>
    </row>
    <row r="37920" spans="7:8">
      <c r="G37920" s="127"/>
      <c r="H37920" s="128"/>
    </row>
    <row r="37921" spans="7:8">
      <c r="G37921" s="127"/>
      <c r="H37921" s="128"/>
    </row>
    <row r="37922" spans="7:8">
      <c r="G37922" s="127"/>
      <c r="H37922" s="128"/>
    </row>
    <row r="37923" spans="7:8">
      <c r="G37923" s="127"/>
      <c r="H37923" s="128"/>
    </row>
    <row r="37924" spans="7:8">
      <c r="G37924" s="127"/>
      <c r="H37924" s="128"/>
    </row>
    <row r="37925" spans="7:8">
      <c r="G37925" s="127"/>
      <c r="H37925" s="128"/>
    </row>
    <row r="37926" spans="7:8">
      <c r="G37926" s="127"/>
      <c r="H37926" s="128"/>
    </row>
    <row r="37927" spans="7:8">
      <c r="G37927" s="127"/>
      <c r="H37927" s="128"/>
    </row>
    <row r="37928" spans="7:8">
      <c r="G37928" s="127"/>
      <c r="H37928" s="128"/>
    </row>
    <row r="37929" spans="7:8">
      <c r="G37929" s="127"/>
      <c r="H37929" s="128"/>
    </row>
    <row r="37930" spans="7:8">
      <c r="G37930" s="127"/>
      <c r="H37930" s="128"/>
    </row>
    <row r="37931" spans="7:8">
      <c r="G37931" s="127"/>
      <c r="H37931" s="128"/>
    </row>
    <row r="37932" spans="7:8">
      <c r="G37932" s="127"/>
      <c r="H37932" s="128"/>
    </row>
    <row r="37933" spans="7:8">
      <c r="G37933" s="127"/>
      <c r="H37933" s="128"/>
    </row>
    <row r="37934" spans="7:8">
      <c r="G37934" s="127"/>
      <c r="H37934" s="128"/>
    </row>
    <row r="37935" spans="7:8">
      <c r="G37935" s="127"/>
      <c r="H37935" s="128"/>
    </row>
    <row r="37936" spans="7:8">
      <c r="G37936" s="127"/>
      <c r="H37936" s="128"/>
    </row>
    <row r="37937" spans="7:8">
      <c r="G37937" s="127"/>
      <c r="H37937" s="128"/>
    </row>
    <row r="37938" spans="7:8">
      <c r="G37938" s="127"/>
      <c r="H37938" s="128"/>
    </row>
    <row r="37939" spans="7:8">
      <c r="G37939" s="127"/>
      <c r="H37939" s="128"/>
    </row>
    <row r="37940" spans="7:8">
      <c r="G37940" s="127"/>
      <c r="H37940" s="128"/>
    </row>
    <row r="37941" spans="7:8">
      <c r="G37941" s="127"/>
      <c r="H37941" s="128"/>
    </row>
    <row r="37942" spans="7:8">
      <c r="G37942" s="127"/>
      <c r="H37942" s="128"/>
    </row>
    <row r="37943" spans="7:8">
      <c r="G37943" s="127"/>
      <c r="H37943" s="128"/>
    </row>
    <row r="37944" spans="7:8">
      <c r="G37944" s="127"/>
      <c r="H37944" s="128"/>
    </row>
    <row r="37945" spans="7:8">
      <c r="G37945" s="127"/>
      <c r="H37945" s="128"/>
    </row>
    <row r="37946" spans="7:8">
      <c r="G37946" s="127"/>
      <c r="H37946" s="128"/>
    </row>
    <row r="37947" spans="7:8">
      <c r="G37947" s="127"/>
      <c r="H37947" s="128"/>
    </row>
    <row r="37948" spans="7:8">
      <c r="G37948" s="127"/>
      <c r="H37948" s="128"/>
    </row>
    <row r="37949" spans="7:8">
      <c r="G37949" s="127"/>
      <c r="H37949" s="128"/>
    </row>
    <row r="37950" spans="7:8">
      <c r="G37950" s="127"/>
      <c r="H37950" s="128"/>
    </row>
    <row r="37951" spans="7:8">
      <c r="G37951" s="127"/>
      <c r="H37951" s="128"/>
    </row>
    <row r="37952" spans="7:8">
      <c r="G37952" s="127"/>
      <c r="H37952" s="128"/>
    </row>
    <row r="37953" spans="7:8">
      <c r="G37953" s="127"/>
      <c r="H37953" s="128"/>
    </row>
    <row r="37954" spans="7:8">
      <c r="G37954" s="127"/>
      <c r="H37954" s="128"/>
    </row>
    <row r="37955" spans="7:8">
      <c r="G37955" s="127"/>
      <c r="H37955" s="128"/>
    </row>
    <row r="37956" spans="7:8">
      <c r="G37956" s="127"/>
      <c r="H37956" s="128"/>
    </row>
    <row r="37957" spans="7:8">
      <c r="G37957" s="127"/>
      <c r="H37957" s="128"/>
    </row>
    <row r="37958" spans="7:8">
      <c r="G37958" s="127"/>
      <c r="H37958" s="128"/>
    </row>
    <row r="37959" spans="7:8">
      <c r="G37959" s="127"/>
      <c r="H37959" s="128"/>
    </row>
    <row r="37960" spans="7:8">
      <c r="G37960" s="127"/>
      <c r="H37960" s="128"/>
    </row>
    <row r="37961" spans="7:8">
      <c r="G37961" s="127"/>
      <c r="H37961" s="128"/>
    </row>
    <row r="37962" spans="7:8">
      <c r="G37962" s="127"/>
      <c r="H37962" s="128"/>
    </row>
    <row r="37963" spans="7:8">
      <c r="G37963" s="127"/>
      <c r="H37963" s="128"/>
    </row>
    <row r="37964" spans="7:8">
      <c r="G37964" s="127"/>
      <c r="H37964" s="128"/>
    </row>
    <row r="37965" spans="7:8">
      <c r="G37965" s="127"/>
      <c r="H37965" s="128"/>
    </row>
    <row r="37966" spans="7:8">
      <c r="G37966" s="127"/>
      <c r="H37966" s="128"/>
    </row>
    <row r="37967" spans="7:8">
      <c r="G37967" s="127"/>
      <c r="H37967" s="128"/>
    </row>
    <row r="37968" spans="7:8">
      <c r="G37968" s="127"/>
      <c r="H37968" s="128"/>
    </row>
    <row r="37969" spans="7:8">
      <c r="G37969" s="127"/>
      <c r="H37969" s="128"/>
    </row>
    <row r="37970" spans="7:8">
      <c r="G37970" s="127"/>
      <c r="H37970" s="128"/>
    </row>
    <row r="37971" spans="7:8">
      <c r="G37971" s="127"/>
      <c r="H37971" s="128"/>
    </row>
    <row r="37972" spans="7:8">
      <c r="G37972" s="127"/>
      <c r="H37972" s="128"/>
    </row>
    <row r="37973" spans="7:8">
      <c r="G37973" s="127"/>
      <c r="H37973" s="128"/>
    </row>
    <row r="37974" spans="7:8">
      <c r="G37974" s="127"/>
      <c r="H37974" s="128"/>
    </row>
    <row r="37975" spans="7:8">
      <c r="G37975" s="127"/>
      <c r="H37975" s="128"/>
    </row>
    <row r="37976" spans="7:8">
      <c r="G37976" s="127"/>
      <c r="H37976" s="128"/>
    </row>
    <row r="37977" spans="7:8">
      <c r="G37977" s="127"/>
      <c r="H37977" s="128"/>
    </row>
    <row r="37978" spans="7:8">
      <c r="G37978" s="127"/>
      <c r="H37978" s="128"/>
    </row>
    <row r="37979" spans="7:8">
      <c r="G37979" s="127"/>
      <c r="H37979" s="128"/>
    </row>
    <row r="37980" spans="7:8">
      <c r="G37980" s="127"/>
      <c r="H37980" s="128"/>
    </row>
    <row r="37981" spans="7:8">
      <c r="G37981" s="127"/>
      <c r="H37981" s="128"/>
    </row>
    <row r="37982" spans="7:8">
      <c r="G37982" s="127"/>
      <c r="H37982" s="128"/>
    </row>
    <row r="37983" spans="7:8">
      <c r="G37983" s="127"/>
      <c r="H37983" s="128"/>
    </row>
    <row r="37984" spans="7:8">
      <c r="G37984" s="127"/>
      <c r="H37984" s="128"/>
    </row>
    <row r="37985" spans="7:8">
      <c r="G37985" s="127"/>
      <c r="H37985" s="128"/>
    </row>
    <row r="37986" spans="7:8">
      <c r="G37986" s="127"/>
      <c r="H37986" s="128"/>
    </row>
    <row r="37987" spans="7:8">
      <c r="G37987" s="127"/>
      <c r="H37987" s="128"/>
    </row>
    <row r="37988" spans="7:8">
      <c r="G37988" s="127"/>
      <c r="H37988" s="128"/>
    </row>
    <row r="37989" spans="7:8">
      <c r="G37989" s="127"/>
      <c r="H37989" s="128"/>
    </row>
    <row r="37990" spans="7:8">
      <c r="G37990" s="127"/>
      <c r="H37990" s="128"/>
    </row>
    <row r="37991" spans="7:8">
      <c r="G37991" s="127"/>
      <c r="H37991" s="128"/>
    </row>
    <row r="37992" spans="7:8">
      <c r="G37992" s="127"/>
      <c r="H37992" s="128"/>
    </row>
    <row r="37993" spans="7:8">
      <c r="G37993" s="127"/>
      <c r="H37993" s="128"/>
    </row>
    <row r="37994" spans="7:8">
      <c r="G37994" s="127"/>
      <c r="H37994" s="128"/>
    </row>
    <row r="37995" spans="7:8">
      <c r="G37995" s="127"/>
      <c r="H37995" s="128"/>
    </row>
    <row r="37996" spans="7:8">
      <c r="G37996" s="127"/>
      <c r="H37996" s="128"/>
    </row>
    <row r="37997" spans="7:8">
      <c r="G37997" s="127"/>
      <c r="H37997" s="128"/>
    </row>
    <row r="37998" spans="7:8">
      <c r="G37998" s="127"/>
      <c r="H37998" s="128"/>
    </row>
    <row r="37999" spans="7:8">
      <c r="G37999" s="127"/>
      <c r="H37999" s="128"/>
    </row>
    <row r="38000" spans="7:8">
      <c r="G38000" s="127"/>
      <c r="H38000" s="128"/>
    </row>
    <row r="38001" spans="7:8">
      <c r="G38001" s="127"/>
      <c r="H38001" s="128"/>
    </row>
    <row r="38002" spans="7:8">
      <c r="G38002" s="127"/>
      <c r="H38002" s="128"/>
    </row>
    <row r="38003" spans="7:8">
      <c r="G38003" s="127"/>
      <c r="H38003" s="128"/>
    </row>
    <row r="38004" spans="7:8">
      <c r="G38004" s="127"/>
      <c r="H38004" s="128"/>
    </row>
    <row r="38005" spans="7:8">
      <c r="G38005" s="127"/>
      <c r="H38005" s="128"/>
    </row>
    <row r="38006" spans="7:8">
      <c r="G38006" s="127"/>
      <c r="H38006" s="128"/>
    </row>
    <row r="38007" spans="7:8">
      <c r="G38007" s="127"/>
      <c r="H38007" s="128"/>
    </row>
    <row r="38008" spans="7:8">
      <c r="G38008" s="127"/>
      <c r="H38008" s="128"/>
    </row>
    <row r="38009" spans="7:8">
      <c r="G38009" s="127"/>
      <c r="H38009" s="128"/>
    </row>
    <row r="38010" spans="7:8">
      <c r="G38010" s="127"/>
      <c r="H38010" s="128"/>
    </row>
    <row r="38011" spans="7:8">
      <c r="G38011" s="127"/>
      <c r="H38011" s="128"/>
    </row>
    <row r="38012" spans="7:8">
      <c r="G38012" s="127"/>
      <c r="H38012" s="128"/>
    </row>
    <row r="38013" spans="7:8">
      <c r="G38013" s="127"/>
      <c r="H38013" s="128"/>
    </row>
    <row r="38014" spans="7:8">
      <c r="G38014" s="127"/>
      <c r="H38014" s="128"/>
    </row>
    <row r="38015" spans="7:8">
      <c r="G38015" s="127"/>
      <c r="H38015" s="128"/>
    </row>
    <row r="38016" spans="7:8">
      <c r="G38016" s="127"/>
      <c r="H38016" s="128"/>
    </row>
    <row r="38017" spans="7:8">
      <c r="G38017" s="127"/>
      <c r="H38017" s="128"/>
    </row>
    <row r="38018" spans="7:8">
      <c r="G38018" s="127"/>
      <c r="H38018" s="128"/>
    </row>
    <row r="38019" spans="7:8">
      <c r="G38019" s="127"/>
      <c r="H38019" s="128"/>
    </row>
    <row r="38020" spans="7:8">
      <c r="G38020" s="127"/>
      <c r="H38020" s="128"/>
    </row>
    <row r="38021" spans="7:8">
      <c r="G38021" s="127"/>
      <c r="H38021" s="128"/>
    </row>
    <row r="38022" spans="7:8">
      <c r="G38022" s="127"/>
      <c r="H38022" s="128"/>
    </row>
    <row r="38023" spans="7:8">
      <c r="G38023" s="127"/>
      <c r="H38023" s="128"/>
    </row>
    <row r="38024" spans="7:8">
      <c r="G38024" s="127"/>
      <c r="H38024" s="128"/>
    </row>
    <row r="38025" spans="7:8">
      <c r="G38025" s="127"/>
      <c r="H38025" s="128"/>
    </row>
    <row r="38026" spans="7:8">
      <c r="G38026" s="127"/>
      <c r="H38026" s="128"/>
    </row>
    <row r="38027" spans="7:8">
      <c r="G38027" s="127"/>
      <c r="H38027" s="128"/>
    </row>
    <row r="38028" spans="7:8">
      <c r="G38028" s="127"/>
      <c r="H38028" s="128"/>
    </row>
    <row r="38029" spans="7:8">
      <c r="G38029" s="127"/>
      <c r="H38029" s="128"/>
    </row>
    <row r="38030" spans="7:8">
      <c r="G38030" s="127"/>
      <c r="H38030" s="128"/>
    </row>
    <row r="38031" spans="7:8">
      <c r="G38031" s="127"/>
      <c r="H38031" s="128"/>
    </row>
    <row r="38032" spans="7:8">
      <c r="G38032" s="127"/>
      <c r="H38032" s="128"/>
    </row>
    <row r="38033" spans="7:8">
      <c r="G38033" s="127"/>
      <c r="H38033" s="128"/>
    </row>
    <row r="38034" spans="7:8">
      <c r="G38034" s="127"/>
      <c r="H38034" s="128"/>
    </row>
    <row r="38035" spans="7:8">
      <c r="G38035" s="127"/>
      <c r="H38035" s="128"/>
    </row>
    <row r="38036" spans="7:8">
      <c r="G38036" s="127"/>
      <c r="H38036" s="128"/>
    </row>
    <row r="38037" spans="7:8">
      <c r="G38037" s="127"/>
      <c r="H38037" s="128"/>
    </row>
    <row r="38038" spans="7:8">
      <c r="G38038" s="127"/>
      <c r="H38038" s="128"/>
    </row>
    <row r="38039" spans="7:8">
      <c r="G38039" s="127"/>
      <c r="H38039" s="128"/>
    </row>
    <row r="38040" spans="7:8">
      <c r="G38040" s="127"/>
      <c r="H38040" s="128"/>
    </row>
    <row r="38041" spans="7:8">
      <c r="G38041" s="127"/>
      <c r="H38041" s="128"/>
    </row>
    <row r="38042" spans="7:8">
      <c r="G38042" s="127"/>
      <c r="H38042" s="128"/>
    </row>
    <row r="38043" spans="7:8">
      <c r="G38043" s="127"/>
      <c r="H38043" s="128"/>
    </row>
    <row r="38044" spans="7:8">
      <c r="G38044" s="127"/>
      <c r="H38044" s="128"/>
    </row>
    <row r="38045" spans="7:8">
      <c r="G38045" s="127"/>
      <c r="H38045" s="128"/>
    </row>
    <row r="38046" spans="7:8">
      <c r="G38046" s="127"/>
      <c r="H38046" s="128"/>
    </row>
    <row r="38047" spans="7:8">
      <c r="G38047" s="127"/>
      <c r="H38047" s="128"/>
    </row>
    <row r="38048" spans="7:8">
      <c r="G38048" s="127"/>
      <c r="H38048" s="128"/>
    </row>
    <row r="38049" spans="7:8">
      <c r="G38049" s="127"/>
      <c r="H38049" s="128"/>
    </row>
    <row r="38050" spans="7:8">
      <c r="G38050" s="127"/>
      <c r="H38050" s="128"/>
    </row>
    <row r="38051" spans="7:8">
      <c r="G38051" s="127"/>
      <c r="H38051" s="128"/>
    </row>
    <row r="38052" spans="7:8">
      <c r="G38052" s="127"/>
      <c r="H38052" s="128"/>
    </row>
    <row r="38053" spans="7:8">
      <c r="G38053" s="127"/>
      <c r="H38053" s="128"/>
    </row>
    <row r="38054" spans="7:8">
      <c r="G38054" s="127"/>
      <c r="H38054" s="128"/>
    </row>
    <row r="38055" spans="7:8">
      <c r="G38055" s="127"/>
      <c r="H38055" s="128"/>
    </row>
    <row r="38056" spans="7:8">
      <c r="G38056" s="127"/>
      <c r="H38056" s="128"/>
    </row>
    <row r="38057" spans="7:8">
      <c r="G38057" s="127"/>
      <c r="H38057" s="128"/>
    </row>
    <row r="38058" spans="7:8">
      <c r="G38058" s="127"/>
      <c r="H38058" s="128"/>
    </row>
    <row r="38059" spans="7:8">
      <c r="G38059" s="127"/>
      <c r="H38059" s="128"/>
    </row>
    <row r="38060" spans="7:8">
      <c r="G38060" s="127"/>
      <c r="H38060" s="128"/>
    </row>
    <row r="38061" spans="7:8">
      <c r="G38061" s="127"/>
      <c r="H38061" s="128"/>
    </row>
    <row r="38062" spans="7:8">
      <c r="G38062" s="127"/>
      <c r="H38062" s="128"/>
    </row>
    <row r="38063" spans="7:8">
      <c r="G38063" s="127"/>
      <c r="H38063" s="128"/>
    </row>
    <row r="38064" spans="7:8">
      <c r="G38064" s="127"/>
      <c r="H38064" s="128"/>
    </row>
    <row r="38065" spans="7:8">
      <c r="G38065" s="127"/>
      <c r="H38065" s="128"/>
    </row>
    <row r="38066" spans="7:8">
      <c r="G38066" s="127"/>
      <c r="H38066" s="128"/>
    </row>
    <row r="38067" spans="7:8">
      <c r="G38067" s="127"/>
      <c r="H38067" s="128"/>
    </row>
    <row r="38068" spans="7:8">
      <c r="G38068" s="127"/>
      <c r="H38068" s="128"/>
    </row>
    <row r="38069" spans="7:8">
      <c r="G38069" s="127"/>
      <c r="H38069" s="128"/>
    </row>
    <row r="38070" spans="7:8">
      <c r="G38070" s="127"/>
      <c r="H38070" s="128"/>
    </row>
    <row r="38071" spans="7:8">
      <c r="G38071" s="127"/>
      <c r="H38071" s="128"/>
    </row>
    <row r="38072" spans="7:8">
      <c r="G38072" s="127"/>
      <c r="H38072" s="128"/>
    </row>
    <row r="38073" spans="7:8">
      <c r="G38073" s="127"/>
      <c r="H38073" s="128"/>
    </row>
    <row r="38074" spans="7:8">
      <c r="G38074" s="127"/>
      <c r="H38074" s="128"/>
    </row>
    <row r="38075" spans="7:8">
      <c r="G38075" s="127"/>
      <c r="H38075" s="128"/>
    </row>
    <row r="38076" spans="7:8">
      <c r="G38076" s="127"/>
      <c r="H38076" s="128"/>
    </row>
    <row r="38077" spans="7:8">
      <c r="G38077" s="127"/>
      <c r="H38077" s="128"/>
    </row>
    <row r="38078" spans="7:8">
      <c r="G38078" s="127"/>
      <c r="H38078" s="128"/>
    </row>
    <row r="38079" spans="7:8">
      <c r="G38079" s="127"/>
      <c r="H38079" s="128"/>
    </row>
    <row r="38080" spans="7:8">
      <c r="G38080" s="127"/>
      <c r="H38080" s="128"/>
    </row>
    <row r="38081" spans="7:8">
      <c r="G38081" s="127"/>
      <c r="H38081" s="128"/>
    </row>
    <row r="38082" spans="7:8">
      <c r="G38082" s="127"/>
      <c r="H38082" s="128"/>
    </row>
    <row r="38083" spans="7:8">
      <c r="G38083" s="127"/>
      <c r="H38083" s="128"/>
    </row>
    <row r="38084" spans="7:8">
      <c r="G38084" s="127"/>
      <c r="H38084" s="128"/>
    </row>
    <row r="38085" spans="7:8">
      <c r="G38085" s="127"/>
      <c r="H38085" s="128"/>
    </row>
    <row r="38086" spans="7:8">
      <c r="G38086" s="127"/>
      <c r="H38086" s="128"/>
    </row>
    <row r="38087" spans="7:8">
      <c r="G38087" s="127"/>
      <c r="H38087" s="128"/>
    </row>
    <row r="38088" spans="7:8">
      <c r="G38088" s="127"/>
      <c r="H38088" s="128"/>
    </row>
    <row r="38089" spans="7:8">
      <c r="G38089" s="127"/>
      <c r="H38089" s="128"/>
    </row>
    <row r="38090" spans="7:8">
      <c r="G38090" s="127"/>
      <c r="H38090" s="128"/>
    </row>
    <row r="38091" spans="7:8">
      <c r="G38091" s="127"/>
      <c r="H38091" s="128"/>
    </row>
    <row r="38092" spans="7:8">
      <c r="G38092" s="127"/>
      <c r="H38092" s="128"/>
    </row>
    <row r="38093" spans="7:8">
      <c r="G38093" s="127"/>
      <c r="H38093" s="128"/>
    </row>
    <row r="38094" spans="7:8">
      <c r="G38094" s="127"/>
      <c r="H38094" s="128"/>
    </row>
    <row r="38095" spans="7:8">
      <c r="G38095" s="127"/>
      <c r="H38095" s="128"/>
    </row>
    <row r="38096" spans="7:8">
      <c r="G38096" s="127"/>
      <c r="H38096" s="128"/>
    </row>
    <row r="38097" spans="7:8">
      <c r="G38097" s="127"/>
      <c r="H38097" s="128"/>
    </row>
    <row r="38098" spans="7:8">
      <c r="G38098" s="127"/>
      <c r="H38098" s="128"/>
    </row>
    <row r="38099" spans="7:8">
      <c r="G38099" s="127"/>
      <c r="H38099" s="128"/>
    </row>
    <row r="38100" spans="7:8">
      <c r="G38100" s="127"/>
      <c r="H38100" s="128"/>
    </row>
    <row r="38101" spans="7:8">
      <c r="G38101" s="127"/>
      <c r="H38101" s="128"/>
    </row>
    <row r="38102" spans="7:8">
      <c r="G38102" s="127"/>
      <c r="H38102" s="128"/>
    </row>
    <row r="38103" spans="7:8">
      <c r="G38103" s="127"/>
      <c r="H38103" s="128"/>
    </row>
    <row r="38104" spans="7:8">
      <c r="G38104" s="127"/>
      <c r="H38104" s="128"/>
    </row>
    <row r="38105" spans="7:8">
      <c r="G38105" s="127"/>
      <c r="H38105" s="128"/>
    </row>
    <row r="38106" spans="7:8">
      <c r="G38106" s="127"/>
      <c r="H38106" s="128"/>
    </row>
    <row r="38107" spans="7:8">
      <c r="G38107" s="127"/>
      <c r="H38107" s="128"/>
    </row>
    <row r="38108" spans="7:8">
      <c r="G38108" s="127"/>
      <c r="H38108" s="128"/>
    </row>
    <row r="38109" spans="7:8">
      <c r="G38109" s="127"/>
      <c r="H38109" s="128"/>
    </row>
    <row r="38110" spans="7:8">
      <c r="G38110" s="127"/>
      <c r="H38110" s="128"/>
    </row>
    <row r="38111" spans="7:8">
      <c r="G38111" s="127"/>
      <c r="H38111" s="128"/>
    </row>
    <row r="38112" spans="7:8">
      <c r="G38112" s="127"/>
      <c r="H38112" s="128"/>
    </row>
    <row r="38113" spans="7:8">
      <c r="G38113" s="127"/>
      <c r="H38113" s="128"/>
    </row>
    <row r="38114" spans="7:8">
      <c r="G38114" s="127"/>
      <c r="H38114" s="128"/>
    </row>
    <row r="38115" spans="7:8">
      <c r="G38115" s="127"/>
      <c r="H38115" s="128"/>
    </row>
    <row r="38116" spans="7:8">
      <c r="G38116" s="127"/>
      <c r="H38116" s="128"/>
    </row>
    <row r="38117" spans="7:8">
      <c r="G38117" s="127"/>
      <c r="H38117" s="128"/>
    </row>
    <row r="38118" spans="7:8">
      <c r="G38118" s="127"/>
      <c r="H38118" s="128"/>
    </row>
    <row r="38119" spans="7:8">
      <c r="G38119" s="127"/>
      <c r="H38119" s="128"/>
    </row>
    <row r="38120" spans="7:8">
      <c r="G38120" s="127"/>
      <c r="H38120" s="128"/>
    </row>
    <row r="38121" spans="7:8">
      <c r="G38121" s="127"/>
      <c r="H38121" s="128"/>
    </row>
    <row r="38122" spans="7:8">
      <c r="G38122" s="127"/>
      <c r="H38122" s="128"/>
    </row>
    <row r="38123" spans="7:8">
      <c r="G38123" s="127"/>
      <c r="H38123" s="128"/>
    </row>
    <row r="38124" spans="7:8">
      <c r="G38124" s="127"/>
      <c r="H38124" s="128"/>
    </row>
    <row r="38125" spans="7:8">
      <c r="G38125" s="127"/>
      <c r="H38125" s="128"/>
    </row>
    <row r="38126" spans="7:8">
      <c r="G38126" s="127"/>
      <c r="H38126" s="128"/>
    </row>
    <row r="38127" spans="7:8">
      <c r="G38127" s="127"/>
      <c r="H38127" s="128"/>
    </row>
    <row r="38128" spans="7:8">
      <c r="G38128" s="127"/>
      <c r="H38128" s="128"/>
    </row>
    <row r="38129" spans="7:8">
      <c r="G38129" s="127"/>
      <c r="H38129" s="128"/>
    </row>
    <row r="38130" spans="7:8">
      <c r="G38130" s="127"/>
      <c r="H38130" s="128"/>
    </row>
    <row r="38131" spans="7:8">
      <c r="G38131" s="127"/>
      <c r="H38131" s="128"/>
    </row>
    <row r="38132" spans="7:8">
      <c r="G38132" s="127"/>
      <c r="H38132" s="128"/>
    </row>
    <row r="38133" spans="7:8">
      <c r="G38133" s="127"/>
      <c r="H38133" s="128"/>
    </row>
    <row r="38134" spans="7:8">
      <c r="G38134" s="127"/>
      <c r="H38134" s="128"/>
    </row>
    <row r="38135" spans="7:8">
      <c r="G38135" s="127"/>
      <c r="H38135" s="128"/>
    </row>
    <row r="38136" spans="7:8">
      <c r="G38136" s="127"/>
      <c r="H38136" s="128"/>
    </row>
    <row r="38137" spans="7:8">
      <c r="G38137" s="127"/>
      <c r="H38137" s="128"/>
    </row>
    <row r="38138" spans="7:8">
      <c r="G38138" s="127"/>
      <c r="H38138" s="128"/>
    </row>
    <row r="38139" spans="7:8">
      <c r="G38139" s="127"/>
      <c r="H38139" s="128"/>
    </row>
    <row r="38140" spans="7:8">
      <c r="G38140" s="127"/>
      <c r="H38140" s="128"/>
    </row>
    <row r="38141" spans="7:8">
      <c r="G38141" s="127"/>
      <c r="H38141" s="128"/>
    </row>
    <row r="38142" spans="7:8">
      <c r="G38142" s="127"/>
      <c r="H38142" s="128"/>
    </row>
    <row r="38143" spans="7:8">
      <c r="G38143" s="127"/>
      <c r="H38143" s="128"/>
    </row>
    <row r="38144" spans="7:8">
      <c r="G38144" s="127"/>
      <c r="H38144" s="128"/>
    </row>
    <row r="38145" spans="7:8">
      <c r="G38145" s="127"/>
      <c r="H38145" s="128"/>
    </row>
    <row r="38146" spans="7:8">
      <c r="G38146" s="127"/>
      <c r="H38146" s="128"/>
    </row>
    <row r="38147" spans="7:8">
      <c r="G38147" s="127"/>
      <c r="H38147" s="128"/>
    </row>
    <row r="38148" spans="7:8">
      <c r="G38148" s="127"/>
      <c r="H38148" s="128"/>
    </row>
    <row r="38149" spans="7:8">
      <c r="G38149" s="127"/>
      <c r="H38149" s="128"/>
    </row>
    <row r="38150" spans="7:8">
      <c r="G38150" s="127"/>
      <c r="H38150" s="128"/>
    </row>
    <row r="38151" spans="7:8">
      <c r="G38151" s="127"/>
      <c r="H38151" s="128"/>
    </row>
    <row r="38152" spans="7:8">
      <c r="G38152" s="127"/>
      <c r="H38152" s="128"/>
    </row>
    <row r="38153" spans="7:8">
      <c r="G38153" s="127"/>
      <c r="H38153" s="128"/>
    </row>
    <row r="38154" spans="7:8">
      <c r="G38154" s="127"/>
      <c r="H38154" s="128"/>
    </row>
    <row r="38155" spans="7:8">
      <c r="G38155" s="127"/>
      <c r="H38155" s="128"/>
    </row>
    <row r="38156" spans="7:8">
      <c r="G38156" s="127"/>
      <c r="H38156" s="128"/>
    </row>
    <row r="38157" spans="7:8">
      <c r="G38157" s="127"/>
      <c r="H38157" s="128"/>
    </row>
    <row r="38158" spans="7:8">
      <c r="G38158" s="127"/>
      <c r="H38158" s="128"/>
    </row>
    <row r="38159" spans="7:8">
      <c r="G38159" s="127"/>
      <c r="H38159" s="128"/>
    </row>
    <row r="38160" spans="7:8">
      <c r="G38160" s="127"/>
      <c r="H38160" s="128"/>
    </row>
    <row r="38161" spans="7:8">
      <c r="G38161" s="127"/>
      <c r="H38161" s="128"/>
    </row>
    <row r="38162" spans="7:8">
      <c r="G38162" s="127"/>
      <c r="H38162" s="128"/>
    </row>
    <row r="38163" spans="7:8">
      <c r="G38163" s="127"/>
      <c r="H38163" s="128"/>
    </row>
    <row r="38164" spans="7:8">
      <c r="G38164" s="127"/>
      <c r="H38164" s="128"/>
    </row>
    <row r="38165" spans="7:8">
      <c r="G38165" s="127"/>
      <c r="H38165" s="128"/>
    </row>
    <row r="38166" spans="7:8">
      <c r="G38166" s="127"/>
      <c r="H38166" s="128"/>
    </row>
    <row r="38167" spans="7:8">
      <c r="G38167" s="127"/>
      <c r="H38167" s="128"/>
    </row>
    <row r="38168" spans="7:8">
      <c r="G38168" s="127"/>
      <c r="H38168" s="128"/>
    </row>
    <row r="38169" spans="7:8">
      <c r="G38169" s="127"/>
      <c r="H38169" s="128"/>
    </row>
    <row r="38170" spans="7:8">
      <c r="G38170" s="127"/>
      <c r="H38170" s="128"/>
    </row>
    <row r="38171" spans="7:8">
      <c r="G38171" s="127"/>
      <c r="H38171" s="128"/>
    </row>
    <row r="38172" spans="7:8">
      <c r="G38172" s="127"/>
      <c r="H38172" s="128"/>
    </row>
    <row r="38173" spans="7:8">
      <c r="G38173" s="127"/>
      <c r="H38173" s="128"/>
    </row>
    <row r="38174" spans="7:8">
      <c r="G38174" s="127"/>
      <c r="H38174" s="128"/>
    </row>
    <row r="38175" spans="7:8">
      <c r="G38175" s="127"/>
      <c r="H38175" s="128"/>
    </row>
    <row r="38176" spans="7:8">
      <c r="G38176" s="127"/>
      <c r="H38176" s="128"/>
    </row>
    <row r="38177" spans="7:8">
      <c r="G38177" s="127"/>
      <c r="H38177" s="128"/>
    </row>
    <row r="38178" spans="7:8">
      <c r="G38178" s="127"/>
      <c r="H38178" s="128"/>
    </row>
    <row r="38179" spans="7:8">
      <c r="G38179" s="127"/>
      <c r="H38179" s="128"/>
    </row>
    <row r="38180" spans="7:8">
      <c r="G38180" s="127"/>
      <c r="H38180" s="128"/>
    </row>
    <row r="38181" spans="7:8">
      <c r="G38181" s="127"/>
      <c r="H38181" s="128"/>
    </row>
    <row r="38182" spans="7:8">
      <c r="G38182" s="127"/>
      <c r="H38182" s="128"/>
    </row>
    <row r="38183" spans="7:8">
      <c r="G38183" s="127"/>
      <c r="H38183" s="128"/>
    </row>
    <row r="38184" spans="7:8">
      <c r="G38184" s="127"/>
      <c r="H38184" s="128"/>
    </row>
    <row r="38185" spans="7:8">
      <c r="G38185" s="127"/>
      <c r="H38185" s="128"/>
    </row>
    <row r="38186" spans="7:8">
      <c r="G38186" s="127"/>
      <c r="H38186" s="128"/>
    </row>
    <row r="38187" spans="7:8">
      <c r="G38187" s="127"/>
      <c r="H38187" s="128"/>
    </row>
    <row r="38188" spans="7:8">
      <c r="G38188" s="127"/>
      <c r="H38188" s="128"/>
    </row>
    <row r="38189" spans="7:8">
      <c r="G38189" s="127"/>
      <c r="H38189" s="128"/>
    </row>
    <row r="38190" spans="7:8">
      <c r="G38190" s="127"/>
      <c r="H38190" s="128"/>
    </row>
    <row r="38191" spans="7:8">
      <c r="G38191" s="127"/>
      <c r="H38191" s="128"/>
    </row>
    <row r="38192" spans="7:8">
      <c r="G38192" s="127"/>
      <c r="H38192" s="128"/>
    </row>
    <row r="38193" spans="7:8">
      <c r="G38193" s="127"/>
      <c r="H38193" s="128"/>
    </row>
    <row r="38194" spans="7:8">
      <c r="G38194" s="127"/>
      <c r="H38194" s="128"/>
    </row>
    <row r="38195" spans="7:8">
      <c r="G38195" s="127"/>
      <c r="H38195" s="128"/>
    </row>
    <row r="38196" spans="7:8">
      <c r="G38196" s="127"/>
      <c r="H38196" s="128"/>
    </row>
    <row r="38197" spans="7:8">
      <c r="G38197" s="127"/>
      <c r="H38197" s="128"/>
    </row>
    <row r="38198" spans="7:8">
      <c r="G38198" s="127"/>
      <c r="H38198" s="128"/>
    </row>
    <row r="38199" spans="7:8">
      <c r="G38199" s="127"/>
      <c r="H38199" s="128"/>
    </row>
    <row r="38200" spans="7:8">
      <c r="G38200" s="127"/>
      <c r="H38200" s="128"/>
    </row>
    <row r="38201" spans="7:8">
      <c r="G38201" s="127"/>
      <c r="H38201" s="128"/>
    </row>
    <row r="38202" spans="7:8">
      <c r="G38202" s="127"/>
      <c r="H38202" s="128"/>
    </row>
    <row r="38203" spans="7:8">
      <c r="G38203" s="127"/>
      <c r="H38203" s="128"/>
    </row>
    <row r="38204" spans="7:8">
      <c r="G38204" s="127"/>
      <c r="H38204" s="128"/>
    </row>
    <row r="38205" spans="7:8">
      <c r="G38205" s="127"/>
      <c r="H38205" s="128"/>
    </row>
    <row r="38206" spans="7:8">
      <c r="G38206" s="127"/>
      <c r="H38206" s="128"/>
    </row>
    <row r="38207" spans="7:8">
      <c r="G38207" s="127"/>
      <c r="H38207" s="128"/>
    </row>
    <row r="38208" spans="7:8">
      <c r="G38208" s="127"/>
      <c r="H38208" s="128"/>
    </row>
    <row r="38209" spans="7:8">
      <c r="G38209" s="127"/>
      <c r="H38209" s="128"/>
    </row>
    <row r="38210" spans="7:8">
      <c r="G38210" s="127"/>
      <c r="H38210" s="128"/>
    </row>
    <row r="38211" spans="7:8">
      <c r="G38211" s="127"/>
      <c r="H38211" s="128"/>
    </row>
    <row r="38212" spans="7:8">
      <c r="G38212" s="127"/>
      <c r="H38212" s="128"/>
    </row>
    <row r="38213" spans="7:8">
      <c r="G38213" s="127"/>
      <c r="H38213" s="128"/>
    </row>
    <row r="38214" spans="7:8">
      <c r="G38214" s="127"/>
      <c r="H38214" s="128"/>
    </row>
    <row r="38215" spans="7:8">
      <c r="G38215" s="127"/>
      <c r="H38215" s="128"/>
    </row>
    <row r="38216" spans="7:8">
      <c r="G38216" s="127"/>
      <c r="H38216" s="128"/>
    </row>
    <row r="38217" spans="7:8">
      <c r="G38217" s="127"/>
      <c r="H38217" s="128"/>
    </row>
    <row r="38218" spans="7:8">
      <c r="G38218" s="127"/>
      <c r="H38218" s="128"/>
    </row>
    <row r="38219" spans="7:8">
      <c r="G38219" s="127"/>
      <c r="H38219" s="128"/>
    </row>
    <row r="38220" spans="7:8">
      <c r="G38220" s="127"/>
      <c r="H38220" s="128"/>
    </row>
    <row r="38221" spans="7:8">
      <c r="G38221" s="127"/>
      <c r="H38221" s="128"/>
    </row>
    <row r="38222" spans="7:8">
      <c r="G38222" s="127"/>
      <c r="H38222" s="128"/>
    </row>
    <row r="38223" spans="7:8">
      <c r="G38223" s="127"/>
      <c r="H38223" s="128"/>
    </row>
    <row r="38224" spans="7:8">
      <c r="G38224" s="127"/>
      <c r="H38224" s="128"/>
    </row>
    <row r="38225" spans="7:8">
      <c r="G38225" s="127"/>
      <c r="H38225" s="128"/>
    </row>
    <row r="38226" spans="7:8">
      <c r="G38226" s="127"/>
      <c r="H38226" s="128"/>
    </row>
    <row r="38227" spans="7:8">
      <c r="G38227" s="127"/>
      <c r="H38227" s="128"/>
    </row>
    <row r="38228" spans="7:8">
      <c r="G38228" s="127"/>
      <c r="H38228" s="128"/>
    </row>
    <row r="38229" spans="7:8">
      <c r="G38229" s="127"/>
      <c r="H38229" s="128"/>
    </row>
    <row r="38230" spans="7:8">
      <c r="G38230" s="127"/>
      <c r="H38230" s="128"/>
    </row>
    <row r="38231" spans="7:8">
      <c r="G38231" s="127"/>
      <c r="H38231" s="128"/>
    </row>
    <row r="38232" spans="7:8">
      <c r="G38232" s="127"/>
      <c r="H38232" s="128"/>
    </row>
    <row r="38233" spans="7:8">
      <c r="G38233" s="127"/>
      <c r="H38233" s="128"/>
    </row>
    <row r="38234" spans="7:8">
      <c r="G38234" s="127"/>
      <c r="H38234" s="128"/>
    </row>
    <row r="38235" spans="7:8">
      <c r="G38235" s="127"/>
      <c r="H38235" s="128"/>
    </row>
    <row r="38236" spans="7:8">
      <c r="G38236" s="127"/>
      <c r="H38236" s="128"/>
    </row>
    <row r="38237" spans="7:8">
      <c r="G38237" s="127"/>
      <c r="H38237" s="128"/>
    </row>
    <row r="38238" spans="7:8">
      <c r="G38238" s="127"/>
      <c r="H38238" s="128"/>
    </row>
    <row r="38239" spans="7:8">
      <c r="G38239" s="127"/>
      <c r="H38239" s="128"/>
    </row>
    <row r="38240" spans="7:8">
      <c r="G38240" s="127"/>
      <c r="H38240" s="128"/>
    </row>
    <row r="38241" spans="7:8">
      <c r="G38241" s="127"/>
      <c r="H38241" s="128"/>
    </row>
    <row r="38242" spans="7:8">
      <c r="G38242" s="127"/>
      <c r="H38242" s="128"/>
    </row>
    <row r="38243" spans="7:8">
      <c r="G38243" s="127"/>
      <c r="H38243" s="128"/>
    </row>
    <row r="38244" spans="7:8">
      <c r="G38244" s="127"/>
      <c r="H38244" s="128"/>
    </row>
    <row r="38245" spans="7:8">
      <c r="G38245" s="127"/>
      <c r="H38245" s="128"/>
    </row>
    <row r="38246" spans="7:8">
      <c r="G38246" s="127"/>
      <c r="H38246" s="128"/>
    </row>
    <row r="38247" spans="7:8">
      <c r="G38247" s="127"/>
      <c r="H38247" s="128"/>
    </row>
    <row r="38248" spans="7:8">
      <c r="G38248" s="127"/>
      <c r="H38248" s="128"/>
    </row>
    <row r="38249" spans="7:8">
      <c r="G38249" s="127"/>
      <c r="H38249" s="128"/>
    </row>
    <row r="38250" spans="7:8">
      <c r="G38250" s="127"/>
      <c r="H38250" s="128"/>
    </row>
    <row r="38251" spans="7:8">
      <c r="G38251" s="127"/>
      <c r="H38251" s="128"/>
    </row>
    <row r="38252" spans="7:8">
      <c r="G38252" s="127"/>
      <c r="H38252" s="128"/>
    </row>
    <row r="38253" spans="7:8">
      <c r="G38253" s="127"/>
      <c r="H38253" s="128"/>
    </row>
    <row r="38254" spans="7:8">
      <c r="G38254" s="127"/>
      <c r="H38254" s="128"/>
    </row>
    <row r="38255" spans="7:8">
      <c r="G38255" s="127"/>
      <c r="H38255" s="128"/>
    </row>
    <row r="38256" spans="7:8">
      <c r="G38256" s="127"/>
      <c r="H38256" s="128"/>
    </row>
    <row r="38257" spans="7:8">
      <c r="G38257" s="127"/>
      <c r="H38257" s="128"/>
    </row>
    <row r="38258" spans="7:8">
      <c r="G38258" s="127"/>
      <c r="H38258" s="128"/>
    </row>
    <row r="38259" spans="7:8">
      <c r="G38259" s="127"/>
      <c r="H38259" s="128"/>
    </row>
    <row r="38260" spans="7:8">
      <c r="G38260" s="127"/>
      <c r="H38260" s="128"/>
    </row>
    <row r="38261" spans="7:8">
      <c r="G38261" s="127"/>
      <c r="H38261" s="128"/>
    </row>
    <row r="38262" spans="7:8">
      <c r="G38262" s="127"/>
      <c r="H38262" s="128"/>
    </row>
    <row r="38263" spans="7:8">
      <c r="G38263" s="127"/>
      <c r="H38263" s="128"/>
    </row>
    <row r="38264" spans="7:8">
      <c r="G38264" s="127"/>
      <c r="H38264" s="128"/>
    </row>
    <row r="38265" spans="7:8">
      <c r="G38265" s="127"/>
      <c r="H38265" s="128"/>
    </row>
    <row r="38266" spans="7:8">
      <c r="G38266" s="127"/>
      <c r="H38266" s="128"/>
    </row>
    <row r="38267" spans="7:8">
      <c r="G38267" s="127"/>
      <c r="H38267" s="128"/>
    </row>
    <row r="38268" spans="7:8">
      <c r="G38268" s="127"/>
      <c r="H38268" s="128"/>
    </row>
    <row r="38269" spans="7:8">
      <c r="G38269" s="127"/>
      <c r="H38269" s="128"/>
    </row>
    <row r="38270" spans="7:8">
      <c r="G38270" s="127"/>
      <c r="H38270" s="128"/>
    </row>
    <row r="38271" spans="7:8">
      <c r="G38271" s="127"/>
      <c r="H38271" s="128"/>
    </row>
    <row r="38272" spans="7:8">
      <c r="G38272" s="127"/>
      <c r="H38272" s="128"/>
    </row>
    <row r="38273" spans="7:8">
      <c r="G38273" s="127"/>
      <c r="H38273" s="128"/>
    </row>
    <row r="38274" spans="7:8">
      <c r="G38274" s="127"/>
      <c r="H38274" s="128"/>
    </row>
    <row r="38275" spans="7:8">
      <c r="G38275" s="127"/>
      <c r="H38275" s="128"/>
    </row>
    <row r="38276" spans="7:8">
      <c r="G38276" s="127"/>
      <c r="H38276" s="128"/>
    </row>
    <row r="38277" spans="7:8">
      <c r="G38277" s="127"/>
      <c r="H38277" s="128"/>
    </row>
    <row r="38278" spans="7:8">
      <c r="G38278" s="127"/>
      <c r="H38278" s="128"/>
    </row>
    <row r="38279" spans="7:8">
      <c r="G38279" s="127"/>
      <c r="H38279" s="128"/>
    </row>
    <row r="38280" spans="7:8">
      <c r="G38280" s="127"/>
      <c r="H38280" s="128"/>
    </row>
    <row r="38281" spans="7:8">
      <c r="G38281" s="127"/>
      <c r="H38281" s="128"/>
    </row>
    <row r="38282" spans="7:8">
      <c r="G38282" s="127"/>
      <c r="H38282" s="128"/>
    </row>
    <row r="38283" spans="7:8">
      <c r="G38283" s="127"/>
      <c r="H38283" s="128"/>
    </row>
    <row r="38284" spans="7:8">
      <c r="G38284" s="127"/>
      <c r="H38284" s="128"/>
    </row>
    <row r="38285" spans="7:8">
      <c r="G38285" s="127"/>
      <c r="H38285" s="128"/>
    </row>
    <row r="38286" spans="7:8">
      <c r="G38286" s="127"/>
      <c r="H38286" s="128"/>
    </row>
    <row r="38287" spans="7:8">
      <c r="G38287" s="127"/>
      <c r="H38287" s="128"/>
    </row>
    <row r="38288" spans="7:8">
      <c r="G38288" s="127"/>
      <c r="H38288" s="128"/>
    </row>
    <row r="38289" spans="7:8">
      <c r="G38289" s="127"/>
      <c r="H38289" s="128"/>
    </row>
    <row r="38290" spans="7:8">
      <c r="G38290" s="127"/>
      <c r="H38290" s="128"/>
    </row>
    <row r="38291" spans="7:8">
      <c r="G38291" s="127"/>
      <c r="H38291" s="128"/>
    </row>
    <row r="38292" spans="7:8">
      <c r="G38292" s="127"/>
      <c r="H38292" s="128"/>
    </row>
    <row r="38293" spans="7:8">
      <c r="G38293" s="127"/>
      <c r="H38293" s="128"/>
    </row>
    <row r="38294" spans="7:8">
      <c r="G38294" s="127"/>
      <c r="H38294" s="128"/>
    </row>
    <row r="38295" spans="7:8">
      <c r="G38295" s="127"/>
      <c r="H38295" s="128"/>
    </row>
    <row r="38296" spans="7:8">
      <c r="G38296" s="127"/>
      <c r="H38296" s="128"/>
    </row>
    <row r="38297" spans="7:8">
      <c r="G38297" s="127"/>
      <c r="H38297" s="128"/>
    </row>
    <row r="38298" spans="7:8">
      <c r="G38298" s="127"/>
      <c r="H38298" s="128"/>
    </row>
    <row r="38299" spans="7:8">
      <c r="G38299" s="127"/>
      <c r="H38299" s="128"/>
    </row>
    <row r="38300" spans="7:8">
      <c r="G38300" s="127"/>
      <c r="H38300" s="128"/>
    </row>
    <row r="38301" spans="7:8">
      <c r="G38301" s="127"/>
      <c r="H38301" s="128"/>
    </row>
    <row r="38302" spans="7:8">
      <c r="G38302" s="127"/>
      <c r="H38302" s="128"/>
    </row>
    <row r="38303" spans="7:8">
      <c r="G38303" s="127"/>
      <c r="H38303" s="128"/>
    </row>
    <row r="38304" spans="7:8">
      <c r="G38304" s="127"/>
      <c r="H38304" s="128"/>
    </row>
    <row r="38305" spans="7:8">
      <c r="G38305" s="127"/>
      <c r="H38305" s="128"/>
    </row>
    <row r="38306" spans="7:8">
      <c r="G38306" s="127"/>
      <c r="H38306" s="128"/>
    </row>
    <row r="38307" spans="7:8">
      <c r="G38307" s="127"/>
      <c r="H38307" s="128"/>
    </row>
    <row r="38308" spans="7:8">
      <c r="G38308" s="127"/>
      <c r="H38308" s="128"/>
    </row>
    <row r="38309" spans="7:8">
      <c r="G38309" s="127"/>
      <c r="H38309" s="128"/>
    </row>
    <row r="38310" spans="7:8">
      <c r="G38310" s="127"/>
      <c r="H38310" s="128"/>
    </row>
    <row r="38311" spans="7:8">
      <c r="G38311" s="127"/>
      <c r="H38311" s="128"/>
    </row>
    <row r="38312" spans="7:8">
      <c r="G38312" s="127"/>
      <c r="H38312" s="128"/>
    </row>
    <row r="38313" spans="7:8">
      <c r="G38313" s="127"/>
      <c r="H38313" s="128"/>
    </row>
    <row r="38314" spans="7:8">
      <c r="G38314" s="127"/>
      <c r="H38314" s="128"/>
    </row>
    <row r="38315" spans="7:8">
      <c r="G38315" s="127"/>
      <c r="H38315" s="128"/>
    </row>
    <row r="38316" spans="7:8">
      <c r="G38316" s="127"/>
      <c r="H38316" s="128"/>
    </row>
    <row r="38317" spans="7:8">
      <c r="G38317" s="127"/>
      <c r="H38317" s="128"/>
    </row>
    <row r="38318" spans="7:8">
      <c r="G38318" s="127"/>
      <c r="H38318" s="128"/>
    </row>
    <row r="38319" spans="7:8">
      <c r="G38319" s="127"/>
      <c r="H38319" s="128"/>
    </row>
    <row r="38320" spans="7:8">
      <c r="G38320" s="127"/>
      <c r="H38320" s="128"/>
    </row>
    <row r="38321" spans="7:8">
      <c r="G38321" s="127"/>
      <c r="H38321" s="128"/>
    </row>
    <row r="38322" spans="7:8">
      <c r="G38322" s="127"/>
      <c r="H38322" s="128"/>
    </row>
    <row r="38323" spans="7:8">
      <c r="G38323" s="127"/>
      <c r="H38323" s="128"/>
    </row>
    <row r="38324" spans="7:8">
      <c r="G38324" s="127"/>
      <c r="H38324" s="128"/>
    </row>
    <row r="38325" spans="7:8">
      <c r="G38325" s="127"/>
      <c r="H38325" s="128"/>
    </row>
    <row r="38326" spans="7:8">
      <c r="G38326" s="127"/>
      <c r="H38326" s="128"/>
    </row>
    <row r="38327" spans="7:8">
      <c r="G38327" s="127"/>
      <c r="H38327" s="128"/>
    </row>
    <row r="38328" spans="7:8">
      <c r="G38328" s="127"/>
      <c r="H38328" s="128"/>
    </row>
    <row r="38329" spans="7:8">
      <c r="G38329" s="127"/>
      <c r="H38329" s="128"/>
    </row>
    <row r="38330" spans="7:8">
      <c r="G38330" s="127"/>
      <c r="H38330" s="128"/>
    </row>
    <row r="38331" spans="7:8">
      <c r="G38331" s="127"/>
      <c r="H38331" s="128"/>
    </row>
    <row r="38332" spans="7:8">
      <c r="G38332" s="127"/>
      <c r="H38332" s="128"/>
    </row>
    <row r="38333" spans="7:8">
      <c r="G38333" s="127"/>
      <c r="H38333" s="128"/>
    </row>
    <row r="38334" spans="7:8">
      <c r="G38334" s="127"/>
      <c r="H38334" s="128"/>
    </row>
    <row r="38335" spans="7:8">
      <c r="G38335" s="127"/>
      <c r="H38335" s="128"/>
    </row>
    <row r="38336" spans="7:8">
      <c r="G38336" s="127"/>
      <c r="H38336" s="128"/>
    </row>
    <row r="38337" spans="7:8">
      <c r="G38337" s="127"/>
      <c r="H38337" s="128"/>
    </row>
    <row r="38338" spans="7:8">
      <c r="G38338" s="127"/>
      <c r="H38338" s="128"/>
    </row>
    <row r="38339" spans="7:8">
      <c r="G38339" s="127"/>
      <c r="H38339" s="128"/>
    </row>
    <row r="38340" spans="7:8">
      <c r="G38340" s="127"/>
      <c r="H38340" s="128"/>
    </row>
    <row r="38341" spans="7:8">
      <c r="G38341" s="127"/>
      <c r="H38341" s="128"/>
    </row>
    <row r="38342" spans="7:8">
      <c r="G38342" s="127"/>
      <c r="H38342" s="128"/>
    </row>
    <row r="38343" spans="7:8">
      <c r="G38343" s="127"/>
      <c r="H38343" s="128"/>
    </row>
    <row r="38344" spans="7:8">
      <c r="G38344" s="127"/>
      <c r="H38344" s="128"/>
    </row>
    <row r="38345" spans="7:8">
      <c r="G38345" s="127"/>
      <c r="H38345" s="128"/>
    </row>
    <row r="38346" spans="7:8">
      <c r="G38346" s="127"/>
      <c r="H38346" s="128"/>
    </row>
    <row r="38347" spans="7:8">
      <c r="G38347" s="127"/>
      <c r="H38347" s="128"/>
    </row>
    <row r="38348" spans="7:8">
      <c r="G38348" s="127"/>
      <c r="H38348" s="128"/>
    </row>
    <row r="38349" spans="7:8">
      <c r="G38349" s="127"/>
      <c r="H38349" s="128"/>
    </row>
    <row r="38350" spans="7:8">
      <c r="G38350" s="127"/>
      <c r="H38350" s="128"/>
    </row>
    <row r="38351" spans="7:8">
      <c r="G38351" s="127"/>
      <c r="H38351" s="128"/>
    </row>
    <row r="38352" spans="7:8">
      <c r="G38352" s="127"/>
      <c r="H38352" s="128"/>
    </row>
    <row r="38353" spans="7:8">
      <c r="G38353" s="127"/>
      <c r="H38353" s="128"/>
    </row>
    <row r="38354" spans="7:8">
      <c r="G38354" s="127"/>
      <c r="H38354" s="128"/>
    </row>
    <row r="38355" spans="7:8">
      <c r="G38355" s="127"/>
      <c r="H38355" s="128"/>
    </row>
    <row r="38356" spans="7:8">
      <c r="G38356" s="127"/>
      <c r="H38356" s="128"/>
    </row>
    <row r="38357" spans="7:8">
      <c r="G38357" s="127"/>
      <c r="H38357" s="128"/>
    </row>
    <row r="38358" spans="7:8">
      <c r="G38358" s="127"/>
      <c r="H38358" s="128"/>
    </row>
    <row r="38359" spans="7:8">
      <c r="G38359" s="127"/>
      <c r="H38359" s="128"/>
    </row>
    <row r="38360" spans="7:8">
      <c r="G38360" s="127"/>
      <c r="H38360" s="128"/>
    </row>
    <row r="38361" spans="7:8">
      <c r="G38361" s="127"/>
      <c r="H38361" s="128"/>
    </row>
    <row r="38362" spans="7:8">
      <c r="G38362" s="127"/>
      <c r="H38362" s="128"/>
    </row>
    <row r="38363" spans="7:8">
      <c r="G38363" s="127"/>
      <c r="H38363" s="128"/>
    </row>
    <row r="38364" spans="7:8">
      <c r="G38364" s="127"/>
      <c r="H38364" s="128"/>
    </row>
    <row r="38365" spans="7:8">
      <c r="G38365" s="127"/>
      <c r="H38365" s="128"/>
    </row>
    <row r="38366" spans="7:8">
      <c r="G38366" s="127"/>
      <c r="H38366" s="128"/>
    </row>
    <row r="38367" spans="7:8">
      <c r="G38367" s="127"/>
      <c r="H38367" s="128"/>
    </row>
    <row r="38368" spans="7:8">
      <c r="G38368" s="127"/>
      <c r="H38368" s="128"/>
    </row>
    <row r="38369" spans="7:8">
      <c r="G38369" s="127"/>
      <c r="H38369" s="128"/>
    </row>
    <row r="38370" spans="7:8">
      <c r="G38370" s="127"/>
      <c r="H38370" s="128"/>
    </row>
    <row r="38371" spans="7:8">
      <c r="G38371" s="127"/>
      <c r="H38371" s="128"/>
    </row>
    <row r="38372" spans="7:8">
      <c r="G38372" s="127"/>
      <c r="H38372" s="128"/>
    </row>
    <row r="38373" spans="7:8">
      <c r="G38373" s="127"/>
      <c r="H38373" s="128"/>
    </row>
    <row r="38374" spans="7:8">
      <c r="G38374" s="127"/>
      <c r="H38374" s="128"/>
    </row>
    <row r="38375" spans="7:8">
      <c r="G38375" s="127"/>
      <c r="H38375" s="128"/>
    </row>
    <row r="38376" spans="7:8">
      <c r="G38376" s="127"/>
      <c r="H38376" s="128"/>
    </row>
    <row r="38377" spans="7:8">
      <c r="G38377" s="127"/>
      <c r="H38377" s="128"/>
    </row>
    <row r="38378" spans="7:8">
      <c r="G38378" s="127"/>
      <c r="H38378" s="128"/>
    </row>
    <row r="38379" spans="7:8">
      <c r="G38379" s="127"/>
      <c r="H38379" s="128"/>
    </row>
    <row r="38380" spans="7:8">
      <c r="G38380" s="127"/>
      <c r="H38380" s="128"/>
    </row>
    <row r="38381" spans="7:8">
      <c r="G38381" s="127"/>
      <c r="H38381" s="128"/>
    </row>
    <row r="38382" spans="7:8">
      <c r="G38382" s="127"/>
      <c r="H38382" s="128"/>
    </row>
    <row r="38383" spans="7:8">
      <c r="G38383" s="127"/>
      <c r="H38383" s="128"/>
    </row>
    <row r="38384" spans="7:8">
      <c r="G38384" s="127"/>
      <c r="H38384" s="128"/>
    </row>
    <row r="38385" spans="7:8">
      <c r="G38385" s="127"/>
      <c r="H38385" s="128"/>
    </row>
    <row r="38386" spans="7:8">
      <c r="G38386" s="127"/>
      <c r="H38386" s="128"/>
    </row>
    <row r="38387" spans="7:8">
      <c r="G38387" s="127"/>
      <c r="H38387" s="128"/>
    </row>
    <row r="38388" spans="7:8">
      <c r="G38388" s="127"/>
      <c r="H38388" s="128"/>
    </row>
    <row r="38389" spans="7:8">
      <c r="G38389" s="127"/>
      <c r="H38389" s="128"/>
    </row>
    <row r="38390" spans="7:8">
      <c r="G38390" s="127"/>
      <c r="H38390" s="128"/>
    </row>
    <row r="38391" spans="7:8">
      <c r="G38391" s="127"/>
      <c r="H38391" s="128"/>
    </row>
    <row r="38392" spans="7:8">
      <c r="G38392" s="127"/>
      <c r="H38392" s="128"/>
    </row>
    <row r="38393" spans="7:8">
      <c r="G38393" s="127"/>
      <c r="H38393" s="128"/>
    </row>
    <row r="38394" spans="7:8">
      <c r="G38394" s="127"/>
      <c r="H38394" s="128"/>
    </row>
    <row r="38395" spans="7:8">
      <c r="G38395" s="127"/>
      <c r="H38395" s="128"/>
    </row>
    <row r="38396" spans="7:8">
      <c r="G38396" s="127"/>
      <c r="H38396" s="128"/>
    </row>
    <row r="38397" spans="7:8">
      <c r="G38397" s="127"/>
      <c r="H38397" s="128"/>
    </row>
    <row r="38398" spans="7:8">
      <c r="G38398" s="127"/>
      <c r="H38398" s="128"/>
    </row>
    <row r="38399" spans="7:8">
      <c r="G38399" s="127"/>
      <c r="H38399" s="128"/>
    </row>
    <row r="38400" spans="7:8">
      <c r="G38400" s="127"/>
      <c r="H38400" s="128"/>
    </row>
    <row r="38401" spans="7:8">
      <c r="G38401" s="127"/>
      <c r="H38401" s="128"/>
    </row>
    <row r="38402" spans="7:8">
      <c r="G38402" s="127"/>
      <c r="H38402" s="128"/>
    </row>
    <row r="38403" spans="7:8">
      <c r="G38403" s="127"/>
      <c r="H38403" s="128"/>
    </row>
    <row r="38404" spans="7:8">
      <c r="G38404" s="127"/>
      <c r="H38404" s="128"/>
    </row>
    <row r="38405" spans="7:8">
      <c r="G38405" s="127"/>
      <c r="H38405" s="128"/>
    </row>
    <row r="38406" spans="7:8">
      <c r="G38406" s="127"/>
      <c r="H38406" s="128"/>
    </row>
    <row r="38407" spans="7:8">
      <c r="G38407" s="127"/>
      <c r="H38407" s="128"/>
    </row>
    <row r="38408" spans="7:8">
      <c r="G38408" s="127"/>
      <c r="H38408" s="128"/>
    </row>
    <row r="38409" spans="7:8">
      <c r="G38409" s="127"/>
      <c r="H38409" s="128"/>
    </row>
    <row r="38410" spans="7:8">
      <c r="G38410" s="127"/>
      <c r="H38410" s="128"/>
    </row>
    <row r="38411" spans="7:8">
      <c r="G38411" s="127"/>
      <c r="H38411" s="128"/>
    </row>
    <row r="38412" spans="7:8">
      <c r="G38412" s="127"/>
      <c r="H38412" s="128"/>
    </row>
    <row r="38413" spans="7:8">
      <c r="G38413" s="127"/>
      <c r="H38413" s="128"/>
    </row>
    <row r="38414" spans="7:8">
      <c r="G38414" s="127"/>
      <c r="H38414" s="128"/>
    </row>
    <row r="38415" spans="7:8">
      <c r="G38415" s="127"/>
      <c r="H38415" s="128"/>
    </row>
    <row r="38416" spans="7:8">
      <c r="G38416" s="127"/>
      <c r="H38416" s="128"/>
    </row>
    <row r="38417" spans="7:8">
      <c r="G38417" s="127"/>
      <c r="H38417" s="128"/>
    </row>
    <row r="38418" spans="7:8">
      <c r="G38418" s="127"/>
      <c r="H38418" s="128"/>
    </row>
    <row r="38419" spans="7:8">
      <c r="G38419" s="127"/>
      <c r="H38419" s="128"/>
    </row>
    <row r="38420" spans="7:8">
      <c r="G38420" s="127"/>
      <c r="H38420" s="128"/>
    </row>
    <row r="38421" spans="7:8">
      <c r="G38421" s="127"/>
      <c r="H38421" s="128"/>
    </row>
    <row r="38422" spans="7:8">
      <c r="G38422" s="127"/>
      <c r="H38422" s="128"/>
    </row>
    <row r="38423" spans="7:8">
      <c r="G38423" s="127"/>
      <c r="H38423" s="128"/>
    </row>
    <row r="38424" spans="7:8">
      <c r="G38424" s="127"/>
      <c r="H38424" s="128"/>
    </row>
    <row r="38425" spans="7:8">
      <c r="G38425" s="127"/>
      <c r="H38425" s="128"/>
    </row>
    <row r="38426" spans="7:8">
      <c r="G38426" s="127"/>
      <c r="H38426" s="128"/>
    </row>
    <row r="38427" spans="7:8">
      <c r="G38427" s="127"/>
      <c r="H38427" s="128"/>
    </row>
    <row r="38428" spans="7:8">
      <c r="G38428" s="127"/>
      <c r="H38428" s="128"/>
    </row>
    <row r="38429" spans="7:8">
      <c r="G38429" s="127"/>
      <c r="H38429" s="128"/>
    </row>
    <row r="38430" spans="7:8">
      <c r="G38430" s="127"/>
      <c r="H38430" s="128"/>
    </row>
    <row r="38431" spans="7:8">
      <c r="G38431" s="127"/>
      <c r="H38431" s="128"/>
    </row>
    <row r="38432" spans="7:8">
      <c r="G38432" s="127"/>
      <c r="H38432" s="128"/>
    </row>
    <row r="38433" spans="7:8">
      <c r="G38433" s="127"/>
      <c r="H38433" s="128"/>
    </row>
    <row r="38434" spans="7:8">
      <c r="G38434" s="127"/>
      <c r="H38434" s="128"/>
    </row>
    <row r="38435" spans="7:8">
      <c r="G38435" s="127"/>
      <c r="H38435" s="128"/>
    </row>
    <row r="38436" spans="7:8">
      <c r="G38436" s="127"/>
      <c r="H38436" s="128"/>
    </row>
    <row r="38437" spans="7:8">
      <c r="G38437" s="127"/>
      <c r="H38437" s="128"/>
    </row>
    <row r="38438" spans="7:8">
      <c r="G38438" s="127"/>
      <c r="H38438" s="128"/>
    </row>
    <row r="38439" spans="7:8">
      <c r="G38439" s="127"/>
      <c r="H38439" s="128"/>
    </row>
    <row r="38440" spans="7:8">
      <c r="G38440" s="127"/>
      <c r="H38440" s="128"/>
    </row>
    <row r="38441" spans="7:8">
      <c r="G38441" s="127"/>
      <c r="H38441" s="128"/>
    </row>
    <row r="38442" spans="7:8">
      <c r="G38442" s="127"/>
      <c r="H38442" s="128"/>
    </row>
    <row r="38443" spans="7:8">
      <c r="G38443" s="127"/>
      <c r="H38443" s="128"/>
    </row>
    <row r="38444" spans="7:8">
      <c r="G38444" s="127"/>
      <c r="H38444" s="128"/>
    </row>
    <row r="38445" spans="7:8">
      <c r="G38445" s="127"/>
      <c r="H38445" s="128"/>
    </row>
    <row r="38446" spans="7:8">
      <c r="G38446" s="127"/>
      <c r="H38446" s="128"/>
    </row>
    <row r="38447" spans="7:8">
      <c r="G38447" s="127"/>
      <c r="H38447" s="128"/>
    </row>
    <row r="38448" spans="7:8">
      <c r="G38448" s="127"/>
      <c r="H38448" s="128"/>
    </row>
    <row r="38449" spans="7:8">
      <c r="G38449" s="127"/>
      <c r="H38449" s="128"/>
    </row>
    <row r="38450" spans="7:8">
      <c r="G38450" s="127"/>
      <c r="H38450" s="128"/>
    </row>
    <row r="38451" spans="7:8">
      <c r="G38451" s="127"/>
      <c r="H38451" s="128"/>
    </row>
    <row r="38452" spans="7:8">
      <c r="G38452" s="127"/>
      <c r="H38452" s="128"/>
    </row>
    <row r="38453" spans="7:8">
      <c r="G38453" s="127"/>
      <c r="H38453" s="128"/>
    </row>
    <row r="38454" spans="7:8">
      <c r="G38454" s="127"/>
      <c r="H38454" s="128"/>
    </row>
    <row r="38455" spans="7:8">
      <c r="G38455" s="127"/>
      <c r="H38455" s="128"/>
    </row>
    <row r="38456" spans="7:8">
      <c r="G38456" s="127"/>
      <c r="H38456" s="128"/>
    </row>
    <row r="38457" spans="7:8">
      <c r="G38457" s="127"/>
      <c r="H38457" s="128"/>
    </row>
    <row r="38458" spans="7:8">
      <c r="G38458" s="127"/>
      <c r="H38458" s="128"/>
    </row>
    <row r="38459" spans="7:8">
      <c r="G38459" s="127"/>
      <c r="H38459" s="128"/>
    </row>
    <row r="38460" spans="7:8">
      <c r="G38460" s="127"/>
      <c r="H38460" s="128"/>
    </row>
    <row r="38461" spans="7:8">
      <c r="G38461" s="127"/>
      <c r="H38461" s="128"/>
    </row>
    <row r="38462" spans="7:8">
      <c r="G38462" s="127"/>
      <c r="H38462" s="128"/>
    </row>
    <row r="38463" spans="7:8">
      <c r="G38463" s="127"/>
      <c r="H38463" s="128"/>
    </row>
    <row r="38464" spans="7:8">
      <c r="G38464" s="127"/>
      <c r="H38464" s="128"/>
    </row>
    <row r="38465" spans="7:8">
      <c r="G38465" s="127"/>
      <c r="H38465" s="128"/>
    </row>
    <row r="38466" spans="7:8">
      <c r="G38466" s="127"/>
      <c r="H38466" s="128"/>
    </row>
    <row r="38467" spans="7:8">
      <c r="G38467" s="127"/>
      <c r="H38467" s="128"/>
    </row>
    <row r="38468" spans="7:8">
      <c r="G38468" s="127"/>
      <c r="H38468" s="128"/>
    </row>
    <row r="38469" spans="7:8">
      <c r="G38469" s="127"/>
      <c r="H38469" s="128"/>
    </row>
    <row r="38470" spans="7:8">
      <c r="G38470" s="127"/>
      <c r="H38470" s="128"/>
    </row>
    <row r="38471" spans="7:8">
      <c r="G38471" s="127"/>
      <c r="H38471" s="128"/>
    </row>
    <row r="38472" spans="7:8">
      <c r="G38472" s="127"/>
      <c r="H38472" s="128"/>
    </row>
    <row r="38473" spans="7:8">
      <c r="G38473" s="127"/>
      <c r="H38473" s="128"/>
    </row>
    <row r="38474" spans="7:8">
      <c r="G38474" s="127"/>
      <c r="H38474" s="128"/>
    </row>
    <row r="38475" spans="7:8">
      <c r="G38475" s="127"/>
      <c r="H38475" s="128"/>
    </row>
    <row r="38476" spans="7:8">
      <c r="G38476" s="127"/>
      <c r="H38476" s="128"/>
    </row>
    <row r="38477" spans="7:8">
      <c r="G38477" s="127"/>
      <c r="H38477" s="128"/>
    </row>
    <row r="38478" spans="7:8">
      <c r="G38478" s="127"/>
      <c r="H38478" s="128"/>
    </row>
    <row r="38479" spans="7:8">
      <c r="G38479" s="127"/>
      <c r="H38479" s="128"/>
    </row>
    <row r="38480" spans="7:8">
      <c r="G38480" s="127"/>
      <c r="H38480" s="128"/>
    </row>
    <row r="38481" spans="7:8">
      <c r="G38481" s="127"/>
      <c r="H38481" s="128"/>
    </row>
    <row r="38482" spans="7:8">
      <c r="G38482" s="127"/>
      <c r="H38482" s="128"/>
    </row>
    <row r="38483" spans="7:8">
      <c r="G38483" s="127"/>
      <c r="H38483" s="128"/>
    </row>
    <row r="38484" spans="7:8">
      <c r="G38484" s="127"/>
      <c r="H38484" s="128"/>
    </row>
    <row r="38485" spans="7:8">
      <c r="G38485" s="127"/>
      <c r="H38485" s="128"/>
    </row>
    <row r="38486" spans="7:8">
      <c r="G38486" s="127"/>
      <c r="H38486" s="128"/>
    </row>
    <row r="38487" spans="7:8">
      <c r="G38487" s="127"/>
      <c r="H38487" s="128"/>
    </row>
    <row r="38488" spans="7:8">
      <c r="G38488" s="127"/>
      <c r="H38488" s="128"/>
    </row>
    <row r="38489" spans="7:8">
      <c r="G38489" s="127"/>
      <c r="H38489" s="128"/>
    </row>
    <row r="38490" spans="7:8">
      <c r="G38490" s="127"/>
      <c r="H38490" s="128"/>
    </row>
    <row r="38491" spans="7:8">
      <c r="G38491" s="127"/>
      <c r="H38491" s="128"/>
    </row>
    <row r="38492" spans="7:8">
      <c r="G38492" s="127"/>
      <c r="H38492" s="128"/>
    </row>
    <row r="38493" spans="7:8">
      <c r="G38493" s="127"/>
      <c r="H38493" s="128"/>
    </row>
    <row r="38494" spans="7:8">
      <c r="G38494" s="127"/>
      <c r="H38494" s="128"/>
    </row>
    <row r="38495" spans="7:8">
      <c r="G38495" s="127"/>
      <c r="H38495" s="128"/>
    </row>
    <row r="38496" spans="7:8">
      <c r="G38496" s="127"/>
      <c r="H38496" s="128"/>
    </row>
    <row r="38497" spans="7:8">
      <c r="G38497" s="127"/>
      <c r="H38497" s="128"/>
    </row>
    <row r="38498" spans="7:8">
      <c r="G38498" s="127"/>
      <c r="H38498" s="128"/>
    </row>
    <row r="38499" spans="7:8">
      <c r="G38499" s="127"/>
      <c r="H38499" s="128"/>
    </row>
    <row r="38500" spans="7:8">
      <c r="G38500" s="127"/>
      <c r="H38500" s="128"/>
    </row>
    <row r="38501" spans="7:8">
      <c r="G38501" s="127"/>
      <c r="H38501" s="128"/>
    </row>
    <row r="38502" spans="7:8">
      <c r="G38502" s="127"/>
      <c r="H38502" s="128"/>
    </row>
    <row r="38503" spans="7:8">
      <c r="G38503" s="127"/>
      <c r="H38503" s="128"/>
    </row>
    <row r="38504" spans="7:8">
      <c r="G38504" s="127"/>
      <c r="H38504" s="128"/>
    </row>
    <row r="38505" spans="7:8">
      <c r="G38505" s="127"/>
      <c r="H38505" s="128"/>
    </row>
    <row r="38506" spans="7:8">
      <c r="G38506" s="127"/>
      <c r="H38506" s="128"/>
    </row>
    <row r="38507" spans="7:8">
      <c r="G38507" s="127"/>
      <c r="H38507" s="128"/>
    </row>
    <row r="38508" spans="7:8">
      <c r="G38508" s="127"/>
      <c r="H38508" s="128"/>
    </row>
    <row r="38509" spans="7:8">
      <c r="G38509" s="127"/>
      <c r="H38509" s="128"/>
    </row>
    <row r="38510" spans="7:8">
      <c r="G38510" s="127"/>
      <c r="H38510" s="128"/>
    </row>
    <row r="38511" spans="7:8">
      <c r="G38511" s="127"/>
      <c r="H38511" s="128"/>
    </row>
    <row r="38512" spans="7:8">
      <c r="G38512" s="127"/>
      <c r="H38512" s="128"/>
    </row>
    <row r="38513" spans="7:8">
      <c r="G38513" s="127"/>
      <c r="H38513" s="128"/>
    </row>
    <row r="38514" spans="7:8">
      <c r="G38514" s="127"/>
      <c r="H38514" s="128"/>
    </row>
    <row r="38515" spans="7:8">
      <c r="G38515" s="127"/>
      <c r="H38515" s="128"/>
    </row>
    <row r="38516" spans="7:8">
      <c r="G38516" s="127"/>
      <c r="H38516" s="128"/>
    </row>
    <row r="38517" spans="7:8">
      <c r="G38517" s="127"/>
      <c r="H38517" s="128"/>
    </row>
    <row r="38518" spans="7:8">
      <c r="G38518" s="127"/>
      <c r="H38518" s="128"/>
    </row>
    <row r="38519" spans="7:8">
      <c r="G38519" s="127"/>
      <c r="H38519" s="128"/>
    </row>
    <row r="38520" spans="7:8">
      <c r="G38520" s="127"/>
      <c r="H38520" s="128"/>
    </row>
    <row r="38521" spans="7:8">
      <c r="G38521" s="127"/>
      <c r="H38521" s="128"/>
    </row>
    <row r="38522" spans="7:8">
      <c r="G38522" s="127"/>
      <c r="H38522" s="128"/>
    </row>
    <row r="38523" spans="7:8">
      <c r="G38523" s="127"/>
      <c r="H38523" s="128"/>
    </row>
    <row r="38524" spans="7:8">
      <c r="G38524" s="127"/>
      <c r="H38524" s="128"/>
    </row>
    <row r="38525" spans="7:8">
      <c r="G38525" s="127"/>
      <c r="H38525" s="128"/>
    </row>
    <row r="38526" spans="7:8">
      <c r="G38526" s="127"/>
      <c r="H38526" s="128"/>
    </row>
    <row r="38527" spans="7:8">
      <c r="G38527" s="127"/>
      <c r="H38527" s="128"/>
    </row>
    <row r="38528" spans="7:8">
      <c r="G38528" s="127"/>
      <c r="H38528" s="128"/>
    </row>
    <row r="38529" spans="7:8">
      <c r="G38529" s="127"/>
      <c r="H38529" s="128"/>
    </row>
    <row r="38530" spans="7:8">
      <c r="G38530" s="127"/>
      <c r="H38530" s="128"/>
    </row>
    <row r="38531" spans="7:8">
      <c r="G38531" s="127"/>
      <c r="H38531" s="128"/>
    </row>
    <row r="38532" spans="7:8">
      <c r="G38532" s="127"/>
      <c r="H38532" s="128"/>
    </row>
    <row r="38533" spans="7:8">
      <c r="G38533" s="127"/>
      <c r="H38533" s="128"/>
    </row>
    <row r="38534" spans="7:8">
      <c r="G38534" s="127"/>
      <c r="H38534" s="128"/>
    </row>
    <row r="38535" spans="7:8">
      <c r="G38535" s="127"/>
      <c r="H38535" s="128"/>
    </row>
    <row r="38536" spans="7:8">
      <c r="G38536" s="127"/>
      <c r="H38536" s="128"/>
    </row>
    <row r="38537" spans="7:8">
      <c r="G38537" s="127"/>
      <c r="H38537" s="128"/>
    </row>
    <row r="38538" spans="7:8">
      <c r="G38538" s="127"/>
      <c r="H38538" s="128"/>
    </row>
    <row r="38539" spans="7:8">
      <c r="G38539" s="127"/>
      <c r="H38539" s="128"/>
    </row>
    <row r="38540" spans="7:8">
      <c r="G38540" s="127"/>
      <c r="H38540" s="128"/>
    </row>
    <row r="38541" spans="7:8">
      <c r="G38541" s="127"/>
      <c r="H38541" s="128"/>
    </row>
    <row r="38542" spans="7:8">
      <c r="G38542" s="127"/>
      <c r="H38542" s="128"/>
    </row>
    <row r="38543" spans="7:8">
      <c r="G38543" s="127"/>
      <c r="H38543" s="128"/>
    </row>
    <row r="38544" spans="7:8">
      <c r="G38544" s="127"/>
      <c r="H38544" s="128"/>
    </row>
    <row r="38545" spans="7:8">
      <c r="G38545" s="127"/>
      <c r="H38545" s="128"/>
    </row>
    <row r="38546" spans="7:8">
      <c r="G38546" s="127"/>
      <c r="H38546" s="128"/>
    </row>
    <row r="38547" spans="7:8">
      <c r="G38547" s="127"/>
      <c r="H38547" s="128"/>
    </row>
    <row r="38548" spans="7:8">
      <c r="G38548" s="127"/>
      <c r="H38548" s="128"/>
    </row>
    <row r="38549" spans="7:8">
      <c r="G38549" s="127"/>
      <c r="H38549" s="128"/>
    </row>
    <row r="38550" spans="7:8">
      <c r="G38550" s="127"/>
      <c r="H38550" s="128"/>
    </row>
    <row r="38551" spans="7:8">
      <c r="G38551" s="127"/>
      <c r="H38551" s="128"/>
    </row>
    <row r="38552" spans="7:8">
      <c r="G38552" s="127"/>
      <c r="H38552" s="128"/>
    </row>
    <row r="38553" spans="7:8">
      <c r="G38553" s="127"/>
      <c r="H38553" s="128"/>
    </row>
    <row r="38554" spans="7:8">
      <c r="G38554" s="127"/>
      <c r="H38554" s="128"/>
    </row>
    <row r="38555" spans="7:8">
      <c r="G38555" s="127"/>
      <c r="H38555" s="128"/>
    </row>
    <row r="38556" spans="7:8">
      <c r="G38556" s="127"/>
      <c r="H38556" s="128"/>
    </row>
    <row r="38557" spans="7:8">
      <c r="G38557" s="127"/>
      <c r="H38557" s="128"/>
    </row>
    <row r="38558" spans="7:8">
      <c r="G38558" s="127"/>
      <c r="H38558" s="128"/>
    </row>
    <row r="38559" spans="7:8">
      <c r="G38559" s="127"/>
      <c r="H38559" s="128"/>
    </row>
    <row r="38560" spans="7:8">
      <c r="G38560" s="127"/>
      <c r="H38560" s="128"/>
    </row>
    <row r="38561" spans="7:8">
      <c r="G38561" s="127"/>
      <c r="H38561" s="128"/>
    </row>
    <row r="38562" spans="7:8">
      <c r="G38562" s="127"/>
      <c r="H38562" s="128"/>
    </row>
    <row r="38563" spans="7:8">
      <c r="G38563" s="127"/>
      <c r="H38563" s="128"/>
    </row>
    <row r="38564" spans="7:8">
      <c r="G38564" s="127"/>
      <c r="H38564" s="128"/>
    </row>
    <row r="38565" spans="7:8">
      <c r="G38565" s="127"/>
      <c r="H38565" s="128"/>
    </row>
    <row r="38566" spans="7:8">
      <c r="G38566" s="127"/>
      <c r="H38566" s="128"/>
    </row>
    <row r="38567" spans="7:8">
      <c r="G38567" s="127"/>
      <c r="H38567" s="128"/>
    </row>
    <row r="38568" spans="7:8">
      <c r="G38568" s="127"/>
      <c r="H38568" s="128"/>
    </row>
    <row r="38569" spans="7:8">
      <c r="G38569" s="127"/>
      <c r="H38569" s="128"/>
    </row>
    <row r="38570" spans="7:8">
      <c r="G38570" s="127"/>
      <c r="H38570" s="128"/>
    </row>
    <row r="38571" spans="7:8">
      <c r="G38571" s="127"/>
      <c r="H38571" s="128"/>
    </row>
    <row r="38572" spans="7:8">
      <c r="G38572" s="127"/>
      <c r="H38572" s="128"/>
    </row>
    <row r="38573" spans="7:8">
      <c r="G38573" s="127"/>
      <c r="H38573" s="128"/>
    </row>
    <row r="38574" spans="7:8">
      <c r="G38574" s="127"/>
      <c r="H38574" s="128"/>
    </row>
    <row r="38575" spans="7:8">
      <c r="G38575" s="127"/>
      <c r="H38575" s="128"/>
    </row>
    <row r="38576" spans="7:8">
      <c r="G38576" s="127"/>
      <c r="H38576" s="128"/>
    </row>
    <row r="38577" spans="7:8">
      <c r="G38577" s="127"/>
      <c r="H38577" s="128"/>
    </row>
    <row r="38578" spans="7:8">
      <c r="G38578" s="127"/>
      <c r="H38578" s="128"/>
    </row>
    <row r="38579" spans="7:8">
      <c r="G38579" s="127"/>
      <c r="H38579" s="128"/>
    </row>
    <row r="38580" spans="7:8">
      <c r="G38580" s="127"/>
      <c r="H38580" s="128"/>
    </row>
    <row r="38581" spans="7:8">
      <c r="G38581" s="127"/>
      <c r="H38581" s="128"/>
    </row>
    <row r="38582" spans="7:8">
      <c r="G38582" s="127"/>
      <c r="H38582" s="128"/>
    </row>
    <row r="38583" spans="7:8">
      <c r="G38583" s="127"/>
      <c r="H38583" s="128"/>
    </row>
    <row r="38584" spans="7:8">
      <c r="G38584" s="127"/>
      <c r="H38584" s="128"/>
    </row>
    <row r="38585" spans="7:8">
      <c r="G38585" s="127"/>
      <c r="H38585" s="128"/>
    </row>
    <row r="38586" spans="7:8">
      <c r="G38586" s="127"/>
      <c r="H38586" s="128"/>
    </row>
    <row r="38587" spans="7:8">
      <c r="G38587" s="127"/>
      <c r="H38587" s="128"/>
    </row>
    <row r="38588" spans="7:8">
      <c r="G38588" s="127"/>
      <c r="H38588" s="128"/>
    </row>
    <row r="38589" spans="7:8">
      <c r="G38589" s="127"/>
      <c r="H38589" s="128"/>
    </row>
    <row r="38590" spans="7:8">
      <c r="G38590" s="127"/>
      <c r="H38590" s="128"/>
    </row>
    <row r="38591" spans="7:8">
      <c r="G38591" s="127"/>
      <c r="H38591" s="128"/>
    </row>
    <row r="38592" spans="7:8">
      <c r="G38592" s="127"/>
      <c r="H38592" s="128"/>
    </row>
    <row r="38593" spans="7:8">
      <c r="G38593" s="127"/>
      <c r="H38593" s="128"/>
    </row>
    <row r="38594" spans="7:8">
      <c r="G38594" s="127"/>
      <c r="H38594" s="128"/>
    </row>
    <row r="38595" spans="7:8">
      <c r="G38595" s="127"/>
      <c r="H38595" s="128"/>
    </row>
    <row r="38596" spans="7:8">
      <c r="G38596" s="127"/>
      <c r="H38596" s="128"/>
    </row>
    <row r="38597" spans="7:8">
      <c r="G38597" s="127"/>
      <c r="H38597" s="128"/>
    </row>
    <row r="38598" spans="7:8">
      <c r="G38598" s="127"/>
      <c r="H38598" s="128"/>
    </row>
    <row r="38599" spans="7:8">
      <c r="G38599" s="127"/>
      <c r="H38599" s="128"/>
    </row>
    <row r="38600" spans="7:8">
      <c r="G38600" s="127"/>
      <c r="H38600" s="128"/>
    </row>
    <row r="38601" spans="7:8">
      <c r="G38601" s="127"/>
      <c r="H38601" s="128"/>
    </row>
    <row r="38602" spans="7:8">
      <c r="G38602" s="127"/>
      <c r="H38602" s="128"/>
    </row>
    <row r="38603" spans="7:8">
      <c r="G38603" s="127"/>
      <c r="H38603" s="128"/>
    </row>
    <row r="38604" spans="7:8">
      <c r="G38604" s="127"/>
      <c r="H38604" s="128"/>
    </row>
    <row r="38605" spans="7:8">
      <c r="G38605" s="127"/>
      <c r="H38605" s="128"/>
    </row>
    <row r="38606" spans="7:8">
      <c r="G38606" s="127"/>
      <c r="H38606" s="128"/>
    </row>
    <row r="38607" spans="7:8">
      <c r="G38607" s="127"/>
      <c r="H38607" s="128"/>
    </row>
    <row r="38608" spans="7:8">
      <c r="G38608" s="127"/>
      <c r="H38608" s="128"/>
    </row>
    <row r="38609" spans="7:8">
      <c r="G38609" s="127"/>
      <c r="H38609" s="128"/>
    </row>
    <row r="38610" spans="7:8">
      <c r="G38610" s="127"/>
      <c r="H38610" s="128"/>
    </row>
    <row r="38611" spans="7:8">
      <c r="G38611" s="127"/>
      <c r="H38611" s="128"/>
    </row>
    <row r="38612" spans="7:8">
      <c r="G38612" s="127"/>
      <c r="H38612" s="128"/>
    </row>
    <row r="38613" spans="7:8">
      <c r="G38613" s="127"/>
      <c r="H38613" s="128"/>
    </row>
    <row r="38614" spans="7:8">
      <c r="G38614" s="127"/>
      <c r="H38614" s="128"/>
    </row>
    <row r="38615" spans="7:8">
      <c r="G38615" s="127"/>
      <c r="H38615" s="128"/>
    </row>
    <row r="38616" spans="7:8">
      <c r="G38616" s="127"/>
      <c r="H38616" s="128"/>
    </row>
    <row r="38617" spans="7:8">
      <c r="G38617" s="127"/>
      <c r="H38617" s="128"/>
    </row>
    <row r="38618" spans="7:8">
      <c r="G38618" s="127"/>
      <c r="H38618" s="128"/>
    </row>
    <row r="38619" spans="7:8">
      <c r="G38619" s="127"/>
      <c r="H38619" s="128"/>
    </row>
    <row r="38620" spans="7:8">
      <c r="G38620" s="127"/>
      <c r="H38620" s="128"/>
    </row>
    <row r="38621" spans="7:8">
      <c r="G38621" s="127"/>
      <c r="H38621" s="128"/>
    </row>
    <row r="38622" spans="7:8">
      <c r="G38622" s="127"/>
      <c r="H38622" s="128"/>
    </row>
    <row r="38623" spans="7:8">
      <c r="G38623" s="127"/>
      <c r="H38623" s="128"/>
    </row>
    <row r="38624" spans="7:8">
      <c r="G38624" s="127"/>
      <c r="H38624" s="128"/>
    </row>
    <row r="38625" spans="7:8">
      <c r="G38625" s="127"/>
      <c r="H38625" s="128"/>
    </row>
    <row r="38626" spans="7:8">
      <c r="G38626" s="127"/>
      <c r="H38626" s="128"/>
    </row>
    <row r="38627" spans="7:8">
      <c r="G38627" s="127"/>
      <c r="H38627" s="128"/>
    </row>
    <row r="38628" spans="7:8">
      <c r="G38628" s="127"/>
      <c r="H38628" s="128"/>
    </row>
    <row r="38629" spans="7:8">
      <c r="G38629" s="127"/>
      <c r="H38629" s="128"/>
    </row>
    <row r="38630" spans="7:8">
      <c r="G38630" s="127"/>
      <c r="H38630" s="128"/>
    </row>
    <row r="38631" spans="7:8">
      <c r="G38631" s="127"/>
      <c r="H38631" s="128"/>
    </row>
    <row r="38632" spans="7:8">
      <c r="G38632" s="127"/>
      <c r="H38632" s="128"/>
    </row>
    <row r="38633" spans="7:8">
      <c r="G38633" s="127"/>
      <c r="H38633" s="128"/>
    </row>
    <row r="38634" spans="7:8">
      <c r="G38634" s="127"/>
      <c r="H38634" s="128"/>
    </row>
    <row r="38635" spans="7:8">
      <c r="G38635" s="127"/>
      <c r="H38635" s="128"/>
    </row>
    <row r="38636" spans="7:8">
      <c r="G38636" s="127"/>
      <c r="H38636" s="128"/>
    </row>
    <row r="38637" spans="7:8">
      <c r="G38637" s="127"/>
      <c r="H38637" s="128"/>
    </row>
    <row r="38638" spans="7:8">
      <c r="G38638" s="127"/>
      <c r="H38638" s="128"/>
    </row>
    <row r="38639" spans="7:8">
      <c r="G38639" s="127"/>
      <c r="H38639" s="128"/>
    </row>
    <row r="38640" spans="7:8">
      <c r="G38640" s="127"/>
      <c r="H38640" s="128"/>
    </row>
    <row r="38641" spans="7:8">
      <c r="G38641" s="127"/>
      <c r="H38641" s="128"/>
    </row>
    <row r="38642" spans="7:8">
      <c r="G38642" s="127"/>
      <c r="H38642" s="128"/>
    </row>
    <row r="38643" spans="7:8">
      <c r="G38643" s="127"/>
      <c r="H38643" s="128"/>
    </row>
    <row r="38644" spans="7:8">
      <c r="G38644" s="127"/>
      <c r="H38644" s="128"/>
    </row>
    <row r="38645" spans="7:8">
      <c r="G38645" s="127"/>
      <c r="H38645" s="128"/>
    </row>
    <row r="38646" spans="7:8">
      <c r="G38646" s="127"/>
      <c r="H38646" s="128"/>
    </row>
    <row r="38647" spans="7:8">
      <c r="G38647" s="127"/>
      <c r="H38647" s="128"/>
    </row>
    <row r="38648" spans="7:8">
      <c r="G38648" s="127"/>
      <c r="H38648" s="128"/>
    </row>
    <row r="38649" spans="7:8">
      <c r="G38649" s="127"/>
      <c r="H38649" s="128"/>
    </row>
    <row r="38650" spans="7:8">
      <c r="G38650" s="127"/>
      <c r="H38650" s="128"/>
    </row>
    <row r="38651" spans="7:8">
      <c r="G38651" s="127"/>
      <c r="H38651" s="128"/>
    </row>
    <row r="38652" spans="7:8">
      <c r="G38652" s="127"/>
      <c r="H38652" s="128"/>
    </row>
    <row r="38653" spans="7:8">
      <c r="G38653" s="127"/>
      <c r="H38653" s="128"/>
    </row>
    <row r="38654" spans="7:8">
      <c r="G38654" s="127"/>
      <c r="H38654" s="128"/>
    </row>
    <row r="38655" spans="7:8">
      <c r="G38655" s="127"/>
      <c r="H38655" s="128"/>
    </row>
    <row r="38656" spans="7:8">
      <c r="G38656" s="127"/>
      <c r="H38656" s="128"/>
    </row>
    <row r="38657" spans="7:8">
      <c r="G38657" s="127"/>
      <c r="H38657" s="128"/>
    </row>
    <row r="38658" spans="7:8">
      <c r="G38658" s="127"/>
      <c r="H38658" s="128"/>
    </row>
    <row r="38659" spans="7:8">
      <c r="G38659" s="127"/>
      <c r="H38659" s="128"/>
    </row>
    <row r="38660" spans="7:8">
      <c r="G38660" s="127"/>
      <c r="H38660" s="128"/>
    </row>
    <row r="38661" spans="7:8">
      <c r="G38661" s="127"/>
      <c r="H38661" s="128"/>
    </row>
    <row r="38662" spans="7:8">
      <c r="G38662" s="127"/>
      <c r="H38662" s="128"/>
    </row>
    <row r="38663" spans="7:8">
      <c r="G38663" s="127"/>
      <c r="H38663" s="128"/>
    </row>
    <row r="38664" spans="7:8">
      <c r="G38664" s="127"/>
      <c r="H38664" s="128"/>
    </row>
    <row r="38665" spans="7:8">
      <c r="G38665" s="127"/>
      <c r="H38665" s="128"/>
    </row>
    <row r="38666" spans="7:8">
      <c r="G38666" s="127"/>
      <c r="H38666" s="128"/>
    </row>
    <row r="38667" spans="7:8">
      <c r="G38667" s="127"/>
      <c r="H38667" s="128"/>
    </row>
    <row r="38668" spans="7:8">
      <c r="G38668" s="127"/>
      <c r="H38668" s="128"/>
    </row>
    <row r="38669" spans="7:8">
      <c r="G38669" s="127"/>
      <c r="H38669" s="128"/>
    </row>
    <row r="38670" spans="7:8">
      <c r="G38670" s="127"/>
      <c r="H38670" s="128"/>
    </row>
    <row r="38671" spans="7:8">
      <c r="G38671" s="127"/>
      <c r="H38671" s="128"/>
    </row>
    <row r="38672" spans="7:8">
      <c r="G38672" s="127"/>
      <c r="H38672" s="128"/>
    </row>
    <row r="38673" spans="7:8">
      <c r="G38673" s="127"/>
      <c r="H38673" s="128"/>
    </row>
    <row r="38674" spans="7:8">
      <c r="G38674" s="127"/>
      <c r="H38674" s="128"/>
    </row>
    <row r="38675" spans="7:8">
      <c r="G38675" s="127"/>
      <c r="H38675" s="128"/>
    </row>
    <row r="38676" spans="7:8">
      <c r="G38676" s="127"/>
      <c r="H38676" s="128"/>
    </row>
    <row r="38677" spans="7:8">
      <c r="G38677" s="127"/>
      <c r="H38677" s="128"/>
    </row>
    <row r="38678" spans="7:8">
      <c r="G38678" s="127"/>
      <c r="H38678" s="128"/>
    </row>
    <row r="38679" spans="7:8">
      <c r="G38679" s="127"/>
      <c r="H38679" s="128"/>
    </row>
    <row r="38680" spans="7:8">
      <c r="G38680" s="127"/>
      <c r="H38680" s="128"/>
    </row>
    <row r="38681" spans="7:8">
      <c r="G38681" s="127"/>
      <c r="H38681" s="128"/>
    </row>
    <row r="38682" spans="7:8">
      <c r="G38682" s="127"/>
      <c r="H38682" s="128"/>
    </row>
    <row r="38683" spans="7:8">
      <c r="G38683" s="127"/>
      <c r="H38683" s="128"/>
    </row>
    <row r="38684" spans="7:8">
      <c r="G38684" s="127"/>
      <c r="H38684" s="128"/>
    </row>
    <row r="38685" spans="7:8">
      <c r="G38685" s="127"/>
      <c r="H38685" s="128"/>
    </row>
    <row r="38686" spans="7:8">
      <c r="G38686" s="127"/>
      <c r="H38686" s="128"/>
    </row>
    <row r="38687" spans="7:8">
      <c r="G38687" s="127"/>
      <c r="H38687" s="128"/>
    </row>
    <row r="38688" spans="7:8">
      <c r="G38688" s="127"/>
      <c r="H38688" s="128"/>
    </row>
    <row r="38689" spans="7:8">
      <c r="G38689" s="127"/>
      <c r="H38689" s="128"/>
    </row>
    <row r="38690" spans="7:8">
      <c r="G38690" s="127"/>
      <c r="H38690" s="128"/>
    </row>
    <row r="38691" spans="7:8">
      <c r="G38691" s="127"/>
      <c r="H38691" s="128"/>
    </row>
    <row r="38692" spans="7:8">
      <c r="G38692" s="127"/>
      <c r="H38692" s="128"/>
    </row>
    <row r="38693" spans="7:8">
      <c r="G38693" s="127"/>
      <c r="H38693" s="128"/>
    </row>
    <row r="38694" spans="7:8">
      <c r="G38694" s="127"/>
      <c r="H38694" s="128"/>
    </row>
    <row r="38695" spans="7:8">
      <c r="G38695" s="127"/>
      <c r="H38695" s="128"/>
    </row>
    <row r="38696" spans="7:8">
      <c r="G38696" s="127"/>
      <c r="H38696" s="128"/>
    </row>
    <row r="38697" spans="7:8">
      <c r="G38697" s="127"/>
      <c r="H38697" s="128"/>
    </row>
    <row r="38698" spans="7:8">
      <c r="G38698" s="127"/>
      <c r="H38698" s="128"/>
    </row>
    <row r="38699" spans="7:8">
      <c r="G38699" s="127"/>
      <c r="H38699" s="128"/>
    </row>
    <row r="38700" spans="7:8">
      <c r="G38700" s="127"/>
      <c r="H38700" s="128"/>
    </row>
    <row r="38701" spans="7:8">
      <c r="G38701" s="127"/>
      <c r="H38701" s="128"/>
    </row>
    <row r="38702" spans="7:8">
      <c r="G38702" s="127"/>
      <c r="H38702" s="128"/>
    </row>
    <row r="38703" spans="7:8">
      <c r="G38703" s="127"/>
      <c r="H38703" s="128"/>
    </row>
    <row r="38704" spans="7:8">
      <c r="G38704" s="127"/>
      <c r="H38704" s="128"/>
    </row>
    <row r="38705" spans="7:8">
      <c r="G38705" s="127"/>
      <c r="H38705" s="128"/>
    </row>
    <row r="38706" spans="7:8">
      <c r="G38706" s="127"/>
      <c r="H38706" s="128"/>
    </row>
    <row r="38707" spans="7:8">
      <c r="G38707" s="127"/>
      <c r="H38707" s="128"/>
    </row>
    <row r="38708" spans="7:8">
      <c r="G38708" s="127"/>
      <c r="H38708" s="128"/>
    </row>
    <row r="38709" spans="7:8">
      <c r="G38709" s="127"/>
      <c r="H38709" s="128"/>
    </row>
    <row r="38710" spans="7:8">
      <c r="G38710" s="127"/>
      <c r="H38710" s="128"/>
    </row>
    <row r="38711" spans="7:8">
      <c r="G38711" s="127"/>
      <c r="H38711" s="128"/>
    </row>
    <row r="38712" spans="7:8">
      <c r="G38712" s="127"/>
      <c r="H38712" s="128"/>
    </row>
    <row r="38713" spans="7:8">
      <c r="G38713" s="127"/>
      <c r="H38713" s="128"/>
    </row>
    <row r="38714" spans="7:8">
      <c r="G38714" s="127"/>
      <c r="H38714" s="128"/>
    </row>
    <row r="38715" spans="7:8">
      <c r="G38715" s="127"/>
      <c r="H38715" s="128"/>
    </row>
    <row r="38716" spans="7:8">
      <c r="G38716" s="127"/>
      <c r="H38716" s="128"/>
    </row>
    <row r="38717" spans="7:8">
      <c r="G38717" s="127"/>
      <c r="H38717" s="128"/>
    </row>
    <row r="38718" spans="7:8">
      <c r="G38718" s="127"/>
      <c r="H38718" s="128"/>
    </row>
    <row r="38719" spans="7:8">
      <c r="G38719" s="127"/>
      <c r="H38719" s="128"/>
    </row>
    <row r="38720" spans="7:8">
      <c r="G38720" s="127"/>
      <c r="H38720" s="128"/>
    </row>
    <row r="38721" spans="7:8">
      <c r="G38721" s="127"/>
      <c r="H38721" s="128"/>
    </row>
    <row r="38722" spans="7:8">
      <c r="G38722" s="127"/>
      <c r="H38722" s="128"/>
    </row>
    <row r="38723" spans="7:8">
      <c r="G38723" s="127"/>
      <c r="H38723" s="128"/>
    </row>
    <row r="38724" spans="7:8">
      <c r="G38724" s="127"/>
      <c r="H38724" s="128"/>
    </row>
    <row r="38725" spans="7:8">
      <c r="G38725" s="127"/>
      <c r="H38725" s="128"/>
    </row>
    <row r="38726" spans="7:8">
      <c r="G38726" s="127"/>
      <c r="H38726" s="128"/>
    </row>
    <row r="38727" spans="7:8">
      <c r="G38727" s="127"/>
      <c r="H38727" s="128"/>
    </row>
    <row r="38728" spans="7:8">
      <c r="G38728" s="127"/>
      <c r="H38728" s="128"/>
    </row>
    <row r="38729" spans="7:8">
      <c r="G38729" s="127"/>
      <c r="H38729" s="128"/>
    </row>
    <row r="38730" spans="7:8">
      <c r="G38730" s="127"/>
      <c r="H38730" s="128"/>
    </row>
    <row r="38731" spans="7:8">
      <c r="G38731" s="127"/>
      <c r="H38731" s="128"/>
    </row>
    <row r="38732" spans="7:8">
      <c r="G38732" s="127"/>
      <c r="H38732" s="128"/>
    </row>
    <row r="38733" spans="7:8">
      <c r="G38733" s="127"/>
      <c r="H38733" s="128"/>
    </row>
    <row r="38734" spans="7:8">
      <c r="G38734" s="127"/>
      <c r="H38734" s="128"/>
    </row>
    <row r="38735" spans="7:8">
      <c r="G38735" s="127"/>
      <c r="H38735" s="128"/>
    </row>
    <row r="38736" spans="7:8">
      <c r="G38736" s="127"/>
      <c r="H38736" s="128"/>
    </row>
    <row r="38737" spans="7:8">
      <c r="G38737" s="127"/>
      <c r="H38737" s="128"/>
    </row>
    <row r="38738" spans="7:8">
      <c r="G38738" s="127"/>
      <c r="H38738" s="128"/>
    </row>
    <row r="38739" spans="7:8">
      <c r="G38739" s="127"/>
      <c r="H38739" s="128"/>
    </row>
    <row r="38740" spans="7:8">
      <c r="G38740" s="127"/>
      <c r="H38740" s="128"/>
    </row>
    <row r="38741" spans="7:8">
      <c r="G38741" s="127"/>
      <c r="H38741" s="128"/>
    </row>
    <row r="38742" spans="7:8">
      <c r="G38742" s="127"/>
      <c r="H38742" s="128"/>
    </row>
    <row r="38743" spans="7:8">
      <c r="G38743" s="127"/>
      <c r="H38743" s="128"/>
    </row>
    <row r="38744" spans="7:8">
      <c r="G38744" s="127"/>
      <c r="H38744" s="128"/>
    </row>
    <row r="38745" spans="7:8">
      <c r="G38745" s="127"/>
      <c r="H38745" s="128"/>
    </row>
    <row r="38746" spans="7:8">
      <c r="G38746" s="127"/>
      <c r="H38746" s="128"/>
    </row>
    <row r="38747" spans="7:8">
      <c r="G38747" s="127"/>
      <c r="H38747" s="128"/>
    </row>
    <row r="38748" spans="7:8">
      <c r="G38748" s="127"/>
      <c r="H38748" s="128"/>
    </row>
    <row r="38749" spans="7:8">
      <c r="G38749" s="127"/>
      <c r="H38749" s="128"/>
    </row>
    <row r="38750" spans="7:8">
      <c r="G38750" s="127"/>
      <c r="H38750" s="128"/>
    </row>
    <row r="38751" spans="7:8">
      <c r="G38751" s="127"/>
      <c r="H38751" s="128"/>
    </row>
    <row r="38752" spans="7:8">
      <c r="G38752" s="127"/>
      <c r="H38752" s="128"/>
    </row>
    <row r="38753" spans="7:8">
      <c r="G38753" s="127"/>
      <c r="H38753" s="128"/>
    </row>
    <row r="38754" spans="7:8">
      <c r="G38754" s="127"/>
      <c r="H38754" s="128"/>
    </row>
    <row r="38755" spans="7:8">
      <c r="G38755" s="127"/>
      <c r="H38755" s="128"/>
    </row>
    <row r="38756" spans="7:8">
      <c r="G38756" s="127"/>
      <c r="H38756" s="128"/>
    </row>
    <row r="38757" spans="7:8">
      <c r="G38757" s="127"/>
      <c r="H38757" s="128"/>
    </row>
    <row r="38758" spans="7:8">
      <c r="G38758" s="127"/>
      <c r="H38758" s="128"/>
    </row>
    <row r="38759" spans="7:8">
      <c r="G38759" s="127"/>
      <c r="H38759" s="128"/>
    </row>
    <row r="38760" spans="7:8">
      <c r="G38760" s="127"/>
      <c r="H38760" s="128"/>
    </row>
    <row r="38761" spans="7:8">
      <c r="G38761" s="127"/>
      <c r="H38761" s="128"/>
    </row>
    <row r="38762" spans="7:8">
      <c r="G38762" s="127"/>
      <c r="H38762" s="128"/>
    </row>
    <row r="38763" spans="7:8">
      <c r="G38763" s="127"/>
      <c r="H38763" s="128"/>
    </row>
    <row r="38764" spans="7:8">
      <c r="G38764" s="127"/>
      <c r="H38764" s="128"/>
    </row>
    <row r="38765" spans="7:8">
      <c r="G38765" s="127"/>
      <c r="H38765" s="128"/>
    </row>
    <row r="38766" spans="7:8">
      <c r="G38766" s="127"/>
      <c r="H38766" s="128"/>
    </row>
    <row r="38767" spans="7:8">
      <c r="G38767" s="127"/>
      <c r="H38767" s="128"/>
    </row>
    <row r="38768" spans="7:8">
      <c r="G38768" s="127"/>
      <c r="H38768" s="128"/>
    </row>
    <row r="38769" spans="7:8">
      <c r="G38769" s="127"/>
      <c r="H38769" s="128"/>
    </row>
    <row r="38770" spans="7:8">
      <c r="G38770" s="127"/>
      <c r="H38770" s="128"/>
    </row>
    <row r="38771" spans="7:8">
      <c r="G38771" s="127"/>
      <c r="H38771" s="128"/>
    </row>
    <row r="38772" spans="7:8">
      <c r="G38772" s="127"/>
      <c r="H38772" s="128"/>
    </row>
    <row r="38773" spans="7:8">
      <c r="G38773" s="127"/>
      <c r="H38773" s="128"/>
    </row>
    <row r="38774" spans="7:8">
      <c r="G38774" s="127"/>
      <c r="H38774" s="128"/>
    </row>
    <row r="38775" spans="7:8">
      <c r="G38775" s="127"/>
      <c r="H38775" s="128"/>
    </row>
    <row r="38776" spans="7:8">
      <c r="G38776" s="127"/>
      <c r="H38776" s="128"/>
    </row>
    <row r="38777" spans="7:8">
      <c r="G38777" s="127"/>
      <c r="H38777" s="128"/>
    </row>
    <row r="38778" spans="7:8">
      <c r="G38778" s="127"/>
      <c r="H38778" s="128"/>
    </row>
    <row r="38779" spans="7:8">
      <c r="G38779" s="127"/>
      <c r="H38779" s="128"/>
    </row>
    <row r="38780" spans="7:8">
      <c r="G38780" s="127"/>
      <c r="H38780" s="128"/>
    </row>
    <row r="38781" spans="7:8">
      <c r="G38781" s="127"/>
      <c r="H38781" s="128"/>
    </row>
    <row r="38782" spans="7:8">
      <c r="G38782" s="127"/>
      <c r="H38782" s="128"/>
    </row>
    <row r="38783" spans="7:8">
      <c r="G38783" s="127"/>
      <c r="H38783" s="128"/>
    </row>
    <row r="38784" spans="7:8">
      <c r="G38784" s="127"/>
      <c r="H38784" s="128"/>
    </row>
    <row r="38785" spans="7:8">
      <c r="G38785" s="127"/>
      <c r="H38785" s="128"/>
    </row>
    <row r="38786" spans="7:8">
      <c r="G38786" s="127"/>
      <c r="H38786" s="128"/>
    </row>
    <row r="38787" spans="7:8">
      <c r="G38787" s="127"/>
      <c r="H38787" s="128"/>
    </row>
    <row r="38788" spans="7:8">
      <c r="G38788" s="127"/>
      <c r="H38788" s="128"/>
    </row>
    <row r="38789" spans="7:8">
      <c r="G38789" s="127"/>
      <c r="H38789" s="128"/>
    </row>
    <row r="38790" spans="7:8">
      <c r="G38790" s="127"/>
      <c r="H38790" s="128"/>
    </row>
    <row r="38791" spans="7:8">
      <c r="G38791" s="127"/>
      <c r="H38791" s="128"/>
    </row>
    <row r="38792" spans="7:8">
      <c r="G38792" s="127"/>
      <c r="H38792" s="128"/>
    </row>
    <row r="38793" spans="7:8">
      <c r="G38793" s="127"/>
      <c r="H38793" s="128"/>
    </row>
    <row r="38794" spans="7:8">
      <c r="G38794" s="127"/>
      <c r="H38794" s="128"/>
    </row>
    <row r="38795" spans="7:8">
      <c r="G38795" s="127"/>
      <c r="H38795" s="128"/>
    </row>
    <row r="38796" spans="7:8">
      <c r="G38796" s="127"/>
      <c r="H38796" s="128"/>
    </row>
    <row r="38797" spans="7:8">
      <c r="G38797" s="127"/>
      <c r="H38797" s="128"/>
    </row>
    <row r="38798" spans="7:8">
      <c r="G38798" s="127"/>
      <c r="H38798" s="128"/>
    </row>
    <row r="38799" spans="7:8">
      <c r="G38799" s="127"/>
      <c r="H38799" s="128"/>
    </row>
    <row r="38800" spans="7:8">
      <c r="G38800" s="127"/>
      <c r="H38800" s="128"/>
    </row>
    <row r="38801" spans="7:8">
      <c r="G38801" s="127"/>
      <c r="H38801" s="128"/>
    </row>
    <row r="38802" spans="7:8">
      <c r="G38802" s="127"/>
      <c r="H38802" s="128"/>
    </row>
    <row r="38803" spans="7:8">
      <c r="G38803" s="127"/>
      <c r="H38803" s="128"/>
    </row>
    <row r="38804" spans="7:8">
      <c r="G38804" s="127"/>
      <c r="H38804" s="128"/>
    </row>
    <row r="38805" spans="7:8">
      <c r="G38805" s="127"/>
      <c r="H38805" s="128"/>
    </row>
    <row r="38806" spans="7:8">
      <c r="G38806" s="127"/>
      <c r="H38806" s="128"/>
    </row>
    <row r="38807" spans="7:8">
      <c r="G38807" s="127"/>
      <c r="H38807" s="128"/>
    </row>
    <row r="38808" spans="7:8">
      <c r="G38808" s="127"/>
      <c r="H38808" s="128"/>
    </row>
    <row r="38809" spans="7:8">
      <c r="G38809" s="127"/>
      <c r="H38809" s="128"/>
    </row>
    <row r="38810" spans="7:8">
      <c r="G38810" s="127"/>
      <c r="H38810" s="128"/>
    </row>
    <row r="38811" spans="7:8">
      <c r="G38811" s="127"/>
      <c r="H38811" s="128"/>
    </row>
    <row r="38812" spans="7:8">
      <c r="G38812" s="127"/>
      <c r="H38812" s="128"/>
    </row>
    <row r="38813" spans="7:8">
      <c r="G38813" s="127"/>
      <c r="H38813" s="128"/>
    </row>
    <row r="38814" spans="7:8">
      <c r="G38814" s="127"/>
      <c r="H38814" s="128"/>
    </row>
    <row r="38815" spans="7:8">
      <c r="G38815" s="127"/>
      <c r="H38815" s="128"/>
    </row>
    <row r="38816" spans="7:8">
      <c r="G38816" s="127"/>
      <c r="H38816" s="128"/>
    </row>
    <row r="38817" spans="7:8">
      <c r="G38817" s="127"/>
      <c r="H38817" s="128"/>
    </row>
    <row r="38818" spans="7:8">
      <c r="G38818" s="127"/>
      <c r="H38818" s="128"/>
    </row>
    <row r="38819" spans="7:8">
      <c r="G38819" s="127"/>
      <c r="H38819" s="128"/>
    </row>
    <row r="38820" spans="7:8">
      <c r="G38820" s="127"/>
      <c r="H38820" s="128"/>
    </row>
    <row r="38821" spans="7:8">
      <c r="G38821" s="127"/>
      <c r="H38821" s="128"/>
    </row>
    <row r="38822" spans="7:8">
      <c r="G38822" s="127"/>
      <c r="H38822" s="128"/>
    </row>
    <row r="38823" spans="7:8">
      <c r="G38823" s="127"/>
      <c r="H38823" s="128"/>
    </row>
    <row r="38824" spans="7:8">
      <c r="G38824" s="127"/>
      <c r="H38824" s="128"/>
    </row>
    <row r="38825" spans="7:8">
      <c r="G38825" s="127"/>
      <c r="H38825" s="128"/>
    </row>
    <row r="38826" spans="7:8">
      <c r="G38826" s="127"/>
      <c r="H38826" s="128"/>
    </row>
    <row r="38827" spans="7:8">
      <c r="G38827" s="127"/>
      <c r="H38827" s="128"/>
    </row>
    <row r="38828" spans="7:8">
      <c r="G38828" s="127"/>
      <c r="H38828" s="128"/>
    </row>
    <row r="38829" spans="7:8">
      <c r="G38829" s="127"/>
      <c r="H38829" s="128"/>
    </row>
    <row r="38830" spans="7:8">
      <c r="G38830" s="127"/>
      <c r="H38830" s="128"/>
    </row>
    <row r="38831" spans="7:8">
      <c r="G38831" s="127"/>
      <c r="H38831" s="128"/>
    </row>
    <row r="38832" spans="7:8">
      <c r="G38832" s="127"/>
      <c r="H38832" s="128"/>
    </row>
    <row r="38833" spans="7:8">
      <c r="G38833" s="127"/>
      <c r="H38833" s="128"/>
    </row>
    <row r="38834" spans="7:8">
      <c r="G38834" s="127"/>
      <c r="H38834" s="128"/>
    </row>
    <row r="38835" spans="7:8">
      <c r="G38835" s="127"/>
      <c r="H38835" s="128"/>
    </row>
    <row r="38836" spans="7:8">
      <c r="G38836" s="127"/>
      <c r="H38836" s="128"/>
    </row>
    <row r="38837" spans="7:8">
      <c r="G38837" s="127"/>
      <c r="H38837" s="128"/>
    </row>
    <row r="38838" spans="7:8">
      <c r="G38838" s="127"/>
      <c r="H38838" s="128"/>
    </row>
    <row r="38839" spans="7:8">
      <c r="G38839" s="127"/>
      <c r="H38839" s="128"/>
    </row>
    <row r="38840" spans="7:8">
      <c r="G38840" s="127"/>
      <c r="H38840" s="128"/>
    </row>
    <row r="38841" spans="7:8">
      <c r="G38841" s="127"/>
      <c r="H38841" s="128"/>
    </row>
    <row r="38842" spans="7:8">
      <c r="G38842" s="127"/>
      <c r="H38842" s="128"/>
    </row>
    <row r="38843" spans="7:8">
      <c r="G38843" s="127"/>
      <c r="H38843" s="128"/>
    </row>
    <row r="38844" spans="7:8">
      <c r="G38844" s="127"/>
      <c r="H38844" s="128"/>
    </row>
    <row r="38845" spans="7:8">
      <c r="G38845" s="127"/>
      <c r="H38845" s="128"/>
    </row>
    <row r="38846" spans="7:8">
      <c r="G38846" s="127"/>
      <c r="H38846" s="128"/>
    </row>
    <row r="38847" spans="7:8">
      <c r="G38847" s="127"/>
      <c r="H38847" s="128"/>
    </row>
    <row r="38848" spans="7:8">
      <c r="G38848" s="127"/>
      <c r="H38848" s="128"/>
    </row>
    <row r="38849" spans="7:8">
      <c r="G38849" s="127"/>
      <c r="H38849" s="128"/>
    </row>
    <row r="38850" spans="7:8">
      <c r="G38850" s="127"/>
      <c r="H38850" s="128"/>
    </row>
    <row r="38851" spans="7:8">
      <c r="G38851" s="127"/>
      <c r="H38851" s="128"/>
    </row>
    <row r="38852" spans="7:8">
      <c r="G38852" s="127"/>
      <c r="H38852" s="128"/>
    </row>
    <row r="38853" spans="7:8">
      <c r="G38853" s="127"/>
      <c r="H38853" s="128"/>
    </row>
    <row r="38854" spans="7:8">
      <c r="G38854" s="127"/>
      <c r="H38854" s="128"/>
    </row>
    <row r="38855" spans="7:8">
      <c r="G38855" s="127"/>
      <c r="H38855" s="128"/>
    </row>
    <row r="38856" spans="7:8">
      <c r="G38856" s="127"/>
      <c r="H38856" s="128"/>
    </row>
    <row r="38857" spans="7:8">
      <c r="G38857" s="127"/>
      <c r="H38857" s="128"/>
    </row>
    <row r="38858" spans="7:8">
      <c r="G38858" s="127"/>
      <c r="H38858" s="128"/>
    </row>
    <row r="38859" spans="7:8">
      <c r="G38859" s="127"/>
      <c r="H38859" s="128"/>
    </row>
    <row r="38860" spans="7:8">
      <c r="G38860" s="127"/>
      <c r="H38860" s="128"/>
    </row>
    <row r="38861" spans="7:8">
      <c r="G38861" s="127"/>
      <c r="H38861" s="128"/>
    </row>
    <row r="38862" spans="7:8">
      <c r="G38862" s="127"/>
      <c r="H38862" s="128"/>
    </row>
    <row r="38863" spans="7:8">
      <c r="G38863" s="127"/>
      <c r="H38863" s="128"/>
    </row>
    <row r="38864" spans="7:8">
      <c r="G38864" s="127"/>
      <c r="H38864" s="128"/>
    </row>
    <row r="38865" spans="7:8">
      <c r="G38865" s="127"/>
      <c r="H38865" s="128"/>
    </row>
    <row r="38866" spans="7:8">
      <c r="G38866" s="127"/>
      <c r="H38866" s="128"/>
    </row>
    <row r="38867" spans="7:8">
      <c r="G38867" s="127"/>
      <c r="H38867" s="128"/>
    </row>
    <row r="38868" spans="7:8">
      <c r="G38868" s="127"/>
      <c r="H38868" s="128"/>
    </row>
    <row r="38869" spans="7:8">
      <c r="G38869" s="127"/>
      <c r="H38869" s="128"/>
    </row>
    <row r="38870" spans="7:8">
      <c r="G38870" s="127"/>
      <c r="H38870" s="128"/>
    </row>
    <row r="38871" spans="7:8">
      <c r="G38871" s="127"/>
      <c r="H38871" s="128"/>
    </row>
    <row r="38872" spans="7:8">
      <c r="G38872" s="127"/>
      <c r="H38872" s="128"/>
    </row>
    <row r="38873" spans="7:8">
      <c r="G38873" s="127"/>
      <c r="H38873" s="128"/>
    </row>
    <row r="38874" spans="7:8">
      <c r="G38874" s="127"/>
      <c r="H38874" s="128"/>
    </row>
    <row r="38875" spans="7:8">
      <c r="G38875" s="127"/>
      <c r="H38875" s="128"/>
    </row>
    <row r="38876" spans="7:8">
      <c r="G38876" s="127"/>
      <c r="H38876" s="128"/>
    </row>
    <row r="38877" spans="7:8">
      <c r="G38877" s="127"/>
      <c r="H38877" s="128"/>
    </row>
    <row r="38878" spans="7:8">
      <c r="G38878" s="127"/>
      <c r="H38878" s="128"/>
    </row>
    <row r="38879" spans="7:8">
      <c r="G38879" s="127"/>
      <c r="H38879" s="128"/>
    </row>
    <row r="38880" spans="7:8">
      <c r="G38880" s="127"/>
      <c r="H38880" s="128"/>
    </row>
    <row r="38881" spans="7:8">
      <c r="G38881" s="127"/>
      <c r="H38881" s="128"/>
    </row>
    <row r="38882" spans="7:8">
      <c r="G38882" s="127"/>
      <c r="H38882" s="128"/>
    </row>
    <row r="38883" spans="7:8">
      <c r="G38883" s="127"/>
      <c r="H38883" s="128"/>
    </row>
    <row r="38884" spans="7:8">
      <c r="G38884" s="127"/>
      <c r="H38884" s="128"/>
    </row>
    <row r="38885" spans="7:8">
      <c r="G38885" s="127"/>
      <c r="H38885" s="128"/>
    </row>
    <row r="38886" spans="7:8">
      <c r="G38886" s="127"/>
      <c r="H38886" s="128"/>
    </row>
    <row r="38887" spans="7:8">
      <c r="G38887" s="127"/>
      <c r="H38887" s="128"/>
    </row>
    <row r="38888" spans="7:8">
      <c r="G38888" s="127"/>
      <c r="H38888" s="128"/>
    </row>
    <row r="38889" spans="7:8">
      <c r="G38889" s="127"/>
      <c r="H38889" s="128"/>
    </row>
    <row r="38890" spans="7:8">
      <c r="G38890" s="127"/>
      <c r="H38890" s="128"/>
    </row>
    <row r="38891" spans="7:8">
      <c r="G38891" s="127"/>
      <c r="H38891" s="128"/>
    </row>
    <row r="38892" spans="7:8">
      <c r="G38892" s="127"/>
      <c r="H38892" s="128"/>
    </row>
    <row r="38893" spans="7:8">
      <c r="G38893" s="127"/>
      <c r="H38893" s="128"/>
    </row>
    <row r="38894" spans="7:8">
      <c r="G38894" s="127"/>
      <c r="H38894" s="128"/>
    </row>
    <row r="38895" spans="7:8">
      <c r="G38895" s="127"/>
      <c r="H38895" s="128"/>
    </row>
    <row r="38896" spans="7:8">
      <c r="G38896" s="127"/>
      <c r="H38896" s="128"/>
    </row>
    <row r="38897" spans="7:8">
      <c r="G38897" s="127"/>
      <c r="H38897" s="128"/>
    </row>
    <row r="38898" spans="7:8">
      <c r="G38898" s="127"/>
      <c r="H38898" s="128"/>
    </row>
    <row r="38899" spans="7:8">
      <c r="G38899" s="127"/>
      <c r="H38899" s="128"/>
    </row>
    <row r="38900" spans="7:8">
      <c r="G38900" s="127"/>
      <c r="H38900" s="128"/>
    </row>
    <row r="38901" spans="7:8">
      <c r="G38901" s="127"/>
      <c r="H38901" s="128"/>
    </row>
    <row r="38902" spans="7:8">
      <c r="G38902" s="127"/>
      <c r="H38902" s="128"/>
    </row>
    <row r="38903" spans="7:8">
      <c r="G38903" s="127"/>
      <c r="H38903" s="128"/>
    </row>
    <row r="38904" spans="7:8">
      <c r="G38904" s="127"/>
      <c r="H38904" s="128"/>
    </row>
    <row r="38905" spans="7:8">
      <c r="G38905" s="127"/>
      <c r="H38905" s="128"/>
    </row>
    <row r="38906" spans="7:8">
      <c r="G38906" s="127"/>
      <c r="H38906" s="128"/>
    </row>
    <row r="38907" spans="7:8">
      <c r="G38907" s="127"/>
      <c r="H38907" s="128"/>
    </row>
    <row r="38908" spans="7:8">
      <c r="G38908" s="127"/>
      <c r="H38908" s="128"/>
    </row>
    <row r="38909" spans="7:8">
      <c r="G38909" s="127"/>
      <c r="H38909" s="128"/>
    </row>
    <row r="38910" spans="7:8">
      <c r="G38910" s="127"/>
      <c r="H38910" s="128"/>
    </row>
    <row r="38911" spans="7:8">
      <c r="G38911" s="127"/>
      <c r="H38911" s="128"/>
    </row>
    <row r="38912" spans="7:8">
      <c r="G38912" s="127"/>
      <c r="H38912" s="128"/>
    </row>
    <row r="38913" spans="7:8">
      <c r="G38913" s="127"/>
      <c r="H38913" s="128"/>
    </row>
    <row r="38914" spans="7:8">
      <c r="G38914" s="127"/>
      <c r="H38914" s="128"/>
    </row>
    <row r="38915" spans="7:8">
      <c r="G38915" s="127"/>
      <c r="H38915" s="128"/>
    </row>
    <row r="38916" spans="7:8">
      <c r="G38916" s="127"/>
      <c r="H38916" s="128"/>
    </row>
    <row r="38917" spans="7:8">
      <c r="G38917" s="127"/>
      <c r="H38917" s="128"/>
    </row>
    <row r="38918" spans="7:8">
      <c r="G38918" s="127"/>
      <c r="H38918" s="128"/>
    </row>
    <row r="38919" spans="7:8">
      <c r="G38919" s="127"/>
      <c r="H38919" s="128"/>
    </row>
    <row r="38920" spans="7:8">
      <c r="G38920" s="127"/>
      <c r="H38920" s="128"/>
    </row>
    <row r="38921" spans="7:8">
      <c r="G38921" s="127"/>
      <c r="H38921" s="128"/>
    </row>
    <row r="38922" spans="7:8">
      <c r="G38922" s="127"/>
      <c r="H38922" s="128"/>
    </row>
    <row r="38923" spans="7:8">
      <c r="G38923" s="127"/>
      <c r="H38923" s="128"/>
    </row>
    <row r="38924" spans="7:8">
      <c r="G38924" s="127"/>
      <c r="H38924" s="128"/>
    </row>
    <row r="38925" spans="7:8">
      <c r="G38925" s="127"/>
      <c r="H38925" s="128"/>
    </row>
    <row r="38926" spans="7:8">
      <c r="G38926" s="127"/>
      <c r="H38926" s="128"/>
    </row>
    <row r="38927" spans="7:8">
      <c r="G38927" s="127"/>
      <c r="H38927" s="128"/>
    </row>
    <row r="38928" spans="7:8">
      <c r="G38928" s="127"/>
      <c r="H38928" s="128"/>
    </row>
    <row r="38929" spans="7:8">
      <c r="G38929" s="127"/>
      <c r="H38929" s="128"/>
    </row>
    <row r="38930" spans="7:8">
      <c r="G38930" s="127"/>
      <c r="H38930" s="128"/>
    </row>
    <row r="38931" spans="7:8">
      <c r="G38931" s="127"/>
      <c r="H38931" s="128"/>
    </row>
    <row r="38932" spans="7:8">
      <c r="G38932" s="127"/>
      <c r="H38932" s="128"/>
    </row>
    <row r="38933" spans="7:8">
      <c r="G38933" s="127"/>
      <c r="H38933" s="128"/>
    </row>
    <row r="38934" spans="7:8">
      <c r="G38934" s="127"/>
      <c r="H38934" s="128"/>
    </row>
    <row r="38935" spans="7:8">
      <c r="G38935" s="127"/>
      <c r="H38935" s="128"/>
    </row>
    <row r="38936" spans="7:8">
      <c r="G38936" s="127"/>
      <c r="H38936" s="128"/>
    </row>
    <row r="38937" spans="7:8">
      <c r="G38937" s="127"/>
      <c r="H38937" s="128"/>
    </row>
    <row r="38938" spans="7:8">
      <c r="G38938" s="127"/>
      <c r="H38938" s="128"/>
    </row>
    <row r="38939" spans="7:8">
      <c r="G38939" s="127"/>
      <c r="H38939" s="128"/>
    </row>
    <row r="38940" spans="7:8">
      <c r="G38940" s="127"/>
      <c r="H38940" s="128"/>
    </row>
    <row r="38941" spans="7:8">
      <c r="G38941" s="127"/>
      <c r="H38941" s="128"/>
    </row>
    <row r="38942" spans="7:8">
      <c r="G38942" s="127"/>
      <c r="H38942" s="128"/>
    </row>
    <row r="38943" spans="7:8">
      <c r="G38943" s="127"/>
      <c r="H38943" s="128"/>
    </row>
    <row r="38944" spans="7:8">
      <c r="G38944" s="127"/>
      <c r="H38944" s="128"/>
    </row>
    <row r="38945" spans="7:8">
      <c r="G38945" s="127"/>
      <c r="H38945" s="128"/>
    </row>
    <row r="38946" spans="7:8">
      <c r="G38946" s="127"/>
      <c r="H38946" s="128"/>
    </row>
    <row r="38947" spans="7:8">
      <c r="G38947" s="127"/>
      <c r="H38947" s="128"/>
    </row>
    <row r="38948" spans="7:8">
      <c r="G38948" s="127"/>
      <c r="H38948" s="128"/>
    </row>
    <row r="38949" spans="7:8">
      <c r="G38949" s="127"/>
      <c r="H38949" s="128"/>
    </row>
    <row r="38950" spans="7:8">
      <c r="G38950" s="127"/>
      <c r="H38950" s="128"/>
    </row>
    <row r="38951" spans="7:8">
      <c r="G38951" s="127"/>
      <c r="H38951" s="128"/>
    </row>
    <row r="38952" spans="7:8">
      <c r="G38952" s="127"/>
      <c r="H38952" s="128"/>
    </row>
    <row r="38953" spans="7:8">
      <c r="G38953" s="127"/>
      <c r="H38953" s="128"/>
    </row>
    <row r="38954" spans="7:8">
      <c r="G38954" s="127"/>
      <c r="H38954" s="128"/>
    </row>
    <row r="38955" spans="7:8">
      <c r="G38955" s="127"/>
      <c r="H38955" s="128"/>
    </row>
    <row r="38956" spans="7:8">
      <c r="G38956" s="127"/>
      <c r="H38956" s="128"/>
    </row>
    <row r="38957" spans="7:8">
      <c r="G38957" s="127"/>
      <c r="H38957" s="128"/>
    </row>
    <row r="38958" spans="7:8">
      <c r="G38958" s="127"/>
      <c r="H38958" s="128"/>
    </row>
    <row r="38959" spans="7:8">
      <c r="G38959" s="127"/>
      <c r="H38959" s="128"/>
    </row>
    <row r="38960" spans="7:8">
      <c r="G38960" s="127"/>
      <c r="H38960" s="128"/>
    </row>
    <row r="38961" spans="7:8">
      <c r="G38961" s="127"/>
      <c r="H38961" s="128"/>
    </row>
    <row r="38962" spans="7:8">
      <c r="G38962" s="127"/>
      <c r="H38962" s="128"/>
    </row>
    <row r="38963" spans="7:8">
      <c r="G38963" s="127"/>
      <c r="H38963" s="128"/>
    </row>
    <row r="38964" spans="7:8">
      <c r="G38964" s="127"/>
      <c r="H38964" s="128"/>
    </row>
    <row r="38965" spans="7:8">
      <c r="G38965" s="127"/>
      <c r="H38965" s="128"/>
    </row>
    <row r="38966" spans="7:8">
      <c r="G38966" s="127"/>
      <c r="H38966" s="128"/>
    </row>
    <row r="38967" spans="7:8">
      <c r="G38967" s="127"/>
      <c r="H38967" s="128"/>
    </row>
    <row r="38968" spans="7:8">
      <c r="G38968" s="127"/>
      <c r="H38968" s="128"/>
    </row>
    <row r="38969" spans="7:8">
      <c r="G38969" s="127"/>
      <c r="H38969" s="128"/>
    </row>
    <row r="38970" spans="7:8">
      <c r="G38970" s="127"/>
      <c r="H38970" s="128"/>
    </row>
    <row r="38971" spans="7:8">
      <c r="G38971" s="127"/>
      <c r="H38971" s="128"/>
    </row>
    <row r="38972" spans="7:8">
      <c r="G38972" s="127"/>
      <c r="H38972" s="128"/>
    </row>
    <row r="38973" spans="7:8">
      <c r="G38973" s="127"/>
      <c r="H38973" s="128"/>
    </row>
    <row r="38974" spans="7:8">
      <c r="G38974" s="127"/>
      <c r="H38974" s="128"/>
    </row>
    <row r="38975" spans="7:8">
      <c r="G38975" s="127"/>
      <c r="H38975" s="128"/>
    </row>
    <row r="38976" spans="7:8">
      <c r="G38976" s="127"/>
      <c r="H38976" s="128"/>
    </row>
    <row r="38977" spans="7:8">
      <c r="G38977" s="127"/>
      <c r="H38977" s="128"/>
    </row>
    <row r="38978" spans="7:8">
      <c r="G38978" s="127"/>
      <c r="H38978" s="128"/>
    </row>
    <row r="38979" spans="7:8">
      <c r="G38979" s="127"/>
      <c r="H38979" s="128"/>
    </row>
    <row r="38980" spans="7:8">
      <c r="G38980" s="127"/>
      <c r="H38980" s="128"/>
    </row>
    <row r="38981" spans="7:8">
      <c r="G38981" s="127"/>
      <c r="H38981" s="128"/>
    </row>
    <row r="38982" spans="7:8">
      <c r="G38982" s="127"/>
      <c r="H38982" s="128"/>
    </row>
    <row r="38983" spans="7:8">
      <c r="G38983" s="127"/>
      <c r="H38983" s="128"/>
    </row>
    <row r="38984" spans="7:8">
      <c r="G38984" s="127"/>
      <c r="H38984" s="128"/>
    </row>
    <row r="38985" spans="7:8">
      <c r="G38985" s="127"/>
      <c r="H38985" s="128"/>
    </row>
    <row r="38986" spans="7:8">
      <c r="G38986" s="127"/>
      <c r="H38986" s="128"/>
    </row>
    <row r="38987" spans="7:8">
      <c r="G38987" s="127"/>
      <c r="H38987" s="128"/>
    </row>
    <row r="38988" spans="7:8">
      <c r="G38988" s="127"/>
      <c r="H38988" s="128"/>
    </row>
    <row r="38989" spans="7:8">
      <c r="G38989" s="127"/>
      <c r="H38989" s="128"/>
    </row>
    <row r="38990" spans="7:8">
      <c r="G38990" s="127"/>
      <c r="H38990" s="128"/>
    </row>
    <row r="38991" spans="7:8">
      <c r="G38991" s="127"/>
      <c r="H38991" s="128"/>
    </row>
    <row r="38992" spans="7:8">
      <c r="G38992" s="127"/>
      <c r="H38992" s="128"/>
    </row>
    <row r="38993" spans="7:8">
      <c r="G38993" s="127"/>
      <c r="H38993" s="128"/>
    </row>
    <row r="38994" spans="7:8">
      <c r="G38994" s="127"/>
      <c r="H38994" s="128"/>
    </row>
    <row r="38995" spans="7:8">
      <c r="G38995" s="127"/>
      <c r="H38995" s="128"/>
    </row>
    <row r="38996" spans="7:8">
      <c r="G38996" s="127"/>
      <c r="H38996" s="128"/>
    </row>
    <row r="38997" spans="7:8">
      <c r="G38997" s="127"/>
      <c r="H38997" s="128"/>
    </row>
    <row r="38998" spans="7:8">
      <c r="G38998" s="127"/>
      <c r="H38998" s="128"/>
    </row>
    <row r="38999" spans="7:8">
      <c r="G38999" s="127"/>
      <c r="H38999" s="128"/>
    </row>
    <row r="39000" spans="7:8">
      <c r="G39000" s="127"/>
      <c r="H39000" s="128"/>
    </row>
    <row r="39001" spans="7:8">
      <c r="G39001" s="127"/>
      <c r="H39001" s="128"/>
    </row>
    <row r="39002" spans="7:8">
      <c r="G39002" s="127"/>
      <c r="H39002" s="128"/>
    </row>
    <row r="39003" spans="7:8">
      <c r="G39003" s="127"/>
      <c r="H39003" s="128"/>
    </row>
    <row r="39004" spans="7:8">
      <c r="G39004" s="127"/>
      <c r="H39004" s="128"/>
    </row>
    <row r="39005" spans="7:8">
      <c r="G39005" s="127"/>
      <c r="H39005" s="128"/>
    </row>
    <row r="39006" spans="7:8">
      <c r="G39006" s="127"/>
      <c r="H39006" s="128"/>
    </row>
    <row r="39007" spans="7:8">
      <c r="G39007" s="127"/>
      <c r="H39007" s="128"/>
    </row>
    <row r="39008" spans="7:8">
      <c r="G39008" s="127"/>
      <c r="H39008" s="128"/>
    </row>
    <row r="39009" spans="7:8">
      <c r="G39009" s="127"/>
      <c r="H39009" s="128"/>
    </row>
    <row r="39010" spans="7:8">
      <c r="G39010" s="127"/>
      <c r="H39010" s="128"/>
    </row>
    <row r="39011" spans="7:8">
      <c r="G39011" s="127"/>
      <c r="H39011" s="128"/>
    </row>
    <row r="39012" spans="7:8">
      <c r="G39012" s="127"/>
      <c r="H39012" s="128"/>
    </row>
    <row r="39013" spans="7:8">
      <c r="G39013" s="127"/>
      <c r="H39013" s="128"/>
    </row>
    <row r="39014" spans="7:8">
      <c r="G39014" s="127"/>
      <c r="H39014" s="128"/>
    </row>
    <row r="39015" spans="7:8">
      <c r="G39015" s="127"/>
      <c r="H39015" s="128"/>
    </row>
    <row r="39016" spans="7:8">
      <c r="G39016" s="127"/>
      <c r="H39016" s="128"/>
    </row>
    <row r="39017" spans="7:8">
      <c r="G39017" s="127"/>
      <c r="H39017" s="128"/>
    </row>
    <row r="39018" spans="7:8">
      <c r="G39018" s="127"/>
      <c r="H39018" s="128"/>
    </row>
    <row r="39019" spans="7:8">
      <c r="G39019" s="127"/>
      <c r="H39019" s="128"/>
    </row>
    <row r="39020" spans="7:8">
      <c r="G39020" s="127"/>
      <c r="H39020" s="128"/>
    </row>
    <row r="39021" spans="7:8">
      <c r="G39021" s="127"/>
      <c r="H39021" s="128"/>
    </row>
    <row r="39022" spans="7:8">
      <c r="G39022" s="127"/>
      <c r="H39022" s="128"/>
    </row>
    <row r="39023" spans="7:8">
      <c r="G39023" s="127"/>
      <c r="H39023" s="128"/>
    </row>
    <row r="39024" spans="7:8">
      <c r="G39024" s="127"/>
      <c r="H39024" s="128"/>
    </row>
    <row r="39025" spans="7:8">
      <c r="G39025" s="127"/>
      <c r="H39025" s="128"/>
    </row>
    <row r="39026" spans="7:8">
      <c r="G39026" s="127"/>
      <c r="H39026" s="128"/>
    </row>
    <row r="39027" spans="7:8">
      <c r="G39027" s="127"/>
      <c r="H39027" s="128"/>
    </row>
    <row r="39028" spans="7:8">
      <c r="G39028" s="127"/>
      <c r="H39028" s="128"/>
    </row>
    <row r="39029" spans="7:8">
      <c r="G39029" s="127"/>
      <c r="H39029" s="128"/>
    </row>
    <row r="39030" spans="7:8">
      <c r="G39030" s="127"/>
      <c r="H39030" s="128"/>
    </row>
    <row r="39031" spans="7:8">
      <c r="G39031" s="127"/>
      <c r="H39031" s="128"/>
    </row>
    <row r="39032" spans="7:8">
      <c r="G39032" s="127"/>
      <c r="H39032" s="128"/>
    </row>
    <row r="39033" spans="7:8">
      <c r="G39033" s="127"/>
      <c r="H39033" s="128"/>
    </row>
    <row r="39034" spans="7:8">
      <c r="G39034" s="127"/>
      <c r="H39034" s="128"/>
    </row>
    <row r="39035" spans="7:8">
      <c r="G39035" s="127"/>
      <c r="H39035" s="128"/>
    </row>
    <row r="39036" spans="7:8">
      <c r="G39036" s="127"/>
      <c r="H39036" s="128"/>
    </row>
    <row r="39037" spans="7:8">
      <c r="G39037" s="127"/>
      <c r="H39037" s="128"/>
    </row>
    <row r="39038" spans="7:8">
      <c r="G39038" s="127"/>
      <c r="H39038" s="128"/>
    </row>
    <row r="39039" spans="7:8">
      <c r="G39039" s="127"/>
      <c r="H39039" s="128"/>
    </row>
    <row r="39040" spans="7:8">
      <c r="G39040" s="127"/>
      <c r="H39040" s="128"/>
    </row>
    <row r="39041" spans="7:8">
      <c r="G39041" s="127"/>
      <c r="H39041" s="128"/>
    </row>
    <row r="39042" spans="7:8">
      <c r="G39042" s="127"/>
      <c r="H39042" s="128"/>
    </row>
    <row r="39043" spans="7:8">
      <c r="G39043" s="127"/>
      <c r="H39043" s="128"/>
    </row>
    <row r="39044" spans="7:8">
      <c r="G39044" s="127"/>
      <c r="H39044" s="128"/>
    </row>
    <row r="39045" spans="7:8">
      <c r="G39045" s="127"/>
      <c r="H39045" s="128"/>
    </row>
    <row r="39046" spans="7:8">
      <c r="G39046" s="127"/>
      <c r="H39046" s="128"/>
    </row>
    <row r="39047" spans="7:8">
      <c r="G39047" s="127"/>
      <c r="H39047" s="128"/>
    </row>
    <row r="39048" spans="7:8">
      <c r="G39048" s="127"/>
      <c r="H39048" s="128"/>
    </row>
    <row r="39049" spans="7:8">
      <c r="G39049" s="127"/>
      <c r="H39049" s="128"/>
    </row>
    <row r="39050" spans="7:8">
      <c r="G39050" s="127"/>
      <c r="H39050" s="128"/>
    </row>
    <row r="39051" spans="7:8">
      <c r="G39051" s="127"/>
      <c r="H39051" s="128"/>
    </row>
    <row r="39052" spans="7:8">
      <c r="G39052" s="127"/>
      <c r="H39052" s="128"/>
    </row>
    <row r="39053" spans="7:8">
      <c r="G39053" s="127"/>
      <c r="H39053" s="128"/>
    </row>
    <row r="39054" spans="7:8">
      <c r="G39054" s="127"/>
      <c r="H39054" s="128"/>
    </row>
    <row r="39055" spans="7:8">
      <c r="G39055" s="127"/>
      <c r="H39055" s="128"/>
    </row>
    <row r="39056" spans="7:8">
      <c r="G39056" s="127"/>
      <c r="H39056" s="128"/>
    </row>
    <row r="39057" spans="7:8">
      <c r="G39057" s="127"/>
      <c r="H39057" s="128"/>
    </row>
    <row r="39058" spans="7:8">
      <c r="G39058" s="127"/>
      <c r="H39058" s="128"/>
    </row>
    <row r="39059" spans="7:8">
      <c r="G39059" s="127"/>
      <c r="H39059" s="128"/>
    </row>
    <row r="39060" spans="7:8">
      <c r="G39060" s="127"/>
      <c r="H39060" s="128"/>
    </row>
    <row r="39061" spans="7:8">
      <c r="G39061" s="127"/>
      <c r="H39061" s="128"/>
    </row>
    <row r="39062" spans="7:8">
      <c r="G39062" s="127"/>
      <c r="H39062" s="128"/>
    </row>
    <row r="39063" spans="7:8">
      <c r="G39063" s="127"/>
      <c r="H39063" s="128"/>
    </row>
    <row r="39064" spans="7:8">
      <c r="G39064" s="127"/>
      <c r="H39064" s="128"/>
    </row>
    <row r="39065" spans="7:8">
      <c r="G39065" s="127"/>
      <c r="H39065" s="128"/>
    </row>
    <row r="39066" spans="7:8">
      <c r="G39066" s="127"/>
      <c r="H39066" s="128"/>
    </row>
    <row r="39067" spans="7:8">
      <c r="G39067" s="127"/>
      <c r="H39067" s="128"/>
    </row>
    <row r="39068" spans="7:8">
      <c r="G39068" s="127"/>
      <c r="H39068" s="128"/>
    </row>
    <row r="39069" spans="7:8">
      <c r="G39069" s="127"/>
      <c r="H39069" s="128"/>
    </row>
    <row r="39070" spans="7:8">
      <c r="G39070" s="127"/>
      <c r="H39070" s="128"/>
    </row>
    <row r="39071" spans="7:8">
      <c r="G39071" s="127"/>
      <c r="H39071" s="128"/>
    </row>
    <row r="39072" spans="7:8">
      <c r="G39072" s="127"/>
      <c r="H39072" s="128"/>
    </row>
    <row r="39073" spans="7:8">
      <c r="G39073" s="127"/>
      <c r="H39073" s="128"/>
    </row>
    <row r="39074" spans="7:8">
      <c r="G39074" s="127"/>
      <c r="H39074" s="128"/>
    </row>
    <row r="39075" spans="7:8">
      <c r="G39075" s="127"/>
      <c r="H39075" s="128"/>
    </row>
    <row r="39076" spans="7:8">
      <c r="G39076" s="127"/>
      <c r="H39076" s="128"/>
    </row>
    <row r="39077" spans="7:8">
      <c r="G39077" s="127"/>
      <c r="H39077" s="128"/>
    </row>
    <row r="39078" spans="7:8">
      <c r="G39078" s="127"/>
      <c r="H39078" s="128"/>
    </row>
    <row r="39079" spans="7:8">
      <c r="G39079" s="127"/>
      <c r="H39079" s="128"/>
    </row>
    <row r="39080" spans="7:8">
      <c r="G39080" s="127"/>
      <c r="H39080" s="128"/>
    </row>
    <row r="39081" spans="7:8">
      <c r="G39081" s="127"/>
      <c r="H39081" s="128"/>
    </row>
    <row r="39082" spans="7:8">
      <c r="G39082" s="127"/>
      <c r="H39082" s="128"/>
    </row>
    <row r="39083" spans="7:8">
      <c r="G39083" s="127"/>
      <c r="H39083" s="128"/>
    </row>
    <row r="39084" spans="7:8">
      <c r="G39084" s="127"/>
      <c r="H39084" s="128"/>
    </row>
    <row r="39085" spans="7:8">
      <c r="G39085" s="127"/>
      <c r="H39085" s="128"/>
    </row>
    <row r="39086" spans="7:8">
      <c r="G39086" s="127"/>
      <c r="H39086" s="128"/>
    </row>
    <row r="39087" spans="7:8">
      <c r="G39087" s="127"/>
      <c r="H39087" s="128"/>
    </row>
    <row r="39088" spans="7:8">
      <c r="G39088" s="127"/>
      <c r="H39088" s="128"/>
    </row>
    <row r="39089" spans="7:8">
      <c r="G39089" s="127"/>
      <c r="H39089" s="128"/>
    </row>
    <row r="39090" spans="7:8">
      <c r="G39090" s="127"/>
      <c r="H39090" s="128"/>
    </row>
    <row r="39091" spans="7:8">
      <c r="G39091" s="127"/>
      <c r="H39091" s="128"/>
    </row>
    <row r="39092" spans="7:8">
      <c r="G39092" s="127"/>
      <c r="H39092" s="128"/>
    </row>
    <row r="39093" spans="7:8">
      <c r="G39093" s="127"/>
      <c r="H39093" s="128"/>
    </row>
    <row r="39094" spans="7:8">
      <c r="G39094" s="127"/>
      <c r="H39094" s="128"/>
    </row>
    <row r="39095" spans="7:8">
      <c r="G39095" s="127"/>
      <c r="H39095" s="128"/>
    </row>
    <row r="39096" spans="7:8">
      <c r="G39096" s="127"/>
      <c r="H39096" s="128"/>
    </row>
    <row r="39097" spans="7:8">
      <c r="G39097" s="127"/>
      <c r="H39097" s="128"/>
    </row>
    <row r="39098" spans="7:8">
      <c r="G39098" s="127"/>
      <c r="H39098" s="128"/>
    </row>
    <row r="39099" spans="7:8">
      <c r="G39099" s="127"/>
      <c r="H39099" s="128"/>
    </row>
    <row r="39100" spans="7:8">
      <c r="G39100" s="127"/>
      <c r="H39100" s="128"/>
    </row>
    <row r="39101" spans="7:8">
      <c r="G39101" s="127"/>
      <c r="H39101" s="128"/>
    </row>
    <row r="39102" spans="7:8">
      <c r="G39102" s="127"/>
      <c r="H39102" s="128"/>
    </row>
    <row r="39103" spans="7:8">
      <c r="G39103" s="127"/>
      <c r="H39103" s="128"/>
    </row>
    <row r="39104" spans="7:8">
      <c r="G39104" s="127"/>
      <c r="H39104" s="128"/>
    </row>
    <row r="39105" spans="7:8">
      <c r="G39105" s="127"/>
      <c r="H39105" s="128"/>
    </row>
    <row r="39106" spans="7:8">
      <c r="G39106" s="127"/>
      <c r="H39106" s="128"/>
    </row>
    <row r="39107" spans="7:8">
      <c r="G39107" s="127"/>
      <c r="H39107" s="128"/>
    </row>
    <row r="39108" spans="7:8">
      <c r="G39108" s="127"/>
      <c r="H39108" s="128"/>
    </row>
    <row r="39109" spans="7:8">
      <c r="G39109" s="127"/>
      <c r="H39109" s="128"/>
    </row>
    <row r="39110" spans="7:8">
      <c r="G39110" s="127"/>
      <c r="H39110" s="128"/>
    </row>
    <row r="39111" spans="7:8">
      <c r="G39111" s="127"/>
      <c r="H39111" s="128"/>
    </row>
    <row r="39112" spans="7:8">
      <c r="G39112" s="127"/>
      <c r="H39112" s="128"/>
    </row>
    <row r="39113" spans="7:8">
      <c r="G39113" s="127"/>
      <c r="H39113" s="128"/>
    </row>
    <row r="39114" spans="7:8">
      <c r="G39114" s="127"/>
      <c r="H39114" s="128"/>
    </row>
    <row r="39115" spans="7:8">
      <c r="G39115" s="127"/>
      <c r="H39115" s="128"/>
    </row>
    <row r="39116" spans="7:8">
      <c r="G39116" s="127"/>
      <c r="H39116" s="128"/>
    </row>
    <row r="39117" spans="7:8">
      <c r="G39117" s="127"/>
      <c r="H39117" s="128"/>
    </row>
    <row r="39118" spans="7:8">
      <c r="G39118" s="127"/>
      <c r="H39118" s="128"/>
    </row>
    <row r="39119" spans="7:8">
      <c r="G39119" s="127"/>
      <c r="H39119" s="128"/>
    </row>
    <row r="39120" spans="7:8">
      <c r="G39120" s="127"/>
      <c r="H39120" s="128"/>
    </row>
    <row r="39121" spans="7:8">
      <c r="G39121" s="127"/>
      <c r="H39121" s="128"/>
    </row>
    <row r="39122" spans="7:8">
      <c r="G39122" s="127"/>
      <c r="H39122" s="128"/>
    </row>
    <row r="39123" spans="7:8">
      <c r="G39123" s="127"/>
      <c r="H39123" s="128"/>
    </row>
    <row r="39124" spans="7:8">
      <c r="G39124" s="127"/>
      <c r="H39124" s="128"/>
    </row>
    <row r="39125" spans="7:8">
      <c r="G39125" s="127"/>
      <c r="H39125" s="128"/>
    </row>
    <row r="39126" spans="7:8">
      <c r="G39126" s="127"/>
      <c r="H39126" s="128"/>
    </row>
    <row r="39127" spans="7:8">
      <c r="G39127" s="127"/>
      <c r="H39127" s="128"/>
    </row>
    <row r="39128" spans="7:8">
      <c r="G39128" s="127"/>
      <c r="H39128" s="128"/>
    </row>
    <row r="39129" spans="7:8">
      <c r="G39129" s="127"/>
      <c r="H39129" s="128"/>
    </row>
    <row r="39130" spans="7:8">
      <c r="G39130" s="127"/>
      <c r="H39130" s="128"/>
    </row>
    <row r="39131" spans="7:8">
      <c r="G39131" s="127"/>
      <c r="H39131" s="128"/>
    </row>
    <row r="39132" spans="7:8">
      <c r="G39132" s="127"/>
      <c r="H39132" s="128"/>
    </row>
    <row r="39133" spans="7:8">
      <c r="G39133" s="127"/>
      <c r="H39133" s="128"/>
    </row>
    <row r="39134" spans="7:8">
      <c r="G39134" s="127"/>
      <c r="H39134" s="128"/>
    </row>
    <row r="39135" spans="7:8">
      <c r="G39135" s="127"/>
      <c r="H39135" s="128"/>
    </row>
    <row r="39136" spans="7:8">
      <c r="G39136" s="127"/>
      <c r="H39136" s="128"/>
    </row>
    <row r="39137" spans="7:8">
      <c r="G39137" s="127"/>
      <c r="H39137" s="128"/>
    </row>
    <row r="39138" spans="7:8">
      <c r="G39138" s="127"/>
      <c r="H39138" s="128"/>
    </row>
    <row r="39139" spans="7:8">
      <c r="G39139" s="127"/>
      <c r="H39139" s="128"/>
    </row>
    <row r="39140" spans="7:8">
      <c r="G39140" s="127"/>
      <c r="H39140" s="128"/>
    </row>
    <row r="39141" spans="7:8">
      <c r="G39141" s="127"/>
      <c r="H39141" s="128"/>
    </row>
    <row r="39142" spans="7:8">
      <c r="G39142" s="127"/>
      <c r="H39142" s="128"/>
    </row>
    <row r="39143" spans="7:8">
      <c r="G39143" s="127"/>
      <c r="H39143" s="128"/>
    </row>
    <row r="39144" spans="7:8">
      <c r="G39144" s="127"/>
      <c r="H39144" s="128"/>
    </row>
    <row r="39145" spans="7:8">
      <c r="G39145" s="127"/>
      <c r="H39145" s="128"/>
    </row>
    <row r="39146" spans="7:8">
      <c r="G39146" s="127"/>
      <c r="H39146" s="128"/>
    </row>
    <row r="39147" spans="7:8">
      <c r="G39147" s="127"/>
      <c r="H39147" s="128"/>
    </row>
    <row r="39148" spans="7:8">
      <c r="G39148" s="127"/>
      <c r="H39148" s="128"/>
    </row>
    <row r="39149" spans="7:8">
      <c r="G39149" s="127"/>
      <c r="H39149" s="128"/>
    </row>
    <row r="39150" spans="7:8">
      <c r="G39150" s="127"/>
      <c r="H39150" s="128"/>
    </row>
    <row r="39151" spans="7:8">
      <c r="G39151" s="127"/>
      <c r="H39151" s="128"/>
    </row>
    <row r="39152" spans="7:8">
      <c r="G39152" s="127"/>
      <c r="H39152" s="128"/>
    </row>
    <row r="39153" spans="7:8">
      <c r="G39153" s="127"/>
      <c r="H39153" s="128"/>
    </row>
    <row r="39154" spans="7:8">
      <c r="G39154" s="127"/>
      <c r="H39154" s="128"/>
    </row>
    <row r="39155" spans="7:8">
      <c r="G39155" s="127"/>
      <c r="H39155" s="128"/>
    </row>
    <row r="39156" spans="7:8">
      <c r="G39156" s="127"/>
      <c r="H39156" s="128"/>
    </row>
    <row r="39157" spans="7:8">
      <c r="G39157" s="127"/>
      <c r="H39157" s="128"/>
    </row>
    <row r="39158" spans="7:8">
      <c r="G39158" s="127"/>
      <c r="H39158" s="128"/>
    </row>
    <row r="39159" spans="7:8">
      <c r="G39159" s="127"/>
      <c r="H39159" s="128"/>
    </row>
    <row r="39160" spans="7:8">
      <c r="G39160" s="127"/>
      <c r="H39160" s="128"/>
    </row>
    <row r="39161" spans="7:8">
      <c r="G39161" s="127"/>
      <c r="H39161" s="128"/>
    </row>
    <row r="39162" spans="7:8">
      <c r="G39162" s="127"/>
      <c r="H39162" s="128"/>
    </row>
    <row r="39163" spans="7:8">
      <c r="G39163" s="127"/>
      <c r="H39163" s="128"/>
    </row>
    <row r="39164" spans="7:8">
      <c r="G39164" s="127"/>
      <c r="H39164" s="128"/>
    </row>
    <row r="39165" spans="7:8">
      <c r="G39165" s="127"/>
      <c r="H39165" s="128"/>
    </row>
    <row r="39166" spans="7:8">
      <c r="G39166" s="127"/>
      <c r="H39166" s="128"/>
    </row>
    <row r="39167" spans="7:8">
      <c r="G39167" s="127"/>
      <c r="H39167" s="128"/>
    </row>
    <row r="39168" spans="7:8">
      <c r="G39168" s="127"/>
      <c r="H39168" s="128"/>
    </row>
    <row r="39169" spans="7:8">
      <c r="G39169" s="127"/>
      <c r="H39169" s="128"/>
    </row>
    <row r="39170" spans="7:8">
      <c r="G39170" s="127"/>
      <c r="H39170" s="128"/>
    </row>
    <row r="39171" spans="7:8">
      <c r="G39171" s="127"/>
      <c r="H39171" s="128"/>
    </row>
    <row r="39172" spans="7:8">
      <c r="G39172" s="127"/>
      <c r="H39172" s="128"/>
    </row>
    <row r="39173" spans="7:8">
      <c r="G39173" s="127"/>
      <c r="H39173" s="128"/>
    </row>
    <row r="39174" spans="7:8">
      <c r="G39174" s="127"/>
      <c r="H39174" s="128"/>
    </row>
    <row r="39175" spans="7:8">
      <c r="G39175" s="127"/>
      <c r="H39175" s="128"/>
    </row>
    <row r="39176" spans="7:8">
      <c r="G39176" s="127"/>
      <c r="H39176" s="128"/>
    </row>
    <row r="39177" spans="7:8">
      <c r="G39177" s="127"/>
      <c r="H39177" s="128"/>
    </row>
    <row r="39178" spans="7:8">
      <c r="G39178" s="127"/>
      <c r="H39178" s="128"/>
    </row>
    <row r="39179" spans="7:8">
      <c r="G39179" s="127"/>
      <c r="H39179" s="128"/>
    </row>
    <row r="39180" spans="7:8">
      <c r="G39180" s="127"/>
      <c r="H39180" s="128"/>
    </row>
    <row r="39181" spans="7:8">
      <c r="G39181" s="127"/>
      <c r="H39181" s="128"/>
    </row>
    <row r="39182" spans="7:8">
      <c r="G39182" s="127"/>
      <c r="H39182" s="128"/>
    </row>
    <row r="39183" spans="7:8">
      <c r="G39183" s="127"/>
      <c r="H39183" s="128"/>
    </row>
    <row r="39184" spans="7:8">
      <c r="G39184" s="127"/>
      <c r="H39184" s="128"/>
    </row>
    <row r="39185" spans="7:8">
      <c r="G39185" s="127"/>
      <c r="H39185" s="128"/>
    </row>
    <row r="39186" spans="7:8">
      <c r="G39186" s="127"/>
      <c r="H39186" s="128"/>
    </row>
    <row r="39187" spans="7:8">
      <c r="G39187" s="127"/>
      <c r="H39187" s="128"/>
    </row>
    <row r="39188" spans="7:8">
      <c r="G39188" s="127"/>
      <c r="H39188" s="128"/>
    </row>
    <row r="39189" spans="7:8">
      <c r="G39189" s="127"/>
      <c r="H39189" s="128"/>
    </row>
    <row r="39190" spans="7:8">
      <c r="G39190" s="127"/>
      <c r="H39190" s="128"/>
    </row>
    <row r="39191" spans="7:8">
      <c r="G39191" s="127"/>
      <c r="H39191" s="128"/>
    </row>
    <row r="39192" spans="7:8">
      <c r="G39192" s="127"/>
      <c r="H39192" s="128"/>
    </row>
    <row r="39193" spans="7:8">
      <c r="G39193" s="127"/>
      <c r="H39193" s="128"/>
    </row>
    <row r="39194" spans="7:8">
      <c r="G39194" s="127"/>
      <c r="H39194" s="128"/>
    </row>
    <row r="39195" spans="7:8">
      <c r="G39195" s="127"/>
      <c r="H39195" s="128"/>
    </row>
    <row r="39196" spans="7:8">
      <c r="G39196" s="127"/>
      <c r="H39196" s="128"/>
    </row>
    <row r="39197" spans="7:8">
      <c r="G39197" s="127"/>
      <c r="H39197" s="128"/>
    </row>
    <row r="39198" spans="7:8">
      <c r="G39198" s="127"/>
      <c r="H39198" s="128"/>
    </row>
    <row r="39199" spans="7:8">
      <c r="G39199" s="127"/>
      <c r="H39199" s="128"/>
    </row>
    <row r="39200" spans="7:8">
      <c r="G39200" s="127"/>
      <c r="H39200" s="128"/>
    </row>
    <row r="39201" spans="7:8">
      <c r="G39201" s="127"/>
      <c r="H39201" s="128"/>
    </row>
    <row r="39202" spans="7:8">
      <c r="G39202" s="127"/>
      <c r="H39202" s="128"/>
    </row>
    <row r="39203" spans="7:8">
      <c r="G39203" s="127"/>
      <c r="H39203" s="128"/>
    </row>
    <row r="39204" spans="7:8">
      <c r="G39204" s="127"/>
      <c r="H39204" s="128"/>
    </row>
    <row r="39205" spans="7:8">
      <c r="G39205" s="127"/>
      <c r="H39205" s="128"/>
    </row>
    <row r="39206" spans="7:8">
      <c r="G39206" s="127"/>
      <c r="H39206" s="128"/>
    </row>
    <row r="39207" spans="7:8">
      <c r="G39207" s="127"/>
      <c r="H39207" s="128"/>
    </row>
    <row r="39208" spans="7:8">
      <c r="G39208" s="127"/>
      <c r="H39208" s="128"/>
    </row>
    <row r="39209" spans="7:8">
      <c r="G39209" s="127"/>
      <c r="H39209" s="128"/>
    </row>
    <row r="39210" spans="7:8">
      <c r="G39210" s="127"/>
      <c r="H39210" s="128"/>
    </row>
    <row r="39211" spans="7:8">
      <c r="G39211" s="127"/>
      <c r="H39211" s="128"/>
    </row>
    <row r="39212" spans="7:8">
      <c r="G39212" s="127"/>
      <c r="H39212" s="128"/>
    </row>
    <row r="39213" spans="7:8">
      <c r="G39213" s="127"/>
      <c r="H39213" s="128"/>
    </row>
    <row r="39214" spans="7:8">
      <c r="G39214" s="127"/>
      <c r="H39214" s="128"/>
    </row>
    <row r="39215" spans="7:8">
      <c r="G39215" s="127"/>
      <c r="H39215" s="128"/>
    </row>
    <row r="39216" spans="7:8">
      <c r="G39216" s="127"/>
      <c r="H39216" s="128"/>
    </row>
    <row r="39217" spans="7:8">
      <c r="G39217" s="127"/>
      <c r="H39217" s="128"/>
    </row>
    <row r="39218" spans="7:8">
      <c r="G39218" s="127"/>
      <c r="H39218" s="128"/>
    </row>
    <row r="39219" spans="7:8">
      <c r="G39219" s="127"/>
      <c r="H39219" s="128"/>
    </row>
    <row r="39220" spans="7:8">
      <c r="G39220" s="127"/>
      <c r="H39220" s="128"/>
    </row>
    <row r="39221" spans="7:8">
      <c r="G39221" s="127"/>
      <c r="H39221" s="128"/>
    </row>
    <row r="39222" spans="7:8">
      <c r="G39222" s="127"/>
      <c r="H39222" s="128"/>
    </row>
    <row r="39223" spans="7:8">
      <c r="G39223" s="127"/>
      <c r="H39223" s="128"/>
    </row>
    <row r="39224" spans="7:8">
      <c r="G39224" s="127"/>
      <c r="H39224" s="128"/>
    </row>
    <row r="39225" spans="7:8">
      <c r="G39225" s="127"/>
      <c r="H39225" s="128"/>
    </row>
    <row r="39226" spans="7:8">
      <c r="G39226" s="127"/>
      <c r="H39226" s="128"/>
    </row>
    <row r="39227" spans="7:8">
      <c r="G39227" s="127"/>
      <c r="H39227" s="128"/>
    </row>
    <row r="39228" spans="7:8">
      <c r="G39228" s="127"/>
      <c r="H39228" s="128"/>
    </row>
    <row r="39229" spans="7:8">
      <c r="G39229" s="127"/>
      <c r="H39229" s="128"/>
    </row>
    <row r="39230" spans="7:8">
      <c r="G39230" s="127"/>
      <c r="H39230" s="128"/>
    </row>
    <row r="39231" spans="7:8">
      <c r="G39231" s="127"/>
      <c r="H39231" s="128"/>
    </row>
    <row r="39232" spans="7:8">
      <c r="G39232" s="127"/>
      <c r="H39232" s="128"/>
    </row>
    <row r="39233" spans="7:8">
      <c r="G39233" s="127"/>
      <c r="H39233" s="128"/>
    </row>
    <row r="39234" spans="7:8">
      <c r="G39234" s="127"/>
      <c r="H39234" s="128"/>
    </row>
    <row r="39235" spans="7:8">
      <c r="G39235" s="127"/>
      <c r="H39235" s="128"/>
    </row>
    <row r="39236" spans="7:8">
      <c r="G39236" s="127"/>
      <c r="H39236" s="128"/>
    </row>
    <row r="39237" spans="7:8">
      <c r="G39237" s="127"/>
      <c r="H39237" s="128"/>
    </row>
    <row r="39238" spans="7:8">
      <c r="G39238" s="127"/>
      <c r="H39238" s="128"/>
    </row>
    <row r="39239" spans="7:8">
      <c r="G39239" s="127"/>
      <c r="H39239" s="128"/>
    </row>
    <row r="39240" spans="7:8">
      <c r="G39240" s="127"/>
      <c r="H39240" s="128"/>
    </row>
    <row r="39241" spans="7:8">
      <c r="G39241" s="127"/>
      <c r="H39241" s="128"/>
    </row>
    <row r="39242" spans="7:8">
      <c r="G39242" s="127"/>
      <c r="H39242" s="128"/>
    </row>
    <row r="39243" spans="7:8">
      <c r="G39243" s="127"/>
      <c r="H39243" s="128"/>
    </row>
    <row r="39244" spans="7:8">
      <c r="G39244" s="127"/>
      <c r="H39244" s="128"/>
    </row>
    <row r="39245" spans="7:8">
      <c r="G39245" s="127"/>
      <c r="H39245" s="128"/>
    </row>
    <row r="39246" spans="7:8">
      <c r="G39246" s="127"/>
      <c r="H39246" s="128"/>
    </row>
    <row r="39247" spans="7:8">
      <c r="G39247" s="127"/>
      <c r="H39247" s="128"/>
    </row>
    <row r="39248" spans="7:8">
      <c r="G39248" s="127"/>
      <c r="H39248" s="128"/>
    </row>
    <row r="39249" spans="7:8">
      <c r="G39249" s="127"/>
      <c r="H39249" s="128"/>
    </row>
    <row r="39250" spans="7:8">
      <c r="G39250" s="127"/>
      <c r="H39250" s="128"/>
    </row>
    <row r="39251" spans="7:8">
      <c r="G39251" s="127"/>
      <c r="H39251" s="128"/>
    </row>
    <row r="39252" spans="7:8">
      <c r="G39252" s="127"/>
      <c r="H39252" s="128"/>
    </row>
    <row r="39253" spans="7:8">
      <c r="G39253" s="127"/>
      <c r="H39253" s="128"/>
    </row>
    <row r="39254" spans="7:8">
      <c r="G39254" s="127"/>
      <c r="H39254" s="128"/>
    </row>
    <row r="39255" spans="7:8">
      <c r="G39255" s="127"/>
      <c r="H39255" s="128"/>
    </row>
    <row r="39256" spans="7:8">
      <c r="G39256" s="127"/>
      <c r="H39256" s="128"/>
    </row>
    <row r="39257" spans="7:8">
      <c r="G39257" s="127"/>
      <c r="H39257" s="128"/>
    </row>
    <row r="39258" spans="7:8">
      <c r="G39258" s="127"/>
      <c r="H39258" s="128"/>
    </row>
    <row r="39259" spans="7:8">
      <c r="G39259" s="127"/>
      <c r="H39259" s="128"/>
    </row>
    <row r="39260" spans="7:8">
      <c r="G39260" s="127"/>
      <c r="H39260" s="128"/>
    </row>
    <row r="39261" spans="7:8">
      <c r="G39261" s="127"/>
      <c r="H39261" s="128"/>
    </row>
    <row r="39262" spans="7:8">
      <c r="G39262" s="127"/>
      <c r="H39262" s="128"/>
    </row>
    <row r="39263" spans="7:8">
      <c r="G39263" s="127"/>
      <c r="H39263" s="128"/>
    </row>
    <row r="39264" spans="7:8">
      <c r="G39264" s="127"/>
      <c r="H39264" s="128"/>
    </row>
    <row r="39265" spans="7:8">
      <c r="G39265" s="127"/>
      <c r="H39265" s="128"/>
    </row>
    <row r="39266" spans="7:8">
      <c r="G39266" s="127"/>
      <c r="H39266" s="128"/>
    </row>
    <row r="39267" spans="7:8">
      <c r="G39267" s="127"/>
      <c r="H39267" s="128"/>
    </row>
    <row r="39268" spans="7:8">
      <c r="G39268" s="127"/>
      <c r="H39268" s="128"/>
    </row>
    <row r="39269" spans="7:8">
      <c r="G39269" s="127"/>
      <c r="H39269" s="128"/>
    </row>
    <row r="39270" spans="7:8">
      <c r="G39270" s="127"/>
      <c r="H39270" s="128"/>
    </row>
    <row r="39271" spans="7:8">
      <c r="G39271" s="127"/>
      <c r="H39271" s="128"/>
    </row>
    <row r="39272" spans="7:8">
      <c r="G39272" s="127"/>
      <c r="H39272" s="128"/>
    </row>
    <row r="39273" spans="7:8">
      <c r="G39273" s="127"/>
      <c r="H39273" s="128"/>
    </row>
    <row r="39274" spans="7:8">
      <c r="G39274" s="127"/>
      <c r="H39274" s="128"/>
    </row>
    <row r="39275" spans="7:8">
      <c r="G39275" s="127"/>
      <c r="H39275" s="128"/>
    </row>
    <row r="39276" spans="7:8">
      <c r="G39276" s="127"/>
      <c r="H39276" s="128"/>
    </row>
    <row r="39277" spans="7:8">
      <c r="G39277" s="127"/>
      <c r="H39277" s="128"/>
    </row>
    <row r="39278" spans="7:8">
      <c r="G39278" s="127"/>
      <c r="H39278" s="128"/>
    </row>
    <row r="39279" spans="7:8">
      <c r="G39279" s="127"/>
      <c r="H39279" s="128"/>
    </row>
    <row r="39280" spans="7:8">
      <c r="G39280" s="127"/>
      <c r="H39280" s="128"/>
    </row>
    <row r="39281" spans="7:8">
      <c r="G39281" s="127"/>
      <c r="H39281" s="128"/>
    </row>
    <row r="39282" spans="7:8">
      <c r="G39282" s="127"/>
      <c r="H39282" s="128"/>
    </row>
    <row r="39283" spans="7:8">
      <c r="G39283" s="127"/>
      <c r="H39283" s="128"/>
    </row>
    <row r="39284" spans="7:8">
      <c r="G39284" s="127"/>
      <c r="H39284" s="128"/>
    </row>
    <row r="39285" spans="7:8">
      <c r="G39285" s="127"/>
      <c r="H39285" s="128"/>
    </row>
    <row r="39286" spans="7:8">
      <c r="G39286" s="127"/>
      <c r="H39286" s="128"/>
    </row>
    <row r="39287" spans="7:8">
      <c r="G39287" s="127"/>
      <c r="H39287" s="128"/>
    </row>
    <row r="39288" spans="7:8">
      <c r="G39288" s="127"/>
      <c r="H39288" s="128"/>
    </row>
    <row r="39289" spans="7:8">
      <c r="G39289" s="127"/>
      <c r="H39289" s="128"/>
    </row>
    <row r="39290" spans="7:8">
      <c r="G39290" s="127"/>
      <c r="H39290" s="128"/>
    </row>
    <row r="39291" spans="7:8">
      <c r="G39291" s="127"/>
      <c r="H39291" s="128"/>
    </row>
    <row r="39292" spans="7:8">
      <c r="G39292" s="127"/>
      <c r="H39292" s="128"/>
    </row>
    <row r="39293" spans="7:8">
      <c r="G39293" s="127"/>
      <c r="H39293" s="128"/>
    </row>
    <row r="39294" spans="7:8">
      <c r="G39294" s="127"/>
      <c r="H39294" s="128"/>
    </row>
    <row r="39295" spans="7:8">
      <c r="G39295" s="127"/>
      <c r="H39295" s="128"/>
    </row>
    <row r="39296" spans="7:8">
      <c r="G39296" s="127"/>
      <c r="H39296" s="128"/>
    </row>
    <row r="39297" spans="7:8">
      <c r="G39297" s="127"/>
      <c r="H39297" s="128"/>
    </row>
    <row r="39298" spans="7:8">
      <c r="G39298" s="127"/>
      <c r="H39298" s="128"/>
    </row>
    <row r="39299" spans="7:8">
      <c r="G39299" s="127"/>
      <c r="H39299" s="128"/>
    </row>
    <row r="39300" spans="7:8">
      <c r="G39300" s="127"/>
      <c r="H39300" s="128"/>
    </row>
    <row r="39301" spans="7:8">
      <c r="G39301" s="127"/>
      <c r="H39301" s="128"/>
    </row>
    <row r="39302" spans="7:8">
      <c r="G39302" s="127"/>
      <c r="H39302" s="128"/>
    </row>
    <row r="39303" spans="7:8">
      <c r="G39303" s="127"/>
      <c r="H39303" s="128"/>
    </row>
    <row r="39304" spans="7:8">
      <c r="G39304" s="127"/>
      <c r="H39304" s="128"/>
    </row>
    <row r="39305" spans="7:8">
      <c r="G39305" s="127"/>
      <c r="H39305" s="128"/>
    </row>
    <row r="39306" spans="7:8">
      <c r="G39306" s="127"/>
      <c r="H39306" s="128"/>
    </row>
    <row r="39307" spans="7:8">
      <c r="G39307" s="127"/>
      <c r="H39307" s="128"/>
    </row>
    <row r="39308" spans="7:8">
      <c r="G39308" s="127"/>
      <c r="H39308" s="128"/>
    </row>
    <row r="39309" spans="7:8">
      <c r="G39309" s="127"/>
      <c r="H39309" s="128"/>
    </row>
    <row r="39310" spans="7:8">
      <c r="G39310" s="127"/>
      <c r="H39310" s="128"/>
    </row>
    <row r="39311" spans="7:8">
      <c r="G39311" s="127"/>
      <c r="H39311" s="128"/>
    </row>
    <row r="39312" spans="7:8">
      <c r="G39312" s="127"/>
      <c r="H39312" s="128"/>
    </row>
    <row r="39313" spans="7:8">
      <c r="G39313" s="127"/>
      <c r="H39313" s="128"/>
    </row>
    <row r="39314" spans="7:8">
      <c r="G39314" s="127"/>
      <c r="H39314" s="128"/>
    </row>
    <row r="39315" spans="7:8">
      <c r="G39315" s="127"/>
      <c r="H39315" s="128"/>
    </row>
    <row r="39316" spans="7:8">
      <c r="G39316" s="127"/>
      <c r="H39316" s="128"/>
    </row>
    <row r="39317" spans="7:8">
      <c r="G39317" s="127"/>
      <c r="H39317" s="128"/>
    </row>
    <row r="39318" spans="7:8">
      <c r="G39318" s="127"/>
      <c r="H39318" s="128"/>
    </row>
    <row r="39319" spans="7:8">
      <c r="G39319" s="127"/>
      <c r="H39319" s="128"/>
    </row>
    <row r="39320" spans="7:8">
      <c r="G39320" s="127"/>
      <c r="H39320" s="128"/>
    </row>
    <row r="39321" spans="7:8">
      <c r="G39321" s="127"/>
      <c r="H39321" s="128"/>
    </row>
    <row r="39322" spans="7:8">
      <c r="G39322" s="127"/>
      <c r="H39322" s="128"/>
    </row>
    <row r="39323" spans="7:8">
      <c r="G39323" s="127"/>
      <c r="H39323" s="128"/>
    </row>
    <row r="39324" spans="7:8">
      <c r="G39324" s="127"/>
      <c r="H39324" s="128"/>
    </row>
    <row r="39325" spans="7:8">
      <c r="G39325" s="127"/>
      <c r="H39325" s="128"/>
    </row>
    <row r="39326" spans="7:8">
      <c r="G39326" s="127"/>
      <c r="H39326" s="128"/>
    </row>
    <row r="39327" spans="7:8">
      <c r="G39327" s="127"/>
      <c r="H39327" s="128"/>
    </row>
    <row r="39328" spans="7:8">
      <c r="G39328" s="127"/>
      <c r="H39328" s="128"/>
    </row>
    <row r="39329" spans="7:8">
      <c r="G39329" s="127"/>
      <c r="H39329" s="128"/>
    </row>
    <row r="39330" spans="7:8">
      <c r="G39330" s="127"/>
      <c r="H39330" s="128"/>
    </row>
    <row r="39331" spans="7:8">
      <c r="G39331" s="127"/>
      <c r="H39331" s="128"/>
    </row>
    <row r="39332" spans="7:8">
      <c r="G39332" s="127"/>
      <c r="H39332" s="128"/>
    </row>
    <row r="39333" spans="7:8">
      <c r="G39333" s="127"/>
      <c r="H39333" s="128"/>
    </row>
    <row r="39334" spans="7:8">
      <c r="G39334" s="127"/>
      <c r="H39334" s="128"/>
    </row>
    <row r="39335" spans="7:8">
      <c r="G39335" s="127"/>
      <c r="H39335" s="128"/>
    </row>
    <row r="39336" spans="7:8">
      <c r="G39336" s="127"/>
      <c r="H39336" s="128"/>
    </row>
    <row r="39337" spans="7:8">
      <c r="G39337" s="127"/>
      <c r="H39337" s="128"/>
    </row>
    <row r="39338" spans="7:8">
      <c r="G39338" s="127"/>
      <c r="H39338" s="128"/>
    </row>
    <row r="39339" spans="7:8">
      <c r="G39339" s="127"/>
      <c r="H39339" s="128"/>
    </row>
    <row r="39340" spans="7:8">
      <c r="G39340" s="127"/>
      <c r="H39340" s="128"/>
    </row>
    <row r="39341" spans="7:8">
      <c r="G39341" s="127"/>
      <c r="H39341" s="128"/>
    </row>
    <row r="39342" spans="7:8">
      <c r="G39342" s="127"/>
      <c r="H39342" s="128"/>
    </row>
    <row r="39343" spans="7:8">
      <c r="G39343" s="127"/>
      <c r="H39343" s="128"/>
    </row>
    <row r="39344" spans="7:8">
      <c r="G39344" s="127"/>
      <c r="H39344" s="128"/>
    </row>
    <row r="39345" spans="7:8">
      <c r="G39345" s="127"/>
      <c r="H39345" s="128"/>
    </row>
    <row r="39346" spans="7:8">
      <c r="G39346" s="127"/>
      <c r="H39346" s="128"/>
    </row>
    <row r="39347" spans="7:8">
      <c r="G39347" s="127"/>
      <c r="H39347" s="128"/>
    </row>
    <row r="39348" spans="7:8">
      <c r="G39348" s="127"/>
      <c r="H39348" s="128"/>
    </row>
    <row r="39349" spans="7:8">
      <c r="G39349" s="127"/>
      <c r="H39349" s="128"/>
    </row>
    <row r="39350" spans="7:8">
      <c r="G39350" s="127"/>
      <c r="H39350" s="128"/>
    </row>
    <row r="39351" spans="7:8">
      <c r="G39351" s="127"/>
      <c r="H39351" s="128"/>
    </row>
    <row r="39352" spans="7:8">
      <c r="G39352" s="127"/>
      <c r="H39352" s="128"/>
    </row>
    <row r="39353" spans="7:8">
      <c r="G39353" s="127"/>
      <c r="H39353" s="128"/>
    </row>
    <row r="39354" spans="7:8">
      <c r="G39354" s="127"/>
      <c r="H39354" s="128"/>
    </row>
    <row r="39355" spans="7:8">
      <c r="G39355" s="127"/>
      <c r="H39355" s="128"/>
    </row>
    <row r="39356" spans="7:8">
      <c r="G39356" s="127"/>
      <c r="H39356" s="128"/>
    </row>
    <row r="39357" spans="7:8">
      <c r="G39357" s="127"/>
      <c r="H39357" s="128"/>
    </row>
    <row r="39358" spans="7:8">
      <c r="G39358" s="127"/>
      <c r="H39358" s="128"/>
    </row>
    <row r="39359" spans="7:8">
      <c r="G39359" s="127"/>
      <c r="H39359" s="128"/>
    </row>
    <row r="39360" spans="7:8">
      <c r="G39360" s="127"/>
      <c r="H39360" s="128"/>
    </row>
    <row r="39361" spans="7:8">
      <c r="G39361" s="127"/>
      <c r="H39361" s="128"/>
    </row>
    <row r="39362" spans="7:8">
      <c r="G39362" s="127"/>
      <c r="H39362" s="128"/>
    </row>
    <row r="39363" spans="7:8">
      <c r="G39363" s="127"/>
      <c r="H39363" s="128"/>
    </row>
    <row r="39364" spans="7:8">
      <c r="G39364" s="127"/>
      <c r="H39364" s="128"/>
    </row>
    <row r="39365" spans="7:8">
      <c r="G39365" s="127"/>
      <c r="H39365" s="128"/>
    </row>
    <row r="39366" spans="7:8">
      <c r="G39366" s="127"/>
      <c r="H39366" s="128"/>
    </row>
    <row r="39367" spans="7:8">
      <c r="G39367" s="127"/>
      <c r="H39367" s="128"/>
    </row>
    <row r="39368" spans="7:8">
      <c r="G39368" s="127"/>
      <c r="H39368" s="128"/>
    </row>
    <row r="39369" spans="7:8">
      <c r="G39369" s="127"/>
      <c r="H39369" s="128"/>
    </row>
    <row r="39370" spans="7:8">
      <c r="G39370" s="127"/>
      <c r="H39370" s="128"/>
    </row>
    <row r="39371" spans="7:8">
      <c r="G39371" s="127"/>
      <c r="H39371" s="128"/>
    </row>
    <row r="39372" spans="7:8">
      <c r="G39372" s="127"/>
      <c r="H39372" s="128"/>
    </row>
    <row r="39373" spans="7:8">
      <c r="G39373" s="127"/>
      <c r="H39373" s="128"/>
    </row>
    <row r="39374" spans="7:8">
      <c r="G39374" s="127"/>
      <c r="H39374" s="128"/>
    </row>
    <row r="39375" spans="7:8">
      <c r="G39375" s="127"/>
      <c r="H39375" s="128"/>
    </row>
    <row r="39376" spans="7:8">
      <c r="G39376" s="127"/>
      <c r="H39376" s="128"/>
    </row>
    <row r="39377" spans="7:8">
      <c r="G39377" s="127"/>
      <c r="H39377" s="128"/>
    </row>
    <row r="39378" spans="7:8">
      <c r="G39378" s="127"/>
      <c r="H39378" s="128"/>
    </row>
    <row r="39379" spans="7:8">
      <c r="G39379" s="127"/>
      <c r="H39379" s="128"/>
    </row>
    <row r="39380" spans="7:8">
      <c r="G39380" s="127"/>
      <c r="H39380" s="128"/>
    </row>
    <row r="39381" spans="7:8">
      <c r="G39381" s="127"/>
      <c r="H39381" s="128"/>
    </row>
    <row r="39382" spans="7:8">
      <c r="G39382" s="127"/>
      <c r="H39382" s="128"/>
    </row>
    <row r="39383" spans="7:8">
      <c r="G39383" s="127"/>
      <c r="H39383" s="128"/>
    </row>
    <row r="39384" spans="7:8">
      <c r="G39384" s="127"/>
      <c r="H39384" s="128"/>
    </row>
    <row r="39385" spans="7:8">
      <c r="G39385" s="127"/>
      <c r="H39385" s="128"/>
    </row>
    <row r="39386" spans="7:8">
      <c r="G39386" s="127"/>
      <c r="H39386" s="128"/>
    </row>
    <row r="39387" spans="7:8">
      <c r="G39387" s="127"/>
      <c r="H39387" s="128"/>
    </row>
    <row r="39388" spans="7:8">
      <c r="G39388" s="127"/>
      <c r="H39388" s="128"/>
    </row>
    <row r="39389" spans="7:8">
      <c r="G39389" s="127"/>
      <c r="H39389" s="128"/>
    </row>
    <row r="39390" spans="7:8">
      <c r="G39390" s="127"/>
      <c r="H39390" s="128"/>
    </row>
    <row r="39391" spans="7:8">
      <c r="G39391" s="127"/>
      <c r="H39391" s="128"/>
    </row>
    <row r="39392" spans="7:8">
      <c r="G39392" s="127"/>
      <c r="H39392" s="128"/>
    </row>
    <row r="39393" spans="7:8">
      <c r="G39393" s="127"/>
      <c r="H39393" s="128"/>
    </row>
    <row r="39394" spans="7:8">
      <c r="G39394" s="127"/>
      <c r="H39394" s="128"/>
    </row>
    <row r="39395" spans="7:8">
      <c r="G39395" s="127"/>
      <c r="H39395" s="128"/>
    </row>
    <row r="39396" spans="7:8">
      <c r="G39396" s="127"/>
      <c r="H39396" s="128"/>
    </row>
    <row r="39397" spans="7:8">
      <c r="G39397" s="127"/>
      <c r="H39397" s="128"/>
    </row>
    <row r="39398" spans="7:8">
      <c r="G39398" s="127"/>
      <c r="H39398" s="128"/>
    </row>
    <row r="39399" spans="7:8">
      <c r="G39399" s="127"/>
      <c r="H39399" s="128"/>
    </row>
    <row r="39400" spans="7:8">
      <c r="G39400" s="127"/>
      <c r="H39400" s="128"/>
    </row>
    <row r="39401" spans="7:8">
      <c r="G39401" s="127"/>
      <c r="H39401" s="128"/>
    </row>
    <row r="39402" spans="7:8">
      <c r="G39402" s="127"/>
      <c r="H39402" s="128"/>
    </row>
    <row r="39403" spans="7:8">
      <c r="G39403" s="127"/>
      <c r="H39403" s="128"/>
    </row>
    <row r="39404" spans="7:8">
      <c r="G39404" s="127"/>
      <c r="H39404" s="128"/>
    </row>
    <row r="39405" spans="7:8">
      <c r="G39405" s="127"/>
      <c r="H39405" s="128"/>
    </row>
    <row r="39406" spans="7:8">
      <c r="G39406" s="127"/>
      <c r="H39406" s="128"/>
    </row>
    <row r="39407" spans="7:8">
      <c r="G39407" s="127"/>
      <c r="H39407" s="128"/>
    </row>
    <row r="39408" spans="7:8">
      <c r="G39408" s="127"/>
      <c r="H39408" s="128"/>
    </row>
    <row r="39409" spans="7:8">
      <c r="G39409" s="127"/>
      <c r="H39409" s="128"/>
    </row>
    <row r="39410" spans="7:8">
      <c r="G39410" s="127"/>
      <c r="H39410" s="128"/>
    </row>
    <row r="39411" spans="7:8">
      <c r="G39411" s="127"/>
      <c r="H39411" s="128"/>
    </row>
    <row r="39412" spans="7:8">
      <c r="G39412" s="127"/>
      <c r="H39412" s="128"/>
    </row>
    <row r="39413" spans="7:8">
      <c r="G39413" s="127"/>
      <c r="H39413" s="128"/>
    </row>
    <row r="39414" spans="7:8">
      <c r="G39414" s="127"/>
      <c r="H39414" s="128"/>
    </row>
    <row r="39415" spans="7:8">
      <c r="G39415" s="127"/>
      <c r="H39415" s="128"/>
    </row>
    <row r="39416" spans="7:8">
      <c r="G39416" s="127"/>
      <c r="H39416" s="128"/>
    </row>
    <row r="39417" spans="7:8">
      <c r="G39417" s="127"/>
      <c r="H39417" s="128"/>
    </row>
    <row r="39418" spans="7:8">
      <c r="G39418" s="127"/>
      <c r="H39418" s="128"/>
    </row>
    <row r="39419" spans="7:8">
      <c r="G39419" s="127"/>
      <c r="H39419" s="128"/>
    </row>
    <row r="39420" spans="7:8">
      <c r="G39420" s="127"/>
      <c r="H39420" s="128"/>
    </row>
    <row r="39421" spans="7:8">
      <c r="G39421" s="127"/>
      <c r="H39421" s="128"/>
    </row>
    <row r="39422" spans="7:8">
      <c r="G39422" s="127"/>
      <c r="H39422" s="128"/>
    </row>
    <row r="39423" spans="7:8">
      <c r="G39423" s="127"/>
      <c r="H39423" s="128"/>
    </row>
    <row r="39424" spans="7:8">
      <c r="G39424" s="127"/>
      <c r="H39424" s="128"/>
    </row>
    <row r="39425" spans="7:8">
      <c r="G39425" s="127"/>
      <c r="H39425" s="128"/>
    </row>
    <row r="39426" spans="7:8">
      <c r="G39426" s="127"/>
      <c r="H39426" s="128"/>
    </row>
    <row r="39427" spans="7:8">
      <c r="G39427" s="127"/>
      <c r="H39427" s="128"/>
    </row>
    <row r="39428" spans="7:8">
      <c r="G39428" s="127"/>
      <c r="H39428" s="128"/>
    </row>
    <row r="39429" spans="7:8">
      <c r="G39429" s="127"/>
      <c r="H39429" s="128"/>
    </row>
    <row r="39430" spans="7:8">
      <c r="G39430" s="127"/>
      <c r="H39430" s="128"/>
    </row>
    <row r="39431" spans="7:8">
      <c r="G39431" s="127"/>
      <c r="H39431" s="128"/>
    </row>
    <row r="39432" spans="7:8">
      <c r="G39432" s="127"/>
      <c r="H39432" s="128"/>
    </row>
    <row r="39433" spans="7:8">
      <c r="G39433" s="127"/>
      <c r="H39433" s="128"/>
    </row>
    <row r="39434" spans="7:8">
      <c r="G39434" s="127"/>
      <c r="H39434" s="128"/>
    </row>
    <row r="39435" spans="7:8">
      <c r="G39435" s="127"/>
      <c r="H39435" s="128"/>
    </row>
    <row r="39436" spans="7:8">
      <c r="G39436" s="127"/>
      <c r="H39436" s="128"/>
    </row>
    <row r="39437" spans="7:8">
      <c r="G39437" s="127"/>
      <c r="H39437" s="128"/>
    </row>
    <row r="39438" spans="7:8">
      <c r="G39438" s="127"/>
      <c r="H39438" s="128"/>
    </row>
    <row r="39439" spans="7:8">
      <c r="G39439" s="127"/>
      <c r="H39439" s="128"/>
    </row>
    <row r="39440" spans="7:8">
      <c r="G39440" s="127"/>
      <c r="H39440" s="128"/>
    </row>
    <row r="39441" spans="7:8">
      <c r="G39441" s="127"/>
      <c r="H39441" s="128"/>
    </row>
    <row r="39442" spans="7:8">
      <c r="G39442" s="127"/>
      <c r="H39442" s="128"/>
    </row>
    <row r="39443" spans="7:8">
      <c r="G39443" s="127"/>
      <c r="H39443" s="128"/>
    </row>
    <row r="39444" spans="7:8">
      <c r="G39444" s="127"/>
      <c r="H39444" s="128"/>
    </row>
    <row r="39445" spans="7:8">
      <c r="G39445" s="127"/>
      <c r="H39445" s="128"/>
    </row>
    <row r="39446" spans="7:8">
      <c r="G39446" s="127"/>
      <c r="H39446" s="128"/>
    </row>
    <row r="39447" spans="7:8">
      <c r="G39447" s="127"/>
      <c r="H39447" s="128"/>
    </row>
    <row r="39448" spans="7:8">
      <c r="G39448" s="127"/>
      <c r="H39448" s="128"/>
    </row>
    <row r="39449" spans="7:8">
      <c r="G39449" s="127"/>
      <c r="H39449" s="128"/>
    </row>
    <row r="39450" spans="7:8">
      <c r="G39450" s="127"/>
      <c r="H39450" s="128"/>
    </row>
    <row r="39451" spans="7:8">
      <c r="G39451" s="127"/>
      <c r="H39451" s="128"/>
    </row>
    <row r="39452" spans="7:8">
      <c r="G39452" s="127"/>
      <c r="H39452" s="128"/>
    </row>
    <row r="39453" spans="7:8">
      <c r="G39453" s="127"/>
      <c r="H39453" s="128"/>
    </row>
    <row r="39454" spans="7:8">
      <c r="G39454" s="127"/>
      <c r="H39454" s="128"/>
    </row>
    <row r="39455" spans="7:8">
      <c r="G39455" s="127"/>
      <c r="H39455" s="128"/>
    </row>
    <row r="39456" spans="7:8">
      <c r="G39456" s="127"/>
      <c r="H39456" s="128"/>
    </row>
    <row r="39457" spans="7:8">
      <c r="G39457" s="127"/>
      <c r="H39457" s="128"/>
    </row>
    <row r="39458" spans="7:8">
      <c r="G39458" s="127"/>
      <c r="H39458" s="128"/>
    </row>
    <row r="39459" spans="7:8">
      <c r="G39459" s="127"/>
      <c r="H39459" s="128"/>
    </row>
    <row r="39460" spans="7:8">
      <c r="G39460" s="127"/>
      <c r="H39460" s="128"/>
    </row>
    <row r="39461" spans="7:8">
      <c r="G39461" s="127"/>
      <c r="H39461" s="128"/>
    </row>
    <row r="39462" spans="7:8">
      <c r="G39462" s="127"/>
      <c r="H39462" s="128"/>
    </row>
    <row r="39463" spans="7:8">
      <c r="G39463" s="127"/>
      <c r="H39463" s="128"/>
    </row>
    <row r="39464" spans="7:8">
      <c r="G39464" s="127"/>
      <c r="H39464" s="128"/>
    </row>
    <row r="39465" spans="7:8">
      <c r="G39465" s="127"/>
      <c r="H39465" s="128"/>
    </row>
    <row r="39466" spans="7:8">
      <c r="G39466" s="127"/>
      <c r="H39466" s="128"/>
    </row>
    <row r="39467" spans="7:8">
      <c r="G39467" s="127"/>
      <c r="H39467" s="128"/>
    </row>
    <row r="39468" spans="7:8">
      <c r="G39468" s="127"/>
      <c r="H39468" s="128"/>
    </row>
    <row r="39469" spans="7:8">
      <c r="G39469" s="127"/>
      <c r="H39469" s="128"/>
    </row>
    <row r="39470" spans="7:8">
      <c r="G39470" s="127"/>
      <c r="H39470" s="128"/>
    </row>
    <row r="39471" spans="7:8">
      <c r="G39471" s="127"/>
      <c r="H39471" s="128"/>
    </row>
    <row r="39472" spans="7:8">
      <c r="G39472" s="127"/>
      <c r="H39472" s="128"/>
    </row>
    <row r="39473" spans="7:8">
      <c r="G39473" s="127"/>
      <c r="H39473" s="128"/>
    </row>
    <row r="39474" spans="7:8">
      <c r="G39474" s="127"/>
      <c r="H39474" s="128"/>
    </row>
    <row r="39475" spans="7:8">
      <c r="G39475" s="127"/>
      <c r="H39475" s="128"/>
    </row>
    <row r="39476" spans="7:8">
      <c r="G39476" s="127"/>
      <c r="H39476" s="128"/>
    </row>
    <row r="39477" spans="7:8">
      <c r="G39477" s="127"/>
      <c r="H39477" s="128"/>
    </row>
    <row r="39478" spans="7:8">
      <c r="G39478" s="127"/>
      <c r="H39478" s="128"/>
    </row>
    <row r="39479" spans="7:8">
      <c r="G39479" s="127"/>
      <c r="H39479" s="128"/>
    </row>
    <row r="39480" spans="7:8">
      <c r="G39480" s="127"/>
      <c r="H39480" s="128"/>
    </row>
    <row r="39481" spans="7:8">
      <c r="G39481" s="127"/>
      <c r="H39481" s="128"/>
    </row>
    <row r="39482" spans="7:8">
      <c r="G39482" s="127"/>
      <c r="H39482" s="128"/>
    </row>
    <row r="39483" spans="7:8">
      <c r="G39483" s="127"/>
      <c r="H39483" s="128"/>
    </row>
    <row r="39484" spans="7:8">
      <c r="G39484" s="127"/>
      <c r="H39484" s="128"/>
    </row>
    <row r="39485" spans="7:8">
      <c r="G39485" s="127"/>
      <c r="H39485" s="128"/>
    </row>
    <row r="39486" spans="7:8">
      <c r="G39486" s="127"/>
      <c r="H39486" s="128"/>
    </row>
    <row r="39487" spans="7:8">
      <c r="G39487" s="127"/>
      <c r="H39487" s="128"/>
    </row>
    <row r="39488" spans="7:8">
      <c r="G39488" s="127"/>
      <c r="H39488" s="128"/>
    </row>
    <row r="39489" spans="7:8">
      <c r="G39489" s="127"/>
      <c r="H39489" s="128"/>
    </row>
    <row r="39490" spans="7:8">
      <c r="G39490" s="127"/>
      <c r="H39490" s="128"/>
    </row>
    <row r="39491" spans="7:8">
      <c r="G39491" s="127"/>
      <c r="H39491" s="128"/>
    </row>
    <row r="39492" spans="7:8">
      <c r="G39492" s="127"/>
      <c r="H39492" s="128"/>
    </row>
    <row r="39493" spans="7:8">
      <c r="G39493" s="127"/>
      <c r="H39493" s="128"/>
    </row>
    <row r="39494" spans="7:8">
      <c r="G39494" s="127"/>
      <c r="H39494" s="128"/>
    </row>
    <row r="39495" spans="7:8">
      <c r="G39495" s="127"/>
      <c r="H39495" s="128"/>
    </row>
    <row r="39496" spans="7:8">
      <c r="G39496" s="127"/>
      <c r="H39496" s="128"/>
    </row>
    <row r="39497" spans="7:8">
      <c r="G39497" s="127"/>
      <c r="H39497" s="128"/>
    </row>
    <row r="39498" spans="7:8">
      <c r="G39498" s="127"/>
      <c r="H39498" s="128"/>
    </row>
    <row r="39499" spans="7:8">
      <c r="G39499" s="127"/>
      <c r="H39499" s="128"/>
    </row>
    <row r="39500" spans="7:8">
      <c r="G39500" s="127"/>
      <c r="H39500" s="128"/>
    </row>
    <row r="39501" spans="7:8">
      <c r="G39501" s="127"/>
      <c r="H39501" s="128"/>
    </row>
    <row r="39502" spans="7:8">
      <c r="G39502" s="127"/>
      <c r="H39502" s="128"/>
    </row>
    <row r="39503" spans="7:8">
      <c r="G39503" s="127"/>
      <c r="H39503" s="128"/>
    </row>
    <row r="39504" spans="7:8">
      <c r="G39504" s="127"/>
      <c r="H39504" s="128"/>
    </row>
    <row r="39505" spans="7:8">
      <c r="G39505" s="127"/>
      <c r="H39505" s="128"/>
    </row>
    <row r="39506" spans="7:8">
      <c r="G39506" s="127"/>
      <c r="H39506" s="128"/>
    </row>
    <row r="39507" spans="7:8">
      <c r="G39507" s="127"/>
      <c r="H39507" s="128"/>
    </row>
    <row r="39508" spans="7:8">
      <c r="G39508" s="127"/>
      <c r="H39508" s="128"/>
    </row>
    <row r="39509" spans="7:8">
      <c r="G39509" s="127"/>
      <c r="H39509" s="128"/>
    </row>
    <row r="39510" spans="7:8">
      <c r="G39510" s="127"/>
      <c r="H39510" s="128"/>
    </row>
    <row r="39511" spans="7:8">
      <c r="G39511" s="127"/>
      <c r="H39511" s="128"/>
    </row>
    <row r="39512" spans="7:8">
      <c r="G39512" s="127"/>
      <c r="H39512" s="128"/>
    </row>
    <row r="39513" spans="7:8">
      <c r="G39513" s="127"/>
      <c r="H39513" s="128"/>
    </row>
    <row r="39514" spans="7:8">
      <c r="G39514" s="127"/>
      <c r="H39514" s="128"/>
    </row>
    <row r="39515" spans="7:8">
      <c r="G39515" s="127"/>
      <c r="H39515" s="128"/>
    </row>
    <row r="39516" spans="7:8">
      <c r="G39516" s="127"/>
      <c r="H39516" s="128"/>
    </row>
    <row r="39517" spans="7:8">
      <c r="G39517" s="127"/>
      <c r="H39517" s="128"/>
    </row>
    <row r="39518" spans="7:8">
      <c r="G39518" s="127"/>
      <c r="H39518" s="128"/>
    </row>
    <row r="39519" spans="7:8">
      <c r="G39519" s="127"/>
      <c r="H39519" s="128"/>
    </row>
    <row r="39520" spans="7:8">
      <c r="G39520" s="127"/>
      <c r="H39520" s="128"/>
    </row>
    <row r="39521" spans="7:8">
      <c r="G39521" s="127"/>
      <c r="H39521" s="128"/>
    </row>
    <row r="39522" spans="7:8">
      <c r="G39522" s="127"/>
      <c r="H39522" s="128"/>
    </row>
    <row r="39523" spans="7:8">
      <c r="G39523" s="127"/>
      <c r="H39523" s="128"/>
    </row>
    <row r="39524" spans="7:8">
      <c r="G39524" s="127"/>
      <c r="H39524" s="128"/>
    </row>
    <row r="39525" spans="7:8">
      <c r="G39525" s="127"/>
      <c r="H39525" s="128"/>
    </row>
    <row r="39526" spans="7:8">
      <c r="G39526" s="127"/>
      <c r="H39526" s="128"/>
    </row>
    <row r="39527" spans="7:8">
      <c r="G39527" s="127"/>
      <c r="H39527" s="128"/>
    </row>
    <row r="39528" spans="7:8">
      <c r="G39528" s="127"/>
      <c r="H39528" s="128"/>
    </row>
    <row r="39529" spans="7:8">
      <c r="G39529" s="127"/>
      <c r="H39529" s="128"/>
    </row>
    <row r="39530" spans="7:8">
      <c r="G39530" s="127"/>
      <c r="H39530" s="128"/>
    </row>
    <row r="39531" spans="7:8">
      <c r="G39531" s="127"/>
      <c r="H39531" s="128"/>
    </row>
    <row r="39532" spans="7:8">
      <c r="G39532" s="127"/>
      <c r="H39532" s="128"/>
    </row>
    <row r="39533" spans="7:8">
      <c r="G39533" s="127"/>
      <c r="H39533" s="128"/>
    </row>
    <row r="39534" spans="7:8">
      <c r="G39534" s="127"/>
      <c r="H39534" s="128"/>
    </row>
    <row r="39535" spans="7:8">
      <c r="G39535" s="127"/>
      <c r="H39535" s="128"/>
    </row>
    <row r="39536" spans="7:8">
      <c r="G39536" s="127"/>
      <c r="H39536" s="128"/>
    </row>
    <row r="39537" spans="7:8">
      <c r="G39537" s="127"/>
      <c r="H39537" s="128"/>
    </row>
    <row r="39538" spans="7:8">
      <c r="G39538" s="127"/>
      <c r="H39538" s="128"/>
    </row>
    <row r="39539" spans="7:8">
      <c r="G39539" s="127"/>
      <c r="H39539" s="128"/>
    </row>
    <row r="39540" spans="7:8">
      <c r="G39540" s="127"/>
      <c r="H39540" s="128"/>
    </row>
    <row r="39541" spans="7:8">
      <c r="G39541" s="127"/>
      <c r="H39541" s="128"/>
    </row>
    <row r="39542" spans="7:8">
      <c r="G39542" s="127"/>
      <c r="H39542" s="128"/>
    </row>
    <row r="39543" spans="7:8">
      <c r="G39543" s="127"/>
      <c r="H39543" s="128"/>
    </row>
    <row r="39544" spans="7:8">
      <c r="G39544" s="127"/>
      <c r="H39544" s="128"/>
    </row>
    <row r="39545" spans="7:8">
      <c r="G39545" s="127"/>
      <c r="H39545" s="128"/>
    </row>
    <row r="39546" spans="7:8">
      <c r="G39546" s="127"/>
      <c r="H39546" s="128"/>
    </row>
    <row r="39547" spans="7:8">
      <c r="G39547" s="127"/>
      <c r="H39547" s="128"/>
    </row>
    <row r="39548" spans="7:8">
      <c r="G39548" s="127"/>
      <c r="H39548" s="128"/>
    </row>
    <row r="39549" spans="7:8">
      <c r="G39549" s="127"/>
      <c r="H39549" s="128"/>
    </row>
    <row r="39550" spans="7:8">
      <c r="G39550" s="127"/>
      <c r="H39550" s="128"/>
    </row>
    <row r="39551" spans="7:8">
      <c r="G39551" s="127"/>
      <c r="H39551" s="128"/>
    </row>
    <row r="39552" spans="7:8">
      <c r="G39552" s="127"/>
      <c r="H39552" s="128"/>
    </row>
    <row r="39553" spans="7:8">
      <c r="G39553" s="127"/>
      <c r="H39553" s="128"/>
    </row>
    <row r="39554" spans="7:8">
      <c r="G39554" s="127"/>
      <c r="H39554" s="128"/>
    </row>
    <row r="39555" spans="7:8">
      <c r="G39555" s="127"/>
      <c r="H39555" s="128"/>
    </row>
    <row r="39556" spans="7:8">
      <c r="G39556" s="127"/>
      <c r="H39556" s="128"/>
    </row>
    <row r="39557" spans="7:8">
      <c r="G39557" s="127"/>
      <c r="H39557" s="128"/>
    </row>
    <row r="39558" spans="7:8">
      <c r="G39558" s="127"/>
      <c r="H39558" s="128"/>
    </row>
    <row r="39559" spans="7:8">
      <c r="G39559" s="127"/>
      <c r="H39559" s="128"/>
    </row>
    <row r="39560" spans="7:8">
      <c r="G39560" s="127"/>
      <c r="H39560" s="128"/>
    </row>
    <row r="39561" spans="7:8">
      <c r="G39561" s="127"/>
      <c r="H39561" s="128"/>
    </row>
    <row r="39562" spans="7:8">
      <c r="G39562" s="127"/>
      <c r="H39562" s="128"/>
    </row>
    <row r="39563" spans="7:8">
      <c r="G39563" s="127"/>
      <c r="H39563" s="128"/>
    </row>
    <row r="39564" spans="7:8">
      <c r="G39564" s="127"/>
      <c r="H39564" s="128"/>
    </row>
    <row r="39565" spans="7:8">
      <c r="G39565" s="127"/>
      <c r="H39565" s="128"/>
    </row>
    <row r="39566" spans="7:8">
      <c r="G39566" s="127"/>
      <c r="H39566" s="128"/>
    </row>
    <row r="39567" spans="7:8">
      <c r="G39567" s="127"/>
      <c r="H39567" s="128"/>
    </row>
    <row r="39568" spans="7:8">
      <c r="G39568" s="127"/>
      <c r="H39568" s="128"/>
    </row>
    <row r="39569" spans="7:8">
      <c r="G39569" s="127"/>
      <c r="H39569" s="128"/>
    </row>
    <row r="39570" spans="7:8">
      <c r="G39570" s="127"/>
      <c r="H39570" s="128"/>
    </row>
    <row r="39571" spans="7:8">
      <c r="G39571" s="127"/>
      <c r="H39571" s="128"/>
    </row>
    <row r="39572" spans="7:8">
      <c r="G39572" s="127"/>
      <c r="H39572" s="128"/>
    </row>
    <row r="39573" spans="7:8">
      <c r="G39573" s="127"/>
      <c r="H39573" s="128"/>
    </row>
    <row r="39574" spans="7:8">
      <c r="G39574" s="127"/>
      <c r="H39574" s="128"/>
    </row>
    <row r="39575" spans="7:8">
      <c r="G39575" s="127"/>
      <c r="H39575" s="128"/>
    </row>
    <row r="39576" spans="7:8">
      <c r="G39576" s="127"/>
      <c r="H39576" s="128"/>
    </row>
    <row r="39577" spans="7:8">
      <c r="G39577" s="127"/>
      <c r="H39577" s="128"/>
    </row>
    <row r="39578" spans="7:8">
      <c r="G39578" s="127"/>
      <c r="H39578" s="128"/>
    </row>
    <row r="39579" spans="7:8">
      <c r="G39579" s="127"/>
      <c r="H39579" s="128"/>
    </row>
    <row r="39580" spans="7:8">
      <c r="G39580" s="127"/>
      <c r="H39580" s="128"/>
    </row>
    <row r="39581" spans="7:8">
      <c r="G39581" s="127"/>
      <c r="H39581" s="128"/>
    </row>
    <row r="39582" spans="7:8">
      <c r="G39582" s="127"/>
      <c r="H39582" s="128"/>
    </row>
    <row r="39583" spans="7:8">
      <c r="G39583" s="127"/>
      <c r="H39583" s="128"/>
    </row>
    <row r="39584" spans="7:8">
      <c r="G39584" s="127"/>
      <c r="H39584" s="128"/>
    </row>
    <row r="39585" spans="7:8">
      <c r="G39585" s="127"/>
      <c r="H39585" s="128"/>
    </row>
    <row r="39586" spans="7:8">
      <c r="G39586" s="127"/>
      <c r="H39586" s="128"/>
    </row>
    <row r="39587" spans="7:8">
      <c r="G39587" s="127"/>
      <c r="H39587" s="128"/>
    </row>
    <row r="39588" spans="7:8">
      <c r="G39588" s="127"/>
      <c r="H39588" s="128"/>
    </row>
    <row r="39589" spans="7:8">
      <c r="G39589" s="127"/>
      <c r="H39589" s="128"/>
    </row>
    <row r="39590" spans="7:8">
      <c r="G39590" s="127"/>
      <c r="H39590" s="128"/>
    </row>
    <row r="39591" spans="7:8">
      <c r="G39591" s="127"/>
      <c r="H39591" s="128"/>
    </row>
    <row r="39592" spans="7:8">
      <c r="G39592" s="127"/>
      <c r="H39592" s="128"/>
    </row>
    <row r="39593" spans="7:8">
      <c r="G39593" s="127"/>
      <c r="H39593" s="128"/>
    </row>
    <row r="39594" spans="7:8">
      <c r="G39594" s="127"/>
      <c r="H39594" s="128"/>
    </row>
    <row r="39595" spans="7:8">
      <c r="G39595" s="127"/>
      <c r="H39595" s="128"/>
    </row>
    <row r="39596" spans="7:8">
      <c r="G39596" s="127"/>
      <c r="H39596" s="128"/>
    </row>
    <row r="39597" spans="7:8">
      <c r="G39597" s="127"/>
      <c r="H39597" s="128"/>
    </row>
    <row r="39598" spans="7:8">
      <c r="G39598" s="127"/>
      <c r="H39598" s="128"/>
    </row>
    <row r="39599" spans="7:8">
      <c r="G39599" s="127"/>
      <c r="H39599" s="128"/>
    </row>
    <row r="39600" spans="7:8">
      <c r="G39600" s="127"/>
      <c r="H39600" s="128"/>
    </row>
    <row r="39601" spans="7:8">
      <c r="G39601" s="127"/>
      <c r="H39601" s="128"/>
    </row>
    <row r="39602" spans="7:8">
      <c r="G39602" s="127"/>
      <c r="H39602" s="128"/>
    </row>
    <row r="39603" spans="7:8">
      <c r="G39603" s="127"/>
      <c r="H39603" s="128"/>
    </row>
    <row r="39604" spans="7:8">
      <c r="G39604" s="127"/>
      <c r="H39604" s="128"/>
    </row>
    <row r="39605" spans="7:8">
      <c r="G39605" s="127"/>
      <c r="H39605" s="128"/>
    </row>
    <row r="39606" spans="7:8">
      <c r="G39606" s="127"/>
      <c r="H39606" s="128"/>
    </row>
    <row r="39607" spans="7:8">
      <c r="G39607" s="127"/>
      <c r="H39607" s="128"/>
    </row>
    <row r="39608" spans="7:8">
      <c r="G39608" s="127"/>
      <c r="H39608" s="128"/>
    </row>
    <row r="39609" spans="7:8">
      <c r="G39609" s="127"/>
      <c r="H39609" s="128"/>
    </row>
    <row r="39610" spans="7:8">
      <c r="G39610" s="127"/>
      <c r="H39610" s="128"/>
    </row>
    <row r="39611" spans="7:8">
      <c r="G39611" s="127"/>
      <c r="H39611" s="128"/>
    </row>
    <row r="39612" spans="7:8">
      <c r="G39612" s="127"/>
      <c r="H39612" s="128"/>
    </row>
    <row r="39613" spans="7:8">
      <c r="G39613" s="127"/>
      <c r="H39613" s="128"/>
    </row>
    <row r="39614" spans="7:8">
      <c r="G39614" s="127"/>
      <c r="H39614" s="128"/>
    </row>
    <row r="39615" spans="7:8">
      <c r="G39615" s="127"/>
      <c r="H39615" s="128"/>
    </row>
    <row r="39616" spans="7:8">
      <c r="G39616" s="127"/>
      <c r="H39616" s="128"/>
    </row>
    <row r="39617" spans="7:8">
      <c r="G39617" s="127"/>
      <c r="H39617" s="128"/>
    </row>
    <row r="39618" spans="7:8">
      <c r="G39618" s="127"/>
      <c r="H39618" s="128"/>
    </row>
    <row r="39619" spans="7:8">
      <c r="G39619" s="127"/>
      <c r="H39619" s="128"/>
    </row>
    <row r="39620" spans="7:8">
      <c r="G39620" s="127"/>
      <c r="H39620" s="128"/>
    </row>
    <row r="39621" spans="7:8">
      <c r="G39621" s="127"/>
      <c r="H39621" s="128"/>
    </row>
    <row r="39622" spans="7:8">
      <c r="G39622" s="127"/>
      <c r="H39622" s="128"/>
    </row>
    <row r="39623" spans="7:8">
      <c r="G39623" s="127"/>
      <c r="H39623" s="128"/>
    </row>
    <row r="39624" spans="7:8">
      <c r="G39624" s="127"/>
      <c r="H39624" s="128"/>
    </row>
    <row r="39625" spans="7:8">
      <c r="G39625" s="127"/>
      <c r="H39625" s="128"/>
    </row>
    <row r="39626" spans="7:8">
      <c r="G39626" s="127"/>
      <c r="H39626" s="128"/>
    </row>
    <row r="39627" spans="7:8">
      <c r="G39627" s="127"/>
      <c r="H39627" s="128"/>
    </row>
    <row r="39628" spans="7:8">
      <c r="G39628" s="127"/>
      <c r="H39628" s="128"/>
    </row>
    <row r="39629" spans="7:8">
      <c r="G39629" s="127"/>
      <c r="H39629" s="128"/>
    </row>
    <row r="39630" spans="7:8">
      <c r="G39630" s="127"/>
      <c r="H39630" s="128"/>
    </row>
    <row r="39631" spans="7:8">
      <c r="G39631" s="127"/>
      <c r="H39631" s="128"/>
    </row>
    <row r="39632" spans="7:8">
      <c r="G39632" s="127"/>
      <c r="H39632" s="128"/>
    </row>
    <row r="39633" spans="7:8">
      <c r="G39633" s="127"/>
      <c r="H39633" s="128"/>
    </row>
    <row r="39634" spans="7:8">
      <c r="G39634" s="127"/>
      <c r="H39634" s="128"/>
    </row>
    <row r="39635" spans="7:8">
      <c r="G39635" s="127"/>
      <c r="H39635" s="128"/>
    </row>
    <row r="39636" spans="7:8">
      <c r="G39636" s="127"/>
      <c r="H39636" s="128"/>
    </row>
    <row r="39637" spans="7:8">
      <c r="G39637" s="127"/>
      <c r="H39637" s="128"/>
    </row>
    <row r="39638" spans="7:8">
      <c r="G39638" s="127"/>
      <c r="H39638" s="128"/>
    </row>
    <row r="39639" spans="7:8">
      <c r="G39639" s="127"/>
      <c r="H39639" s="128"/>
    </row>
    <row r="39640" spans="7:8">
      <c r="G39640" s="127"/>
      <c r="H39640" s="128"/>
    </row>
    <row r="39641" spans="7:8">
      <c r="G39641" s="127"/>
      <c r="H39641" s="128"/>
    </row>
    <row r="39642" spans="7:8">
      <c r="G39642" s="127"/>
      <c r="H39642" s="128"/>
    </row>
    <row r="39643" spans="7:8">
      <c r="G39643" s="127"/>
      <c r="H39643" s="128"/>
    </row>
    <row r="39644" spans="7:8">
      <c r="G39644" s="127"/>
      <c r="H39644" s="128"/>
    </row>
    <row r="39645" spans="7:8">
      <c r="G39645" s="127"/>
      <c r="H39645" s="128"/>
    </row>
    <row r="39646" spans="7:8">
      <c r="G39646" s="127"/>
      <c r="H39646" s="128"/>
    </row>
    <row r="39647" spans="7:8">
      <c r="G39647" s="127"/>
      <c r="H39647" s="128"/>
    </row>
    <row r="39648" spans="7:8">
      <c r="G39648" s="127"/>
      <c r="H39648" s="128"/>
    </row>
    <row r="39649" spans="7:8">
      <c r="G39649" s="127"/>
      <c r="H39649" s="128"/>
    </row>
    <row r="39650" spans="7:8">
      <c r="G39650" s="127"/>
      <c r="H39650" s="128"/>
    </row>
    <row r="39651" spans="7:8">
      <c r="G39651" s="127"/>
      <c r="H39651" s="128"/>
    </row>
    <row r="39652" spans="7:8">
      <c r="G39652" s="127"/>
      <c r="H39652" s="128"/>
    </row>
    <row r="39653" spans="7:8">
      <c r="G39653" s="127"/>
      <c r="H39653" s="128"/>
    </row>
    <row r="39654" spans="7:8">
      <c r="G39654" s="127"/>
      <c r="H39654" s="128"/>
    </row>
    <row r="39655" spans="7:8">
      <c r="G39655" s="127"/>
      <c r="H39655" s="128"/>
    </row>
    <row r="39656" spans="7:8">
      <c r="G39656" s="127"/>
      <c r="H39656" s="128"/>
    </row>
    <row r="39657" spans="7:8">
      <c r="G39657" s="127"/>
      <c r="H39657" s="128"/>
    </row>
    <row r="39658" spans="7:8">
      <c r="G39658" s="127"/>
      <c r="H39658" s="128"/>
    </row>
    <row r="39659" spans="7:8">
      <c r="G39659" s="127"/>
      <c r="H39659" s="128"/>
    </row>
    <row r="39660" spans="7:8">
      <c r="G39660" s="127"/>
      <c r="H39660" s="128"/>
    </row>
    <row r="39661" spans="7:8">
      <c r="G39661" s="127"/>
      <c r="H39661" s="128"/>
    </row>
    <row r="39662" spans="7:8">
      <c r="G39662" s="127"/>
      <c r="H39662" s="128"/>
    </row>
    <row r="39663" spans="7:8">
      <c r="G39663" s="127"/>
      <c r="H39663" s="128"/>
    </row>
    <row r="39664" spans="7:8">
      <c r="G39664" s="127"/>
      <c r="H39664" s="128"/>
    </row>
    <row r="39665" spans="7:8">
      <c r="G39665" s="127"/>
      <c r="H39665" s="128"/>
    </row>
    <row r="39666" spans="7:8">
      <c r="G39666" s="127"/>
      <c r="H39666" s="128"/>
    </row>
    <row r="39667" spans="7:8">
      <c r="G39667" s="127"/>
      <c r="H39667" s="128"/>
    </row>
    <row r="39668" spans="7:8">
      <c r="G39668" s="127"/>
      <c r="H39668" s="128"/>
    </row>
    <row r="39669" spans="7:8">
      <c r="G39669" s="127"/>
      <c r="H39669" s="128"/>
    </row>
    <row r="39670" spans="7:8">
      <c r="G39670" s="127"/>
      <c r="H39670" s="128"/>
    </row>
    <row r="39671" spans="7:8">
      <c r="G39671" s="127"/>
      <c r="H39671" s="128"/>
    </row>
    <row r="39672" spans="7:8">
      <c r="G39672" s="127"/>
      <c r="H39672" s="128"/>
    </row>
    <row r="39673" spans="7:8">
      <c r="G39673" s="127"/>
      <c r="H39673" s="128"/>
    </row>
    <row r="39674" spans="7:8">
      <c r="G39674" s="127"/>
      <c r="H39674" s="128"/>
    </row>
    <row r="39675" spans="7:8">
      <c r="G39675" s="127"/>
      <c r="H39675" s="128"/>
    </row>
    <row r="39676" spans="7:8">
      <c r="G39676" s="127"/>
      <c r="H39676" s="128"/>
    </row>
    <row r="39677" spans="7:8">
      <c r="G39677" s="127"/>
      <c r="H39677" s="128"/>
    </row>
    <row r="39678" spans="7:8">
      <c r="G39678" s="127"/>
      <c r="H39678" s="128"/>
    </row>
    <row r="39679" spans="7:8">
      <c r="G39679" s="127"/>
      <c r="H39679" s="128"/>
    </row>
    <row r="39680" spans="7:8">
      <c r="G39680" s="127"/>
      <c r="H39680" s="128"/>
    </row>
    <row r="39681" spans="7:8">
      <c r="G39681" s="127"/>
      <c r="H39681" s="128"/>
    </row>
    <row r="39682" spans="7:8">
      <c r="G39682" s="127"/>
      <c r="H39682" s="128"/>
    </row>
    <row r="39683" spans="7:8">
      <c r="G39683" s="127"/>
      <c r="H39683" s="128"/>
    </row>
    <row r="39684" spans="7:8">
      <c r="G39684" s="127"/>
      <c r="H39684" s="128"/>
    </row>
    <row r="39685" spans="7:8">
      <c r="G39685" s="127"/>
      <c r="H39685" s="128"/>
    </row>
    <row r="39686" spans="7:8">
      <c r="G39686" s="127"/>
      <c r="H39686" s="128"/>
    </row>
    <row r="39687" spans="7:8">
      <c r="G39687" s="127"/>
      <c r="H39687" s="128"/>
    </row>
    <row r="39688" spans="7:8">
      <c r="G39688" s="127"/>
      <c r="H39688" s="128"/>
    </row>
    <row r="39689" spans="7:8">
      <c r="G39689" s="127"/>
      <c r="H39689" s="128"/>
    </row>
    <row r="39690" spans="7:8">
      <c r="G39690" s="127"/>
      <c r="H39690" s="128"/>
    </row>
    <row r="39691" spans="7:8">
      <c r="G39691" s="127"/>
      <c r="H39691" s="128"/>
    </row>
    <row r="39692" spans="7:8">
      <c r="G39692" s="127"/>
      <c r="H39692" s="128"/>
    </row>
    <row r="39693" spans="7:8">
      <c r="G39693" s="127"/>
      <c r="H39693" s="128"/>
    </row>
    <row r="39694" spans="7:8">
      <c r="G39694" s="127"/>
      <c r="H39694" s="128"/>
    </row>
    <row r="39695" spans="7:8">
      <c r="G39695" s="127"/>
      <c r="H39695" s="128"/>
    </row>
    <row r="39696" spans="7:8">
      <c r="G39696" s="127"/>
      <c r="H39696" s="128"/>
    </row>
    <row r="39697" spans="7:8">
      <c r="G39697" s="127"/>
      <c r="H39697" s="128"/>
    </row>
    <row r="39698" spans="7:8">
      <c r="G39698" s="127"/>
      <c r="H39698" s="128"/>
    </row>
    <row r="39699" spans="7:8">
      <c r="G39699" s="127"/>
      <c r="H39699" s="128"/>
    </row>
    <row r="39700" spans="7:8">
      <c r="G39700" s="127"/>
      <c r="H39700" s="128"/>
    </row>
    <row r="39701" spans="7:8">
      <c r="G39701" s="127"/>
      <c r="H39701" s="128"/>
    </row>
    <row r="39702" spans="7:8">
      <c r="G39702" s="127"/>
      <c r="H39702" s="128"/>
    </row>
    <row r="39703" spans="7:8">
      <c r="G39703" s="127"/>
      <c r="H39703" s="128"/>
    </row>
    <row r="39704" spans="7:8">
      <c r="G39704" s="127"/>
      <c r="H39704" s="128"/>
    </row>
    <row r="39705" spans="7:8">
      <c r="G39705" s="127"/>
      <c r="H39705" s="128"/>
    </row>
    <row r="39706" spans="7:8">
      <c r="G39706" s="127"/>
      <c r="H39706" s="128"/>
    </row>
    <row r="39707" spans="7:8">
      <c r="G39707" s="127"/>
      <c r="H39707" s="128"/>
    </row>
    <row r="39708" spans="7:8">
      <c r="G39708" s="127"/>
      <c r="H39708" s="128"/>
    </row>
    <row r="39709" spans="7:8">
      <c r="G39709" s="127"/>
      <c r="H39709" s="128"/>
    </row>
    <row r="39710" spans="7:8">
      <c r="G39710" s="127"/>
      <c r="H39710" s="128"/>
    </row>
    <row r="39711" spans="7:8">
      <c r="G39711" s="127"/>
      <c r="H39711" s="128"/>
    </row>
    <row r="39712" spans="7:8">
      <c r="G39712" s="127"/>
      <c r="H39712" s="128"/>
    </row>
    <row r="39713" spans="7:8">
      <c r="G39713" s="127"/>
      <c r="H39713" s="128"/>
    </row>
    <row r="39714" spans="7:8">
      <c r="G39714" s="127"/>
      <c r="H39714" s="128"/>
    </row>
    <row r="39715" spans="7:8">
      <c r="G39715" s="127"/>
      <c r="H39715" s="128"/>
    </row>
    <row r="39716" spans="7:8">
      <c r="G39716" s="127"/>
      <c r="H39716" s="128"/>
    </row>
    <row r="39717" spans="7:8">
      <c r="G39717" s="127"/>
      <c r="H39717" s="128"/>
    </row>
    <row r="39718" spans="7:8">
      <c r="G39718" s="127"/>
      <c r="H39718" s="128"/>
    </row>
    <row r="39719" spans="7:8">
      <c r="G39719" s="127"/>
      <c r="H39719" s="128"/>
    </row>
    <row r="39720" spans="7:8">
      <c r="G39720" s="127"/>
      <c r="H39720" s="128"/>
    </row>
    <row r="39721" spans="7:8">
      <c r="G39721" s="127"/>
      <c r="H39721" s="128"/>
    </row>
    <row r="39722" spans="7:8">
      <c r="G39722" s="127"/>
      <c r="H39722" s="128"/>
    </row>
    <row r="39723" spans="7:8">
      <c r="G39723" s="127"/>
      <c r="H39723" s="128"/>
    </row>
    <row r="39724" spans="7:8">
      <c r="G39724" s="127"/>
      <c r="H39724" s="128"/>
    </row>
    <row r="39725" spans="7:8">
      <c r="G39725" s="127"/>
      <c r="H39725" s="128"/>
    </row>
    <row r="39726" spans="7:8">
      <c r="G39726" s="127"/>
      <c r="H39726" s="128"/>
    </row>
    <row r="39727" spans="7:8">
      <c r="G39727" s="127"/>
      <c r="H39727" s="128"/>
    </row>
    <row r="39728" spans="7:8">
      <c r="G39728" s="127"/>
      <c r="H39728" s="128"/>
    </row>
    <row r="39729" spans="7:8">
      <c r="G39729" s="127"/>
      <c r="H39729" s="128"/>
    </row>
    <row r="39730" spans="7:8">
      <c r="G39730" s="127"/>
      <c r="H39730" s="128"/>
    </row>
    <row r="39731" spans="7:8">
      <c r="G39731" s="127"/>
      <c r="H39731" s="128"/>
    </row>
    <row r="39732" spans="7:8">
      <c r="G39732" s="127"/>
      <c r="H39732" s="128"/>
    </row>
    <row r="39733" spans="7:8">
      <c r="G39733" s="127"/>
      <c r="H39733" s="128"/>
    </row>
    <row r="39734" spans="7:8">
      <c r="G39734" s="127"/>
      <c r="H39734" s="128"/>
    </row>
    <row r="39735" spans="7:8">
      <c r="G39735" s="127"/>
      <c r="H39735" s="128"/>
    </row>
    <row r="39736" spans="7:8">
      <c r="G39736" s="127"/>
      <c r="H39736" s="128"/>
    </row>
    <row r="39737" spans="7:8">
      <c r="G39737" s="127"/>
      <c r="H39737" s="128"/>
    </row>
    <row r="39738" spans="7:8">
      <c r="G39738" s="127"/>
      <c r="H39738" s="128"/>
    </row>
    <row r="39739" spans="7:8">
      <c r="G39739" s="127"/>
      <c r="H39739" s="128"/>
    </row>
    <row r="39740" spans="7:8">
      <c r="G39740" s="127"/>
      <c r="H39740" s="128"/>
    </row>
    <row r="39741" spans="7:8">
      <c r="G39741" s="127"/>
      <c r="H39741" s="128"/>
    </row>
    <row r="39742" spans="7:8">
      <c r="G39742" s="127"/>
      <c r="H39742" s="128"/>
    </row>
    <row r="39743" spans="7:8">
      <c r="G39743" s="127"/>
      <c r="H39743" s="128"/>
    </row>
    <row r="39744" spans="7:8">
      <c r="G39744" s="127"/>
      <c r="H39744" s="128"/>
    </row>
    <row r="39745" spans="7:8">
      <c r="G39745" s="127"/>
      <c r="H39745" s="128"/>
    </row>
    <row r="39746" spans="7:8">
      <c r="G39746" s="127"/>
      <c r="H39746" s="128"/>
    </row>
    <row r="39747" spans="7:8">
      <c r="G39747" s="127"/>
      <c r="H39747" s="128"/>
    </row>
    <row r="39748" spans="7:8">
      <c r="G39748" s="127"/>
      <c r="H39748" s="128"/>
    </row>
    <row r="39749" spans="7:8">
      <c r="G39749" s="127"/>
      <c r="H39749" s="128"/>
    </row>
    <row r="39750" spans="7:8">
      <c r="G39750" s="127"/>
      <c r="H39750" s="128"/>
    </row>
    <row r="39751" spans="7:8">
      <c r="G39751" s="127"/>
      <c r="H39751" s="128"/>
    </row>
    <row r="39752" spans="7:8">
      <c r="G39752" s="127"/>
      <c r="H39752" s="128"/>
    </row>
    <row r="39753" spans="7:8">
      <c r="G39753" s="127"/>
      <c r="H39753" s="128"/>
    </row>
    <row r="39754" spans="7:8">
      <c r="G39754" s="127"/>
      <c r="H39754" s="128"/>
    </row>
    <row r="39755" spans="7:8">
      <c r="G39755" s="127"/>
      <c r="H39755" s="128"/>
    </row>
    <row r="39756" spans="7:8">
      <c r="G39756" s="127"/>
      <c r="H39756" s="128"/>
    </row>
    <row r="39757" spans="7:8">
      <c r="G39757" s="127"/>
      <c r="H39757" s="128"/>
    </row>
    <row r="39758" spans="7:8">
      <c r="G39758" s="127"/>
      <c r="H39758" s="128"/>
    </row>
    <row r="39759" spans="7:8">
      <c r="G39759" s="127"/>
      <c r="H39759" s="128"/>
    </row>
    <row r="39760" spans="7:8">
      <c r="G39760" s="127"/>
      <c r="H39760" s="128"/>
    </row>
    <row r="39761" spans="7:8">
      <c r="G39761" s="127"/>
      <c r="H39761" s="128"/>
    </row>
    <row r="39762" spans="7:8">
      <c r="G39762" s="127"/>
      <c r="H39762" s="128"/>
    </row>
    <row r="39763" spans="7:8">
      <c r="G39763" s="127"/>
      <c r="H39763" s="128"/>
    </row>
    <row r="39764" spans="7:8">
      <c r="G39764" s="127"/>
      <c r="H39764" s="128"/>
    </row>
    <row r="39765" spans="7:8">
      <c r="G39765" s="127"/>
      <c r="H39765" s="128"/>
    </row>
    <row r="39766" spans="7:8">
      <c r="G39766" s="127"/>
      <c r="H39766" s="128"/>
    </row>
    <row r="39767" spans="7:8">
      <c r="G39767" s="127"/>
      <c r="H39767" s="128"/>
    </row>
    <row r="39768" spans="7:8">
      <c r="G39768" s="127"/>
      <c r="H39768" s="128"/>
    </row>
    <row r="39769" spans="7:8">
      <c r="G39769" s="127"/>
      <c r="H39769" s="128"/>
    </row>
    <row r="39770" spans="7:8">
      <c r="G39770" s="127"/>
      <c r="H39770" s="128"/>
    </row>
    <row r="39771" spans="7:8">
      <c r="G39771" s="127"/>
      <c r="H39771" s="128"/>
    </row>
    <row r="39772" spans="7:8">
      <c r="G39772" s="127"/>
      <c r="H39772" s="128"/>
    </row>
    <row r="39773" spans="7:8">
      <c r="G39773" s="127"/>
      <c r="H39773" s="128"/>
    </row>
    <row r="39774" spans="7:8">
      <c r="G39774" s="127"/>
      <c r="H39774" s="128"/>
    </row>
    <row r="39775" spans="7:8">
      <c r="G39775" s="127"/>
      <c r="H39775" s="128"/>
    </row>
    <row r="39776" spans="7:8">
      <c r="G39776" s="127"/>
      <c r="H39776" s="128"/>
    </row>
    <row r="39777" spans="7:8">
      <c r="G39777" s="127"/>
      <c r="H39777" s="128"/>
    </row>
    <row r="39778" spans="7:8">
      <c r="G39778" s="127"/>
      <c r="H39778" s="128"/>
    </row>
    <row r="39779" spans="7:8">
      <c r="G39779" s="127"/>
      <c r="H39779" s="128"/>
    </row>
    <row r="39780" spans="7:8">
      <c r="G39780" s="127"/>
      <c r="H39780" s="128"/>
    </row>
    <row r="39781" spans="7:8">
      <c r="G39781" s="127"/>
      <c r="H39781" s="128"/>
    </row>
    <row r="39782" spans="7:8">
      <c r="G39782" s="127"/>
      <c r="H39782" s="128"/>
    </row>
    <row r="39783" spans="7:8">
      <c r="G39783" s="127"/>
      <c r="H39783" s="128"/>
    </row>
    <row r="39784" spans="7:8">
      <c r="G39784" s="127"/>
      <c r="H39784" s="128"/>
    </row>
    <row r="39785" spans="7:8">
      <c r="G39785" s="127"/>
      <c r="H39785" s="128"/>
    </row>
    <row r="39786" spans="7:8">
      <c r="G39786" s="127"/>
      <c r="H39786" s="128"/>
    </row>
    <row r="39787" spans="7:8">
      <c r="G39787" s="127"/>
      <c r="H39787" s="128"/>
    </row>
    <row r="39788" spans="7:8">
      <c r="G39788" s="127"/>
      <c r="H39788" s="128"/>
    </row>
    <row r="39789" spans="7:8">
      <c r="G39789" s="127"/>
      <c r="H39789" s="128"/>
    </row>
    <row r="39790" spans="7:8">
      <c r="G39790" s="127"/>
      <c r="H39790" s="128"/>
    </row>
    <row r="39791" spans="7:8">
      <c r="G39791" s="127"/>
      <c r="H39791" s="128"/>
    </row>
    <row r="39792" spans="7:8">
      <c r="G39792" s="127"/>
      <c r="H39792" s="128"/>
    </row>
    <row r="39793" spans="7:8">
      <c r="G39793" s="127"/>
      <c r="H39793" s="128"/>
    </row>
    <row r="39794" spans="7:8">
      <c r="G39794" s="127"/>
      <c r="H39794" s="128"/>
    </row>
    <row r="39795" spans="7:8">
      <c r="G39795" s="127"/>
      <c r="H39795" s="128"/>
    </row>
    <row r="39796" spans="7:8">
      <c r="G39796" s="127"/>
      <c r="H39796" s="128"/>
    </row>
    <row r="39797" spans="7:8">
      <c r="G39797" s="127"/>
      <c r="H39797" s="128"/>
    </row>
    <row r="39798" spans="7:8">
      <c r="G39798" s="127"/>
      <c r="H39798" s="128"/>
    </row>
    <row r="39799" spans="7:8">
      <c r="G39799" s="127"/>
      <c r="H39799" s="128"/>
    </row>
    <row r="39800" spans="7:8">
      <c r="G39800" s="127"/>
      <c r="H39800" s="128"/>
    </row>
    <row r="39801" spans="7:8">
      <c r="G39801" s="127"/>
      <c r="H39801" s="128"/>
    </row>
    <row r="39802" spans="7:8">
      <c r="G39802" s="127"/>
      <c r="H39802" s="128"/>
    </row>
    <row r="39803" spans="7:8">
      <c r="G39803" s="127"/>
      <c r="H39803" s="128"/>
    </row>
    <row r="39804" spans="7:8">
      <c r="G39804" s="127"/>
      <c r="H39804" s="128"/>
    </row>
    <row r="39805" spans="7:8">
      <c r="G39805" s="127"/>
      <c r="H39805" s="128"/>
    </row>
    <row r="39806" spans="7:8">
      <c r="G39806" s="127"/>
      <c r="H39806" s="128"/>
    </row>
    <row r="39807" spans="7:8">
      <c r="G39807" s="127"/>
      <c r="H39807" s="128"/>
    </row>
    <row r="39808" spans="7:8">
      <c r="G39808" s="127"/>
      <c r="H39808" s="128"/>
    </row>
    <row r="39809" spans="7:8">
      <c r="G39809" s="127"/>
      <c r="H39809" s="128"/>
    </row>
    <row r="39810" spans="7:8">
      <c r="G39810" s="127"/>
      <c r="H39810" s="128"/>
    </row>
    <row r="39811" spans="7:8">
      <c r="G39811" s="127"/>
      <c r="H39811" s="128"/>
    </row>
    <row r="39812" spans="7:8">
      <c r="G39812" s="127"/>
      <c r="H39812" s="128"/>
    </row>
    <row r="39813" spans="7:8">
      <c r="G39813" s="127"/>
      <c r="H39813" s="128"/>
    </row>
    <row r="39814" spans="7:8">
      <c r="G39814" s="127"/>
      <c r="H39814" s="128"/>
    </row>
    <row r="39815" spans="7:8">
      <c r="G39815" s="127"/>
      <c r="H39815" s="128"/>
    </row>
    <row r="39816" spans="7:8">
      <c r="G39816" s="127"/>
      <c r="H39816" s="128"/>
    </row>
    <row r="39817" spans="7:8">
      <c r="G39817" s="127"/>
      <c r="H39817" s="128"/>
    </row>
    <row r="39818" spans="7:8">
      <c r="G39818" s="127"/>
      <c r="H39818" s="128"/>
    </row>
    <row r="39819" spans="7:8">
      <c r="G39819" s="127"/>
      <c r="H39819" s="128"/>
    </row>
    <row r="39820" spans="7:8">
      <c r="G39820" s="127"/>
      <c r="H39820" s="128"/>
    </row>
    <row r="39821" spans="7:8">
      <c r="G39821" s="127"/>
      <c r="H39821" s="128"/>
    </row>
    <row r="39822" spans="7:8">
      <c r="G39822" s="127"/>
      <c r="H39822" s="128"/>
    </row>
    <row r="39823" spans="7:8">
      <c r="G39823" s="127"/>
      <c r="H39823" s="128"/>
    </row>
    <row r="39824" spans="7:8">
      <c r="G39824" s="127"/>
      <c r="H39824" s="128"/>
    </row>
    <row r="39825" spans="7:8">
      <c r="G39825" s="127"/>
      <c r="H39825" s="128"/>
    </row>
    <row r="39826" spans="7:8">
      <c r="G39826" s="127"/>
      <c r="H39826" s="128"/>
    </row>
    <row r="39827" spans="7:8">
      <c r="G39827" s="127"/>
      <c r="H39827" s="128"/>
    </row>
    <row r="39828" spans="7:8">
      <c r="G39828" s="127"/>
      <c r="H39828" s="128"/>
    </row>
    <row r="39829" spans="7:8">
      <c r="G39829" s="127"/>
      <c r="H39829" s="128"/>
    </row>
    <row r="39830" spans="7:8">
      <c r="G39830" s="127"/>
      <c r="H39830" s="128"/>
    </row>
    <row r="39831" spans="7:8">
      <c r="G39831" s="127"/>
      <c r="H39831" s="128"/>
    </row>
    <row r="39832" spans="7:8">
      <c r="G39832" s="127"/>
      <c r="H39832" s="128"/>
    </row>
    <row r="39833" spans="7:8">
      <c r="G39833" s="127"/>
      <c r="H39833" s="128"/>
    </row>
    <row r="39834" spans="7:8">
      <c r="G39834" s="127"/>
      <c r="H39834" s="128"/>
    </row>
    <row r="39835" spans="7:8">
      <c r="G39835" s="127"/>
      <c r="H39835" s="128"/>
    </row>
    <row r="39836" spans="7:8">
      <c r="G39836" s="127"/>
      <c r="H39836" s="128"/>
    </row>
    <row r="39837" spans="7:8">
      <c r="G39837" s="127"/>
      <c r="H39837" s="128"/>
    </row>
    <row r="39838" spans="7:8">
      <c r="G39838" s="127"/>
      <c r="H39838" s="128"/>
    </row>
    <row r="39839" spans="7:8">
      <c r="G39839" s="127"/>
      <c r="H39839" s="128"/>
    </row>
    <row r="39840" spans="7:8">
      <c r="G39840" s="127"/>
      <c r="H39840" s="128"/>
    </row>
    <row r="39841" spans="7:8">
      <c r="G39841" s="127"/>
      <c r="H39841" s="128"/>
    </row>
    <row r="39842" spans="7:8">
      <c r="G39842" s="127"/>
      <c r="H39842" s="128"/>
    </row>
    <row r="39843" spans="7:8">
      <c r="G39843" s="127"/>
      <c r="H39843" s="128"/>
    </row>
    <row r="39844" spans="7:8">
      <c r="G39844" s="127"/>
      <c r="H39844" s="128"/>
    </row>
    <row r="39845" spans="7:8">
      <c r="G39845" s="127"/>
      <c r="H39845" s="128"/>
    </row>
    <row r="39846" spans="7:8">
      <c r="G39846" s="127"/>
      <c r="H39846" s="128"/>
    </row>
    <row r="39847" spans="7:8">
      <c r="G39847" s="127"/>
      <c r="H39847" s="128"/>
    </row>
    <row r="39848" spans="7:8">
      <c r="G39848" s="127"/>
      <c r="H39848" s="128"/>
    </row>
    <row r="39849" spans="7:8">
      <c r="G39849" s="127"/>
      <c r="H39849" s="128"/>
    </row>
    <row r="39850" spans="7:8">
      <c r="G39850" s="127"/>
      <c r="H39850" s="128"/>
    </row>
    <row r="39851" spans="7:8">
      <c r="G39851" s="127"/>
      <c r="H39851" s="128"/>
    </row>
    <row r="39852" spans="7:8">
      <c r="G39852" s="127"/>
      <c r="H39852" s="128"/>
    </row>
    <row r="39853" spans="7:8">
      <c r="G39853" s="127"/>
      <c r="H39853" s="128"/>
    </row>
    <row r="39854" spans="7:8">
      <c r="G39854" s="127"/>
      <c r="H39854" s="128"/>
    </row>
    <row r="39855" spans="7:8">
      <c r="G39855" s="127"/>
      <c r="H39855" s="128"/>
    </row>
    <row r="39856" spans="7:8">
      <c r="G39856" s="127"/>
      <c r="H39856" s="128"/>
    </row>
    <row r="39857" spans="7:8">
      <c r="G39857" s="127"/>
      <c r="H39857" s="128"/>
    </row>
    <row r="39858" spans="7:8">
      <c r="G39858" s="127"/>
      <c r="H39858" s="128"/>
    </row>
    <row r="39859" spans="7:8">
      <c r="G39859" s="127"/>
      <c r="H39859" s="128"/>
    </row>
    <row r="39860" spans="7:8">
      <c r="G39860" s="127"/>
      <c r="H39860" s="128"/>
    </row>
    <row r="39861" spans="7:8">
      <c r="G39861" s="127"/>
      <c r="H39861" s="128"/>
    </row>
    <row r="39862" spans="7:8">
      <c r="G39862" s="127"/>
      <c r="H39862" s="128"/>
    </row>
    <row r="39863" spans="7:8">
      <c r="G39863" s="127"/>
      <c r="H39863" s="128"/>
    </row>
    <row r="39864" spans="7:8">
      <c r="G39864" s="127"/>
      <c r="H39864" s="128"/>
    </row>
    <row r="39865" spans="7:8">
      <c r="G39865" s="127"/>
      <c r="H39865" s="128"/>
    </row>
    <row r="39866" spans="7:8">
      <c r="G39866" s="127"/>
      <c r="H39866" s="128"/>
    </row>
    <row r="39867" spans="7:8">
      <c r="G39867" s="127"/>
      <c r="H39867" s="128"/>
    </row>
    <row r="39868" spans="7:8">
      <c r="G39868" s="127"/>
      <c r="H39868" s="128"/>
    </row>
    <row r="39869" spans="7:8">
      <c r="G39869" s="127"/>
      <c r="H39869" s="128"/>
    </row>
    <row r="39870" spans="7:8">
      <c r="G39870" s="127"/>
      <c r="H39870" s="128"/>
    </row>
    <row r="39871" spans="7:8">
      <c r="G39871" s="127"/>
      <c r="H39871" s="128"/>
    </row>
    <row r="39872" spans="7:8">
      <c r="G39872" s="127"/>
      <c r="H39872" s="128"/>
    </row>
    <row r="39873" spans="7:8">
      <c r="G39873" s="127"/>
      <c r="H39873" s="128"/>
    </row>
    <row r="39874" spans="7:8">
      <c r="G39874" s="127"/>
      <c r="H39874" s="128"/>
    </row>
    <row r="39875" spans="7:8">
      <c r="G39875" s="127"/>
      <c r="H39875" s="128"/>
    </row>
    <row r="39876" spans="7:8">
      <c r="G39876" s="127"/>
      <c r="H39876" s="128"/>
    </row>
    <row r="39877" spans="7:8">
      <c r="G39877" s="127"/>
      <c r="H39877" s="128"/>
    </row>
    <row r="39878" spans="7:8">
      <c r="G39878" s="127"/>
      <c r="H39878" s="128"/>
    </row>
    <row r="39879" spans="7:8">
      <c r="G39879" s="127"/>
      <c r="H39879" s="128"/>
    </row>
    <row r="39880" spans="7:8">
      <c r="G39880" s="127"/>
      <c r="H39880" s="128"/>
    </row>
    <row r="39881" spans="7:8">
      <c r="G39881" s="127"/>
      <c r="H39881" s="128"/>
    </row>
    <row r="39882" spans="7:8">
      <c r="G39882" s="127"/>
      <c r="H39882" s="128"/>
    </row>
    <row r="39883" spans="7:8">
      <c r="G39883" s="127"/>
      <c r="H39883" s="128"/>
    </row>
    <row r="39884" spans="7:8">
      <c r="G39884" s="127"/>
      <c r="H39884" s="128"/>
    </row>
    <row r="39885" spans="7:8">
      <c r="G39885" s="127"/>
      <c r="H39885" s="128"/>
    </row>
    <row r="39886" spans="7:8">
      <c r="G39886" s="127"/>
      <c r="H39886" s="128"/>
    </row>
    <row r="39887" spans="7:8">
      <c r="G39887" s="127"/>
      <c r="H39887" s="128"/>
    </row>
    <row r="39888" spans="7:8">
      <c r="G39888" s="127"/>
      <c r="H39888" s="128"/>
    </row>
    <row r="39889" spans="7:8">
      <c r="G39889" s="127"/>
      <c r="H39889" s="128"/>
    </row>
    <row r="39890" spans="7:8">
      <c r="G39890" s="127"/>
      <c r="H39890" s="128"/>
    </row>
    <row r="39891" spans="7:8">
      <c r="G39891" s="127"/>
      <c r="H39891" s="128"/>
    </row>
    <row r="39892" spans="7:8">
      <c r="G39892" s="127"/>
      <c r="H39892" s="128"/>
    </row>
    <row r="39893" spans="7:8">
      <c r="G39893" s="127"/>
      <c r="H39893" s="128"/>
    </row>
    <row r="39894" spans="7:8">
      <c r="G39894" s="127"/>
      <c r="H39894" s="128"/>
    </row>
    <row r="39895" spans="7:8">
      <c r="G39895" s="127"/>
      <c r="H39895" s="128"/>
    </row>
    <row r="39896" spans="7:8">
      <c r="G39896" s="127"/>
      <c r="H39896" s="128"/>
    </row>
    <row r="39897" spans="7:8">
      <c r="G39897" s="127"/>
      <c r="H39897" s="128"/>
    </row>
    <row r="39898" spans="7:8">
      <c r="G39898" s="127"/>
      <c r="H39898" s="128"/>
    </row>
    <row r="39899" spans="7:8">
      <c r="G39899" s="127"/>
      <c r="H39899" s="128"/>
    </row>
    <row r="39900" spans="7:8">
      <c r="G39900" s="127"/>
      <c r="H39900" s="128"/>
    </row>
    <row r="39901" spans="7:8">
      <c r="G39901" s="127"/>
      <c r="H39901" s="128"/>
    </row>
    <row r="39902" spans="7:8">
      <c r="G39902" s="127"/>
      <c r="H39902" s="128"/>
    </row>
    <row r="39903" spans="7:8">
      <c r="G39903" s="127"/>
      <c r="H39903" s="128"/>
    </row>
    <row r="39904" spans="7:8">
      <c r="G39904" s="127"/>
      <c r="H39904" s="128"/>
    </row>
    <row r="39905" spans="7:8">
      <c r="G39905" s="127"/>
      <c r="H39905" s="128"/>
    </row>
    <row r="39906" spans="7:8">
      <c r="G39906" s="127"/>
      <c r="H39906" s="128"/>
    </row>
    <row r="39907" spans="7:8">
      <c r="G39907" s="127"/>
      <c r="H39907" s="128"/>
    </row>
    <row r="39908" spans="7:8">
      <c r="G39908" s="127"/>
      <c r="H39908" s="128"/>
    </row>
    <row r="39909" spans="7:8">
      <c r="G39909" s="127"/>
      <c r="H39909" s="128"/>
    </row>
    <row r="39910" spans="7:8">
      <c r="G39910" s="127"/>
      <c r="H39910" s="128"/>
    </row>
    <row r="39911" spans="7:8">
      <c r="G39911" s="127"/>
      <c r="H39911" s="128"/>
    </row>
    <row r="39912" spans="7:8">
      <c r="G39912" s="127"/>
      <c r="H39912" s="128"/>
    </row>
    <row r="39913" spans="7:8">
      <c r="G39913" s="127"/>
      <c r="H39913" s="128"/>
    </row>
    <row r="39914" spans="7:8">
      <c r="G39914" s="127"/>
      <c r="H39914" s="128"/>
    </row>
    <row r="39915" spans="7:8">
      <c r="G39915" s="127"/>
      <c r="H39915" s="128"/>
    </row>
    <row r="39916" spans="7:8">
      <c r="G39916" s="127"/>
      <c r="H39916" s="128"/>
    </row>
    <row r="39917" spans="7:8">
      <c r="G39917" s="127"/>
      <c r="H39917" s="128"/>
    </row>
    <row r="39918" spans="7:8">
      <c r="G39918" s="127"/>
      <c r="H39918" s="128"/>
    </row>
    <row r="39919" spans="7:8">
      <c r="G39919" s="127"/>
      <c r="H39919" s="128"/>
    </row>
    <row r="39920" spans="7:8">
      <c r="G39920" s="127"/>
      <c r="H39920" s="128"/>
    </row>
    <row r="39921" spans="7:8">
      <c r="G39921" s="127"/>
      <c r="H39921" s="128"/>
    </row>
    <row r="39922" spans="7:8">
      <c r="G39922" s="127"/>
      <c r="H39922" s="128"/>
    </row>
    <row r="39923" spans="7:8">
      <c r="G39923" s="127"/>
      <c r="H39923" s="128"/>
    </row>
    <row r="39924" spans="7:8">
      <c r="G39924" s="127"/>
      <c r="H39924" s="128"/>
    </row>
    <row r="39925" spans="7:8">
      <c r="G39925" s="127"/>
      <c r="H39925" s="128"/>
    </row>
    <row r="39926" spans="7:8">
      <c r="G39926" s="127"/>
      <c r="H39926" s="128"/>
    </row>
    <row r="39927" spans="7:8">
      <c r="G39927" s="127"/>
      <c r="H39927" s="128"/>
    </row>
    <row r="39928" spans="7:8">
      <c r="G39928" s="127"/>
      <c r="H39928" s="128"/>
    </row>
    <row r="39929" spans="7:8">
      <c r="G39929" s="127"/>
      <c r="H39929" s="128"/>
    </row>
    <row r="39930" spans="7:8">
      <c r="G39930" s="127"/>
      <c r="H39930" s="128"/>
    </row>
    <row r="39931" spans="7:8">
      <c r="G39931" s="127"/>
      <c r="H39931" s="128"/>
    </row>
    <row r="39932" spans="7:8">
      <c r="G39932" s="127"/>
      <c r="H39932" s="128"/>
    </row>
    <row r="39933" spans="7:8">
      <c r="G39933" s="127"/>
      <c r="H39933" s="128"/>
    </row>
    <row r="39934" spans="7:8">
      <c r="G39934" s="127"/>
      <c r="H39934" s="128"/>
    </row>
    <row r="39935" spans="7:8">
      <c r="G39935" s="127"/>
      <c r="H39935" s="128"/>
    </row>
    <row r="39936" spans="7:8">
      <c r="G39936" s="127"/>
      <c r="H39936" s="128"/>
    </row>
    <row r="39937" spans="7:8">
      <c r="G39937" s="127"/>
      <c r="H39937" s="128"/>
    </row>
    <row r="39938" spans="7:8">
      <c r="G39938" s="127"/>
      <c r="H39938" s="128"/>
    </row>
    <row r="39939" spans="7:8">
      <c r="G39939" s="127"/>
      <c r="H39939" s="128"/>
    </row>
    <row r="39940" spans="7:8">
      <c r="G39940" s="127"/>
      <c r="H39940" s="128"/>
    </row>
    <row r="39941" spans="7:8">
      <c r="G39941" s="127"/>
      <c r="H39941" s="128"/>
    </row>
    <row r="39942" spans="7:8">
      <c r="G39942" s="127"/>
      <c r="H39942" s="128"/>
    </row>
    <row r="39943" spans="7:8">
      <c r="G39943" s="127"/>
      <c r="H39943" s="128"/>
    </row>
    <row r="39944" spans="7:8">
      <c r="G39944" s="127"/>
      <c r="H39944" s="128"/>
    </row>
    <row r="39945" spans="7:8">
      <c r="G39945" s="127"/>
      <c r="H39945" s="128"/>
    </row>
    <row r="39946" spans="7:8">
      <c r="G39946" s="127"/>
      <c r="H39946" s="128"/>
    </row>
    <row r="39947" spans="7:8">
      <c r="G39947" s="127"/>
      <c r="H39947" s="128"/>
    </row>
    <row r="39948" spans="7:8">
      <c r="G39948" s="127"/>
      <c r="H39948" s="128"/>
    </row>
    <row r="39949" spans="7:8">
      <c r="G39949" s="127"/>
      <c r="H39949" s="128"/>
    </row>
    <row r="39950" spans="7:8">
      <c r="G39950" s="127"/>
      <c r="H39950" s="128"/>
    </row>
    <row r="39951" spans="7:8">
      <c r="G39951" s="127"/>
      <c r="H39951" s="128"/>
    </row>
    <row r="39952" spans="7:8">
      <c r="G39952" s="127"/>
      <c r="H39952" s="128"/>
    </row>
    <row r="39953" spans="7:8">
      <c r="G39953" s="127"/>
      <c r="H39953" s="128"/>
    </row>
    <row r="39954" spans="7:8">
      <c r="G39954" s="127"/>
      <c r="H39954" s="128"/>
    </row>
    <row r="39955" spans="7:8">
      <c r="G39955" s="127"/>
      <c r="H39955" s="128"/>
    </row>
    <row r="39956" spans="7:8">
      <c r="G39956" s="127"/>
      <c r="H39956" s="128"/>
    </row>
    <row r="39957" spans="7:8">
      <c r="G39957" s="127"/>
      <c r="H39957" s="128"/>
    </row>
    <row r="39958" spans="7:8">
      <c r="G39958" s="127"/>
      <c r="H39958" s="128"/>
    </row>
    <row r="39959" spans="7:8">
      <c r="G39959" s="127"/>
      <c r="H39959" s="128"/>
    </row>
    <row r="39960" spans="7:8">
      <c r="G39960" s="127"/>
      <c r="H39960" s="128"/>
    </row>
    <row r="39961" spans="7:8">
      <c r="G39961" s="127"/>
      <c r="H39961" s="128"/>
    </row>
    <row r="39962" spans="7:8">
      <c r="G39962" s="127"/>
      <c r="H39962" s="128"/>
    </row>
    <row r="39963" spans="7:8">
      <c r="G39963" s="127"/>
      <c r="H39963" s="128"/>
    </row>
    <row r="39964" spans="7:8">
      <c r="G39964" s="127"/>
      <c r="H39964" s="128"/>
    </row>
    <row r="39965" spans="7:8">
      <c r="G39965" s="127"/>
      <c r="H39965" s="128"/>
    </row>
    <row r="39966" spans="7:8">
      <c r="G39966" s="127"/>
      <c r="H39966" s="128"/>
    </row>
    <row r="39967" spans="7:8">
      <c r="G39967" s="127"/>
      <c r="H39967" s="128"/>
    </row>
    <row r="39968" spans="7:8">
      <c r="G39968" s="127"/>
      <c r="H39968" s="128"/>
    </row>
    <row r="39969" spans="7:8">
      <c r="G39969" s="127"/>
      <c r="H39969" s="128"/>
    </row>
    <row r="39970" spans="7:8">
      <c r="G39970" s="127"/>
      <c r="H39970" s="128"/>
    </row>
    <row r="39971" spans="7:8">
      <c r="G39971" s="127"/>
      <c r="H39971" s="128"/>
    </row>
    <row r="39972" spans="7:8">
      <c r="G39972" s="127"/>
      <c r="H39972" s="128"/>
    </row>
    <row r="39973" spans="7:8">
      <c r="G39973" s="127"/>
      <c r="H39973" s="128"/>
    </row>
    <row r="39974" spans="7:8">
      <c r="G39974" s="127"/>
      <c r="H39974" s="128"/>
    </row>
    <row r="39975" spans="7:8">
      <c r="G39975" s="127"/>
      <c r="H39975" s="128"/>
    </row>
    <row r="39976" spans="7:8">
      <c r="G39976" s="127"/>
      <c r="H39976" s="128"/>
    </row>
    <row r="39977" spans="7:8">
      <c r="G39977" s="127"/>
      <c r="H39977" s="128"/>
    </row>
    <row r="39978" spans="7:8">
      <c r="G39978" s="127"/>
      <c r="H39978" s="128"/>
    </row>
    <row r="39979" spans="7:8">
      <c r="G39979" s="127"/>
      <c r="H39979" s="128"/>
    </row>
    <row r="39980" spans="7:8">
      <c r="G39980" s="127"/>
      <c r="H39980" s="128"/>
    </row>
    <row r="39981" spans="7:8">
      <c r="G39981" s="127"/>
      <c r="H39981" s="128"/>
    </row>
    <row r="39982" spans="7:8">
      <c r="G39982" s="127"/>
      <c r="H39982" s="128"/>
    </row>
    <row r="39983" spans="7:8">
      <c r="G39983" s="127"/>
      <c r="H39983" s="128"/>
    </row>
    <row r="39984" spans="7:8">
      <c r="G39984" s="127"/>
      <c r="H39984" s="128"/>
    </row>
    <row r="39985" spans="7:8">
      <c r="G39985" s="127"/>
      <c r="H39985" s="128"/>
    </row>
    <row r="39986" spans="7:8">
      <c r="G39986" s="127"/>
      <c r="H39986" s="128"/>
    </row>
    <row r="39987" spans="7:8">
      <c r="G39987" s="127"/>
      <c r="H39987" s="128"/>
    </row>
    <row r="39988" spans="7:8">
      <c r="G39988" s="127"/>
      <c r="H39988" s="128"/>
    </row>
    <row r="39989" spans="7:8">
      <c r="G39989" s="127"/>
      <c r="H39989" s="128"/>
    </row>
    <row r="39990" spans="7:8">
      <c r="G39990" s="127"/>
      <c r="H39990" s="128"/>
    </row>
    <row r="39991" spans="7:8">
      <c r="G39991" s="127"/>
      <c r="H39991" s="128"/>
    </row>
    <row r="39992" spans="7:8">
      <c r="G39992" s="127"/>
      <c r="H39992" s="128"/>
    </row>
    <row r="39993" spans="7:8">
      <c r="G39993" s="127"/>
      <c r="H39993" s="128"/>
    </row>
    <row r="39994" spans="7:8">
      <c r="G39994" s="127"/>
      <c r="H39994" s="128"/>
    </row>
    <row r="39995" spans="7:8">
      <c r="G39995" s="127"/>
      <c r="H39995" s="128"/>
    </row>
    <row r="39996" spans="7:8">
      <c r="G39996" s="127"/>
      <c r="H39996" s="128"/>
    </row>
    <row r="39997" spans="7:8">
      <c r="G39997" s="127"/>
      <c r="H39997" s="128"/>
    </row>
    <row r="39998" spans="7:8">
      <c r="G39998" s="127"/>
      <c r="H39998" s="128"/>
    </row>
    <row r="39999" spans="7:8">
      <c r="G39999" s="127"/>
      <c r="H39999" s="128"/>
    </row>
    <row r="40000" spans="7:8">
      <c r="G40000" s="127"/>
      <c r="H40000" s="128"/>
    </row>
    <row r="40001" spans="7:8">
      <c r="G40001" s="127"/>
      <c r="H40001" s="128"/>
    </row>
    <row r="40002" spans="7:8">
      <c r="G40002" s="127"/>
      <c r="H40002" s="128"/>
    </row>
    <row r="40003" spans="7:8">
      <c r="G40003" s="127"/>
      <c r="H40003" s="128"/>
    </row>
    <row r="40004" spans="7:8">
      <c r="G40004" s="127"/>
      <c r="H40004" s="128"/>
    </row>
    <row r="40005" spans="7:8">
      <c r="G40005" s="127"/>
      <c r="H40005" s="128"/>
    </row>
    <row r="40006" spans="7:8">
      <c r="G40006" s="127"/>
      <c r="H40006" s="128"/>
    </row>
    <row r="40007" spans="7:8">
      <c r="G40007" s="127"/>
      <c r="H40007" s="128"/>
    </row>
    <row r="40008" spans="7:8">
      <c r="G40008" s="127"/>
      <c r="H40008" s="128"/>
    </row>
    <row r="40009" spans="7:8">
      <c r="G40009" s="127"/>
      <c r="H40009" s="128"/>
    </row>
    <row r="40010" spans="7:8">
      <c r="G40010" s="127"/>
      <c r="H40010" s="128"/>
    </row>
    <row r="40011" spans="7:8">
      <c r="G40011" s="127"/>
      <c r="H40011" s="128"/>
    </row>
    <row r="40012" spans="7:8">
      <c r="G40012" s="127"/>
      <c r="H40012" s="128"/>
    </row>
    <row r="40013" spans="7:8">
      <c r="G40013" s="127"/>
      <c r="H40013" s="128"/>
    </row>
    <row r="40014" spans="7:8">
      <c r="G40014" s="127"/>
      <c r="H40014" s="128"/>
    </row>
    <row r="40015" spans="7:8">
      <c r="G40015" s="127"/>
      <c r="H40015" s="128"/>
    </row>
    <row r="40016" spans="7:8">
      <c r="G40016" s="127"/>
      <c r="H40016" s="128"/>
    </row>
    <row r="40017" spans="7:8">
      <c r="G40017" s="127"/>
      <c r="H40017" s="128"/>
    </row>
    <row r="40018" spans="7:8">
      <c r="G40018" s="127"/>
      <c r="H40018" s="128"/>
    </row>
    <row r="40019" spans="7:8">
      <c r="G40019" s="127"/>
      <c r="H40019" s="128"/>
    </row>
    <row r="40020" spans="7:8">
      <c r="G40020" s="127"/>
      <c r="H40020" s="128"/>
    </row>
    <row r="40021" spans="7:8">
      <c r="G40021" s="127"/>
      <c r="H40021" s="128"/>
    </row>
    <row r="40022" spans="7:8">
      <c r="G40022" s="127"/>
      <c r="H40022" s="128"/>
    </row>
    <row r="40023" spans="7:8">
      <c r="G40023" s="127"/>
      <c r="H40023" s="128"/>
    </row>
    <row r="40024" spans="7:8">
      <c r="G40024" s="127"/>
      <c r="H40024" s="128"/>
    </row>
    <row r="40025" spans="7:8">
      <c r="G40025" s="127"/>
      <c r="H40025" s="128"/>
    </row>
    <row r="40026" spans="7:8">
      <c r="G40026" s="127"/>
      <c r="H40026" s="128"/>
    </row>
    <row r="40027" spans="7:8">
      <c r="G40027" s="127"/>
      <c r="H40027" s="128"/>
    </row>
    <row r="40028" spans="7:8">
      <c r="G40028" s="127"/>
      <c r="H40028" s="128"/>
    </row>
    <row r="40029" spans="7:8">
      <c r="G40029" s="127"/>
      <c r="H40029" s="128"/>
    </row>
    <row r="40030" spans="7:8">
      <c r="G40030" s="127"/>
      <c r="H40030" s="128"/>
    </row>
    <row r="40031" spans="7:8">
      <c r="G40031" s="127"/>
      <c r="H40031" s="128"/>
    </row>
    <row r="40032" spans="7:8">
      <c r="G40032" s="127"/>
      <c r="H40032" s="128"/>
    </row>
    <row r="40033" spans="7:8">
      <c r="G40033" s="127"/>
      <c r="H40033" s="128"/>
    </row>
    <row r="40034" spans="7:8">
      <c r="G40034" s="127"/>
      <c r="H40034" s="128"/>
    </row>
    <row r="40035" spans="7:8">
      <c r="G40035" s="127"/>
      <c r="H40035" s="128"/>
    </row>
    <row r="40036" spans="7:8">
      <c r="G40036" s="127"/>
      <c r="H40036" s="128"/>
    </row>
    <row r="40037" spans="7:8">
      <c r="G40037" s="127"/>
      <c r="H40037" s="128"/>
    </row>
    <row r="40038" spans="7:8">
      <c r="G40038" s="127"/>
      <c r="H40038" s="128"/>
    </row>
    <row r="40039" spans="7:8">
      <c r="G40039" s="127"/>
      <c r="H40039" s="128"/>
    </row>
    <row r="40040" spans="7:8">
      <c r="G40040" s="127"/>
      <c r="H40040" s="128"/>
    </row>
    <row r="40041" spans="7:8">
      <c r="G40041" s="127"/>
      <c r="H40041" s="128"/>
    </row>
    <row r="40042" spans="7:8">
      <c r="G40042" s="127"/>
      <c r="H40042" s="128"/>
    </row>
    <row r="40043" spans="7:8">
      <c r="G40043" s="127"/>
      <c r="H40043" s="128"/>
    </row>
    <row r="40044" spans="7:8">
      <c r="G40044" s="127"/>
      <c r="H40044" s="128"/>
    </row>
    <row r="40045" spans="7:8">
      <c r="G40045" s="127"/>
      <c r="H40045" s="128"/>
    </row>
    <row r="40046" spans="7:8">
      <c r="G40046" s="127"/>
      <c r="H40046" s="128"/>
    </row>
    <row r="40047" spans="7:8">
      <c r="G40047" s="127"/>
      <c r="H40047" s="128"/>
    </row>
    <row r="40048" spans="7:8">
      <c r="G40048" s="127"/>
      <c r="H40048" s="128"/>
    </row>
    <row r="40049" spans="7:8">
      <c r="G40049" s="127"/>
      <c r="H40049" s="128"/>
    </row>
    <row r="40050" spans="7:8">
      <c r="G40050" s="127"/>
      <c r="H40050" s="128"/>
    </row>
    <row r="40051" spans="7:8">
      <c r="G40051" s="127"/>
      <c r="H40051" s="128"/>
    </row>
    <row r="40052" spans="7:8">
      <c r="G40052" s="127"/>
      <c r="H40052" s="128"/>
    </row>
    <row r="40053" spans="7:8">
      <c r="G40053" s="127"/>
      <c r="H40053" s="128"/>
    </row>
    <row r="40054" spans="7:8">
      <c r="G40054" s="127"/>
      <c r="H40054" s="128"/>
    </row>
    <row r="40055" spans="7:8">
      <c r="G40055" s="127"/>
      <c r="H40055" s="128"/>
    </row>
    <row r="40056" spans="7:8">
      <c r="G40056" s="127"/>
      <c r="H40056" s="128"/>
    </row>
    <row r="40057" spans="7:8">
      <c r="G40057" s="127"/>
      <c r="H40057" s="128"/>
    </row>
    <row r="40058" spans="7:8">
      <c r="G40058" s="127"/>
      <c r="H40058" s="128"/>
    </row>
    <row r="40059" spans="7:8">
      <c r="G40059" s="127"/>
      <c r="H40059" s="128"/>
    </row>
    <row r="40060" spans="7:8">
      <c r="G40060" s="127"/>
      <c r="H40060" s="128"/>
    </row>
    <row r="40061" spans="7:8">
      <c r="G40061" s="127"/>
      <c r="H40061" s="128"/>
    </row>
    <row r="40062" spans="7:8">
      <c r="G40062" s="127"/>
      <c r="H40062" s="128"/>
    </row>
    <row r="40063" spans="7:8">
      <c r="G40063" s="127"/>
      <c r="H40063" s="128"/>
    </row>
    <row r="40064" spans="7:8">
      <c r="G40064" s="127"/>
      <c r="H40064" s="128"/>
    </row>
    <row r="40065" spans="7:8">
      <c r="G40065" s="127"/>
      <c r="H40065" s="128"/>
    </row>
    <row r="40066" spans="7:8">
      <c r="G40066" s="127"/>
      <c r="H40066" s="128"/>
    </row>
    <row r="40067" spans="7:8">
      <c r="G40067" s="127"/>
      <c r="H40067" s="128"/>
    </row>
    <row r="40068" spans="7:8">
      <c r="G40068" s="127"/>
      <c r="H40068" s="128"/>
    </row>
    <row r="40069" spans="7:8">
      <c r="G40069" s="127"/>
      <c r="H40069" s="128"/>
    </row>
    <row r="40070" spans="7:8">
      <c r="G40070" s="127"/>
      <c r="H40070" s="128"/>
    </row>
    <row r="40071" spans="7:8">
      <c r="G40071" s="127"/>
      <c r="H40071" s="128"/>
    </row>
    <row r="40072" spans="7:8">
      <c r="G40072" s="127"/>
      <c r="H40072" s="128"/>
    </row>
    <row r="40073" spans="7:8">
      <c r="G40073" s="127"/>
      <c r="H40073" s="128"/>
    </row>
    <row r="40074" spans="7:8">
      <c r="G40074" s="127"/>
      <c r="H40074" s="128"/>
    </row>
    <row r="40075" spans="7:8">
      <c r="G40075" s="127"/>
      <c r="H40075" s="128"/>
    </row>
    <row r="40076" spans="7:8">
      <c r="G40076" s="127"/>
      <c r="H40076" s="128"/>
    </row>
    <row r="40077" spans="7:8">
      <c r="G40077" s="127"/>
      <c r="H40077" s="128"/>
    </row>
    <row r="40078" spans="7:8">
      <c r="G40078" s="127"/>
      <c r="H40078" s="128"/>
    </row>
    <row r="40079" spans="7:8">
      <c r="G40079" s="127"/>
      <c r="H40079" s="128"/>
    </row>
    <row r="40080" spans="7:8">
      <c r="G40080" s="127"/>
      <c r="H40080" s="128"/>
    </row>
    <row r="40081" spans="7:8">
      <c r="G40081" s="127"/>
      <c r="H40081" s="128"/>
    </row>
    <row r="40082" spans="7:8">
      <c r="G40082" s="127"/>
      <c r="H40082" s="128"/>
    </row>
    <row r="40083" spans="7:8">
      <c r="G40083" s="127"/>
      <c r="H40083" s="128"/>
    </row>
    <row r="40084" spans="7:8">
      <c r="G40084" s="127"/>
      <c r="H40084" s="128"/>
    </row>
    <row r="40085" spans="7:8">
      <c r="G40085" s="127"/>
      <c r="H40085" s="128"/>
    </row>
    <row r="40086" spans="7:8">
      <c r="G40086" s="127"/>
      <c r="H40086" s="128"/>
    </row>
    <row r="40087" spans="7:8">
      <c r="G40087" s="127"/>
      <c r="H40087" s="128"/>
    </row>
    <row r="40088" spans="7:8">
      <c r="G40088" s="127"/>
      <c r="H40088" s="128"/>
    </row>
    <row r="40089" spans="7:8">
      <c r="G40089" s="127"/>
      <c r="H40089" s="128"/>
    </row>
    <row r="40090" spans="7:8">
      <c r="G40090" s="127"/>
      <c r="H40090" s="128"/>
    </row>
    <row r="40091" spans="7:8">
      <c r="G40091" s="127"/>
      <c r="H40091" s="128"/>
    </row>
    <row r="40092" spans="7:8">
      <c r="G40092" s="127"/>
      <c r="H40092" s="128"/>
    </row>
    <row r="40093" spans="7:8">
      <c r="G40093" s="127"/>
      <c r="H40093" s="128"/>
    </row>
    <row r="40094" spans="7:8">
      <c r="G40094" s="127"/>
      <c r="H40094" s="128"/>
    </row>
    <row r="40095" spans="7:8">
      <c r="G40095" s="127"/>
      <c r="H40095" s="128"/>
    </row>
    <row r="40096" spans="7:8">
      <c r="G40096" s="127"/>
      <c r="H40096" s="128"/>
    </row>
    <row r="40097" spans="7:8">
      <c r="G40097" s="127"/>
      <c r="H40097" s="128"/>
    </row>
    <row r="40098" spans="7:8">
      <c r="G40098" s="127"/>
      <c r="H40098" s="128"/>
    </row>
    <row r="40099" spans="7:8">
      <c r="G40099" s="127"/>
      <c r="H40099" s="128"/>
    </row>
    <row r="40100" spans="7:8">
      <c r="G40100" s="127"/>
      <c r="H40100" s="128"/>
    </row>
    <row r="40101" spans="7:8">
      <c r="G40101" s="127"/>
      <c r="H40101" s="128"/>
    </row>
    <row r="40102" spans="7:8">
      <c r="G40102" s="127"/>
      <c r="H40102" s="128"/>
    </row>
    <row r="40103" spans="7:8">
      <c r="G40103" s="127"/>
      <c r="H40103" s="128"/>
    </row>
    <row r="40104" spans="7:8">
      <c r="G40104" s="127"/>
      <c r="H40104" s="128"/>
    </row>
    <row r="40105" spans="7:8">
      <c r="G40105" s="127"/>
      <c r="H40105" s="128"/>
    </row>
    <row r="40106" spans="7:8">
      <c r="G40106" s="127"/>
      <c r="H40106" s="128"/>
    </row>
    <row r="40107" spans="7:8">
      <c r="G40107" s="127"/>
      <c r="H40107" s="128"/>
    </row>
    <row r="40108" spans="7:8">
      <c r="G40108" s="127"/>
      <c r="H40108" s="128"/>
    </row>
    <row r="40109" spans="7:8">
      <c r="G40109" s="127"/>
      <c r="H40109" s="128"/>
    </row>
    <row r="40110" spans="7:8">
      <c r="G40110" s="127"/>
      <c r="H40110" s="128"/>
    </row>
    <row r="40111" spans="7:8">
      <c r="G40111" s="127"/>
      <c r="H40111" s="128"/>
    </row>
    <row r="40112" spans="7:8">
      <c r="G40112" s="127"/>
      <c r="H40112" s="128"/>
    </row>
    <row r="40113" spans="7:8">
      <c r="G40113" s="127"/>
      <c r="H40113" s="128"/>
    </row>
    <row r="40114" spans="7:8">
      <c r="G40114" s="127"/>
      <c r="H40114" s="128"/>
    </row>
    <row r="40115" spans="7:8">
      <c r="G40115" s="127"/>
      <c r="H40115" s="128"/>
    </row>
    <row r="40116" spans="7:8">
      <c r="G40116" s="127"/>
      <c r="H40116" s="128"/>
    </row>
    <row r="40117" spans="7:8">
      <c r="G40117" s="127"/>
      <c r="H40117" s="128"/>
    </row>
    <row r="40118" spans="7:8">
      <c r="G40118" s="127"/>
      <c r="H40118" s="128"/>
    </row>
    <row r="40119" spans="7:8">
      <c r="G40119" s="127"/>
      <c r="H40119" s="128"/>
    </row>
    <row r="40120" spans="7:8">
      <c r="G40120" s="127"/>
      <c r="H40120" s="128"/>
    </row>
    <row r="40121" spans="7:8">
      <c r="G40121" s="127"/>
      <c r="H40121" s="128"/>
    </row>
    <row r="40122" spans="7:8">
      <c r="G40122" s="127"/>
      <c r="H40122" s="128"/>
    </row>
    <row r="40123" spans="7:8">
      <c r="G40123" s="127"/>
      <c r="H40123" s="128"/>
    </row>
    <row r="40124" spans="7:8">
      <c r="G40124" s="127"/>
      <c r="H40124" s="128"/>
    </row>
    <row r="40125" spans="7:8">
      <c r="G40125" s="127"/>
      <c r="H40125" s="128"/>
    </row>
    <row r="40126" spans="7:8">
      <c r="G40126" s="127"/>
      <c r="H40126" s="128"/>
    </row>
    <row r="40127" spans="7:8">
      <c r="G40127" s="127"/>
      <c r="H40127" s="128"/>
    </row>
    <row r="40128" spans="7:8">
      <c r="G40128" s="127"/>
      <c r="H40128" s="128"/>
    </row>
    <row r="40129" spans="7:8">
      <c r="G40129" s="127"/>
      <c r="H40129" s="128"/>
    </row>
    <row r="40130" spans="7:8">
      <c r="G40130" s="127"/>
      <c r="H40130" s="128"/>
    </row>
    <row r="40131" spans="7:8">
      <c r="G40131" s="127"/>
      <c r="H40131" s="128"/>
    </row>
    <row r="40132" spans="7:8">
      <c r="G40132" s="127"/>
      <c r="H40132" s="128"/>
    </row>
    <row r="40133" spans="7:8">
      <c r="G40133" s="127"/>
      <c r="H40133" s="128"/>
    </row>
    <row r="40134" spans="7:8">
      <c r="G40134" s="127"/>
      <c r="H40134" s="128"/>
    </row>
    <row r="40135" spans="7:8">
      <c r="G40135" s="127"/>
      <c r="H40135" s="128"/>
    </row>
    <row r="40136" spans="7:8">
      <c r="G40136" s="127"/>
      <c r="H40136" s="128"/>
    </row>
    <row r="40137" spans="7:8">
      <c r="G40137" s="127"/>
      <c r="H40137" s="128"/>
    </row>
    <row r="40138" spans="7:8">
      <c r="G40138" s="127"/>
      <c r="H40138" s="128"/>
    </row>
    <row r="40139" spans="7:8">
      <c r="G40139" s="127"/>
      <c r="H40139" s="128"/>
    </row>
    <row r="40140" spans="7:8">
      <c r="G40140" s="127"/>
      <c r="H40140" s="128"/>
    </row>
    <row r="40141" spans="7:8">
      <c r="G40141" s="127"/>
      <c r="H40141" s="128"/>
    </row>
    <row r="40142" spans="7:8">
      <c r="G40142" s="127"/>
      <c r="H40142" s="128"/>
    </row>
    <row r="40143" spans="7:8">
      <c r="G40143" s="127"/>
      <c r="H40143" s="128"/>
    </row>
    <row r="40144" spans="7:8">
      <c r="G40144" s="127"/>
      <c r="H40144" s="128"/>
    </row>
    <row r="40145" spans="7:8">
      <c r="G40145" s="127"/>
      <c r="H40145" s="128"/>
    </row>
    <row r="40146" spans="7:8">
      <c r="G40146" s="127"/>
      <c r="H40146" s="128"/>
    </row>
    <row r="40147" spans="7:8">
      <c r="G40147" s="127"/>
      <c r="H40147" s="128"/>
    </row>
    <row r="40148" spans="7:8">
      <c r="G40148" s="127"/>
      <c r="H40148" s="128"/>
    </row>
    <row r="40149" spans="7:8">
      <c r="G40149" s="127"/>
      <c r="H40149" s="128"/>
    </row>
    <row r="40150" spans="7:8">
      <c r="G40150" s="127"/>
      <c r="H40150" s="128"/>
    </row>
    <row r="40151" spans="7:8">
      <c r="G40151" s="127"/>
      <c r="H40151" s="128"/>
    </row>
    <row r="40152" spans="7:8">
      <c r="G40152" s="127"/>
      <c r="H40152" s="128"/>
    </row>
    <row r="40153" spans="7:8">
      <c r="G40153" s="127"/>
      <c r="H40153" s="128"/>
    </row>
    <row r="40154" spans="7:8">
      <c r="G40154" s="127"/>
      <c r="H40154" s="128"/>
    </row>
    <row r="40155" spans="7:8">
      <c r="G40155" s="127"/>
      <c r="H40155" s="128"/>
    </row>
    <row r="40156" spans="7:8">
      <c r="G40156" s="127"/>
      <c r="H40156" s="128"/>
    </row>
    <row r="40157" spans="7:8">
      <c r="G40157" s="127"/>
      <c r="H40157" s="128"/>
    </row>
    <row r="40158" spans="7:8">
      <c r="G40158" s="127"/>
      <c r="H40158" s="128"/>
    </row>
    <row r="40159" spans="7:8">
      <c r="G40159" s="127"/>
      <c r="H40159" s="128"/>
    </row>
    <row r="40160" spans="7:8">
      <c r="G40160" s="127"/>
      <c r="H40160" s="128"/>
    </row>
    <row r="40161" spans="7:8">
      <c r="G40161" s="127"/>
      <c r="H40161" s="128"/>
    </row>
    <row r="40162" spans="7:8">
      <c r="G40162" s="127"/>
      <c r="H40162" s="128"/>
    </row>
    <row r="40163" spans="7:8">
      <c r="G40163" s="127"/>
      <c r="H40163" s="128"/>
    </row>
    <row r="40164" spans="7:8">
      <c r="G40164" s="127"/>
      <c r="H40164" s="128"/>
    </row>
    <row r="40165" spans="7:8">
      <c r="G40165" s="127"/>
      <c r="H40165" s="128"/>
    </row>
    <row r="40166" spans="7:8">
      <c r="G40166" s="127"/>
      <c r="H40166" s="128"/>
    </row>
    <row r="40167" spans="7:8">
      <c r="G40167" s="127"/>
      <c r="H40167" s="128"/>
    </row>
    <row r="40168" spans="7:8">
      <c r="G40168" s="127"/>
      <c r="H40168" s="128"/>
    </row>
    <row r="40169" spans="7:8">
      <c r="G40169" s="127"/>
      <c r="H40169" s="128"/>
    </row>
    <row r="40170" spans="7:8">
      <c r="G40170" s="127"/>
      <c r="H40170" s="128"/>
    </row>
    <row r="40171" spans="7:8">
      <c r="G40171" s="127"/>
      <c r="H40171" s="128"/>
    </row>
    <row r="40172" spans="7:8">
      <c r="G40172" s="127"/>
      <c r="H40172" s="128"/>
    </row>
    <row r="40173" spans="7:8">
      <c r="G40173" s="127"/>
      <c r="H40173" s="128"/>
    </row>
    <row r="40174" spans="7:8">
      <c r="G40174" s="127"/>
      <c r="H40174" s="128"/>
    </row>
    <row r="40175" spans="7:8">
      <c r="G40175" s="127"/>
      <c r="H40175" s="128"/>
    </row>
    <row r="40176" spans="7:8">
      <c r="G40176" s="127"/>
      <c r="H40176" s="128"/>
    </row>
    <row r="40177" spans="7:8">
      <c r="G40177" s="127"/>
      <c r="H40177" s="128"/>
    </row>
    <row r="40178" spans="7:8">
      <c r="G40178" s="127"/>
      <c r="H40178" s="128"/>
    </row>
    <row r="40179" spans="7:8">
      <c r="G40179" s="127"/>
      <c r="H40179" s="128"/>
    </row>
    <row r="40180" spans="7:8">
      <c r="G40180" s="127"/>
      <c r="H40180" s="128"/>
    </row>
    <row r="40181" spans="7:8">
      <c r="G40181" s="127"/>
      <c r="H40181" s="128"/>
    </row>
    <row r="40182" spans="7:8">
      <c r="G40182" s="127"/>
      <c r="H40182" s="128"/>
    </row>
    <row r="40183" spans="7:8">
      <c r="G40183" s="127"/>
      <c r="H40183" s="128"/>
    </row>
    <row r="40184" spans="7:8">
      <c r="G40184" s="127"/>
      <c r="H40184" s="128"/>
    </row>
    <row r="40185" spans="7:8">
      <c r="G40185" s="127"/>
      <c r="H40185" s="128"/>
    </row>
    <row r="40186" spans="7:8">
      <c r="G40186" s="127"/>
      <c r="H40186" s="128"/>
    </row>
    <row r="40187" spans="7:8">
      <c r="G40187" s="127"/>
      <c r="H40187" s="128"/>
    </row>
    <row r="40188" spans="7:8">
      <c r="G40188" s="127"/>
      <c r="H40188" s="128"/>
    </row>
    <row r="40189" spans="7:8">
      <c r="G40189" s="127"/>
      <c r="H40189" s="128"/>
    </row>
    <row r="40190" spans="7:8">
      <c r="G40190" s="127"/>
      <c r="H40190" s="128"/>
    </row>
    <row r="40191" spans="7:8">
      <c r="G40191" s="127"/>
      <c r="H40191" s="128"/>
    </row>
    <row r="40192" spans="7:8">
      <c r="G40192" s="127"/>
      <c r="H40192" s="128"/>
    </row>
    <row r="40193" spans="7:8">
      <c r="G40193" s="127"/>
      <c r="H40193" s="128"/>
    </row>
    <row r="40194" spans="7:8">
      <c r="G40194" s="127"/>
      <c r="H40194" s="128"/>
    </row>
    <row r="40195" spans="7:8">
      <c r="G40195" s="127"/>
      <c r="H40195" s="128"/>
    </row>
    <row r="40196" spans="7:8">
      <c r="G40196" s="127"/>
      <c r="H40196" s="128"/>
    </row>
    <row r="40197" spans="7:8">
      <c r="G40197" s="127"/>
      <c r="H40197" s="128"/>
    </row>
    <row r="40198" spans="7:8">
      <c r="G40198" s="127"/>
      <c r="H40198" s="128"/>
    </row>
    <row r="40199" spans="7:8">
      <c r="G40199" s="127"/>
      <c r="H40199" s="128"/>
    </row>
    <row r="40200" spans="7:8">
      <c r="G40200" s="127"/>
      <c r="H40200" s="128"/>
    </row>
    <row r="40201" spans="7:8">
      <c r="G40201" s="127"/>
      <c r="H40201" s="128"/>
    </row>
    <row r="40202" spans="7:8">
      <c r="G40202" s="127"/>
      <c r="H40202" s="128"/>
    </row>
    <row r="40203" spans="7:8">
      <c r="G40203" s="127"/>
      <c r="H40203" s="128"/>
    </row>
    <row r="40204" spans="7:8">
      <c r="G40204" s="127"/>
      <c r="H40204" s="128"/>
    </row>
    <row r="40205" spans="7:8">
      <c r="G40205" s="127"/>
      <c r="H40205" s="128"/>
    </row>
    <row r="40206" spans="7:8">
      <c r="G40206" s="127"/>
      <c r="H40206" s="128"/>
    </row>
    <row r="40207" spans="7:8">
      <c r="G40207" s="127"/>
      <c r="H40207" s="128"/>
    </row>
    <row r="40208" spans="7:8">
      <c r="G40208" s="127"/>
      <c r="H40208" s="128"/>
    </row>
    <row r="40209" spans="7:8">
      <c r="G40209" s="127"/>
      <c r="H40209" s="128"/>
    </row>
    <row r="40210" spans="7:8">
      <c r="G40210" s="127"/>
      <c r="H40210" s="128"/>
    </row>
    <row r="40211" spans="7:8">
      <c r="G40211" s="127"/>
      <c r="H40211" s="128"/>
    </row>
    <row r="40212" spans="7:8">
      <c r="G40212" s="127"/>
      <c r="H40212" s="128"/>
    </row>
    <row r="40213" spans="7:8">
      <c r="G40213" s="127"/>
      <c r="H40213" s="128"/>
    </row>
    <row r="40214" spans="7:8">
      <c r="G40214" s="127"/>
      <c r="H40214" s="128"/>
    </row>
    <row r="40215" spans="7:8">
      <c r="G40215" s="127"/>
      <c r="H40215" s="128"/>
    </row>
    <row r="40216" spans="7:8">
      <c r="G40216" s="127"/>
      <c r="H40216" s="128"/>
    </row>
    <row r="40217" spans="7:8">
      <c r="G40217" s="127"/>
      <c r="H40217" s="128"/>
    </row>
    <row r="40218" spans="7:8">
      <c r="G40218" s="127"/>
      <c r="H40218" s="128"/>
    </row>
    <row r="40219" spans="7:8">
      <c r="G40219" s="127"/>
      <c r="H40219" s="128"/>
    </row>
    <row r="40220" spans="7:8">
      <c r="G40220" s="127"/>
      <c r="H40220" s="128"/>
    </row>
    <row r="40221" spans="7:8">
      <c r="G40221" s="127"/>
      <c r="H40221" s="128"/>
    </row>
    <row r="40222" spans="7:8">
      <c r="G40222" s="127"/>
      <c r="H40222" s="128"/>
    </row>
    <row r="40223" spans="7:8">
      <c r="G40223" s="127"/>
      <c r="H40223" s="128"/>
    </row>
    <row r="40224" spans="7:8">
      <c r="G40224" s="127"/>
      <c r="H40224" s="128"/>
    </row>
    <row r="40225" spans="7:8">
      <c r="G40225" s="127"/>
      <c r="H40225" s="128"/>
    </row>
    <row r="40226" spans="7:8">
      <c r="G40226" s="127"/>
      <c r="H40226" s="128"/>
    </row>
    <row r="40227" spans="7:8">
      <c r="G40227" s="127"/>
      <c r="H40227" s="128"/>
    </row>
    <row r="40228" spans="7:8">
      <c r="G40228" s="127"/>
      <c r="H40228" s="128"/>
    </row>
    <row r="40229" spans="7:8">
      <c r="G40229" s="127"/>
      <c r="H40229" s="128"/>
    </row>
    <row r="40230" spans="7:8">
      <c r="G40230" s="127"/>
      <c r="H40230" s="128"/>
    </row>
    <row r="40231" spans="7:8">
      <c r="G40231" s="127"/>
      <c r="H40231" s="128"/>
    </row>
    <row r="40232" spans="7:8">
      <c r="G40232" s="127"/>
      <c r="H40232" s="128"/>
    </row>
    <row r="40233" spans="7:8">
      <c r="G40233" s="127"/>
      <c r="H40233" s="128"/>
    </row>
    <row r="40234" spans="7:8">
      <c r="G40234" s="127"/>
      <c r="H40234" s="128"/>
    </row>
    <row r="40235" spans="7:8">
      <c r="G40235" s="127"/>
      <c r="H40235" s="128"/>
    </row>
    <row r="40236" spans="7:8">
      <c r="G40236" s="127"/>
      <c r="H40236" s="128"/>
    </row>
    <row r="40237" spans="7:8">
      <c r="G40237" s="127"/>
      <c r="H40237" s="128"/>
    </row>
    <row r="40238" spans="7:8">
      <c r="G40238" s="127"/>
      <c r="H40238" s="128"/>
    </row>
    <row r="40239" spans="7:8">
      <c r="G40239" s="127"/>
      <c r="H40239" s="128"/>
    </row>
    <row r="40240" spans="7:8">
      <c r="G40240" s="127"/>
      <c r="H40240" s="128"/>
    </row>
    <row r="40241" spans="7:8">
      <c r="G40241" s="127"/>
      <c r="H40241" s="128"/>
    </row>
    <row r="40242" spans="7:8">
      <c r="G40242" s="127"/>
      <c r="H40242" s="128"/>
    </row>
    <row r="40243" spans="7:8">
      <c r="G40243" s="127"/>
      <c r="H40243" s="128"/>
    </row>
    <row r="40244" spans="7:8">
      <c r="G40244" s="127"/>
      <c r="H40244" s="128"/>
    </row>
    <row r="40245" spans="7:8">
      <c r="G40245" s="127"/>
      <c r="H40245" s="128"/>
    </row>
    <row r="40246" spans="7:8">
      <c r="G40246" s="127"/>
      <c r="H40246" s="128"/>
    </row>
    <row r="40247" spans="7:8">
      <c r="G40247" s="127"/>
      <c r="H40247" s="128"/>
    </row>
    <row r="40248" spans="7:8">
      <c r="G40248" s="127"/>
      <c r="H40248" s="128"/>
    </row>
    <row r="40249" spans="7:8">
      <c r="G40249" s="127"/>
      <c r="H40249" s="128"/>
    </row>
    <row r="40250" spans="7:8">
      <c r="G40250" s="127"/>
      <c r="H40250" s="128"/>
    </row>
    <row r="40251" spans="7:8">
      <c r="G40251" s="127"/>
      <c r="H40251" s="128"/>
    </row>
    <row r="40252" spans="7:8">
      <c r="G40252" s="127"/>
      <c r="H40252" s="128"/>
    </row>
    <row r="40253" spans="7:8">
      <c r="G40253" s="127"/>
      <c r="H40253" s="128"/>
    </row>
    <row r="40254" spans="7:8">
      <c r="G40254" s="127"/>
      <c r="H40254" s="128"/>
    </row>
    <row r="40255" spans="7:8">
      <c r="G40255" s="127"/>
      <c r="H40255" s="128"/>
    </row>
    <row r="40256" spans="7:8">
      <c r="G40256" s="127"/>
      <c r="H40256" s="128"/>
    </row>
    <row r="40257" spans="7:8">
      <c r="G40257" s="127"/>
      <c r="H40257" s="128"/>
    </row>
    <row r="40258" spans="7:8">
      <c r="G40258" s="127"/>
      <c r="H40258" s="128"/>
    </row>
    <row r="40259" spans="7:8">
      <c r="G40259" s="127"/>
      <c r="H40259" s="128"/>
    </row>
    <row r="40260" spans="7:8">
      <c r="G40260" s="127"/>
      <c r="H40260" s="128"/>
    </row>
    <row r="40261" spans="7:8">
      <c r="G40261" s="127"/>
      <c r="H40261" s="128"/>
    </row>
    <row r="40262" spans="7:8">
      <c r="G40262" s="127"/>
      <c r="H40262" s="128"/>
    </row>
    <row r="40263" spans="7:8">
      <c r="G40263" s="127"/>
      <c r="H40263" s="128"/>
    </row>
    <row r="40264" spans="7:8">
      <c r="G40264" s="127"/>
      <c r="H40264" s="128"/>
    </row>
    <row r="40265" spans="7:8">
      <c r="G40265" s="127"/>
      <c r="H40265" s="128"/>
    </row>
    <row r="40266" spans="7:8">
      <c r="G40266" s="127"/>
      <c r="H40266" s="128"/>
    </row>
    <row r="40267" spans="7:8">
      <c r="G40267" s="127"/>
      <c r="H40267" s="128"/>
    </row>
    <row r="40268" spans="7:8">
      <c r="G40268" s="127"/>
      <c r="H40268" s="128"/>
    </row>
    <row r="40269" spans="7:8">
      <c r="G40269" s="127"/>
      <c r="H40269" s="128"/>
    </row>
    <row r="40270" spans="7:8">
      <c r="G40270" s="127"/>
      <c r="H40270" s="128"/>
    </row>
    <row r="40271" spans="7:8">
      <c r="G40271" s="127"/>
      <c r="H40271" s="128"/>
    </row>
    <row r="40272" spans="7:8">
      <c r="G40272" s="127"/>
      <c r="H40272" s="128"/>
    </row>
    <row r="40273" spans="7:8">
      <c r="G40273" s="127"/>
      <c r="H40273" s="128"/>
    </row>
    <row r="40274" spans="7:8">
      <c r="G40274" s="127"/>
      <c r="H40274" s="128"/>
    </row>
    <row r="40275" spans="7:8">
      <c r="G40275" s="127"/>
      <c r="H40275" s="128"/>
    </row>
    <row r="40276" spans="7:8">
      <c r="G40276" s="127"/>
      <c r="H40276" s="128"/>
    </row>
    <row r="40277" spans="7:8">
      <c r="G40277" s="127"/>
      <c r="H40277" s="128"/>
    </row>
    <row r="40278" spans="7:8">
      <c r="G40278" s="127"/>
      <c r="H40278" s="128"/>
    </row>
    <row r="40279" spans="7:8">
      <c r="G40279" s="127"/>
      <c r="H40279" s="128"/>
    </row>
    <row r="40280" spans="7:8">
      <c r="G40280" s="127"/>
      <c r="H40280" s="128"/>
    </row>
    <row r="40281" spans="7:8">
      <c r="G40281" s="127"/>
      <c r="H40281" s="128"/>
    </row>
    <row r="40282" spans="7:8">
      <c r="G40282" s="127"/>
      <c r="H40282" s="128"/>
    </row>
    <row r="40283" spans="7:8">
      <c r="G40283" s="127"/>
      <c r="H40283" s="128"/>
    </row>
    <row r="40284" spans="7:8">
      <c r="G40284" s="127"/>
      <c r="H40284" s="128"/>
    </row>
    <row r="40285" spans="7:8">
      <c r="G40285" s="127"/>
      <c r="H40285" s="128"/>
    </row>
    <row r="40286" spans="7:8">
      <c r="G40286" s="127"/>
      <c r="H40286" s="128"/>
    </row>
    <row r="40287" spans="7:8">
      <c r="G40287" s="127"/>
      <c r="H40287" s="128"/>
    </row>
    <row r="40288" spans="7:8">
      <c r="G40288" s="127"/>
      <c r="H40288" s="128"/>
    </row>
    <row r="40289" spans="7:8">
      <c r="G40289" s="127"/>
      <c r="H40289" s="128"/>
    </row>
    <row r="40290" spans="7:8">
      <c r="G40290" s="127"/>
      <c r="H40290" s="128"/>
    </row>
    <row r="40291" spans="7:8">
      <c r="G40291" s="127"/>
      <c r="H40291" s="128"/>
    </row>
    <row r="40292" spans="7:8">
      <c r="G40292" s="127"/>
      <c r="H40292" s="128"/>
    </row>
    <row r="40293" spans="7:8">
      <c r="G40293" s="127"/>
      <c r="H40293" s="128"/>
    </row>
    <row r="40294" spans="7:8">
      <c r="G40294" s="127"/>
      <c r="H40294" s="128"/>
    </row>
    <row r="40295" spans="7:8">
      <c r="G40295" s="127"/>
      <c r="H40295" s="128"/>
    </row>
    <row r="40296" spans="7:8">
      <c r="G40296" s="127"/>
      <c r="H40296" s="128"/>
    </row>
    <row r="40297" spans="7:8">
      <c r="G40297" s="127"/>
      <c r="H40297" s="128"/>
    </row>
    <row r="40298" spans="7:8">
      <c r="G40298" s="127"/>
      <c r="H40298" s="128"/>
    </row>
    <row r="40299" spans="7:8">
      <c r="G40299" s="127"/>
      <c r="H40299" s="128"/>
    </row>
    <row r="40300" spans="7:8">
      <c r="G40300" s="127"/>
      <c r="H40300" s="128"/>
    </row>
    <row r="40301" spans="7:8">
      <c r="G40301" s="127"/>
      <c r="H40301" s="128"/>
    </row>
    <row r="40302" spans="7:8">
      <c r="G40302" s="127"/>
      <c r="H40302" s="128"/>
    </row>
    <row r="40303" spans="7:8">
      <c r="G40303" s="127"/>
      <c r="H40303" s="128"/>
    </row>
    <row r="40304" spans="7:8">
      <c r="G40304" s="127"/>
      <c r="H40304" s="128"/>
    </row>
    <row r="40305" spans="7:8">
      <c r="G40305" s="127"/>
      <c r="H40305" s="128"/>
    </row>
    <row r="40306" spans="7:8">
      <c r="G40306" s="127"/>
      <c r="H40306" s="128"/>
    </row>
    <row r="40307" spans="7:8">
      <c r="G40307" s="127"/>
      <c r="H40307" s="128"/>
    </row>
    <row r="40308" spans="7:8">
      <c r="G40308" s="127"/>
      <c r="H40308" s="128"/>
    </row>
    <row r="40309" spans="7:8">
      <c r="G40309" s="127"/>
      <c r="H40309" s="128"/>
    </row>
    <row r="40310" spans="7:8">
      <c r="G40310" s="127"/>
      <c r="H40310" s="128"/>
    </row>
    <row r="40311" spans="7:8">
      <c r="G40311" s="127"/>
      <c r="H40311" s="128"/>
    </row>
    <row r="40312" spans="7:8">
      <c r="G40312" s="127"/>
      <c r="H40312" s="128"/>
    </row>
    <row r="40313" spans="7:8">
      <c r="G40313" s="127"/>
      <c r="H40313" s="128"/>
    </row>
    <row r="40314" spans="7:8">
      <c r="G40314" s="127"/>
      <c r="H40314" s="128"/>
    </row>
    <row r="40315" spans="7:8">
      <c r="G40315" s="127"/>
      <c r="H40315" s="128"/>
    </row>
    <row r="40316" spans="7:8">
      <c r="G40316" s="127"/>
      <c r="H40316" s="128"/>
    </row>
    <row r="40317" spans="7:8">
      <c r="G40317" s="127"/>
      <c r="H40317" s="128"/>
    </row>
    <row r="40318" spans="7:8">
      <c r="G40318" s="127"/>
      <c r="H40318" s="128"/>
    </row>
    <row r="40319" spans="7:8">
      <c r="G40319" s="127"/>
      <c r="H40319" s="128"/>
    </row>
    <row r="40320" spans="7:8">
      <c r="G40320" s="127"/>
      <c r="H40320" s="128"/>
    </row>
    <row r="40321" spans="7:8">
      <c r="G40321" s="127"/>
      <c r="H40321" s="128"/>
    </row>
    <row r="40322" spans="7:8">
      <c r="G40322" s="127"/>
      <c r="H40322" s="128"/>
    </row>
    <row r="40323" spans="7:8">
      <c r="G40323" s="127"/>
      <c r="H40323" s="128"/>
    </row>
    <row r="40324" spans="7:8">
      <c r="G40324" s="127"/>
      <c r="H40324" s="128"/>
    </row>
    <row r="40325" spans="7:8">
      <c r="G40325" s="127"/>
      <c r="H40325" s="128"/>
    </row>
    <row r="40326" spans="7:8">
      <c r="G40326" s="127"/>
      <c r="H40326" s="128"/>
    </row>
    <row r="40327" spans="7:8">
      <c r="G40327" s="127"/>
      <c r="H40327" s="128"/>
    </row>
    <row r="40328" spans="7:8">
      <c r="G40328" s="127"/>
      <c r="H40328" s="128"/>
    </row>
    <row r="40329" spans="7:8">
      <c r="G40329" s="127"/>
      <c r="H40329" s="128"/>
    </row>
    <row r="40330" spans="7:8">
      <c r="G40330" s="127"/>
      <c r="H40330" s="128"/>
    </row>
    <row r="40331" spans="7:8">
      <c r="G40331" s="127"/>
      <c r="H40331" s="128"/>
    </row>
    <row r="40332" spans="7:8">
      <c r="G40332" s="127"/>
      <c r="H40332" s="128"/>
    </row>
    <row r="40333" spans="7:8">
      <c r="G40333" s="127"/>
      <c r="H40333" s="128"/>
    </row>
    <row r="40334" spans="7:8">
      <c r="G40334" s="127"/>
      <c r="H40334" s="128"/>
    </row>
    <row r="40335" spans="7:8">
      <c r="G40335" s="127"/>
      <c r="H40335" s="128"/>
    </row>
    <row r="40336" spans="7:8">
      <c r="G40336" s="127"/>
      <c r="H40336" s="128"/>
    </row>
    <row r="40337" spans="7:8">
      <c r="G40337" s="127"/>
      <c r="H40337" s="128"/>
    </row>
    <row r="40338" spans="7:8">
      <c r="G40338" s="127"/>
      <c r="H40338" s="128"/>
    </row>
    <row r="40339" spans="7:8">
      <c r="G40339" s="127"/>
      <c r="H40339" s="128"/>
    </row>
    <row r="40340" spans="7:8">
      <c r="G40340" s="127"/>
      <c r="H40340" s="128"/>
    </row>
    <row r="40341" spans="7:8">
      <c r="G40341" s="127"/>
      <c r="H40341" s="128"/>
    </row>
    <row r="40342" spans="7:8">
      <c r="G40342" s="127"/>
      <c r="H40342" s="128"/>
    </row>
    <row r="40343" spans="7:8">
      <c r="G40343" s="127"/>
      <c r="H40343" s="128"/>
    </row>
    <row r="40344" spans="7:8">
      <c r="G40344" s="127"/>
      <c r="H40344" s="128"/>
    </row>
    <row r="40345" spans="7:8">
      <c r="G40345" s="127"/>
      <c r="H40345" s="128"/>
    </row>
    <row r="40346" spans="7:8">
      <c r="G40346" s="127"/>
      <c r="H40346" s="128"/>
    </row>
    <row r="40347" spans="7:8">
      <c r="G40347" s="127"/>
      <c r="H40347" s="128"/>
    </row>
    <row r="40348" spans="7:8">
      <c r="G40348" s="127"/>
      <c r="H40348" s="128"/>
    </row>
    <row r="40349" spans="7:8">
      <c r="G40349" s="127"/>
      <c r="H40349" s="128"/>
    </row>
    <row r="40350" spans="7:8">
      <c r="G40350" s="127"/>
      <c r="H40350" s="128"/>
    </row>
    <row r="40351" spans="7:8">
      <c r="G40351" s="127"/>
      <c r="H40351" s="128"/>
    </row>
    <row r="40352" spans="7:8">
      <c r="G40352" s="127"/>
      <c r="H40352" s="128"/>
    </row>
    <row r="40353" spans="7:8">
      <c r="G40353" s="127"/>
      <c r="H40353" s="128"/>
    </row>
    <row r="40354" spans="7:8">
      <c r="G40354" s="127"/>
      <c r="H40354" s="128"/>
    </row>
    <row r="40355" spans="7:8">
      <c r="G40355" s="127"/>
      <c r="H40355" s="128"/>
    </row>
    <row r="40356" spans="7:8">
      <c r="G40356" s="127"/>
      <c r="H40356" s="128"/>
    </row>
    <row r="40357" spans="7:8">
      <c r="G40357" s="127"/>
      <c r="H40357" s="128"/>
    </row>
    <row r="40358" spans="7:8">
      <c r="G40358" s="127"/>
      <c r="H40358" s="128"/>
    </row>
    <row r="40359" spans="7:8">
      <c r="G40359" s="127"/>
      <c r="H40359" s="128"/>
    </row>
    <row r="40360" spans="7:8">
      <c r="G40360" s="127"/>
      <c r="H40360" s="128"/>
    </row>
    <row r="40361" spans="7:8">
      <c r="G40361" s="127"/>
      <c r="H40361" s="128"/>
    </row>
    <row r="40362" spans="7:8">
      <c r="G40362" s="127"/>
      <c r="H40362" s="128"/>
    </row>
    <row r="40363" spans="7:8">
      <c r="G40363" s="127"/>
      <c r="H40363" s="128"/>
    </row>
    <row r="40364" spans="7:8">
      <c r="G40364" s="127"/>
      <c r="H40364" s="128"/>
    </row>
    <row r="40365" spans="7:8">
      <c r="G40365" s="127"/>
      <c r="H40365" s="128"/>
    </row>
    <row r="40366" spans="7:8">
      <c r="G40366" s="127"/>
      <c r="H40366" s="128"/>
    </row>
    <row r="40367" spans="7:8">
      <c r="G40367" s="127"/>
      <c r="H40367" s="128"/>
    </row>
    <row r="40368" spans="7:8">
      <c r="G40368" s="127"/>
      <c r="H40368" s="128"/>
    </row>
    <row r="40369" spans="7:8">
      <c r="G40369" s="127"/>
      <c r="H40369" s="128"/>
    </row>
    <row r="40370" spans="7:8">
      <c r="G40370" s="127"/>
      <c r="H40370" s="128"/>
    </row>
    <row r="40371" spans="7:8">
      <c r="G40371" s="127"/>
      <c r="H40371" s="128"/>
    </row>
    <row r="40372" spans="7:8">
      <c r="G40372" s="127"/>
      <c r="H40372" s="128"/>
    </row>
    <row r="40373" spans="7:8">
      <c r="G40373" s="127"/>
      <c r="H40373" s="128"/>
    </row>
    <row r="40374" spans="7:8">
      <c r="G40374" s="127"/>
      <c r="H40374" s="128"/>
    </row>
    <row r="40375" spans="7:8">
      <c r="G40375" s="127"/>
      <c r="H40375" s="128"/>
    </row>
    <row r="40376" spans="7:8">
      <c r="G40376" s="127"/>
      <c r="H40376" s="128"/>
    </row>
    <row r="40377" spans="7:8">
      <c r="G40377" s="127"/>
      <c r="H40377" s="128"/>
    </row>
    <row r="40378" spans="7:8">
      <c r="G40378" s="127"/>
      <c r="H40378" s="128"/>
    </row>
    <row r="40379" spans="7:8">
      <c r="G40379" s="127"/>
      <c r="H40379" s="128"/>
    </row>
    <row r="40380" spans="7:8">
      <c r="G40380" s="127"/>
      <c r="H40380" s="128"/>
    </row>
    <row r="40381" spans="7:8">
      <c r="G40381" s="127"/>
      <c r="H40381" s="128"/>
    </row>
    <row r="40382" spans="7:8">
      <c r="G40382" s="127"/>
      <c r="H40382" s="128"/>
    </row>
    <row r="40383" spans="7:8">
      <c r="G40383" s="127"/>
      <c r="H40383" s="128"/>
    </row>
    <row r="40384" spans="7:8">
      <c r="G40384" s="127"/>
      <c r="H40384" s="128"/>
    </row>
    <row r="40385" spans="7:8">
      <c r="G40385" s="127"/>
      <c r="H40385" s="128"/>
    </row>
    <row r="40386" spans="7:8">
      <c r="G40386" s="127"/>
      <c r="H40386" s="128"/>
    </row>
    <row r="40387" spans="7:8">
      <c r="G40387" s="127"/>
      <c r="H40387" s="128"/>
    </row>
    <row r="40388" spans="7:8">
      <c r="G40388" s="127"/>
      <c r="H40388" s="128"/>
    </row>
    <row r="40389" spans="7:8">
      <c r="G40389" s="127"/>
      <c r="H40389" s="128"/>
    </row>
    <row r="40390" spans="7:8">
      <c r="G40390" s="127"/>
      <c r="H40390" s="128"/>
    </row>
    <row r="40391" spans="7:8">
      <c r="G40391" s="127"/>
      <c r="H40391" s="128"/>
    </row>
    <row r="40392" spans="7:8">
      <c r="G40392" s="127"/>
      <c r="H40392" s="128"/>
    </row>
    <row r="40393" spans="7:8">
      <c r="G40393" s="127"/>
      <c r="H40393" s="128"/>
    </row>
    <row r="40394" spans="7:8">
      <c r="G40394" s="127"/>
      <c r="H40394" s="128"/>
    </row>
    <row r="40395" spans="7:8">
      <c r="G40395" s="127"/>
      <c r="H40395" s="128"/>
    </row>
    <row r="40396" spans="7:8">
      <c r="G40396" s="127"/>
      <c r="H40396" s="128"/>
    </row>
    <row r="40397" spans="7:8">
      <c r="G40397" s="127"/>
      <c r="H40397" s="128"/>
    </row>
    <row r="40398" spans="7:8">
      <c r="G40398" s="127"/>
      <c r="H40398" s="128"/>
    </row>
    <row r="40399" spans="7:8">
      <c r="G40399" s="127"/>
      <c r="H40399" s="128"/>
    </row>
    <row r="40400" spans="7:8">
      <c r="G40400" s="127"/>
      <c r="H40400" s="128"/>
    </row>
    <row r="40401" spans="7:8">
      <c r="G40401" s="127"/>
      <c r="H40401" s="128"/>
    </row>
    <row r="40402" spans="7:8">
      <c r="G40402" s="127"/>
      <c r="H40402" s="128"/>
    </row>
    <row r="40403" spans="7:8">
      <c r="G40403" s="127"/>
      <c r="H40403" s="128"/>
    </row>
    <row r="40404" spans="7:8">
      <c r="G40404" s="127"/>
      <c r="H40404" s="128"/>
    </row>
    <row r="40405" spans="7:8">
      <c r="G40405" s="127"/>
      <c r="H40405" s="128"/>
    </row>
    <row r="40406" spans="7:8">
      <c r="G40406" s="127"/>
      <c r="H40406" s="128"/>
    </row>
    <row r="40407" spans="7:8">
      <c r="G40407" s="127"/>
      <c r="H40407" s="128"/>
    </row>
    <row r="40408" spans="7:8">
      <c r="G40408" s="127"/>
      <c r="H40408" s="128"/>
    </row>
    <row r="40409" spans="7:8">
      <c r="G40409" s="127"/>
      <c r="H40409" s="128"/>
    </row>
    <row r="40410" spans="7:8">
      <c r="G40410" s="127"/>
      <c r="H40410" s="128"/>
    </row>
    <row r="40411" spans="7:8">
      <c r="G40411" s="127"/>
      <c r="H40411" s="128"/>
    </row>
    <row r="40412" spans="7:8">
      <c r="G40412" s="127"/>
      <c r="H40412" s="128"/>
    </row>
    <row r="40413" spans="7:8">
      <c r="G40413" s="127"/>
      <c r="H40413" s="128"/>
    </row>
    <row r="40414" spans="7:8">
      <c r="G40414" s="127"/>
      <c r="H40414" s="128"/>
    </row>
    <row r="40415" spans="7:8">
      <c r="G40415" s="127"/>
      <c r="H40415" s="128"/>
    </row>
    <row r="40416" spans="7:8">
      <c r="G40416" s="127"/>
      <c r="H40416" s="128"/>
    </row>
    <row r="40417" spans="7:8">
      <c r="G40417" s="127"/>
      <c r="H40417" s="128"/>
    </row>
    <row r="40418" spans="7:8">
      <c r="G40418" s="127"/>
      <c r="H40418" s="128"/>
    </row>
    <row r="40419" spans="7:8">
      <c r="G40419" s="127"/>
      <c r="H40419" s="128"/>
    </row>
    <row r="40420" spans="7:8">
      <c r="G40420" s="127"/>
      <c r="H40420" s="128"/>
    </row>
    <row r="40421" spans="7:8">
      <c r="G40421" s="127"/>
      <c r="H40421" s="128"/>
    </row>
    <row r="40422" spans="7:8">
      <c r="G40422" s="127"/>
      <c r="H40422" s="128"/>
    </row>
    <row r="40423" spans="7:8">
      <c r="G40423" s="127"/>
      <c r="H40423" s="128"/>
    </row>
    <row r="40424" spans="7:8">
      <c r="G40424" s="127"/>
      <c r="H40424" s="128"/>
    </row>
    <row r="40425" spans="7:8">
      <c r="G40425" s="127"/>
      <c r="H40425" s="128"/>
    </row>
    <row r="40426" spans="7:8">
      <c r="G40426" s="127"/>
      <c r="H40426" s="128"/>
    </row>
    <row r="40427" spans="7:8">
      <c r="G40427" s="127"/>
      <c r="H40427" s="128"/>
    </row>
    <row r="40428" spans="7:8">
      <c r="G40428" s="127"/>
      <c r="H40428" s="128"/>
    </row>
    <row r="40429" spans="7:8">
      <c r="G40429" s="127"/>
      <c r="H40429" s="128"/>
    </row>
    <row r="40430" spans="7:8">
      <c r="G40430" s="127"/>
      <c r="H40430" s="128"/>
    </row>
    <row r="40431" spans="7:8">
      <c r="G40431" s="127"/>
      <c r="H40431" s="128"/>
    </row>
    <row r="40432" spans="7:8">
      <c r="G40432" s="127"/>
      <c r="H40432" s="128"/>
    </row>
    <row r="40433" spans="7:8">
      <c r="G40433" s="127"/>
      <c r="H40433" s="128"/>
    </row>
    <row r="40434" spans="7:8">
      <c r="G40434" s="127"/>
      <c r="H40434" s="128"/>
    </row>
    <row r="40435" spans="7:8">
      <c r="G40435" s="127"/>
      <c r="H40435" s="128"/>
    </row>
    <row r="40436" spans="7:8">
      <c r="G40436" s="127"/>
      <c r="H40436" s="128"/>
    </row>
    <row r="40437" spans="7:8">
      <c r="G40437" s="127"/>
      <c r="H40437" s="128"/>
    </row>
    <row r="40438" spans="7:8">
      <c r="G40438" s="127"/>
      <c r="H40438" s="128"/>
    </row>
    <row r="40439" spans="7:8">
      <c r="G40439" s="127"/>
      <c r="H40439" s="128"/>
    </row>
    <row r="40440" spans="7:8">
      <c r="G40440" s="127"/>
      <c r="H40440" s="128"/>
    </row>
    <row r="40441" spans="7:8">
      <c r="G40441" s="127"/>
      <c r="H40441" s="128"/>
    </row>
    <row r="40442" spans="7:8">
      <c r="G40442" s="127"/>
      <c r="H40442" s="128"/>
    </row>
    <row r="40443" spans="7:8">
      <c r="G40443" s="127"/>
      <c r="H40443" s="128"/>
    </row>
    <row r="40444" spans="7:8">
      <c r="G40444" s="127"/>
      <c r="H40444" s="128"/>
    </row>
    <row r="40445" spans="7:8">
      <c r="G40445" s="127"/>
      <c r="H40445" s="128"/>
    </row>
    <row r="40446" spans="7:8">
      <c r="G40446" s="127"/>
      <c r="H40446" s="128"/>
    </row>
    <row r="40447" spans="7:8">
      <c r="G40447" s="127"/>
      <c r="H40447" s="128"/>
    </row>
    <row r="40448" spans="7:8">
      <c r="G40448" s="127"/>
      <c r="H40448" s="128"/>
    </row>
    <row r="40449" spans="7:8">
      <c r="G40449" s="127"/>
      <c r="H40449" s="128"/>
    </row>
    <row r="40450" spans="7:8">
      <c r="G40450" s="127"/>
      <c r="H40450" s="128"/>
    </row>
    <row r="40451" spans="7:8">
      <c r="G40451" s="127"/>
      <c r="H40451" s="128"/>
    </row>
    <row r="40452" spans="7:8">
      <c r="G40452" s="127"/>
      <c r="H40452" s="128"/>
    </row>
    <row r="40453" spans="7:8">
      <c r="G40453" s="127"/>
      <c r="H40453" s="128"/>
    </row>
    <row r="40454" spans="7:8">
      <c r="G40454" s="127"/>
      <c r="H40454" s="128"/>
    </row>
    <row r="40455" spans="7:8">
      <c r="G40455" s="127"/>
      <c r="H40455" s="128"/>
    </row>
    <row r="40456" spans="7:8">
      <c r="G40456" s="127"/>
      <c r="H40456" s="128"/>
    </row>
    <row r="40457" spans="7:8">
      <c r="G40457" s="127"/>
      <c r="H40457" s="128"/>
    </row>
    <row r="40458" spans="7:8">
      <c r="G40458" s="127"/>
      <c r="H40458" s="128"/>
    </row>
    <row r="40459" spans="7:8">
      <c r="G40459" s="127"/>
      <c r="H40459" s="128"/>
    </row>
    <row r="40460" spans="7:8">
      <c r="G40460" s="127"/>
      <c r="H40460" s="128"/>
    </row>
    <row r="40461" spans="7:8">
      <c r="G40461" s="127"/>
      <c r="H40461" s="128"/>
    </row>
    <row r="40462" spans="7:8">
      <c r="G40462" s="127"/>
      <c r="H40462" s="128"/>
    </row>
    <row r="40463" spans="7:8">
      <c r="G40463" s="127"/>
      <c r="H40463" s="128"/>
    </row>
    <row r="40464" spans="7:8">
      <c r="G40464" s="127"/>
      <c r="H40464" s="128"/>
    </row>
    <row r="40465" spans="7:8">
      <c r="G40465" s="127"/>
      <c r="H40465" s="128"/>
    </row>
    <row r="40466" spans="7:8">
      <c r="G40466" s="127"/>
      <c r="H40466" s="128"/>
    </row>
    <row r="40467" spans="7:8">
      <c r="G40467" s="127"/>
      <c r="H40467" s="128"/>
    </row>
    <row r="40468" spans="7:8">
      <c r="G40468" s="127"/>
      <c r="H40468" s="128"/>
    </row>
    <row r="40469" spans="7:8">
      <c r="G40469" s="127"/>
      <c r="H40469" s="128"/>
    </row>
    <row r="40470" spans="7:8">
      <c r="G40470" s="127"/>
      <c r="H40470" s="128"/>
    </row>
    <row r="40471" spans="7:8">
      <c r="G40471" s="127"/>
      <c r="H40471" s="128"/>
    </row>
    <row r="40472" spans="7:8">
      <c r="G40472" s="127"/>
      <c r="H40472" s="128"/>
    </row>
    <row r="40473" spans="7:8">
      <c r="G40473" s="127"/>
      <c r="H40473" s="128"/>
    </row>
    <row r="40474" spans="7:8">
      <c r="G40474" s="127"/>
      <c r="H40474" s="128"/>
    </row>
    <row r="40475" spans="7:8">
      <c r="G40475" s="127"/>
      <c r="H40475" s="128"/>
    </row>
    <row r="40476" spans="7:8">
      <c r="G40476" s="127"/>
      <c r="H40476" s="128"/>
    </row>
    <row r="40477" spans="7:8">
      <c r="G40477" s="127"/>
      <c r="H40477" s="128"/>
    </row>
    <row r="40478" spans="7:8">
      <c r="G40478" s="127"/>
      <c r="H40478" s="128"/>
    </row>
    <row r="40479" spans="7:8">
      <c r="G40479" s="127"/>
      <c r="H40479" s="128"/>
    </row>
    <row r="40480" spans="7:8">
      <c r="G40480" s="127"/>
      <c r="H40480" s="128"/>
    </row>
    <row r="40481" spans="7:8">
      <c r="G40481" s="127"/>
      <c r="H40481" s="128"/>
    </row>
    <row r="40482" spans="7:8">
      <c r="G40482" s="127"/>
      <c r="H40482" s="128"/>
    </row>
    <row r="40483" spans="7:8">
      <c r="G40483" s="127"/>
      <c r="H40483" s="128"/>
    </row>
    <row r="40484" spans="7:8">
      <c r="G40484" s="127"/>
      <c r="H40484" s="128"/>
    </row>
    <row r="40485" spans="7:8">
      <c r="G40485" s="127"/>
      <c r="H40485" s="128"/>
    </row>
    <row r="40486" spans="7:8">
      <c r="G40486" s="127"/>
      <c r="H40486" s="128"/>
    </row>
    <row r="40487" spans="7:8">
      <c r="G40487" s="127"/>
      <c r="H40487" s="128"/>
    </row>
    <row r="40488" spans="7:8">
      <c r="G40488" s="127"/>
      <c r="H40488" s="128"/>
    </row>
    <row r="40489" spans="7:8">
      <c r="G40489" s="127"/>
      <c r="H40489" s="128"/>
    </row>
    <row r="40490" spans="7:8">
      <c r="G40490" s="127"/>
      <c r="H40490" s="128"/>
    </row>
    <row r="40491" spans="7:8">
      <c r="G40491" s="127"/>
      <c r="H40491" s="128"/>
    </row>
    <row r="40492" spans="7:8">
      <c r="G40492" s="127"/>
      <c r="H40492" s="128"/>
    </row>
    <row r="40493" spans="7:8">
      <c r="G40493" s="127"/>
      <c r="H40493" s="128"/>
    </row>
    <row r="40494" spans="7:8">
      <c r="G40494" s="127"/>
      <c r="H40494" s="128"/>
    </row>
    <row r="40495" spans="7:8">
      <c r="G40495" s="127"/>
      <c r="H40495" s="128"/>
    </row>
    <row r="40496" spans="7:8">
      <c r="G40496" s="127"/>
      <c r="H40496" s="128"/>
    </row>
    <row r="40497" spans="7:8">
      <c r="G40497" s="127"/>
      <c r="H40497" s="128"/>
    </row>
    <row r="40498" spans="7:8">
      <c r="G40498" s="127"/>
      <c r="H40498" s="128"/>
    </row>
    <row r="40499" spans="7:8">
      <c r="G40499" s="127"/>
      <c r="H40499" s="128"/>
    </row>
    <row r="40500" spans="7:8">
      <c r="G40500" s="127"/>
      <c r="H40500" s="128"/>
    </row>
    <row r="40501" spans="7:8">
      <c r="G40501" s="127"/>
      <c r="H40501" s="128"/>
    </row>
    <row r="40502" spans="7:8">
      <c r="G40502" s="127"/>
      <c r="H40502" s="128"/>
    </row>
    <row r="40503" spans="7:8">
      <c r="G40503" s="127"/>
      <c r="H40503" s="128"/>
    </row>
    <row r="40504" spans="7:8">
      <c r="G40504" s="127"/>
      <c r="H40504" s="128"/>
    </row>
    <row r="40505" spans="7:8">
      <c r="G40505" s="127"/>
      <c r="H40505" s="128"/>
    </row>
    <row r="40506" spans="7:8">
      <c r="G40506" s="127"/>
      <c r="H40506" s="128"/>
    </row>
    <row r="40507" spans="7:8">
      <c r="G40507" s="127"/>
      <c r="H40507" s="128"/>
    </row>
    <row r="40508" spans="7:8">
      <c r="G40508" s="127"/>
      <c r="H40508" s="128"/>
    </row>
    <row r="40509" spans="7:8">
      <c r="G40509" s="127"/>
      <c r="H40509" s="128"/>
    </row>
    <row r="40510" spans="7:8">
      <c r="G40510" s="127"/>
      <c r="H40510" s="128"/>
    </row>
    <row r="40511" spans="7:8">
      <c r="G40511" s="127"/>
      <c r="H40511" s="128"/>
    </row>
    <row r="40512" spans="7:8">
      <c r="G40512" s="127"/>
      <c r="H40512" s="128"/>
    </row>
    <row r="40513" spans="7:8">
      <c r="G40513" s="127"/>
      <c r="H40513" s="128"/>
    </row>
    <row r="40514" spans="7:8">
      <c r="G40514" s="127"/>
      <c r="H40514" s="128"/>
    </row>
    <row r="40515" spans="7:8">
      <c r="G40515" s="127"/>
      <c r="H40515" s="128"/>
    </row>
    <row r="40516" spans="7:8">
      <c r="G40516" s="127"/>
      <c r="H40516" s="128"/>
    </row>
    <row r="40517" spans="7:8">
      <c r="G40517" s="127"/>
      <c r="H40517" s="128"/>
    </row>
    <row r="40518" spans="7:8">
      <c r="G40518" s="127"/>
      <c r="H40518" s="128"/>
    </row>
    <row r="40519" spans="7:8">
      <c r="G40519" s="127"/>
      <c r="H40519" s="128"/>
    </row>
    <row r="40520" spans="7:8">
      <c r="G40520" s="127"/>
      <c r="H40520" s="128"/>
    </row>
    <row r="40521" spans="7:8">
      <c r="G40521" s="127"/>
      <c r="H40521" s="128"/>
    </row>
    <row r="40522" spans="7:8">
      <c r="G40522" s="127"/>
      <c r="H40522" s="128"/>
    </row>
    <row r="40523" spans="7:8">
      <c r="G40523" s="127"/>
      <c r="H40523" s="128"/>
    </row>
    <row r="40524" spans="7:8">
      <c r="G40524" s="127"/>
      <c r="H40524" s="128"/>
    </row>
    <row r="40525" spans="7:8">
      <c r="G40525" s="127"/>
      <c r="H40525" s="128"/>
    </row>
    <row r="40526" spans="7:8">
      <c r="G40526" s="127"/>
      <c r="H40526" s="128"/>
    </row>
    <row r="40527" spans="7:8">
      <c r="G40527" s="127"/>
      <c r="H40527" s="128"/>
    </row>
    <row r="40528" spans="7:8">
      <c r="G40528" s="127"/>
      <c r="H40528" s="128"/>
    </row>
    <row r="40529" spans="7:8">
      <c r="G40529" s="127"/>
      <c r="H40529" s="128"/>
    </row>
    <row r="40530" spans="7:8">
      <c r="G40530" s="127"/>
      <c r="H40530" s="128"/>
    </row>
    <row r="40531" spans="7:8">
      <c r="G40531" s="127"/>
      <c r="H40531" s="128"/>
    </row>
    <row r="40532" spans="7:8">
      <c r="G40532" s="127"/>
      <c r="H40532" s="128"/>
    </row>
    <row r="40533" spans="7:8">
      <c r="G40533" s="127"/>
      <c r="H40533" s="128"/>
    </row>
    <row r="40534" spans="7:8">
      <c r="G40534" s="127"/>
      <c r="H40534" s="128"/>
    </row>
    <row r="40535" spans="7:8">
      <c r="G40535" s="127"/>
      <c r="H40535" s="128"/>
    </row>
    <row r="40536" spans="7:8">
      <c r="G40536" s="127"/>
      <c r="H40536" s="128"/>
    </row>
    <row r="40537" spans="7:8">
      <c r="G40537" s="127"/>
      <c r="H40537" s="128"/>
    </row>
    <row r="40538" spans="7:8">
      <c r="G40538" s="127"/>
      <c r="H40538" s="128"/>
    </row>
    <row r="40539" spans="7:8">
      <c r="G40539" s="127"/>
      <c r="H40539" s="128"/>
    </row>
    <row r="40540" spans="7:8">
      <c r="G40540" s="127"/>
      <c r="H40540" s="128"/>
    </row>
    <row r="40541" spans="7:8">
      <c r="G40541" s="127"/>
      <c r="H40541" s="128"/>
    </row>
    <row r="40542" spans="7:8">
      <c r="G40542" s="127"/>
      <c r="H40542" s="128"/>
    </row>
    <row r="40543" spans="7:8">
      <c r="G40543" s="127"/>
      <c r="H40543" s="128"/>
    </row>
    <row r="40544" spans="7:8">
      <c r="G40544" s="127"/>
      <c r="H40544" s="128"/>
    </row>
    <row r="40545" spans="7:8">
      <c r="G40545" s="127"/>
      <c r="H40545" s="128"/>
    </row>
    <row r="40546" spans="7:8">
      <c r="G40546" s="127"/>
      <c r="H40546" s="128"/>
    </row>
    <row r="40547" spans="7:8">
      <c r="G40547" s="127"/>
      <c r="H40547" s="128"/>
    </row>
    <row r="40548" spans="7:8">
      <c r="G40548" s="127"/>
      <c r="H40548" s="128"/>
    </row>
    <row r="40549" spans="7:8">
      <c r="G40549" s="127"/>
      <c r="H40549" s="128"/>
    </row>
    <row r="40550" spans="7:8">
      <c r="G40550" s="127"/>
      <c r="H40550" s="128"/>
    </row>
    <row r="40551" spans="7:8">
      <c r="G40551" s="127"/>
      <c r="H40551" s="128"/>
    </row>
    <row r="40552" spans="7:8">
      <c r="G40552" s="127"/>
      <c r="H40552" s="128"/>
    </row>
    <row r="40553" spans="7:8">
      <c r="G40553" s="127"/>
      <c r="H40553" s="128"/>
    </row>
    <row r="40554" spans="7:8">
      <c r="G40554" s="127"/>
      <c r="H40554" s="128"/>
    </row>
    <row r="40555" spans="7:8">
      <c r="G40555" s="127"/>
      <c r="H40555" s="128"/>
    </row>
    <row r="40556" spans="7:8">
      <c r="G40556" s="127"/>
      <c r="H40556" s="128"/>
    </row>
    <row r="40557" spans="7:8">
      <c r="G40557" s="127"/>
      <c r="H40557" s="128"/>
    </row>
    <row r="40558" spans="7:8">
      <c r="G40558" s="127"/>
      <c r="H40558" s="128"/>
    </row>
    <row r="40559" spans="7:8">
      <c r="G40559" s="127"/>
      <c r="H40559" s="128"/>
    </row>
    <row r="40560" spans="7:8">
      <c r="G40560" s="127"/>
      <c r="H40560" s="128"/>
    </row>
    <row r="40561" spans="7:8">
      <c r="G40561" s="127"/>
      <c r="H40561" s="128"/>
    </row>
    <row r="40562" spans="7:8">
      <c r="G40562" s="127"/>
      <c r="H40562" s="128"/>
    </row>
    <row r="40563" spans="7:8">
      <c r="G40563" s="127"/>
      <c r="H40563" s="128"/>
    </row>
    <row r="40564" spans="7:8">
      <c r="G40564" s="127"/>
      <c r="H40564" s="128"/>
    </row>
    <row r="40565" spans="7:8">
      <c r="G40565" s="127"/>
      <c r="H40565" s="128"/>
    </row>
    <row r="40566" spans="7:8">
      <c r="G40566" s="127"/>
      <c r="H40566" s="128"/>
    </row>
    <row r="40567" spans="7:8">
      <c r="G40567" s="127"/>
      <c r="H40567" s="128"/>
    </row>
    <row r="40568" spans="7:8">
      <c r="G40568" s="127"/>
      <c r="H40568" s="128"/>
    </row>
    <row r="40569" spans="7:8">
      <c r="G40569" s="127"/>
      <c r="H40569" s="128"/>
    </row>
    <row r="40570" spans="7:8">
      <c r="G40570" s="127"/>
      <c r="H40570" s="128"/>
    </row>
    <row r="40571" spans="7:8">
      <c r="G40571" s="127"/>
      <c r="H40571" s="128"/>
    </row>
    <row r="40572" spans="7:8">
      <c r="G40572" s="127"/>
      <c r="H40572" s="128"/>
    </row>
    <row r="40573" spans="7:8">
      <c r="G40573" s="127"/>
      <c r="H40573" s="128"/>
    </row>
    <row r="40574" spans="7:8">
      <c r="G40574" s="127"/>
      <c r="H40574" s="128"/>
    </row>
    <row r="40575" spans="7:8">
      <c r="G40575" s="127"/>
      <c r="H40575" s="128"/>
    </row>
    <row r="40576" spans="7:8">
      <c r="G40576" s="127"/>
      <c r="H40576" s="128"/>
    </row>
    <row r="40577" spans="7:8">
      <c r="G40577" s="127"/>
      <c r="H40577" s="128"/>
    </row>
    <row r="40578" spans="7:8">
      <c r="G40578" s="127"/>
      <c r="H40578" s="128"/>
    </row>
    <row r="40579" spans="7:8">
      <c r="G40579" s="127"/>
      <c r="H40579" s="128"/>
    </row>
    <row r="40580" spans="7:8">
      <c r="G40580" s="127"/>
      <c r="H40580" s="128"/>
    </row>
    <row r="40581" spans="7:8">
      <c r="G40581" s="127"/>
      <c r="H40581" s="128"/>
    </row>
    <row r="40582" spans="7:8">
      <c r="G40582" s="127"/>
      <c r="H40582" s="128"/>
    </row>
    <row r="40583" spans="7:8">
      <c r="G40583" s="127"/>
      <c r="H40583" s="128"/>
    </row>
    <row r="40584" spans="7:8">
      <c r="G40584" s="127"/>
      <c r="H40584" s="128"/>
    </row>
    <row r="40585" spans="7:8">
      <c r="G40585" s="127"/>
      <c r="H40585" s="128"/>
    </row>
    <row r="40586" spans="7:8">
      <c r="G40586" s="127"/>
      <c r="H40586" s="128"/>
    </row>
    <row r="40587" spans="7:8">
      <c r="G40587" s="127"/>
      <c r="H40587" s="128"/>
    </row>
    <row r="40588" spans="7:8">
      <c r="G40588" s="127"/>
      <c r="H40588" s="128"/>
    </row>
    <row r="40589" spans="7:8">
      <c r="G40589" s="127"/>
      <c r="H40589" s="128"/>
    </row>
    <row r="40590" spans="7:8">
      <c r="G40590" s="127"/>
      <c r="H40590" s="128"/>
    </row>
    <row r="40591" spans="7:8">
      <c r="G40591" s="127"/>
      <c r="H40591" s="128"/>
    </row>
    <row r="40592" spans="7:8">
      <c r="G40592" s="127"/>
      <c r="H40592" s="128"/>
    </row>
    <row r="40593" spans="7:8">
      <c r="G40593" s="127"/>
      <c r="H40593" s="128"/>
    </row>
    <row r="40594" spans="7:8">
      <c r="G40594" s="127"/>
      <c r="H40594" s="128"/>
    </row>
    <row r="40595" spans="7:8">
      <c r="G40595" s="127"/>
      <c r="H40595" s="128"/>
    </row>
    <row r="40596" spans="7:8">
      <c r="G40596" s="127"/>
      <c r="H40596" s="128"/>
    </row>
    <row r="40597" spans="7:8">
      <c r="G40597" s="127"/>
      <c r="H40597" s="128"/>
    </row>
    <row r="40598" spans="7:8">
      <c r="G40598" s="127"/>
      <c r="H40598" s="128"/>
    </row>
    <row r="40599" spans="7:8">
      <c r="G40599" s="127"/>
      <c r="H40599" s="128"/>
    </row>
    <row r="40600" spans="7:8">
      <c r="G40600" s="127"/>
      <c r="H40600" s="128"/>
    </row>
    <row r="40601" spans="7:8">
      <c r="G40601" s="127"/>
      <c r="H40601" s="128"/>
    </row>
    <row r="40602" spans="7:8">
      <c r="G40602" s="127"/>
      <c r="H40602" s="128"/>
    </row>
    <row r="40603" spans="7:8">
      <c r="G40603" s="127"/>
      <c r="H40603" s="128"/>
    </row>
    <row r="40604" spans="7:8">
      <c r="G40604" s="127"/>
      <c r="H40604" s="128"/>
    </row>
    <row r="40605" spans="7:8">
      <c r="G40605" s="127"/>
      <c r="H40605" s="128"/>
    </row>
    <row r="40606" spans="7:8">
      <c r="G40606" s="127"/>
      <c r="H40606" s="128"/>
    </row>
    <row r="40607" spans="7:8">
      <c r="G40607" s="127"/>
      <c r="H40607" s="128"/>
    </row>
    <row r="40608" spans="7:8">
      <c r="G40608" s="127"/>
      <c r="H40608" s="128"/>
    </row>
    <row r="40609" spans="7:8">
      <c r="G40609" s="127"/>
      <c r="H40609" s="128"/>
    </row>
    <row r="40610" spans="7:8">
      <c r="G40610" s="127"/>
      <c r="H40610" s="128"/>
    </row>
    <row r="40611" spans="7:8">
      <c r="G40611" s="127"/>
      <c r="H40611" s="128"/>
    </row>
    <row r="40612" spans="7:8">
      <c r="G40612" s="127"/>
      <c r="H40612" s="128"/>
    </row>
    <row r="40613" spans="7:8">
      <c r="G40613" s="127"/>
      <c r="H40613" s="128"/>
    </row>
    <row r="40614" spans="7:8">
      <c r="G40614" s="127"/>
      <c r="H40614" s="128"/>
    </row>
    <row r="40615" spans="7:8">
      <c r="G40615" s="127"/>
      <c r="H40615" s="128"/>
    </row>
    <row r="40616" spans="7:8">
      <c r="G40616" s="127"/>
      <c r="H40616" s="128"/>
    </row>
    <row r="40617" spans="7:8">
      <c r="G40617" s="127"/>
      <c r="H40617" s="128"/>
    </row>
    <row r="40618" spans="7:8">
      <c r="G40618" s="127"/>
      <c r="H40618" s="128"/>
    </row>
    <row r="40619" spans="7:8">
      <c r="G40619" s="127"/>
      <c r="H40619" s="128"/>
    </row>
    <row r="40620" spans="7:8">
      <c r="G40620" s="127"/>
      <c r="H40620" s="128"/>
    </row>
    <row r="40621" spans="7:8">
      <c r="G40621" s="127"/>
      <c r="H40621" s="128"/>
    </row>
    <row r="40622" spans="7:8">
      <c r="G40622" s="127"/>
      <c r="H40622" s="128"/>
    </row>
    <row r="40623" spans="7:8">
      <c r="G40623" s="127"/>
      <c r="H40623" s="128"/>
    </row>
    <row r="40624" spans="7:8">
      <c r="G40624" s="127"/>
      <c r="H40624" s="128"/>
    </row>
    <row r="40625" spans="7:8">
      <c r="G40625" s="127"/>
      <c r="H40625" s="128"/>
    </row>
    <row r="40626" spans="7:8">
      <c r="G40626" s="127"/>
      <c r="H40626" s="128"/>
    </row>
    <row r="40627" spans="7:8">
      <c r="G40627" s="127"/>
      <c r="H40627" s="128"/>
    </row>
    <row r="40628" spans="7:8">
      <c r="G40628" s="127"/>
      <c r="H40628" s="128"/>
    </row>
    <row r="40629" spans="7:8">
      <c r="G40629" s="127"/>
      <c r="H40629" s="128"/>
    </row>
    <row r="40630" spans="7:8">
      <c r="G40630" s="127"/>
      <c r="H40630" s="128"/>
    </row>
    <row r="40631" spans="7:8">
      <c r="G40631" s="127"/>
      <c r="H40631" s="128"/>
    </row>
    <row r="40632" spans="7:8">
      <c r="G40632" s="127"/>
      <c r="H40632" s="128"/>
    </row>
    <row r="40633" spans="7:8">
      <c r="G40633" s="127"/>
      <c r="H40633" s="128"/>
    </row>
    <row r="40634" spans="7:8">
      <c r="G40634" s="127"/>
      <c r="H40634" s="128"/>
    </row>
    <row r="40635" spans="7:8">
      <c r="G40635" s="127"/>
      <c r="H40635" s="128"/>
    </row>
    <row r="40636" spans="7:8">
      <c r="G40636" s="127"/>
      <c r="H40636" s="128"/>
    </row>
    <row r="40637" spans="7:8">
      <c r="G40637" s="127"/>
      <c r="H40637" s="128"/>
    </row>
    <row r="40638" spans="7:8">
      <c r="G40638" s="127"/>
      <c r="H40638" s="128"/>
    </row>
    <row r="40639" spans="7:8">
      <c r="G40639" s="127"/>
      <c r="H40639" s="128"/>
    </row>
    <row r="40640" spans="7:8">
      <c r="G40640" s="127"/>
      <c r="H40640" s="128"/>
    </row>
    <row r="40641" spans="7:8">
      <c r="G40641" s="127"/>
      <c r="H40641" s="128"/>
    </row>
    <row r="40642" spans="7:8">
      <c r="G40642" s="127"/>
      <c r="H40642" s="128"/>
    </row>
    <row r="40643" spans="7:8">
      <c r="G40643" s="127"/>
      <c r="H40643" s="128"/>
    </row>
    <row r="40644" spans="7:8">
      <c r="G40644" s="127"/>
      <c r="H40644" s="128"/>
    </row>
    <row r="40645" spans="7:8">
      <c r="G40645" s="127"/>
      <c r="H40645" s="128"/>
    </row>
    <row r="40646" spans="7:8">
      <c r="G40646" s="127"/>
      <c r="H40646" s="128"/>
    </row>
    <row r="40647" spans="7:8">
      <c r="G40647" s="127"/>
      <c r="H40647" s="128"/>
    </row>
    <row r="40648" spans="7:8">
      <c r="G40648" s="127"/>
      <c r="H40648" s="128"/>
    </row>
    <row r="40649" spans="7:8">
      <c r="G40649" s="127"/>
      <c r="H40649" s="128"/>
    </row>
    <row r="40650" spans="7:8">
      <c r="G40650" s="127"/>
      <c r="H40650" s="128"/>
    </row>
    <row r="40651" spans="7:8">
      <c r="G40651" s="127"/>
      <c r="H40651" s="128"/>
    </row>
    <row r="40652" spans="7:8">
      <c r="G40652" s="127"/>
      <c r="H40652" s="128"/>
    </row>
    <row r="40653" spans="7:8">
      <c r="G40653" s="127"/>
      <c r="H40653" s="128"/>
    </row>
    <row r="40654" spans="7:8">
      <c r="G40654" s="127"/>
      <c r="H40654" s="128"/>
    </row>
    <row r="40655" spans="7:8">
      <c r="G40655" s="127"/>
      <c r="H40655" s="128"/>
    </row>
    <row r="40656" spans="7:8">
      <c r="G40656" s="127"/>
      <c r="H40656" s="128"/>
    </row>
    <row r="40657" spans="7:8">
      <c r="G40657" s="127"/>
      <c r="H40657" s="128"/>
    </row>
    <row r="40658" spans="7:8">
      <c r="G40658" s="127"/>
      <c r="H40658" s="128"/>
    </row>
    <row r="40659" spans="7:8">
      <c r="G40659" s="127"/>
      <c r="H40659" s="128"/>
    </row>
    <row r="40660" spans="7:8">
      <c r="G40660" s="127"/>
      <c r="H40660" s="128"/>
    </row>
    <row r="40661" spans="7:8">
      <c r="G40661" s="127"/>
      <c r="H40661" s="128"/>
    </row>
    <row r="40662" spans="7:8">
      <c r="G40662" s="127"/>
      <c r="H40662" s="128"/>
    </row>
    <row r="40663" spans="7:8">
      <c r="G40663" s="127"/>
      <c r="H40663" s="128"/>
    </row>
    <row r="40664" spans="7:8">
      <c r="G40664" s="127"/>
      <c r="H40664" s="128"/>
    </row>
    <row r="40665" spans="7:8">
      <c r="G40665" s="127"/>
      <c r="H40665" s="128"/>
    </row>
    <row r="40666" spans="7:8">
      <c r="G40666" s="127"/>
      <c r="H40666" s="128"/>
    </row>
    <row r="40667" spans="7:8">
      <c r="G40667" s="127"/>
      <c r="H40667" s="128"/>
    </row>
    <row r="40668" spans="7:8">
      <c r="G40668" s="127"/>
      <c r="H40668" s="128"/>
    </row>
    <row r="40669" spans="7:8">
      <c r="G40669" s="127"/>
      <c r="H40669" s="128"/>
    </row>
    <row r="40670" spans="7:8">
      <c r="G40670" s="127"/>
      <c r="H40670" s="128"/>
    </row>
    <row r="40671" spans="7:8">
      <c r="G40671" s="127"/>
      <c r="H40671" s="128"/>
    </row>
    <row r="40672" spans="7:8">
      <c r="G40672" s="127"/>
      <c r="H40672" s="128"/>
    </row>
    <row r="40673" spans="7:8">
      <c r="G40673" s="127"/>
      <c r="H40673" s="128"/>
    </row>
    <row r="40674" spans="7:8">
      <c r="G40674" s="127"/>
      <c r="H40674" s="128"/>
    </row>
    <row r="40675" spans="7:8">
      <c r="G40675" s="127"/>
      <c r="H40675" s="128"/>
    </row>
    <row r="40676" spans="7:8">
      <c r="G40676" s="127"/>
      <c r="H40676" s="128"/>
    </row>
    <row r="40677" spans="7:8">
      <c r="G40677" s="127"/>
      <c r="H40677" s="128"/>
    </row>
    <row r="40678" spans="7:8">
      <c r="G40678" s="127"/>
      <c r="H40678" s="128"/>
    </row>
    <row r="40679" spans="7:8">
      <c r="G40679" s="127"/>
      <c r="H40679" s="128"/>
    </row>
    <row r="40680" spans="7:8">
      <c r="G40680" s="127"/>
      <c r="H40680" s="128"/>
    </row>
    <row r="40681" spans="7:8">
      <c r="G40681" s="127"/>
      <c r="H40681" s="128"/>
    </row>
    <row r="40682" spans="7:8">
      <c r="G40682" s="127"/>
      <c r="H40682" s="128"/>
    </row>
    <row r="40683" spans="7:8">
      <c r="G40683" s="127"/>
      <c r="H40683" s="128"/>
    </row>
    <row r="40684" spans="7:8">
      <c r="G40684" s="127"/>
      <c r="H40684" s="128"/>
    </row>
    <row r="40685" spans="7:8">
      <c r="G40685" s="127"/>
      <c r="H40685" s="128"/>
    </row>
    <row r="40686" spans="7:8">
      <c r="G40686" s="127"/>
      <c r="H40686" s="128"/>
    </row>
    <row r="40687" spans="7:8">
      <c r="G40687" s="127"/>
      <c r="H40687" s="128"/>
    </row>
    <row r="40688" spans="7:8">
      <c r="G40688" s="127"/>
      <c r="H40688" s="128"/>
    </row>
    <row r="40689" spans="7:8">
      <c r="G40689" s="127"/>
      <c r="H40689" s="128"/>
    </row>
    <row r="40690" spans="7:8">
      <c r="G40690" s="127"/>
      <c r="H40690" s="128"/>
    </row>
    <row r="40691" spans="7:8">
      <c r="G40691" s="127"/>
      <c r="H40691" s="128"/>
    </row>
    <row r="40692" spans="7:8">
      <c r="G40692" s="127"/>
      <c r="H40692" s="128"/>
    </row>
    <row r="40693" spans="7:8">
      <c r="G40693" s="127"/>
      <c r="H40693" s="128"/>
    </row>
    <row r="40694" spans="7:8">
      <c r="G40694" s="127"/>
      <c r="H40694" s="128"/>
    </row>
    <row r="40695" spans="7:8">
      <c r="G40695" s="127"/>
      <c r="H40695" s="128"/>
    </row>
    <row r="40696" spans="7:8">
      <c r="G40696" s="127"/>
      <c r="H40696" s="128"/>
    </row>
    <row r="40697" spans="7:8">
      <c r="G40697" s="127"/>
      <c r="H40697" s="128"/>
    </row>
    <row r="40698" spans="7:8">
      <c r="G40698" s="127"/>
      <c r="H40698" s="128"/>
    </row>
    <row r="40699" spans="7:8">
      <c r="G40699" s="127"/>
      <c r="H40699" s="128"/>
    </row>
    <row r="40700" spans="7:8">
      <c r="G40700" s="127"/>
      <c r="H40700" s="128"/>
    </row>
    <row r="40701" spans="7:8">
      <c r="G40701" s="127"/>
      <c r="H40701" s="128"/>
    </row>
    <row r="40702" spans="7:8">
      <c r="G40702" s="127"/>
      <c r="H40702" s="128"/>
    </row>
    <row r="40703" spans="7:8">
      <c r="G40703" s="127"/>
      <c r="H40703" s="128"/>
    </row>
    <row r="40704" spans="7:8">
      <c r="G40704" s="127"/>
      <c r="H40704" s="128"/>
    </row>
    <row r="40705" spans="7:8">
      <c r="G40705" s="127"/>
      <c r="H40705" s="128"/>
    </row>
    <row r="40706" spans="7:8">
      <c r="G40706" s="127"/>
      <c r="H40706" s="128"/>
    </row>
    <row r="40707" spans="7:8">
      <c r="G40707" s="127"/>
      <c r="H40707" s="128"/>
    </row>
    <row r="40708" spans="7:8">
      <c r="G40708" s="127"/>
      <c r="H40708" s="128"/>
    </row>
    <row r="40709" spans="7:8">
      <c r="G40709" s="127"/>
      <c r="H40709" s="128"/>
    </row>
    <row r="40710" spans="7:8">
      <c r="G40710" s="127"/>
      <c r="H40710" s="128"/>
    </row>
    <row r="40711" spans="7:8">
      <c r="G40711" s="127"/>
      <c r="H40711" s="128"/>
    </row>
    <row r="40712" spans="7:8">
      <c r="G40712" s="127"/>
      <c r="H40712" s="128"/>
    </row>
    <row r="40713" spans="7:8">
      <c r="G40713" s="127"/>
      <c r="H40713" s="128"/>
    </row>
    <row r="40714" spans="7:8">
      <c r="G40714" s="127"/>
      <c r="H40714" s="128"/>
    </row>
    <row r="40715" spans="7:8">
      <c r="G40715" s="127"/>
      <c r="H40715" s="128"/>
    </row>
    <row r="40716" spans="7:8">
      <c r="G40716" s="127"/>
      <c r="H40716" s="128"/>
    </row>
    <row r="40717" spans="7:8">
      <c r="G40717" s="127"/>
      <c r="H40717" s="128"/>
    </row>
    <row r="40718" spans="7:8">
      <c r="G40718" s="127"/>
      <c r="H40718" s="128"/>
    </row>
    <row r="40719" spans="7:8">
      <c r="G40719" s="127"/>
      <c r="H40719" s="128"/>
    </row>
    <row r="40720" spans="7:8">
      <c r="G40720" s="127"/>
      <c r="H40720" s="128"/>
    </row>
    <row r="40721" spans="7:8">
      <c r="G40721" s="127"/>
      <c r="H40721" s="128"/>
    </row>
    <row r="40722" spans="7:8">
      <c r="G40722" s="127"/>
      <c r="H40722" s="128"/>
    </row>
    <row r="40723" spans="7:8">
      <c r="G40723" s="127"/>
      <c r="H40723" s="128"/>
    </row>
    <row r="40724" spans="7:8">
      <c r="G40724" s="127"/>
      <c r="H40724" s="128"/>
    </row>
    <row r="40725" spans="7:8">
      <c r="G40725" s="127"/>
      <c r="H40725" s="128"/>
    </row>
    <row r="40726" spans="7:8">
      <c r="G40726" s="127"/>
      <c r="H40726" s="128"/>
    </row>
    <row r="40727" spans="7:8">
      <c r="G40727" s="127"/>
      <c r="H40727" s="128"/>
    </row>
    <row r="40728" spans="7:8">
      <c r="G40728" s="127"/>
      <c r="H40728" s="128"/>
    </row>
    <row r="40729" spans="7:8">
      <c r="G40729" s="127"/>
      <c r="H40729" s="128"/>
    </row>
    <row r="40730" spans="7:8">
      <c r="G40730" s="127"/>
      <c r="H40730" s="128"/>
    </row>
    <row r="40731" spans="7:8">
      <c r="G40731" s="127"/>
      <c r="H40731" s="128"/>
    </row>
    <row r="40732" spans="7:8">
      <c r="G40732" s="127"/>
      <c r="H40732" s="128"/>
    </row>
    <row r="40733" spans="7:8">
      <c r="G40733" s="127"/>
      <c r="H40733" s="128"/>
    </row>
    <row r="40734" spans="7:8">
      <c r="G40734" s="127"/>
      <c r="H40734" s="128"/>
    </row>
    <row r="40735" spans="7:8">
      <c r="G40735" s="127"/>
      <c r="H40735" s="128"/>
    </row>
    <row r="40736" spans="7:8">
      <c r="G40736" s="127"/>
      <c r="H40736" s="128"/>
    </row>
    <row r="40737" spans="7:8">
      <c r="G40737" s="127"/>
      <c r="H40737" s="128"/>
    </row>
    <row r="40738" spans="7:8">
      <c r="G40738" s="127"/>
      <c r="H40738" s="128"/>
    </row>
    <row r="40739" spans="7:8">
      <c r="G40739" s="127"/>
      <c r="H40739" s="128"/>
    </row>
    <row r="40740" spans="7:8">
      <c r="G40740" s="127"/>
      <c r="H40740" s="128"/>
    </row>
    <row r="40741" spans="7:8">
      <c r="G40741" s="127"/>
      <c r="H40741" s="128"/>
    </row>
    <row r="40742" spans="7:8">
      <c r="G40742" s="127"/>
      <c r="H40742" s="128"/>
    </row>
    <row r="40743" spans="7:8">
      <c r="G40743" s="127"/>
      <c r="H40743" s="128"/>
    </row>
    <row r="40744" spans="7:8">
      <c r="G40744" s="127"/>
      <c r="H40744" s="128"/>
    </row>
    <row r="40745" spans="7:8">
      <c r="G40745" s="127"/>
      <c r="H40745" s="128"/>
    </row>
    <row r="40746" spans="7:8">
      <c r="G40746" s="127"/>
      <c r="H40746" s="128"/>
    </row>
    <row r="40747" spans="7:8">
      <c r="G40747" s="127"/>
      <c r="H40747" s="128"/>
    </row>
    <row r="40748" spans="7:8">
      <c r="G40748" s="127"/>
      <c r="H40748" s="128"/>
    </row>
    <row r="40749" spans="7:8">
      <c r="G40749" s="127"/>
      <c r="H40749" s="128"/>
    </row>
    <row r="40750" spans="7:8">
      <c r="G40750" s="127"/>
      <c r="H40750" s="128"/>
    </row>
    <row r="40751" spans="7:8">
      <c r="G40751" s="127"/>
      <c r="H40751" s="128"/>
    </row>
    <row r="40752" spans="7:8">
      <c r="G40752" s="127"/>
      <c r="H40752" s="128"/>
    </row>
    <row r="40753" spans="7:8">
      <c r="G40753" s="127"/>
      <c r="H40753" s="128"/>
    </row>
    <row r="40754" spans="7:8">
      <c r="G40754" s="127"/>
      <c r="H40754" s="128"/>
    </row>
    <row r="40755" spans="7:8">
      <c r="G40755" s="127"/>
      <c r="H40755" s="128"/>
    </row>
    <row r="40756" spans="7:8">
      <c r="G40756" s="127"/>
      <c r="H40756" s="128"/>
    </row>
    <row r="40757" spans="7:8">
      <c r="G40757" s="127"/>
      <c r="H40757" s="128"/>
    </row>
    <row r="40758" spans="7:8">
      <c r="G40758" s="127"/>
      <c r="H40758" s="128"/>
    </row>
    <row r="40759" spans="7:8">
      <c r="G40759" s="127"/>
      <c r="H40759" s="128"/>
    </row>
    <row r="40760" spans="7:8">
      <c r="G40760" s="127"/>
      <c r="H40760" s="128"/>
    </row>
    <row r="40761" spans="7:8">
      <c r="G40761" s="127"/>
      <c r="H40761" s="128"/>
    </row>
    <row r="40762" spans="7:8">
      <c r="G40762" s="127"/>
      <c r="H40762" s="128"/>
    </row>
    <row r="40763" spans="7:8">
      <c r="G40763" s="127"/>
      <c r="H40763" s="128"/>
    </row>
    <row r="40764" spans="7:8">
      <c r="G40764" s="127"/>
      <c r="H40764" s="128"/>
    </row>
    <row r="40765" spans="7:8">
      <c r="G40765" s="127"/>
      <c r="H40765" s="128"/>
    </row>
    <row r="40766" spans="7:8">
      <c r="G40766" s="127"/>
      <c r="H40766" s="128"/>
    </row>
    <row r="40767" spans="7:8">
      <c r="G40767" s="127"/>
      <c r="H40767" s="128"/>
    </row>
    <row r="40768" spans="7:8">
      <c r="G40768" s="127"/>
      <c r="H40768" s="128"/>
    </row>
    <row r="40769" spans="7:8">
      <c r="G40769" s="127"/>
      <c r="H40769" s="128"/>
    </row>
    <row r="40770" spans="7:8">
      <c r="G40770" s="127"/>
      <c r="H40770" s="128"/>
    </row>
    <row r="40771" spans="7:8">
      <c r="G40771" s="127"/>
      <c r="H40771" s="128"/>
    </row>
    <row r="40772" spans="7:8">
      <c r="G40772" s="127"/>
      <c r="H40772" s="128"/>
    </row>
    <row r="40773" spans="7:8">
      <c r="G40773" s="127"/>
      <c r="H40773" s="128"/>
    </row>
    <row r="40774" spans="7:8">
      <c r="G40774" s="127"/>
      <c r="H40774" s="128"/>
    </row>
    <row r="40775" spans="7:8">
      <c r="G40775" s="127"/>
      <c r="H40775" s="128"/>
    </row>
    <row r="40776" spans="7:8">
      <c r="G40776" s="127"/>
      <c r="H40776" s="128"/>
    </row>
    <row r="40777" spans="7:8">
      <c r="G40777" s="127"/>
      <c r="H40777" s="128"/>
    </row>
    <row r="40778" spans="7:8">
      <c r="G40778" s="127"/>
      <c r="H40778" s="128"/>
    </row>
    <row r="40779" spans="7:8">
      <c r="G40779" s="127"/>
      <c r="H40779" s="128"/>
    </row>
    <row r="40780" spans="7:8">
      <c r="G40780" s="127"/>
      <c r="H40780" s="128"/>
    </row>
    <row r="40781" spans="7:8">
      <c r="G40781" s="127"/>
      <c r="H40781" s="128"/>
    </row>
    <row r="40782" spans="7:8">
      <c r="G40782" s="127"/>
      <c r="H40782" s="128"/>
    </row>
    <row r="40783" spans="7:8">
      <c r="G40783" s="127"/>
      <c r="H40783" s="128"/>
    </row>
    <row r="40784" spans="7:8">
      <c r="G40784" s="127"/>
      <c r="H40784" s="128"/>
    </row>
    <row r="40785" spans="7:8">
      <c r="G40785" s="127"/>
      <c r="H40785" s="128"/>
    </row>
    <row r="40786" spans="7:8">
      <c r="G40786" s="127"/>
      <c r="H40786" s="128"/>
    </row>
    <row r="40787" spans="7:8">
      <c r="G40787" s="127"/>
      <c r="H40787" s="128"/>
    </row>
    <row r="40788" spans="7:8">
      <c r="G40788" s="127"/>
      <c r="H40788" s="128"/>
    </row>
    <row r="40789" spans="7:8">
      <c r="G40789" s="127"/>
      <c r="H40789" s="128"/>
    </row>
    <row r="40790" spans="7:8">
      <c r="G40790" s="127"/>
      <c r="H40790" s="128"/>
    </row>
    <row r="40791" spans="7:8">
      <c r="G40791" s="127"/>
      <c r="H40791" s="128"/>
    </row>
    <row r="40792" spans="7:8">
      <c r="G40792" s="127"/>
      <c r="H40792" s="128"/>
    </row>
    <row r="40793" spans="7:8">
      <c r="G40793" s="127"/>
      <c r="H40793" s="128"/>
    </row>
    <row r="40794" spans="7:8">
      <c r="G40794" s="127"/>
      <c r="H40794" s="128"/>
    </row>
    <row r="40795" spans="7:8">
      <c r="G40795" s="127"/>
      <c r="H40795" s="128"/>
    </row>
    <row r="40796" spans="7:8">
      <c r="G40796" s="127"/>
      <c r="H40796" s="128"/>
    </row>
    <row r="40797" spans="7:8">
      <c r="G40797" s="127"/>
      <c r="H40797" s="128"/>
    </row>
    <row r="40798" spans="7:8">
      <c r="G40798" s="127"/>
      <c r="H40798" s="128"/>
    </row>
    <row r="40799" spans="7:8">
      <c r="G40799" s="127"/>
      <c r="H40799" s="128"/>
    </row>
    <row r="40800" spans="7:8">
      <c r="G40800" s="127"/>
      <c r="H40800" s="128"/>
    </row>
    <row r="40801" spans="7:8">
      <c r="G40801" s="127"/>
      <c r="H40801" s="128"/>
    </row>
    <row r="40802" spans="7:8">
      <c r="G40802" s="127"/>
      <c r="H40802" s="128"/>
    </row>
    <row r="40803" spans="7:8">
      <c r="G40803" s="127"/>
      <c r="H40803" s="128"/>
    </row>
    <row r="40804" spans="7:8">
      <c r="G40804" s="127"/>
      <c r="H40804" s="128"/>
    </row>
    <row r="40805" spans="7:8">
      <c r="G40805" s="127"/>
      <c r="H40805" s="128"/>
    </row>
    <row r="40806" spans="7:8">
      <c r="G40806" s="127"/>
      <c r="H40806" s="128"/>
    </row>
    <row r="40807" spans="7:8">
      <c r="G40807" s="127"/>
      <c r="H40807" s="128"/>
    </row>
    <row r="40808" spans="7:8">
      <c r="G40808" s="127"/>
      <c r="H40808" s="128"/>
    </row>
    <row r="40809" spans="7:8">
      <c r="G40809" s="127"/>
      <c r="H40809" s="128"/>
    </row>
    <row r="40810" spans="7:8">
      <c r="G40810" s="127"/>
      <c r="H40810" s="128"/>
    </row>
    <row r="40811" spans="7:8">
      <c r="G40811" s="127"/>
      <c r="H40811" s="128"/>
    </row>
    <row r="40812" spans="7:8">
      <c r="G40812" s="127"/>
      <c r="H40812" s="128"/>
    </row>
    <row r="40813" spans="7:8">
      <c r="G40813" s="127"/>
      <c r="H40813" s="128"/>
    </row>
    <row r="40814" spans="7:8">
      <c r="G40814" s="127"/>
      <c r="H40814" s="128"/>
    </row>
    <row r="40815" spans="7:8">
      <c r="G40815" s="127"/>
      <c r="H40815" s="128"/>
    </row>
    <row r="40816" spans="7:8">
      <c r="G40816" s="127"/>
      <c r="H40816" s="128"/>
    </row>
    <row r="40817" spans="7:8">
      <c r="G40817" s="127"/>
      <c r="H40817" s="128"/>
    </row>
    <row r="40818" spans="7:8">
      <c r="G40818" s="127"/>
      <c r="H40818" s="128"/>
    </row>
    <row r="40819" spans="7:8">
      <c r="G40819" s="127"/>
      <c r="H40819" s="128"/>
    </row>
    <row r="40820" spans="7:8">
      <c r="G40820" s="127"/>
      <c r="H40820" s="128"/>
    </row>
    <row r="40821" spans="7:8">
      <c r="G40821" s="127"/>
      <c r="H40821" s="128"/>
    </row>
    <row r="40822" spans="7:8">
      <c r="G40822" s="127"/>
      <c r="H40822" s="128"/>
    </row>
    <row r="40823" spans="7:8">
      <c r="G40823" s="127"/>
      <c r="H40823" s="128"/>
    </row>
    <row r="40824" spans="7:8">
      <c r="G40824" s="127"/>
      <c r="H40824" s="128"/>
    </row>
    <row r="40825" spans="7:8">
      <c r="G40825" s="127"/>
      <c r="H40825" s="128"/>
    </row>
    <row r="40826" spans="7:8">
      <c r="G40826" s="127"/>
      <c r="H40826" s="128"/>
    </row>
    <row r="40827" spans="7:8">
      <c r="G40827" s="127"/>
      <c r="H40827" s="128"/>
    </row>
    <row r="40828" spans="7:8">
      <c r="G40828" s="127"/>
      <c r="H40828" s="128"/>
    </row>
    <row r="40829" spans="7:8">
      <c r="G40829" s="127"/>
      <c r="H40829" s="128"/>
    </row>
    <row r="40830" spans="7:8">
      <c r="G40830" s="127"/>
      <c r="H40830" s="128"/>
    </row>
    <row r="40831" spans="7:8">
      <c r="G40831" s="127"/>
      <c r="H40831" s="128"/>
    </row>
    <row r="40832" spans="7:8">
      <c r="G40832" s="127"/>
      <c r="H40832" s="128"/>
    </row>
    <row r="40833" spans="7:8">
      <c r="G40833" s="127"/>
      <c r="H40833" s="128"/>
    </row>
    <row r="40834" spans="7:8">
      <c r="G40834" s="127"/>
      <c r="H40834" s="128"/>
    </row>
    <row r="40835" spans="7:8">
      <c r="G40835" s="127"/>
      <c r="H40835" s="128"/>
    </row>
    <row r="40836" spans="7:8">
      <c r="G40836" s="127"/>
      <c r="H40836" s="128"/>
    </row>
    <row r="40837" spans="7:8">
      <c r="G40837" s="127"/>
      <c r="H40837" s="128"/>
    </row>
    <row r="40838" spans="7:8">
      <c r="G40838" s="127"/>
      <c r="H40838" s="128"/>
    </row>
    <row r="40839" spans="7:8">
      <c r="G40839" s="127"/>
      <c r="H40839" s="128"/>
    </row>
    <row r="40840" spans="7:8">
      <c r="G40840" s="127"/>
      <c r="H40840" s="128"/>
    </row>
    <row r="40841" spans="7:8">
      <c r="G40841" s="127"/>
      <c r="H40841" s="128"/>
    </row>
    <row r="40842" spans="7:8">
      <c r="G40842" s="127"/>
      <c r="H40842" s="128"/>
    </row>
    <row r="40843" spans="7:8">
      <c r="G40843" s="127"/>
      <c r="H40843" s="128"/>
    </row>
    <row r="40844" spans="7:8">
      <c r="G40844" s="127"/>
      <c r="H40844" s="128"/>
    </row>
    <row r="40845" spans="7:8">
      <c r="G40845" s="127"/>
      <c r="H40845" s="128"/>
    </row>
    <row r="40846" spans="7:8">
      <c r="G40846" s="127"/>
      <c r="H40846" s="128"/>
    </row>
    <row r="40847" spans="7:8">
      <c r="G40847" s="127"/>
      <c r="H40847" s="128"/>
    </row>
    <row r="40848" spans="7:8">
      <c r="G40848" s="127"/>
      <c r="H40848" s="128"/>
    </row>
    <row r="40849" spans="7:8">
      <c r="G40849" s="127"/>
      <c r="H40849" s="128"/>
    </row>
    <row r="40850" spans="7:8">
      <c r="G40850" s="127"/>
      <c r="H40850" s="128"/>
    </row>
    <row r="40851" spans="7:8">
      <c r="G40851" s="127"/>
      <c r="H40851" s="128"/>
    </row>
    <row r="40852" spans="7:8">
      <c r="G40852" s="127"/>
      <c r="H40852" s="128"/>
    </row>
    <row r="40853" spans="7:8">
      <c r="G40853" s="127"/>
      <c r="H40853" s="128"/>
    </row>
    <row r="40854" spans="7:8">
      <c r="G40854" s="127"/>
      <c r="H40854" s="128"/>
    </row>
    <row r="40855" spans="7:8">
      <c r="G40855" s="127"/>
      <c r="H40855" s="128"/>
    </row>
    <row r="40856" spans="7:8">
      <c r="G40856" s="127"/>
      <c r="H40856" s="128"/>
    </row>
    <row r="40857" spans="7:8">
      <c r="G40857" s="127"/>
      <c r="H40857" s="128"/>
    </row>
    <row r="40858" spans="7:8">
      <c r="G40858" s="127"/>
      <c r="H40858" s="128"/>
    </row>
    <row r="40859" spans="7:8">
      <c r="G40859" s="127"/>
      <c r="H40859" s="128"/>
    </row>
    <row r="40860" spans="7:8">
      <c r="G40860" s="127"/>
      <c r="H40860" s="128"/>
    </row>
    <row r="40861" spans="7:8">
      <c r="G40861" s="127"/>
      <c r="H40861" s="128"/>
    </row>
    <row r="40862" spans="7:8">
      <c r="G40862" s="127"/>
      <c r="H40862" s="128"/>
    </row>
    <row r="40863" spans="7:8">
      <c r="G40863" s="127"/>
      <c r="H40863" s="128"/>
    </row>
    <row r="40864" spans="7:8">
      <c r="G40864" s="127"/>
      <c r="H40864" s="128"/>
    </row>
    <row r="40865" spans="7:8">
      <c r="G40865" s="127"/>
      <c r="H40865" s="128"/>
    </row>
    <row r="40866" spans="7:8">
      <c r="G40866" s="127"/>
      <c r="H40866" s="128"/>
    </row>
    <row r="40867" spans="7:8">
      <c r="G40867" s="127"/>
      <c r="H40867" s="128"/>
    </row>
    <row r="40868" spans="7:8">
      <c r="G40868" s="127"/>
      <c r="H40868" s="128"/>
    </row>
    <row r="40869" spans="7:8">
      <c r="G40869" s="127"/>
      <c r="H40869" s="128"/>
    </row>
    <row r="40870" spans="7:8">
      <c r="G40870" s="127"/>
      <c r="H40870" s="128"/>
    </row>
    <row r="40871" spans="7:8">
      <c r="G40871" s="127"/>
      <c r="H40871" s="128"/>
    </row>
    <row r="40872" spans="7:8">
      <c r="G40872" s="127"/>
      <c r="H40872" s="128"/>
    </row>
    <row r="40873" spans="7:8">
      <c r="G40873" s="127"/>
      <c r="H40873" s="128"/>
    </row>
    <row r="40874" spans="7:8">
      <c r="G40874" s="127"/>
      <c r="H40874" s="128"/>
    </row>
    <row r="40875" spans="7:8">
      <c r="G40875" s="127"/>
      <c r="H40875" s="128"/>
    </row>
    <row r="40876" spans="7:8">
      <c r="G40876" s="127"/>
      <c r="H40876" s="128"/>
    </row>
    <row r="40877" spans="7:8">
      <c r="G40877" s="127"/>
      <c r="H40877" s="128"/>
    </row>
    <row r="40878" spans="7:8">
      <c r="G40878" s="127"/>
      <c r="H40878" s="128"/>
    </row>
    <row r="40879" spans="7:8">
      <c r="G40879" s="127"/>
      <c r="H40879" s="128"/>
    </row>
    <row r="40880" spans="7:8">
      <c r="G40880" s="127"/>
      <c r="H40880" s="128"/>
    </row>
    <row r="40881" spans="7:8">
      <c r="G40881" s="127"/>
      <c r="H40881" s="128"/>
    </row>
    <row r="40882" spans="7:8">
      <c r="G40882" s="127"/>
      <c r="H40882" s="128"/>
    </row>
    <row r="40883" spans="7:8">
      <c r="G40883" s="127"/>
      <c r="H40883" s="128"/>
    </row>
    <row r="40884" spans="7:8">
      <c r="G40884" s="127"/>
      <c r="H40884" s="128"/>
    </row>
    <row r="40885" spans="7:8">
      <c r="G40885" s="127"/>
      <c r="H40885" s="128"/>
    </row>
    <row r="40886" spans="7:8">
      <c r="G40886" s="127"/>
      <c r="H40886" s="128"/>
    </row>
    <row r="40887" spans="7:8">
      <c r="G40887" s="127"/>
      <c r="H40887" s="128"/>
    </row>
    <row r="40888" spans="7:8">
      <c r="G40888" s="127"/>
      <c r="H40888" s="128"/>
    </row>
    <row r="40889" spans="7:8">
      <c r="G40889" s="127"/>
      <c r="H40889" s="128"/>
    </row>
    <row r="40890" spans="7:8">
      <c r="G40890" s="127"/>
      <c r="H40890" s="128"/>
    </row>
    <row r="40891" spans="7:8">
      <c r="G40891" s="127"/>
      <c r="H40891" s="128"/>
    </row>
    <row r="40892" spans="7:8">
      <c r="G40892" s="127"/>
      <c r="H40892" s="128"/>
    </row>
    <row r="40893" spans="7:8">
      <c r="G40893" s="127"/>
      <c r="H40893" s="128"/>
    </row>
    <row r="40894" spans="7:8">
      <c r="G40894" s="127"/>
      <c r="H40894" s="128"/>
    </row>
    <row r="40895" spans="7:8">
      <c r="G40895" s="127"/>
      <c r="H40895" s="128"/>
    </row>
    <row r="40896" spans="7:8">
      <c r="G40896" s="127"/>
      <c r="H40896" s="128"/>
    </row>
    <row r="40897" spans="7:8">
      <c r="G40897" s="127"/>
      <c r="H40897" s="128"/>
    </row>
    <row r="40898" spans="7:8">
      <c r="G40898" s="127"/>
      <c r="H40898" s="128"/>
    </row>
    <row r="40899" spans="7:8">
      <c r="G40899" s="127"/>
      <c r="H40899" s="128"/>
    </row>
    <row r="40900" spans="7:8">
      <c r="G40900" s="127"/>
      <c r="H40900" s="128"/>
    </row>
    <row r="40901" spans="7:8">
      <c r="G40901" s="127"/>
      <c r="H40901" s="128"/>
    </row>
    <row r="40902" spans="7:8">
      <c r="G40902" s="127"/>
      <c r="H40902" s="128"/>
    </row>
    <row r="40903" spans="7:8">
      <c r="G40903" s="127"/>
      <c r="H40903" s="128"/>
    </row>
    <row r="40904" spans="7:8">
      <c r="G40904" s="127"/>
      <c r="H40904" s="128"/>
    </row>
    <row r="40905" spans="7:8">
      <c r="G40905" s="127"/>
      <c r="H40905" s="128"/>
    </row>
    <row r="40906" spans="7:8">
      <c r="G40906" s="127"/>
      <c r="H40906" s="128"/>
    </row>
    <row r="40907" spans="7:8">
      <c r="G40907" s="127"/>
      <c r="H40907" s="128"/>
    </row>
    <row r="40908" spans="7:8">
      <c r="G40908" s="127"/>
      <c r="H40908" s="128"/>
    </row>
    <row r="40909" spans="7:8">
      <c r="G40909" s="127"/>
      <c r="H40909" s="128"/>
    </row>
    <row r="40910" spans="7:8">
      <c r="G40910" s="127"/>
      <c r="H40910" s="128"/>
    </row>
    <row r="40911" spans="7:8">
      <c r="G40911" s="127"/>
      <c r="H40911" s="128"/>
    </row>
    <row r="40912" spans="7:8">
      <c r="G40912" s="127"/>
      <c r="H40912" s="128"/>
    </row>
    <row r="40913" spans="7:8">
      <c r="G40913" s="127"/>
      <c r="H40913" s="128"/>
    </row>
    <row r="40914" spans="7:8">
      <c r="G40914" s="127"/>
      <c r="H40914" s="128"/>
    </row>
    <row r="40915" spans="7:8">
      <c r="G40915" s="127"/>
      <c r="H40915" s="128"/>
    </row>
    <row r="40916" spans="7:8">
      <c r="G40916" s="127"/>
      <c r="H40916" s="128"/>
    </row>
    <row r="40917" spans="7:8">
      <c r="G40917" s="127"/>
      <c r="H40917" s="128"/>
    </row>
    <row r="40918" spans="7:8">
      <c r="G40918" s="127"/>
      <c r="H40918" s="128"/>
    </row>
    <row r="40919" spans="7:8">
      <c r="G40919" s="127"/>
      <c r="H40919" s="128"/>
    </row>
    <row r="40920" spans="7:8">
      <c r="G40920" s="127"/>
      <c r="H40920" s="128"/>
    </row>
    <row r="40921" spans="7:8">
      <c r="G40921" s="127"/>
      <c r="H40921" s="128"/>
    </row>
    <row r="40922" spans="7:8">
      <c r="G40922" s="127"/>
      <c r="H40922" s="128"/>
    </row>
    <row r="40923" spans="7:8">
      <c r="G40923" s="127"/>
      <c r="H40923" s="128"/>
    </row>
    <row r="40924" spans="7:8">
      <c r="G40924" s="127"/>
      <c r="H40924" s="128"/>
    </row>
    <row r="40925" spans="7:8">
      <c r="G40925" s="127"/>
      <c r="H40925" s="128"/>
    </row>
    <row r="40926" spans="7:8">
      <c r="G40926" s="127"/>
      <c r="H40926" s="128"/>
    </row>
    <row r="40927" spans="7:8">
      <c r="G40927" s="127"/>
      <c r="H40927" s="128"/>
    </row>
    <row r="40928" spans="7:8">
      <c r="G40928" s="127"/>
      <c r="H40928" s="128"/>
    </row>
    <row r="40929" spans="7:8">
      <c r="G40929" s="127"/>
      <c r="H40929" s="128"/>
    </row>
    <row r="40930" spans="7:8">
      <c r="G40930" s="127"/>
      <c r="H40930" s="128"/>
    </row>
    <row r="40931" spans="7:8">
      <c r="G40931" s="127"/>
      <c r="H40931" s="128"/>
    </row>
    <row r="40932" spans="7:8">
      <c r="G40932" s="127"/>
      <c r="H40932" s="128"/>
    </row>
    <row r="40933" spans="7:8">
      <c r="G40933" s="127"/>
      <c r="H40933" s="128"/>
    </row>
    <row r="40934" spans="7:8">
      <c r="G40934" s="127"/>
      <c r="H40934" s="128"/>
    </row>
    <row r="40935" spans="7:8">
      <c r="G40935" s="127"/>
      <c r="H40935" s="128"/>
    </row>
    <row r="40936" spans="7:8">
      <c r="G40936" s="127"/>
      <c r="H40936" s="128"/>
    </row>
    <row r="40937" spans="7:8">
      <c r="G40937" s="127"/>
      <c r="H40937" s="128"/>
    </row>
    <row r="40938" spans="7:8">
      <c r="G40938" s="127"/>
      <c r="H40938" s="128"/>
    </row>
    <row r="40939" spans="7:8">
      <c r="G40939" s="127"/>
      <c r="H40939" s="128"/>
    </row>
    <row r="40940" spans="7:8">
      <c r="G40940" s="127"/>
      <c r="H40940" s="128"/>
    </row>
    <row r="40941" spans="7:8">
      <c r="G40941" s="127"/>
      <c r="H40941" s="128"/>
    </row>
    <row r="40942" spans="7:8">
      <c r="G40942" s="127"/>
      <c r="H40942" s="128"/>
    </row>
    <row r="40943" spans="7:8">
      <c r="G40943" s="127"/>
      <c r="H40943" s="128"/>
    </row>
    <row r="40944" spans="7:8">
      <c r="G40944" s="127"/>
      <c r="H40944" s="128"/>
    </row>
    <row r="40945" spans="7:8">
      <c r="G40945" s="127"/>
      <c r="H40945" s="128"/>
    </row>
    <row r="40946" spans="7:8">
      <c r="G40946" s="127"/>
      <c r="H40946" s="128"/>
    </row>
    <row r="40947" spans="7:8">
      <c r="G40947" s="127"/>
      <c r="H40947" s="128"/>
    </row>
    <row r="40948" spans="7:8">
      <c r="G40948" s="127"/>
      <c r="H40948" s="128"/>
    </row>
    <row r="40949" spans="7:8">
      <c r="G40949" s="127"/>
      <c r="H40949" s="128"/>
    </row>
    <row r="40950" spans="7:8">
      <c r="G40950" s="127"/>
      <c r="H40950" s="128"/>
    </row>
    <row r="40951" spans="7:8">
      <c r="G40951" s="127"/>
      <c r="H40951" s="128"/>
    </row>
    <row r="40952" spans="7:8">
      <c r="G40952" s="127"/>
      <c r="H40952" s="128"/>
    </row>
    <row r="40953" spans="7:8">
      <c r="G40953" s="127"/>
      <c r="H40953" s="128"/>
    </row>
    <row r="40954" spans="7:8">
      <c r="G40954" s="127"/>
      <c r="H40954" s="128"/>
    </row>
    <row r="40955" spans="7:8">
      <c r="G40955" s="127"/>
      <c r="H40955" s="128"/>
    </row>
    <row r="40956" spans="7:8">
      <c r="G40956" s="127"/>
      <c r="H40956" s="128"/>
    </row>
    <row r="40957" spans="7:8">
      <c r="G40957" s="127"/>
      <c r="H40957" s="128"/>
    </row>
    <row r="40958" spans="7:8">
      <c r="G40958" s="127"/>
      <c r="H40958" s="128"/>
    </row>
    <row r="40959" spans="7:8">
      <c r="G40959" s="127"/>
      <c r="H40959" s="128"/>
    </row>
    <row r="40960" spans="7:8">
      <c r="G40960" s="127"/>
      <c r="H40960" s="128"/>
    </row>
    <row r="40961" spans="7:8">
      <c r="G40961" s="127"/>
      <c r="H40961" s="128"/>
    </row>
    <row r="40962" spans="7:8">
      <c r="G40962" s="127"/>
      <c r="H40962" s="128"/>
    </row>
    <row r="40963" spans="7:8">
      <c r="G40963" s="127"/>
      <c r="H40963" s="128"/>
    </row>
    <row r="40964" spans="7:8">
      <c r="G40964" s="127"/>
      <c r="H40964" s="128"/>
    </row>
    <row r="40965" spans="7:8">
      <c r="G40965" s="127"/>
      <c r="H40965" s="128"/>
    </row>
    <row r="40966" spans="7:8">
      <c r="G40966" s="127"/>
      <c r="H40966" s="128"/>
    </row>
    <row r="40967" spans="7:8">
      <c r="G40967" s="127"/>
      <c r="H40967" s="128"/>
    </row>
    <row r="40968" spans="7:8">
      <c r="G40968" s="127"/>
      <c r="H40968" s="128"/>
    </row>
    <row r="40969" spans="7:8">
      <c r="G40969" s="127"/>
      <c r="H40969" s="128"/>
    </row>
    <row r="40970" spans="7:8">
      <c r="G40970" s="127"/>
      <c r="H40970" s="128"/>
    </row>
    <row r="40971" spans="7:8">
      <c r="G40971" s="127"/>
      <c r="H40971" s="128"/>
    </row>
    <row r="40972" spans="7:8">
      <c r="G40972" s="127"/>
      <c r="H40972" s="128"/>
    </row>
    <row r="40973" spans="7:8">
      <c r="G40973" s="127"/>
      <c r="H40973" s="128"/>
    </row>
    <row r="40974" spans="7:8">
      <c r="G40974" s="127"/>
      <c r="H40974" s="128"/>
    </row>
    <row r="40975" spans="7:8">
      <c r="G40975" s="127"/>
      <c r="H40975" s="128"/>
    </row>
    <row r="40976" spans="7:8">
      <c r="G40976" s="127"/>
      <c r="H40976" s="128"/>
    </row>
    <row r="40977" spans="7:8">
      <c r="G40977" s="127"/>
      <c r="H40977" s="128"/>
    </row>
    <row r="40978" spans="7:8">
      <c r="G40978" s="127"/>
      <c r="H40978" s="128"/>
    </row>
    <row r="40979" spans="7:8">
      <c r="G40979" s="127"/>
      <c r="H40979" s="128"/>
    </row>
    <row r="40980" spans="7:8">
      <c r="G40980" s="127"/>
      <c r="H40980" s="128"/>
    </row>
    <row r="40981" spans="7:8">
      <c r="G40981" s="127"/>
      <c r="H40981" s="128"/>
    </row>
    <row r="40982" spans="7:8">
      <c r="G40982" s="127"/>
      <c r="H40982" s="128"/>
    </row>
    <row r="40983" spans="7:8">
      <c r="G40983" s="127"/>
      <c r="H40983" s="128"/>
    </row>
    <row r="40984" spans="7:8">
      <c r="G40984" s="127"/>
      <c r="H40984" s="128"/>
    </row>
    <row r="40985" spans="7:8">
      <c r="G40985" s="127"/>
      <c r="H40985" s="128"/>
    </row>
    <row r="40986" spans="7:8">
      <c r="G40986" s="127"/>
      <c r="H40986" s="128"/>
    </row>
    <row r="40987" spans="7:8">
      <c r="G40987" s="127"/>
      <c r="H40987" s="128"/>
    </row>
    <row r="40988" spans="7:8">
      <c r="G40988" s="127"/>
      <c r="H40988" s="128"/>
    </row>
    <row r="40989" spans="7:8">
      <c r="G40989" s="127"/>
      <c r="H40989" s="128"/>
    </row>
    <row r="40990" spans="7:8">
      <c r="G40990" s="127"/>
      <c r="H40990" s="128"/>
    </row>
    <row r="40991" spans="7:8">
      <c r="G40991" s="127"/>
      <c r="H40991" s="128"/>
    </row>
    <row r="40992" spans="7:8">
      <c r="G40992" s="127"/>
      <c r="H40992" s="128"/>
    </row>
    <row r="40993" spans="7:8">
      <c r="G40993" s="127"/>
      <c r="H40993" s="128"/>
    </row>
    <row r="40994" spans="7:8">
      <c r="G40994" s="127"/>
      <c r="H40994" s="128"/>
    </row>
    <row r="40995" spans="7:8">
      <c r="G40995" s="127"/>
      <c r="H40995" s="128"/>
    </row>
    <row r="40996" spans="7:8">
      <c r="G40996" s="127"/>
      <c r="H40996" s="128"/>
    </row>
    <row r="40997" spans="7:8">
      <c r="G40997" s="127"/>
      <c r="H40997" s="128"/>
    </row>
    <row r="40998" spans="7:8">
      <c r="G40998" s="127"/>
      <c r="H40998" s="128"/>
    </row>
    <row r="40999" spans="7:8">
      <c r="G40999" s="127"/>
      <c r="H40999" s="128"/>
    </row>
    <row r="41000" spans="7:8">
      <c r="G41000" s="127"/>
      <c r="H41000" s="128"/>
    </row>
    <row r="41001" spans="7:8">
      <c r="G41001" s="127"/>
      <c r="H41001" s="128"/>
    </row>
    <row r="41002" spans="7:8">
      <c r="G41002" s="127"/>
      <c r="H41002" s="128"/>
    </row>
    <row r="41003" spans="7:8">
      <c r="G41003" s="127"/>
      <c r="H41003" s="128"/>
    </row>
    <row r="41004" spans="7:8">
      <c r="G41004" s="127"/>
      <c r="H41004" s="128"/>
    </row>
    <row r="41005" spans="7:8">
      <c r="G41005" s="127"/>
      <c r="H41005" s="128"/>
    </row>
    <row r="41006" spans="7:8">
      <c r="G41006" s="127"/>
      <c r="H41006" s="128"/>
    </row>
    <row r="41007" spans="7:8">
      <c r="G41007" s="127"/>
      <c r="H41007" s="128"/>
    </row>
    <row r="41008" spans="7:8">
      <c r="G41008" s="127"/>
      <c r="H41008" s="128"/>
    </row>
    <row r="41009" spans="7:8">
      <c r="G41009" s="127"/>
      <c r="H41009" s="128"/>
    </row>
    <row r="41010" spans="7:8">
      <c r="G41010" s="127"/>
      <c r="H41010" s="128"/>
    </row>
    <row r="41011" spans="7:8">
      <c r="G41011" s="127"/>
      <c r="H41011" s="128"/>
    </row>
    <row r="41012" spans="7:8">
      <c r="G41012" s="127"/>
      <c r="H41012" s="128"/>
    </row>
    <row r="41013" spans="7:8">
      <c r="G41013" s="127"/>
      <c r="H41013" s="128"/>
    </row>
    <row r="41014" spans="7:8">
      <c r="G41014" s="127"/>
      <c r="H41014" s="128"/>
    </row>
    <row r="41015" spans="7:8">
      <c r="G41015" s="127"/>
      <c r="H41015" s="128"/>
    </row>
    <row r="41016" spans="7:8">
      <c r="G41016" s="127"/>
      <c r="H41016" s="128"/>
    </row>
    <row r="41017" spans="7:8">
      <c r="G41017" s="127"/>
      <c r="H41017" s="128"/>
    </row>
    <row r="41018" spans="7:8">
      <c r="G41018" s="127"/>
      <c r="H41018" s="128"/>
    </row>
    <row r="41019" spans="7:8">
      <c r="G41019" s="127"/>
      <c r="H41019" s="128"/>
    </row>
    <row r="41020" spans="7:8">
      <c r="G41020" s="127"/>
      <c r="H41020" s="128"/>
    </row>
    <row r="41021" spans="7:8">
      <c r="G41021" s="127"/>
      <c r="H41021" s="128"/>
    </row>
    <row r="41022" spans="7:8">
      <c r="G41022" s="127"/>
      <c r="H41022" s="128"/>
    </row>
    <row r="41023" spans="7:8">
      <c r="G41023" s="127"/>
      <c r="H41023" s="128"/>
    </row>
    <row r="41024" spans="7:8">
      <c r="G41024" s="127"/>
      <c r="H41024" s="128"/>
    </row>
    <row r="41025" spans="7:8">
      <c r="G41025" s="127"/>
      <c r="H41025" s="128"/>
    </row>
    <row r="41026" spans="7:8">
      <c r="G41026" s="127"/>
      <c r="H41026" s="128"/>
    </row>
    <row r="41027" spans="7:8">
      <c r="G41027" s="127"/>
      <c r="H41027" s="128"/>
    </row>
    <row r="41028" spans="7:8">
      <c r="G41028" s="127"/>
      <c r="H41028" s="128"/>
    </row>
    <row r="41029" spans="7:8">
      <c r="G41029" s="127"/>
      <c r="H41029" s="128"/>
    </row>
    <row r="41030" spans="7:8">
      <c r="G41030" s="127"/>
      <c r="H41030" s="128"/>
    </row>
    <row r="41031" spans="7:8">
      <c r="G41031" s="127"/>
      <c r="H41031" s="128"/>
    </row>
    <row r="41032" spans="7:8">
      <c r="G41032" s="127"/>
      <c r="H41032" s="128"/>
    </row>
    <row r="41033" spans="7:8">
      <c r="G41033" s="127"/>
      <c r="H41033" s="128"/>
    </row>
    <row r="41034" spans="7:8">
      <c r="G41034" s="127"/>
      <c r="H41034" s="128"/>
    </row>
    <row r="41035" spans="7:8">
      <c r="G41035" s="127"/>
      <c r="H41035" s="128"/>
    </row>
    <row r="41036" spans="7:8">
      <c r="G41036" s="127"/>
      <c r="H41036" s="128"/>
    </row>
    <row r="41037" spans="7:8">
      <c r="G41037" s="127"/>
      <c r="H41037" s="128"/>
    </row>
    <row r="41038" spans="7:8">
      <c r="G41038" s="127"/>
      <c r="H41038" s="128"/>
    </row>
    <row r="41039" spans="7:8">
      <c r="G41039" s="127"/>
      <c r="H41039" s="128"/>
    </row>
    <row r="41040" spans="7:8">
      <c r="G41040" s="127"/>
      <c r="H41040" s="128"/>
    </row>
    <row r="41041" spans="7:8">
      <c r="G41041" s="127"/>
      <c r="H41041" s="128"/>
    </row>
    <row r="41042" spans="7:8">
      <c r="G41042" s="127"/>
      <c r="H41042" s="128"/>
    </row>
    <row r="41043" spans="7:8">
      <c r="G41043" s="127"/>
      <c r="H41043" s="128"/>
    </row>
    <row r="41044" spans="7:8">
      <c r="G41044" s="127"/>
      <c r="H41044" s="128"/>
    </row>
    <row r="41045" spans="7:8">
      <c r="G41045" s="127"/>
      <c r="H41045" s="128"/>
    </row>
    <row r="41046" spans="7:8">
      <c r="G41046" s="127"/>
      <c r="H41046" s="128"/>
    </row>
    <row r="41047" spans="7:8">
      <c r="G41047" s="127"/>
      <c r="H41047" s="128"/>
    </row>
    <row r="41048" spans="7:8">
      <c r="G41048" s="127"/>
      <c r="H41048" s="128"/>
    </row>
    <row r="41049" spans="7:8">
      <c r="G41049" s="127"/>
      <c r="H41049" s="128"/>
    </row>
    <row r="41050" spans="7:8">
      <c r="G41050" s="127"/>
      <c r="H41050" s="128"/>
    </row>
    <row r="41051" spans="7:8">
      <c r="G41051" s="127"/>
      <c r="H41051" s="128"/>
    </row>
    <row r="41052" spans="7:8">
      <c r="G41052" s="127"/>
      <c r="H41052" s="128"/>
    </row>
    <row r="41053" spans="7:8">
      <c r="G41053" s="127"/>
      <c r="H41053" s="128"/>
    </row>
    <row r="41054" spans="7:8">
      <c r="G41054" s="127"/>
      <c r="H41054" s="128"/>
    </row>
    <row r="41055" spans="7:8">
      <c r="G41055" s="127"/>
      <c r="H41055" s="128"/>
    </row>
    <row r="41056" spans="7:8">
      <c r="G41056" s="127"/>
      <c r="H41056" s="128"/>
    </row>
    <row r="41057" spans="7:8">
      <c r="G41057" s="127"/>
      <c r="H41057" s="128"/>
    </row>
    <row r="41058" spans="7:8">
      <c r="G41058" s="127"/>
      <c r="H41058" s="128"/>
    </row>
    <row r="41059" spans="7:8">
      <c r="G41059" s="127"/>
      <c r="H41059" s="128"/>
    </row>
    <row r="41060" spans="7:8">
      <c r="G41060" s="127"/>
      <c r="H41060" s="128"/>
    </row>
    <row r="41061" spans="7:8">
      <c r="G41061" s="127"/>
      <c r="H41061" s="128"/>
    </row>
    <row r="41062" spans="7:8">
      <c r="G41062" s="127"/>
      <c r="H41062" s="128"/>
    </row>
    <row r="41063" spans="7:8">
      <c r="G41063" s="127"/>
      <c r="H41063" s="128"/>
    </row>
    <row r="41064" spans="7:8">
      <c r="G41064" s="127"/>
      <c r="H41064" s="128"/>
    </row>
    <row r="41065" spans="7:8">
      <c r="G41065" s="127"/>
      <c r="H41065" s="128"/>
    </row>
    <row r="41066" spans="7:8">
      <c r="G41066" s="127"/>
      <c r="H41066" s="128"/>
    </row>
    <row r="41067" spans="7:8">
      <c r="G41067" s="127"/>
      <c r="H41067" s="128"/>
    </row>
    <row r="41068" spans="7:8">
      <c r="G41068" s="127"/>
      <c r="H41068" s="128"/>
    </row>
    <row r="41069" spans="7:8">
      <c r="G41069" s="127"/>
      <c r="H41069" s="128"/>
    </row>
    <row r="41070" spans="7:8">
      <c r="G41070" s="127"/>
      <c r="H41070" s="128"/>
    </row>
    <row r="41071" spans="7:8">
      <c r="G41071" s="127"/>
      <c r="H41071" s="128"/>
    </row>
    <row r="41072" spans="7:8">
      <c r="G41072" s="127"/>
      <c r="H41072" s="128"/>
    </row>
    <row r="41073" spans="7:8">
      <c r="G41073" s="127"/>
      <c r="H41073" s="128"/>
    </row>
    <row r="41074" spans="7:8">
      <c r="G41074" s="127"/>
      <c r="H41074" s="128"/>
    </row>
    <row r="41075" spans="7:8">
      <c r="G41075" s="127"/>
      <c r="H41075" s="128"/>
    </row>
    <row r="41076" spans="7:8">
      <c r="G41076" s="127"/>
      <c r="H41076" s="128"/>
    </row>
    <row r="41077" spans="7:8">
      <c r="G41077" s="127"/>
      <c r="H41077" s="128"/>
    </row>
    <row r="41078" spans="7:8">
      <c r="G41078" s="127"/>
      <c r="H41078" s="128"/>
    </row>
    <row r="41079" spans="7:8">
      <c r="G41079" s="127"/>
      <c r="H41079" s="128"/>
    </row>
    <row r="41080" spans="7:8">
      <c r="G41080" s="127"/>
      <c r="H41080" s="128"/>
    </row>
    <row r="41081" spans="7:8">
      <c r="G41081" s="127"/>
      <c r="H41081" s="128"/>
    </row>
    <row r="41082" spans="7:8">
      <c r="G41082" s="127"/>
      <c r="H41082" s="128"/>
    </row>
    <row r="41083" spans="7:8">
      <c r="G41083" s="127"/>
      <c r="H41083" s="128"/>
    </row>
    <row r="41084" spans="7:8">
      <c r="G41084" s="127"/>
      <c r="H41084" s="128"/>
    </row>
    <row r="41085" spans="7:8">
      <c r="G41085" s="127"/>
      <c r="H41085" s="128"/>
    </row>
    <row r="41086" spans="7:8">
      <c r="G41086" s="127"/>
      <c r="H41086" s="128"/>
    </row>
    <row r="41087" spans="7:8">
      <c r="G41087" s="127"/>
      <c r="H41087" s="128"/>
    </row>
    <row r="41088" spans="7:8">
      <c r="G41088" s="127"/>
      <c r="H41088" s="128"/>
    </row>
    <row r="41089" spans="7:8">
      <c r="G41089" s="127"/>
      <c r="H41089" s="128"/>
    </row>
    <row r="41090" spans="7:8">
      <c r="G41090" s="127"/>
      <c r="H41090" s="128"/>
    </row>
    <row r="41091" spans="7:8">
      <c r="G41091" s="127"/>
      <c r="H41091" s="128"/>
    </row>
    <row r="41092" spans="7:8">
      <c r="G41092" s="127"/>
      <c r="H41092" s="128"/>
    </row>
    <row r="41093" spans="7:8">
      <c r="G41093" s="127"/>
      <c r="H41093" s="128"/>
    </row>
    <row r="41094" spans="7:8">
      <c r="G41094" s="127"/>
      <c r="H41094" s="128"/>
    </row>
    <row r="41095" spans="7:8">
      <c r="G41095" s="127"/>
      <c r="H41095" s="128"/>
    </row>
    <row r="41096" spans="7:8">
      <c r="G41096" s="127"/>
      <c r="H41096" s="128"/>
    </row>
    <row r="41097" spans="7:8">
      <c r="G41097" s="127"/>
      <c r="H41097" s="128"/>
    </row>
    <row r="41098" spans="7:8">
      <c r="G41098" s="127"/>
      <c r="H41098" s="128"/>
    </row>
    <row r="41099" spans="7:8">
      <c r="G41099" s="127"/>
      <c r="H41099" s="128"/>
    </row>
    <row r="41100" spans="7:8">
      <c r="G41100" s="127"/>
      <c r="H41100" s="128"/>
    </row>
    <row r="41101" spans="7:8">
      <c r="G41101" s="127"/>
      <c r="H41101" s="128"/>
    </row>
    <row r="41102" spans="7:8">
      <c r="G41102" s="127"/>
      <c r="H41102" s="128"/>
    </row>
    <row r="41103" spans="7:8">
      <c r="G41103" s="127"/>
      <c r="H41103" s="128"/>
    </row>
    <row r="41104" spans="7:8">
      <c r="G41104" s="127"/>
      <c r="H41104" s="128"/>
    </row>
    <row r="41105" spans="7:8">
      <c r="G41105" s="127"/>
      <c r="H41105" s="128"/>
    </row>
    <row r="41106" spans="7:8">
      <c r="G41106" s="127"/>
      <c r="H41106" s="128"/>
    </row>
    <row r="41107" spans="7:8">
      <c r="G41107" s="127"/>
      <c r="H41107" s="128"/>
    </row>
    <row r="41108" spans="7:8">
      <c r="G41108" s="127"/>
      <c r="H41108" s="128"/>
    </row>
    <row r="41109" spans="7:8">
      <c r="G41109" s="127"/>
      <c r="H41109" s="128"/>
    </row>
    <row r="41110" spans="7:8">
      <c r="G41110" s="127"/>
      <c r="H41110" s="128"/>
    </row>
    <row r="41111" spans="7:8">
      <c r="G41111" s="127"/>
      <c r="H41111" s="128"/>
    </row>
    <row r="41112" spans="7:8">
      <c r="G41112" s="127"/>
      <c r="H41112" s="128"/>
    </row>
    <row r="41113" spans="7:8">
      <c r="G41113" s="127"/>
      <c r="H41113" s="128"/>
    </row>
    <row r="41114" spans="7:8">
      <c r="G41114" s="127"/>
      <c r="H41114" s="128"/>
    </row>
    <row r="41115" spans="7:8">
      <c r="G41115" s="127"/>
      <c r="H41115" s="128"/>
    </row>
    <row r="41116" spans="7:8">
      <c r="G41116" s="127"/>
      <c r="H41116" s="128"/>
    </row>
    <row r="41117" spans="7:8">
      <c r="G41117" s="127"/>
      <c r="H41117" s="128"/>
    </row>
    <row r="41118" spans="7:8">
      <c r="G41118" s="127"/>
      <c r="H41118" s="128"/>
    </row>
    <row r="41119" spans="7:8">
      <c r="G41119" s="127"/>
      <c r="H41119" s="128"/>
    </row>
    <row r="41120" spans="7:8">
      <c r="G41120" s="127"/>
      <c r="H41120" s="128"/>
    </row>
    <row r="41121" spans="7:8">
      <c r="G41121" s="127"/>
      <c r="H41121" s="128"/>
    </row>
    <row r="41122" spans="7:8">
      <c r="G41122" s="127"/>
      <c r="H41122" s="128"/>
    </row>
    <row r="41123" spans="7:8">
      <c r="G41123" s="127"/>
      <c r="H41123" s="128"/>
    </row>
    <row r="41124" spans="7:8">
      <c r="G41124" s="127"/>
      <c r="H41124" s="128"/>
    </row>
    <row r="41125" spans="7:8">
      <c r="G41125" s="127"/>
      <c r="H41125" s="128"/>
    </row>
    <row r="41126" spans="7:8">
      <c r="G41126" s="127"/>
      <c r="H41126" s="128"/>
    </row>
    <row r="41127" spans="7:8">
      <c r="G41127" s="127"/>
      <c r="H41127" s="128"/>
    </row>
    <row r="41128" spans="7:8">
      <c r="G41128" s="127"/>
      <c r="H41128" s="128"/>
    </row>
    <row r="41129" spans="7:8">
      <c r="G41129" s="127"/>
      <c r="H41129" s="128"/>
    </row>
    <row r="41130" spans="7:8">
      <c r="G41130" s="127"/>
      <c r="H41130" s="128"/>
    </row>
    <row r="41131" spans="7:8">
      <c r="G41131" s="127"/>
      <c r="H41131" s="128"/>
    </row>
    <row r="41132" spans="7:8">
      <c r="G41132" s="127"/>
      <c r="H41132" s="128"/>
    </row>
    <row r="41133" spans="7:8">
      <c r="G41133" s="127"/>
      <c r="H41133" s="128"/>
    </row>
    <row r="41134" spans="7:8">
      <c r="G41134" s="127"/>
      <c r="H41134" s="128"/>
    </row>
    <row r="41135" spans="7:8">
      <c r="G41135" s="127"/>
      <c r="H41135" s="128"/>
    </row>
    <row r="41136" spans="7:8">
      <c r="G41136" s="127"/>
      <c r="H41136" s="128"/>
    </row>
    <row r="41137" spans="7:8">
      <c r="G41137" s="127"/>
      <c r="H41137" s="128"/>
    </row>
    <row r="41138" spans="7:8">
      <c r="G41138" s="127"/>
      <c r="H41138" s="128"/>
    </row>
    <row r="41139" spans="7:8">
      <c r="G41139" s="127"/>
      <c r="H41139" s="128"/>
    </row>
    <row r="41140" spans="7:8">
      <c r="G41140" s="127"/>
      <c r="H41140" s="128"/>
    </row>
    <row r="41141" spans="7:8">
      <c r="G41141" s="127"/>
      <c r="H41141" s="128"/>
    </row>
    <row r="41142" spans="7:8">
      <c r="G41142" s="127"/>
      <c r="H41142" s="128"/>
    </row>
    <row r="41143" spans="7:8">
      <c r="G41143" s="127"/>
      <c r="H41143" s="128"/>
    </row>
    <row r="41144" spans="7:8">
      <c r="G41144" s="127"/>
      <c r="H41144" s="128"/>
    </row>
    <row r="41145" spans="7:8">
      <c r="G41145" s="127"/>
      <c r="H41145" s="128"/>
    </row>
    <row r="41146" spans="7:8">
      <c r="G41146" s="127"/>
      <c r="H41146" s="128"/>
    </row>
    <row r="41147" spans="7:8">
      <c r="G41147" s="127"/>
      <c r="H41147" s="128"/>
    </row>
    <row r="41148" spans="7:8">
      <c r="G41148" s="127"/>
      <c r="H41148" s="128"/>
    </row>
    <row r="41149" spans="7:8">
      <c r="G41149" s="127"/>
      <c r="H41149" s="128"/>
    </row>
    <row r="41150" spans="7:8">
      <c r="G41150" s="127"/>
      <c r="H41150" s="128"/>
    </row>
    <row r="41151" spans="7:8">
      <c r="G41151" s="127"/>
      <c r="H41151" s="128"/>
    </row>
    <row r="41152" spans="7:8">
      <c r="G41152" s="127"/>
      <c r="H41152" s="128"/>
    </row>
    <row r="41153" spans="7:8">
      <c r="G41153" s="127"/>
      <c r="H41153" s="128"/>
    </row>
    <row r="41154" spans="7:8">
      <c r="G41154" s="127"/>
      <c r="H41154" s="128"/>
    </row>
    <row r="41155" spans="7:8">
      <c r="G41155" s="127"/>
      <c r="H41155" s="128"/>
    </row>
    <row r="41156" spans="7:8">
      <c r="G41156" s="127"/>
      <c r="H41156" s="128"/>
    </row>
    <row r="41157" spans="7:8">
      <c r="G41157" s="127"/>
      <c r="H41157" s="128"/>
    </row>
    <row r="41158" spans="7:8">
      <c r="G41158" s="127"/>
      <c r="H41158" s="128"/>
    </row>
    <row r="41159" spans="7:8">
      <c r="G41159" s="127"/>
      <c r="H41159" s="128"/>
    </row>
    <row r="41160" spans="7:8">
      <c r="G41160" s="127"/>
      <c r="H41160" s="128"/>
    </row>
    <row r="41161" spans="7:8">
      <c r="G41161" s="127"/>
      <c r="H41161" s="128"/>
    </row>
    <row r="41162" spans="7:8">
      <c r="G41162" s="127"/>
      <c r="H41162" s="128"/>
    </row>
    <row r="41163" spans="7:8">
      <c r="G41163" s="127"/>
      <c r="H41163" s="128"/>
    </row>
    <row r="41164" spans="7:8">
      <c r="G41164" s="127"/>
      <c r="H41164" s="128"/>
    </row>
    <row r="41165" spans="7:8">
      <c r="G41165" s="127"/>
      <c r="H41165" s="128"/>
    </row>
    <row r="41166" spans="7:8">
      <c r="G41166" s="127"/>
      <c r="H41166" s="128"/>
    </row>
    <row r="41167" spans="7:8">
      <c r="G41167" s="127"/>
      <c r="H41167" s="128"/>
    </row>
    <row r="41168" spans="7:8">
      <c r="G41168" s="127"/>
      <c r="H41168" s="128"/>
    </row>
    <row r="41169" spans="7:8">
      <c r="G41169" s="127"/>
      <c r="H41169" s="128"/>
    </row>
    <row r="41170" spans="7:8">
      <c r="G41170" s="127"/>
      <c r="H41170" s="128"/>
    </row>
    <row r="41171" spans="7:8">
      <c r="G41171" s="127"/>
      <c r="H41171" s="128"/>
    </row>
    <row r="41172" spans="7:8">
      <c r="G41172" s="127"/>
      <c r="H41172" s="128"/>
    </row>
    <row r="41173" spans="7:8">
      <c r="G41173" s="127"/>
      <c r="H41173" s="128"/>
    </row>
    <row r="41174" spans="7:8">
      <c r="G41174" s="127"/>
      <c r="H41174" s="128"/>
    </row>
    <row r="41175" spans="7:8">
      <c r="G41175" s="127"/>
      <c r="H41175" s="128"/>
    </row>
    <row r="41176" spans="7:8">
      <c r="G41176" s="127"/>
      <c r="H41176" s="128"/>
    </row>
    <row r="41177" spans="7:8">
      <c r="G41177" s="127"/>
      <c r="H41177" s="128"/>
    </row>
    <row r="41178" spans="7:8">
      <c r="G41178" s="127"/>
      <c r="H41178" s="128"/>
    </row>
    <row r="41179" spans="7:8">
      <c r="G41179" s="127"/>
      <c r="H41179" s="128"/>
    </row>
    <row r="41180" spans="7:8">
      <c r="G41180" s="127"/>
      <c r="H41180" s="128"/>
    </row>
    <row r="41181" spans="7:8">
      <c r="G41181" s="127"/>
      <c r="H41181" s="128"/>
    </row>
    <row r="41182" spans="7:8">
      <c r="G41182" s="127"/>
      <c r="H41182" s="128"/>
    </row>
    <row r="41183" spans="7:8">
      <c r="G41183" s="127"/>
      <c r="H41183" s="128"/>
    </row>
    <row r="41184" spans="7:8">
      <c r="G41184" s="127"/>
      <c r="H41184" s="128"/>
    </row>
    <row r="41185" spans="7:8">
      <c r="G41185" s="127"/>
      <c r="H41185" s="128"/>
    </row>
    <row r="41186" spans="7:8">
      <c r="G41186" s="127"/>
      <c r="H41186" s="128"/>
    </row>
    <row r="41187" spans="7:8">
      <c r="G41187" s="127"/>
      <c r="H41187" s="128"/>
    </row>
    <row r="41188" spans="7:8">
      <c r="G41188" s="127"/>
      <c r="H41188" s="128"/>
    </row>
    <row r="41189" spans="7:8">
      <c r="G41189" s="127"/>
      <c r="H41189" s="128"/>
    </row>
    <row r="41190" spans="7:8">
      <c r="G41190" s="127"/>
      <c r="H41190" s="128"/>
    </row>
    <row r="41191" spans="7:8">
      <c r="G41191" s="127"/>
      <c r="H41191" s="128"/>
    </row>
    <row r="41192" spans="7:8">
      <c r="G41192" s="127"/>
      <c r="H41192" s="128"/>
    </row>
    <row r="41193" spans="7:8">
      <c r="G41193" s="127"/>
      <c r="H41193" s="128"/>
    </row>
    <row r="41194" spans="7:8">
      <c r="G41194" s="127"/>
      <c r="H41194" s="128"/>
    </row>
    <row r="41195" spans="7:8">
      <c r="G41195" s="127"/>
      <c r="H41195" s="128"/>
    </row>
    <row r="41196" spans="7:8">
      <c r="G41196" s="127"/>
      <c r="H41196" s="128"/>
    </row>
    <row r="41197" spans="7:8">
      <c r="G41197" s="127"/>
      <c r="H41197" s="128"/>
    </row>
    <row r="41198" spans="7:8">
      <c r="G41198" s="127"/>
      <c r="H41198" s="128"/>
    </row>
    <row r="41199" spans="7:8">
      <c r="G41199" s="127"/>
      <c r="H41199" s="128"/>
    </row>
    <row r="41200" spans="7:8">
      <c r="G41200" s="127"/>
      <c r="H41200" s="128"/>
    </row>
    <row r="41201" spans="7:8">
      <c r="G41201" s="127"/>
      <c r="H41201" s="128"/>
    </row>
    <row r="41202" spans="7:8">
      <c r="G41202" s="127"/>
      <c r="H41202" s="128"/>
    </row>
    <row r="41203" spans="7:8">
      <c r="G41203" s="127"/>
      <c r="H41203" s="128"/>
    </row>
    <row r="41204" spans="7:8">
      <c r="G41204" s="127"/>
      <c r="H41204" s="128"/>
    </row>
    <row r="41205" spans="7:8">
      <c r="G41205" s="127"/>
      <c r="H41205" s="128"/>
    </row>
    <row r="41206" spans="7:8">
      <c r="G41206" s="127"/>
      <c r="H41206" s="128"/>
    </row>
    <row r="41207" spans="7:8">
      <c r="G41207" s="127"/>
      <c r="H41207" s="128"/>
    </row>
    <row r="41208" spans="7:8">
      <c r="G41208" s="127"/>
      <c r="H41208" s="128"/>
    </row>
    <row r="41209" spans="7:8">
      <c r="G41209" s="127"/>
      <c r="H41209" s="128"/>
    </row>
    <row r="41210" spans="7:8">
      <c r="G41210" s="127"/>
      <c r="H41210" s="128"/>
    </row>
    <row r="41211" spans="7:8">
      <c r="G41211" s="127"/>
      <c r="H41211" s="128"/>
    </row>
    <row r="41212" spans="7:8">
      <c r="G41212" s="127"/>
      <c r="H41212" s="128"/>
    </row>
    <row r="41213" spans="7:8">
      <c r="G41213" s="127"/>
      <c r="H41213" s="128"/>
    </row>
    <row r="41214" spans="7:8">
      <c r="G41214" s="127"/>
      <c r="H41214" s="128"/>
    </row>
    <row r="41215" spans="7:8">
      <c r="G41215" s="127"/>
      <c r="H41215" s="128"/>
    </row>
    <row r="41216" spans="7:8">
      <c r="G41216" s="127"/>
      <c r="H41216" s="128"/>
    </row>
    <row r="41217" spans="7:8">
      <c r="G41217" s="127"/>
      <c r="H41217" s="128"/>
    </row>
    <row r="41218" spans="7:8">
      <c r="G41218" s="127"/>
      <c r="H41218" s="128"/>
    </row>
    <row r="41219" spans="7:8">
      <c r="G41219" s="127"/>
      <c r="H41219" s="128"/>
    </row>
    <row r="41220" spans="7:8">
      <c r="G41220" s="127"/>
      <c r="H41220" s="128"/>
    </row>
    <row r="41221" spans="7:8">
      <c r="G41221" s="127"/>
      <c r="H41221" s="128"/>
    </row>
    <row r="41222" spans="7:8">
      <c r="G41222" s="127"/>
      <c r="H41222" s="128"/>
    </row>
    <row r="41223" spans="7:8">
      <c r="G41223" s="127"/>
      <c r="H41223" s="128"/>
    </row>
    <row r="41224" spans="7:8">
      <c r="G41224" s="127"/>
      <c r="H41224" s="128"/>
    </row>
    <row r="41225" spans="7:8">
      <c r="G41225" s="127"/>
      <c r="H41225" s="128"/>
    </row>
    <row r="41226" spans="7:8">
      <c r="G41226" s="127"/>
      <c r="H41226" s="128"/>
    </row>
    <row r="41227" spans="7:8">
      <c r="G41227" s="127"/>
      <c r="H41227" s="128"/>
    </row>
    <row r="41228" spans="7:8">
      <c r="G41228" s="127"/>
      <c r="H41228" s="128"/>
    </row>
    <row r="41229" spans="7:8">
      <c r="G41229" s="127"/>
      <c r="H41229" s="128"/>
    </row>
    <row r="41230" spans="7:8">
      <c r="G41230" s="127"/>
      <c r="H41230" s="128"/>
    </row>
    <row r="41231" spans="7:8">
      <c r="G41231" s="127"/>
      <c r="H41231" s="128"/>
    </row>
    <row r="41232" spans="7:8">
      <c r="G41232" s="127"/>
      <c r="H41232" s="128"/>
    </row>
    <row r="41233" spans="7:8">
      <c r="G41233" s="127"/>
      <c r="H41233" s="128"/>
    </row>
    <row r="41234" spans="7:8">
      <c r="G41234" s="127"/>
      <c r="H41234" s="128"/>
    </row>
    <row r="41235" spans="7:8">
      <c r="G41235" s="127"/>
      <c r="H41235" s="128"/>
    </row>
    <row r="41236" spans="7:8">
      <c r="G41236" s="127"/>
      <c r="H41236" s="128"/>
    </row>
    <row r="41237" spans="7:8">
      <c r="G41237" s="127"/>
      <c r="H41237" s="128"/>
    </row>
    <row r="41238" spans="7:8">
      <c r="G41238" s="127"/>
      <c r="H41238" s="128"/>
    </row>
    <row r="41239" spans="7:8">
      <c r="G41239" s="127"/>
      <c r="H41239" s="128"/>
    </row>
    <row r="41240" spans="7:8">
      <c r="G41240" s="127"/>
      <c r="H41240" s="128"/>
    </row>
    <row r="41241" spans="7:8">
      <c r="G41241" s="127"/>
      <c r="H41241" s="128"/>
    </row>
    <row r="41242" spans="7:8">
      <c r="G41242" s="127"/>
      <c r="H41242" s="128"/>
    </row>
    <row r="41243" spans="7:8">
      <c r="G41243" s="127"/>
      <c r="H41243" s="128"/>
    </row>
    <row r="41244" spans="7:8">
      <c r="G41244" s="127"/>
      <c r="H41244" s="128"/>
    </row>
    <row r="41245" spans="7:8">
      <c r="G41245" s="127"/>
      <c r="H41245" s="128"/>
    </row>
    <row r="41246" spans="7:8">
      <c r="G41246" s="127"/>
      <c r="H41246" s="128"/>
    </row>
    <row r="41247" spans="7:8">
      <c r="G41247" s="127"/>
      <c r="H41247" s="128"/>
    </row>
    <row r="41248" spans="7:8">
      <c r="G41248" s="127"/>
      <c r="H41248" s="128"/>
    </row>
    <row r="41249" spans="7:8">
      <c r="G41249" s="127"/>
      <c r="H41249" s="128"/>
    </row>
    <row r="41250" spans="7:8">
      <c r="G41250" s="127"/>
      <c r="H41250" s="128"/>
    </row>
    <row r="41251" spans="7:8">
      <c r="G41251" s="127"/>
      <c r="H41251" s="128"/>
    </row>
    <row r="41252" spans="7:8">
      <c r="G41252" s="127"/>
      <c r="H41252" s="128"/>
    </row>
    <row r="41253" spans="7:8">
      <c r="G41253" s="127"/>
      <c r="H41253" s="128"/>
    </row>
    <row r="41254" spans="7:8">
      <c r="G41254" s="127"/>
      <c r="H41254" s="128"/>
    </row>
    <row r="41255" spans="7:8">
      <c r="G41255" s="127"/>
      <c r="H41255" s="128"/>
    </row>
    <row r="41256" spans="7:8">
      <c r="G41256" s="127"/>
      <c r="H41256" s="128"/>
    </row>
    <row r="41257" spans="7:8">
      <c r="G41257" s="127"/>
      <c r="H41257" s="128"/>
    </row>
    <row r="41258" spans="7:8">
      <c r="G41258" s="127"/>
      <c r="H41258" s="128"/>
    </row>
    <row r="41259" spans="7:8">
      <c r="G41259" s="127"/>
      <c r="H41259" s="128"/>
    </row>
    <row r="41260" spans="7:8">
      <c r="G41260" s="127"/>
      <c r="H41260" s="128"/>
    </row>
    <row r="41261" spans="7:8">
      <c r="G41261" s="127"/>
      <c r="H41261" s="128"/>
    </row>
    <row r="41262" spans="7:8">
      <c r="G41262" s="127"/>
      <c r="H41262" s="128"/>
    </row>
    <row r="41263" spans="7:8">
      <c r="G41263" s="127"/>
      <c r="H41263" s="128"/>
    </row>
    <row r="41264" spans="7:8">
      <c r="G41264" s="127"/>
      <c r="H41264" s="128"/>
    </row>
    <row r="41265" spans="7:8">
      <c r="G41265" s="127"/>
      <c r="H41265" s="128"/>
    </row>
    <row r="41266" spans="7:8">
      <c r="G41266" s="127"/>
      <c r="H41266" s="128"/>
    </row>
    <row r="41267" spans="7:8">
      <c r="G41267" s="127"/>
      <c r="H41267" s="128"/>
    </row>
    <row r="41268" spans="7:8">
      <c r="G41268" s="127"/>
      <c r="H41268" s="128"/>
    </row>
    <row r="41269" spans="7:8">
      <c r="G41269" s="127"/>
      <c r="H41269" s="128"/>
    </row>
    <row r="41270" spans="7:8">
      <c r="G41270" s="127"/>
      <c r="H41270" s="128"/>
    </row>
    <row r="41271" spans="7:8">
      <c r="G41271" s="127"/>
      <c r="H41271" s="128"/>
    </row>
    <row r="41272" spans="7:8">
      <c r="G41272" s="127"/>
      <c r="H41272" s="128"/>
    </row>
    <row r="41273" spans="7:8">
      <c r="G41273" s="127"/>
      <c r="H41273" s="128"/>
    </row>
    <row r="41274" spans="7:8">
      <c r="G41274" s="127"/>
      <c r="H41274" s="128"/>
    </row>
    <row r="41275" spans="7:8">
      <c r="G41275" s="127"/>
      <c r="H41275" s="128"/>
    </row>
    <row r="41276" spans="7:8">
      <c r="G41276" s="127"/>
      <c r="H41276" s="128"/>
    </row>
    <row r="41277" spans="7:8">
      <c r="G41277" s="127"/>
      <c r="H41277" s="128"/>
    </row>
    <row r="41278" spans="7:8">
      <c r="G41278" s="127"/>
      <c r="H41278" s="128"/>
    </row>
    <row r="41279" spans="7:8">
      <c r="G41279" s="127"/>
      <c r="H41279" s="128"/>
    </row>
    <row r="41280" spans="7:8">
      <c r="G41280" s="127"/>
      <c r="H41280" s="128"/>
    </row>
    <row r="41281" spans="7:8">
      <c r="G41281" s="127"/>
      <c r="H41281" s="128"/>
    </row>
    <row r="41282" spans="7:8">
      <c r="G41282" s="127"/>
      <c r="H41282" s="128"/>
    </row>
    <row r="41283" spans="7:8">
      <c r="G41283" s="127"/>
      <c r="H41283" s="128"/>
    </row>
    <row r="41284" spans="7:8">
      <c r="G41284" s="127"/>
      <c r="H41284" s="128"/>
    </row>
    <row r="41285" spans="7:8">
      <c r="G41285" s="127"/>
      <c r="H41285" s="128"/>
    </row>
    <row r="41286" spans="7:8">
      <c r="G41286" s="127"/>
      <c r="H41286" s="128"/>
    </row>
    <row r="41287" spans="7:8">
      <c r="G41287" s="127"/>
      <c r="H41287" s="128"/>
    </row>
    <row r="41288" spans="7:8">
      <c r="G41288" s="127"/>
      <c r="H41288" s="128"/>
    </row>
    <row r="41289" spans="7:8">
      <c r="G41289" s="127"/>
      <c r="H41289" s="128"/>
    </row>
    <row r="41290" spans="7:8">
      <c r="G41290" s="127"/>
      <c r="H41290" s="128"/>
    </row>
    <row r="41291" spans="7:8">
      <c r="G41291" s="127"/>
      <c r="H41291" s="128"/>
    </row>
    <row r="41292" spans="7:8">
      <c r="G41292" s="127"/>
      <c r="H41292" s="128"/>
    </row>
    <row r="41293" spans="7:8">
      <c r="G41293" s="127"/>
      <c r="H41293" s="128"/>
    </row>
    <row r="41294" spans="7:8">
      <c r="G41294" s="127"/>
      <c r="H41294" s="128"/>
    </row>
    <row r="41295" spans="7:8">
      <c r="G41295" s="127"/>
      <c r="H41295" s="128"/>
    </row>
    <row r="41296" spans="7:8">
      <c r="G41296" s="127"/>
      <c r="H41296" s="128"/>
    </row>
    <row r="41297" spans="7:8">
      <c r="G41297" s="127"/>
      <c r="H41297" s="128"/>
    </row>
    <row r="41298" spans="7:8">
      <c r="G41298" s="127"/>
      <c r="H41298" s="128"/>
    </row>
    <row r="41299" spans="7:8">
      <c r="G41299" s="127"/>
      <c r="H41299" s="128"/>
    </row>
    <row r="41300" spans="7:8">
      <c r="G41300" s="127"/>
      <c r="H41300" s="128"/>
    </row>
    <row r="41301" spans="7:8">
      <c r="G41301" s="127"/>
      <c r="H41301" s="128"/>
    </row>
    <row r="41302" spans="7:8">
      <c r="G41302" s="127"/>
      <c r="H41302" s="128"/>
    </row>
    <row r="41303" spans="7:8">
      <c r="G41303" s="127"/>
      <c r="H41303" s="128"/>
    </row>
    <row r="41304" spans="7:8">
      <c r="G41304" s="127"/>
      <c r="H41304" s="128"/>
    </row>
    <row r="41305" spans="7:8">
      <c r="G41305" s="127"/>
      <c r="H41305" s="128"/>
    </row>
    <row r="41306" spans="7:8">
      <c r="G41306" s="127"/>
      <c r="H41306" s="128"/>
    </row>
    <row r="41307" spans="7:8">
      <c r="G41307" s="127"/>
      <c r="H41307" s="128"/>
    </row>
    <row r="41308" spans="7:8">
      <c r="G41308" s="127"/>
      <c r="H41308" s="128"/>
    </row>
    <row r="41309" spans="7:8">
      <c r="G41309" s="127"/>
      <c r="H41309" s="128"/>
    </row>
    <row r="41310" spans="7:8">
      <c r="G41310" s="127"/>
      <c r="H41310" s="128"/>
    </row>
    <row r="41311" spans="7:8">
      <c r="G41311" s="127"/>
      <c r="H41311" s="128"/>
    </row>
    <row r="41312" spans="7:8">
      <c r="G41312" s="127"/>
      <c r="H41312" s="128"/>
    </row>
    <row r="41313" spans="7:8">
      <c r="G41313" s="127"/>
      <c r="H41313" s="128"/>
    </row>
    <row r="41314" spans="7:8">
      <c r="G41314" s="127"/>
      <c r="H41314" s="128"/>
    </row>
    <row r="41315" spans="7:8">
      <c r="G41315" s="127"/>
      <c r="H41315" s="128"/>
    </row>
    <row r="41316" spans="7:8">
      <c r="G41316" s="127"/>
      <c r="H41316" s="128"/>
    </row>
    <row r="41317" spans="7:8">
      <c r="G41317" s="127"/>
      <c r="H41317" s="128"/>
    </row>
    <row r="41318" spans="7:8">
      <c r="G41318" s="127"/>
      <c r="H41318" s="128"/>
    </row>
    <row r="41319" spans="7:8">
      <c r="G41319" s="127"/>
      <c r="H41319" s="128"/>
    </row>
    <row r="41320" spans="7:8">
      <c r="G41320" s="127"/>
      <c r="H41320" s="128"/>
    </row>
    <row r="41321" spans="7:8">
      <c r="G41321" s="127"/>
      <c r="H41321" s="128"/>
    </row>
    <row r="41322" spans="7:8">
      <c r="G41322" s="127"/>
      <c r="H41322" s="128"/>
    </row>
    <row r="41323" spans="7:8">
      <c r="G41323" s="127"/>
      <c r="H41323" s="128"/>
    </row>
    <row r="41324" spans="7:8">
      <c r="G41324" s="127"/>
      <c r="H41324" s="128"/>
    </row>
    <row r="41325" spans="7:8">
      <c r="G41325" s="127"/>
      <c r="H41325" s="128"/>
    </row>
    <row r="41326" spans="7:8">
      <c r="G41326" s="127"/>
      <c r="H41326" s="128"/>
    </row>
    <row r="41327" spans="7:8">
      <c r="G41327" s="127"/>
      <c r="H41327" s="128"/>
    </row>
    <row r="41328" spans="7:8">
      <c r="G41328" s="127"/>
      <c r="H41328" s="128"/>
    </row>
    <row r="41329" spans="7:8">
      <c r="G41329" s="127"/>
      <c r="H41329" s="128"/>
    </row>
    <row r="41330" spans="7:8">
      <c r="G41330" s="127"/>
      <c r="H41330" s="128"/>
    </row>
    <row r="41331" spans="7:8">
      <c r="G41331" s="127"/>
      <c r="H41331" s="128"/>
    </row>
    <row r="41332" spans="7:8">
      <c r="G41332" s="127"/>
      <c r="H41332" s="128"/>
    </row>
    <row r="41333" spans="7:8">
      <c r="G41333" s="127"/>
      <c r="H41333" s="128"/>
    </row>
    <row r="41334" spans="7:8">
      <c r="G41334" s="127"/>
      <c r="H41334" s="128"/>
    </row>
    <row r="41335" spans="7:8">
      <c r="G41335" s="127"/>
      <c r="H41335" s="128"/>
    </row>
    <row r="41336" spans="7:8">
      <c r="G41336" s="127"/>
      <c r="H41336" s="128"/>
    </row>
    <row r="41337" spans="7:8">
      <c r="G41337" s="127"/>
      <c r="H41337" s="128"/>
    </row>
    <row r="41338" spans="7:8">
      <c r="G41338" s="127"/>
      <c r="H41338" s="128"/>
    </row>
    <row r="41339" spans="7:8">
      <c r="G41339" s="127"/>
      <c r="H41339" s="128"/>
    </row>
    <row r="41340" spans="7:8">
      <c r="G41340" s="127"/>
      <c r="H41340" s="128"/>
    </row>
    <row r="41341" spans="7:8">
      <c r="G41341" s="127"/>
      <c r="H41341" s="128"/>
    </row>
    <row r="41342" spans="7:8">
      <c r="G41342" s="127"/>
      <c r="H41342" s="128"/>
    </row>
    <row r="41343" spans="7:8">
      <c r="G41343" s="127"/>
      <c r="H41343" s="128"/>
    </row>
    <row r="41344" spans="7:8">
      <c r="G41344" s="127"/>
      <c r="H41344" s="128"/>
    </row>
    <row r="41345" spans="7:8">
      <c r="G41345" s="127"/>
      <c r="H41345" s="128"/>
    </row>
    <row r="41346" spans="7:8">
      <c r="G41346" s="127"/>
      <c r="H41346" s="128"/>
    </row>
    <row r="41347" spans="7:8">
      <c r="G41347" s="127"/>
      <c r="H41347" s="128"/>
    </row>
    <row r="41348" spans="7:8">
      <c r="G41348" s="127"/>
      <c r="H41348" s="128"/>
    </row>
    <row r="41349" spans="7:8">
      <c r="G41349" s="127"/>
      <c r="H41349" s="128"/>
    </row>
    <row r="41350" spans="7:8">
      <c r="G41350" s="127"/>
      <c r="H41350" s="128"/>
    </row>
    <row r="41351" spans="7:8">
      <c r="G41351" s="127"/>
      <c r="H41351" s="128"/>
    </row>
    <row r="41352" spans="7:8">
      <c r="G41352" s="127"/>
      <c r="H41352" s="128"/>
    </row>
    <row r="41353" spans="7:8">
      <c r="G41353" s="127"/>
      <c r="H41353" s="128"/>
    </row>
    <row r="41354" spans="7:8">
      <c r="G41354" s="127"/>
      <c r="H41354" s="128"/>
    </row>
    <row r="41355" spans="7:8">
      <c r="G41355" s="127"/>
      <c r="H41355" s="128"/>
    </row>
    <row r="41356" spans="7:8">
      <c r="G41356" s="127"/>
      <c r="H41356" s="128"/>
    </row>
    <row r="41357" spans="7:8">
      <c r="G41357" s="127"/>
      <c r="H41357" s="128"/>
    </row>
    <row r="41358" spans="7:8">
      <c r="G41358" s="127"/>
      <c r="H41358" s="128"/>
    </row>
    <row r="41359" spans="7:8">
      <c r="G41359" s="127"/>
      <c r="H41359" s="128"/>
    </row>
    <row r="41360" spans="7:8">
      <c r="G41360" s="127"/>
      <c r="H41360" s="128"/>
    </row>
    <row r="41361" spans="7:8">
      <c r="G41361" s="127"/>
      <c r="H41361" s="128"/>
    </row>
    <row r="41362" spans="7:8">
      <c r="G41362" s="127"/>
      <c r="H41362" s="128"/>
    </row>
    <row r="41363" spans="7:8">
      <c r="G41363" s="127"/>
      <c r="H41363" s="128"/>
    </row>
    <row r="41364" spans="7:8">
      <c r="G41364" s="127"/>
      <c r="H41364" s="128"/>
    </row>
    <row r="41365" spans="7:8">
      <c r="G41365" s="127"/>
      <c r="H41365" s="128"/>
    </row>
    <row r="41366" spans="7:8">
      <c r="G41366" s="127"/>
      <c r="H41366" s="128"/>
    </row>
    <row r="41367" spans="7:8">
      <c r="G41367" s="127"/>
      <c r="H41367" s="128"/>
    </row>
    <row r="41368" spans="7:8">
      <c r="G41368" s="127"/>
      <c r="H41368" s="128"/>
    </row>
    <row r="41369" spans="7:8">
      <c r="G41369" s="127"/>
      <c r="H41369" s="128"/>
    </row>
    <row r="41370" spans="7:8">
      <c r="G41370" s="127"/>
      <c r="H41370" s="128"/>
    </row>
    <row r="41371" spans="7:8">
      <c r="G41371" s="127"/>
      <c r="H41371" s="128"/>
    </row>
    <row r="41372" spans="7:8">
      <c r="G41372" s="127"/>
      <c r="H41372" s="128"/>
    </row>
    <row r="41373" spans="7:8">
      <c r="G41373" s="127"/>
      <c r="H41373" s="128"/>
    </row>
    <row r="41374" spans="7:8">
      <c r="G41374" s="127"/>
      <c r="H41374" s="128"/>
    </row>
    <row r="41375" spans="7:8">
      <c r="G41375" s="127"/>
      <c r="H41375" s="128"/>
    </row>
    <row r="41376" spans="7:8">
      <c r="G41376" s="127"/>
      <c r="H41376" s="128"/>
    </row>
    <row r="41377" spans="7:8">
      <c r="G41377" s="127"/>
      <c r="H41377" s="128"/>
    </row>
    <row r="41378" spans="7:8">
      <c r="G41378" s="127"/>
      <c r="H41378" s="128"/>
    </row>
    <row r="41379" spans="7:8">
      <c r="G41379" s="127"/>
      <c r="H41379" s="128"/>
    </row>
    <row r="41380" spans="7:8">
      <c r="G41380" s="127"/>
      <c r="H41380" s="128"/>
    </row>
    <row r="41381" spans="7:8">
      <c r="G41381" s="127"/>
      <c r="H41381" s="128"/>
    </row>
    <row r="41382" spans="7:8">
      <c r="G41382" s="127"/>
      <c r="H41382" s="128"/>
    </row>
    <row r="41383" spans="7:8">
      <c r="G41383" s="127"/>
      <c r="H41383" s="128"/>
    </row>
    <row r="41384" spans="7:8">
      <c r="G41384" s="127"/>
      <c r="H41384" s="128"/>
    </row>
    <row r="41385" spans="7:8">
      <c r="G41385" s="127"/>
      <c r="H41385" s="128"/>
    </row>
    <row r="41386" spans="7:8">
      <c r="G41386" s="127"/>
      <c r="H41386" s="128"/>
    </row>
    <row r="41387" spans="7:8">
      <c r="G41387" s="127"/>
      <c r="H41387" s="128"/>
    </row>
    <row r="41388" spans="7:8">
      <c r="G41388" s="127"/>
      <c r="H41388" s="128"/>
    </row>
    <row r="41389" spans="7:8">
      <c r="G41389" s="127"/>
      <c r="H41389" s="128"/>
    </row>
    <row r="41390" spans="7:8">
      <c r="G41390" s="127"/>
      <c r="H41390" s="128"/>
    </row>
    <row r="41391" spans="7:8">
      <c r="G41391" s="127"/>
      <c r="H41391" s="128"/>
    </row>
    <row r="41392" spans="7:8">
      <c r="G41392" s="127"/>
      <c r="H41392" s="128"/>
    </row>
    <row r="41393" spans="7:8">
      <c r="G41393" s="127"/>
      <c r="H41393" s="128"/>
    </row>
    <row r="41394" spans="7:8">
      <c r="G41394" s="127"/>
      <c r="H41394" s="128"/>
    </row>
    <row r="41395" spans="7:8">
      <c r="G41395" s="127"/>
      <c r="H41395" s="128"/>
    </row>
    <row r="41396" spans="7:8">
      <c r="G41396" s="127"/>
      <c r="H41396" s="128"/>
    </row>
    <row r="41397" spans="7:8">
      <c r="G41397" s="127"/>
      <c r="H41397" s="128"/>
    </row>
    <row r="41398" spans="7:8">
      <c r="G41398" s="127"/>
      <c r="H41398" s="128"/>
    </row>
    <row r="41399" spans="7:8">
      <c r="G41399" s="127"/>
      <c r="H41399" s="128"/>
    </row>
    <row r="41400" spans="7:8">
      <c r="G41400" s="127"/>
      <c r="H41400" s="128"/>
    </row>
    <row r="41401" spans="7:8">
      <c r="G41401" s="127"/>
      <c r="H41401" s="128"/>
    </row>
    <row r="41402" spans="7:8">
      <c r="G41402" s="127"/>
      <c r="H41402" s="128"/>
    </row>
    <row r="41403" spans="7:8">
      <c r="G41403" s="127"/>
      <c r="H41403" s="128"/>
    </row>
    <row r="41404" spans="7:8">
      <c r="G41404" s="127"/>
      <c r="H41404" s="128"/>
    </row>
    <row r="41405" spans="7:8">
      <c r="G41405" s="127"/>
      <c r="H41405" s="128"/>
    </row>
    <row r="41406" spans="7:8">
      <c r="G41406" s="127"/>
      <c r="H41406" s="128"/>
    </row>
    <row r="41407" spans="7:8">
      <c r="G41407" s="127"/>
      <c r="H41407" s="128"/>
    </row>
    <row r="41408" spans="7:8">
      <c r="G41408" s="127"/>
      <c r="H41408" s="128"/>
    </row>
    <row r="41409" spans="7:8">
      <c r="G41409" s="127"/>
      <c r="H41409" s="128"/>
    </row>
    <row r="41410" spans="7:8">
      <c r="G41410" s="127"/>
      <c r="H41410" s="128"/>
    </row>
    <row r="41411" spans="7:8">
      <c r="G41411" s="127"/>
      <c r="H41411" s="128"/>
    </row>
    <row r="41412" spans="7:8">
      <c r="G41412" s="127"/>
      <c r="H41412" s="128"/>
    </row>
    <row r="41413" spans="7:8">
      <c r="G41413" s="127"/>
      <c r="H41413" s="128"/>
    </row>
    <row r="41414" spans="7:8">
      <c r="G41414" s="127"/>
      <c r="H41414" s="128"/>
    </row>
    <row r="41415" spans="7:8">
      <c r="G41415" s="127"/>
      <c r="H41415" s="128"/>
    </row>
    <row r="41416" spans="7:8">
      <c r="G41416" s="127"/>
      <c r="H41416" s="128"/>
    </row>
    <row r="41417" spans="7:8">
      <c r="G41417" s="127"/>
      <c r="H41417" s="128"/>
    </row>
    <row r="41418" spans="7:8">
      <c r="G41418" s="127"/>
      <c r="H41418" s="128"/>
    </row>
    <row r="41419" spans="7:8">
      <c r="G41419" s="127"/>
      <c r="H41419" s="128"/>
    </row>
    <row r="41420" spans="7:8">
      <c r="G41420" s="127"/>
      <c r="H41420" s="128"/>
    </row>
    <row r="41421" spans="7:8">
      <c r="G41421" s="127"/>
      <c r="H41421" s="128"/>
    </row>
    <row r="41422" spans="7:8">
      <c r="G41422" s="127"/>
      <c r="H41422" s="128"/>
    </row>
    <row r="41423" spans="7:8">
      <c r="G41423" s="127"/>
      <c r="H41423" s="128"/>
    </row>
    <row r="41424" spans="7:8">
      <c r="G41424" s="127"/>
      <c r="H41424" s="128"/>
    </row>
    <row r="41425" spans="7:8">
      <c r="G41425" s="127"/>
      <c r="H41425" s="128"/>
    </row>
    <row r="41426" spans="7:8">
      <c r="G41426" s="127"/>
      <c r="H41426" s="128"/>
    </row>
    <row r="41427" spans="7:8">
      <c r="G41427" s="127"/>
      <c r="H41427" s="128"/>
    </row>
    <row r="41428" spans="7:8">
      <c r="G41428" s="127"/>
      <c r="H41428" s="128"/>
    </row>
    <row r="41429" spans="7:8">
      <c r="G41429" s="127"/>
      <c r="H41429" s="128"/>
    </row>
    <row r="41430" spans="7:8">
      <c r="G41430" s="127"/>
      <c r="H41430" s="128"/>
    </row>
    <row r="41431" spans="7:8">
      <c r="G41431" s="127"/>
      <c r="H41431" s="128"/>
    </row>
    <row r="41432" spans="7:8">
      <c r="G41432" s="127"/>
      <c r="H41432" s="128"/>
    </row>
    <row r="41433" spans="7:8">
      <c r="G41433" s="127"/>
      <c r="H41433" s="128"/>
    </row>
    <row r="41434" spans="7:8">
      <c r="G41434" s="127"/>
      <c r="H41434" s="128"/>
    </row>
    <row r="41435" spans="7:8">
      <c r="G41435" s="127"/>
      <c r="H41435" s="128"/>
    </row>
    <row r="41436" spans="7:8">
      <c r="G41436" s="127"/>
      <c r="H41436" s="128"/>
    </row>
    <row r="41437" spans="7:8">
      <c r="G41437" s="127"/>
      <c r="H41437" s="128"/>
    </row>
    <row r="41438" spans="7:8">
      <c r="G41438" s="127"/>
      <c r="H41438" s="128"/>
    </row>
    <row r="41439" spans="7:8">
      <c r="G41439" s="127"/>
      <c r="H41439" s="128"/>
    </row>
    <row r="41440" spans="7:8">
      <c r="G41440" s="127"/>
      <c r="H41440" s="128"/>
    </row>
    <row r="41441" spans="7:8">
      <c r="G41441" s="127"/>
      <c r="H41441" s="128"/>
    </row>
    <row r="41442" spans="7:8">
      <c r="G41442" s="127"/>
      <c r="H41442" s="128"/>
    </row>
    <row r="41443" spans="7:8">
      <c r="G41443" s="127"/>
      <c r="H41443" s="128"/>
    </row>
    <row r="41444" spans="7:8">
      <c r="G41444" s="127"/>
      <c r="H41444" s="128"/>
    </row>
    <row r="41445" spans="7:8">
      <c r="G41445" s="127"/>
      <c r="H41445" s="128"/>
    </row>
    <row r="41446" spans="7:8">
      <c r="G41446" s="127"/>
      <c r="H41446" s="128"/>
    </row>
    <row r="41447" spans="7:8">
      <c r="G41447" s="127"/>
      <c r="H41447" s="128"/>
    </row>
    <row r="41448" spans="7:8">
      <c r="G41448" s="127"/>
      <c r="H41448" s="128"/>
    </row>
    <row r="41449" spans="7:8">
      <c r="G41449" s="127"/>
      <c r="H41449" s="128"/>
    </row>
    <row r="41450" spans="7:8">
      <c r="G41450" s="127"/>
      <c r="H41450" s="128"/>
    </row>
    <row r="41451" spans="7:8">
      <c r="G41451" s="127"/>
      <c r="H41451" s="128"/>
    </row>
    <row r="41452" spans="7:8">
      <c r="G41452" s="127"/>
      <c r="H41452" s="128"/>
    </row>
    <row r="41453" spans="7:8">
      <c r="G41453" s="127"/>
      <c r="H41453" s="128"/>
    </row>
    <row r="41454" spans="7:8">
      <c r="G41454" s="127"/>
      <c r="H41454" s="128"/>
    </row>
    <row r="41455" spans="7:8">
      <c r="G41455" s="127"/>
      <c r="H41455" s="128"/>
    </row>
    <row r="41456" spans="7:8">
      <c r="G41456" s="127"/>
      <c r="H41456" s="128"/>
    </row>
    <row r="41457" spans="7:8">
      <c r="G41457" s="127"/>
      <c r="H41457" s="128"/>
    </row>
    <row r="41458" spans="7:8">
      <c r="G41458" s="127"/>
      <c r="H41458" s="128"/>
    </row>
    <row r="41459" spans="7:8">
      <c r="G41459" s="127"/>
      <c r="H41459" s="128"/>
    </row>
    <row r="41460" spans="7:8">
      <c r="G41460" s="127"/>
      <c r="H41460" s="128"/>
    </row>
    <row r="41461" spans="7:8">
      <c r="G41461" s="127"/>
      <c r="H41461" s="128"/>
    </row>
    <row r="41462" spans="7:8">
      <c r="G41462" s="127"/>
      <c r="H41462" s="128"/>
    </row>
    <row r="41463" spans="7:8">
      <c r="G41463" s="127"/>
      <c r="H41463" s="128"/>
    </row>
    <row r="41464" spans="7:8">
      <c r="G41464" s="127"/>
      <c r="H41464" s="128"/>
    </row>
    <row r="41465" spans="7:8">
      <c r="G41465" s="127"/>
      <c r="H41465" s="128"/>
    </row>
    <row r="41466" spans="7:8">
      <c r="G41466" s="127"/>
      <c r="H41466" s="128"/>
    </row>
    <row r="41467" spans="7:8">
      <c r="G41467" s="127"/>
      <c r="H41467" s="128"/>
    </row>
    <row r="41468" spans="7:8">
      <c r="G41468" s="127"/>
      <c r="H41468" s="128"/>
    </row>
    <row r="41469" spans="7:8">
      <c r="G41469" s="127"/>
      <c r="H41469" s="128"/>
    </row>
    <row r="41470" spans="7:8">
      <c r="G41470" s="127"/>
      <c r="H41470" s="128"/>
    </row>
    <row r="41471" spans="7:8">
      <c r="G41471" s="127"/>
      <c r="H41471" s="128"/>
    </row>
    <row r="41472" spans="7:8">
      <c r="G41472" s="127"/>
      <c r="H41472" s="128"/>
    </row>
    <row r="41473" spans="7:8">
      <c r="G41473" s="127"/>
      <c r="H41473" s="128"/>
    </row>
    <row r="41474" spans="7:8">
      <c r="G41474" s="127"/>
      <c r="H41474" s="128"/>
    </row>
    <row r="41475" spans="7:8">
      <c r="G41475" s="127"/>
      <c r="H41475" s="128"/>
    </row>
    <row r="41476" spans="7:8">
      <c r="G41476" s="127"/>
      <c r="H41476" s="128"/>
    </row>
    <row r="41477" spans="7:8">
      <c r="G41477" s="127"/>
      <c r="H41477" s="128"/>
    </row>
    <row r="41478" spans="7:8">
      <c r="G41478" s="127"/>
      <c r="H41478" s="128"/>
    </row>
    <row r="41479" spans="7:8">
      <c r="G41479" s="127"/>
      <c r="H41479" s="128"/>
    </row>
    <row r="41480" spans="7:8">
      <c r="G41480" s="127"/>
      <c r="H41480" s="128"/>
    </row>
    <row r="41481" spans="7:8">
      <c r="G41481" s="127"/>
      <c r="H41481" s="128"/>
    </row>
    <row r="41482" spans="7:8">
      <c r="G41482" s="127"/>
      <c r="H41482" s="128"/>
    </row>
    <row r="41483" spans="7:8">
      <c r="G41483" s="127"/>
      <c r="H41483" s="128"/>
    </row>
    <row r="41484" spans="7:8">
      <c r="G41484" s="127"/>
      <c r="H41484" s="128"/>
    </row>
    <row r="41485" spans="7:8">
      <c r="G41485" s="127"/>
      <c r="H41485" s="128"/>
    </row>
    <row r="41486" spans="7:8">
      <c r="G41486" s="127"/>
      <c r="H41486" s="128"/>
    </row>
    <row r="41487" spans="7:8">
      <c r="G41487" s="127"/>
      <c r="H41487" s="128"/>
    </row>
    <row r="41488" spans="7:8">
      <c r="G41488" s="127"/>
      <c r="H41488" s="128"/>
    </row>
    <row r="41489" spans="7:8">
      <c r="G41489" s="127"/>
      <c r="H41489" s="128"/>
    </row>
    <row r="41490" spans="7:8">
      <c r="G41490" s="127"/>
      <c r="H41490" s="128"/>
    </row>
    <row r="41491" spans="7:8">
      <c r="G41491" s="127"/>
      <c r="H41491" s="128"/>
    </row>
    <row r="41492" spans="7:8">
      <c r="G41492" s="127"/>
      <c r="H41492" s="128"/>
    </row>
    <row r="41493" spans="7:8">
      <c r="G41493" s="127"/>
      <c r="H41493" s="128"/>
    </row>
    <row r="41494" spans="7:8">
      <c r="G41494" s="127"/>
      <c r="H41494" s="128"/>
    </row>
    <row r="41495" spans="7:8">
      <c r="G41495" s="127"/>
      <c r="H41495" s="128"/>
    </row>
    <row r="41496" spans="7:8">
      <c r="G41496" s="127"/>
      <c r="H41496" s="128"/>
    </row>
    <row r="41497" spans="7:8">
      <c r="G41497" s="127"/>
      <c r="H41497" s="128"/>
    </row>
    <row r="41498" spans="7:8">
      <c r="G41498" s="127"/>
      <c r="H41498" s="128"/>
    </row>
    <row r="41499" spans="7:8">
      <c r="G41499" s="127"/>
      <c r="H41499" s="128"/>
    </row>
    <row r="41500" spans="7:8">
      <c r="G41500" s="127"/>
      <c r="H41500" s="128"/>
    </row>
    <row r="41501" spans="7:8">
      <c r="G41501" s="127"/>
      <c r="H41501" s="128"/>
    </row>
    <row r="41502" spans="7:8">
      <c r="G41502" s="127"/>
      <c r="H41502" s="128"/>
    </row>
    <row r="41503" spans="7:8">
      <c r="G41503" s="127"/>
      <c r="H41503" s="128"/>
    </row>
    <row r="41504" spans="7:8">
      <c r="G41504" s="127"/>
      <c r="H41504" s="128"/>
    </row>
    <row r="41505" spans="7:8">
      <c r="G41505" s="127"/>
      <c r="H41505" s="128"/>
    </row>
    <row r="41506" spans="7:8">
      <c r="G41506" s="127"/>
      <c r="H41506" s="128"/>
    </row>
    <row r="41507" spans="7:8">
      <c r="G41507" s="127"/>
      <c r="H41507" s="128"/>
    </row>
    <row r="41508" spans="7:8">
      <c r="G41508" s="127"/>
      <c r="H41508" s="128"/>
    </row>
    <row r="41509" spans="7:8">
      <c r="G41509" s="127"/>
      <c r="H41509" s="128"/>
    </row>
    <row r="41510" spans="7:8">
      <c r="G41510" s="127"/>
      <c r="H41510" s="128"/>
    </row>
    <row r="41511" spans="7:8">
      <c r="G41511" s="127"/>
      <c r="H41511" s="128"/>
    </row>
    <row r="41512" spans="7:8">
      <c r="G41512" s="127"/>
      <c r="H41512" s="128"/>
    </row>
    <row r="41513" spans="7:8">
      <c r="G41513" s="127"/>
      <c r="H41513" s="128"/>
    </row>
    <row r="41514" spans="7:8">
      <c r="G41514" s="127"/>
      <c r="H41514" s="128"/>
    </row>
    <row r="41515" spans="7:8">
      <c r="G41515" s="127"/>
      <c r="H41515" s="128"/>
    </row>
    <row r="41516" spans="7:8">
      <c r="G41516" s="127"/>
      <c r="H41516" s="128"/>
    </row>
    <row r="41517" spans="7:8">
      <c r="G41517" s="127"/>
      <c r="H41517" s="128"/>
    </row>
    <row r="41518" spans="7:8">
      <c r="G41518" s="127"/>
      <c r="H41518" s="128"/>
    </row>
    <row r="41519" spans="7:8">
      <c r="G41519" s="127"/>
      <c r="H41519" s="128"/>
    </row>
    <row r="41520" spans="7:8">
      <c r="G41520" s="127"/>
      <c r="H41520" s="128"/>
    </row>
    <row r="41521" spans="7:8">
      <c r="G41521" s="127"/>
      <c r="H41521" s="128"/>
    </row>
    <row r="41522" spans="7:8">
      <c r="G41522" s="127"/>
      <c r="H41522" s="128"/>
    </row>
    <row r="41523" spans="7:8">
      <c r="G41523" s="127"/>
      <c r="H41523" s="128"/>
    </row>
    <row r="41524" spans="7:8">
      <c r="G41524" s="127"/>
      <c r="H41524" s="128"/>
    </row>
    <row r="41525" spans="7:8">
      <c r="G41525" s="127"/>
      <c r="H41525" s="128"/>
    </row>
    <row r="41526" spans="7:8">
      <c r="G41526" s="127"/>
      <c r="H41526" s="128"/>
    </row>
    <row r="41527" spans="7:8">
      <c r="G41527" s="127"/>
      <c r="H41527" s="128"/>
    </row>
    <row r="41528" spans="7:8">
      <c r="G41528" s="127"/>
      <c r="H41528" s="128"/>
    </row>
    <row r="41529" spans="7:8">
      <c r="G41529" s="127"/>
      <c r="H41529" s="128"/>
    </row>
    <row r="41530" spans="7:8">
      <c r="G41530" s="127"/>
      <c r="H41530" s="128"/>
    </row>
    <row r="41531" spans="7:8">
      <c r="G41531" s="127"/>
      <c r="H41531" s="128"/>
    </row>
    <row r="41532" spans="7:8">
      <c r="G41532" s="127"/>
      <c r="H41532" s="128"/>
    </row>
    <row r="41533" spans="7:8">
      <c r="G41533" s="127"/>
      <c r="H41533" s="128"/>
    </row>
    <row r="41534" spans="7:8">
      <c r="G41534" s="127"/>
      <c r="H41534" s="128"/>
    </row>
    <row r="41535" spans="7:8">
      <c r="G41535" s="127"/>
      <c r="H41535" s="128"/>
    </row>
    <row r="41536" spans="7:8">
      <c r="G41536" s="127"/>
      <c r="H41536" s="128"/>
    </row>
    <row r="41537" spans="7:8">
      <c r="G41537" s="127"/>
      <c r="H41537" s="128"/>
    </row>
    <row r="41538" spans="7:8">
      <c r="G41538" s="127"/>
      <c r="H41538" s="128"/>
    </row>
    <row r="41539" spans="7:8">
      <c r="G41539" s="127"/>
      <c r="H41539" s="128"/>
    </row>
    <row r="41540" spans="7:8">
      <c r="G41540" s="127"/>
      <c r="H41540" s="128"/>
    </row>
    <row r="41541" spans="7:8">
      <c r="G41541" s="127"/>
      <c r="H41541" s="128"/>
    </row>
    <row r="41542" spans="7:8">
      <c r="G41542" s="127"/>
      <c r="H41542" s="128"/>
    </row>
    <row r="41543" spans="7:8">
      <c r="G41543" s="127"/>
      <c r="H41543" s="128"/>
    </row>
    <row r="41544" spans="7:8">
      <c r="G41544" s="127"/>
      <c r="H41544" s="128"/>
    </row>
    <row r="41545" spans="7:8">
      <c r="G41545" s="127"/>
      <c r="H41545" s="128"/>
    </row>
    <row r="41546" spans="7:8">
      <c r="G41546" s="127"/>
      <c r="H41546" s="128"/>
    </row>
    <row r="41547" spans="7:8">
      <c r="G41547" s="127"/>
      <c r="H41547" s="128"/>
    </row>
    <row r="41548" spans="7:8">
      <c r="G41548" s="127"/>
      <c r="H41548" s="128"/>
    </row>
    <row r="41549" spans="7:8">
      <c r="G41549" s="127"/>
      <c r="H41549" s="128"/>
    </row>
    <row r="41550" spans="7:8">
      <c r="G41550" s="127"/>
      <c r="H41550" s="128"/>
    </row>
    <row r="41551" spans="7:8">
      <c r="G41551" s="127"/>
      <c r="H41551" s="128"/>
    </row>
    <row r="41552" spans="7:8">
      <c r="G41552" s="127"/>
      <c r="H41552" s="128"/>
    </row>
    <row r="41553" spans="7:8">
      <c r="G41553" s="127"/>
      <c r="H41553" s="128"/>
    </row>
    <row r="41554" spans="7:8">
      <c r="G41554" s="127"/>
      <c r="H41554" s="128"/>
    </row>
    <row r="41555" spans="7:8">
      <c r="G41555" s="127"/>
      <c r="H41555" s="128"/>
    </row>
    <row r="41556" spans="7:8">
      <c r="G41556" s="127"/>
      <c r="H41556" s="128"/>
    </row>
    <row r="41557" spans="7:8">
      <c r="G41557" s="127"/>
      <c r="H41557" s="128"/>
    </row>
    <row r="41558" spans="7:8">
      <c r="G41558" s="127"/>
      <c r="H41558" s="128"/>
    </row>
    <row r="41559" spans="7:8">
      <c r="G41559" s="127"/>
      <c r="H41559" s="128"/>
    </row>
    <row r="41560" spans="7:8">
      <c r="G41560" s="127"/>
      <c r="H41560" s="128"/>
    </row>
    <row r="41561" spans="7:8">
      <c r="G41561" s="127"/>
      <c r="H41561" s="128"/>
    </row>
    <row r="41562" spans="7:8">
      <c r="G41562" s="127"/>
      <c r="H41562" s="128"/>
    </row>
    <row r="41563" spans="7:8">
      <c r="G41563" s="127"/>
      <c r="H41563" s="128"/>
    </row>
    <row r="41564" spans="7:8">
      <c r="G41564" s="127"/>
      <c r="H41564" s="128"/>
    </row>
    <row r="41565" spans="7:8">
      <c r="G41565" s="127"/>
      <c r="H41565" s="128"/>
    </row>
    <row r="41566" spans="7:8">
      <c r="G41566" s="127"/>
      <c r="H41566" s="128"/>
    </row>
    <row r="41567" spans="7:8">
      <c r="G41567" s="127"/>
      <c r="H41567" s="128"/>
    </row>
    <row r="41568" spans="7:8">
      <c r="G41568" s="127"/>
      <c r="H41568" s="128"/>
    </row>
    <row r="41569" spans="7:8">
      <c r="G41569" s="127"/>
      <c r="H41569" s="128"/>
    </row>
    <row r="41570" spans="7:8">
      <c r="G41570" s="127"/>
      <c r="H41570" s="128"/>
    </row>
    <row r="41571" spans="7:8">
      <c r="G41571" s="127"/>
      <c r="H41571" s="128"/>
    </row>
    <row r="41572" spans="7:8">
      <c r="G41572" s="127"/>
      <c r="H41572" s="128"/>
    </row>
    <row r="41573" spans="7:8">
      <c r="G41573" s="127"/>
      <c r="H41573" s="128"/>
    </row>
    <row r="41574" spans="7:8">
      <c r="G41574" s="127"/>
      <c r="H41574" s="128"/>
    </row>
    <row r="41575" spans="7:8">
      <c r="G41575" s="127"/>
      <c r="H41575" s="128"/>
    </row>
    <row r="41576" spans="7:8">
      <c r="G41576" s="127"/>
      <c r="H41576" s="128"/>
    </row>
    <row r="41577" spans="7:8">
      <c r="G41577" s="127"/>
      <c r="H41577" s="128"/>
    </row>
    <row r="41578" spans="7:8">
      <c r="G41578" s="127"/>
      <c r="H41578" s="128"/>
    </row>
    <row r="41579" spans="7:8">
      <c r="G41579" s="127"/>
      <c r="H41579" s="128"/>
    </row>
    <row r="41580" spans="7:8">
      <c r="G41580" s="127"/>
      <c r="H41580" s="128"/>
    </row>
    <row r="41581" spans="7:8">
      <c r="G41581" s="127"/>
      <c r="H41581" s="128"/>
    </row>
    <row r="41582" spans="7:8">
      <c r="G41582" s="127"/>
      <c r="H41582" s="128"/>
    </row>
    <row r="41583" spans="7:8">
      <c r="G41583" s="127"/>
      <c r="H41583" s="128"/>
    </row>
    <row r="41584" spans="7:8">
      <c r="G41584" s="127"/>
      <c r="H41584" s="128"/>
    </row>
    <row r="41585" spans="7:8">
      <c r="G41585" s="127"/>
      <c r="H41585" s="128"/>
    </row>
    <row r="41586" spans="7:8">
      <c r="G41586" s="127"/>
      <c r="H41586" s="128"/>
    </row>
    <row r="41587" spans="7:8">
      <c r="G41587" s="127"/>
      <c r="H41587" s="128"/>
    </row>
    <row r="41588" spans="7:8">
      <c r="G41588" s="127"/>
      <c r="H41588" s="128"/>
    </row>
    <row r="41589" spans="7:8">
      <c r="G41589" s="127"/>
      <c r="H41589" s="128"/>
    </row>
    <row r="41590" spans="7:8">
      <c r="G41590" s="127"/>
      <c r="H41590" s="128"/>
    </row>
    <row r="41591" spans="7:8">
      <c r="G41591" s="127"/>
      <c r="H41591" s="128"/>
    </row>
    <row r="41592" spans="7:8">
      <c r="G41592" s="127"/>
      <c r="H41592" s="128"/>
    </row>
    <row r="41593" spans="7:8">
      <c r="G41593" s="127"/>
      <c r="H41593" s="128"/>
    </row>
    <row r="41594" spans="7:8">
      <c r="G41594" s="127"/>
      <c r="H41594" s="128"/>
    </row>
    <row r="41595" spans="7:8">
      <c r="G41595" s="127"/>
      <c r="H41595" s="128"/>
    </row>
    <row r="41596" spans="7:8">
      <c r="G41596" s="127"/>
      <c r="H41596" s="128"/>
    </row>
    <row r="41597" spans="7:8">
      <c r="G41597" s="127"/>
      <c r="H41597" s="128"/>
    </row>
    <row r="41598" spans="7:8">
      <c r="G41598" s="127"/>
      <c r="H41598" s="128"/>
    </row>
    <row r="41599" spans="7:8">
      <c r="G41599" s="127"/>
      <c r="H41599" s="128"/>
    </row>
    <row r="41600" spans="7:8">
      <c r="G41600" s="127"/>
      <c r="H41600" s="128"/>
    </row>
    <row r="41601" spans="7:8">
      <c r="G41601" s="127"/>
      <c r="H41601" s="128"/>
    </row>
    <row r="41602" spans="7:8">
      <c r="G41602" s="127"/>
      <c r="H41602" s="128"/>
    </row>
    <row r="41603" spans="7:8">
      <c r="G41603" s="127"/>
      <c r="H41603" s="128"/>
    </row>
    <row r="41604" spans="7:8">
      <c r="G41604" s="127"/>
      <c r="H41604" s="128"/>
    </row>
    <row r="41605" spans="7:8">
      <c r="G41605" s="127"/>
      <c r="H41605" s="128"/>
    </row>
    <row r="41606" spans="7:8">
      <c r="G41606" s="127"/>
      <c r="H41606" s="128"/>
    </row>
    <row r="41607" spans="7:8">
      <c r="G41607" s="127"/>
      <c r="H41607" s="128"/>
    </row>
    <row r="41608" spans="7:8">
      <c r="G41608" s="127"/>
      <c r="H41608" s="128"/>
    </row>
    <row r="41609" spans="7:8">
      <c r="G41609" s="127"/>
      <c r="H41609" s="128"/>
    </row>
    <row r="41610" spans="7:8">
      <c r="G41610" s="127"/>
      <c r="H41610" s="128"/>
    </row>
    <row r="41611" spans="7:8">
      <c r="G41611" s="127"/>
      <c r="H41611" s="128"/>
    </row>
    <row r="41612" spans="7:8">
      <c r="G41612" s="127"/>
      <c r="H41612" s="128"/>
    </row>
    <row r="41613" spans="7:8">
      <c r="G41613" s="127"/>
      <c r="H41613" s="128"/>
    </row>
    <row r="41614" spans="7:8">
      <c r="G41614" s="127"/>
      <c r="H41614" s="128"/>
    </row>
    <row r="41615" spans="7:8">
      <c r="G41615" s="127"/>
      <c r="H41615" s="128"/>
    </row>
    <row r="41616" spans="7:8">
      <c r="G41616" s="127"/>
      <c r="H41616" s="128"/>
    </row>
    <row r="41617" spans="7:8">
      <c r="G41617" s="127"/>
      <c r="H41617" s="128"/>
    </row>
    <row r="41618" spans="7:8">
      <c r="G41618" s="127"/>
      <c r="H41618" s="128"/>
    </row>
    <row r="41619" spans="7:8">
      <c r="G41619" s="127"/>
      <c r="H41619" s="128"/>
    </row>
    <row r="41620" spans="7:8">
      <c r="G41620" s="127"/>
      <c r="H41620" s="128"/>
    </row>
    <row r="41621" spans="7:8">
      <c r="G41621" s="127"/>
      <c r="H41621" s="128"/>
    </row>
    <row r="41622" spans="7:8">
      <c r="G41622" s="127"/>
      <c r="H41622" s="128"/>
    </row>
    <row r="41623" spans="7:8">
      <c r="G41623" s="127"/>
      <c r="H41623" s="128"/>
    </row>
    <row r="41624" spans="7:8">
      <c r="G41624" s="127"/>
      <c r="H41624" s="128"/>
    </row>
    <row r="41625" spans="7:8">
      <c r="G41625" s="127"/>
      <c r="H41625" s="128"/>
    </row>
    <row r="41626" spans="7:8">
      <c r="G41626" s="127"/>
      <c r="H41626" s="128"/>
    </row>
    <row r="41627" spans="7:8">
      <c r="G41627" s="127"/>
      <c r="H41627" s="128"/>
    </row>
    <row r="41628" spans="7:8">
      <c r="G41628" s="127"/>
      <c r="H41628" s="128"/>
    </row>
    <row r="41629" spans="7:8">
      <c r="G41629" s="127"/>
      <c r="H41629" s="128"/>
    </row>
    <row r="41630" spans="7:8">
      <c r="G41630" s="127"/>
      <c r="H41630" s="128"/>
    </row>
    <row r="41631" spans="7:8">
      <c r="G41631" s="127"/>
      <c r="H41631" s="128"/>
    </row>
    <row r="41632" spans="7:8">
      <c r="G41632" s="127"/>
      <c r="H41632" s="128"/>
    </row>
    <row r="41633" spans="7:8">
      <c r="G41633" s="127"/>
      <c r="H41633" s="128"/>
    </row>
    <row r="41634" spans="7:8">
      <c r="G41634" s="127"/>
      <c r="H41634" s="128"/>
    </row>
    <row r="41635" spans="7:8">
      <c r="G41635" s="127"/>
      <c r="H41635" s="128"/>
    </row>
    <row r="41636" spans="7:8">
      <c r="G41636" s="127"/>
      <c r="H41636" s="128"/>
    </row>
    <row r="41637" spans="7:8">
      <c r="G41637" s="127"/>
      <c r="H41637" s="128"/>
    </row>
    <row r="41638" spans="7:8">
      <c r="G41638" s="127"/>
      <c r="H41638" s="128"/>
    </row>
    <row r="41639" spans="7:8">
      <c r="G41639" s="127"/>
      <c r="H41639" s="128"/>
    </row>
    <row r="41640" spans="7:8">
      <c r="G41640" s="127"/>
      <c r="H41640" s="128"/>
    </row>
    <row r="41641" spans="7:8">
      <c r="G41641" s="127"/>
      <c r="H41641" s="128"/>
    </row>
    <row r="41642" spans="7:8">
      <c r="G41642" s="127"/>
      <c r="H41642" s="128"/>
    </row>
    <row r="41643" spans="7:8">
      <c r="G41643" s="127"/>
      <c r="H41643" s="128"/>
    </row>
    <row r="41644" spans="7:8">
      <c r="G41644" s="127"/>
      <c r="H41644" s="128"/>
    </row>
    <row r="41645" spans="7:8">
      <c r="G41645" s="127"/>
      <c r="H41645" s="128"/>
    </row>
    <row r="41646" spans="7:8">
      <c r="G41646" s="127"/>
      <c r="H41646" s="128"/>
    </row>
    <row r="41647" spans="7:8">
      <c r="G41647" s="127"/>
      <c r="H41647" s="128"/>
    </row>
    <row r="41648" spans="7:8">
      <c r="G41648" s="127"/>
      <c r="H41648" s="128"/>
    </row>
    <row r="41649" spans="7:8">
      <c r="G41649" s="127"/>
      <c r="H41649" s="128"/>
    </row>
    <row r="41650" spans="7:8">
      <c r="G41650" s="127"/>
      <c r="H41650" s="128"/>
    </row>
    <row r="41651" spans="7:8">
      <c r="G41651" s="127"/>
      <c r="H41651" s="128"/>
    </row>
    <row r="41652" spans="7:8">
      <c r="G41652" s="127"/>
      <c r="H41652" s="128"/>
    </row>
    <row r="41653" spans="7:8">
      <c r="G41653" s="127"/>
      <c r="H41653" s="128"/>
    </row>
    <row r="41654" spans="7:8">
      <c r="G41654" s="127"/>
      <c r="H41654" s="128"/>
    </row>
    <row r="41655" spans="7:8">
      <c r="G41655" s="127"/>
      <c r="H41655" s="128"/>
    </row>
    <row r="41656" spans="7:8">
      <c r="G41656" s="127"/>
      <c r="H41656" s="128"/>
    </row>
    <row r="41657" spans="7:8">
      <c r="G41657" s="127"/>
      <c r="H41657" s="128"/>
    </row>
    <row r="41658" spans="7:8">
      <c r="G41658" s="127"/>
      <c r="H41658" s="128"/>
    </row>
    <row r="41659" spans="7:8">
      <c r="G41659" s="127"/>
      <c r="H41659" s="128"/>
    </row>
    <row r="41660" spans="7:8">
      <c r="G41660" s="127"/>
      <c r="H41660" s="128"/>
    </row>
    <row r="41661" spans="7:8">
      <c r="G41661" s="127"/>
      <c r="H41661" s="128"/>
    </row>
    <row r="41662" spans="7:8">
      <c r="G41662" s="127"/>
      <c r="H41662" s="128"/>
    </row>
    <row r="41663" spans="7:8">
      <c r="G41663" s="127"/>
      <c r="H41663" s="128"/>
    </row>
    <row r="41664" spans="7:8">
      <c r="G41664" s="127"/>
      <c r="H41664" s="128"/>
    </row>
    <row r="41665" spans="7:8">
      <c r="G41665" s="127"/>
      <c r="H41665" s="128"/>
    </row>
    <row r="41666" spans="7:8">
      <c r="G41666" s="127"/>
      <c r="H41666" s="128"/>
    </row>
    <row r="41667" spans="7:8">
      <c r="G41667" s="127"/>
      <c r="H41667" s="128"/>
    </row>
    <row r="41668" spans="7:8">
      <c r="G41668" s="127"/>
      <c r="H41668" s="128"/>
    </row>
    <row r="41669" spans="7:8">
      <c r="G41669" s="127"/>
      <c r="H41669" s="128"/>
    </row>
    <row r="41670" spans="7:8">
      <c r="G41670" s="127"/>
      <c r="H41670" s="128"/>
    </row>
    <row r="41671" spans="7:8">
      <c r="G41671" s="127"/>
      <c r="H41671" s="128"/>
    </row>
    <row r="41672" spans="7:8">
      <c r="G41672" s="127"/>
      <c r="H41672" s="128"/>
    </row>
    <row r="41673" spans="7:8">
      <c r="G41673" s="127"/>
      <c r="H41673" s="128"/>
    </row>
    <row r="41674" spans="7:8">
      <c r="G41674" s="127"/>
      <c r="H41674" s="128"/>
    </row>
    <row r="41675" spans="7:8">
      <c r="G41675" s="127"/>
      <c r="H41675" s="128"/>
    </row>
    <row r="41676" spans="7:8">
      <c r="G41676" s="127"/>
      <c r="H41676" s="128"/>
    </row>
    <row r="41677" spans="7:8">
      <c r="G41677" s="127"/>
      <c r="H41677" s="128"/>
    </row>
    <row r="41678" spans="7:8">
      <c r="G41678" s="127"/>
      <c r="H41678" s="128"/>
    </row>
    <row r="41679" spans="7:8">
      <c r="G41679" s="127"/>
      <c r="H41679" s="128"/>
    </row>
    <row r="41680" spans="7:8">
      <c r="G41680" s="127"/>
      <c r="H41680" s="128"/>
    </row>
    <row r="41681" spans="7:8">
      <c r="G41681" s="127"/>
      <c r="H41681" s="128"/>
    </row>
    <row r="41682" spans="7:8">
      <c r="G41682" s="127"/>
      <c r="H41682" s="128"/>
    </row>
    <row r="41683" spans="7:8">
      <c r="G41683" s="127"/>
      <c r="H41683" s="128"/>
    </row>
    <row r="41684" spans="7:8">
      <c r="G41684" s="127"/>
      <c r="H41684" s="128"/>
    </row>
    <row r="41685" spans="7:8">
      <c r="G41685" s="127"/>
      <c r="H41685" s="128"/>
    </row>
    <row r="41686" spans="7:8">
      <c r="G41686" s="127"/>
      <c r="H41686" s="128"/>
    </row>
    <row r="41687" spans="7:8">
      <c r="G41687" s="127"/>
      <c r="H41687" s="128"/>
    </row>
    <row r="41688" spans="7:8">
      <c r="G41688" s="127"/>
      <c r="H41688" s="128"/>
    </row>
    <row r="41689" spans="7:8">
      <c r="G41689" s="127"/>
      <c r="H41689" s="128"/>
    </row>
    <row r="41690" spans="7:8">
      <c r="G41690" s="127"/>
      <c r="H41690" s="128"/>
    </row>
    <row r="41691" spans="7:8">
      <c r="G41691" s="127"/>
      <c r="H41691" s="128"/>
    </row>
    <row r="41692" spans="7:8">
      <c r="G41692" s="127"/>
      <c r="H41692" s="128"/>
    </row>
    <row r="41693" spans="7:8">
      <c r="G41693" s="127"/>
      <c r="H41693" s="128"/>
    </row>
    <row r="41694" spans="7:8">
      <c r="G41694" s="127"/>
      <c r="H41694" s="128"/>
    </row>
    <row r="41695" spans="7:8">
      <c r="G41695" s="127"/>
      <c r="H41695" s="128"/>
    </row>
    <row r="41696" spans="7:8">
      <c r="G41696" s="127"/>
      <c r="H41696" s="128"/>
    </row>
    <row r="41697" spans="7:8">
      <c r="G41697" s="127"/>
      <c r="H41697" s="128"/>
    </row>
    <row r="41698" spans="7:8">
      <c r="G41698" s="127"/>
      <c r="H41698" s="128"/>
    </row>
    <row r="41699" spans="7:8">
      <c r="G41699" s="127"/>
      <c r="H41699" s="128"/>
    </row>
    <row r="41700" spans="7:8">
      <c r="G41700" s="127"/>
      <c r="H41700" s="128"/>
    </row>
    <row r="41701" spans="7:8">
      <c r="G41701" s="127"/>
      <c r="H41701" s="128"/>
    </row>
    <row r="41702" spans="7:8">
      <c r="G41702" s="127"/>
      <c r="H41702" s="128"/>
    </row>
    <row r="41703" spans="7:8">
      <c r="G41703" s="127"/>
      <c r="H41703" s="128"/>
    </row>
    <row r="41704" spans="7:8">
      <c r="G41704" s="127"/>
      <c r="H41704" s="128"/>
    </row>
    <row r="41705" spans="7:8">
      <c r="G41705" s="127"/>
      <c r="H41705" s="128"/>
    </row>
    <row r="41706" spans="7:8">
      <c r="G41706" s="127"/>
      <c r="H41706" s="128"/>
    </row>
    <row r="41707" spans="7:8">
      <c r="G41707" s="127"/>
      <c r="H41707" s="128"/>
    </row>
    <row r="41708" spans="7:8">
      <c r="G41708" s="127"/>
      <c r="H41708" s="128"/>
    </row>
    <row r="41709" spans="7:8">
      <c r="G41709" s="127"/>
      <c r="H41709" s="128"/>
    </row>
    <row r="41710" spans="7:8">
      <c r="G41710" s="127"/>
      <c r="H41710" s="128"/>
    </row>
    <row r="41711" spans="7:8">
      <c r="G41711" s="127"/>
      <c r="H41711" s="128"/>
    </row>
    <row r="41712" spans="7:8">
      <c r="G41712" s="127"/>
      <c r="H41712" s="128"/>
    </row>
    <row r="41713" spans="7:8">
      <c r="G41713" s="127"/>
      <c r="H41713" s="128"/>
    </row>
    <row r="41714" spans="7:8">
      <c r="G41714" s="127"/>
      <c r="H41714" s="128"/>
    </row>
    <row r="41715" spans="7:8">
      <c r="G41715" s="127"/>
      <c r="H41715" s="128"/>
    </row>
    <row r="41716" spans="7:8">
      <c r="G41716" s="127"/>
      <c r="H41716" s="128"/>
    </row>
    <row r="41717" spans="7:8">
      <c r="G41717" s="127"/>
      <c r="H41717" s="128"/>
    </row>
    <row r="41718" spans="7:8">
      <c r="G41718" s="127"/>
      <c r="H41718" s="128"/>
    </row>
    <row r="41719" spans="7:8">
      <c r="G41719" s="127"/>
      <c r="H41719" s="128"/>
    </row>
    <row r="41720" spans="7:8">
      <c r="G41720" s="127"/>
      <c r="H41720" s="128"/>
    </row>
    <row r="41721" spans="7:8">
      <c r="G41721" s="127"/>
      <c r="H41721" s="128"/>
    </row>
    <row r="41722" spans="7:8">
      <c r="G41722" s="127"/>
      <c r="H41722" s="128"/>
    </row>
    <row r="41723" spans="7:8">
      <c r="G41723" s="127"/>
      <c r="H41723" s="128"/>
    </row>
    <row r="41724" spans="7:8">
      <c r="G41724" s="127"/>
      <c r="H41724" s="128"/>
    </row>
    <row r="41725" spans="7:8">
      <c r="G41725" s="127"/>
      <c r="H41725" s="128"/>
    </row>
    <row r="41726" spans="7:8">
      <c r="G41726" s="127"/>
      <c r="H41726" s="128"/>
    </row>
    <row r="41727" spans="7:8">
      <c r="G41727" s="127"/>
      <c r="H41727" s="128"/>
    </row>
    <row r="41728" spans="7:8">
      <c r="G41728" s="127"/>
      <c r="H41728" s="128"/>
    </row>
    <row r="41729" spans="7:8">
      <c r="G41729" s="127"/>
      <c r="H41729" s="128"/>
    </row>
    <row r="41730" spans="7:8">
      <c r="G41730" s="127"/>
      <c r="H41730" s="128"/>
    </row>
    <row r="41731" spans="7:8">
      <c r="G41731" s="127"/>
      <c r="H41731" s="128"/>
    </row>
    <row r="41732" spans="7:8">
      <c r="G41732" s="127"/>
      <c r="H41732" s="128"/>
    </row>
    <row r="41733" spans="7:8">
      <c r="G41733" s="127"/>
      <c r="H41733" s="128"/>
    </row>
    <row r="41734" spans="7:8">
      <c r="G41734" s="127"/>
      <c r="H41734" s="128"/>
    </row>
    <row r="41735" spans="7:8">
      <c r="G41735" s="127"/>
      <c r="H41735" s="128"/>
    </row>
    <row r="41736" spans="7:8">
      <c r="G41736" s="127"/>
      <c r="H41736" s="128"/>
    </row>
    <row r="41737" spans="7:8">
      <c r="G41737" s="127"/>
      <c r="H41737" s="128"/>
    </row>
    <row r="41738" spans="7:8">
      <c r="G41738" s="127"/>
      <c r="H41738" s="128"/>
    </row>
    <row r="41739" spans="7:8">
      <c r="G41739" s="127"/>
      <c r="H41739" s="128"/>
    </row>
    <row r="41740" spans="7:8">
      <c r="G41740" s="127"/>
      <c r="H41740" s="128"/>
    </row>
    <row r="41741" spans="7:8">
      <c r="G41741" s="127"/>
      <c r="H41741" s="128"/>
    </row>
    <row r="41742" spans="7:8">
      <c r="G41742" s="127"/>
      <c r="H41742" s="128"/>
    </row>
    <row r="41743" spans="7:8">
      <c r="G41743" s="127"/>
      <c r="H41743" s="128"/>
    </row>
    <row r="41744" spans="7:8">
      <c r="G41744" s="127"/>
      <c r="H41744" s="128"/>
    </row>
    <row r="41745" spans="7:8">
      <c r="G41745" s="127"/>
      <c r="H41745" s="128"/>
    </row>
    <row r="41746" spans="7:8">
      <c r="G41746" s="127"/>
      <c r="H41746" s="128"/>
    </row>
    <row r="41747" spans="7:8">
      <c r="G41747" s="127"/>
      <c r="H41747" s="128"/>
    </row>
    <row r="41748" spans="7:8">
      <c r="G41748" s="127"/>
      <c r="H41748" s="128"/>
    </row>
    <row r="41749" spans="7:8">
      <c r="G41749" s="127"/>
      <c r="H41749" s="128"/>
    </row>
    <row r="41750" spans="7:8">
      <c r="G41750" s="127"/>
      <c r="H41750" s="128"/>
    </row>
    <row r="41751" spans="7:8">
      <c r="G41751" s="127"/>
      <c r="H41751" s="128"/>
    </row>
    <row r="41752" spans="7:8">
      <c r="G41752" s="127"/>
      <c r="H41752" s="128"/>
    </row>
    <row r="41753" spans="7:8">
      <c r="G41753" s="127"/>
      <c r="H41753" s="128"/>
    </row>
    <row r="41754" spans="7:8">
      <c r="G41754" s="127"/>
      <c r="H41754" s="128"/>
    </row>
    <row r="41755" spans="7:8">
      <c r="G41755" s="127"/>
      <c r="H41755" s="128"/>
    </row>
    <row r="41756" spans="7:8">
      <c r="G41756" s="127"/>
      <c r="H41756" s="128"/>
    </row>
    <row r="41757" spans="7:8">
      <c r="G41757" s="127"/>
      <c r="H41757" s="128"/>
    </row>
    <row r="41758" spans="7:8">
      <c r="G41758" s="127"/>
      <c r="H41758" s="128"/>
    </row>
    <row r="41759" spans="7:8">
      <c r="G41759" s="127"/>
      <c r="H41759" s="128"/>
    </row>
    <row r="41760" spans="7:8">
      <c r="G41760" s="127"/>
      <c r="H41760" s="128"/>
    </row>
    <row r="41761" spans="7:8">
      <c r="G41761" s="127"/>
      <c r="H41761" s="128"/>
    </row>
    <row r="41762" spans="7:8">
      <c r="G41762" s="127"/>
      <c r="H41762" s="128"/>
    </row>
    <row r="41763" spans="7:8">
      <c r="G41763" s="127"/>
      <c r="H41763" s="128"/>
    </row>
    <row r="41764" spans="7:8">
      <c r="G41764" s="127"/>
      <c r="H41764" s="128"/>
    </row>
    <row r="41765" spans="7:8">
      <c r="G41765" s="127"/>
      <c r="H41765" s="128"/>
    </row>
    <row r="41766" spans="7:8">
      <c r="G41766" s="127"/>
      <c r="H41766" s="128"/>
    </row>
    <row r="41767" spans="7:8">
      <c r="G41767" s="127"/>
      <c r="H41767" s="128"/>
    </row>
    <row r="41768" spans="7:8">
      <c r="G41768" s="127"/>
      <c r="H41768" s="128"/>
    </row>
    <row r="41769" spans="7:8">
      <c r="G41769" s="127"/>
      <c r="H41769" s="128"/>
    </row>
    <row r="41770" spans="7:8">
      <c r="G41770" s="127"/>
      <c r="H41770" s="128"/>
    </row>
    <row r="41771" spans="7:8">
      <c r="G41771" s="127"/>
      <c r="H41771" s="128"/>
    </row>
    <row r="41772" spans="7:8">
      <c r="G41772" s="127"/>
      <c r="H41772" s="128"/>
    </row>
    <row r="41773" spans="7:8">
      <c r="G41773" s="127"/>
      <c r="H41773" s="128"/>
    </row>
    <row r="41774" spans="7:8">
      <c r="G41774" s="127"/>
      <c r="H41774" s="128"/>
    </row>
    <row r="41775" spans="7:8">
      <c r="G41775" s="127"/>
      <c r="H41775" s="128"/>
    </row>
    <row r="41776" spans="7:8">
      <c r="G41776" s="127"/>
      <c r="H41776" s="128"/>
    </row>
    <row r="41777" spans="7:8">
      <c r="G41777" s="127"/>
      <c r="H41777" s="128"/>
    </row>
    <row r="41778" spans="7:8">
      <c r="G41778" s="127"/>
      <c r="H41778" s="128"/>
    </row>
    <row r="41779" spans="7:8">
      <c r="G41779" s="127"/>
      <c r="H41779" s="128"/>
    </row>
    <row r="41780" spans="7:8">
      <c r="G41780" s="127"/>
      <c r="H41780" s="128"/>
    </row>
    <row r="41781" spans="7:8">
      <c r="G41781" s="127"/>
      <c r="H41781" s="128"/>
    </row>
    <row r="41782" spans="7:8">
      <c r="G41782" s="127"/>
      <c r="H41782" s="128"/>
    </row>
    <row r="41783" spans="7:8">
      <c r="G41783" s="127"/>
      <c r="H41783" s="128"/>
    </row>
    <row r="41784" spans="7:8">
      <c r="G41784" s="127"/>
      <c r="H41784" s="128"/>
    </row>
    <row r="41785" spans="7:8">
      <c r="G41785" s="127"/>
      <c r="H41785" s="128"/>
    </row>
    <row r="41786" spans="7:8">
      <c r="G41786" s="127"/>
      <c r="H41786" s="128"/>
    </row>
    <row r="41787" spans="7:8">
      <c r="G41787" s="127"/>
      <c r="H41787" s="128"/>
    </row>
    <row r="41788" spans="7:8">
      <c r="G41788" s="127"/>
      <c r="H41788" s="128"/>
    </row>
    <row r="41789" spans="7:8">
      <c r="G41789" s="127"/>
      <c r="H41789" s="128"/>
    </row>
    <row r="41790" spans="7:8">
      <c r="G41790" s="127"/>
      <c r="H41790" s="128"/>
    </row>
    <row r="41791" spans="7:8">
      <c r="G41791" s="127"/>
      <c r="H41791" s="128"/>
    </row>
    <row r="41792" spans="7:8">
      <c r="G41792" s="127"/>
      <c r="H41792" s="128"/>
    </row>
    <row r="41793" spans="7:8">
      <c r="G41793" s="127"/>
      <c r="H41793" s="128"/>
    </row>
    <row r="41794" spans="7:8">
      <c r="G41794" s="127"/>
      <c r="H41794" s="128"/>
    </row>
    <row r="41795" spans="7:8">
      <c r="G41795" s="127"/>
      <c r="H41795" s="128"/>
    </row>
    <row r="41796" spans="7:8">
      <c r="G41796" s="127"/>
      <c r="H41796" s="128"/>
    </row>
    <row r="41797" spans="7:8">
      <c r="G41797" s="127"/>
      <c r="H41797" s="128"/>
    </row>
    <row r="41798" spans="7:8">
      <c r="G41798" s="127"/>
      <c r="H41798" s="128"/>
    </row>
    <row r="41799" spans="7:8">
      <c r="G41799" s="127"/>
      <c r="H41799" s="128"/>
    </row>
    <row r="41800" spans="7:8">
      <c r="G41800" s="127"/>
      <c r="H41800" s="128"/>
    </row>
    <row r="41801" spans="7:8">
      <c r="G41801" s="127"/>
      <c r="H41801" s="128"/>
    </row>
    <row r="41802" spans="7:8">
      <c r="G41802" s="127"/>
      <c r="H41802" s="128"/>
    </row>
    <row r="41803" spans="7:8">
      <c r="G41803" s="127"/>
      <c r="H41803" s="128"/>
    </row>
    <row r="41804" spans="7:8">
      <c r="G41804" s="127"/>
      <c r="H41804" s="128"/>
    </row>
    <row r="41805" spans="7:8">
      <c r="G41805" s="127"/>
      <c r="H41805" s="128"/>
    </row>
    <row r="41806" spans="7:8">
      <c r="G41806" s="127"/>
      <c r="H41806" s="128"/>
    </row>
    <row r="41807" spans="7:8">
      <c r="G41807" s="127"/>
      <c r="H41807" s="128"/>
    </row>
    <row r="41808" spans="7:8">
      <c r="G41808" s="127"/>
      <c r="H41808" s="128"/>
    </row>
    <row r="41809" spans="7:8">
      <c r="G41809" s="127"/>
      <c r="H41809" s="128"/>
    </row>
    <row r="41810" spans="7:8">
      <c r="G41810" s="127"/>
      <c r="H41810" s="128"/>
    </row>
    <row r="41811" spans="7:8">
      <c r="G41811" s="127"/>
      <c r="H41811" s="128"/>
    </row>
    <row r="41812" spans="7:8">
      <c r="G41812" s="127"/>
      <c r="H41812" s="128"/>
    </row>
    <row r="41813" spans="7:8">
      <c r="G41813" s="127"/>
      <c r="H41813" s="128"/>
    </row>
    <row r="41814" spans="7:8">
      <c r="G41814" s="127"/>
      <c r="H41814" s="128"/>
    </row>
    <row r="41815" spans="7:8">
      <c r="G41815" s="127"/>
      <c r="H41815" s="128"/>
    </row>
    <row r="41816" spans="7:8">
      <c r="G41816" s="127"/>
      <c r="H41816" s="128"/>
    </row>
    <row r="41817" spans="7:8">
      <c r="G41817" s="127"/>
      <c r="H41817" s="128"/>
    </row>
    <row r="41818" spans="7:8">
      <c r="G41818" s="127"/>
      <c r="H41818" s="128"/>
    </row>
    <row r="41819" spans="7:8">
      <c r="G41819" s="127"/>
      <c r="H41819" s="128"/>
    </row>
    <row r="41820" spans="7:8">
      <c r="G41820" s="127"/>
      <c r="H41820" s="128"/>
    </row>
    <row r="41821" spans="7:8">
      <c r="G41821" s="127"/>
      <c r="H41821" s="128"/>
    </row>
    <row r="41822" spans="7:8">
      <c r="G41822" s="127"/>
      <c r="H41822" s="128"/>
    </row>
    <row r="41823" spans="7:8">
      <c r="G41823" s="127"/>
      <c r="H41823" s="128"/>
    </row>
    <row r="41824" spans="7:8">
      <c r="G41824" s="127"/>
      <c r="H41824" s="128"/>
    </row>
    <row r="41825" spans="7:8">
      <c r="G41825" s="127"/>
      <c r="H41825" s="128"/>
    </row>
    <row r="41826" spans="7:8">
      <c r="G41826" s="127"/>
      <c r="H41826" s="128"/>
    </row>
    <row r="41827" spans="7:8">
      <c r="G41827" s="127"/>
      <c r="H41827" s="128"/>
    </row>
    <row r="41828" spans="7:8">
      <c r="G41828" s="127"/>
      <c r="H41828" s="128"/>
    </row>
    <row r="41829" spans="7:8">
      <c r="G41829" s="127"/>
      <c r="H41829" s="128"/>
    </row>
    <row r="41830" spans="7:8">
      <c r="G41830" s="127"/>
      <c r="H41830" s="128"/>
    </row>
    <row r="41831" spans="7:8">
      <c r="G41831" s="127"/>
      <c r="H41831" s="128"/>
    </row>
    <row r="41832" spans="7:8">
      <c r="G41832" s="127"/>
      <c r="H41832" s="128"/>
    </row>
    <row r="41833" spans="7:8">
      <c r="G41833" s="127"/>
      <c r="H41833" s="128"/>
    </row>
    <row r="41834" spans="7:8">
      <c r="G41834" s="127"/>
      <c r="H41834" s="128"/>
    </row>
    <row r="41835" spans="7:8">
      <c r="G41835" s="127"/>
      <c r="H41835" s="128"/>
    </row>
    <row r="41836" spans="7:8">
      <c r="G41836" s="127"/>
      <c r="H41836" s="128"/>
    </row>
    <row r="41837" spans="7:8">
      <c r="G41837" s="127"/>
      <c r="H41837" s="128"/>
    </row>
    <row r="41838" spans="7:8">
      <c r="G41838" s="127"/>
      <c r="H41838" s="128"/>
    </row>
    <row r="41839" spans="7:8">
      <c r="G41839" s="127"/>
      <c r="H41839" s="128"/>
    </row>
    <row r="41840" spans="7:8">
      <c r="G41840" s="127"/>
      <c r="H41840" s="128"/>
    </row>
    <row r="41841" spans="7:8">
      <c r="G41841" s="127"/>
      <c r="H41841" s="128"/>
    </row>
    <row r="41842" spans="7:8">
      <c r="G41842" s="127"/>
      <c r="H41842" s="128"/>
    </row>
    <row r="41843" spans="7:8">
      <c r="G41843" s="127"/>
      <c r="H41843" s="128"/>
    </row>
    <row r="41844" spans="7:8">
      <c r="G41844" s="127"/>
      <c r="H41844" s="128"/>
    </row>
    <row r="41845" spans="7:8">
      <c r="G41845" s="127"/>
      <c r="H41845" s="128"/>
    </row>
    <row r="41846" spans="7:8">
      <c r="G41846" s="127"/>
      <c r="H41846" s="128"/>
    </row>
    <row r="41847" spans="7:8">
      <c r="G41847" s="127"/>
      <c r="H41847" s="128"/>
    </row>
    <row r="41848" spans="7:8">
      <c r="G41848" s="127"/>
      <c r="H41848" s="128"/>
    </row>
    <row r="41849" spans="7:8">
      <c r="G41849" s="127"/>
      <c r="H41849" s="128"/>
    </row>
    <row r="41850" spans="7:8">
      <c r="G41850" s="127"/>
      <c r="H41850" s="128"/>
    </row>
    <row r="41851" spans="7:8">
      <c r="G41851" s="127"/>
      <c r="H41851" s="128"/>
    </row>
    <row r="41852" spans="7:8">
      <c r="G41852" s="127"/>
      <c r="H41852" s="128"/>
    </row>
    <row r="41853" spans="7:8">
      <c r="G41853" s="127"/>
      <c r="H41853" s="128"/>
    </row>
    <row r="41854" spans="7:8">
      <c r="G41854" s="127"/>
      <c r="H41854" s="128"/>
    </row>
    <row r="41855" spans="7:8">
      <c r="G41855" s="127"/>
      <c r="H41855" s="128"/>
    </row>
    <row r="41856" spans="7:8">
      <c r="G41856" s="127"/>
      <c r="H41856" s="128"/>
    </row>
    <row r="41857" spans="7:8">
      <c r="G41857" s="127"/>
      <c r="H41857" s="128"/>
    </row>
    <row r="41858" spans="7:8">
      <c r="G41858" s="127"/>
      <c r="H41858" s="128"/>
    </row>
    <row r="41859" spans="7:8">
      <c r="G41859" s="127"/>
      <c r="H41859" s="128"/>
    </row>
    <row r="41860" spans="7:8">
      <c r="G41860" s="127"/>
      <c r="H41860" s="128"/>
    </row>
    <row r="41861" spans="7:8">
      <c r="G41861" s="127"/>
      <c r="H41861" s="128"/>
    </row>
    <row r="41862" spans="7:8">
      <c r="G41862" s="127"/>
      <c r="H41862" s="128"/>
    </row>
    <row r="41863" spans="7:8">
      <c r="G41863" s="127"/>
      <c r="H41863" s="128"/>
    </row>
    <row r="41864" spans="7:8">
      <c r="G41864" s="127"/>
      <c r="H41864" s="128"/>
    </row>
    <row r="41865" spans="7:8">
      <c r="G41865" s="127"/>
      <c r="H41865" s="128"/>
    </row>
    <row r="41866" spans="7:8">
      <c r="G41866" s="127"/>
      <c r="H41866" s="128"/>
    </row>
    <row r="41867" spans="7:8">
      <c r="G41867" s="127"/>
      <c r="H41867" s="128"/>
    </row>
    <row r="41868" spans="7:8">
      <c r="G41868" s="127"/>
      <c r="H41868" s="128"/>
    </row>
    <row r="41869" spans="7:8">
      <c r="G41869" s="127"/>
      <c r="H41869" s="128"/>
    </row>
    <row r="41870" spans="7:8">
      <c r="G41870" s="127"/>
      <c r="H41870" s="128"/>
    </row>
    <row r="41871" spans="7:8">
      <c r="G41871" s="127"/>
      <c r="H41871" s="128"/>
    </row>
    <row r="41872" spans="7:8">
      <c r="G41872" s="127"/>
      <c r="H41872" s="128"/>
    </row>
    <row r="41873" spans="7:8">
      <c r="G41873" s="127"/>
      <c r="H41873" s="128"/>
    </row>
    <row r="41874" spans="7:8">
      <c r="G41874" s="127"/>
      <c r="H41874" s="128"/>
    </row>
    <row r="41875" spans="7:8">
      <c r="G41875" s="127"/>
      <c r="H41875" s="128"/>
    </row>
    <row r="41876" spans="7:8">
      <c r="G41876" s="127"/>
      <c r="H41876" s="128"/>
    </row>
    <row r="41877" spans="7:8">
      <c r="G41877" s="127"/>
      <c r="H41877" s="128"/>
    </row>
    <row r="41878" spans="7:8">
      <c r="G41878" s="127"/>
      <c r="H41878" s="128"/>
    </row>
    <row r="41879" spans="7:8">
      <c r="G41879" s="127"/>
      <c r="H41879" s="128"/>
    </row>
    <row r="41880" spans="7:8">
      <c r="G41880" s="127"/>
      <c r="H41880" s="128"/>
    </row>
    <row r="41881" spans="7:8">
      <c r="G41881" s="127"/>
      <c r="H41881" s="128"/>
    </row>
    <row r="41882" spans="7:8">
      <c r="G41882" s="127"/>
      <c r="H41882" s="128"/>
    </row>
    <row r="41883" spans="7:8">
      <c r="G41883" s="127"/>
      <c r="H41883" s="128"/>
    </row>
    <row r="41884" spans="7:8">
      <c r="G41884" s="127"/>
      <c r="H41884" s="128"/>
    </row>
    <row r="41885" spans="7:8">
      <c r="G41885" s="127"/>
      <c r="H41885" s="128"/>
    </row>
    <row r="41886" spans="7:8">
      <c r="G41886" s="127"/>
      <c r="H41886" s="128"/>
    </row>
    <row r="41887" spans="7:8">
      <c r="G41887" s="127"/>
      <c r="H41887" s="128"/>
    </row>
    <row r="41888" spans="7:8">
      <c r="G41888" s="127"/>
      <c r="H41888" s="128"/>
    </row>
    <row r="41889" spans="7:8">
      <c r="G41889" s="127"/>
      <c r="H41889" s="128"/>
    </row>
    <row r="41890" spans="7:8">
      <c r="G41890" s="127"/>
      <c r="H41890" s="128"/>
    </row>
    <row r="41891" spans="7:8">
      <c r="G41891" s="127"/>
      <c r="H41891" s="128"/>
    </row>
    <row r="41892" spans="7:8">
      <c r="G41892" s="127"/>
      <c r="H41892" s="128"/>
    </row>
    <row r="41893" spans="7:8">
      <c r="G41893" s="127"/>
      <c r="H41893" s="128"/>
    </row>
    <row r="41894" spans="7:8">
      <c r="G41894" s="127"/>
      <c r="H41894" s="128"/>
    </row>
    <row r="41895" spans="7:8">
      <c r="G41895" s="127"/>
      <c r="H41895" s="128"/>
    </row>
    <row r="41896" spans="7:8">
      <c r="G41896" s="127"/>
      <c r="H41896" s="128"/>
    </row>
    <row r="41897" spans="7:8">
      <c r="G41897" s="127"/>
      <c r="H41897" s="128"/>
    </row>
    <row r="41898" spans="7:8">
      <c r="G41898" s="127"/>
      <c r="H41898" s="128"/>
    </row>
    <row r="41899" spans="7:8">
      <c r="G41899" s="127"/>
      <c r="H41899" s="128"/>
    </row>
    <row r="41900" spans="7:8">
      <c r="G41900" s="127"/>
      <c r="H41900" s="128"/>
    </row>
    <row r="41901" spans="7:8">
      <c r="G41901" s="127"/>
      <c r="H41901" s="128"/>
    </row>
    <row r="41902" spans="7:8">
      <c r="G41902" s="127"/>
      <c r="H41902" s="128"/>
    </row>
    <row r="41903" spans="7:8">
      <c r="G41903" s="127"/>
      <c r="H41903" s="128"/>
    </row>
    <row r="41904" spans="7:8">
      <c r="G41904" s="127"/>
      <c r="H41904" s="128"/>
    </row>
    <row r="41905" spans="7:8">
      <c r="G41905" s="127"/>
      <c r="H41905" s="128"/>
    </row>
    <row r="41906" spans="7:8">
      <c r="G41906" s="127"/>
      <c r="H41906" s="128"/>
    </row>
    <row r="41907" spans="7:8">
      <c r="G41907" s="127"/>
      <c r="H41907" s="128"/>
    </row>
    <row r="41908" spans="7:8">
      <c r="G41908" s="127"/>
      <c r="H41908" s="128"/>
    </row>
    <row r="41909" spans="7:8">
      <c r="G41909" s="127"/>
      <c r="H41909" s="128"/>
    </row>
    <row r="41910" spans="7:8">
      <c r="G41910" s="127"/>
      <c r="H41910" s="128"/>
    </row>
    <row r="41911" spans="7:8">
      <c r="G41911" s="127"/>
      <c r="H41911" s="128"/>
    </row>
    <row r="41912" spans="7:8">
      <c r="G41912" s="127"/>
      <c r="H41912" s="128"/>
    </row>
    <row r="41913" spans="7:8">
      <c r="G41913" s="127"/>
      <c r="H41913" s="128"/>
    </row>
    <row r="41914" spans="7:8">
      <c r="G41914" s="127"/>
      <c r="H41914" s="128"/>
    </row>
    <row r="41915" spans="7:8">
      <c r="G41915" s="127"/>
      <c r="H41915" s="128"/>
    </row>
    <row r="41916" spans="7:8">
      <c r="G41916" s="127"/>
      <c r="H41916" s="128"/>
    </row>
    <row r="41917" spans="7:8">
      <c r="G41917" s="127"/>
      <c r="H41917" s="128"/>
    </row>
    <row r="41918" spans="7:8">
      <c r="G41918" s="127"/>
      <c r="H41918" s="128"/>
    </row>
    <row r="41919" spans="7:8">
      <c r="G41919" s="127"/>
      <c r="H41919" s="128"/>
    </row>
    <row r="41920" spans="7:8">
      <c r="G41920" s="127"/>
      <c r="H41920" s="128"/>
    </row>
    <row r="41921" spans="7:8">
      <c r="G41921" s="127"/>
      <c r="H41921" s="128"/>
    </row>
    <row r="41922" spans="7:8">
      <c r="G41922" s="127"/>
      <c r="H41922" s="128"/>
    </row>
    <row r="41923" spans="7:8">
      <c r="G41923" s="127"/>
      <c r="H41923" s="128"/>
    </row>
    <row r="41924" spans="7:8">
      <c r="G41924" s="127"/>
      <c r="H41924" s="128"/>
    </row>
    <row r="41925" spans="7:8">
      <c r="G41925" s="127"/>
      <c r="H41925" s="128"/>
    </row>
    <row r="41926" spans="7:8">
      <c r="G41926" s="127"/>
      <c r="H41926" s="128"/>
    </row>
    <row r="41927" spans="7:8">
      <c r="G41927" s="127"/>
      <c r="H41927" s="128"/>
    </row>
    <row r="41928" spans="7:8">
      <c r="G41928" s="127"/>
      <c r="H41928" s="128"/>
    </row>
    <row r="41929" spans="7:8">
      <c r="G41929" s="127"/>
      <c r="H41929" s="128"/>
    </row>
    <row r="41930" spans="7:8">
      <c r="G41930" s="127"/>
      <c r="H41930" s="128"/>
    </row>
    <row r="41931" spans="7:8">
      <c r="G41931" s="127"/>
      <c r="H41931" s="128"/>
    </row>
    <row r="41932" spans="7:8">
      <c r="G41932" s="127"/>
      <c r="H41932" s="128"/>
    </row>
    <row r="41933" spans="7:8">
      <c r="G41933" s="127"/>
      <c r="H41933" s="128"/>
    </row>
    <row r="41934" spans="7:8">
      <c r="G41934" s="127"/>
      <c r="H41934" s="128"/>
    </row>
    <row r="41935" spans="7:8">
      <c r="G41935" s="127"/>
      <c r="H41935" s="128"/>
    </row>
    <row r="41936" spans="7:8">
      <c r="G41936" s="127"/>
      <c r="H41936" s="128"/>
    </row>
    <row r="41937" spans="7:8">
      <c r="G41937" s="127"/>
      <c r="H41937" s="128"/>
    </row>
    <row r="41938" spans="7:8">
      <c r="G41938" s="127"/>
      <c r="H41938" s="128"/>
    </row>
    <row r="41939" spans="7:8">
      <c r="G41939" s="127"/>
      <c r="H41939" s="128"/>
    </row>
    <row r="41940" spans="7:8">
      <c r="G41940" s="127"/>
      <c r="H41940" s="128"/>
    </row>
    <row r="41941" spans="7:8">
      <c r="G41941" s="127"/>
      <c r="H41941" s="128"/>
    </row>
    <row r="41942" spans="7:8">
      <c r="G41942" s="127"/>
      <c r="H41942" s="128"/>
    </row>
    <row r="41943" spans="7:8">
      <c r="G41943" s="127"/>
      <c r="H41943" s="128"/>
    </row>
    <row r="41944" spans="7:8">
      <c r="G41944" s="127"/>
      <c r="H41944" s="128"/>
    </row>
    <row r="41945" spans="7:8">
      <c r="G41945" s="127"/>
      <c r="H41945" s="128"/>
    </row>
    <row r="41946" spans="7:8">
      <c r="G41946" s="127"/>
      <c r="H41946" s="128"/>
    </row>
    <row r="41947" spans="7:8">
      <c r="G41947" s="127"/>
      <c r="H41947" s="128"/>
    </row>
    <row r="41948" spans="7:8">
      <c r="G41948" s="127"/>
      <c r="H41948" s="128"/>
    </row>
    <row r="41949" spans="7:8">
      <c r="G41949" s="127"/>
      <c r="H41949" s="128"/>
    </row>
    <row r="41950" spans="7:8">
      <c r="G41950" s="127"/>
      <c r="H41950" s="128"/>
    </row>
    <row r="41951" spans="7:8">
      <c r="G41951" s="127"/>
      <c r="H41951" s="128"/>
    </row>
    <row r="41952" spans="7:8">
      <c r="G41952" s="127"/>
      <c r="H41952" s="128"/>
    </row>
    <row r="41953" spans="7:8">
      <c r="G41953" s="127"/>
      <c r="H41953" s="128"/>
    </row>
    <row r="41954" spans="7:8">
      <c r="G41954" s="127"/>
      <c r="H41954" s="128"/>
    </row>
    <row r="41955" spans="7:8">
      <c r="G41955" s="127"/>
      <c r="H41955" s="128"/>
    </row>
    <row r="41956" spans="7:8">
      <c r="G41956" s="127"/>
      <c r="H41956" s="128"/>
    </row>
    <row r="41957" spans="7:8">
      <c r="G41957" s="127"/>
      <c r="H41957" s="128"/>
    </row>
    <row r="41958" spans="7:8">
      <c r="G41958" s="127"/>
      <c r="H41958" s="128"/>
    </row>
    <row r="41959" spans="7:8">
      <c r="G41959" s="127"/>
      <c r="H41959" s="128"/>
    </row>
    <row r="41960" spans="7:8">
      <c r="G41960" s="127"/>
      <c r="H41960" s="128"/>
    </row>
    <row r="41961" spans="7:8">
      <c r="G41961" s="127"/>
      <c r="H41961" s="128"/>
    </row>
    <row r="41962" spans="7:8">
      <c r="G41962" s="127"/>
      <c r="H41962" s="128"/>
    </row>
    <row r="41963" spans="7:8">
      <c r="G41963" s="127"/>
      <c r="H41963" s="128"/>
    </row>
    <row r="41964" spans="7:8">
      <c r="G41964" s="127"/>
      <c r="H41964" s="128"/>
    </row>
    <row r="41965" spans="7:8">
      <c r="G41965" s="127"/>
      <c r="H41965" s="128"/>
    </row>
    <row r="41966" spans="7:8">
      <c r="G41966" s="127"/>
      <c r="H41966" s="128"/>
    </row>
    <row r="41967" spans="7:8">
      <c r="G41967" s="127"/>
      <c r="H41967" s="128"/>
    </row>
    <row r="41968" spans="7:8">
      <c r="G41968" s="127"/>
      <c r="H41968" s="128"/>
    </row>
    <row r="41969" spans="7:8">
      <c r="G41969" s="127"/>
      <c r="H41969" s="128"/>
    </row>
    <row r="41970" spans="7:8">
      <c r="G41970" s="127"/>
      <c r="H41970" s="128"/>
    </row>
    <row r="41971" spans="7:8">
      <c r="G41971" s="127"/>
      <c r="H41971" s="128"/>
    </row>
    <row r="41972" spans="7:8">
      <c r="G41972" s="127"/>
      <c r="H41972" s="128"/>
    </row>
    <row r="41973" spans="7:8">
      <c r="G41973" s="127"/>
      <c r="H41973" s="128"/>
    </row>
    <row r="41974" spans="7:8">
      <c r="G41974" s="127"/>
      <c r="H41974" s="128"/>
    </row>
    <row r="41975" spans="7:8">
      <c r="G41975" s="127"/>
      <c r="H41975" s="128"/>
    </row>
    <row r="41976" spans="7:8">
      <c r="G41976" s="127"/>
      <c r="H41976" s="128"/>
    </row>
    <row r="41977" spans="7:8">
      <c r="G41977" s="127"/>
      <c r="H41977" s="128"/>
    </row>
    <row r="41978" spans="7:8">
      <c r="G41978" s="127"/>
      <c r="H41978" s="128"/>
    </row>
    <row r="41979" spans="7:8">
      <c r="G41979" s="127"/>
      <c r="H41979" s="128"/>
    </row>
    <row r="41980" spans="7:8">
      <c r="G41980" s="127"/>
      <c r="H41980" s="128"/>
    </row>
    <row r="41981" spans="7:8">
      <c r="G41981" s="127"/>
      <c r="H41981" s="128"/>
    </row>
    <row r="41982" spans="7:8">
      <c r="G41982" s="127"/>
      <c r="H41982" s="128"/>
    </row>
    <row r="41983" spans="7:8">
      <c r="G41983" s="127"/>
      <c r="H41983" s="128"/>
    </row>
    <row r="41984" spans="7:8">
      <c r="G41984" s="127"/>
      <c r="H41984" s="128"/>
    </row>
    <row r="41985" spans="7:8">
      <c r="G41985" s="127"/>
      <c r="H41985" s="128"/>
    </row>
    <row r="41986" spans="7:8">
      <c r="G41986" s="127"/>
      <c r="H41986" s="128"/>
    </row>
    <row r="41987" spans="7:8">
      <c r="G41987" s="127"/>
      <c r="H41987" s="128"/>
    </row>
    <row r="41988" spans="7:8">
      <c r="G41988" s="127"/>
      <c r="H41988" s="128"/>
    </row>
    <row r="41989" spans="7:8">
      <c r="G41989" s="127"/>
      <c r="H41989" s="128"/>
    </row>
    <row r="41990" spans="7:8">
      <c r="G41990" s="127"/>
      <c r="H41990" s="128"/>
    </row>
    <row r="41991" spans="7:8">
      <c r="G41991" s="127"/>
      <c r="H41991" s="128"/>
    </row>
    <row r="41992" spans="7:8">
      <c r="G41992" s="127"/>
      <c r="H41992" s="128"/>
    </row>
    <row r="41993" spans="7:8">
      <c r="G41993" s="127"/>
      <c r="H41993" s="128"/>
    </row>
    <row r="41994" spans="7:8">
      <c r="G41994" s="127"/>
      <c r="H41994" s="128"/>
    </row>
    <row r="41995" spans="7:8">
      <c r="G41995" s="127"/>
      <c r="H41995" s="128"/>
    </row>
    <row r="41996" spans="7:8">
      <c r="G41996" s="127"/>
      <c r="H41996" s="128"/>
    </row>
    <row r="41997" spans="7:8">
      <c r="G41997" s="127"/>
      <c r="H41997" s="128"/>
    </row>
    <row r="41998" spans="7:8">
      <c r="G41998" s="127"/>
      <c r="H41998" s="128"/>
    </row>
    <row r="41999" spans="7:8">
      <c r="G41999" s="127"/>
      <c r="H41999" s="128"/>
    </row>
    <row r="42000" spans="7:8">
      <c r="G42000" s="127"/>
      <c r="H42000" s="128"/>
    </row>
    <row r="42001" spans="7:8">
      <c r="G42001" s="127"/>
      <c r="H42001" s="128"/>
    </row>
    <row r="42002" spans="7:8">
      <c r="G42002" s="127"/>
      <c r="H42002" s="128"/>
    </row>
    <row r="42003" spans="7:8">
      <c r="G42003" s="127"/>
      <c r="H42003" s="128"/>
    </row>
    <row r="42004" spans="7:8">
      <c r="G42004" s="127"/>
      <c r="H42004" s="128"/>
    </row>
    <row r="42005" spans="7:8">
      <c r="G42005" s="127"/>
      <c r="H42005" s="128"/>
    </row>
    <row r="42006" spans="7:8">
      <c r="G42006" s="127"/>
      <c r="H42006" s="128"/>
    </row>
    <row r="42007" spans="7:8">
      <c r="G42007" s="127"/>
      <c r="H42007" s="128"/>
    </row>
    <row r="42008" spans="7:8">
      <c r="G42008" s="127"/>
      <c r="H42008" s="128"/>
    </row>
    <row r="42009" spans="7:8">
      <c r="G42009" s="127"/>
      <c r="H42009" s="128"/>
    </row>
    <row r="42010" spans="7:8">
      <c r="G42010" s="127"/>
      <c r="H42010" s="128"/>
    </row>
    <row r="42011" spans="7:8">
      <c r="G42011" s="127"/>
      <c r="H42011" s="128"/>
    </row>
    <row r="42012" spans="7:8">
      <c r="G42012" s="127"/>
      <c r="H42012" s="128"/>
    </row>
    <row r="42013" spans="7:8">
      <c r="G42013" s="127"/>
      <c r="H42013" s="128"/>
    </row>
    <row r="42014" spans="7:8">
      <c r="G42014" s="127"/>
      <c r="H42014" s="128"/>
    </row>
    <row r="42015" spans="7:8">
      <c r="G42015" s="127"/>
      <c r="H42015" s="128"/>
    </row>
    <row r="42016" spans="7:8">
      <c r="G42016" s="127"/>
      <c r="H42016" s="128"/>
    </row>
    <row r="42017" spans="7:8">
      <c r="G42017" s="127"/>
      <c r="H42017" s="128"/>
    </row>
    <row r="42018" spans="7:8">
      <c r="G42018" s="127"/>
      <c r="H42018" s="128"/>
    </row>
    <row r="42019" spans="7:8">
      <c r="G42019" s="127"/>
      <c r="H42019" s="128"/>
    </row>
    <row r="42020" spans="7:8">
      <c r="G42020" s="127"/>
      <c r="H42020" s="128"/>
    </row>
    <row r="42021" spans="7:8">
      <c r="G42021" s="127"/>
      <c r="H42021" s="128"/>
    </row>
    <row r="42022" spans="7:8">
      <c r="G42022" s="127"/>
      <c r="H42022" s="128"/>
    </row>
    <row r="42023" spans="7:8">
      <c r="G42023" s="127"/>
      <c r="H42023" s="128"/>
    </row>
    <row r="42024" spans="7:8">
      <c r="G42024" s="127"/>
      <c r="H42024" s="128"/>
    </row>
    <row r="42025" spans="7:8">
      <c r="G42025" s="127"/>
      <c r="H42025" s="128"/>
    </row>
    <row r="42026" spans="7:8">
      <c r="G42026" s="127"/>
      <c r="H42026" s="128"/>
    </row>
    <row r="42027" spans="7:8">
      <c r="G42027" s="127"/>
      <c r="H42027" s="128"/>
    </row>
    <row r="42028" spans="7:8">
      <c r="G42028" s="127"/>
      <c r="H42028" s="128"/>
    </row>
    <row r="42029" spans="7:8">
      <c r="G42029" s="127"/>
      <c r="H42029" s="128"/>
    </row>
    <row r="42030" spans="7:8">
      <c r="G42030" s="127"/>
      <c r="H42030" s="128"/>
    </row>
    <row r="42031" spans="7:8">
      <c r="G42031" s="127"/>
      <c r="H42031" s="128"/>
    </row>
    <row r="42032" spans="7:8">
      <c r="G42032" s="127"/>
      <c r="H42032" s="128"/>
    </row>
    <row r="42033" spans="7:8">
      <c r="G42033" s="127"/>
      <c r="H42033" s="128"/>
    </row>
    <row r="42034" spans="7:8">
      <c r="G42034" s="127"/>
      <c r="H42034" s="128"/>
    </row>
    <row r="42035" spans="7:8">
      <c r="G42035" s="127"/>
      <c r="H42035" s="128"/>
    </row>
    <row r="42036" spans="7:8">
      <c r="G42036" s="127"/>
      <c r="H42036" s="128"/>
    </row>
    <row r="42037" spans="7:8">
      <c r="G42037" s="127"/>
      <c r="H42037" s="128"/>
    </row>
    <row r="42038" spans="7:8">
      <c r="G42038" s="127"/>
      <c r="H42038" s="128"/>
    </row>
    <row r="42039" spans="7:8">
      <c r="G42039" s="127"/>
      <c r="H42039" s="128"/>
    </row>
    <row r="42040" spans="7:8">
      <c r="G42040" s="127"/>
      <c r="H42040" s="128"/>
    </row>
    <row r="42041" spans="7:8">
      <c r="G42041" s="127"/>
      <c r="H42041" s="128"/>
    </row>
    <row r="42042" spans="7:8">
      <c r="G42042" s="127"/>
      <c r="H42042" s="128"/>
    </row>
    <row r="42043" spans="7:8">
      <c r="G42043" s="127"/>
      <c r="H42043" s="128"/>
    </row>
    <row r="42044" spans="7:8">
      <c r="G42044" s="127"/>
      <c r="H42044" s="128"/>
    </row>
    <row r="42045" spans="7:8">
      <c r="G42045" s="127"/>
      <c r="H42045" s="128"/>
    </row>
    <row r="42046" spans="7:8">
      <c r="G42046" s="127"/>
      <c r="H42046" s="128"/>
    </row>
    <row r="42047" spans="7:8">
      <c r="G42047" s="127"/>
      <c r="H42047" s="128"/>
    </row>
    <row r="42048" spans="7:8">
      <c r="G42048" s="127"/>
      <c r="H42048" s="128"/>
    </row>
    <row r="42049" spans="7:8">
      <c r="G42049" s="127"/>
      <c r="H42049" s="128"/>
    </row>
    <row r="42050" spans="7:8">
      <c r="G42050" s="127"/>
      <c r="H42050" s="128"/>
    </row>
    <row r="42051" spans="7:8">
      <c r="G42051" s="127"/>
      <c r="H42051" s="128"/>
    </row>
    <row r="42052" spans="7:8">
      <c r="G42052" s="127"/>
      <c r="H42052" s="128"/>
    </row>
    <row r="42053" spans="7:8">
      <c r="G42053" s="127"/>
      <c r="H42053" s="128"/>
    </row>
    <row r="42054" spans="7:8">
      <c r="G42054" s="127"/>
      <c r="H42054" s="128"/>
    </row>
    <row r="42055" spans="7:8">
      <c r="G42055" s="127"/>
      <c r="H42055" s="128"/>
    </row>
    <row r="42056" spans="7:8">
      <c r="G42056" s="127"/>
      <c r="H42056" s="128"/>
    </row>
    <row r="42057" spans="7:8">
      <c r="G42057" s="127"/>
      <c r="H42057" s="128"/>
    </row>
    <row r="42058" spans="7:8">
      <c r="G42058" s="127"/>
      <c r="H42058" s="128"/>
    </row>
    <row r="42059" spans="7:8">
      <c r="G42059" s="127"/>
      <c r="H42059" s="128"/>
    </row>
    <row r="42060" spans="7:8">
      <c r="G42060" s="127"/>
      <c r="H42060" s="128"/>
    </row>
    <row r="42061" spans="7:8">
      <c r="G42061" s="127"/>
      <c r="H42061" s="128"/>
    </row>
    <row r="42062" spans="7:8">
      <c r="G42062" s="127"/>
      <c r="H42062" s="128"/>
    </row>
    <row r="42063" spans="7:8">
      <c r="G42063" s="127"/>
      <c r="H42063" s="128"/>
    </row>
    <row r="42064" spans="7:8">
      <c r="G42064" s="127"/>
      <c r="H42064" s="128"/>
    </row>
    <row r="42065" spans="7:8">
      <c r="G42065" s="127"/>
      <c r="H42065" s="128"/>
    </row>
    <row r="42066" spans="7:8">
      <c r="G42066" s="127"/>
      <c r="H42066" s="128"/>
    </row>
    <row r="42067" spans="7:8">
      <c r="G42067" s="127"/>
      <c r="H42067" s="128"/>
    </row>
    <row r="42068" spans="7:8">
      <c r="G42068" s="127"/>
      <c r="H42068" s="128"/>
    </row>
    <row r="42069" spans="7:8">
      <c r="G42069" s="127"/>
      <c r="H42069" s="128"/>
    </row>
    <row r="42070" spans="7:8">
      <c r="G42070" s="127"/>
      <c r="H42070" s="128"/>
    </row>
    <row r="42071" spans="7:8">
      <c r="G42071" s="127"/>
      <c r="H42071" s="128"/>
    </row>
    <row r="42072" spans="7:8">
      <c r="G42072" s="127"/>
      <c r="H42072" s="128"/>
    </row>
    <row r="42073" spans="7:8">
      <c r="G42073" s="127"/>
      <c r="H42073" s="128"/>
    </row>
    <row r="42074" spans="7:8">
      <c r="G42074" s="127"/>
      <c r="H42074" s="128"/>
    </row>
    <row r="42075" spans="7:8">
      <c r="G42075" s="127"/>
      <c r="H42075" s="128"/>
    </row>
    <row r="42076" spans="7:8">
      <c r="G42076" s="127"/>
      <c r="H42076" s="128"/>
    </row>
    <row r="42077" spans="7:8">
      <c r="G42077" s="127"/>
      <c r="H42077" s="128"/>
    </row>
    <row r="42078" spans="7:8">
      <c r="G42078" s="127"/>
      <c r="H42078" s="128"/>
    </row>
    <row r="42079" spans="7:8">
      <c r="G42079" s="127"/>
      <c r="H42079" s="128"/>
    </row>
    <row r="42080" spans="7:8">
      <c r="G42080" s="127"/>
      <c r="H42080" s="128"/>
    </row>
    <row r="42081" spans="7:8">
      <c r="G42081" s="127"/>
      <c r="H42081" s="128"/>
    </row>
    <row r="42082" spans="7:8">
      <c r="G42082" s="127"/>
      <c r="H42082" s="128"/>
    </row>
    <row r="42083" spans="7:8">
      <c r="G42083" s="127"/>
      <c r="H42083" s="128"/>
    </row>
    <row r="42084" spans="7:8">
      <c r="G42084" s="127"/>
      <c r="H42084" s="128"/>
    </row>
    <row r="42085" spans="7:8">
      <c r="G42085" s="127"/>
      <c r="H42085" s="128"/>
    </row>
    <row r="42086" spans="7:8">
      <c r="G42086" s="127"/>
      <c r="H42086" s="128"/>
    </row>
    <row r="42087" spans="7:8">
      <c r="G42087" s="127"/>
      <c r="H42087" s="128"/>
    </row>
    <row r="42088" spans="7:8">
      <c r="G42088" s="127"/>
      <c r="H42088" s="128"/>
    </row>
    <row r="42089" spans="7:8">
      <c r="G42089" s="127"/>
      <c r="H42089" s="128"/>
    </row>
    <row r="42090" spans="7:8">
      <c r="G42090" s="127"/>
      <c r="H42090" s="128"/>
    </row>
    <row r="42091" spans="7:8">
      <c r="G42091" s="127"/>
      <c r="H42091" s="128"/>
    </row>
    <row r="42092" spans="7:8">
      <c r="G42092" s="127"/>
      <c r="H42092" s="128"/>
    </row>
    <row r="42093" spans="7:8">
      <c r="G42093" s="127"/>
      <c r="H42093" s="128"/>
    </row>
    <row r="42094" spans="7:8">
      <c r="G42094" s="127"/>
      <c r="H42094" s="128"/>
    </row>
    <row r="42095" spans="7:8">
      <c r="G42095" s="127"/>
      <c r="H42095" s="128"/>
    </row>
    <row r="42096" spans="7:8">
      <c r="G42096" s="127"/>
      <c r="H42096" s="128"/>
    </row>
    <row r="42097" spans="7:8">
      <c r="G42097" s="127"/>
      <c r="H42097" s="128"/>
    </row>
    <row r="42098" spans="7:8">
      <c r="G42098" s="127"/>
      <c r="H42098" s="128"/>
    </row>
    <row r="42099" spans="7:8">
      <c r="G42099" s="127"/>
      <c r="H42099" s="128"/>
    </row>
    <row r="42100" spans="7:8">
      <c r="G42100" s="127"/>
      <c r="H42100" s="128"/>
    </row>
    <row r="42101" spans="7:8">
      <c r="G42101" s="127"/>
      <c r="H42101" s="128"/>
    </row>
    <row r="42102" spans="7:8">
      <c r="G42102" s="127"/>
      <c r="H42102" s="128"/>
    </row>
    <row r="42103" spans="7:8">
      <c r="G42103" s="127"/>
      <c r="H42103" s="128"/>
    </row>
    <row r="42104" spans="7:8">
      <c r="G42104" s="127"/>
      <c r="H42104" s="128"/>
    </row>
    <row r="42105" spans="7:8">
      <c r="G42105" s="127"/>
      <c r="H42105" s="128"/>
    </row>
    <row r="42106" spans="7:8">
      <c r="G42106" s="127"/>
      <c r="H42106" s="128"/>
    </row>
    <row r="42107" spans="7:8">
      <c r="G42107" s="127"/>
      <c r="H42107" s="128"/>
    </row>
    <row r="42108" spans="7:8">
      <c r="G42108" s="127"/>
      <c r="H42108" s="128"/>
    </row>
    <row r="42109" spans="7:8">
      <c r="G42109" s="127"/>
      <c r="H42109" s="128"/>
    </row>
    <row r="42110" spans="7:8">
      <c r="G42110" s="127"/>
      <c r="H42110" s="128"/>
    </row>
    <row r="42111" spans="7:8">
      <c r="G42111" s="127"/>
      <c r="H42111" s="128"/>
    </row>
    <row r="42112" spans="7:8">
      <c r="G42112" s="127"/>
      <c r="H42112" s="128"/>
    </row>
    <row r="42113" spans="7:8">
      <c r="G42113" s="127"/>
      <c r="H42113" s="128"/>
    </row>
    <row r="42114" spans="7:8">
      <c r="G42114" s="127"/>
      <c r="H42114" s="128"/>
    </row>
    <row r="42115" spans="7:8">
      <c r="G42115" s="127"/>
      <c r="H42115" s="128"/>
    </row>
    <row r="42116" spans="7:8">
      <c r="G42116" s="127"/>
      <c r="H42116" s="128"/>
    </row>
    <row r="42117" spans="7:8">
      <c r="G42117" s="127"/>
      <c r="H42117" s="128"/>
    </row>
    <row r="42118" spans="7:8">
      <c r="G42118" s="127"/>
      <c r="H42118" s="128"/>
    </row>
    <row r="42119" spans="7:8">
      <c r="G42119" s="127"/>
      <c r="H42119" s="128"/>
    </row>
    <row r="42120" spans="7:8">
      <c r="G42120" s="127"/>
      <c r="H42120" s="128"/>
    </row>
    <row r="42121" spans="7:8">
      <c r="G42121" s="127"/>
      <c r="H42121" s="128"/>
    </row>
    <row r="42122" spans="7:8">
      <c r="G42122" s="127"/>
      <c r="H42122" s="128"/>
    </row>
    <row r="42123" spans="7:8">
      <c r="G42123" s="127"/>
      <c r="H42123" s="128"/>
    </row>
    <row r="42124" spans="7:8">
      <c r="G42124" s="127"/>
      <c r="H42124" s="128"/>
    </row>
    <row r="42125" spans="7:8">
      <c r="G42125" s="127"/>
      <c r="H42125" s="128"/>
    </row>
    <row r="42126" spans="7:8">
      <c r="G42126" s="127"/>
      <c r="H42126" s="128"/>
    </row>
    <row r="42127" spans="7:8">
      <c r="G42127" s="127"/>
      <c r="H42127" s="128"/>
    </row>
    <row r="42128" spans="7:8">
      <c r="G42128" s="127"/>
      <c r="H42128" s="128"/>
    </row>
    <row r="42129" spans="7:8">
      <c r="G42129" s="127"/>
      <c r="H42129" s="128"/>
    </row>
    <row r="42130" spans="7:8">
      <c r="G42130" s="127"/>
      <c r="H42130" s="128"/>
    </row>
    <row r="42131" spans="7:8">
      <c r="G42131" s="127"/>
      <c r="H42131" s="128"/>
    </row>
    <row r="42132" spans="7:8">
      <c r="G42132" s="127"/>
      <c r="H42132" s="128"/>
    </row>
    <row r="42133" spans="7:8">
      <c r="G42133" s="127"/>
      <c r="H42133" s="128"/>
    </row>
    <row r="42134" spans="7:8">
      <c r="G42134" s="127"/>
      <c r="H42134" s="128"/>
    </row>
    <row r="42135" spans="7:8">
      <c r="G42135" s="127"/>
      <c r="H42135" s="128"/>
    </row>
    <row r="42136" spans="7:8">
      <c r="G42136" s="127"/>
      <c r="H42136" s="128"/>
    </row>
    <row r="42137" spans="7:8">
      <c r="G42137" s="127"/>
      <c r="H42137" s="128"/>
    </row>
    <row r="42138" spans="7:8">
      <c r="G42138" s="127"/>
      <c r="H42138" s="128"/>
    </row>
    <row r="42139" spans="7:8">
      <c r="G42139" s="127"/>
      <c r="H42139" s="128"/>
    </row>
    <row r="42140" spans="7:8">
      <c r="G42140" s="127"/>
      <c r="H42140" s="128"/>
    </row>
    <row r="42141" spans="7:8">
      <c r="G42141" s="127"/>
      <c r="H42141" s="128"/>
    </row>
    <row r="42142" spans="7:8">
      <c r="G42142" s="127"/>
      <c r="H42142" s="128"/>
    </row>
    <row r="42143" spans="7:8">
      <c r="G42143" s="127"/>
      <c r="H42143" s="128"/>
    </row>
    <row r="42144" spans="7:8">
      <c r="G42144" s="127"/>
      <c r="H42144" s="128"/>
    </row>
    <row r="42145" spans="7:8">
      <c r="G42145" s="127"/>
      <c r="H42145" s="128"/>
    </row>
    <row r="42146" spans="7:8">
      <c r="G42146" s="127"/>
      <c r="H42146" s="128"/>
    </row>
    <row r="42147" spans="7:8">
      <c r="G42147" s="127"/>
      <c r="H42147" s="128"/>
    </row>
    <row r="42148" spans="7:8">
      <c r="G42148" s="127"/>
      <c r="H42148" s="128"/>
    </row>
    <row r="42149" spans="7:8">
      <c r="G42149" s="127"/>
      <c r="H42149" s="128"/>
    </row>
    <row r="42150" spans="7:8">
      <c r="G42150" s="127"/>
      <c r="H42150" s="128"/>
    </row>
    <row r="42151" spans="7:8">
      <c r="G42151" s="127"/>
      <c r="H42151" s="128"/>
    </row>
    <row r="42152" spans="7:8">
      <c r="G42152" s="127"/>
      <c r="H42152" s="128"/>
    </row>
    <row r="42153" spans="7:8">
      <c r="G42153" s="127"/>
      <c r="H42153" s="128"/>
    </row>
    <row r="42154" spans="7:8">
      <c r="G42154" s="127"/>
      <c r="H42154" s="128"/>
    </row>
    <row r="42155" spans="7:8">
      <c r="G42155" s="127"/>
      <c r="H42155" s="128"/>
    </row>
    <row r="42156" spans="7:8">
      <c r="G42156" s="127"/>
      <c r="H42156" s="128"/>
    </row>
    <row r="42157" spans="7:8">
      <c r="G42157" s="127"/>
      <c r="H42157" s="128"/>
    </row>
    <row r="42158" spans="7:8">
      <c r="G42158" s="127"/>
      <c r="H42158" s="128"/>
    </row>
    <row r="42159" spans="7:8">
      <c r="G42159" s="127"/>
      <c r="H42159" s="128"/>
    </row>
    <row r="42160" spans="7:8">
      <c r="G42160" s="127"/>
      <c r="H42160" s="128"/>
    </row>
    <row r="42161" spans="7:8">
      <c r="G42161" s="127"/>
      <c r="H42161" s="128"/>
    </row>
    <row r="42162" spans="7:8">
      <c r="G42162" s="127"/>
      <c r="H42162" s="128"/>
    </row>
    <row r="42163" spans="7:8">
      <c r="G42163" s="127"/>
      <c r="H42163" s="128"/>
    </row>
    <row r="42164" spans="7:8">
      <c r="G42164" s="127"/>
      <c r="H42164" s="128"/>
    </row>
    <row r="42165" spans="7:8">
      <c r="G42165" s="127"/>
      <c r="H42165" s="128"/>
    </row>
    <row r="42166" spans="7:8">
      <c r="G42166" s="127"/>
      <c r="H42166" s="128"/>
    </row>
    <row r="42167" spans="7:8">
      <c r="G42167" s="127"/>
      <c r="H42167" s="128"/>
    </row>
    <row r="42168" spans="7:8">
      <c r="G42168" s="127"/>
      <c r="H42168" s="128"/>
    </row>
    <row r="42169" spans="7:8">
      <c r="G42169" s="127"/>
      <c r="H42169" s="128"/>
    </row>
    <row r="42170" spans="7:8">
      <c r="G42170" s="127"/>
      <c r="H42170" s="128"/>
    </row>
    <row r="42171" spans="7:8">
      <c r="G42171" s="127"/>
      <c r="H42171" s="128"/>
    </row>
    <row r="42172" spans="7:8">
      <c r="G42172" s="127"/>
      <c r="H42172" s="128"/>
    </row>
    <row r="42173" spans="7:8">
      <c r="G42173" s="127"/>
      <c r="H42173" s="128"/>
    </row>
    <row r="42174" spans="7:8">
      <c r="G42174" s="127"/>
      <c r="H42174" s="128"/>
    </row>
    <row r="42175" spans="7:8">
      <c r="G42175" s="127"/>
      <c r="H42175" s="128"/>
    </row>
    <row r="42176" spans="7:8">
      <c r="G42176" s="127"/>
      <c r="H42176" s="128"/>
    </row>
    <row r="42177" spans="7:8">
      <c r="G42177" s="127"/>
      <c r="H42177" s="128"/>
    </row>
    <row r="42178" spans="7:8">
      <c r="G42178" s="127"/>
      <c r="H42178" s="128"/>
    </row>
    <row r="42179" spans="7:8">
      <c r="G42179" s="127"/>
      <c r="H42179" s="128"/>
    </row>
    <row r="42180" spans="7:8">
      <c r="G42180" s="127"/>
      <c r="H42180" s="128"/>
    </row>
    <row r="42181" spans="7:8">
      <c r="G42181" s="127"/>
      <c r="H42181" s="128"/>
    </row>
    <row r="42182" spans="7:8">
      <c r="G42182" s="127"/>
      <c r="H42182" s="128"/>
    </row>
    <row r="42183" spans="7:8">
      <c r="G42183" s="127"/>
      <c r="H42183" s="128"/>
    </row>
    <row r="42184" spans="7:8">
      <c r="G42184" s="127"/>
      <c r="H42184" s="128"/>
    </row>
    <row r="42185" spans="7:8">
      <c r="G42185" s="127"/>
      <c r="H42185" s="128"/>
    </row>
    <row r="42186" spans="7:8">
      <c r="G42186" s="127"/>
      <c r="H42186" s="128"/>
    </row>
    <row r="42187" spans="7:8">
      <c r="G42187" s="127"/>
      <c r="H42187" s="128"/>
    </row>
    <row r="42188" spans="7:8">
      <c r="G42188" s="127"/>
      <c r="H42188" s="128"/>
    </row>
    <row r="42189" spans="7:8">
      <c r="G42189" s="127"/>
      <c r="H42189" s="128"/>
    </row>
    <row r="42190" spans="7:8">
      <c r="G42190" s="127"/>
      <c r="H42190" s="128"/>
    </row>
    <row r="42191" spans="7:8">
      <c r="G42191" s="127"/>
      <c r="H42191" s="128"/>
    </row>
    <row r="42192" spans="7:8">
      <c r="G42192" s="127"/>
      <c r="H42192" s="128"/>
    </row>
    <row r="42193" spans="7:8">
      <c r="G42193" s="127"/>
      <c r="H42193" s="128"/>
    </row>
    <row r="42194" spans="7:8">
      <c r="G42194" s="127"/>
      <c r="H42194" s="128"/>
    </row>
    <row r="42195" spans="7:8">
      <c r="G42195" s="127"/>
      <c r="H42195" s="128"/>
    </row>
    <row r="42196" spans="7:8">
      <c r="G42196" s="127"/>
      <c r="H42196" s="128"/>
    </row>
    <row r="42197" spans="7:8">
      <c r="G42197" s="127"/>
      <c r="H42197" s="128"/>
    </row>
    <row r="42198" spans="7:8">
      <c r="G42198" s="127"/>
      <c r="H42198" s="128"/>
    </row>
    <row r="42199" spans="7:8">
      <c r="G42199" s="127"/>
      <c r="H42199" s="128"/>
    </row>
    <row r="42200" spans="7:8">
      <c r="G42200" s="127"/>
      <c r="H42200" s="128"/>
    </row>
    <row r="42201" spans="7:8">
      <c r="G42201" s="127"/>
      <c r="H42201" s="128"/>
    </row>
    <row r="42202" spans="7:8">
      <c r="G42202" s="127"/>
      <c r="H42202" s="128"/>
    </row>
    <row r="42203" spans="7:8">
      <c r="G42203" s="127"/>
      <c r="H42203" s="128"/>
    </row>
    <row r="42204" spans="7:8">
      <c r="G42204" s="127"/>
      <c r="H42204" s="128"/>
    </row>
    <row r="42205" spans="7:8">
      <c r="G42205" s="127"/>
      <c r="H42205" s="128"/>
    </row>
    <row r="42206" spans="7:8">
      <c r="G42206" s="127"/>
      <c r="H42206" s="128"/>
    </row>
    <row r="42207" spans="7:8">
      <c r="G42207" s="127"/>
      <c r="H42207" s="128"/>
    </row>
    <row r="42208" spans="7:8">
      <c r="G42208" s="127"/>
      <c r="H42208" s="128"/>
    </row>
    <row r="42209" spans="7:8">
      <c r="G42209" s="127"/>
      <c r="H42209" s="128"/>
    </row>
    <row r="42210" spans="7:8">
      <c r="G42210" s="127"/>
      <c r="H42210" s="128"/>
    </row>
    <row r="42211" spans="7:8">
      <c r="G42211" s="127"/>
      <c r="H42211" s="128"/>
    </row>
    <row r="42212" spans="7:8">
      <c r="G42212" s="127"/>
      <c r="H42212" s="128"/>
    </row>
    <row r="42213" spans="7:8">
      <c r="G42213" s="127"/>
      <c r="H42213" s="128"/>
    </row>
    <row r="42214" spans="7:8">
      <c r="G42214" s="127"/>
      <c r="H42214" s="128"/>
    </row>
    <row r="42215" spans="7:8">
      <c r="G42215" s="127"/>
      <c r="H42215" s="128"/>
    </row>
    <row r="42216" spans="7:8">
      <c r="G42216" s="127"/>
      <c r="H42216" s="128"/>
    </row>
    <row r="42217" spans="7:8">
      <c r="G42217" s="127"/>
      <c r="H42217" s="128"/>
    </row>
    <row r="42218" spans="7:8">
      <c r="G42218" s="127"/>
      <c r="H42218" s="128"/>
    </row>
    <row r="42219" spans="7:8">
      <c r="G42219" s="127"/>
      <c r="H42219" s="128"/>
    </row>
    <row r="42220" spans="7:8">
      <c r="G42220" s="127"/>
      <c r="H42220" s="128"/>
    </row>
    <row r="42221" spans="7:8">
      <c r="G42221" s="127"/>
      <c r="H42221" s="128"/>
    </row>
    <row r="42222" spans="7:8">
      <c r="G42222" s="127"/>
      <c r="H42222" s="128"/>
    </row>
    <row r="42223" spans="7:8">
      <c r="G42223" s="127"/>
      <c r="H42223" s="128"/>
    </row>
    <row r="42224" spans="7:8">
      <c r="G42224" s="127"/>
      <c r="H42224" s="128"/>
    </row>
    <row r="42225" spans="7:8">
      <c r="G42225" s="127"/>
      <c r="H42225" s="128"/>
    </row>
    <row r="42226" spans="7:8">
      <c r="G42226" s="127"/>
      <c r="H42226" s="128"/>
    </row>
    <row r="42227" spans="7:8">
      <c r="G42227" s="127"/>
      <c r="H42227" s="128"/>
    </row>
    <row r="42228" spans="7:8">
      <c r="G42228" s="127"/>
      <c r="H42228" s="128"/>
    </row>
    <row r="42229" spans="7:8">
      <c r="G42229" s="127"/>
      <c r="H42229" s="128"/>
    </row>
    <row r="42230" spans="7:8">
      <c r="G42230" s="127"/>
      <c r="H42230" s="128"/>
    </row>
    <row r="42231" spans="7:8">
      <c r="G42231" s="127"/>
      <c r="H42231" s="128"/>
    </row>
    <row r="42232" spans="7:8">
      <c r="G42232" s="127"/>
      <c r="H42232" s="128"/>
    </row>
    <row r="42233" spans="7:8">
      <c r="G42233" s="127"/>
      <c r="H42233" s="128"/>
    </row>
    <row r="42234" spans="7:8">
      <c r="G42234" s="127"/>
      <c r="H42234" s="128"/>
    </row>
    <row r="42235" spans="7:8">
      <c r="G42235" s="127"/>
      <c r="H42235" s="128"/>
    </row>
    <row r="42236" spans="7:8">
      <c r="G42236" s="127"/>
      <c r="H42236" s="128"/>
    </row>
    <row r="42237" spans="7:8">
      <c r="G42237" s="127"/>
      <c r="H42237" s="128"/>
    </row>
    <row r="42238" spans="7:8">
      <c r="G42238" s="127"/>
      <c r="H42238" s="128"/>
    </row>
    <row r="42239" spans="7:8">
      <c r="G42239" s="127"/>
      <c r="H42239" s="128"/>
    </row>
    <row r="42240" spans="7:8">
      <c r="G42240" s="127"/>
      <c r="H42240" s="128"/>
    </row>
    <row r="42241" spans="7:8">
      <c r="G42241" s="127"/>
      <c r="H42241" s="128"/>
    </row>
    <row r="42242" spans="7:8">
      <c r="G42242" s="127"/>
      <c r="H42242" s="128"/>
    </row>
    <row r="42243" spans="7:8">
      <c r="G42243" s="127"/>
      <c r="H42243" s="128"/>
    </row>
    <row r="42244" spans="7:8">
      <c r="G42244" s="127"/>
      <c r="H42244" s="128"/>
    </row>
    <row r="42245" spans="7:8">
      <c r="G42245" s="127"/>
      <c r="H42245" s="128"/>
    </row>
    <row r="42246" spans="7:8">
      <c r="G42246" s="127"/>
      <c r="H42246" s="128"/>
    </row>
    <row r="42247" spans="7:8">
      <c r="G42247" s="127"/>
      <c r="H42247" s="128"/>
    </row>
    <row r="42248" spans="7:8">
      <c r="G42248" s="127"/>
      <c r="H42248" s="128"/>
    </row>
    <row r="42249" spans="7:8">
      <c r="G42249" s="127"/>
      <c r="H42249" s="128"/>
    </row>
    <row r="42250" spans="7:8">
      <c r="G42250" s="127"/>
      <c r="H42250" s="128"/>
    </row>
    <row r="42251" spans="7:8">
      <c r="G42251" s="127"/>
      <c r="H42251" s="128"/>
    </row>
    <row r="42252" spans="7:8">
      <c r="G42252" s="127"/>
      <c r="H42252" s="128"/>
    </row>
    <row r="42253" spans="7:8">
      <c r="G42253" s="127"/>
      <c r="H42253" s="128"/>
    </row>
    <row r="42254" spans="7:8">
      <c r="G42254" s="127"/>
      <c r="H42254" s="128"/>
    </row>
    <row r="42255" spans="7:8">
      <c r="G42255" s="127"/>
      <c r="H42255" s="128"/>
    </row>
    <row r="42256" spans="7:8">
      <c r="G42256" s="127"/>
      <c r="H42256" s="128"/>
    </row>
    <row r="42257" spans="7:8">
      <c r="G42257" s="127"/>
      <c r="H42257" s="128"/>
    </row>
    <row r="42258" spans="7:8">
      <c r="G42258" s="127"/>
      <c r="H42258" s="128"/>
    </row>
    <row r="42259" spans="7:8">
      <c r="G42259" s="127"/>
      <c r="H42259" s="128"/>
    </row>
    <row r="42260" spans="7:8">
      <c r="G42260" s="127"/>
      <c r="H42260" s="128"/>
    </row>
    <row r="42261" spans="7:8">
      <c r="G42261" s="127"/>
      <c r="H42261" s="128"/>
    </row>
    <row r="42262" spans="7:8">
      <c r="G42262" s="127"/>
      <c r="H42262" s="128"/>
    </row>
    <row r="42263" spans="7:8">
      <c r="G42263" s="127"/>
      <c r="H42263" s="128"/>
    </row>
    <row r="42264" spans="7:8">
      <c r="G42264" s="127"/>
      <c r="H42264" s="128"/>
    </row>
    <row r="42265" spans="7:8">
      <c r="G42265" s="127"/>
      <c r="H42265" s="128"/>
    </row>
    <row r="42266" spans="7:8">
      <c r="G42266" s="127"/>
      <c r="H42266" s="128"/>
    </row>
    <row r="42267" spans="7:8">
      <c r="G42267" s="127"/>
      <c r="H42267" s="128"/>
    </row>
    <row r="42268" spans="7:8">
      <c r="G42268" s="127"/>
      <c r="H42268" s="128"/>
    </row>
    <row r="42269" spans="7:8">
      <c r="G42269" s="127"/>
      <c r="H42269" s="128"/>
    </row>
    <row r="42270" spans="7:8">
      <c r="G42270" s="127"/>
      <c r="H42270" s="128"/>
    </row>
    <row r="42271" spans="7:8">
      <c r="G42271" s="127"/>
      <c r="H42271" s="128"/>
    </row>
    <row r="42272" spans="7:8">
      <c r="G42272" s="127"/>
      <c r="H42272" s="128"/>
    </row>
    <row r="42273" spans="7:8">
      <c r="G42273" s="127"/>
      <c r="H42273" s="128"/>
    </row>
    <row r="42274" spans="7:8">
      <c r="G42274" s="127"/>
      <c r="H42274" s="128"/>
    </row>
    <row r="42275" spans="7:8">
      <c r="G42275" s="127"/>
      <c r="H42275" s="128"/>
    </row>
    <row r="42276" spans="7:8">
      <c r="G42276" s="127"/>
      <c r="H42276" s="128"/>
    </row>
    <row r="42277" spans="7:8">
      <c r="G42277" s="127"/>
      <c r="H42277" s="128"/>
    </row>
    <row r="42278" spans="7:8">
      <c r="G42278" s="127"/>
      <c r="H42278" s="128"/>
    </row>
    <row r="42279" spans="7:8">
      <c r="G42279" s="127"/>
      <c r="H42279" s="128"/>
    </row>
    <row r="42280" spans="7:8">
      <c r="G42280" s="127"/>
      <c r="H42280" s="128"/>
    </row>
    <row r="42281" spans="7:8">
      <c r="G42281" s="127"/>
      <c r="H42281" s="128"/>
    </row>
    <row r="42282" spans="7:8">
      <c r="G42282" s="127"/>
      <c r="H42282" s="128"/>
    </row>
    <row r="42283" spans="7:8">
      <c r="G42283" s="127"/>
      <c r="H42283" s="128"/>
    </row>
    <row r="42284" spans="7:8">
      <c r="G42284" s="127"/>
      <c r="H42284" s="128"/>
    </row>
    <row r="42285" spans="7:8">
      <c r="G42285" s="127"/>
      <c r="H42285" s="128"/>
    </row>
    <row r="42286" spans="7:8">
      <c r="G42286" s="127"/>
      <c r="H42286" s="128"/>
    </row>
    <row r="42287" spans="7:8">
      <c r="G42287" s="127"/>
      <c r="H42287" s="128"/>
    </row>
    <row r="42288" spans="7:8">
      <c r="G42288" s="127"/>
      <c r="H42288" s="128"/>
    </row>
    <row r="42289" spans="7:8">
      <c r="G42289" s="127"/>
      <c r="H42289" s="128"/>
    </row>
    <row r="42290" spans="7:8">
      <c r="G42290" s="127"/>
      <c r="H42290" s="128"/>
    </row>
    <row r="42291" spans="7:8">
      <c r="G42291" s="127"/>
      <c r="H42291" s="128"/>
    </row>
    <row r="42292" spans="7:8">
      <c r="G42292" s="127"/>
      <c r="H42292" s="128"/>
    </row>
    <row r="42293" spans="7:8">
      <c r="G42293" s="127"/>
      <c r="H42293" s="128"/>
    </row>
    <row r="42294" spans="7:8">
      <c r="G42294" s="127"/>
      <c r="H42294" s="128"/>
    </row>
    <row r="42295" spans="7:8">
      <c r="G42295" s="127"/>
      <c r="H42295" s="128"/>
    </row>
    <row r="42296" spans="7:8">
      <c r="G42296" s="127"/>
      <c r="H42296" s="128"/>
    </row>
    <row r="42297" spans="7:8">
      <c r="G42297" s="127"/>
      <c r="H42297" s="128"/>
    </row>
    <row r="42298" spans="7:8">
      <c r="G42298" s="127"/>
      <c r="H42298" s="128"/>
    </row>
    <row r="42299" spans="7:8">
      <c r="G42299" s="127"/>
      <c r="H42299" s="128"/>
    </row>
    <row r="42300" spans="7:8">
      <c r="G42300" s="127"/>
      <c r="H42300" s="128"/>
    </row>
    <row r="42301" spans="7:8">
      <c r="G42301" s="127"/>
      <c r="H42301" s="128"/>
    </row>
    <row r="42302" spans="7:8">
      <c r="G42302" s="127"/>
      <c r="H42302" s="128"/>
    </row>
    <row r="42303" spans="7:8">
      <c r="G42303" s="127"/>
      <c r="H42303" s="128"/>
    </row>
    <row r="42304" spans="7:8">
      <c r="G42304" s="127"/>
      <c r="H42304" s="128"/>
    </row>
    <row r="42305" spans="7:8">
      <c r="G42305" s="127"/>
      <c r="H42305" s="128"/>
    </row>
    <row r="42306" spans="7:8">
      <c r="G42306" s="127"/>
      <c r="H42306" s="128"/>
    </row>
    <row r="42307" spans="7:8">
      <c r="G42307" s="127"/>
      <c r="H42307" s="128"/>
    </row>
    <row r="42308" spans="7:8">
      <c r="G42308" s="127"/>
      <c r="H42308" s="128"/>
    </row>
    <row r="42309" spans="7:8">
      <c r="G42309" s="127"/>
      <c r="H42309" s="128"/>
    </row>
    <row r="42310" spans="7:8">
      <c r="G42310" s="127"/>
      <c r="H42310" s="128"/>
    </row>
    <row r="42311" spans="7:8">
      <c r="G42311" s="127"/>
      <c r="H42311" s="128"/>
    </row>
    <row r="42312" spans="7:8">
      <c r="G42312" s="127"/>
      <c r="H42312" s="128"/>
    </row>
    <row r="42313" spans="7:8">
      <c r="G42313" s="127"/>
      <c r="H42313" s="128"/>
    </row>
    <row r="42314" spans="7:8">
      <c r="G42314" s="127"/>
      <c r="H42314" s="128"/>
    </row>
    <row r="42315" spans="7:8">
      <c r="G42315" s="127"/>
      <c r="H42315" s="128"/>
    </row>
    <row r="42316" spans="7:8">
      <c r="G42316" s="127"/>
      <c r="H42316" s="128"/>
    </row>
    <row r="42317" spans="7:8">
      <c r="G42317" s="127"/>
      <c r="H42317" s="128"/>
    </row>
    <row r="42318" spans="7:8">
      <c r="G42318" s="127"/>
      <c r="H42318" s="128"/>
    </row>
    <row r="42319" spans="7:8">
      <c r="G42319" s="127"/>
      <c r="H42319" s="128"/>
    </row>
    <row r="42320" spans="7:8">
      <c r="G42320" s="127"/>
      <c r="H42320" s="128"/>
    </row>
    <row r="42321" spans="7:8">
      <c r="G42321" s="127"/>
      <c r="H42321" s="128"/>
    </row>
    <row r="42322" spans="7:8">
      <c r="G42322" s="127"/>
      <c r="H42322" s="128"/>
    </row>
    <row r="42323" spans="7:8">
      <c r="G42323" s="127"/>
      <c r="H42323" s="128"/>
    </row>
    <row r="42324" spans="7:8">
      <c r="G42324" s="127"/>
      <c r="H42324" s="128"/>
    </row>
    <row r="42325" spans="7:8">
      <c r="G42325" s="127"/>
      <c r="H42325" s="128"/>
    </row>
    <row r="42326" spans="7:8">
      <c r="G42326" s="127"/>
      <c r="H42326" s="128"/>
    </row>
    <row r="42327" spans="7:8">
      <c r="G42327" s="127"/>
      <c r="H42327" s="128"/>
    </row>
    <row r="42328" spans="7:8">
      <c r="G42328" s="127"/>
      <c r="H42328" s="128"/>
    </row>
    <row r="42329" spans="7:8">
      <c r="G42329" s="127"/>
      <c r="H42329" s="128"/>
    </row>
    <row r="42330" spans="7:8">
      <c r="G42330" s="127"/>
      <c r="H42330" s="128"/>
    </row>
    <row r="42331" spans="7:8">
      <c r="G42331" s="127"/>
      <c r="H42331" s="128"/>
    </row>
    <row r="42332" spans="7:8">
      <c r="G42332" s="127"/>
      <c r="H42332" s="128"/>
    </row>
    <row r="42333" spans="7:8">
      <c r="G42333" s="127"/>
      <c r="H42333" s="128"/>
    </row>
    <row r="42334" spans="7:8">
      <c r="G42334" s="127"/>
      <c r="H42334" s="128"/>
    </row>
    <row r="42335" spans="7:8">
      <c r="G42335" s="127"/>
      <c r="H42335" s="128"/>
    </row>
    <row r="42336" spans="7:8">
      <c r="G42336" s="127"/>
      <c r="H42336" s="128"/>
    </row>
    <row r="42337" spans="7:8">
      <c r="G42337" s="127"/>
      <c r="H42337" s="128"/>
    </row>
    <row r="42338" spans="7:8">
      <c r="G42338" s="127"/>
      <c r="H42338" s="128"/>
    </row>
    <row r="42339" spans="7:8">
      <c r="G42339" s="127"/>
      <c r="H42339" s="128"/>
    </row>
    <row r="42340" spans="7:8">
      <c r="G42340" s="127"/>
      <c r="H42340" s="128"/>
    </row>
    <row r="42341" spans="7:8">
      <c r="G42341" s="127"/>
      <c r="H42341" s="128"/>
    </row>
    <row r="42342" spans="7:8">
      <c r="G42342" s="127"/>
      <c r="H42342" s="128"/>
    </row>
    <row r="42343" spans="7:8">
      <c r="G42343" s="127"/>
      <c r="H42343" s="128"/>
    </row>
    <row r="42344" spans="7:8">
      <c r="G42344" s="127"/>
      <c r="H42344" s="128"/>
    </row>
    <row r="42345" spans="7:8">
      <c r="G42345" s="127"/>
      <c r="H42345" s="128"/>
    </row>
    <row r="42346" spans="7:8">
      <c r="G42346" s="127"/>
      <c r="H42346" s="128"/>
    </row>
    <row r="42347" spans="7:8">
      <c r="G42347" s="127"/>
      <c r="H42347" s="128"/>
    </row>
    <row r="42348" spans="7:8">
      <c r="G42348" s="127"/>
      <c r="H42348" s="128"/>
    </row>
    <row r="42349" spans="7:8">
      <c r="G42349" s="127"/>
      <c r="H42349" s="128"/>
    </row>
    <row r="42350" spans="7:8">
      <c r="G42350" s="127"/>
      <c r="H42350" s="128"/>
    </row>
    <row r="42351" spans="7:8">
      <c r="G42351" s="127"/>
      <c r="H42351" s="128"/>
    </row>
    <row r="42352" spans="7:8">
      <c r="G42352" s="127"/>
      <c r="H42352" s="128"/>
    </row>
    <row r="42353" spans="7:8">
      <c r="G42353" s="127"/>
      <c r="H42353" s="128"/>
    </row>
    <row r="42354" spans="7:8">
      <c r="G42354" s="127"/>
      <c r="H42354" s="128"/>
    </row>
    <row r="42355" spans="7:8">
      <c r="G42355" s="127"/>
      <c r="H42355" s="128"/>
    </row>
    <row r="42356" spans="7:8">
      <c r="G42356" s="127"/>
      <c r="H42356" s="128"/>
    </row>
    <row r="42357" spans="7:8">
      <c r="G42357" s="127"/>
      <c r="H42357" s="128"/>
    </row>
    <row r="42358" spans="7:8">
      <c r="G42358" s="127"/>
      <c r="H42358" s="128"/>
    </row>
    <row r="42359" spans="7:8">
      <c r="G42359" s="127"/>
      <c r="H42359" s="128"/>
    </row>
    <row r="42360" spans="7:8">
      <c r="G42360" s="127"/>
      <c r="H42360" s="128"/>
    </row>
    <row r="42361" spans="7:8">
      <c r="G42361" s="127"/>
      <c r="H42361" s="128"/>
    </row>
    <row r="42362" spans="7:8">
      <c r="G42362" s="127"/>
      <c r="H42362" s="128"/>
    </row>
    <row r="42363" spans="7:8">
      <c r="G42363" s="127"/>
      <c r="H42363" s="128"/>
    </row>
    <row r="42364" spans="7:8">
      <c r="G42364" s="127"/>
      <c r="H42364" s="128"/>
    </row>
    <row r="42365" spans="7:8">
      <c r="G42365" s="127"/>
      <c r="H42365" s="128"/>
    </row>
    <row r="42366" spans="7:8">
      <c r="G42366" s="127"/>
      <c r="H42366" s="128"/>
    </row>
    <row r="42367" spans="7:8">
      <c r="G42367" s="127"/>
      <c r="H42367" s="128"/>
    </row>
    <row r="42368" spans="7:8">
      <c r="G42368" s="127"/>
      <c r="H42368" s="128"/>
    </row>
    <row r="42369" spans="7:8">
      <c r="G42369" s="127"/>
      <c r="H42369" s="128"/>
    </row>
    <row r="42370" spans="7:8">
      <c r="G42370" s="127"/>
      <c r="H42370" s="128"/>
    </row>
    <row r="42371" spans="7:8">
      <c r="G42371" s="127"/>
      <c r="H42371" s="128"/>
    </row>
    <row r="42372" spans="7:8">
      <c r="G42372" s="127"/>
      <c r="H42372" s="128"/>
    </row>
    <row r="42373" spans="7:8">
      <c r="G42373" s="127"/>
      <c r="H42373" s="128"/>
    </row>
    <row r="42374" spans="7:8">
      <c r="G42374" s="127"/>
      <c r="H42374" s="128"/>
    </row>
    <row r="42375" spans="7:8">
      <c r="G42375" s="127"/>
      <c r="H42375" s="128"/>
    </row>
    <row r="42376" spans="7:8">
      <c r="G42376" s="127"/>
      <c r="H42376" s="128"/>
    </row>
    <row r="42377" spans="7:8">
      <c r="G42377" s="127"/>
      <c r="H42377" s="128"/>
    </row>
    <row r="42378" spans="7:8">
      <c r="G42378" s="127"/>
      <c r="H42378" s="128"/>
    </row>
    <row r="42379" spans="7:8">
      <c r="G42379" s="127"/>
      <c r="H42379" s="128"/>
    </row>
    <row r="42380" spans="7:8">
      <c r="G42380" s="127"/>
      <c r="H42380" s="128"/>
    </row>
    <row r="42381" spans="7:8">
      <c r="G42381" s="127"/>
      <c r="H42381" s="128"/>
    </row>
    <row r="42382" spans="7:8">
      <c r="G42382" s="127"/>
      <c r="H42382" s="128"/>
    </row>
    <row r="42383" spans="7:8">
      <c r="G42383" s="127"/>
      <c r="H42383" s="128"/>
    </row>
    <row r="42384" spans="7:8">
      <c r="G42384" s="127"/>
      <c r="H42384" s="128"/>
    </row>
    <row r="42385" spans="7:8">
      <c r="G42385" s="127"/>
      <c r="H42385" s="128"/>
    </row>
    <row r="42386" spans="7:8">
      <c r="G42386" s="127"/>
      <c r="H42386" s="128"/>
    </row>
    <row r="42387" spans="7:8">
      <c r="G42387" s="127"/>
      <c r="H42387" s="128"/>
    </row>
    <row r="42388" spans="7:8">
      <c r="G42388" s="127"/>
      <c r="H42388" s="128"/>
    </row>
    <row r="42389" spans="7:8">
      <c r="G42389" s="127"/>
      <c r="H42389" s="128"/>
    </row>
    <row r="42390" spans="7:8">
      <c r="G42390" s="127"/>
      <c r="H42390" s="128"/>
    </row>
    <row r="42391" spans="7:8">
      <c r="G42391" s="127"/>
      <c r="H42391" s="128"/>
    </row>
    <row r="42392" spans="7:8">
      <c r="G42392" s="127"/>
      <c r="H42392" s="128"/>
    </row>
    <row r="42393" spans="7:8">
      <c r="G42393" s="127"/>
      <c r="H42393" s="128"/>
    </row>
    <row r="42394" spans="7:8">
      <c r="G42394" s="127"/>
      <c r="H42394" s="128"/>
    </row>
    <row r="42395" spans="7:8">
      <c r="G42395" s="127"/>
      <c r="H42395" s="128"/>
    </row>
    <row r="42396" spans="7:8">
      <c r="G42396" s="127"/>
      <c r="H42396" s="128"/>
    </row>
    <row r="42397" spans="7:8">
      <c r="G42397" s="127"/>
      <c r="H42397" s="128"/>
    </row>
    <row r="42398" spans="7:8">
      <c r="G42398" s="127"/>
      <c r="H42398" s="128"/>
    </row>
    <row r="42399" spans="7:8">
      <c r="G42399" s="127"/>
      <c r="H42399" s="128"/>
    </row>
    <row r="42400" spans="7:8">
      <c r="G42400" s="127"/>
      <c r="H42400" s="128"/>
    </row>
    <row r="42401" spans="7:8">
      <c r="G42401" s="127"/>
      <c r="H42401" s="128"/>
    </row>
    <row r="42402" spans="7:8">
      <c r="G42402" s="127"/>
      <c r="H42402" s="128"/>
    </row>
    <row r="42403" spans="7:8">
      <c r="G42403" s="127"/>
      <c r="H42403" s="128"/>
    </row>
    <row r="42404" spans="7:8">
      <c r="G42404" s="127"/>
      <c r="H42404" s="128"/>
    </row>
    <row r="42405" spans="7:8">
      <c r="G42405" s="127"/>
      <c r="H42405" s="128"/>
    </row>
    <row r="42406" spans="7:8">
      <c r="G42406" s="127"/>
      <c r="H42406" s="128"/>
    </row>
    <row r="42407" spans="7:8">
      <c r="G42407" s="127"/>
      <c r="H42407" s="128"/>
    </row>
    <row r="42408" spans="7:8">
      <c r="G42408" s="127"/>
      <c r="H42408" s="128"/>
    </row>
    <row r="42409" spans="7:8">
      <c r="G42409" s="127"/>
      <c r="H42409" s="128"/>
    </row>
    <row r="42410" spans="7:8">
      <c r="G42410" s="127"/>
      <c r="H42410" s="128"/>
    </row>
    <row r="42411" spans="7:8">
      <c r="G42411" s="127"/>
      <c r="H42411" s="128"/>
    </row>
    <row r="42412" spans="7:8">
      <c r="G42412" s="127"/>
      <c r="H42412" s="128"/>
    </row>
    <row r="42413" spans="7:8">
      <c r="G42413" s="127"/>
      <c r="H42413" s="128"/>
    </row>
    <row r="42414" spans="7:8">
      <c r="G42414" s="127"/>
      <c r="H42414" s="128"/>
    </row>
    <row r="42415" spans="7:8">
      <c r="G42415" s="127"/>
      <c r="H42415" s="128"/>
    </row>
    <row r="42416" spans="7:8">
      <c r="G42416" s="127"/>
      <c r="H42416" s="128"/>
    </row>
    <row r="42417" spans="7:8">
      <c r="G42417" s="127"/>
      <c r="H42417" s="128"/>
    </row>
    <row r="42418" spans="7:8">
      <c r="G42418" s="127"/>
      <c r="H42418" s="128"/>
    </row>
    <row r="42419" spans="7:8">
      <c r="G42419" s="127"/>
      <c r="H42419" s="128"/>
    </row>
    <row r="42420" spans="7:8">
      <c r="G42420" s="127"/>
      <c r="H42420" s="128"/>
    </row>
    <row r="42421" spans="7:8">
      <c r="G42421" s="127"/>
      <c r="H42421" s="128"/>
    </row>
    <row r="42422" spans="7:8">
      <c r="G42422" s="127"/>
      <c r="H42422" s="128"/>
    </row>
    <row r="42423" spans="7:8">
      <c r="G42423" s="127"/>
      <c r="H42423" s="128"/>
    </row>
    <row r="42424" spans="7:8">
      <c r="G42424" s="127"/>
      <c r="H42424" s="128"/>
    </row>
    <row r="42425" spans="7:8">
      <c r="G42425" s="127"/>
      <c r="H42425" s="128"/>
    </row>
    <row r="42426" spans="7:8">
      <c r="G42426" s="127"/>
      <c r="H42426" s="128"/>
    </row>
    <row r="42427" spans="7:8">
      <c r="G42427" s="127"/>
      <c r="H42427" s="128"/>
    </row>
    <row r="42428" spans="7:8">
      <c r="G42428" s="127"/>
      <c r="H42428" s="128"/>
    </row>
    <row r="42429" spans="7:8">
      <c r="G42429" s="127"/>
      <c r="H42429" s="128"/>
    </row>
    <row r="42430" spans="7:8">
      <c r="G42430" s="127"/>
      <c r="H42430" s="128"/>
    </row>
    <row r="42431" spans="7:8">
      <c r="G42431" s="127"/>
      <c r="H42431" s="128"/>
    </row>
    <row r="42432" spans="7:8">
      <c r="G42432" s="127"/>
      <c r="H42432" s="128"/>
    </row>
    <row r="42433" spans="7:8">
      <c r="G42433" s="127"/>
      <c r="H42433" s="128"/>
    </row>
    <row r="42434" spans="7:8">
      <c r="G42434" s="127"/>
      <c r="H42434" s="128"/>
    </row>
    <row r="42435" spans="7:8">
      <c r="G42435" s="127"/>
      <c r="H42435" s="128"/>
    </row>
    <row r="42436" spans="7:8">
      <c r="G42436" s="127"/>
      <c r="H42436" s="128"/>
    </row>
    <row r="42437" spans="7:8">
      <c r="G42437" s="127"/>
      <c r="H42437" s="128"/>
    </row>
    <row r="42438" spans="7:8">
      <c r="G42438" s="127"/>
      <c r="H42438" s="128"/>
    </row>
    <row r="42439" spans="7:8">
      <c r="G42439" s="127"/>
      <c r="H42439" s="128"/>
    </row>
    <row r="42440" spans="7:8">
      <c r="G42440" s="127"/>
      <c r="H42440" s="128"/>
    </row>
    <row r="42441" spans="7:8">
      <c r="G42441" s="127"/>
      <c r="H42441" s="128"/>
    </row>
    <row r="42442" spans="7:8">
      <c r="G42442" s="127"/>
      <c r="H42442" s="128"/>
    </row>
    <row r="42443" spans="7:8">
      <c r="G42443" s="127"/>
      <c r="H42443" s="128"/>
    </row>
    <row r="42444" spans="7:8">
      <c r="G42444" s="127"/>
      <c r="H42444" s="128"/>
    </row>
    <row r="42445" spans="7:8">
      <c r="G42445" s="127"/>
      <c r="H42445" s="128"/>
    </row>
    <row r="42446" spans="7:8">
      <c r="G42446" s="127"/>
      <c r="H42446" s="128"/>
    </row>
    <row r="42447" spans="7:8">
      <c r="G42447" s="127"/>
      <c r="H42447" s="128"/>
    </row>
    <row r="42448" spans="7:8">
      <c r="G42448" s="127"/>
      <c r="H42448" s="128"/>
    </row>
    <row r="42449" spans="7:8">
      <c r="G42449" s="127"/>
      <c r="H42449" s="128"/>
    </row>
    <row r="42450" spans="7:8">
      <c r="G42450" s="127"/>
      <c r="H42450" s="128"/>
    </row>
    <row r="42451" spans="7:8">
      <c r="G42451" s="127"/>
      <c r="H42451" s="128"/>
    </row>
    <row r="42452" spans="7:8">
      <c r="G42452" s="127"/>
      <c r="H42452" s="128"/>
    </row>
    <row r="42453" spans="7:8">
      <c r="G42453" s="127"/>
      <c r="H42453" s="128"/>
    </row>
    <row r="42454" spans="7:8">
      <c r="G42454" s="127"/>
      <c r="H42454" s="128"/>
    </row>
    <row r="42455" spans="7:8">
      <c r="G42455" s="127"/>
      <c r="H42455" s="128"/>
    </row>
    <row r="42456" spans="7:8">
      <c r="G42456" s="127"/>
      <c r="H42456" s="128"/>
    </row>
    <row r="42457" spans="7:8">
      <c r="G42457" s="127"/>
      <c r="H42457" s="128"/>
    </row>
    <row r="42458" spans="7:8">
      <c r="G42458" s="127"/>
      <c r="H42458" s="128"/>
    </row>
    <row r="42459" spans="7:8">
      <c r="G42459" s="127"/>
      <c r="H42459" s="128"/>
    </row>
    <row r="42460" spans="7:8">
      <c r="G42460" s="127"/>
      <c r="H42460" s="128"/>
    </row>
    <row r="42461" spans="7:8">
      <c r="G42461" s="127"/>
      <c r="H42461" s="128"/>
    </row>
    <row r="42462" spans="7:8">
      <c r="G42462" s="127"/>
      <c r="H42462" s="128"/>
    </row>
    <row r="42463" spans="7:8">
      <c r="G42463" s="127"/>
      <c r="H42463" s="128"/>
    </row>
    <row r="42464" spans="7:8">
      <c r="G42464" s="127"/>
      <c r="H42464" s="128"/>
    </row>
    <row r="42465" spans="7:8">
      <c r="G42465" s="127"/>
      <c r="H42465" s="128"/>
    </row>
    <row r="42466" spans="7:8">
      <c r="G42466" s="127"/>
      <c r="H42466" s="128"/>
    </row>
    <row r="42467" spans="7:8">
      <c r="G42467" s="127"/>
      <c r="H42467" s="128"/>
    </row>
    <row r="42468" spans="7:8">
      <c r="G42468" s="127"/>
      <c r="H42468" s="128"/>
    </row>
    <row r="42469" spans="7:8">
      <c r="G42469" s="127"/>
      <c r="H42469" s="128"/>
    </row>
    <row r="42470" spans="7:8">
      <c r="G42470" s="127"/>
      <c r="H42470" s="128"/>
    </row>
    <row r="42471" spans="7:8">
      <c r="G42471" s="127"/>
      <c r="H42471" s="128"/>
    </row>
    <row r="42472" spans="7:8">
      <c r="G42472" s="127"/>
      <c r="H42472" s="128"/>
    </row>
    <row r="42473" spans="7:8">
      <c r="G42473" s="127"/>
      <c r="H42473" s="128"/>
    </row>
    <row r="42474" spans="7:8">
      <c r="G42474" s="127"/>
      <c r="H42474" s="128"/>
    </row>
    <row r="42475" spans="7:8">
      <c r="G42475" s="127"/>
      <c r="H42475" s="128"/>
    </row>
    <row r="42476" spans="7:8">
      <c r="G42476" s="127"/>
      <c r="H42476" s="128"/>
    </row>
    <row r="42477" spans="7:8">
      <c r="G42477" s="127"/>
      <c r="H42477" s="128"/>
    </row>
    <row r="42478" spans="7:8">
      <c r="G42478" s="127"/>
      <c r="H42478" s="128"/>
    </row>
    <row r="42479" spans="7:8">
      <c r="G42479" s="127"/>
      <c r="H42479" s="128"/>
    </row>
    <row r="42480" spans="7:8">
      <c r="G42480" s="127"/>
      <c r="H42480" s="128"/>
    </row>
    <row r="42481" spans="7:8">
      <c r="G42481" s="127"/>
      <c r="H42481" s="128"/>
    </row>
    <row r="42482" spans="7:8">
      <c r="G42482" s="127"/>
      <c r="H42482" s="128"/>
    </row>
    <row r="42483" spans="7:8">
      <c r="G42483" s="127"/>
      <c r="H42483" s="128"/>
    </row>
    <row r="42484" spans="7:8">
      <c r="G42484" s="127"/>
      <c r="H42484" s="128"/>
    </row>
    <row r="42485" spans="7:8">
      <c r="G42485" s="127"/>
      <c r="H42485" s="128"/>
    </row>
    <row r="42486" spans="7:8">
      <c r="G42486" s="127"/>
      <c r="H42486" s="128"/>
    </row>
    <row r="42487" spans="7:8">
      <c r="G42487" s="127"/>
      <c r="H42487" s="128"/>
    </row>
    <row r="42488" spans="7:8">
      <c r="G42488" s="127"/>
      <c r="H42488" s="128"/>
    </row>
    <row r="42489" spans="7:8">
      <c r="G42489" s="127"/>
      <c r="H42489" s="128"/>
    </row>
    <row r="42490" spans="7:8">
      <c r="G42490" s="127"/>
      <c r="H42490" s="128"/>
    </row>
    <row r="42491" spans="7:8">
      <c r="G42491" s="127"/>
      <c r="H42491" s="128"/>
    </row>
    <row r="42492" spans="7:8">
      <c r="G42492" s="127"/>
      <c r="H42492" s="128"/>
    </row>
    <row r="42493" spans="7:8">
      <c r="G42493" s="127"/>
      <c r="H42493" s="128"/>
    </row>
    <row r="42494" spans="7:8">
      <c r="G42494" s="127"/>
      <c r="H42494" s="128"/>
    </row>
    <row r="42495" spans="7:8">
      <c r="G42495" s="127"/>
      <c r="H42495" s="128"/>
    </row>
    <row r="42496" spans="7:8">
      <c r="G42496" s="127"/>
      <c r="H42496" s="128"/>
    </row>
    <row r="42497" spans="7:8">
      <c r="G42497" s="127"/>
      <c r="H42497" s="128"/>
    </row>
    <row r="42498" spans="7:8">
      <c r="G42498" s="127"/>
      <c r="H42498" s="128"/>
    </row>
    <row r="42499" spans="7:8">
      <c r="G42499" s="127"/>
      <c r="H42499" s="128"/>
    </row>
    <row r="42500" spans="7:8">
      <c r="G42500" s="127"/>
      <c r="H42500" s="128"/>
    </row>
    <row r="42501" spans="7:8">
      <c r="G42501" s="127"/>
      <c r="H42501" s="128"/>
    </row>
    <row r="42502" spans="7:8">
      <c r="G42502" s="127"/>
      <c r="H42502" s="128"/>
    </row>
    <row r="42503" spans="7:8">
      <c r="G42503" s="127"/>
      <c r="H42503" s="128"/>
    </row>
    <row r="42504" spans="7:8">
      <c r="G42504" s="127"/>
      <c r="H42504" s="128"/>
    </row>
    <row r="42505" spans="7:8">
      <c r="G42505" s="127"/>
      <c r="H42505" s="128"/>
    </row>
    <row r="42506" spans="7:8">
      <c r="G42506" s="127"/>
      <c r="H42506" s="128"/>
    </row>
    <row r="42507" spans="7:8">
      <c r="G42507" s="127"/>
      <c r="H42507" s="128"/>
    </row>
    <row r="42508" spans="7:8">
      <c r="G42508" s="127"/>
      <c r="H42508" s="128"/>
    </row>
    <row r="42509" spans="7:8">
      <c r="G42509" s="127"/>
      <c r="H42509" s="128"/>
    </row>
    <row r="42510" spans="7:8">
      <c r="G42510" s="127"/>
      <c r="H42510" s="128"/>
    </row>
    <row r="42511" spans="7:8">
      <c r="G42511" s="127"/>
      <c r="H42511" s="128"/>
    </row>
    <row r="42512" spans="7:8">
      <c r="G42512" s="127"/>
      <c r="H42512" s="128"/>
    </row>
    <row r="42513" spans="7:8">
      <c r="G42513" s="127"/>
      <c r="H42513" s="128"/>
    </row>
    <row r="42514" spans="7:8">
      <c r="G42514" s="127"/>
      <c r="H42514" s="128"/>
    </row>
    <row r="42515" spans="7:8">
      <c r="G42515" s="127"/>
      <c r="H42515" s="128"/>
    </row>
    <row r="42516" spans="7:8">
      <c r="G42516" s="127"/>
      <c r="H42516" s="128"/>
    </row>
    <row r="42517" spans="7:8">
      <c r="G42517" s="127"/>
      <c r="H42517" s="128"/>
    </row>
    <row r="42518" spans="7:8">
      <c r="G42518" s="127"/>
      <c r="H42518" s="128"/>
    </row>
    <row r="42519" spans="7:8">
      <c r="G42519" s="127"/>
      <c r="H42519" s="128"/>
    </row>
    <row r="42520" spans="7:8">
      <c r="G42520" s="127"/>
      <c r="H42520" s="128"/>
    </row>
    <row r="42521" spans="7:8">
      <c r="G42521" s="127"/>
      <c r="H42521" s="128"/>
    </row>
    <row r="42522" spans="7:8">
      <c r="G42522" s="127"/>
      <c r="H42522" s="128"/>
    </row>
    <row r="42523" spans="7:8">
      <c r="G42523" s="127"/>
      <c r="H42523" s="128"/>
    </row>
    <row r="42524" spans="7:8">
      <c r="G42524" s="127"/>
      <c r="H42524" s="128"/>
    </row>
    <row r="42525" spans="7:8">
      <c r="G42525" s="127"/>
      <c r="H42525" s="128"/>
    </row>
    <row r="42526" spans="7:8">
      <c r="G42526" s="127"/>
      <c r="H42526" s="128"/>
    </row>
    <row r="42527" spans="7:8">
      <c r="G42527" s="127"/>
      <c r="H42527" s="128"/>
    </row>
    <row r="42528" spans="7:8">
      <c r="G42528" s="127"/>
      <c r="H42528" s="128"/>
    </row>
    <row r="42529" spans="7:8">
      <c r="G42529" s="127"/>
      <c r="H42529" s="128"/>
    </row>
    <row r="42530" spans="7:8">
      <c r="G42530" s="127"/>
      <c r="H42530" s="128"/>
    </row>
    <row r="42531" spans="7:8">
      <c r="G42531" s="127"/>
      <c r="H42531" s="128"/>
    </row>
    <row r="42532" spans="7:8">
      <c r="G42532" s="127"/>
      <c r="H42532" s="128"/>
    </row>
    <row r="42533" spans="7:8">
      <c r="G42533" s="127"/>
      <c r="H42533" s="128"/>
    </row>
    <row r="42534" spans="7:8">
      <c r="G42534" s="127"/>
      <c r="H42534" s="128"/>
    </row>
    <row r="42535" spans="7:8">
      <c r="G42535" s="127"/>
      <c r="H42535" s="128"/>
    </row>
    <row r="42536" spans="7:8">
      <c r="G42536" s="127"/>
      <c r="H42536" s="128"/>
    </row>
    <row r="42537" spans="7:8">
      <c r="G42537" s="127"/>
      <c r="H42537" s="128"/>
    </row>
    <row r="42538" spans="7:8">
      <c r="G42538" s="127"/>
      <c r="H42538" s="128"/>
    </row>
    <row r="42539" spans="7:8">
      <c r="G42539" s="127"/>
      <c r="H42539" s="128"/>
    </row>
    <row r="42540" spans="7:8">
      <c r="G42540" s="127"/>
      <c r="H42540" s="128"/>
    </row>
    <row r="42541" spans="7:8">
      <c r="G42541" s="127"/>
      <c r="H42541" s="128"/>
    </row>
    <row r="42542" spans="7:8">
      <c r="G42542" s="127"/>
      <c r="H42542" s="128"/>
    </row>
    <row r="42543" spans="7:8">
      <c r="G42543" s="127"/>
      <c r="H42543" s="128"/>
    </row>
    <row r="42544" spans="7:8">
      <c r="G42544" s="127"/>
      <c r="H42544" s="128"/>
    </row>
    <row r="42545" spans="7:8">
      <c r="G42545" s="127"/>
      <c r="H42545" s="128"/>
    </row>
    <row r="42546" spans="7:8">
      <c r="G42546" s="127"/>
      <c r="H42546" s="128"/>
    </row>
    <row r="42547" spans="7:8">
      <c r="G42547" s="127"/>
      <c r="H42547" s="128"/>
    </row>
    <row r="42548" spans="7:8">
      <c r="G42548" s="127"/>
      <c r="H42548" s="128"/>
    </row>
    <row r="42549" spans="7:8">
      <c r="G42549" s="127"/>
      <c r="H42549" s="128"/>
    </row>
    <row r="42550" spans="7:8">
      <c r="G42550" s="127"/>
      <c r="H42550" s="128"/>
    </row>
    <row r="42551" spans="7:8">
      <c r="G42551" s="127"/>
      <c r="H42551" s="128"/>
    </row>
    <row r="42552" spans="7:8">
      <c r="G42552" s="127"/>
      <c r="H42552" s="128"/>
    </row>
    <row r="42553" spans="7:8">
      <c r="G42553" s="127"/>
      <c r="H42553" s="128"/>
    </row>
    <row r="42554" spans="7:8">
      <c r="G42554" s="127"/>
      <c r="H42554" s="128"/>
    </row>
    <row r="42555" spans="7:8">
      <c r="G42555" s="127"/>
      <c r="H42555" s="128"/>
    </row>
    <row r="42556" spans="7:8">
      <c r="G42556" s="127"/>
      <c r="H42556" s="128"/>
    </row>
    <row r="42557" spans="7:8">
      <c r="G42557" s="127"/>
      <c r="H42557" s="128"/>
    </row>
    <row r="42558" spans="7:8">
      <c r="G42558" s="127"/>
      <c r="H42558" s="128"/>
    </row>
    <row r="42559" spans="7:8">
      <c r="G42559" s="127"/>
      <c r="H42559" s="128"/>
    </row>
    <row r="42560" spans="7:8">
      <c r="G42560" s="127"/>
      <c r="H42560" s="128"/>
    </row>
    <row r="42561" spans="7:8">
      <c r="G42561" s="127"/>
      <c r="H42561" s="128"/>
    </row>
    <row r="42562" spans="7:8">
      <c r="G42562" s="127"/>
      <c r="H42562" s="128"/>
    </row>
    <row r="42563" spans="7:8">
      <c r="G42563" s="127"/>
      <c r="H42563" s="128"/>
    </row>
    <row r="42564" spans="7:8">
      <c r="G42564" s="127"/>
      <c r="H42564" s="128"/>
    </row>
    <row r="42565" spans="7:8">
      <c r="G42565" s="127"/>
      <c r="H42565" s="128"/>
    </row>
    <row r="42566" spans="7:8">
      <c r="G42566" s="127"/>
      <c r="H42566" s="128"/>
    </row>
    <row r="42567" spans="7:8">
      <c r="G42567" s="127"/>
      <c r="H42567" s="128"/>
    </row>
    <row r="42568" spans="7:8">
      <c r="G42568" s="127"/>
      <c r="H42568" s="128"/>
    </row>
    <row r="42569" spans="7:8">
      <c r="G42569" s="127"/>
      <c r="H42569" s="128"/>
    </row>
    <row r="42570" spans="7:8">
      <c r="G42570" s="127"/>
      <c r="H42570" s="128"/>
    </row>
    <row r="42571" spans="7:8">
      <c r="G42571" s="127"/>
      <c r="H42571" s="128"/>
    </row>
    <row r="42572" spans="7:8">
      <c r="G42572" s="127"/>
      <c r="H42572" s="128"/>
    </row>
    <row r="42573" spans="7:8">
      <c r="G42573" s="127"/>
      <c r="H42573" s="128"/>
    </row>
    <row r="42574" spans="7:8">
      <c r="G42574" s="127"/>
      <c r="H42574" s="128"/>
    </row>
    <row r="42575" spans="7:8">
      <c r="G42575" s="127"/>
      <c r="H42575" s="128"/>
    </row>
    <row r="42576" spans="7:8">
      <c r="G42576" s="127"/>
      <c r="H42576" s="128"/>
    </row>
    <row r="42577" spans="7:8">
      <c r="G42577" s="127"/>
      <c r="H42577" s="128"/>
    </row>
    <row r="42578" spans="7:8">
      <c r="G42578" s="127"/>
      <c r="H42578" s="128"/>
    </row>
    <row r="42579" spans="7:8">
      <c r="G42579" s="127"/>
      <c r="H42579" s="128"/>
    </row>
    <row r="42580" spans="7:8">
      <c r="G42580" s="127"/>
      <c r="H42580" s="128"/>
    </row>
    <row r="42581" spans="7:8">
      <c r="G42581" s="127"/>
      <c r="H42581" s="128"/>
    </row>
    <row r="42582" spans="7:8">
      <c r="G42582" s="127"/>
      <c r="H42582" s="128"/>
    </row>
    <row r="42583" spans="7:8">
      <c r="G42583" s="127"/>
      <c r="H42583" s="128"/>
    </row>
    <row r="42584" spans="7:8">
      <c r="G42584" s="127"/>
      <c r="H42584" s="128"/>
    </row>
    <row r="42585" spans="7:8">
      <c r="G42585" s="127"/>
      <c r="H42585" s="128"/>
    </row>
    <row r="42586" spans="7:8">
      <c r="G42586" s="127"/>
      <c r="H42586" s="128"/>
    </row>
    <row r="42587" spans="7:8">
      <c r="G42587" s="127"/>
      <c r="H42587" s="128"/>
    </row>
    <row r="42588" spans="7:8">
      <c r="G42588" s="127"/>
      <c r="H42588" s="128"/>
    </row>
    <row r="42589" spans="7:8">
      <c r="G42589" s="127"/>
      <c r="H42589" s="128"/>
    </row>
    <row r="42590" spans="7:8">
      <c r="G42590" s="127"/>
      <c r="H42590" s="128"/>
    </row>
    <row r="42591" spans="7:8">
      <c r="G42591" s="127"/>
      <c r="H42591" s="128"/>
    </row>
    <row r="42592" spans="7:8">
      <c r="G42592" s="127"/>
      <c r="H42592" s="128"/>
    </row>
    <row r="42593" spans="7:8">
      <c r="G42593" s="127"/>
      <c r="H42593" s="128"/>
    </row>
    <row r="42594" spans="7:8">
      <c r="G42594" s="127"/>
      <c r="H42594" s="128"/>
    </row>
    <row r="42595" spans="7:8">
      <c r="G42595" s="127"/>
      <c r="H42595" s="128"/>
    </row>
    <row r="42596" spans="7:8">
      <c r="G42596" s="127"/>
      <c r="H42596" s="128"/>
    </row>
    <row r="42597" spans="7:8">
      <c r="G42597" s="127"/>
      <c r="H42597" s="128"/>
    </row>
    <row r="42598" spans="7:8">
      <c r="G42598" s="127"/>
      <c r="H42598" s="128"/>
    </row>
    <row r="42599" spans="7:8">
      <c r="G42599" s="127"/>
      <c r="H42599" s="128"/>
    </row>
    <row r="42600" spans="7:8">
      <c r="G42600" s="127"/>
      <c r="H42600" s="128"/>
    </row>
    <row r="42601" spans="7:8">
      <c r="G42601" s="127"/>
      <c r="H42601" s="128"/>
    </row>
    <row r="42602" spans="7:8">
      <c r="G42602" s="127"/>
      <c r="H42602" s="128"/>
    </row>
    <row r="42603" spans="7:8">
      <c r="G42603" s="127"/>
      <c r="H42603" s="128"/>
    </row>
    <row r="42604" spans="7:8">
      <c r="G42604" s="127"/>
      <c r="H42604" s="128"/>
    </row>
    <row r="42605" spans="7:8">
      <c r="G42605" s="127"/>
      <c r="H42605" s="128"/>
    </row>
    <row r="42606" spans="7:8">
      <c r="G42606" s="127"/>
      <c r="H42606" s="128"/>
    </row>
    <row r="42607" spans="7:8">
      <c r="G42607" s="127"/>
      <c r="H42607" s="128"/>
    </row>
    <row r="42608" spans="7:8">
      <c r="G42608" s="127"/>
      <c r="H42608" s="128"/>
    </row>
    <row r="42609" spans="7:8">
      <c r="G42609" s="127"/>
      <c r="H42609" s="128"/>
    </row>
    <row r="42610" spans="7:8">
      <c r="G42610" s="127"/>
      <c r="H42610" s="128"/>
    </row>
    <row r="42611" spans="7:8">
      <c r="G42611" s="127"/>
      <c r="H42611" s="128"/>
    </row>
    <row r="42612" spans="7:8">
      <c r="G42612" s="127"/>
      <c r="H42612" s="128"/>
    </row>
    <row r="42613" spans="7:8">
      <c r="G42613" s="127"/>
      <c r="H42613" s="128"/>
    </row>
    <row r="42614" spans="7:8">
      <c r="G42614" s="127"/>
      <c r="H42614" s="128"/>
    </row>
    <row r="42615" spans="7:8">
      <c r="G42615" s="127"/>
      <c r="H42615" s="128"/>
    </row>
    <row r="42616" spans="7:8">
      <c r="G42616" s="127"/>
      <c r="H42616" s="128"/>
    </row>
    <row r="42617" spans="7:8">
      <c r="G42617" s="127"/>
      <c r="H42617" s="128"/>
    </row>
    <row r="42618" spans="7:8">
      <c r="G42618" s="127"/>
      <c r="H42618" s="128"/>
    </row>
    <row r="42619" spans="7:8">
      <c r="G42619" s="127"/>
      <c r="H42619" s="128"/>
    </row>
    <row r="42620" spans="7:8">
      <c r="G42620" s="127"/>
      <c r="H42620" s="128"/>
    </row>
    <row r="42621" spans="7:8">
      <c r="G42621" s="127"/>
      <c r="H42621" s="128"/>
    </row>
    <row r="42622" spans="7:8">
      <c r="G42622" s="127"/>
      <c r="H42622" s="128"/>
    </row>
    <row r="42623" spans="7:8">
      <c r="G42623" s="127"/>
      <c r="H42623" s="128"/>
    </row>
    <row r="42624" spans="7:8">
      <c r="G42624" s="127"/>
      <c r="H42624" s="128"/>
    </row>
    <row r="42625" spans="7:8">
      <c r="G42625" s="127"/>
      <c r="H42625" s="128"/>
    </row>
    <row r="42626" spans="7:8">
      <c r="G42626" s="127"/>
      <c r="H42626" s="128"/>
    </row>
    <row r="42627" spans="7:8">
      <c r="G42627" s="127"/>
      <c r="H42627" s="128"/>
    </row>
    <row r="42628" spans="7:8">
      <c r="G42628" s="127"/>
      <c r="H42628" s="128"/>
    </row>
    <row r="42629" spans="7:8">
      <c r="G42629" s="127"/>
      <c r="H42629" s="128"/>
    </row>
    <row r="42630" spans="7:8">
      <c r="G42630" s="127"/>
      <c r="H42630" s="128"/>
    </row>
    <row r="42631" spans="7:8">
      <c r="G42631" s="127"/>
      <c r="H42631" s="128"/>
    </row>
    <row r="42632" spans="7:8">
      <c r="G42632" s="127"/>
      <c r="H42632" s="128"/>
    </row>
    <row r="42633" spans="7:8">
      <c r="G42633" s="127"/>
      <c r="H42633" s="128"/>
    </row>
    <row r="42634" spans="7:8">
      <c r="G42634" s="127"/>
      <c r="H42634" s="128"/>
    </row>
    <row r="42635" spans="7:8">
      <c r="G42635" s="127"/>
      <c r="H42635" s="128"/>
    </row>
    <row r="42636" spans="7:8">
      <c r="G42636" s="127"/>
      <c r="H42636" s="128"/>
    </row>
    <row r="42637" spans="7:8">
      <c r="G42637" s="127"/>
      <c r="H42637" s="128"/>
    </row>
    <row r="42638" spans="7:8">
      <c r="G42638" s="127"/>
      <c r="H42638" s="128"/>
    </row>
    <row r="42639" spans="7:8">
      <c r="G42639" s="127"/>
      <c r="H42639" s="128"/>
    </row>
    <row r="42640" spans="7:8">
      <c r="G42640" s="127"/>
      <c r="H42640" s="128"/>
    </row>
    <row r="42641" spans="7:8">
      <c r="G42641" s="127"/>
      <c r="H42641" s="128"/>
    </row>
    <row r="42642" spans="7:8">
      <c r="G42642" s="127"/>
      <c r="H42642" s="128"/>
    </row>
    <row r="42643" spans="7:8">
      <c r="G42643" s="127"/>
      <c r="H42643" s="128"/>
    </row>
    <row r="42644" spans="7:8">
      <c r="G42644" s="127"/>
      <c r="H42644" s="128"/>
    </row>
    <row r="42645" spans="7:8">
      <c r="G42645" s="127"/>
      <c r="H42645" s="128"/>
    </row>
    <row r="42646" spans="7:8">
      <c r="G42646" s="127"/>
      <c r="H42646" s="128"/>
    </row>
    <row r="42647" spans="7:8">
      <c r="G42647" s="127"/>
      <c r="H42647" s="128"/>
    </row>
    <row r="42648" spans="7:8">
      <c r="G42648" s="127"/>
      <c r="H42648" s="128"/>
    </row>
    <row r="42649" spans="7:8">
      <c r="G42649" s="127"/>
      <c r="H42649" s="128"/>
    </row>
    <row r="42650" spans="7:8">
      <c r="G42650" s="127"/>
      <c r="H42650" s="128"/>
    </row>
    <row r="42651" spans="7:8">
      <c r="G42651" s="127"/>
      <c r="H42651" s="128"/>
    </row>
    <row r="42652" spans="7:8">
      <c r="G42652" s="127"/>
      <c r="H42652" s="128"/>
    </row>
    <row r="42653" spans="7:8">
      <c r="G42653" s="127"/>
      <c r="H42653" s="128"/>
    </row>
    <row r="42654" spans="7:8">
      <c r="G42654" s="127"/>
      <c r="H42654" s="128"/>
    </row>
    <row r="42655" spans="7:8">
      <c r="G42655" s="127"/>
      <c r="H42655" s="128"/>
    </row>
    <row r="42656" spans="7:8">
      <c r="G42656" s="127"/>
      <c r="H42656" s="128"/>
    </row>
    <row r="42657" spans="7:8">
      <c r="G42657" s="127"/>
      <c r="H42657" s="128"/>
    </row>
    <row r="42658" spans="7:8">
      <c r="G42658" s="127"/>
      <c r="H42658" s="128"/>
    </row>
    <row r="42659" spans="7:8">
      <c r="G42659" s="127"/>
      <c r="H42659" s="128"/>
    </row>
    <row r="42660" spans="7:8">
      <c r="G42660" s="127"/>
      <c r="H42660" s="128"/>
    </row>
    <row r="42661" spans="7:8">
      <c r="G42661" s="127"/>
      <c r="H42661" s="128"/>
    </row>
    <row r="42662" spans="7:8">
      <c r="G42662" s="127"/>
      <c r="H42662" s="128"/>
    </row>
    <row r="42663" spans="7:8">
      <c r="G42663" s="127"/>
      <c r="H42663" s="128"/>
    </row>
    <row r="42664" spans="7:8">
      <c r="G42664" s="127"/>
      <c r="H42664" s="128"/>
    </row>
    <row r="42665" spans="7:8">
      <c r="G42665" s="127"/>
      <c r="H42665" s="128"/>
    </row>
    <row r="42666" spans="7:8">
      <c r="G42666" s="127"/>
      <c r="H42666" s="128"/>
    </row>
    <row r="42667" spans="7:8">
      <c r="G42667" s="127"/>
      <c r="H42667" s="128"/>
    </row>
    <row r="42668" spans="7:8">
      <c r="G42668" s="127"/>
      <c r="H42668" s="128"/>
    </row>
    <row r="42669" spans="7:8">
      <c r="G42669" s="127"/>
      <c r="H42669" s="128"/>
    </row>
    <row r="42670" spans="7:8">
      <c r="G42670" s="127"/>
      <c r="H42670" s="128"/>
    </row>
    <row r="42671" spans="7:8">
      <c r="G42671" s="127"/>
      <c r="H42671" s="128"/>
    </row>
    <row r="42672" spans="7:8">
      <c r="G42672" s="127"/>
      <c r="H42672" s="128"/>
    </row>
    <row r="42673" spans="7:8">
      <c r="G42673" s="127"/>
      <c r="H42673" s="128"/>
    </row>
    <row r="42674" spans="7:8">
      <c r="G42674" s="127"/>
      <c r="H42674" s="128"/>
    </row>
    <row r="42675" spans="7:8">
      <c r="G42675" s="127"/>
      <c r="H42675" s="128"/>
    </row>
    <row r="42676" spans="7:8">
      <c r="G42676" s="127"/>
      <c r="H42676" s="128"/>
    </row>
    <row r="42677" spans="7:8">
      <c r="G42677" s="127"/>
      <c r="H42677" s="128"/>
    </row>
    <row r="42678" spans="7:8">
      <c r="G42678" s="127"/>
      <c r="H42678" s="128"/>
    </row>
    <row r="42679" spans="7:8">
      <c r="G42679" s="127"/>
      <c r="H42679" s="128"/>
    </row>
    <row r="42680" spans="7:8">
      <c r="G42680" s="127"/>
      <c r="H42680" s="128"/>
    </row>
    <row r="42681" spans="7:8">
      <c r="G42681" s="127"/>
      <c r="H42681" s="128"/>
    </row>
    <row r="42682" spans="7:8">
      <c r="G42682" s="127"/>
      <c r="H42682" s="128"/>
    </row>
    <row r="42683" spans="7:8">
      <c r="G42683" s="127"/>
      <c r="H42683" s="128"/>
    </row>
    <row r="42684" spans="7:8">
      <c r="G42684" s="127"/>
      <c r="H42684" s="128"/>
    </row>
    <row r="42685" spans="7:8">
      <c r="G42685" s="127"/>
      <c r="H42685" s="128"/>
    </row>
    <row r="42686" spans="7:8">
      <c r="G42686" s="127"/>
      <c r="H42686" s="128"/>
    </row>
    <row r="42687" spans="7:8">
      <c r="G42687" s="127"/>
      <c r="H42687" s="128"/>
    </row>
    <row r="42688" spans="7:8">
      <c r="G42688" s="127"/>
      <c r="H42688" s="128"/>
    </row>
    <row r="42689" spans="7:8">
      <c r="G42689" s="127"/>
      <c r="H42689" s="128"/>
    </row>
    <row r="42690" spans="7:8">
      <c r="G42690" s="127"/>
      <c r="H42690" s="128"/>
    </row>
    <row r="42691" spans="7:8">
      <c r="G42691" s="127"/>
      <c r="H42691" s="128"/>
    </row>
    <row r="42692" spans="7:8">
      <c r="G42692" s="127"/>
      <c r="H42692" s="128"/>
    </row>
    <row r="42693" spans="7:8">
      <c r="G42693" s="127"/>
      <c r="H42693" s="128"/>
    </row>
    <row r="42694" spans="7:8">
      <c r="G42694" s="127"/>
      <c r="H42694" s="128"/>
    </row>
    <row r="42695" spans="7:8">
      <c r="G42695" s="127"/>
      <c r="H42695" s="128"/>
    </row>
    <row r="42696" spans="7:8">
      <c r="G42696" s="127"/>
      <c r="H42696" s="128"/>
    </row>
    <row r="42697" spans="7:8">
      <c r="G42697" s="127"/>
      <c r="H42697" s="128"/>
    </row>
    <row r="42698" spans="7:8">
      <c r="G42698" s="127"/>
      <c r="H42698" s="128"/>
    </row>
    <row r="42699" spans="7:8">
      <c r="G42699" s="127"/>
      <c r="H42699" s="128"/>
    </row>
    <row r="42700" spans="7:8">
      <c r="G42700" s="127"/>
      <c r="H42700" s="128"/>
    </row>
    <row r="42701" spans="7:8">
      <c r="G42701" s="127"/>
      <c r="H42701" s="128"/>
    </row>
    <row r="42702" spans="7:8">
      <c r="G42702" s="127"/>
      <c r="H42702" s="128"/>
    </row>
    <row r="42703" spans="7:8">
      <c r="G42703" s="127"/>
      <c r="H42703" s="128"/>
    </row>
    <row r="42704" spans="7:8">
      <c r="G42704" s="127"/>
      <c r="H42704" s="128"/>
    </row>
    <row r="42705" spans="7:8">
      <c r="G42705" s="127"/>
      <c r="H42705" s="128"/>
    </row>
    <row r="42706" spans="7:8">
      <c r="G42706" s="127"/>
      <c r="H42706" s="128"/>
    </row>
    <row r="42707" spans="7:8">
      <c r="G42707" s="127"/>
      <c r="H42707" s="128"/>
    </row>
    <row r="42708" spans="7:8">
      <c r="G42708" s="127"/>
      <c r="H42708" s="128"/>
    </row>
    <row r="42709" spans="7:8">
      <c r="G42709" s="127"/>
      <c r="H42709" s="128"/>
    </row>
    <row r="42710" spans="7:8">
      <c r="G42710" s="127"/>
      <c r="H42710" s="128"/>
    </row>
    <row r="42711" spans="7:8">
      <c r="G42711" s="127"/>
      <c r="H42711" s="128"/>
    </row>
    <row r="42712" spans="7:8">
      <c r="G42712" s="127"/>
      <c r="H42712" s="128"/>
    </row>
    <row r="42713" spans="7:8">
      <c r="G42713" s="127"/>
      <c r="H42713" s="128"/>
    </row>
    <row r="42714" spans="7:8">
      <c r="G42714" s="127"/>
      <c r="H42714" s="128"/>
    </row>
    <row r="42715" spans="7:8">
      <c r="G42715" s="127"/>
      <c r="H42715" s="128"/>
    </row>
    <row r="42716" spans="7:8">
      <c r="G42716" s="127"/>
      <c r="H42716" s="128"/>
    </row>
    <row r="42717" spans="7:8">
      <c r="G42717" s="127"/>
      <c r="H42717" s="128"/>
    </row>
    <row r="42718" spans="7:8">
      <c r="G42718" s="127"/>
      <c r="H42718" s="128"/>
    </row>
    <row r="42719" spans="7:8">
      <c r="G42719" s="127"/>
      <c r="H42719" s="128"/>
    </row>
    <row r="42720" spans="7:8">
      <c r="G42720" s="127"/>
      <c r="H42720" s="128"/>
    </row>
    <row r="42721" spans="7:8">
      <c r="G42721" s="127"/>
      <c r="H42721" s="128"/>
    </row>
    <row r="42722" spans="7:8">
      <c r="G42722" s="127"/>
      <c r="H42722" s="128"/>
    </row>
    <row r="42723" spans="7:8">
      <c r="G42723" s="127"/>
      <c r="H42723" s="128"/>
    </row>
    <row r="42724" spans="7:8">
      <c r="G42724" s="127"/>
      <c r="H42724" s="128"/>
    </row>
    <row r="42725" spans="7:8">
      <c r="G42725" s="127"/>
      <c r="H42725" s="128"/>
    </row>
    <row r="42726" spans="7:8">
      <c r="G42726" s="127"/>
      <c r="H42726" s="128"/>
    </row>
    <row r="42727" spans="7:8">
      <c r="G42727" s="127"/>
      <c r="H42727" s="128"/>
    </row>
    <row r="42728" spans="7:8">
      <c r="G42728" s="127"/>
      <c r="H42728" s="128"/>
    </row>
    <row r="42729" spans="7:8">
      <c r="G42729" s="127"/>
      <c r="H42729" s="128"/>
    </row>
    <row r="42730" spans="7:8">
      <c r="G42730" s="127"/>
      <c r="H42730" s="128"/>
    </row>
    <row r="42731" spans="7:8">
      <c r="G42731" s="127"/>
      <c r="H42731" s="128"/>
    </row>
    <row r="42732" spans="7:8">
      <c r="G42732" s="127"/>
      <c r="H42732" s="128"/>
    </row>
    <row r="42733" spans="7:8">
      <c r="G42733" s="127"/>
      <c r="H42733" s="128"/>
    </row>
    <row r="42734" spans="7:8">
      <c r="G42734" s="127"/>
      <c r="H42734" s="128"/>
    </row>
    <row r="42735" spans="7:8">
      <c r="G42735" s="127"/>
      <c r="H42735" s="128"/>
    </row>
    <row r="42736" spans="7:8">
      <c r="G42736" s="127"/>
      <c r="H42736" s="128"/>
    </row>
    <row r="42737" spans="7:8">
      <c r="G42737" s="127"/>
      <c r="H42737" s="128"/>
    </row>
    <row r="42738" spans="7:8">
      <c r="G42738" s="127"/>
      <c r="H42738" s="128"/>
    </row>
    <row r="42739" spans="7:8">
      <c r="G42739" s="127"/>
      <c r="H42739" s="128"/>
    </row>
    <row r="42740" spans="7:8">
      <c r="G42740" s="127"/>
      <c r="H42740" s="128"/>
    </row>
    <row r="42741" spans="7:8">
      <c r="G42741" s="127"/>
      <c r="H42741" s="128"/>
    </row>
    <row r="42742" spans="7:8">
      <c r="G42742" s="127"/>
      <c r="H42742" s="128"/>
    </row>
    <row r="42743" spans="7:8">
      <c r="G42743" s="127"/>
      <c r="H42743" s="128"/>
    </row>
    <row r="42744" spans="7:8">
      <c r="G42744" s="127"/>
      <c r="H42744" s="128"/>
    </row>
    <row r="42745" spans="7:8">
      <c r="G42745" s="127"/>
      <c r="H42745" s="128"/>
    </row>
    <row r="42746" spans="7:8">
      <c r="G42746" s="127"/>
      <c r="H42746" s="128"/>
    </row>
    <row r="42747" spans="7:8">
      <c r="G42747" s="127"/>
      <c r="H42747" s="128"/>
    </row>
    <row r="42748" spans="7:8">
      <c r="G42748" s="127"/>
      <c r="H42748" s="128"/>
    </row>
    <row r="42749" spans="7:8">
      <c r="G42749" s="127"/>
      <c r="H42749" s="128"/>
    </row>
    <row r="42750" spans="7:8">
      <c r="G42750" s="127"/>
      <c r="H42750" s="128"/>
    </row>
    <row r="42751" spans="7:8">
      <c r="G42751" s="127"/>
      <c r="H42751" s="128"/>
    </row>
    <row r="42752" spans="7:8">
      <c r="G42752" s="127"/>
      <c r="H42752" s="128"/>
    </row>
    <row r="42753" spans="7:8">
      <c r="G42753" s="127"/>
      <c r="H42753" s="128"/>
    </row>
    <row r="42754" spans="7:8">
      <c r="G42754" s="127"/>
      <c r="H42754" s="128"/>
    </row>
    <row r="42755" spans="7:8">
      <c r="G42755" s="127"/>
      <c r="H42755" s="128"/>
    </row>
    <row r="42756" spans="7:8">
      <c r="G42756" s="127"/>
      <c r="H42756" s="128"/>
    </row>
    <row r="42757" spans="7:8">
      <c r="G42757" s="127"/>
      <c r="H42757" s="128"/>
    </row>
    <row r="42758" spans="7:8">
      <c r="G42758" s="127"/>
      <c r="H42758" s="128"/>
    </row>
    <row r="42759" spans="7:8">
      <c r="G42759" s="127"/>
      <c r="H42759" s="128"/>
    </row>
    <row r="42760" spans="7:8">
      <c r="G42760" s="127"/>
      <c r="H42760" s="128"/>
    </row>
    <row r="42761" spans="7:8">
      <c r="G42761" s="127"/>
      <c r="H42761" s="128"/>
    </row>
    <row r="42762" spans="7:8">
      <c r="G42762" s="127"/>
      <c r="H42762" s="128"/>
    </row>
    <row r="42763" spans="7:8">
      <c r="G42763" s="127"/>
      <c r="H42763" s="128"/>
    </row>
    <row r="42764" spans="7:8">
      <c r="G42764" s="127"/>
      <c r="H42764" s="128"/>
    </row>
    <row r="42765" spans="7:8">
      <c r="G42765" s="127"/>
      <c r="H42765" s="128"/>
    </row>
    <row r="42766" spans="7:8">
      <c r="G42766" s="127"/>
      <c r="H42766" s="128"/>
    </row>
    <row r="42767" spans="7:8">
      <c r="G42767" s="127"/>
      <c r="H42767" s="128"/>
    </row>
    <row r="42768" spans="7:8">
      <c r="G42768" s="127"/>
      <c r="H42768" s="128"/>
    </row>
    <row r="42769" spans="7:8">
      <c r="G42769" s="127"/>
      <c r="H42769" s="128"/>
    </row>
    <row r="42770" spans="7:8">
      <c r="G42770" s="127"/>
      <c r="H42770" s="128"/>
    </row>
    <row r="42771" spans="7:8">
      <c r="G42771" s="127"/>
      <c r="H42771" s="128"/>
    </row>
    <row r="42772" spans="7:8">
      <c r="G42772" s="127"/>
      <c r="H42772" s="128"/>
    </row>
    <row r="42773" spans="7:8">
      <c r="G42773" s="127"/>
      <c r="H42773" s="128"/>
    </row>
    <row r="42774" spans="7:8">
      <c r="G42774" s="127"/>
      <c r="H42774" s="128"/>
    </row>
    <row r="42775" spans="7:8">
      <c r="G42775" s="127"/>
      <c r="H42775" s="128"/>
    </row>
    <row r="42776" spans="7:8">
      <c r="G42776" s="127"/>
      <c r="H42776" s="128"/>
    </row>
    <row r="42777" spans="7:8">
      <c r="G42777" s="127"/>
      <c r="H42777" s="128"/>
    </row>
    <row r="42778" spans="7:8">
      <c r="G42778" s="127"/>
      <c r="H42778" s="128"/>
    </row>
    <row r="42779" spans="7:8">
      <c r="G42779" s="127"/>
      <c r="H42779" s="128"/>
    </row>
    <row r="42780" spans="7:8">
      <c r="G42780" s="127"/>
      <c r="H42780" s="128"/>
    </row>
    <row r="42781" spans="7:8">
      <c r="G42781" s="127"/>
      <c r="H42781" s="128"/>
    </row>
    <row r="42782" spans="7:8">
      <c r="G42782" s="127"/>
      <c r="H42782" s="128"/>
    </row>
    <row r="42783" spans="7:8">
      <c r="G42783" s="127"/>
      <c r="H42783" s="128"/>
    </row>
    <row r="42784" spans="7:8">
      <c r="G42784" s="127"/>
      <c r="H42784" s="128"/>
    </row>
    <row r="42785" spans="7:8">
      <c r="G42785" s="127"/>
      <c r="H42785" s="128"/>
    </row>
    <row r="42786" spans="7:8">
      <c r="G42786" s="127"/>
      <c r="H42786" s="128"/>
    </row>
    <row r="42787" spans="7:8">
      <c r="G42787" s="127"/>
      <c r="H42787" s="128"/>
    </row>
    <row r="42788" spans="7:8">
      <c r="G42788" s="127"/>
      <c r="H42788" s="128"/>
    </row>
    <row r="42789" spans="7:8">
      <c r="G42789" s="127"/>
      <c r="H42789" s="128"/>
    </row>
    <row r="42790" spans="7:8">
      <c r="G42790" s="127"/>
      <c r="H42790" s="128"/>
    </row>
    <row r="42791" spans="7:8">
      <c r="G42791" s="127"/>
      <c r="H42791" s="128"/>
    </row>
    <row r="42792" spans="7:8">
      <c r="G42792" s="127"/>
      <c r="H42792" s="128"/>
    </row>
    <row r="42793" spans="7:8">
      <c r="G42793" s="127"/>
      <c r="H42793" s="128"/>
    </row>
    <row r="42794" spans="7:8">
      <c r="G42794" s="127"/>
      <c r="H42794" s="128"/>
    </row>
    <row r="42795" spans="7:8">
      <c r="G42795" s="127"/>
      <c r="H42795" s="128"/>
    </row>
    <row r="42796" spans="7:8">
      <c r="G42796" s="127"/>
      <c r="H42796" s="128"/>
    </row>
    <row r="42797" spans="7:8">
      <c r="G42797" s="127"/>
      <c r="H42797" s="128"/>
    </row>
    <row r="42798" spans="7:8">
      <c r="G42798" s="127"/>
      <c r="H42798" s="128"/>
    </row>
    <row r="42799" spans="7:8">
      <c r="G42799" s="127"/>
      <c r="H42799" s="128"/>
    </row>
    <row r="42800" spans="7:8">
      <c r="G42800" s="127"/>
      <c r="H42800" s="128"/>
    </row>
    <row r="42801" spans="7:8">
      <c r="G42801" s="127"/>
      <c r="H42801" s="128"/>
    </row>
    <row r="42802" spans="7:8">
      <c r="G42802" s="127"/>
      <c r="H42802" s="128"/>
    </row>
    <row r="42803" spans="7:8">
      <c r="G42803" s="127"/>
      <c r="H42803" s="128"/>
    </row>
    <row r="42804" spans="7:8">
      <c r="G42804" s="127"/>
      <c r="H42804" s="128"/>
    </row>
    <row r="42805" spans="7:8">
      <c r="G42805" s="127"/>
      <c r="H42805" s="128"/>
    </row>
    <row r="42806" spans="7:8">
      <c r="G42806" s="127"/>
      <c r="H42806" s="128"/>
    </row>
    <row r="42807" spans="7:8">
      <c r="G42807" s="127"/>
      <c r="H42807" s="128"/>
    </row>
    <row r="42808" spans="7:8">
      <c r="G42808" s="127"/>
      <c r="H42808" s="128"/>
    </row>
    <row r="42809" spans="7:8">
      <c r="G42809" s="127"/>
      <c r="H42809" s="128"/>
    </row>
    <row r="42810" spans="7:8">
      <c r="G42810" s="127"/>
      <c r="H42810" s="128"/>
    </row>
    <row r="42811" spans="7:8">
      <c r="G42811" s="127"/>
      <c r="H42811" s="128"/>
    </row>
    <row r="42812" spans="7:8">
      <c r="G42812" s="127"/>
      <c r="H42812" s="128"/>
    </row>
    <row r="42813" spans="7:8">
      <c r="G42813" s="127"/>
      <c r="H42813" s="128"/>
    </row>
    <row r="42814" spans="7:8">
      <c r="G42814" s="127"/>
      <c r="H42814" s="128"/>
    </row>
    <row r="42815" spans="7:8">
      <c r="G42815" s="127"/>
      <c r="H42815" s="128"/>
    </row>
    <row r="42816" spans="7:8">
      <c r="G42816" s="127"/>
      <c r="H42816" s="128"/>
    </row>
    <row r="42817" spans="7:8">
      <c r="G42817" s="127"/>
      <c r="H42817" s="128"/>
    </row>
    <row r="42818" spans="7:8">
      <c r="G42818" s="127"/>
      <c r="H42818" s="128"/>
    </row>
    <row r="42819" spans="7:8">
      <c r="G42819" s="127"/>
      <c r="H42819" s="128"/>
    </row>
    <row r="42820" spans="7:8">
      <c r="G42820" s="127"/>
      <c r="H42820" s="128"/>
    </row>
    <row r="42821" spans="7:8">
      <c r="G42821" s="127"/>
      <c r="H42821" s="128"/>
    </row>
    <row r="42822" spans="7:8">
      <c r="G42822" s="127"/>
      <c r="H42822" s="128"/>
    </row>
    <row r="42823" spans="7:8">
      <c r="G42823" s="127"/>
      <c r="H42823" s="128"/>
    </row>
    <row r="42824" spans="7:8">
      <c r="G42824" s="127"/>
      <c r="H42824" s="128"/>
    </row>
    <row r="42825" spans="7:8">
      <c r="G42825" s="127"/>
      <c r="H42825" s="128"/>
    </row>
    <row r="42826" spans="7:8">
      <c r="G42826" s="127"/>
      <c r="H42826" s="128"/>
    </row>
    <row r="42827" spans="7:8">
      <c r="G42827" s="127"/>
      <c r="H42827" s="128"/>
    </row>
    <row r="42828" spans="7:8">
      <c r="G42828" s="127"/>
      <c r="H42828" s="128"/>
    </row>
    <row r="42829" spans="7:8">
      <c r="G42829" s="127"/>
      <c r="H42829" s="128"/>
    </row>
    <row r="42830" spans="7:8">
      <c r="G42830" s="127"/>
      <c r="H42830" s="128"/>
    </row>
    <row r="42831" spans="7:8">
      <c r="G42831" s="127"/>
      <c r="H42831" s="128"/>
    </row>
    <row r="42832" spans="7:8">
      <c r="G42832" s="127"/>
      <c r="H42832" s="128"/>
    </row>
    <row r="42833" spans="7:8">
      <c r="G42833" s="127"/>
      <c r="H42833" s="128"/>
    </row>
    <row r="42834" spans="7:8">
      <c r="G42834" s="127"/>
      <c r="H42834" s="128"/>
    </row>
    <row r="42835" spans="7:8">
      <c r="G42835" s="127"/>
      <c r="H42835" s="128"/>
    </row>
    <row r="42836" spans="7:8">
      <c r="G42836" s="127"/>
      <c r="H42836" s="128"/>
    </row>
    <row r="42837" spans="7:8">
      <c r="G42837" s="127"/>
      <c r="H42837" s="128"/>
    </row>
    <row r="42838" spans="7:8">
      <c r="G42838" s="127"/>
      <c r="H42838" s="128"/>
    </row>
    <row r="42839" spans="7:8">
      <c r="G42839" s="127"/>
      <c r="H42839" s="128"/>
    </row>
    <row r="42840" spans="7:8">
      <c r="G42840" s="127"/>
      <c r="H42840" s="128"/>
    </row>
    <row r="42841" spans="7:8">
      <c r="G42841" s="127"/>
      <c r="H42841" s="128"/>
    </row>
    <row r="42842" spans="7:8">
      <c r="G42842" s="127"/>
      <c r="H42842" s="128"/>
    </row>
    <row r="42843" spans="7:8">
      <c r="G42843" s="127"/>
      <c r="H42843" s="128"/>
    </row>
    <row r="42844" spans="7:8">
      <c r="G42844" s="127"/>
      <c r="H42844" s="128"/>
    </row>
    <row r="42845" spans="7:8">
      <c r="G42845" s="127"/>
      <c r="H42845" s="128"/>
    </row>
    <row r="42846" spans="7:8">
      <c r="G42846" s="127"/>
      <c r="H42846" s="128"/>
    </row>
    <row r="42847" spans="7:8">
      <c r="G42847" s="127"/>
      <c r="H42847" s="128"/>
    </row>
    <row r="42848" spans="7:8">
      <c r="G42848" s="127"/>
      <c r="H42848" s="128"/>
    </row>
    <row r="42849" spans="7:8">
      <c r="G42849" s="127"/>
      <c r="H42849" s="128"/>
    </row>
    <row r="42850" spans="7:8">
      <c r="G42850" s="127"/>
      <c r="H42850" s="128"/>
    </row>
    <row r="42851" spans="7:8">
      <c r="G42851" s="127"/>
      <c r="H42851" s="128"/>
    </row>
    <row r="42852" spans="7:8">
      <c r="G42852" s="127"/>
      <c r="H42852" s="128"/>
    </row>
    <row r="42853" spans="7:8">
      <c r="G42853" s="127"/>
      <c r="H42853" s="128"/>
    </row>
    <row r="42854" spans="7:8">
      <c r="G42854" s="127"/>
      <c r="H42854" s="128"/>
    </row>
    <row r="42855" spans="7:8">
      <c r="G42855" s="127"/>
      <c r="H42855" s="128"/>
    </row>
    <row r="42856" spans="7:8">
      <c r="G42856" s="127"/>
      <c r="H42856" s="128"/>
    </row>
    <row r="42857" spans="7:8">
      <c r="G42857" s="127"/>
      <c r="H42857" s="128"/>
    </row>
    <row r="42858" spans="7:8">
      <c r="G42858" s="127"/>
      <c r="H42858" s="128"/>
    </row>
    <row r="42859" spans="7:8">
      <c r="G42859" s="127"/>
      <c r="H42859" s="128"/>
    </row>
    <row r="42860" spans="7:8">
      <c r="G42860" s="127"/>
      <c r="H42860" s="128"/>
    </row>
    <row r="42861" spans="7:8">
      <c r="G42861" s="127"/>
      <c r="H42861" s="128"/>
    </row>
    <row r="42862" spans="7:8">
      <c r="G42862" s="127"/>
      <c r="H42862" s="128"/>
    </row>
    <row r="42863" spans="7:8">
      <c r="G42863" s="127"/>
      <c r="H42863" s="128"/>
    </row>
    <row r="42864" spans="7:8">
      <c r="G42864" s="127"/>
      <c r="H42864" s="128"/>
    </row>
    <row r="42865" spans="7:8">
      <c r="G42865" s="127"/>
      <c r="H42865" s="128"/>
    </row>
    <row r="42866" spans="7:8">
      <c r="G42866" s="127"/>
      <c r="H42866" s="128"/>
    </row>
    <row r="42867" spans="7:8">
      <c r="G42867" s="127"/>
      <c r="H42867" s="128"/>
    </row>
    <row r="42868" spans="7:8">
      <c r="G42868" s="127"/>
      <c r="H42868" s="128"/>
    </row>
    <row r="42869" spans="7:8">
      <c r="G42869" s="127"/>
      <c r="H42869" s="128"/>
    </row>
    <row r="42870" spans="7:8">
      <c r="G42870" s="127"/>
      <c r="H42870" s="128"/>
    </row>
    <row r="42871" spans="7:8">
      <c r="G42871" s="127"/>
      <c r="H42871" s="128"/>
    </row>
    <row r="42872" spans="7:8">
      <c r="G42872" s="127"/>
      <c r="H42872" s="128"/>
    </row>
    <row r="42873" spans="7:8">
      <c r="G42873" s="127"/>
      <c r="H42873" s="128"/>
    </row>
    <row r="42874" spans="7:8">
      <c r="G42874" s="127"/>
      <c r="H42874" s="128"/>
    </row>
    <row r="42875" spans="7:8">
      <c r="G42875" s="127"/>
      <c r="H42875" s="128"/>
    </row>
    <row r="42876" spans="7:8">
      <c r="G42876" s="127"/>
      <c r="H42876" s="128"/>
    </row>
    <row r="42877" spans="7:8">
      <c r="G42877" s="127"/>
      <c r="H42877" s="128"/>
    </row>
    <row r="42878" spans="7:8">
      <c r="G42878" s="127"/>
      <c r="H42878" s="128"/>
    </row>
    <row r="42879" spans="7:8">
      <c r="G42879" s="127"/>
      <c r="H42879" s="128"/>
    </row>
    <row r="42880" spans="7:8">
      <c r="G42880" s="127"/>
      <c r="H42880" s="128"/>
    </row>
    <row r="42881" spans="7:8">
      <c r="G42881" s="127"/>
      <c r="H42881" s="128"/>
    </row>
    <row r="42882" spans="7:8">
      <c r="G42882" s="127"/>
      <c r="H42882" s="128"/>
    </row>
    <row r="42883" spans="7:8">
      <c r="G42883" s="127"/>
      <c r="H42883" s="128"/>
    </row>
    <row r="42884" spans="7:8">
      <c r="G42884" s="127"/>
      <c r="H42884" s="128"/>
    </row>
    <row r="42885" spans="7:8">
      <c r="G42885" s="127"/>
      <c r="H42885" s="128"/>
    </row>
    <row r="42886" spans="7:8">
      <c r="G42886" s="127"/>
      <c r="H42886" s="128"/>
    </row>
    <row r="42887" spans="7:8">
      <c r="G42887" s="127"/>
      <c r="H42887" s="128"/>
    </row>
    <row r="42888" spans="7:8">
      <c r="G42888" s="127"/>
      <c r="H42888" s="128"/>
    </row>
    <row r="42889" spans="7:8">
      <c r="G42889" s="127"/>
      <c r="H42889" s="128"/>
    </row>
    <row r="42890" spans="7:8">
      <c r="G42890" s="127"/>
      <c r="H42890" s="128"/>
    </row>
    <row r="42891" spans="7:8">
      <c r="G42891" s="127"/>
      <c r="H42891" s="128"/>
    </row>
    <row r="42892" spans="7:8">
      <c r="G42892" s="127"/>
      <c r="H42892" s="128"/>
    </row>
    <row r="42893" spans="7:8">
      <c r="G42893" s="127"/>
      <c r="H42893" s="128"/>
    </row>
    <row r="42894" spans="7:8">
      <c r="G42894" s="127"/>
      <c r="H42894" s="128"/>
    </row>
    <row r="42895" spans="7:8">
      <c r="G42895" s="127"/>
      <c r="H42895" s="128"/>
    </row>
    <row r="42896" spans="7:8">
      <c r="G42896" s="127"/>
      <c r="H42896" s="128"/>
    </row>
    <row r="42897" spans="7:8">
      <c r="G42897" s="127"/>
      <c r="H42897" s="128"/>
    </row>
    <row r="42898" spans="7:8">
      <c r="G42898" s="127"/>
      <c r="H42898" s="128"/>
    </row>
    <row r="42899" spans="7:8">
      <c r="G42899" s="127"/>
      <c r="H42899" s="128"/>
    </row>
    <row r="42900" spans="7:8">
      <c r="G42900" s="127"/>
      <c r="H42900" s="128"/>
    </row>
    <row r="42901" spans="7:8">
      <c r="G42901" s="127"/>
      <c r="H42901" s="128"/>
    </row>
    <row r="42902" spans="7:8">
      <c r="G42902" s="127"/>
      <c r="H42902" s="128"/>
    </row>
    <row r="42903" spans="7:8">
      <c r="G42903" s="127"/>
      <c r="H42903" s="128"/>
    </row>
    <row r="42904" spans="7:8">
      <c r="G42904" s="127"/>
      <c r="H42904" s="128"/>
    </row>
    <row r="42905" spans="7:8">
      <c r="G42905" s="127"/>
      <c r="H42905" s="128"/>
    </row>
    <row r="42906" spans="7:8">
      <c r="G42906" s="127"/>
      <c r="H42906" s="128"/>
    </row>
    <row r="42907" spans="7:8">
      <c r="G42907" s="127"/>
      <c r="H42907" s="128"/>
    </row>
    <row r="42908" spans="7:8">
      <c r="G42908" s="127"/>
      <c r="H42908" s="128"/>
    </row>
    <row r="42909" spans="7:8">
      <c r="G42909" s="127"/>
      <c r="H42909" s="128"/>
    </row>
    <row r="42910" spans="7:8">
      <c r="G42910" s="127"/>
      <c r="H42910" s="128"/>
    </row>
    <row r="42911" spans="7:8">
      <c r="G42911" s="127"/>
      <c r="H42911" s="128"/>
    </row>
    <row r="42912" spans="7:8">
      <c r="G42912" s="127"/>
      <c r="H42912" s="128"/>
    </row>
    <row r="42913" spans="7:8">
      <c r="G42913" s="127"/>
      <c r="H42913" s="128"/>
    </row>
    <row r="42914" spans="7:8">
      <c r="G42914" s="127"/>
      <c r="H42914" s="128"/>
    </row>
    <row r="42915" spans="7:8">
      <c r="G42915" s="127"/>
      <c r="H42915" s="128"/>
    </row>
    <row r="42916" spans="7:8">
      <c r="G42916" s="127"/>
      <c r="H42916" s="128"/>
    </row>
    <row r="42917" spans="7:8">
      <c r="G42917" s="127"/>
      <c r="H42917" s="128"/>
    </row>
    <row r="42918" spans="7:8">
      <c r="G42918" s="127"/>
      <c r="H42918" s="128"/>
    </row>
    <row r="42919" spans="7:8">
      <c r="G42919" s="127"/>
      <c r="H42919" s="128"/>
    </row>
    <row r="42920" spans="7:8">
      <c r="G42920" s="127"/>
      <c r="H42920" s="128"/>
    </row>
    <row r="42921" spans="7:8">
      <c r="G42921" s="127"/>
      <c r="H42921" s="128"/>
    </row>
    <row r="42922" spans="7:8">
      <c r="G42922" s="127"/>
      <c r="H42922" s="128"/>
    </row>
    <row r="42923" spans="7:8">
      <c r="G42923" s="127"/>
      <c r="H42923" s="128"/>
    </row>
    <row r="42924" spans="7:8">
      <c r="G42924" s="127"/>
      <c r="H42924" s="128"/>
    </row>
    <row r="42925" spans="7:8">
      <c r="G42925" s="127"/>
      <c r="H42925" s="128"/>
    </row>
    <row r="42926" spans="7:8">
      <c r="G42926" s="127"/>
      <c r="H42926" s="128"/>
    </row>
    <row r="42927" spans="7:8">
      <c r="G42927" s="127"/>
      <c r="H42927" s="128"/>
    </row>
    <row r="42928" spans="7:8">
      <c r="G42928" s="127"/>
      <c r="H42928" s="128"/>
    </row>
    <row r="42929" spans="7:8">
      <c r="G42929" s="127"/>
      <c r="H42929" s="128"/>
    </row>
    <row r="42930" spans="7:8">
      <c r="G42930" s="127"/>
      <c r="H42930" s="128"/>
    </row>
    <row r="42931" spans="7:8">
      <c r="G42931" s="127"/>
      <c r="H42931" s="128"/>
    </row>
    <row r="42932" spans="7:8">
      <c r="G42932" s="127"/>
      <c r="H42932" s="128"/>
    </row>
    <row r="42933" spans="7:8">
      <c r="G42933" s="127"/>
      <c r="H42933" s="128"/>
    </row>
    <row r="42934" spans="7:8">
      <c r="G42934" s="127"/>
      <c r="H42934" s="128"/>
    </row>
    <row r="42935" spans="7:8">
      <c r="G42935" s="127"/>
      <c r="H42935" s="128"/>
    </row>
    <row r="42936" spans="7:8">
      <c r="G42936" s="127"/>
      <c r="H42936" s="128"/>
    </row>
    <row r="42937" spans="7:8">
      <c r="G42937" s="127"/>
      <c r="H42937" s="128"/>
    </row>
    <row r="42938" spans="7:8">
      <c r="G42938" s="127"/>
      <c r="H42938" s="128"/>
    </row>
    <row r="42939" spans="7:8">
      <c r="G42939" s="127"/>
      <c r="H42939" s="128"/>
    </row>
    <row r="42940" spans="7:8">
      <c r="G42940" s="127"/>
      <c r="H42940" s="128"/>
    </row>
    <row r="42941" spans="7:8">
      <c r="G42941" s="127"/>
      <c r="H42941" s="128"/>
    </row>
    <row r="42942" spans="7:8">
      <c r="G42942" s="127"/>
      <c r="H42942" s="128"/>
    </row>
    <row r="42943" spans="7:8">
      <c r="G42943" s="127"/>
      <c r="H42943" s="128"/>
    </row>
    <row r="42944" spans="7:8">
      <c r="G42944" s="127"/>
      <c r="H42944" s="128"/>
    </row>
    <row r="42945" spans="7:8">
      <c r="G42945" s="127"/>
      <c r="H42945" s="128"/>
    </row>
    <row r="42946" spans="7:8">
      <c r="G42946" s="127"/>
      <c r="H42946" s="128"/>
    </row>
    <row r="42947" spans="7:8">
      <c r="G42947" s="127"/>
      <c r="H42947" s="128"/>
    </row>
    <row r="42948" spans="7:8">
      <c r="G42948" s="127"/>
      <c r="H42948" s="128"/>
    </row>
    <row r="42949" spans="7:8">
      <c r="G42949" s="127"/>
      <c r="H42949" s="128"/>
    </row>
    <row r="42950" spans="7:8">
      <c r="G42950" s="127"/>
      <c r="H42950" s="128"/>
    </row>
    <row r="42951" spans="7:8">
      <c r="G42951" s="127"/>
      <c r="H42951" s="128"/>
    </row>
    <row r="42952" spans="7:8">
      <c r="G42952" s="127"/>
      <c r="H42952" s="128"/>
    </row>
    <row r="42953" spans="7:8">
      <c r="G42953" s="127"/>
      <c r="H42953" s="128"/>
    </row>
    <row r="42954" spans="7:8">
      <c r="G42954" s="127"/>
      <c r="H42954" s="128"/>
    </row>
    <row r="42955" spans="7:8">
      <c r="G42955" s="127"/>
      <c r="H42955" s="128"/>
    </row>
    <row r="42956" spans="7:8">
      <c r="G42956" s="127"/>
      <c r="H42956" s="128"/>
    </row>
    <row r="42957" spans="7:8">
      <c r="G42957" s="127"/>
      <c r="H42957" s="128"/>
    </row>
    <row r="42958" spans="7:8">
      <c r="G42958" s="127"/>
      <c r="H42958" s="128"/>
    </row>
    <row r="42959" spans="7:8">
      <c r="G42959" s="127"/>
      <c r="H42959" s="128"/>
    </row>
    <row r="42960" spans="7:8">
      <c r="G42960" s="127"/>
      <c r="H42960" s="128"/>
    </row>
    <row r="42961" spans="7:8">
      <c r="G42961" s="127"/>
      <c r="H42961" s="128"/>
    </row>
    <row r="42962" spans="7:8">
      <c r="G42962" s="127"/>
      <c r="H42962" s="128"/>
    </row>
    <row r="42963" spans="7:8">
      <c r="G42963" s="127"/>
      <c r="H42963" s="128"/>
    </row>
    <row r="42964" spans="7:8">
      <c r="G42964" s="127"/>
      <c r="H42964" s="128"/>
    </row>
    <row r="42965" spans="7:8">
      <c r="G42965" s="127"/>
      <c r="H42965" s="128"/>
    </row>
    <row r="42966" spans="7:8">
      <c r="G42966" s="127"/>
      <c r="H42966" s="128"/>
    </row>
    <row r="42967" spans="7:8">
      <c r="G42967" s="127"/>
      <c r="H42967" s="128"/>
    </row>
    <row r="42968" spans="7:8">
      <c r="G42968" s="127"/>
      <c r="H42968" s="128"/>
    </row>
    <row r="42969" spans="7:8">
      <c r="G42969" s="127"/>
      <c r="H42969" s="128"/>
    </row>
    <row r="42970" spans="7:8">
      <c r="G42970" s="127"/>
      <c r="H42970" s="128"/>
    </row>
    <row r="42971" spans="7:8">
      <c r="G42971" s="127"/>
      <c r="H42971" s="128"/>
    </row>
    <row r="42972" spans="7:8">
      <c r="G42972" s="127"/>
      <c r="H42972" s="128"/>
    </row>
    <row r="42973" spans="7:8">
      <c r="G42973" s="127"/>
      <c r="H42973" s="128"/>
    </row>
    <row r="42974" spans="7:8">
      <c r="G42974" s="127"/>
      <c r="H42974" s="128"/>
    </row>
    <row r="42975" spans="7:8">
      <c r="G42975" s="127"/>
      <c r="H42975" s="128"/>
    </row>
    <row r="42976" spans="7:8">
      <c r="G42976" s="127"/>
      <c r="H42976" s="128"/>
    </row>
    <row r="42977" spans="7:8">
      <c r="G42977" s="127"/>
      <c r="H42977" s="128"/>
    </row>
    <row r="42978" spans="7:8">
      <c r="G42978" s="127"/>
      <c r="H42978" s="128"/>
    </row>
    <row r="42979" spans="7:8">
      <c r="G42979" s="127"/>
      <c r="H42979" s="128"/>
    </row>
    <row r="42980" spans="7:8">
      <c r="G42980" s="127"/>
      <c r="H42980" s="128"/>
    </row>
    <row r="42981" spans="7:8">
      <c r="G42981" s="127"/>
      <c r="H42981" s="128"/>
    </row>
    <row r="42982" spans="7:8">
      <c r="G42982" s="127"/>
      <c r="H42982" s="128"/>
    </row>
    <row r="42983" spans="7:8">
      <c r="G42983" s="127"/>
      <c r="H42983" s="128"/>
    </row>
    <row r="42984" spans="7:8">
      <c r="G42984" s="127"/>
      <c r="H42984" s="128"/>
    </row>
    <row r="42985" spans="7:8">
      <c r="G42985" s="127"/>
      <c r="H42985" s="128"/>
    </row>
    <row r="42986" spans="7:8">
      <c r="G42986" s="127"/>
      <c r="H42986" s="128"/>
    </row>
    <row r="42987" spans="7:8">
      <c r="G42987" s="127"/>
      <c r="H42987" s="128"/>
    </row>
    <row r="42988" spans="7:8">
      <c r="G42988" s="127"/>
      <c r="H42988" s="128"/>
    </row>
    <row r="42989" spans="7:8">
      <c r="G42989" s="127"/>
      <c r="H42989" s="128"/>
    </row>
    <row r="42990" spans="7:8">
      <c r="G42990" s="127"/>
      <c r="H42990" s="128"/>
    </row>
    <row r="42991" spans="7:8">
      <c r="G42991" s="127"/>
      <c r="H42991" s="128"/>
    </row>
    <row r="42992" spans="7:8">
      <c r="G42992" s="127"/>
      <c r="H42992" s="128"/>
    </row>
    <row r="42993" spans="7:8">
      <c r="G42993" s="127"/>
      <c r="H42993" s="128"/>
    </row>
    <row r="42994" spans="7:8">
      <c r="G42994" s="127"/>
      <c r="H42994" s="128"/>
    </row>
    <row r="42995" spans="7:8">
      <c r="G42995" s="127"/>
      <c r="H42995" s="128"/>
    </row>
    <row r="42996" spans="7:8">
      <c r="G42996" s="127"/>
      <c r="H42996" s="128"/>
    </row>
    <row r="42997" spans="7:8">
      <c r="G42997" s="127"/>
      <c r="H42997" s="128"/>
    </row>
    <row r="42998" spans="7:8">
      <c r="G42998" s="127"/>
      <c r="H42998" s="128"/>
    </row>
    <row r="42999" spans="7:8">
      <c r="G42999" s="127"/>
      <c r="H42999" s="128"/>
    </row>
    <row r="43000" spans="7:8">
      <c r="G43000" s="127"/>
      <c r="H43000" s="128"/>
    </row>
    <row r="43001" spans="7:8">
      <c r="G43001" s="127"/>
      <c r="H43001" s="128"/>
    </row>
    <row r="43002" spans="7:8">
      <c r="G43002" s="127"/>
      <c r="H43002" s="128"/>
    </row>
    <row r="43003" spans="7:8">
      <c r="G43003" s="127"/>
      <c r="H43003" s="128"/>
    </row>
    <row r="43004" spans="7:8">
      <c r="G43004" s="127"/>
      <c r="H43004" s="128"/>
    </row>
    <row r="43005" spans="7:8">
      <c r="G43005" s="127"/>
      <c r="H43005" s="128"/>
    </row>
    <row r="43006" spans="7:8">
      <c r="G43006" s="127"/>
      <c r="H43006" s="128"/>
    </row>
    <row r="43007" spans="7:8">
      <c r="G43007" s="127"/>
      <c r="H43007" s="128"/>
    </row>
    <row r="43008" spans="7:8">
      <c r="G43008" s="127"/>
      <c r="H43008" s="128"/>
    </row>
    <row r="43009" spans="7:8">
      <c r="G43009" s="127"/>
      <c r="H43009" s="128"/>
    </row>
    <row r="43010" spans="7:8">
      <c r="G43010" s="127"/>
      <c r="H43010" s="128"/>
    </row>
    <row r="43011" spans="7:8">
      <c r="G43011" s="127"/>
      <c r="H43011" s="128"/>
    </row>
    <row r="43012" spans="7:8">
      <c r="G43012" s="127"/>
      <c r="H43012" s="128"/>
    </row>
    <row r="43013" spans="7:8">
      <c r="G43013" s="127"/>
      <c r="H43013" s="128"/>
    </row>
    <row r="43014" spans="7:8">
      <c r="G43014" s="127"/>
      <c r="H43014" s="128"/>
    </row>
    <row r="43015" spans="7:8">
      <c r="G43015" s="127"/>
      <c r="H43015" s="128"/>
    </row>
    <row r="43016" spans="7:8">
      <c r="G43016" s="127"/>
      <c r="H43016" s="128"/>
    </row>
    <row r="43017" spans="7:8">
      <c r="G43017" s="127"/>
      <c r="H43017" s="128"/>
    </row>
    <row r="43018" spans="7:8">
      <c r="G43018" s="127"/>
      <c r="H43018" s="128"/>
    </row>
    <row r="43019" spans="7:8">
      <c r="G43019" s="127"/>
      <c r="H43019" s="128"/>
    </row>
    <row r="43020" spans="7:8">
      <c r="G43020" s="127"/>
      <c r="H43020" s="128"/>
    </row>
    <row r="43021" spans="7:8">
      <c r="G43021" s="127"/>
      <c r="H43021" s="128"/>
    </row>
    <row r="43022" spans="7:8">
      <c r="G43022" s="127"/>
      <c r="H43022" s="128"/>
    </row>
    <row r="43023" spans="7:8">
      <c r="G43023" s="127"/>
      <c r="H43023" s="128"/>
    </row>
    <row r="43024" spans="7:8">
      <c r="G43024" s="127"/>
      <c r="H43024" s="128"/>
    </row>
    <row r="43025" spans="7:8">
      <c r="G43025" s="127"/>
      <c r="H43025" s="128"/>
    </row>
    <row r="43026" spans="7:8">
      <c r="G43026" s="127"/>
      <c r="H43026" s="128"/>
    </row>
    <row r="43027" spans="7:8">
      <c r="G43027" s="127"/>
      <c r="H43027" s="128"/>
    </row>
    <row r="43028" spans="7:8">
      <c r="G43028" s="127"/>
      <c r="H43028" s="128"/>
    </row>
    <row r="43029" spans="7:8">
      <c r="G43029" s="127"/>
      <c r="H43029" s="128"/>
    </row>
    <row r="43030" spans="7:8">
      <c r="G43030" s="127"/>
      <c r="H43030" s="128"/>
    </row>
    <row r="43031" spans="7:8">
      <c r="G43031" s="127"/>
      <c r="H43031" s="128"/>
    </row>
    <row r="43032" spans="7:8">
      <c r="G43032" s="127"/>
      <c r="H43032" s="128"/>
    </row>
    <row r="43033" spans="7:8">
      <c r="G43033" s="127"/>
      <c r="H43033" s="128"/>
    </row>
    <row r="43034" spans="7:8">
      <c r="G43034" s="127"/>
      <c r="H43034" s="128"/>
    </row>
    <row r="43035" spans="7:8">
      <c r="G43035" s="127"/>
      <c r="H43035" s="128"/>
    </row>
    <row r="43036" spans="7:8">
      <c r="G43036" s="127"/>
      <c r="H43036" s="128"/>
    </row>
    <row r="43037" spans="7:8">
      <c r="G43037" s="127"/>
      <c r="H43037" s="128"/>
    </row>
    <row r="43038" spans="7:8">
      <c r="G43038" s="127"/>
      <c r="H43038" s="128"/>
    </row>
    <row r="43039" spans="7:8">
      <c r="G43039" s="127"/>
      <c r="H43039" s="128"/>
    </row>
    <row r="43040" spans="7:8">
      <c r="G43040" s="127"/>
      <c r="H43040" s="128"/>
    </row>
    <row r="43041" spans="7:8">
      <c r="G43041" s="127"/>
      <c r="H43041" s="128"/>
    </row>
    <row r="43042" spans="7:8">
      <c r="G43042" s="127"/>
      <c r="H43042" s="128"/>
    </row>
    <row r="43043" spans="7:8">
      <c r="G43043" s="127"/>
      <c r="H43043" s="128"/>
    </row>
    <row r="43044" spans="7:8">
      <c r="G43044" s="127"/>
      <c r="H43044" s="128"/>
    </row>
    <row r="43045" spans="7:8">
      <c r="G43045" s="127"/>
      <c r="H43045" s="128"/>
    </row>
    <row r="43046" spans="7:8">
      <c r="G43046" s="127"/>
      <c r="H43046" s="128"/>
    </row>
    <row r="43047" spans="7:8">
      <c r="G43047" s="127"/>
      <c r="H43047" s="128"/>
    </row>
    <row r="43048" spans="7:8">
      <c r="G43048" s="127"/>
      <c r="H43048" s="128"/>
    </row>
    <row r="43049" spans="7:8">
      <c r="G43049" s="127"/>
      <c r="H43049" s="128"/>
    </row>
    <row r="43050" spans="7:8">
      <c r="G43050" s="127"/>
      <c r="H43050" s="128"/>
    </row>
    <row r="43051" spans="7:8">
      <c r="G43051" s="127"/>
      <c r="H43051" s="128"/>
    </row>
    <row r="43052" spans="7:8">
      <c r="G43052" s="127"/>
      <c r="H43052" s="128"/>
    </row>
    <row r="43053" spans="7:8">
      <c r="G43053" s="127"/>
      <c r="H43053" s="128"/>
    </row>
    <row r="43054" spans="7:8">
      <c r="G43054" s="127"/>
      <c r="H43054" s="128"/>
    </row>
    <row r="43055" spans="7:8">
      <c r="G43055" s="127"/>
      <c r="H43055" s="128"/>
    </row>
    <row r="43056" spans="7:8">
      <c r="G43056" s="127"/>
      <c r="H43056" s="128"/>
    </row>
    <row r="43057" spans="7:8">
      <c r="G43057" s="127"/>
      <c r="H43057" s="128"/>
    </row>
    <row r="43058" spans="7:8">
      <c r="G43058" s="127"/>
      <c r="H43058" s="128"/>
    </row>
    <row r="43059" spans="7:8">
      <c r="G43059" s="127"/>
      <c r="H43059" s="128"/>
    </row>
    <row r="43060" spans="7:8">
      <c r="G43060" s="127"/>
      <c r="H43060" s="128"/>
    </row>
    <row r="43061" spans="7:8">
      <c r="G43061" s="127"/>
      <c r="H43061" s="128"/>
    </row>
    <row r="43062" spans="7:8">
      <c r="G43062" s="127"/>
      <c r="H43062" s="128"/>
    </row>
    <row r="43063" spans="7:8">
      <c r="G43063" s="127"/>
      <c r="H43063" s="128"/>
    </row>
    <row r="43064" spans="7:8">
      <c r="G43064" s="127"/>
      <c r="H43064" s="128"/>
    </row>
    <row r="43065" spans="7:8">
      <c r="G43065" s="127"/>
      <c r="H43065" s="128"/>
    </row>
    <row r="43066" spans="7:8">
      <c r="G43066" s="127"/>
      <c r="H43066" s="128"/>
    </row>
    <row r="43067" spans="7:8">
      <c r="G43067" s="127"/>
      <c r="H43067" s="128"/>
    </row>
    <row r="43068" spans="7:8">
      <c r="G43068" s="127"/>
      <c r="H43068" s="128"/>
    </row>
    <row r="43069" spans="7:8">
      <c r="G43069" s="127"/>
      <c r="H43069" s="128"/>
    </row>
    <row r="43070" spans="7:8">
      <c r="G43070" s="127"/>
      <c r="H43070" s="128"/>
    </row>
    <row r="43071" spans="7:8">
      <c r="G43071" s="127"/>
      <c r="H43071" s="128"/>
    </row>
    <row r="43072" spans="7:8">
      <c r="G43072" s="127"/>
      <c r="H43072" s="128"/>
    </row>
    <row r="43073" spans="7:8">
      <c r="G43073" s="127"/>
      <c r="H43073" s="128"/>
    </row>
    <row r="43074" spans="7:8">
      <c r="G43074" s="127"/>
      <c r="H43074" s="128"/>
    </row>
    <row r="43075" spans="7:8">
      <c r="G43075" s="127"/>
      <c r="H43075" s="128"/>
    </row>
    <row r="43076" spans="7:8">
      <c r="G43076" s="127"/>
      <c r="H43076" s="128"/>
    </row>
    <row r="43077" spans="7:8">
      <c r="G43077" s="127"/>
      <c r="H43077" s="128"/>
    </row>
    <row r="43078" spans="7:8">
      <c r="G43078" s="127"/>
      <c r="H43078" s="128"/>
    </row>
    <row r="43079" spans="7:8">
      <c r="G43079" s="127"/>
      <c r="H43079" s="128"/>
    </row>
    <row r="43080" spans="7:8">
      <c r="G43080" s="127"/>
      <c r="H43080" s="128"/>
    </row>
    <row r="43081" spans="7:8">
      <c r="G43081" s="127"/>
      <c r="H43081" s="128"/>
    </row>
    <row r="43082" spans="7:8">
      <c r="G43082" s="127"/>
      <c r="H43082" s="128"/>
    </row>
    <row r="43083" spans="7:8">
      <c r="G43083" s="127"/>
      <c r="H43083" s="128"/>
    </row>
    <row r="43084" spans="7:8">
      <c r="G43084" s="127"/>
      <c r="H43084" s="128"/>
    </row>
    <row r="43085" spans="7:8">
      <c r="G43085" s="127"/>
      <c r="H43085" s="128"/>
    </row>
    <row r="43086" spans="7:8">
      <c r="G43086" s="127"/>
      <c r="H43086" s="128"/>
    </row>
    <row r="43087" spans="7:8">
      <c r="G43087" s="127"/>
      <c r="H43087" s="128"/>
    </row>
    <row r="43088" spans="7:8">
      <c r="G43088" s="127"/>
      <c r="H43088" s="128"/>
    </row>
    <row r="43089" spans="7:8">
      <c r="G43089" s="127"/>
      <c r="H43089" s="128"/>
    </row>
    <row r="43090" spans="7:8">
      <c r="G43090" s="127"/>
      <c r="H43090" s="128"/>
    </row>
    <row r="43091" spans="7:8">
      <c r="G43091" s="127"/>
      <c r="H43091" s="128"/>
    </row>
    <row r="43092" spans="7:8">
      <c r="G43092" s="127"/>
      <c r="H43092" s="128"/>
    </row>
    <row r="43093" spans="7:8">
      <c r="G43093" s="127"/>
      <c r="H43093" s="128"/>
    </row>
    <row r="43094" spans="7:8">
      <c r="G43094" s="127"/>
      <c r="H43094" s="128"/>
    </row>
    <row r="43095" spans="7:8">
      <c r="G43095" s="127"/>
      <c r="H43095" s="128"/>
    </row>
    <row r="43096" spans="7:8">
      <c r="G43096" s="127"/>
      <c r="H43096" s="128"/>
    </row>
    <row r="43097" spans="7:8">
      <c r="G43097" s="127"/>
      <c r="H43097" s="128"/>
    </row>
    <row r="43098" spans="7:8">
      <c r="G43098" s="127"/>
      <c r="H43098" s="128"/>
    </row>
    <row r="43099" spans="7:8">
      <c r="G43099" s="127"/>
      <c r="H43099" s="128"/>
    </row>
    <row r="43100" spans="7:8">
      <c r="G43100" s="127"/>
      <c r="H43100" s="128"/>
    </row>
    <row r="43101" spans="7:8">
      <c r="G43101" s="127"/>
      <c r="H43101" s="128"/>
    </row>
    <row r="43102" spans="7:8">
      <c r="G43102" s="127"/>
      <c r="H43102" s="128"/>
    </row>
    <row r="43103" spans="7:8">
      <c r="G43103" s="127"/>
      <c r="H43103" s="128"/>
    </row>
    <row r="43104" spans="7:8">
      <c r="G43104" s="127"/>
      <c r="H43104" s="128"/>
    </row>
    <row r="43105" spans="7:8">
      <c r="G43105" s="127"/>
      <c r="H43105" s="128"/>
    </row>
    <row r="43106" spans="7:8">
      <c r="G43106" s="127"/>
      <c r="H43106" s="128"/>
    </row>
    <row r="43107" spans="7:8">
      <c r="G43107" s="127"/>
      <c r="H43107" s="128"/>
    </row>
    <row r="43108" spans="7:8">
      <c r="G43108" s="127"/>
      <c r="H43108" s="128"/>
    </row>
    <row r="43109" spans="7:8">
      <c r="G43109" s="127"/>
      <c r="H43109" s="128"/>
    </row>
    <row r="43110" spans="7:8">
      <c r="G43110" s="127"/>
      <c r="H43110" s="128"/>
    </row>
    <row r="43111" spans="7:8">
      <c r="G43111" s="127"/>
      <c r="H43111" s="128"/>
    </row>
    <row r="43112" spans="7:8">
      <c r="G43112" s="127"/>
      <c r="H43112" s="128"/>
    </row>
    <row r="43113" spans="7:8">
      <c r="G43113" s="127"/>
      <c r="H43113" s="128"/>
    </row>
    <row r="43114" spans="7:8">
      <c r="G43114" s="127"/>
      <c r="H43114" s="128"/>
    </row>
    <row r="43115" spans="7:8">
      <c r="G43115" s="127"/>
      <c r="H43115" s="128"/>
    </row>
    <row r="43116" spans="7:8">
      <c r="G43116" s="127"/>
      <c r="H43116" s="128"/>
    </row>
    <row r="43117" spans="7:8">
      <c r="G43117" s="127"/>
      <c r="H43117" s="128"/>
    </row>
    <row r="43118" spans="7:8">
      <c r="G43118" s="127"/>
      <c r="H43118" s="128"/>
    </row>
    <row r="43119" spans="7:8">
      <c r="G43119" s="127"/>
      <c r="H43119" s="128"/>
    </row>
    <row r="43120" spans="7:8">
      <c r="G43120" s="127"/>
      <c r="H43120" s="128"/>
    </row>
    <row r="43121" spans="7:8">
      <c r="G43121" s="127"/>
      <c r="H43121" s="128"/>
    </row>
    <row r="43122" spans="7:8">
      <c r="G43122" s="127"/>
      <c r="H43122" s="128"/>
    </row>
    <row r="43123" spans="7:8">
      <c r="G43123" s="127"/>
      <c r="H43123" s="128"/>
    </row>
    <row r="43124" spans="7:8">
      <c r="G43124" s="127"/>
      <c r="H43124" s="128"/>
    </row>
    <row r="43125" spans="7:8">
      <c r="G43125" s="127"/>
      <c r="H43125" s="128"/>
    </row>
    <row r="43126" spans="7:8">
      <c r="G43126" s="127"/>
      <c r="H43126" s="128"/>
    </row>
    <row r="43127" spans="7:8">
      <c r="G43127" s="127"/>
      <c r="H43127" s="128"/>
    </row>
    <row r="43128" spans="7:8">
      <c r="G43128" s="127"/>
      <c r="H43128" s="128"/>
    </row>
    <row r="43129" spans="7:8">
      <c r="G43129" s="127"/>
      <c r="H43129" s="128"/>
    </row>
    <row r="43130" spans="7:8">
      <c r="G43130" s="127"/>
      <c r="H43130" s="128"/>
    </row>
    <row r="43131" spans="7:8">
      <c r="G43131" s="127"/>
      <c r="H43131" s="128"/>
    </row>
    <row r="43132" spans="7:8">
      <c r="G43132" s="127"/>
      <c r="H43132" s="128"/>
    </row>
    <row r="43133" spans="7:8">
      <c r="G43133" s="127"/>
      <c r="H43133" s="128"/>
    </row>
    <row r="43134" spans="7:8">
      <c r="G43134" s="127"/>
      <c r="H43134" s="128"/>
    </row>
    <row r="43135" spans="7:8">
      <c r="G43135" s="127"/>
      <c r="H43135" s="128"/>
    </row>
    <row r="43136" spans="7:8">
      <c r="G43136" s="127"/>
      <c r="H43136" s="128"/>
    </row>
    <row r="43137" spans="7:8">
      <c r="G43137" s="127"/>
      <c r="H43137" s="128"/>
    </row>
    <row r="43138" spans="7:8">
      <c r="G43138" s="127"/>
      <c r="H43138" s="128"/>
    </row>
    <row r="43139" spans="7:8">
      <c r="G43139" s="127"/>
      <c r="H43139" s="128"/>
    </row>
    <row r="43140" spans="7:8">
      <c r="G43140" s="127"/>
      <c r="H43140" s="128"/>
    </row>
    <row r="43141" spans="7:8">
      <c r="G43141" s="127"/>
      <c r="H43141" s="128"/>
    </row>
    <row r="43142" spans="7:8">
      <c r="G43142" s="127"/>
      <c r="H43142" s="128"/>
    </row>
    <row r="43143" spans="7:8">
      <c r="G43143" s="127"/>
      <c r="H43143" s="128"/>
    </row>
    <row r="43144" spans="7:8">
      <c r="G43144" s="127"/>
      <c r="H43144" s="128"/>
    </row>
    <row r="43145" spans="7:8">
      <c r="G43145" s="127"/>
      <c r="H43145" s="128"/>
    </row>
    <row r="43146" spans="7:8">
      <c r="G43146" s="127"/>
      <c r="H43146" s="128"/>
    </row>
    <row r="43147" spans="7:8">
      <c r="G43147" s="127"/>
      <c r="H43147" s="128"/>
    </row>
    <row r="43148" spans="7:8">
      <c r="G43148" s="127"/>
      <c r="H43148" s="128"/>
    </row>
    <row r="43149" spans="7:8">
      <c r="G43149" s="127"/>
      <c r="H43149" s="128"/>
    </row>
    <row r="43150" spans="7:8">
      <c r="G43150" s="127"/>
      <c r="H43150" s="128"/>
    </row>
    <row r="43151" spans="7:8">
      <c r="G43151" s="127"/>
      <c r="H43151" s="128"/>
    </row>
    <row r="43152" spans="7:8">
      <c r="G43152" s="127"/>
      <c r="H43152" s="128"/>
    </row>
    <row r="43153" spans="7:8">
      <c r="G43153" s="127"/>
      <c r="H43153" s="128"/>
    </row>
    <row r="43154" spans="7:8">
      <c r="G43154" s="127"/>
      <c r="H43154" s="128"/>
    </row>
    <row r="43155" spans="7:8">
      <c r="G43155" s="127"/>
      <c r="H43155" s="128"/>
    </row>
    <row r="43156" spans="7:8">
      <c r="G43156" s="127"/>
      <c r="H43156" s="128"/>
    </row>
    <row r="43157" spans="7:8">
      <c r="G43157" s="127"/>
      <c r="H43157" s="128"/>
    </row>
    <row r="43158" spans="7:8">
      <c r="G43158" s="127"/>
      <c r="H43158" s="128"/>
    </row>
    <row r="43159" spans="7:8">
      <c r="G43159" s="127"/>
      <c r="H43159" s="128"/>
    </row>
    <row r="43160" spans="7:8">
      <c r="G43160" s="127"/>
      <c r="H43160" s="128"/>
    </row>
    <row r="43161" spans="7:8">
      <c r="G43161" s="127"/>
      <c r="H43161" s="128"/>
    </row>
    <row r="43162" spans="7:8">
      <c r="G43162" s="127"/>
      <c r="H43162" s="128"/>
    </row>
    <row r="43163" spans="7:8">
      <c r="G43163" s="127"/>
      <c r="H43163" s="128"/>
    </row>
    <row r="43164" spans="7:8">
      <c r="G43164" s="127"/>
      <c r="H43164" s="128"/>
    </row>
    <row r="43165" spans="7:8">
      <c r="G43165" s="127"/>
      <c r="H43165" s="128"/>
    </row>
    <row r="43166" spans="7:8">
      <c r="G43166" s="127"/>
      <c r="H43166" s="128"/>
    </row>
    <row r="43167" spans="7:8">
      <c r="G43167" s="127"/>
      <c r="H43167" s="128"/>
    </row>
    <row r="43168" spans="7:8">
      <c r="G43168" s="127"/>
      <c r="H43168" s="128"/>
    </row>
    <row r="43169" spans="7:8">
      <c r="G43169" s="127"/>
      <c r="H43169" s="128"/>
    </row>
    <row r="43170" spans="7:8">
      <c r="G43170" s="127"/>
      <c r="H43170" s="128"/>
    </row>
    <row r="43171" spans="7:8">
      <c r="G43171" s="127"/>
      <c r="H43171" s="128"/>
    </row>
    <row r="43172" spans="7:8">
      <c r="G43172" s="127"/>
      <c r="H43172" s="128"/>
    </row>
    <row r="43173" spans="7:8">
      <c r="G43173" s="127"/>
      <c r="H43173" s="128"/>
    </row>
    <row r="43174" spans="7:8">
      <c r="G43174" s="127"/>
      <c r="H43174" s="128"/>
    </row>
    <row r="43175" spans="7:8">
      <c r="G43175" s="127"/>
      <c r="H43175" s="128"/>
    </row>
    <row r="43176" spans="7:8">
      <c r="G43176" s="127"/>
      <c r="H43176" s="128"/>
    </row>
    <row r="43177" spans="7:8">
      <c r="G43177" s="127"/>
      <c r="H43177" s="128"/>
    </row>
    <row r="43178" spans="7:8">
      <c r="G43178" s="127"/>
      <c r="H43178" s="128"/>
    </row>
    <row r="43179" spans="7:8">
      <c r="G43179" s="127"/>
      <c r="H43179" s="128"/>
    </row>
    <row r="43180" spans="7:8">
      <c r="G43180" s="127"/>
      <c r="H43180" s="128"/>
    </row>
    <row r="43181" spans="7:8">
      <c r="G43181" s="127"/>
      <c r="H43181" s="128"/>
    </row>
    <row r="43182" spans="7:8">
      <c r="G43182" s="127"/>
      <c r="H43182" s="128"/>
    </row>
    <row r="43183" spans="7:8">
      <c r="G43183" s="127"/>
      <c r="H43183" s="128"/>
    </row>
    <row r="43184" spans="7:8">
      <c r="G43184" s="127"/>
      <c r="H43184" s="128"/>
    </row>
    <row r="43185" spans="7:8">
      <c r="G43185" s="127"/>
      <c r="H43185" s="128"/>
    </row>
    <row r="43186" spans="7:8">
      <c r="G43186" s="127"/>
      <c r="H43186" s="128"/>
    </row>
    <row r="43187" spans="7:8">
      <c r="G43187" s="127"/>
      <c r="H43187" s="128"/>
    </row>
    <row r="43188" spans="7:8">
      <c r="G43188" s="127"/>
      <c r="H43188" s="128"/>
    </row>
    <row r="43189" spans="7:8">
      <c r="G43189" s="127"/>
      <c r="H43189" s="128"/>
    </row>
    <row r="43190" spans="7:8">
      <c r="G43190" s="127"/>
      <c r="H43190" s="128"/>
    </row>
    <row r="43191" spans="7:8">
      <c r="G43191" s="127"/>
      <c r="H43191" s="128"/>
    </row>
    <row r="43192" spans="7:8">
      <c r="G43192" s="127"/>
      <c r="H43192" s="128"/>
    </row>
    <row r="43193" spans="7:8">
      <c r="G43193" s="127"/>
      <c r="H43193" s="128"/>
    </row>
    <row r="43194" spans="7:8">
      <c r="G43194" s="127"/>
      <c r="H43194" s="128"/>
    </row>
    <row r="43195" spans="7:8">
      <c r="G43195" s="127"/>
      <c r="H43195" s="128"/>
    </row>
    <row r="43196" spans="7:8">
      <c r="G43196" s="127"/>
      <c r="H43196" s="128"/>
    </row>
    <row r="43197" spans="7:8">
      <c r="G43197" s="127"/>
      <c r="H43197" s="128"/>
    </row>
    <row r="43198" spans="7:8">
      <c r="G43198" s="127"/>
      <c r="H43198" s="128"/>
    </row>
    <row r="43199" spans="7:8">
      <c r="G43199" s="127"/>
      <c r="H43199" s="128"/>
    </row>
    <row r="43200" spans="7:8">
      <c r="G43200" s="127"/>
      <c r="H43200" s="128"/>
    </row>
    <row r="43201" spans="7:8">
      <c r="G43201" s="127"/>
      <c r="H43201" s="128"/>
    </row>
    <row r="43202" spans="7:8">
      <c r="G43202" s="127"/>
      <c r="H43202" s="128"/>
    </row>
    <row r="43203" spans="7:8">
      <c r="G43203" s="127"/>
      <c r="H43203" s="128"/>
    </row>
    <row r="43204" spans="7:8">
      <c r="G43204" s="127"/>
      <c r="H43204" s="128"/>
    </row>
    <row r="43205" spans="7:8">
      <c r="G43205" s="127"/>
      <c r="H43205" s="128"/>
    </row>
    <row r="43206" spans="7:8">
      <c r="G43206" s="127"/>
      <c r="H43206" s="128"/>
    </row>
    <row r="43207" spans="7:8">
      <c r="G43207" s="127"/>
      <c r="H43207" s="128"/>
    </row>
    <row r="43208" spans="7:8">
      <c r="G43208" s="127"/>
      <c r="H43208" s="128"/>
    </row>
    <row r="43209" spans="7:8">
      <c r="G43209" s="127"/>
      <c r="H43209" s="128"/>
    </row>
    <row r="43210" spans="7:8">
      <c r="G43210" s="127"/>
      <c r="H43210" s="128"/>
    </row>
    <row r="43211" spans="7:8">
      <c r="G43211" s="127"/>
      <c r="H43211" s="128"/>
    </row>
    <row r="43212" spans="7:8">
      <c r="G43212" s="127"/>
      <c r="H43212" s="128"/>
    </row>
    <row r="43213" spans="7:8">
      <c r="G43213" s="127"/>
      <c r="H43213" s="128"/>
    </row>
    <row r="43214" spans="7:8">
      <c r="G43214" s="127"/>
      <c r="H43214" s="128"/>
    </row>
    <row r="43215" spans="7:8">
      <c r="G43215" s="127"/>
      <c r="H43215" s="128"/>
    </row>
    <row r="43216" spans="7:8">
      <c r="G43216" s="127"/>
      <c r="H43216" s="128"/>
    </row>
    <row r="43217" spans="7:8">
      <c r="G43217" s="127"/>
      <c r="H43217" s="128"/>
    </row>
    <row r="43218" spans="7:8">
      <c r="G43218" s="127"/>
      <c r="H43218" s="128"/>
    </row>
    <row r="43219" spans="7:8">
      <c r="G43219" s="127"/>
      <c r="H43219" s="128"/>
    </row>
    <row r="43220" spans="7:8">
      <c r="G43220" s="127"/>
      <c r="H43220" s="128"/>
    </row>
    <row r="43221" spans="7:8">
      <c r="G43221" s="127"/>
      <c r="H43221" s="128"/>
    </row>
    <row r="43222" spans="7:8">
      <c r="G43222" s="127"/>
      <c r="H43222" s="128"/>
    </row>
    <row r="43223" spans="7:8">
      <c r="G43223" s="127"/>
      <c r="H43223" s="128"/>
    </row>
    <row r="43224" spans="7:8">
      <c r="G43224" s="127"/>
      <c r="H43224" s="128"/>
    </row>
    <row r="43225" spans="7:8">
      <c r="G43225" s="127"/>
      <c r="H43225" s="128"/>
    </row>
    <row r="43226" spans="7:8">
      <c r="G43226" s="127"/>
      <c r="H43226" s="128"/>
    </row>
    <row r="43227" spans="7:8">
      <c r="G43227" s="127"/>
      <c r="H43227" s="128"/>
    </row>
    <row r="43228" spans="7:8">
      <c r="G43228" s="127"/>
      <c r="H43228" s="128"/>
    </row>
    <row r="43229" spans="7:8">
      <c r="G43229" s="127"/>
      <c r="H43229" s="128"/>
    </row>
    <row r="43230" spans="7:8">
      <c r="G43230" s="127"/>
      <c r="H43230" s="128"/>
    </row>
    <row r="43231" spans="7:8">
      <c r="G43231" s="127"/>
      <c r="H43231" s="128"/>
    </row>
    <row r="43232" spans="7:8">
      <c r="G43232" s="127"/>
      <c r="H43232" s="128"/>
    </row>
    <row r="43233" spans="7:8">
      <c r="G43233" s="127"/>
      <c r="H43233" s="128"/>
    </row>
    <row r="43234" spans="7:8">
      <c r="G43234" s="127"/>
      <c r="H43234" s="128"/>
    </row>
    <row r="43235" spans="7:8">
      <c r="G43235" s="127"/>
      <c r="H43235" s="128"/>
    </row>
    <row r="43236" spans="7:8">
      <c r="G43236" s="127"/>
      <c r="H43236" s="128"/>
    </row>
    <row r="43237" spans="7:8">
      <c r="G43237" s="127"/>
      <c r="H43237" s="128"/>
    </row>
    <row r="43238" spans="7:8">
      <c r="G43238" s="127"/>
      <c r="H43238" s="128"/>
    </row>
    <row r="43239" spans="7:8">
      <c r="G43239" s="127"/>
      <c r="H43239" s="128"/>
    </row>
    <row r="43240" spans="7:8">
      <c r="G43240" s="127"/>
      <c r="H43240" s="128"/>
    </row>
    <row r="43241" spans="7:8">
      <c r="G43241" s="127"/>
      <c r="H43241" s="128"/>
    </row>
    <row r="43242" spans="7:8">
      <c r="G43242" s="127"/>
      <c r="H43242" s="128"/>
    </row>
    <row r="43243" spans="7:8">
      <c r="G43243" s="127"/>
      <c r="H43243" s="128"/>
    </row>
    <row r="43244" spans="7:8">
      <c r="G43244" s="127"/>
      <c r="H43244" s="128"/>
    </row>
    <row r="43245" spans="7:8">
      <c r="G43245" s="127"/>
      <c r="H43245" s="128"/>
    </row>
    <row r="43246" spans="7:8">
      <c r="G43246" s="127"/>
      <c r="H43246" s="128"/>
    </row>
    <row r="43247" spans="7:8">
      <c r="G43247" s="127"/>
      <c r="H43247" s="128"/>
    </row>
    <row r="43248" spans="7:8">
      <c r="G43248" s="127"/>
      <c r="H43248" s="128"/>
    </row>
    <row r="43249" spans="7:8">
      <c r="G43249" s="127"/>
      <c r="H43249" s="128"/>
    </row>
    <row r="43250" spans="7:8">
      <c r="G43250" s="127"/>
      <c r="H43250" s="128"/>
    </row>
    <row r="43251" spans="7:8">
      <c r="G43251" s="127"/>
      <c r="H43251" s="128"/>
    </row>
    <row r="43252" spans="7:8">
      <c r="G43252" s="127"/>
      <c r="H43252" s="128"/>
    </row>
    <row r="43253" spans="7:8">
      <c r="G43253" s="127"/>
      <c r="H43253" s="128"/>
    </row>
    <row r="43254" spans="7:8">
      <c r="G43254" s="127"/>
      <c r="H43254" s="128"/>
    </row>
    <row r="43255" spans="7:8">
      <c r="G43255" s="127"/>
      <c r="H43255" s="128"/>
    </row>
    <row r="43256" spans="7:8">
      <c r="G43256" s="127"/>
      <c r="H43256" s="128"/>
    </row>
    <row r="43257" spans="7:8">
      <c r="G43257" s="127"/>
      <c r="H43257" s="128"/>
    </row>
    <row r="43258" spans="7:8">
      <c r="G43258" s="127"/>
      <c r="H43258" s="128"/>
    </row>
    <row r="43259" spans="7:8">
      <c r="G43259" s="127"/>
      <c r="H43259" s="128"/>
    </row>
    <row r="43260" spans="7:8">
      <c r="G43260" s="127"/>
      <c r="H43260" s="128"/>
    </row>
    <row r="43261" spans="7:8">
      <c r="G43261" s="127"/>
      <c r="H43261" s="128"/>
    </row>
    <row r="43262" spans="7:8">
      <c r="G43262" s="127"/>
      <c r="H43262" s="128"/>
    </row>
    <row r="43263" spans="7:8">
      <c r="G43263" s="127"/>
      <c r="H43263" s="128"/>
    </row>
    <row r="43264" spans="7:8">
      <c r="G43264" s="127"/>
      <c r="H43264" s="128"/>
    </row>
    <row r="43265" spans="7:8">
      <c r="G43265" s="127"/>
      <c r="H43265" s="128"/>
    </row>
    <row r="43266" spans="7:8">
      <c r="G43266" s="127"/>
      <c r="H43266" s="128"/>
    </row>
    <row r="43267" spans="7:8">
      <c r="G43267" s="127"/>
      <c r="H43267" s="128"/>
    </row>
    <row r="43268" spans="7:8">
      <c r="G43268" s="127"/>
      <c r="H43268" s="128"/>
    </row>
    <row r="43269" spans="7:8">
      <c r="G43269" s="127"/>
      <c r="H43269" s="128"/>
    </row>
    <row r="43270" spans="7:8">
      <c r="G43270" s="127"/>
      <c r="H43270" s="128"/>
    </row>
    <row r="43271" spans="7:8">
      <c r="G43271" s="127"/>
      <c r="H43271" s="128"/>
    </row>
    <row r="43272" spans="7:8">
      <c r="G43272" s="127"/>
      <c r="H43272" s="128"/>
    </row>
    <row r="43273" spans="7:8">
      <c r="G43273" s="127"/>
      <c r="H43273" s="128"/>
    </row>
    <row r="43274" spans="7:8">
      <c r="G43274" s="127"/>
      <c r="H43274" s="128"/>
    </row>
    <row r="43275" spans="7:8">
      <c r="G43275" s="127"/>
      <c r="H43275" s="128"/>
    </row>
    <row r="43276" spans="7:8">
      <c r="G43276" s="127"/>
      <c r="H43276" s="128"/>
    </row>
    <row r="43277" spans="7:8">
      <c r="G43277" s="127"/>
      <c r="H43277" s="128"/>
    </row>
    <row r="43278" spans="7:8">
      <c r="G43278" s="127"/>
      <c r="H43278" s="128"/>
    </row>
    <row r="43279" spans="7:8">
      <c r="G43279" s="127"/>
      <c r="H43279" s="128"/>
    </row>
    <row r="43280" spans="7:8">
      <c r="G43280" s="127"/>
      <c r="H43280" s="128"/>
    </row>
    <row r="43281" spans="7:8">
      <c r="G43281" s="127"/>
      <c r="H43281" s="128"/>
    </row>
    <row r="43282" spans="7:8">
      <c r="G43282" s="127"/>
      <c r="H43282" s="128"/>
    </row>
    <row r="43283" spans="7:8">
      <c r="G43283" s="127"/>
      <c r="H43283" s="128"/>
    </row>
    <row r="43284" spans="7:8">
      <c r="G43284" s="127"/>
      <c r="H43284" s="128"/>
    </row>
    <row r="43285" spans="7:8">
      <c r="G43285" s="127"/>
      <c r="H43285" s="128"/>
    </row>
    <row r="43286" spans="7:8">
      <c r="G43286" s="127"/>
      <c r="H43286" s="128"/>
    </row>
    <row r="43287" spans="7:8">
      <c r="G43287" s="127"/>
      <c r="H43287" s="128"/>
    </row>
    <row r="43288" spans="7:8">
      <c r="G43288" s="127"/>
      <c r="H43288" s="128"/>
    </row>
    <row r="43289" spans="7:8">
      <c r="G43289" s="127"/>
      <c r="H43289" s="128"/>
    </row>
    <row r="43290" spans="7:8">
      <c r="G43290" s="127"/>
      <c r="H43290" s="128"/>
    </row>
    <row r="43291" spans="7:8">
      <c r="G43291" s="127"/>
      <c r="H43291" s="128"/>
    </row>
    <row r="43292" spans="7:8">
      <c r="G43292" s="127"/>
      <c r="H43292" s="128"/>
    </row>
    <row r="43293" spans="7:8">
      <c r="G43293" s="127"/>
      <c r="H43293" s="128"/>
    </row>
    <row r="43294" spans="7:8">
      <c r="G43294" s="127"/>
      <c r="H43294" s="128"/>
    </row>
    <row r="43295" spans="7:8">
      <c r="G43295" s="127"/>
      <c r="H43295" s="128"/>
    </row>
    <row r="43296" spans="7:8">
      <c r="G43296" s="127"/>
      <c r="H43296" s="128"/>
    </row>
    <row r="43297" spans="7:8">
      <c r="G43297" s="127"/>
      <c r="H43297" s="128"/>
    </row>
    <row r="43298" spans="7:8">
      <c r="G43298" s="127"/>
      <c r="H43298" s="128"/>
    </row>
    <row r="43299" spans="7:8">
      <c r="G43299" s="127"/>
      <c r="H43299" s="128"/>
    </row>
    <row r="43300" spans="7:8">
      <c r="G43300" s="127"/>
      <c r="H43300" s="128"/>
    </row>
    <row r="43301" spans="7:8">
      <c r="G43301" s="127"/>
      <c r="H43301" s="128"/>
    </row>
    <row r="43302" spans="7:8">
      <c r="G43302" s="127"/>
      <c r="H43302" s="128"/>
    </row>
    <row r="43303" spans="7:8">
      <c r="G43303" s="127"/>
      <c r="H43303" s="128"/>
    </row>
    <row r="43304" spans="7:8">
      <c r="G43304" s="127"/>
      <c r="H43304" s="128"/>
    </row>
    <row r="43305" spans="7:8">
      <c r="G43305" s="127"/>
      <c r="H43305" s="128"/>
    </row>
    <row r="43306" spans="7:8">
      <c r="G43306" s="127"/>
      <c r="H43306" s="128"/>
    </row>
    <row r="43307" spans="7:8">
      <c r="G43307" s="127"/>
      <c r="H43307" s="128"/>
    </row>
    <row r="43308" spans="7:8">
      <c r="G43308" s="127"/>
      <c r="H43308" s="128"/>
    </row>
    <row r="43309" spans="7:8">
      <c r="G43309" s="127"/>
      <c r="H43309" s="128"/>
    </row>
    <row r="43310" spans="7:8">
      <c r="G43310" s="127"/>
      <c r="H43310" s="128"/>
    </row>
    <row r="43311" spans="7:8">
      <c r="G43311" s="127"/>
      <c r="H43311" s="128"/>
    </row>
    <row r="43312" spans="7:8">
      <c r="G43312" s="127"/>
      <c r="H43312" s="128"/>
    </row>
    <row r="43313" spans="7:8">
      <c r="G43313" s="127"/>
      <c r="H43313" s="128"/>
    </row>
    <row r="43314" spans="7:8">
      <c r="G43314" s="127"/>
      <c r="H43314" s="128"/>
    </row>
    <row r="43315" spans="7:8">
      <c r="G43315" s="127"/>
      <c r="H43315" s="128"/>
    </row>
    <row r="43316" spans="7:8">
      <c r="G43316" s="127"/>
      <c r="H43316" s="128"/>
    </row>
    <row r="43317" spans="7:8">
      <c r="G43317" s="127"/>
      <c r="H43317" s="128"/>
    </row>
    <row r="43318" spans="7:8">
      <c r="G43318" s="127"/>
      <c r="H43318" s="128"/>
    </row>
    <row r="43319" spans="7:8">
      <c r="G43319" s="127"/>
      <c r="H43319" s="128"/>
    </row>
    <row r="43320" spans="7:8">
      <c r="G43320" s="127"/>
      <c r="H43320" s="128"/>
    </row>
    <row r="43321" spans="7:8">
      <c r="G43321" s="127"/>
      <c r="H43321" s="128"/>
    </row>
    <row r="43322" spans="7:8">
      <c r="G43322" s="127"/>
      <c r="H43322" s="128"/>
    </row>
    <row r="43323" spans="7:8">
      <c r="G43323" s="127"/>
      <c r="H43323" s="128"/>
    </row>
    <row r="43324" spans="7:8">
      <c r="G43324" s="127"/>
      <c r="H43324" s="128"/>
    </row>
    <row r="43325" spans="7:8">
      <c r="G43325" s="127"/>
      <c r="H43325" s="128"/>
    </row>
    <row r="43326" spans="7:8">
      <c r="G43326" s="127"/>
      <c r="H43326" s="128"/>
    </row>
    <row r="43327" spans="7:8">
      <c r="G43327" s="127"/>
      <c r="H43327" s="128"/>
    </row>
    <row r="43328" spans="7:8">
      <c r="G43328" s="127"/>
      <c r="H43328" s="128"/>
    </row>
    <row r="43329" spans="7:8">
      <c r="G43329" s="127"/>
      <c r="H43329" s="128"/>
    </row>
    <row r="43330" spans="7:8">
      <c r="G43330" s="127"/>
      <c r="H43330" s="128"/>
    </row>
    <row r="43331" spans="7:8">
      <c r="G43331" s="127"/>
      <c r="H43331" s="128"/>
    </row>
    <row r="43332" spans="7:8">
      <c r="G43332" s="127"/>
      <c r="H43332" s="128"/>
    </row>
    <row r="43333" spans="7:8">
      <c r="G43333" s="127"/>
      <c r="H43333" s="128"/>
    </row>
    <row r="43334" spans="7:8">
      <c r="G43334" s="127"/>
      <c r="H43334" s="128"/>
    </row>
    <row r="43335" spans="7:8">
      <c r="G43335" s="127"/>
      <c r="H43335" s="128"/>
    </row>
    <row r="43336" spans="7:8">
      <c r="G43336" s="127"/>
      <c r="H43336" s="128"/>
    </row>
    <row r="43337" spans="7:8">
      <c r="G43337" s="127"/>
      <c r="H43337" s="128"/>
    </row>
    <row r="43338" spans="7:8">
      <c r="G43338" s="127"/>
      <c r="H43338" s="128"/>
    </row>
    <row r="43339" spans="7:8">
      <c r="G43339" s="127"/>
      <c r="H43339" s="128"/>
    </row>
    <row r="43340" spans="7:8">
      <c r="G43340" s="127"/>
      <c r="H43340" s="128"/>
    </row>
    <row r="43341" spans="7:8">
      <c r="G43341" s="127"/>
      <c r="H43341" s="128"/>
    </row>
    <row r="43342" spans="7:8">
      <c r="G43342" s="127"/>
      <c r="H43342" s="128"/>
    </row>
    <row r="43343" spans="7:8">
      <c r="G43343" s="127"/>
      <c r="H43343" s="128"/>
    </row>
    <row r="43344" spans="7:8">
      <c r="G43344" s="127"/>
      <c r="H43344" s="128"/>
    </row>
    <row r="43345" spans="7:8">
      <c r="G43345" s="127"/>
      <c r="H43345" s="128"/>
    </row>
    <row r="43346" spans="7:8">
      <c r="G43346" s="127"/>
      <c r="H43346" s="128"/>
    </row>
    <row r="43347" spans="7:8">
      <c r="G43347" s="127"/>
      <c r="H43347" s="128"/>
    </row>
    <row r="43348" spans="7:8">
      <c r="G43348" s="127"/>
      <c r="H43348" s="128"/>
    </row>
    <row r="43349" spans="7:8">
      <c r="G43349" s="127"/>
      <c r="H43349" s="128"/>
    </row>
    <row r="43350" spans="7:8">
      <c r="G43350" s="127"/>
      <c r="H43350" s="128"/>
    </row>
    <row r="43351" spans="7:8">
      <c r="G43351" s="127"/>
      <c r="H43351" s="128"/>
    </row>
    <row r="43352" spans="7:8">
      <c r="G43352" s="127"/>
      <c r="H43352" s="128"/>
    </row>
    <row r="43353" spans="7:8">
      <c r="G43353" s="127"/>
      <c r="H43353" s="128"/>
    </row>
    <row r="43354" spans="7:8">
      <c r="G43354" s="127"/>
      <c r="H43354" s="128"/>
    </row>
    <row r="43355" spans="7:8">
      <c r="G43355" s="127"/>
      <c r="H43355" s="128"/>
    </row>
    <row r="43356" spans="7:8">
      <c r="G43356" s="127"/>
      <c r="H43356" s="128"/>
    </row>
    <row r="43357" spans="7:8">
      <c r="G43357" s="127"/>
      <c r="H43357" s="128"/>
    </row>
    <row r="43358" spans="7:8">
      <c r="G43358" s="127"/>
      <c r="H43358" s="128"/>
    </row>
    <row r="43359" spans="7:8">
      <c r="G43359" s="127"/>
      <c r="H43359" s="128"/>
    </row>
    <row r="43360" spans="7:8">
      <c r="G43360" s="127"/>
      <c r="H43360" s="128"/>
    </row>
    <row r="43361" spans="7:8">
      <c r="G43361" s="127"/>
      <c r="H43361" s="128"/>
    </row>
    <row r="43362" spans="7:8">
      <c r="G43362" s="127"/>
      <c r="H43362" s="128"/>
    </row>
    <row r="43363" spans="7:8">
      <c r="G43363" s="127"/>
      <c r="H43363" s="128"/>
    </row>
    <row r="43364" spans="7:8">
      <c r="G43364" s="127"/>
      <c r="H43364" s="128"/>
    </row>
    <row r="43365" spans="7:8">
      <c r="G43365" s="127"/>
      <c r="H43365" s="128"/>
    </row>
    <row r="43366" spans="7:8">
      <c r="G43366" s="127"/>
      <c r="H43366" s="128"/>
    </row>
    <row r="43367" spans="7:8">
      <c r="G43367" s="127"/>
      <c r="H43367" s="128"/>
    </row>
    <row r="43368" spans="7:8">
      <c r="G43368" s="127"/>
      <c r="H43368" s="128"/>
    </row>
    <row r="43369" spans="7:8">
      <c r="G43369" s="127"/>
      <c r="H43369" s="128"/>
    </row>
    <row r="43370" spans="7:8">
      <c r="G43370" s="127"/>
      <c r="H43370" s="128"/>
    </row>
    <row r="43371" spans="7:8">
      <c r="G43371" s="127"/>
      <c r="H43371" s="128"/>
    </row>
    <row r="43372" spans="7:8">
      <c r="G43372" s="127"/>
      <c r="H43372" s="128"/>
    </row>
    <row r="43373" spans="7:8">
      <c r="G43373" s="127"/>
      <c r="H43373" s="128"/>
    </row>
    <row r="43374" spans="7:8">
      <c r="G43374" s="127"/>
      <c r="H43374" s="128"/>
    </row>
    <row r="43375" spans="7:8">
      <c r="G43375" s="127"/>
      <c r="H43375" s="128"/>
    </row>
    <row r="43376" spans="7:8">
      <c r="G43376" s="127"/>
      <c r="H43376" s="128"/>
    </row>
    <row r="43377" spans="7:8">
      <c r="G43377" s="127"/>
      <c r="H43377" s="128"/>
    </row>
    <row r="43378" spans="7:8">
      <c r="G43378" s="127"/>
      <c r="H43378" s="128"/>
    </row>
    <row r="43379" spans="7:8">
      <c r="G43379" s="127"/>
      <c r="H43379" s="128"/>
    </row>
    <row r="43380" spans="7:8">
      <c r="G43380" s="127"/>
      <c r="H43380" s="128"/>
    </row>
    <row r="43381" spans="7:8">
      <c r="G43381" s="127"/>
      <c r="H43381" s="128"/>
    </row>
    <row r="43382" spans="7:8">
      <c r="G43382" s="127"/>
      <c r="H43382" s="128"/>
    </row>
    <row r="43383" spans="7:8">
      <c r="G43383" s="127"/>
      <c r="H43383" s="128"/>
    </row>
    <row r="43384" spans="7:8">
      <c r="G43384" s="127"/>
      <c r="H43384" s="128"/>
    </row>
    <row r="43385" spans="7:8">
      <c r="G43385" s="127"/>
      <c r="H43385" s="128"/>
    </row>
    <row r="43386" spans="7:8">
      <c r="G43386" s="127"/>
      <c r="H43386" s="128"/>
    </row>
    <row r="43387" spans="7:8">
      <c r="G43387" s="127"/>
      <c r="H43387" s="128"/>
    </row>
    <row r="43388" spans="7:8">
      <c r="G43388" s="127"/>
      <c r="H43388" s="128"/>
    </row>
    <row r="43389" spans="7:8">
      <c r="G43389" s="127"/>
      <c r="H43389" s="128"/>
    </row>
    <row r="43390" spans="7:8">
      <c r="G43390" s="127"/>
      <c r="H43390" s="128"/>
    </row>
    <row r="43391" spans="7:8">
      <c r="G43391" s="127"/>
      <c r="H43391" s="128"/>
    </row>
    <row r="43392" spans="7:8">
      <c r="G43392" s="127"/>
      <c r="H43392" s="128"/>
    </row>
    <row r="43393" spans="7:8">
      <c r="G43393" s="127"/>
      <c r="H43393" s="128"/>
    </row>
    <row r="43394" spans="7:8">
      <c r="G43394" s="127"/>
      <c r="H43394" s="128"/>
    </row>
    <row r="43395" spans="7:8">
      <c r="G43395" s="127"/>
      <c r="H43395" s="128"/>
    </row>
    <row r="43396" spans="7:8">
      <c r="G43396" s="127"/>
      <c r="H43396" s="128"/>
    </row>
    <row r="43397" spans="7:8">
      <c r="G43397" s="127"/>
      <c r="H43397" s="128"/>
    </row>
    <row r="43398" spans="7:8">
      <c r="G43398" s="127"/>
      <c r="H43398" s="128"/>
    </row>
    <row r="43399" spans="7:8">
      <c r="G43399" s="127"/>
      <c r="H43399" s="128"/>
    </row>
    <row r="43400" spans="7:8">
      <c r="G43400" s="127"/>
      <c r="H43400" s="128"/>
    </row>
    <row r="43401" spans="7:8">
      <c r="G43401" s="127"/>
      <c r="H43401" s="128"/>
    </row>
    <row r="43402" spans="7:8">
      <c r="G43402" s="127"/>
      <c r="H43402" s="128"/>
    </row>
    <row r="43403" spans="7:8">
      <c r="G43403" s="127"/>
      <c r="H43403" s="128"/>
    </row>
    <row r="43404" spans="7:8">
      <c r="G43404" s="127"/>
      <c r="H43404" s="128"/>
    </row>
    <row r="43405" spans="7:8">
      <c r="G43405" s="127"/>
      <c r="H43405" s="128"/>
    </row>
    <row r="43406" spans="7:8">
      <c r="G43406" s="127"/>
      <c r="H43406" s="128"/>
    </row>
    <row r="43407" spans="7:8">
      <c r="G43407" s="127"/>
      <c r="H43407" s="128"/>
    </row>
    <row r="43408" spans="7:8">
      <c r="G43408" s="127"/>
      <c r="H43408" s="128"/>
    </row>
    <row r="43409" spans="7:8">
      <c r="G43409" s="127"/>
      <c r="H43409" s="128"/>
    </row>
    <row r="43410" spans="7:8">
      <c r="G43410" s="127"/>
      <c r="H43410" s="128"/>
    </row>
    <row r="43411" spans="7:8">
      <c r="G43411" s="127"/>
      <c r="H43411" s="128"/>
    </row>
    <row r="43412" spans="7:8">
      <c r="G43412" s="127"/>
      <c r="H43412" s="128"/>
    </row>
    <row r="43413" spans="7:8">
      <c r="G43413" s="127"/>
      <c r="H43413" s="128"/>
    </row>
    <row r="43414" spans="7:8">
      <c r="G43414" s="127"/>
      <c r="H43414" s="128"/>
    </row>
    <row r="43415" spans="7:8">
      <c r="G43415" s="127"/>
      <c r="H43415" s="128"/>
    </row>
    <row r="43416" spans="7:8">
      <c r="G43416" s="127"/>
      <c r="H43416" s="128"/>
    </row>
    <row r="43417" spans="7:8">
      <c r="G43417" s="127"/>
      <c r="H43417" s="128"/>
    </row>
    <row r="43418" spans="7:8">
      <c r="G43418" s="127"/>
      <c r="H43418" s="128"/>
    </row>
    <row r="43419" spans="7:8">
      <c r="G43419" s="127"/>
      <c r="H43419" s="128"/>
    </row>
    <row r="43420" spans="7:8">
      <c r="G43420" s="127"/>
      <c r="H43420" s="128"/>
    </row>
    <row r="43421" spans="7:8">
      <c r="G43421" s="127"/>
      <c r="H43421" s="128"/>
    </row>
    <row r="43422" spans="7:8">
      <c r="G43422" s="127"/>
      <c r="H43422" s="128"/>
    </row>
    <row r="43423" spans="7:8">
      <c r="G43423" s="127"/>
      <c r="H43423" s="128"/>
    </row>
    <row r="43424" spans="7:8">
      <c r="G43424" s="127"/>
      <c r="H43424" s="128"/>
    </row>
    <row r="43425" spans="7:8">
      <c r="G43425" s="127"/>
      <c r="H43425" s="128"/>
    </row>
    <row r="43426" spans="7:8">
      <c r="G43426" s="127"/>
      <c r="H43426" s="128"/>
    </row>
    <row r="43427" spans="7:8">
      <c r="G43427" s="127"/>
      <c r="H43427" s="128"/>
    </row>
    <row r="43428" spans="7:8">
      <c r="G43428" s="127"/>
      <c r="H43428" s="128"/>
    </row>
    <row r="43429" spans="7:8">
      <c r="G43429" s="127"/>
      <c r="H43429" s="128"/>
    </row>
    <row r="43430" spans="7:8">
      <c r="G43430" s="127"/>
      <c r="H43430" s="128"/>
    </row>
    <row r="43431" spans="7:8">
      <c r="G43431" s="127"/>
      <c r="H43431" s="128"/>
    </row>
    <row r="43432" spans="7:8">
      <c r="G43432" s="127"/>
      <c r="H43432" s="128"/>
    </row>
    <row r="43433" spans="7:8">
      <c r="G43433" s="127"/>
      <c r="H43433" s="128"/>
    </row>
    <row r="43434" spans="7:8">
      <c r="G43434" s="127"/>
      <c r="H43434" s="128"/>
    </row>
    <row r="43435" spans="7:8">
      <c r="G43435" s="127"/>
      <c r="H43435" s="128"/>
    </row>
    <row r="43436" spans="7:8">
      <c r="G43436" s="127"/>
      <c r="H43436" s="128"/>
    </row>
    <row r="43437" spans="7:8">
      <c r="G43437" s="127"/>
      <c r="H43437" s="128"/>
    </row>
    <row r="43438" spans="7:8">
      <c r="G43438" s="127"/>
      <c r="H43438" s="128"/>
    </row>
    <row r="43439" spans="7:8">
      <c r="G43439" s="127"/>
      <c r="H43439" s="128"/>
    </row>
    <row r="43440" spans="7:8">
      <c r="G43440" s="127"/>
      <c r="H43440" s="128"/>
    </row>
    <row r="43441" spans="7:8">
      <c r="G43441" s="127"/>
      <c r="H43441" s="128"/>
    </row>
    <row r="43442" spans="7:8">
      <c r="G43442" s="127"/>
      <c r="H43442" s="128"/>
    </row>
    <row r="43443" spans="7:8">
      <c r="G43443" s="127"/>
      <c r="H43443" s="128"/>
    </row>
    <row r="43444" spans="7:8">
      <c r="G43444" s="127"/>
      <c r="H43444" s="128"/>
    </row>
    <row r="43445" spans="7:8">
      <c r="G43445" s="127"/>
      <c r="H43445" s="128"/>
    </row>
    <row r="43446" spans="7:8">
      <c r="G43446" s="127"/>
      <c r="H43446" s="128"/>
    </row>
    <row r="43447" spans="7:8">
      <c r="G43447" s="127"/>
      <c r="H43447" s="128"/>
    </row>
    <row r="43448" spans="7:8">
      <c r="G43448" s="127"/>
      <c r="H43448" s="128"/>
    </row>
    <row r="43449" spans="7:8">
      <c r="G43449" s="127"/>
      <c r="H43449" s="128"/>
    </row>
    <row r="43450" spans="7:8">
      <c r="G43450" s="127"/>
      <c r="H43450" s="128"/>
    </row>
    <row r="43451" spans="7:8">
      <c r="G43451" s="127"/>
      <c r="H43451" s="128"/>
    </row>
    <row r="43452" spans="7:8">
      <c r="G43452" s="127"/>
      <c r="H43452" s="128"/>
    </row>
    <row r="43453" spans="7:8">
      <c r="G43453" s="127"/>
      <c r="H43453" s="128"/>
    </row>
    <row r="43454" spans="7:8">
      <c r="G43454" s="127"/>
      <c r="H43454" s="128"/>
    </row>
    <row r="43455" spans="7:8">
      <c r="G43455" s="127"/>
      <c r="H43455" s="128"/>
    </row>
    <row r="43456" spans="7:8">
      <c r="G43456" s="127"/>
      <c r="H43456" s="128"/>
    </row>
    <row r="43457" spans="7:8">
      <c r="G43457" s="127"/>
      <c r="H43457" s="128"/>
    </row>
    <row r="43458" spans="7:8">
      <c r="G43458" s="127"/>
      <c r="H43458" s="128"/>
    </row>
    <row r="43459" spans="7:8">
      <c r="G43459" s="127"/>
      <c r="H43459" s="128"/>
    </row>
    <row r="43460" spans="7:8">
      <c r="G43460" s="127"/>
      <c r="H43460" s="128"/>
    </row>
    <row r="43461" spans="7:8">
      <c r="G43461" s="127"/>
      <c r="H43461" s="128"/>
    </row>
    <row r="43462" spans="7:8">
      <c r="G43462" s="127"/>
      <c r="H43462" s="128"/>
    </row>
    <row r="43463" spans="7:8">
      <c r="G43463" s="127"/>
      <c r="H43463" s="128"/>
    </row>
    <row r="43464" spans="7:8">
      <c r="G43464" s="127"/>
      <c r="H43464" s="128"/>
    </row>
    <row r="43465" spans="7:8">
      <c r="G43465" s="127"/>
      <c r="H43465" s="128"/>
    </row>
    <row r="43466" spans="7:8">
      <c r="G43466" s="127"/>
      <c r="H43466" s="128"/>
    </row>
    <row r="43467" spans="7:8">
      <c r="G43467" s="127"/>
      <c r="H43467" s="128"/>
    </row>
    <row r="43468" spans="7:8">
      <c r="G43468" s="127"/>
      <c r="H43468" s="128"/>
    </row>
    <row r="43469" spans="7:8">
      <c r="G43469" s="127"/>
      <c r="H43469" s="128"/>
    </row>
    <row r="43470" spans="7:8">
      <c r="G43470" s="127"/>
      <c r="H43470" s="128"/>
    </row>
    <row r="43471" spans="7:8">
      <c r="G43471" s="127"/>
      <c r="H43471" s="128"/>
    </row>
    <row r="43472" spans="7:8">
      <c r="G43472" s="127"/>
      <c r="H43472" s="128"/>
    </row>
    <row r="43473" spans="7:8">
      <c r="G43473" s="127"/>
      <c r="H43473" s="128"/>
    </row>
    <row r="43474" spans="7:8">
      <c r="G43474" s="127"/>
      <c r="H43474" s="128"/>
    </row>
    <row r="43475" spans="7:8">
      <c r="G43475" s="127"/>
      <c r="H43475" s="128"/>
    </row>
    <row r="43476" spans="7:8">
      <c r="G43476" s="127"/>
      <c r="H43476" s="128"/>
    </row>
    <row r="43477" spans="7:8">
      <c r="G43477" s="127"/>
      <c r="H43477" s="128"/>
    </row>
    <row r="43478" spans="7:8">
      <c r="G43478" s="127"/>
      <c r="H43478" s="128"/>
    </row>
    <row r="43479" spans="7:8">
      <c r="G43479" s="127"/>
      <c r="H43479" s="128"/>
    </row>
    <row r="43480" spans="7:8">
      <c r="G43480" s="127"/>
      <c r="H43480" s="128"/>
    </row>
    <row r="43481" spans="7:8">
      <c r="G43481" s="127"/>
      <c r="H43481" s="128"/>
    </row>
    <row r="43482" spans="7:8">
      <c r="G43482" s="127"/>
      <c r="H43482" s="128"/>
    </row>
    <row r="43483" spans="7:8">
      <c r="G43483" s="127"/>
      <c r="H43483" s="128"/>
    </row>
    <row r="43484" spans="7:8">
      <c r="G43484" s="127"/>
      <c r="H43484" s="128"/>
    </row>
    <row r="43485" spans="7:8">
      <c r="G43485" s="127"/>
      <c r="H43485" s="128"/>
    </row>
    <row r="43486" spans="7:8">
      <c r="G43486" s="127"/>
      <c r="H43486" s="128"/>
    </row>
    <row r="43487" spans="7:8">
      <c r="G43487" s="127"/>
      <c r="H43487" s="128"/>
    </row>
    <row r="43488" spans="7:8">
      <c r="G43488" s="127"/>
      <c r="H43488" s="128"/>
    </row>
    <row r="43489" spans="7:8">
      <c r="G43489" s="127"/>
      <c r="H43489" s="128"/>
    </row>
    <row r="43490" spans="7:8">
      <c r="G43490" s="127"/>
      <c r="H43490" s="128"/>
    </row>
    <row r="43491" spans="7:8">
      <c r="G43491" s="127"/>
      <c r="H43491" s="128"/>
    </row>
    <row r="43492" spans="7:8">
      <c r="G43492" s="127"/>
      <c r="H43492" s="128"/>
    </row>
    <row r="43493" spans="7:8">
      <c r="G43493" s="127"/>
      <c r="H43493" s="128"/>
    </row>
    <row r="43494" spans="7:8">
      <c r="G43494" s="127"/>
      <c r="H43494" s="128"/>
    </row>
    <row r="43495" spans="7:8">
      <c r="G43495" s="127"/>
      <c r="H43495" s="128"/>
    </row>
    <row r="43496" spans="7:8">
      <c r="G43496" s="127"/>
      <c r="H43496" s="128"/>
    </row>
    <row r="43497" spans="7:8">
      <c r="G43497" s="127"/>
      <c r="H43497" s="128"/>
    </row>
    <row r="43498" spans="7:8">
      <c r="G43498" s="127"/>
      <c r="H43498" s="128"/>
    </row>
    <row r="43499" spans="7:8">
      <c r="G43499" s="127"/>
      <c r="H43499" s="128"/>
    </row>
    <row r="43500" spans="7:8">
      <c r="G43500" s="127"/>
      <c r="H43500" s="128"/>
    </row>
    <row r="43501" spans="7:8">
      <c r="G43501" s="127"/>
      <c r="H43501" s="128"/>
    </row>
    <row r="43502" spans="7:8">
      <c r="G43502" s="127"/>
      <c r="H43502" s="128"/>
    </row>
    <row r="43503" spans="7:8">
      <c r="G43503" s="127"/>
      <c r="H43503" s="128"/>
    </row>
    <row r="43504" spans="7:8">
      <c r="G43504" s="127"/>
      <c r="H43504" s="128"/>
    </row>
    <row r="43505" spans="7:8">
      <c r="G43505" s="127"/>
      <c r="H43505" s="128"/>
    </row>
    <row r="43506" spans="7:8">
      <c r="G43506" s="127"/>
      <c r="H43506" s="128"/>
    </row>
    <row r="43507" spans="7:8">
      <c r="G43507" s="127"/>
      <c r="H43507" s="128"/>
    </row>
    <row r="43508" spans="7:8">
      <c r="G43508" s="127"/>
      <c r="H43508" s="128"/>
    </row>
    <row r="43509" spans="7:8">
      <c r="G43509" s="127"/>
      <c r="H43509" s="128"/>
    </row>
    <row r="43510" spans="7:8">
      <c r="G43510" s="127"/>
      <c r="H43510" s="128"/>
    </row>
    <row r="43511" spans="7:8">
      <c r="G43511" s="127"/>
      <c r="H43511" s="128"/>
    </row>
    <row r="43512" spans="7:8">
      <c r="G43512" s="127"/>
      <c r="H43512" s="128"/>
    </row>
    <row r="43513" spans="7:8">
      <c r="G43513" s="127"/>
      <c r="H43513" s="128"/>
    </row>
    <row r="43514" spans="7:8">
      <c r="G43514" s="127"/>
      <c r="H43514" s="128"/>
    </row>
    <row r="43515" spans="7:8">
      <c r="G43515" s="127"/>
      <c r="H43515" s="128"/>
    </row>
    <row r="43516" spans="7:8">
      <c r="G43516" s="127"/>
      <c r="H43516" s="128"/>
    </row>
    <row r="43517" spans="7:8">
      <c r="G43517" s="127"/>
      <c r="H43517" s="128"/>
    </row>
    <row r="43518" spans="7:8">
      <c r="G43518" s="127"/>
      <c r="H43518" s="128"/>
    </row>
    <row r="43519" spans="7:8">
      <c r="G43519" s="127"/>
      <c r="H43519" s="128"/>
    </row>
    <row r="43520" spans="7:8">
      <c r="G43520" s="127"/>
      <c r="H43520" s="128"/>
    </row>
    <row r="43521" spans="7:8">
      <c r="G43521" s="127"/>
      <c r="H43521" s="128"/>
    </row>
    <row r="43522" spans="7:8">
      <c r="G43522" s="127"/>
      <c r="H43522" s="128"/>
    </row>
    <row r="43523" spans="7:8">
      <c r="G43523" s="127"/>
      <c r="H43523" s="128"/>
    </row>
    <row r="43524" spans="7:8">
      <c r="G43524" s="127"/>
      <c r="H43524" s="128"/>
    </row>
    <row r="43525" spans="7:8">
      <c r="G43525" s="127"/>
      <c r="H43525" s="128"/>
    </row>
    <row r="43526" spans="7:8">
      <c r="G43526" s="127"/>
      <c r="H43526" s="128"/>
    </row>
    <row r="43527" spans="7:8">
      <c r="G43527" s="127"/>
      <c r="H43527" s="128"/>
    </row>
    <row r="43528" spans="7:8">
      <c r="G43528" s="127"/>
      <c r="H43528" s="128"/>
    </row>
    <row r="43529" spans="7:8">
      <c r="G43529" s="127"/>
      <c r="H43529" s="128"/>
    </row>
    <row r="43530" spans="7:8">
      <c r="G43530" s="127"/>
      <c r="H43530" s="128"/>
    </row>
    <row r="43531" spans="7:8">
      <c r="G43531" s="127"/>
      <c r="H43531" s="128"/>
    </row>
    <row r="43532" spans="7:8">
      <c r="G43532" s="127"/>
      <c r="H43532" s="128"/>
    </row>
    <row r="43533" spans="7:8">
      <c r="G43533" s="127"/>
      <c r="H43533" s="128"/>
    </row>
    <row r="43534" spans="7:8">
      <c r="G43534" s="127"/>
      <c r="H43534" s="128"/>
    </row>
    <row r="43535" spans="7:8">
      <c r="G43535" s="127"/>
      <c r="H43535" s="128"/>
    </row>
    <row r="43536" spans="7:8">
      <c r="G43536" s="127"/>
      <c r="H43536" s="128"/>
    </row>
    <row r="43537" spans="7:8">
      <c r="G43537" s="127"/>
      <c r="H43537" s="128"/>
    </row>
    <row r="43538" spans="7:8">
      <c r="G43538" s="127"/>
      <c r="H43538" s="128"/>
    </row>
    <row r="43539" spans="7:8">
      <c r="G43539" s="127"/>
      <c r="H43539" s="128"/>
    </row>
    <row r="43540" spans="7:8">
      <c r="G43540" s="127"/>
      <c r="H43540" s="128"/>
    </row>
    <row r="43541" spans="7:8">
      <c r="G43541" s="127"/>
      <c r="H43541" s="128"/>
    </row>
    <row r="43542" spans="7:8">
      <c r="G43542" s="127"/>
      <c r="H43542" s="128"/>
    </row>
    <row r="43543" spans="7:8">
      <c r="G43543" s="127"/>
      <c r="H43543" s="128"/>
    </row>
    <row r="43544" spans="7:8">
      <c r="G43544" s="127"/>
      <c r="H43544" s="128"/>
    </row>
    <row r="43545" spans="7:8">
      <c r="G43545" s="127"/>
      <c r="H43545" s="128"/>
    </row>
    <row r="43546" spans="7:8">
      <c r="G43546" s="127"/>
      <c r="H43546" s="128"/>
    </row>
    <row r="43547" spans="7:8">
      <c r="G43547" s="127"/>
      <c r="H43547" s="128"/>
    </row>
    <row r="43548" spans="7:8">
      <c r="G43548" s="127"/>
      <c r="H43548" s="128"/>
    </row>
    <row r="43549" spans="7:8">
      <c r="G43549" s="127"/>
      <c r="H43549" s="128"/>
    </row>
    <row r="43550" spans="7:8">
      <c r="G43550" s="127"/>
      <c r="H43550" s="128"/>
    </row>
    <row r="43551" spans="7:8">
      <c r="G43551" s="127"/>
      <c r="H43551" s="128"/>
    </row>
    <row r="43552" spans="7:8">
      <c r="G43552" s="127"/>
      <c r="H43552" s="128"/>
    </row>
    <row r="43553" spans="7:8">
      <c r="G43553" s="127"/>
      <c r="H43553" s="128"/>
    </row>
    <row r="43554" spans="7:8">
      <c r="G43554" s="127"/>
      <c r="H43554" s="128"/>
    </row>
    <row r="43555" spans="7:8">
      <c r="G43555" s="127"/>
      <c r="H43555" s="128"/>
    </row>
    <row r="43556" spans="7:8">
      <c r="G43556" s="127"/>
      <c r="H43556" s="128"/>
    </row>
    <row r="43557" spans="7:8">
      <c r="G43557" s="127"/>
      <c r="H43557" s="128"/>
    </row>
    <row r="43558" spans="7:8">
      <c r="G43558" s="127"/>
      <c r="H43558" s="128"/>
    </row>
    <row r="43559" spans="7:8">
      <c r="G43559" s="127"/>
      <c r="H43559" s="128"/>
    </row>
    <row r="43560" spans="7:8">
      <c r="G43560" s="127"/>
      <c r="H43560" s="128"/>
    </row>
    <row r="43561" spans="7:8">
      <c r="G43561" s="127"/>
      <c r="H43561" s="128"/>
    </row>
    <row r="43562" spans="7:8">
      <c r="G43562" s="127"/>
      <c r="H43562" s="128"/>
    </row>
    <row r="43563" spans="7:8">
      <c r="G43563" s="127"/>
      <c r="H43563" s="128"/>
    </row>
    <row r="43564" spans="7:8">
      <c r="G43564" s="127"/>
      <c r="H43564" s="128"/>
    </row>
    <row r="43565" spans="7:8">
      <c r="G43565" s="127"/>
      <c r="H43565" s="128"/>
    </row>
    <row r="43566" spans="7:8">
      <c r="G43566" s="127"/>
      <c r="H43566" s="128"/>
    </row>
    <row r="43567" spans="7:8">
      <c r="G43567" s="127"/>
      <c r="H43567" s="128"/>
    </row>
    <row r="43568" spans="7:8">
      <c r="G43568" s="127"/>
      <c r="H43568" s="128"/>
    </row>
    <row r="43569" spans="7:8">
      <c r="G43569" s="127"/>
      <c r="H43569" s="128"/>
    </row>
    <row r="43570" spans="7:8">
      <c r="G43570" s="127"/>
      <c r="H43570" s="128"/>
    </row>
    <row r="43571" spans="7:8">
      <c r="G43571" s="127"/>
      <c r="H43571" s="128"/>
    </row>
    <row r="43572" spans="7:8">
      <c r="G43572" s="127"/>
      <c r="H43572" s="128"/>
    </row>
    <row r="43573" spans="7:8">
      <c r="G43573" s="127"/>
      <c r="H43573" s="128"/>
    </row>
    <row r="43574" spans="7:8">
      <c r="G43574" s="127"/>
      <c r="H43574" s="128"/>
    </row>
    <row r="43575" spans="7:8">
      <c r="G43575" s="127"/>
      <c r="H43575" s="128"/>
    </row>
    <row r="43576" spans="7:8">
      <c r="G43576" s="127"/>
      <c r="H43576" s="128"/>
    </row>
    <row r="43577" spans="7:8">
      <c r="G43577" s="127"/>
      <c r="H43577" s="128"/>
    </row>
    <row r="43578" spans="7:8">
      <c r="G43578" s="127"/>
      <c r="H43578" s="128"/>
    </row>
    <row r="43579" spans="7:8">
      <c r="G43579" s="127"/>
      <c r="H43579" s="128"/>
    </row>
    <row r="43580" spans="7:8">
      <c r="G43580" s="127"/>
      <c r="H43580" s="128"/>
    </row>
    <row r="43581" spans="7:8">
      <c r="G43581" s="127"/>
      <c r="H43581" s="128"/>
    </row>
    <row r="43582" spans="7:8">
      <c r="G43582" s="127"/>
      <c r="H43582" s="128"/>
    </row>
    <row r="43583" spans="7:8">
      <c r="G43583" s="127"/>
      <c r="H43583" s="128"/>
    </row>
    <row r="43584" spans="7:8">
      <c r="G43584" s="127"/>
      <c r="H43584" s="128"/>
    </row>
    <row r="43585" spans="7:8">
      <c r="G43585" s="127"/>
      <c r="H43585" s="128"/>
    </row>
    <row r="43586" spans="7:8">
      <c r="G43586" s="127"/>
      <c r="H43586" s="128"/>
    </row>
    <row r="43587" spans="7:8">
      <c r="G43587" s="127"/>
      <c r="H43587" s="128"/>
    </row>
    <row r="43588" spans="7:8">
      <c r="G43588" s="127"/>
      <c r="H43588" s="128"/>
    </row>
    <row r="43589" spans="7:8">
      <c r="G43589" s="127"/>
      <c r="H43589" s="128"/>
    </row>
    <row r="43590" spans="7:8">
      <c r="G43590" s="127"/>
      <c r="H43590" s="128"/>
    </row>
    <row r="43591" spans="7:8">
      <c r="G43591" s="127"/>
      <c r="H43591" s="128"/>
    </row>
    <row r="43592" spans="7:8">
      <c r="G43592" s="127"/>
      <c r="H43592" s="128"/>
    </row>
    <row r="43593" spans="7:8">
      <c r="G43593" s="127"/>
      <c r="H43593" s="128"/>
    </row>
    <row r="43594" spans="7:8">
      <c r="G43594" s="127"/>
      <c r="H43594" s="128"/>
    </row>
    <row r="43595" spans="7:8">
      <c r="G43595" s="127"/>
      <c r="H43595" s="128"/>
    </row>
    <row r="43596" spans="7:8">
      <c r="G43596" s="127"/>
      <c r="H43596" s="128"/>
    </row>
    <row r="43597" spans="7:8">
      <c r="G43597" s="127"/>
      <c r="H43597" s="128"/>
    </row>
    <row r="43598" spans="7:8">
      <c r="G43598" s="127"/>
      <c r="H43598" s="128"/>
    </row>
    <row r="43599" spans="7:8">
      <c r="G43599" s="127"/>
      <c r="H43599" s="128"/>
    </row>
    <row r="43600" spans="7:8">
      <c r="G43600" s="127"/>
      <c r="H43600" s="128"/>
    </row>
    <row r="43601" spans="7:8">
      <c r="G43601" s="127"/>
      <c r="H43601" s="128"/>
    </row>
    <row r="43602" spans="7:8">
      <c r="G43602" s="127"/>
      <c r="H43602" s="128"/>
    </row>
    <row r="43603" spans="7:8">
      <c r="G43603" s="127"/>
      <c r="H43603" s="128"/>
    </row>
    <row r="43604" spans="7:8">
      <c r="G43604" s="127"/>
      <c r="H43604" s="128"/>
    </row>
    <row r="43605" spans="7:8">
      <c r="G43605" s="127"/>
      <c r="H43605" s="128"/>
    </row>
    <row r="43606" spans="7:8">
      <c r="G43606" s="127"/>
      <c r="H43606" s="128"/>
    </row>
    <row r="43607" spans="7:8">
      <c r="G43607" s="127"/>
      <c r="H43607" s="128"/>
    </row>
    <row r="43608" spans="7:8">
      <c r="G43608" s="127"/>
      <c r="H43608" s="128"/>
    </row>
    <row r="43609" spans="7:8">
      <c r="G43609" s="127"/>
      <c r="H43609" s="128"/>
    </row>
    <row r="43610" spans="7:8">
      <c r="G43610" s="127"/>
      <c r="H43610" s="128"/>
    </row>
    <row r="43611" spans="7:8">
      <c r="G43611" s="127"/>
      <c r="H43611" s="128"/>
    </row>
    <row r="43612" spans="7:8">
      <c r="G43612" s="127"/>
      <c r="H43612" s="128"/>
    </row>
    <row r="43613" spans="7:8">
      <c r="G43613" s="127"/>
      <c r="H43613" s="128"/>
    </row>
    <row r="43614" spans="7:8">
      <c r="G43614" s="127"/>
      <c r="H43614" s="128"/>
    </row>
    <row r="43615" spans="7:8">
      <c r="G43615" s="127"/>
      <c r="H43615" s="128"/>
    </row>
    <row r="43616" spans="7:8">
      <c r="G43616" s="127"/>
      <c r="H43616" s="128"/>
    </row>
    <row r="43617" spans="7:8">
      <c r="G43617" s="127"/>
      <c r="H43617" s="128"/>
    </row>
    <row r="43618" spans="7:8">
      <c r="G43618" s="127"/>
      <c r="H43618" s="128"/>
    </row>
    <row r="43619" spans="7:8">
      <c r="G43619" s="127"/>
      <c r="H43619" s="128"/>
    </row>
    <row r="43620" spans="7:8">
      <c r="G43620" s="127"/>
      <c r="H43620" s="128"/>
    </row>
    <row r="43621" spans="7:8">
      <c r="G43621" s="127"/>
      <c r="H43621" s="128"/>
    </row>
    <row r="43622" spans="7:8">
      <c r="G43622" s="127"/>
      <c r="H43622" s="128"/>
    </row>
    <row r="43623" spans="7:8">
      <c r="G43623" s="127"/>
      <c r="H43623" s="128"/>
    </row>
    <row r="43624" spans="7:8">
      <c r="G43624" s="127"/>
      <c r="H43624" s="128"/>
    </row>
    <row r="43625" spans="7:8">
      <c r="G43625" s="127"/>
      <c r="H43625" s="128"/>
    </row>
    <row r="43626" spans="7:8">
      <c r="G43626" s="127"/>
      <c r="H43626" s="128"/>
    </row>
    <row r="43627" spans="7:8">
      <c r="G43627" s="127"/>
      <c r="H43627" s="128"/>
    </row>
    <row r="43628" spans="7:8">
      <c r="G43628" s="127"/>
      <c r="H43628" s="128"/>
    </row>
    <row r="43629" spans="7:8">
      <c r="G43629" s="127"/>
      <c r="H43629" s="128"/>
    </row>
    <row r="43630" spans="7:8">
      <c r="G43630" s="127"/>
      <c r="H43630" s="128"/>
    </row>
    <row r="43631" spans="7:8">
      <c r="G43631" s="127"/>
      <c r="H43631" s="128"/>
    </row>
    <row r="43632" spans="7:8">
      <c r="G43632" s="127"/>
      <c r="H43632" s="128"/>
    </row>
    <row r="43633" spans="7:8">
      <c r="G43633" s="127"/>
      <c r="H43633" s="128"/>
    </row>
    <row r="43634" spans="7:8">
      <c r="G43634" s="127"/>
      <c r="H43634" s="128"/>
    </row>
    <row r="43635" spans="7:8">
      <c r="G43635" s="127"/>
      <c r="H43635" s="128"/>
    </row>
    <row r="43636" spans="7:8">
      <c r="G43636" s="127"/>
      <c r="H43636" s="128"/>
    </row>
    <row r="43637" spans="7:8">
      <c r="G43637" s="127"/>
      <c r="H43637" s="128"/>
    </row>
    <row r="43638" spans="7:8">
      <c r="G43638" s="127"/>
      <c r="H43638" s="128"/>
    </row>
    <row r="43639" spans="7:8">
      <c r="G43639" s="127"/>
      <c r="H43639" s="128"/>
    </row>
    <row r="43640" spans="7:8">
      <c r="G43640" s="127"/>
      <c r="H43640" s="128"/>
    </row>
    <row r="43641" spans="7:8">
      <c r="G43641" s="127"/>
      <c r="H43641" s="128"/>
    </row>
    <row r="43642" spans="7:8">
      <c r="G43642" s="127"/>
      <c r="H43642" s="128"/>
    </row>
    <row r="43643" spans="7:8">
      <c r="G43643" s="127"/>
      <c r="H43643" s="128"/>
    </row>
    <row r="43644" spans="7:8">
      <c r="G43644" s="127"/>
      <c r="H43644" s="128"/>
    </row>
    <row r="43645" spans="7:8">
      <c r="G43645" s="127"/>
      <c r="H43645" s="128"/>
    </row>
    <row r="43646" spans="7:8">
      <c r="G43646" s="127"/>
      <c r="H43646" s="128"/>
    </row>
    <row r="43647" spans="7:8">
      <c r="G43647" s="127"/>
      <c r="H43647" s="128"/>
    </row>
    <row r="43648" spans="7:8">
      <c r="G43648" s="127"/>
      <c r="H43648" s="128"/>
    </row>
    <row r="43649" spans="7:8">
      <c r="G43649" s="127"/>
      <c r="H43649" s="128"/>
    </row>
    <row r="43650" spans="7:8">
      <c r="G43650" s="127"/>
      <c r="H43650" s="128"/>
    </row>
    <row r="43651" spans="7:8">
      <c r="G43651" s="127"/>
      <c r="H43651" s="128"/>
    </row>
    <row r="43652" spans="7:8">
      <c r="G43652" s="127"/>
      <c r="H43652" s="128"/>
    </row>
    <row r="43653" spans="7:8">
      <c r="G43653" s="127"/>
      <c r="H43653" s="128"/>
    </row>
    <row r="43654" spans="7:8">
      <c r="G43654" s="127"/>
      <c r="H43654" s="128"/>
    </row>
    <row r="43655" spans="7:8">
      <c r="G43655" s="127"/>
      <c r="H43655" s="128"/>
    </row>
    <row r="43656" spans="7:8">
      <c r="G43656" s="127"/>
      <c r="H43656" s="128"/>
    </row>
    <row r="43657" spans="7:8">
      <c r="G43657" s="127"/>
      <c r="H43657" s="128"/>
    </row>
    <row r="43658" spans="7:8">
      <c r="G43658" s="127"/>
      <c r="H43658" s="128"/>
    </row>
    <row r="43659" spans="7:8">
      <c r="G43659" s="127"/>
      <c r="H43659" s="128"/>
    </row>
    <row r="43660" spans="7:8">
      <c r="G43660" s="127"/>
      <c r="H43660" s="128"/>
    </row>
    <row r="43661" spans="7:8">
      <c r="G43661" s="127"/>
      <c r="H43661" s="128"/>
    </row>
    <row r="43662" spans="7:8">
      <c r="G43662" s="127"/>
      <c r="H43662" s="128"/>
    </row>
    <row r="43663" spans="7:8">
      <c r="G43663" s="127"/>
      <c r="H43663" s="128"/>
    </row>
    <row r="43664" spans="7:8">
      <c r="G43664" s="127"/>
      <c r="H43664" s="128"/>
    </row>
    <row r="43665" spans="7:8">
      <c r="G43665" s="127"/>
      <c r="H43665" s="128"/>
    </row>
    <row r="43666" spans="7:8">
      <c r="G43666" s="127"/>
      <c r="H43666" s="128"/>
    </row>
    <row r="43667" spans="7:8">
      <c r="G43667" s="127"/>
      <c r="H43667" s="128"/>
    </row>
    <row r="43668" spans="7:8">
      <c r="G43668" s="127"/>
      <c r="H43668" s="128"/>
    </row>
    <row r="43669" spans="7:8">
      <c r="G43669" s="127"/>
      <c r="H43669" s="128"/>
    </row>
    <row r="43670" spans="7:8">
      <c r="G43670" s="127"/>
      <c r="H43670" s="128"/>
    </row>
    <row r="43671" spans="7:8">
      <c r="G43671" s="127"/>
      <c r="H43671" s="128"/>
    </row>
    <row r="43672" spans="7:8">
      <c r="G43672" s="127"/>
      <c r="H43672" s="128"/>
    </row>
    <row r="43673" spans="7:8">
      <c r="G43673" s="127"/>
      <c r="H43673" s="128"/>
    </row>
    <row r="43674" spans="7:8">
      <c r="G43674" s="127"/>
      <c r="H43674" s="128"/>
    </row>
    <row r="43675" spans="7:8">
      <c r="G43675" s="127"/>
      <c r="H43675" s="128"/>
    </row>
    <row r="43676" spans="7:8">
      <c r="G43676" s="127"/>
      <c r="H43676" s="128"/>
    </row>
    <row r="43677" spans="7:8">
      <c r="G43677" s="127"/>
      <c r="H43677" s="128"/>
    </row>
    <row r="43678" spans="7:8">
      <c r="G43678" s="127"/>
      <c r="H43678" s="128"/>
    </row>
    <row r="43679" spans="7:8">
      <c r="G43679" s="127"/>
      <c r="H43679" s="128"/>
    </row>
    <row r="43680" spans="7:8">
      <c r="G43680" s="127"/>
      <c r="H43680" s="128"/>
    </row>
    <row r="43681" spans="7:8">
      <c r="G43681" s="127"/>
      <c r="H43681" s="128"/>
    </row>
    <row r="43682" spans="7:8">
      <c r="G43682" s="127"/>
      <c r="H43682" s="128"/>
    </row>
    <row r="43683" spans="7:8">
      <c r="G43683" s="127"/>
      <c r="H43683" s="128"/>
    </row>
    <row r="43684" spans="7:8">
      <c r="G43684" s="127"/>
      <c r="H43684" s="128"/>
    </row>
    <row r="43685" spans="7:8">
      <c r="G43685" s="127"/>
      <c r="H43685" s="128"/>
    </row>
    <row r="43686" spans="7:8">
      <c r="G43686" s="127"/>
      <c r="H43686" s="128"/>
    </row>
    <row r="43687" spans="7:8">
      <c r="G43687" s="127"/>
      <c r="H43687" s="128"/>
    </row>
    <row r="43688" spans="7:8">
      <c r="G43688" s="127"/>
      <c r="H43688" s="128"/>
    </row>
    <row r="43689" spans="7:8">
      <c r="G43689" s="127"/>
      <c r="H43689" s="128"/>
    </row>
    <row r="43690" spans="7:8">
      <c r="G43690" s="127"/>
      <c r="H43690" s="128"/>
    </row>
    <row r="43691" spans="7:8">
      <c r="G43691" s="127"/>
      <c r="H43691" s="128"/>
    </row>
    <row r="43692" spans="7:8">
      <c r="G43692" s="127"/>
      <c r="H43692" s="128"/>
    </row>
    <row r="43693" spans="7:8">
      <c r="G43693" s="127"/>
      <c r="H43693" s="128"/>
    </row>
    <row r="43694" spans="7:8">
      <c r="G43694" s="127"/>
      <c r="H43694" s="128"/>
    </row>
    <row r="43695" spans="7:8">
      <c r="G43695" s="127"/>
      <c r="H43695" s="128"/>
    </row>
    <row r="43696" spans="7:8">
      <c r="G43696" s="127"/>
      <c r="H43696" s="128"/>
    </row>
    <row r="43697" spans="7:8">
      <c r="G43697" s="127"/>
      <c r="H43697" s="128"/>
    </row>
    <row r="43698" spans="7:8">
      <c r="G43698" s="127"/>
      <c r="H43698" s="128"/>
    </row>
    <row r="43699" spans="7:8">
      <c r="G43699" s="127"/>
      <c r="H43699" s="128"/>
    </row>
    <row r="43700" spans="7:8">
      <c r="G43700" s="127"/>
      <c r="H43700" s="128"/>
    </row>
    <row r="43701" spans="7:8">
      <c r="G43701" s="127"/>
      <c r="H43701" s="128"/>
    </row>
    <row r="43702" spans="7:8">
      <c r="G43702" s="127"/>
      <c r="H43702" s="128"/>
    </row>
    <row r="43703" spans="7:8">
      <c r="G43703" s="127"/>
      <c r="H43703" s="128"/>
    </row>
    <row r="43704" spans="7:8">
      <c r="G43704" s="127"/>
      <c r="H43704" s="128"/>
    </row>
    <row r="43705" spans="7:8">
      <c r="G43705" s="127"/>
      <c r="H43705" s="128"/>
    </row>
    <row r="43706" spans="7:8">
      <c r="G43706" s="127"/>
      <c r="H43706" s="128"/>
    </row>
    <row r="43707" spans="7:8">
      <c r="G43707" s="127"/>
      <c r="H43707" s="128"/>
    </row>
    <row r="43708" spans="7:8">
      <c r="G43708" s="127"/>
      <c r="H43708" s="128"/>
    </row>
    <row r="43709" spans="7:8">
      <c r="G43709" s="127"/>
      <c r="H43709" s="128"/>
    </row>
    <row r="43710" spans="7:8">
      <c r="G43710" s="127"/>
      <c r="H43710" s="128"/>
    </row>
    <row r="43711" spans="7:8">
      <c r="G43711" s="127"/>
      <c r="H43711" s="128"/>
    </row>
    <row r="43712" spans="7:8">
      <c r="G43712" s="127"/>
      <c r="H43712" s="128"/>
    </row>
    <row r="43713" spans="7:8">
      <c r="G43713" s="127"/>
      <c r="H43713" s="128"/>
    </row>
    <row r="43714" spans="7:8">
      <c r="G43714" s="127"/>
      <c r="H43714" s="128"/>
    </row>
    <row r="43715" spans="7:8">
      <c r="G43715" s="127"/>
      <c r="H43715" s="128"/>
    </row>
    <row r="43716" spans="7:8">
      <c r="G43716" s="127"/>
      <c r="H43716" s="128"/>
    </row>
    <row r="43717" spans="7:8">
      <c r="G43717" s="127"/>
      <c r="H43717" s="128"/>
    </row>
    <row r="43718" spans="7:8">
      <c r="G43718" s="127"/>
      <c r="H43718" s="128"/>
    </row>
    <row r="43719" spans="7:8">
      <c r="G43719" s="127"/>
      <c r="H43719" s="128"/>
    </row>
    <row r="43720" spans="7:8">
      <c r="G43720" s="127"/>
      <c r="H43720" s="128"/>
    </row>
    <row r="43721" spans="7:8">
      <c r="G43721" s="127"/>
      <c r="H43721" s="128"/>
    </row>
    <row r="43722" spans="7:8">
      <c r="G43722" s="127"/>
      <c r="H43722" s="128"/>
    </row>
    <row r="43723" spans="7:8">
      <c r="G43723" s="127"/>
      <c r="H43723" s="128"/>
    </row>
    <row r="43724" spans="7:8">
      <c r="G43724" s="127"/>
      <c r="H43724" s="128"/>
    </row>
    <row r="43725" spans="7:8">
      <c r="G43725" s="127"/>
      <c r="H43725" s="128"/>
    </row>
    <row r="43726" spans="7:8">
      <c r="G43726" s="127"/>
      <c r="H43726" s="128"/>
    </row>
    <row r="43727" spans="7:8">
      <c r="G43727" s="127"/>
      <c r="H43727" s="128"/>
    </row>
    <row r="43728" spans="7:8">
      <c r="G43728" s="127"/>
      <c r="H43728" s="128"/>
    </row>
    <row r="43729" spans="7:8">
      <c r="G43729" s="127"/>
      <c r="H43729" s="128"/>
    </row>
    <row r="43730" spans="7:8">
      <c r="G43730" s="127"/>
      <c r="H43730" s="128"/>
    </row>
    <row r="43731" spans="7:8">
      <c r="G43731" s="127"/>
      <c r="H43731" s="128"/>
    </row>
    <row r="43732" spans="7:8">
      <c r="G43732" s="127"/>
      <c r="H43732" s="128"/>
    </row>
    <row r="43733" spans="7:8">
      <c r="G43733" s="127"/>
      <c r="H43733" s="128"/>
    </row>
    <row r="43734" spans="7:8">
      <c r="G43734" s="127"/>
      <c r="H43734" s="128"/>
    </row>
    <row r="43735" spans="7:8">
      <c r="G43735" s="127"/>
      <c r="H43735" s="128"/>
    </row>
    <row r="43736" spans="7:8">
      <c r="G43736" s="127"/>
      <c r="H43736" s="128"/>
    </row>
    <row r="43737" spans="7:8">
      <c r="G43737" s="127"/>
      <c r="H43737" s="128"/>
    </row>
    <row r="43738" spans="7:8">
      <c r="G43738" s="127"/>
      <c r="H43738" s="128"/>
    </row>
    <row r="43739" spans="7:8">
      <c r="G43739" s="127"/>
      <c r="H43739" s="128"/>
    </row>
    <row r="43740" spans="7:8">
      <c r="G43740" s="127"/>
      <c r="H43740" s="128"/>
    </row>
    <row r="43741" spans="7:8">
      <c r="G43741" s="127"/>
      <c r="H43741" s="128"/>
    </row>
    <row r="43742" spans="7:8">
      <c r="G43742" s="127"/>
      <c r="H43742" s="128"/>
    </row>
    <row r="43743" spans="7:8">
      <c r="G43743" s="127"/>
      <c r="H43743" s="128"/>
    </row>
    <row r="43744" spans="7:8">
      <c r="G43744" s="127"/>
      <c r="H43744" s="128"/>
    </row>
    <row r="43745" spans="7:8">
      <c r="G43745" s="127"/>
      <c r="H43745" s="128"/>
    </row>
    <row r="43746" spans="7:8">
      <c r="G43746" s="127"/>
      <c r="H43746" s="128"/>
    </row>
    <row r="43747" spans="7:8">
      <c r="G43747" s="127"/>
      <c r="H43747" s="128"/>
    </row>
    <row r="43748" spans="7:8">
      <c r="G43748" s="127"/>
      <c r="H43748" s="128"/>
    </row>
    <row r="43749" spans="7:8">
      <c r="G43749" s="127"/>
      <c r="H43749" s="128"/>
    </row>
    <row r="43750" spans="7:8">
      <c r="G43750" s="127"/>
      <c r="H43750" s="128"/>
    </row>
    <row r="43751" spans="7:8">
      <c r="G43751" s="127"/>
      <c r="H43751" s="128"/>
    </row>
    <row r="43752" spans="7:8">
      <c r="G43752" s="127"/>
      <c r="H43752" s="128"/>
    </row>
    <row r="43753" spans="7:8">
      <c r="G43753" s="127"/>
      <c r="H43753" s="128"/>
    </row>
    <row r="43754" spans="7:8">
      <c r="G43754" s="127"/>
      <c r="H43754" s="128"/>
    </row>
    <row r="43755" spans="7:8">
      <c r="G43755" s="127"/>
      <c r="H43755" s="128"/>
    </row>
    <row r="43756" spans="7:8">
      <c r="G43756" s="127"/>
      <c r="H43756" s="128"/>
    </row>
    <row r="43757" spans="7:8">
      <c r="G43757" s="127"/>
      <c r="H43757" s="128"/>
    </row>
    <row r="43758" spans="7:8">
      <c r="G43758" s="127"/>
      <c r="H43758" s="128"/>
    </row>
    <row r="43759" spans="7:8">
      <c r="G43759" s="127"/>
      <c r="H43759" s="128"/>
    </row>
    <row r="43760" spans="7:8">
      <c r="G43760" s="127"/>
      <c r="H43760" s="128"/>
    </row>
    <row r="43761" spans="7:8">
      <c r="G43761" s="127"/>
      <c r="H43761" s="128"/>
    </row>
    <row r="43762" spans="7:8">
      <c r="G43762" s="127"/>
      <c r="H43762" s="128"/>
    </row>
    <row r="43763" spans="7:8">
      <c r="G43763" s="127"/>
      <c r="H43763" s="128"/>
    </row>
    <row r="43764" spans="7:8">
      <c r="G43764" s="127"/>
      <c r="H43764" s="128"/>
    </row>
    <row r="43765" spans="7:8">
      <c r="G43765" s="127"/>
      <c r="H43765" s="128"/>
    </row>
    <row r="43766" spans="7:8">
      <c r="G43766" s="127"/>
      <c r="H43766" s="128"/>
    </row>
    <row r="43767" spans="7:8">
      <c r="G43767" s="127"/>
      <c r="H43767" s="128"/>
    </row>
    <row r="43768" spans="7:8">
      <c r="G43768" s="127"/>
      <c r="H43768" s="128"/>
    </row>
    <row r="43769" spans="7:8">
      <c r="G43769" s="127"/>
      <c r="H43769" s="128"/>
    </row>
    <row r="43770" spans="7:8">
      <c r="G43770" s="127"/>
      <c r="H43770" s="128"/>
    </row>
    <row r="43771" spans="7:8">
      <c r="G43771" s="127"/>
      <c r="H43771" s="128"/>
    </row>
    <row r="43772" spans="7:8">
      <c r="G43772" s="127"/>
      <c r="H43772" s="128"/>
    </row>
    <row r="43773" spans="7:8">
      <c r="G43773" s="127"/>
      <c r="H43773" s="128"/>
    </row>
    <row r="43774" spans="7:8">
      <c r="G43774" s="127"/>
      <c r="H43774" s="128"/>
    </row>
    <row r="43775" spans="7:8">
      <c r="G43775" s="127"/>
      <c r="H43775" s="128"/>
    </row>
    <row r="43776" spans="7:8">
      <c r="G43776" s="127"/>
      <c r="H43776" s="128"/>
    </row>
    <row r="43777" spans="7:8">
      <c r="G43777" s="127"/>
      <c r="H43777" s="128"/>
    </row>
    <row r="43778" spans="7:8">
      <c r="G43778" s="127"/>
      <c r="H43778" s="128"/>
    </row>
    <row r="43779" spans="7:8">
      <c r="G43779" s="127"/>
      <c r="H43779" s="128"/>
    </row>
    <row r="43780" spans="7:8">
      <c r="G43780" s="127"/>
      <c r="H43780" s="128"/>
    </row>
    <row r="43781" spans="7:8">
      <c r="G43781" s="127"/>
      <c r="H43781" s="128"/>
    </row>
    <row r="43782" spans="7:8">
      <c r="G43782" s="127"/>
      <c r="H43782" s="128"/>
    </row>
    <row r="43783" spans="7:8">
      <c r="G43783" s="127"/>
      <c r="H43783" s="128"/>
    </row>
    <row r="43784" spans="7:8">
      <c r="G43784" s="127"/>
      <c r="H43784" s="128"/>
    </row>
    <row r="43785" spans="7:8">
      <c r="G43785" s="127"/>
      <c r="H43785" s="128"/>
    </row>
    <row r="43786" spans="7:8">
      <c r="G43786" s="127"/>
      <c r="H43786" s="128"/>
    </row>
    <row r="43787" spans="7:8">
      <c r="G43787" s="127"/>
      <c r="H43787" s="128"/>
    </row>
    <row r="43788" spans="7:8">
      <c r="G43788" s="127"/>
      <c r="H43788" s="128"/>
    </row>
    <row r="43789" spans="7:8">
      <c r="G43789" s="127"/>
      <c r="H43789" s="128"/>
    </row>
    <row r="43790" spans="7:8">
      <c r="G43790" s="127"/>
      <c r="H43790" s="128"/>
    </row>
    <row r="43791" spans="7:8">
      <c r="G43791" s="127"/>
      <c r="H43791" s="128"/>
    </row>
    <row r="43792" spans="7:8">
      <c r="G43792" s="127"/>
      <c r="H43792" s="128"/>
    </row>
    <row r="43793" spans="7:8">
      <c r="G43793" s="127"/>
      <c r="H43793" s="128"/>
    </row>
    <row r="43794" spans="7:8">
      <c r="G43794" s="127"/>
      <c r="H43794" s="128"/>
    </row>
    <row r="43795" spans="7:8">
      <c r="G43795" s="127"/>
      <c r="H43795" s="128"/>
    </row>
    <row r="43796" spans="7:8">
      <c r="G43796" s="127"/>
      <c r="H43796" s="128"/>
    </row>
    <row r="43797" spans="7:8">
      <c r="G43797" s="127"/>
      <c r="H43797" s="128"/>
    </row>
    <row r="43798" spans="7:8">
      <c r="G43798" s="127"/>
      <c r="H43798" s="128"/>
    </row>
    <row r="43799" spans="7:8">
      <c r="G43799" s="127"/>
      <c r="H43799" s="128"/>
    </row>
    <row r="43800" spans="7:8">
      <c r="G43800" s="127"/>
      <c r="H43800" s="128"/>
    </row>
    <row r="43801" spans="7:8">
      <c r="G43801" s="127"/>
      <c r="H43801" s="128"/>
    </row>
    <row r="43802" spans="7:8">
      <c r="G43802" s="127"/>
      <c r="H43802" s="128"/>
    </row>
    <row r="43803" spans="7:8">
      <c r="G43803" s="127"/>
      <c r="H43803" s="128"/>
    </row>
    <row r="43804" spans="7:8">
      <c r="G43804" s="127"/>
      <c r="H43804" s="128"/>
    </row>
    <row r="43805" spans="7:8">
      <c r="G43805" s="127"/>
      <c r="H43805" s="128"/>
    </row>
    <row r="43806" spans="7:8">
      <c r="G43806" s="127"/>
      <c r="H43806" s="128"/>
    </row>
    <row r="43807" spans="7:8">
      <c r="G43807" s="127"/>
      <c r="H43807" s="128"/>
    </row>
    <row r="43808" spans="7:8">
      <c r="G43808" s="127"/>
      <c r="H43808" s="128"/>
    </row>
    <row r="43809" spans="7:8">
      <c r="G43809" s="127"/>
      <c r="H43809" s="128"/>
    </row>
    <row r="43810" spans="7:8">
      <c r="G43810" s="127"/>
      <c r="H43810" s="128"/>
    </row>
    <row r="43811" spans="7:8">
      <c r="G43811" s="127"/>
      <c r="H43811" s="128"/>
    </row>
    <row r="43812" spans="7:8">
      <c r="G43812" s="127"/>
      <c r="H43812" s="128"/>
    </row>
    <row r="43813" spans="7:8">
      <c r="G43813" s="127"/>
      <c r="H43813" s="128"/>
    </row>
    <row r="43814" spans="7:8">
      <c r="G43814" s="127"/>
      <c r="H43814" s="128"/>
    </row>
    <row r="43815" spans="7:8">
      <c r="G43815" s="127"/>
      <c r="H43815" s="128"/>
    </row>
    <row r="43816" spans="7:8">
      <c r="G43816" s="127"/>
      <c r="H43816" s="128"/>
    </row>
    <row r="43817" spans="7:8">
      <c r="G43817" s="127"/>
      <c r="H43817" s="128"/>
    </row>
    <row r="43818" spans="7:8">
      <c r="G43818" s="127"/>
      <c r="H43818" s="128"/>
    </row>
    <row r="43819" spans="7:8">
      <c r="G43819" s="127"/>
      <c r="H43819" s="128"/>
    </row>
    <row r="43820" spans="7:8">
      <c r="G43820" s="127"/>
      <c r="H43820" s="128"/>
    </row>
    <row r="43821" spans="7:8">
      <c r="G43821" s="127"/>
      <c r="H43821" s="128"/>
    </row>
    <row r="43822" spans="7:8">
      <c r="G43822" s="127"/>
      <c r="H43822" s="128"/>
    </row>
    <row r="43823" spans="7:8">
      <c r="G43823" s="127"/>
      <c r="H43823" s="128"/>
    </row>
    <row r="43824" spans="7:8">
      <c r="G43824" s="127"/>
      <c r="H43824" s="128"/>
    </row>
    <row r="43825" spans="7:8">
      <c r="G43825" s="127"/>
      <c r="H43825" s="128"/>
    </row>
    <row r="43826" spans="7:8">
      <c r="G43826" s="127"/>
      <c r="H43826" s="128"/>
    </row>
    <row r="43827" spans="7:8">
      <c r="G43827" s="127"/>
      <c r="H43827" s="128"/>
    </row>
    <row r="43828" spans="7:8">
      <c r="G43828" s="127"/>
      <c r="H43828" s="128"/>
    </row>
    <row r="43829" spans="7:8">
      <c r="G43829" s="127"/>
      <c r="H43829" s="128"/>
    </row>
    <row r="43830" spans="7:8">
      <c r="G43830" s="127"/>
      <c r="H43830" s="128"/>
    </row>
    <row r="43831" spans="7:8">
      <c r="G43831" s="127"/>
      <c r="H43831" s="128"/>
    </row>
    <row r="43832" spans="7:8">
      <c r="G43832" s="127"/>
      <c r="H43832" s="128"/>
    </row>
    <row r="43833" spans="7:8">
      <c r="G43833" s="127"/>
      <c r="H43833" s="128"/>
    </row>
    <row r="43834" spans="7:8">
      <c r="G43834" s="127"/>
      <c r="H43834" s="128"/>
    </row>
    <row r="43835" spans="7:8">
      <c r="G43835" s="127"/>
      <c r="H43835" s="128"/>
    </row>
    <row r="43836" spans="7:8">
      <c r="G43836" s="127"/>
      <c r="H43836" s="128"/>
    </row>
    <row r="43837" spans="7:8">
      <c r="G43837" s="127"/>
      <c r="H43837" s="128"/>
    </row>
    <row r="43838" spans="7:8">
      <c r="G43838" s="127"/>
      <c r="H43838" s="128"/>
    </row>
    <row r="43839" spans="7:8">
      <c r="G43839" s="127"/>
      <c r="H43839" s="128"/>
    </row>
    <row r="43840" spans="7:8">
      <c r="G43840" s="127"/>
      <c r="H43840" s="128"/>
    </row>
    <row r="43841" spans="7:8">
      <c r="G43841" s="127"/>
      <c r="H43841" s="128"/>
    </row>
    <row r="43842" spans="7:8">
      <c r="G43842" s="127"/>
      <c r="H43842" s="128"/>
    </row>
    <row r="43843" spans="7:8">
      <c r="G43843" s="127"/>
      <c r="H43843" s="128"/>
    </row>
    <row r="43844" spans="7:8">
      <c r="G43844" s="127"/>
      <c r="H43844" s="128"/>
    </row>
    <row r="43845" spans="7:8">
      <c r="G43845" s="127"/>
      <c r="H43845" s="128"/>
    </row>
    <row r="43846" spans="7:8">
      <c r="G43846" s="127"/>
      <c r="H43846" s="128"/>
    </row>
    <row r="43847" spans="7:8">
      <c r="G43847" s="127"/>
      <c r="H43847" s="128"/>
    </row>
    <row r="43848" spans="7:8">
      <c r="G43848" s="127"/>
      <c r="H43848" s="128"/>
    </row>
    <row r="43849" spans="7:8">
      <c r="G43849" s="127"/>
      <c r="H43849" s="128"/>
    </row>
    <row r="43850" spans="7:8">
      <c r="G43850" s="127"/>
      <c r="H43850" s="128"/>
    </row>
    <row r="43851" spans="7:8">
      <c r="G43851" s="127"/>
      <c r="H43851" s="128"/>
    </row>
    <row r="43852" spans="7:8">
      <c r="G43852" s="127"/>
      <c r="H43852" s="128"/>
    </row>
    <row r="43853" spans="7:8">
      <c r="G43853" s="127"/>
      <c r="H43853" s="128"/>
    </row>
    <row r="43854" spans="7:8">
      <c r="G43854" s="127"/>
      <c r="H43854" s="128"/>
    </row>
    <row r="43855" spans="7:8">
      <c r="G43855" s="127"/>
      <c r="H43855" s="128"/>
    </row>
    <row r="43856" spans="7:8">
      <c r="G43856" s="127"/>
      <c r="H43856" s="128"/>
    </row>
    <row r="43857" spans="7:8">
      <c r="G43857" s="127"/>
      <c r="H43857" s="128"/>
    </row>
    <row r="43858" spans="7:8">
      <c r="G43858" s="127"/>
      <c r="H43858" s="128"/>
    </row>
    <row r="43859" spans="7:8">
      <c r="G43859" s="127"/>
      <c r="H43859" s="128"/>
    </row>
    <row r="43860" spans="7:8">
      <c r="G43860" s="127"/>
      <c r="H43860" s="128"/>
    </row>
    <row r="43861" spans="7:8">
      <c r="G43861" s="127"/>
      <c r="H43861" s="128"/>
    </row>
    <row r="43862" spans="7:8">
      <c r="G43862" s="127"/>
      <c r="H43862" s="128"/>
    </row>
    <row r="43863" spans="7:8">
      <c r="G43863" s="127"/>
      <c r="H43863" s="128"/>
    </row>
    <row r="43864" spans="7:8">
      <c r="G43864" s="127"/>
      <c r="H43864" s="128"/>
    </row>
    <row r="43865" spans="7:8">
      <c r="G43865" s="127"/>
      <c r="H43865" s="128"/>
    </row>
    <row r="43866" spans="7:8">
      <c r="G43866" s="127"/>
      <c r="H43866" s="128"/>
    </row>
    <row r="43867" spans="7:8">
      <c r="G43867" s="127"/>
      <c r="H43867" s="128"/>
    </row>
    <row r="43868" spans="7:8">
      <c r="G43868" s="127"/>
      <c r="H43868" s="128"/>
    </row>
    <row r="43869" spans="7:8">
      <c r="G43869" s="127"/>
      <c r="H43869" s="128"/>
    </row>
    <row r="43870" spans="7:8">
      <c r="G43870" s="127"/>
      <c r="H43870" s="128"/>
    </row>
    <row r="43871" spans="7:8">
      <c r="G43871" s="127"/>
      <c r="H43871" s="128"/>
    </row>
    <row r="43872" spans="7:8">
      <c r="G43872" s="127"/>
      <c r="H43872" s="128"/>
    </row>
    <row r="43873" spans="7:8">
      <c r="G43873" s="127"/>
      <c r="H43873" s="128"/>
    </row>
    <row r="43874" spans="7:8">
      <c r="G43874" s="127"/>
      <c r="H43874" s="128"/>
    </row>
    <row r="43875" spans="7:8">
      <c r="G43875" s="127"/>
      <c r="H43875" s="128"/>
    </row>
    <row r="43876" spans="7:8">
      <c r="G43876" s="127"/>
      <c r="H43876" s="128"/>
    </row>
    <row r="43877" spans="7:8">
      <c r="G43877" s="127"/>
      <c r="H43877" s="128"/>
    </row>
    <row r="43878" spans="7:8">
      <c r="G43878" s="127"/>
      <c r="H43878" s="128"/>
    </row>
    <row r="43879" spans="7:8">
      <c r="G43879" s="127"/>
      <c r="H43879" s="128"/>
    </row>
    <row r="43880" spans="7:8">
      <c r="G43880" s="127"/>
      <c r="H43880" s="128"/>
    </row>
    <row r="43881" spans="7:8">
      <c r="G43881" s="127"/>
      <c r="H43881" s="128"/>
    </row>
    <row r="43882" spans="7:8">
      <c r="G43882" s="127"/>
      <c r="H43882" s="128"/>
    </row>
    <row r="43883" spans="7:8">
      <c r="G43883" s="127"/>
      <c r="H43883" s="128"/>
    </row>
    <row r="43884" spans="7:8">
      <c r="G43884" s="127"/>
      <c r="H43884" s="128"/>
    </row>
    <row r="43885" spans="7:8">
      <c r="G43885" s="127"/>
      <c r="H43885" s="128"/>
    </row>
    <row r="43886" spans="7:8">
      <c r="G43886" s="127"/>
      <c r="H43886" s="128"/>
    </row>
    <row r="43887" spans="7:8">
      <c r="G43887" s="127"/>
      <c r="H43887" s="128"/>
    </row>
    <row r="43888" spans="7:8">
      <c r="G43888" s="127"/>
      <c r="H43888" s="128"/>
    </row>
    <row r="43889" spans="7:8">
      <c r="G43889" s="127"/>
      <c r="H43889" s="128"/>
    </row>
    <row r="43890" spans="7:8">
      <c r="G43890" s="127"/>
      <c r="H43890" s="128"/>
    </row>
    <row r="43891" spans="7:8">
      <c r="G43891" s="127"/>
      <c r="H43891" s="128"/>
    </row>
    <row r="43892" spans="7:8">
      <c r="G43892" s="127"/>
      <c r="H43892" s="128"/>
    </row>
    <row r="43893" spans="7:8">
      <c r="G43893" s="127"/>
      <c r="H43893" s="128"/>
    </row>
    <row r="43894" spans="7:8">
      <c r="G43894" s="127"/>
      <c r="H43894" s="128"/>
    </row>
    <row r="43895" spans="7:8">
      <c r="G43895" s="127"/>
      <c r="H43895" s="128"/>
    </row>
    <row r="43896" spans="7:8">
      <c r="G43896" s="127"/>
      <c r="H43896" s="128"/>
    </row>
    <row r="43897" spans="7:8">
      <c r="G43897" s="127"/>
      <c r="H43897" s="128"/>
    </row>
    <row r="43898" spans="7:8">
      <c r="G43898" s="127"/>
      <c r="H43898" s="128"/>
    </row>
    <row r="43899" spans="7:8">
      <c r="G43899" s="127"/>
      <c r="H43899" s="128"/>
    </row>
    <row r="43900" spans="7:8">
      <c r="G43900" s="127"/>
      <c r="H43900" s="128"/>
    </row>
    <row r="43901" spans="7:8">
      <c r="G43901" s="127"/>
      <c r="H43901" s="128"/>
    </row>
    <row r="43902" spans="7:8">
      <c r="G43902" s="127"/>
      <c r="H43902" s="128"/>
    </row>
    <row r="43903" spans="7:8">
      <c r="G43903" s="127"/>
      <c r="H43903" s="128"/>
    </row>
    <row r="43904" spans="7:8">
      <c r="G43904" s="127"/>
      <c r="H43904" s="128"/>
    </row>
    <row r="43905" spans="7:8">
      <c r="G43905" s="127"/>
      <c r="H43905" s="128"/>
    </row>
    <row r="43906" spans="7:8">
      <c r="G43906" s="127"/>
      <c r="H43906" s="128"/>
    </row>
    <row r="43907" spans="7:8">
      <c r="G43907" s="127"/>
      <c r="H43907" s="128"/>
    </row>
    <row r="43908" spans="7:8">
      <c r="G43908" s="127"/>
      <c r="H43908" s="128"/>
    </row>
    <row r="43909" spans="7:8">
      <c r="G43909" s="127"/>
      <c r="H43909" s="128"/>
    </row>
    <row r="43910" spans="7:8">
      <c r="G43910" s="127"/>
      <c r="H43910" s="128"/>
    </row>
    <row r="43911" spans="7:8">
      <c r="G43911" s="127"/>
      <c r="H43911" s="128"/>
    </row>
    <row r="43912" spans="7:8">
      <c r="G43912" s="127"/>
      <c r="H43912" s="128"/>
    </row>
    <row r="43913" spans="7:8">
      <c r="G43913" s="127"/>
      <c r="H43913" s="128"/>
    </row>
    <row r="43914" spans="7:8">
      <c r="G43914" s="127"/>
      <c r="H43914" s="128"/>
    </row>
    <row r="43915" spans="7:8">
      <c r="G43915" s="127"/>
      <c r="H43915" s="128"/>
    </row>
    <row r="43916" spans="7:8">
      <c r="G43916" s="127"/>
      <c r="H43916" s="128"/>
    </row>
    <row r="43917" spans="7:8">
      <c r="G43917" s="127"/>
      <c r="H43917" s="128"/>
    </row>
    <row r="43918" spans="7:8">
      <c r="G43918" s="127"/>
      <c r="H43918" s="128"/>
    </row>
    <row r="43919" spans="7:8">
      <c r="G43919" s="127"/>
      <c r="H43919" s="128"/>
    </row>
    <row r="43920" spans="7:8">
      <c r="G43920" s="127"/>
      <c r="H43920" s="128"/>
    </row>
    <row r="43921" spans="7:8">
      <c r="G43921" s="127"/>
      <c r="H43921" s="128"/>
    </row>
    <row r="43922" spans="7:8">
      <c r="G43922" s="127"/>
      <c r="H43922" s="128"/>
    </row>
    <row r="43923" spans="7:8">
      <c r="G43923" s="127"/>
      <c r="H43923" s="128"/>
    </row>
    <row r="43924" spans="7:8">
      <c r="G43924" s="127"/>
      <c r="H43924" s="128"/>
    </row>
    <row r="43925" spans="7:8">
      <c r="G43925" s="127"/>
      <c r="H43925" s="128"/>
    </row>
    <row r="43926" spans="7:8">
      <c r="G43926" s="127"/>
      <c r="H43926" s="128"/>
    </row>
    <row r="43927" spans="7:8">
      <c r="G43927" s="127"/>
      <c r="H43927" s="128"/>
    </row>
    <row r="43928" spans="7:8">
      <c r="G43928" s="127"/>
      <c r="H43928" s="128"/>
    </row>
    <row r="43929" spans="7:8">
      <c r="G43929" s="127"/>
      <c r="H43929" s="128"/>
    </row>
    <row r="43930" spans="7:8">
      <c r="G43930" s="127"/>
      <c r="H43930" s="128"/>
    </row>
    <row r="43931" spans="7:8">
      <c r="G43931" s="127"/>
      <c r="H43931" s="128"/>
    </row>
    <row r="43932" spans="7:8">
      <c r="G43932" s="127"/>
      <c r="H43932" s="128"/>
    </row>
    <row r="43933" spans="7:8">
      <c r="G43933" s="127"/>
      <c r="H43933" s="128"/>
    </row>
    <row r="43934" spans="7:8">
      <c r="G43934" s="127"/>
      <c r="H43934" s="128"/>
    </row>
    <row r="43935" spans="7:8">
      <c r="G43935" s="127"/>
      <c r="H43935" s="128"/>
    </row>
    <row r="43936" spans="7:8">
      <c r="G43936" s="127"/>
      <c r="H43936" s="128"/>
    </row>
    <row r="43937" spans="7:8">
      <c r="G43937" s="127"/>
      <c r="H43937" s="128"/>
    </row>
    <row r="43938" spans="7:8">
      <c r="G43938" s="127"/>
      <c r="H43938" s="128"/>
    </row>
    <row r="43939" spans="7:8">
      <c r="G43939" s="127"/>
      <c r="H43939" s="128"/>
    </row>
    <row r="43940" spans="7:8">
      <c r="G43940" s="127"/>
      <c r="H43940" s="128"/>
    </row>
    <row r="43941" spans="7:8">
      <c r="G43941" s="127"/>
      <c r="H43941" s="128"/>
    </row>
    <row r="43942" spans="7:8">
      <c r="G43942" s="127"/>
      <c r="H43942" s="128"/>
    </row>
    <row r="43943" spans="7:8">
      <c r="G43943" s="127"/>
      <c r="H43943" s="128"/>
    </row>
    <row r="43944" spans="7:8">
      <c r="G43944" s="127"/>
      <c r="H43944" s="128"/>
    </row>
    <row r="43945" spans="7:8">
      <c r="G43945" s="127"/>
      <c r="H43945" s="128"/>
    </row>
    <row r="43946" spans="7:8">
      <c r="G43946" s="127"/>
      <c r="H43946" s="128"/>
    </row>
    <row r="43947" spans="7:8">
      <c r="G43947" s="127"/>
      <c r="H43947" s="128"/>
    </row>
    <row r="43948" spans="7:8">
      <c r="G43948" s="127"/>
      <c r="H43948" s="128"/>
    </row>
    <row r="43949" spans="7:8">
      <c r="G43949" s="127"/>
      <c r="H43949" s="128"/>
    </row>
    <row r="43950" spans="7:8">
      <c r="G43950" s="127"/>
      <c r="H43950" s="128"/>
    </row>
    <row r="43951" spans="7:8">
      <c r="G43951" s="127"/>
      <c r="H43951" s="128"/>
    </row>
    <row r="43952" spans="7:8">
      <c r="G43952" s="127"/>
      <c r="H43952" s="128"/>
    </row>
    <row r="43953" spans="7:8">
      <c r="G43953" s="127"/>
      <c r="H43953" s="128"/>
    </row>
    <row r="43954" spans="7:8">
      <c r="G43954" s="127"/>
      <c r="H43954" s="128"/>
    </row>
    <row r="43955" spans="7:8">
      <c r="G43955" s="127"/>
      <c r="H43955" s="128"/>
    </row>
    <row r="43956" spans="7:8">
      <c r="G43956" s="127"/>
      <c r="H43956" s="128"/>
    </row>
    <row r="43957" spans="7:8">
      <c r="G43957" s="127"/>
      <c r="H43957" s="128"/>
    </row>
    <row r="43958" spans="7:8">
      <c r="G43958" s="127"/>
      <c r="H43958" s="128"/>
    </row>
    <row r="43959" spans="7:8">
      <c r="G43959" s="127"/>
      <c r="H43959" s="128"/>
    </row>
    <row r="43960" spans="7:8">
      <c r="G43960" s="127"/>
      <c r="H43960" s="128"/>
    </row>
    <row r="43961" spans="7:8">
      <c r="G43961" s="127"/>
      <c r="H43961" s="128"/>
    </row>
    <row r="43962" spans="7:8">
      <c r="G43962" s="127"/>
      <c r="H43962" s="128"/>
    </row>
    <row r="43963" spans="7:8">
      <c r="G43963" s="127"/>
      <c r="H43963" s="128"/>
    </row>
    <row r="43964" spans="7:8">
      <c r="G43964" s="127"/>
      <c r="H43964" s="128"/>
    </row>
    <row r="43965" spans="7:8">
      <c r="G43965" s="127"/>
      <c r="H43965" s="128"/>
    </row>
    <row r="43966" spans="7:8">
      <c r="G43966" s="127"/>
      <c r="H43966" s="128"/>
    </row>
    <row r="43967" spans="7:8">
      <c r="G43967" s="127"/>
      <c r="H43967" s="128"/>
    </row>
    <row r="43968" spans="7:8">
      <c r="G43968" s="127"/>
      <c r="H43968" s="128"/>
    </row>
    <row r="43969" spans="7:8">
      <c r="G43969" s="127"/>
      <c r="H43969" s="128"/>
    </row>
    <row r="43970" spans="7:8">
      <c r="G43970" s="127"/>
      <c r="H43970" s="128"/>
    </row>
    <row r="43971" spans="7:8">
      <c r="G43971" s="127"/>
      <c r="H43971" s="128"/>
    </row>
    <row r="43972" spans="7:8">
      <c r="G43972" s="127"/>
      <c r="H43972" s="128"/>
    </row>
    <row r="43973" spans="7:8">
      <c r="G43973" s="127"/>
      <c r="H43973" s="128"/>
    </row>
    <row r="43974" spans="7:8">
      <c r="G43974" s="127"/>
      <c r="H43974" s="128"/>
    </row>
    <row r="43975" spans="7:8">
      <c r="G43975" s="127"/>
      <c r="H43975" s="128"/>
    </row>
    <row r="43976" spans="7:8">
      <c r="G43976" s="127"/>
      <c r="H43976" s="128"/>
    </row>
    <row r="43977" spans="7:8">
      <c r="G43977" s="127"/>
      <c r="H43977" s="128"/>
    </row>
    <row r="43978" spans="7:8">
      <c r="G43978" s="127"/>
      <c r="H43978" s="128"/>
    </row>
    <row r="43979" spans="7:8">
      <c r="G43979" s="127"/>
      <c r="H43979" s="128"/>
    </row>
    <row r="43980" spans="7:8">
      <c r="G43980" s="127"/>
      <c r="H43980" s="128"/>
    </row>
    <row r="43981" spans="7:8">
      <c r="G43981" s="127"/>
      <c r="H43981" s="128"/>
    </row>
    <row r="43982" spans="7:8">
      <c r="G43982" s="127"/>
      <c r="H43982" s="128"/>
    </row>
    <row r="43983" spans="7:8">
      <c r="G43983" s="127"/>
      <c r="H43983" s="128"/>
    </row>
    <row r="43984" spans="7:8">
      <c r="G43984" s="127"/>
      <c r="H43984" s="128"/>
    </row>
    <row r="43985" spans="7:8">
      <c r="G43985" s="127"/>
      <c r="H43985" s="128"/>
    </row>
    <row r="43986" spans="7:8">
      <c r="G43986" s="127"/>
      <c r="H43986" s="128"/>
    </row>
    <row r="43987" spans="7:8">
      <c r="G43987" s="127"/>
      <c r="H43987" s="128"/>
    </row>
    <row r="43988" spans="7:8">
      <c r="G43988" s="127"/>
      <c r="H43988" s="128"/>
    </row>
    <row r="43989" spans="7:8">
      <c r="G43989" s="127"/>
      <c r="H43989" s="128"/>
    </row>
    <row r="43990" spans="7:8">
      <c r="G43990" s="127"/>
      <c r="H43990" s="128"/>
    </row>
    <row r="43991" spans="7:8">
      <c r="G43991" s="127"/>
      <c r="H43991" s="128"/>
    </row>
    <row r="43992" spans="7:8">
      <c r="G43992" s="127"/>
      <c r="H43992" s="128"/>
    </row>
    <row r="43993" spans="7:8">
      <c r="G43993" s="127"/>
      <c r="H43993" s="128"/>
    </row>
    <row r="43994" spans="7:8">
      <c r="G43994" s="127"/>
      <c r="H43994" s="128"/>
    </row>
    <row r="43995" spans="7:8">
      <c r="G43995" s="127"/>
      <c r="H43995" s="128"/>
    </row>
    <row r="43996" spans="7:8">
      <c r="G43996" s="127"/>
      <c r="H43996" s="128"/>
    </row>
    <row r="43997" spans="7:8">
      <c r="G43997" s="127"/>
      <c r="H43997" s="128"/>
    </row>
    <row r="43998" spans="7:8">
      <c r="G43998" s="127"/>
      <c r="H43998" s="128"/>
    </row>
    <row r="43999" spans="7:8">
      <c r="G43999" s="127"/>
      <c r="H43999" s="128"/>
    </row>
    <row r="44000" spans="7:8">
      <c r="G44000" s="127"/>
      <c r="H44000" s="128"/>
    </row>
    <row r="44001" spans="7:8">
      <c r="G44001" s="127"/>
      <c r="H44001" s="128"/>
    </row>
    <row r="44002" spans="7:8">
      <c r="G44002" s="127"/>
      <c r="H44002" s="128"/>
    </row>
    <row r="44003" spans="7:8">
      <c r="G44003" s="127"/>
      <c r="H44003" s="128"/>
    </row>
    <row r="44004" spans="7:8">
      <c r="G44004" s="127"/>
      <c r="H44004" s="128"/>
    </row>
    <row r="44005" spans="7:8">
      <c r="G44005" s="127"/>
      <c r="H44005" s="128"/>
    </row>
    <row r="44006" spans="7:8">
      <c r="G44006" s="127"/>
      <c r="H44006" s="128"/>
    </row>
    <row r="44007" spans="7:8">
      <c r="G44007" s="127"/>
      <c r="H44007" s="128"/>
    </row>
    <row r="44008" spans="7:8">
      <c r="G44008" s="127"/>
      <c r="H44008" s="128"/>
    </row>
    <row r="44009" spans="7:8">
      <c r="G44009" s="127"/>
      <c r="H44009" s="128"/>
    </row>
    <row r="44010" spans="7:8">
      <c r="G44010" s="127"/>
      <c r="H44010" s="128"/>
    </row>
    <row r="44011" spans="7:8">
      <c r="G44011" s="127"/>
      <c r="H44011" s="128"/>
    </row>
    <row r="44012" spans="7:8">
      <c r="G44012" s="127"/>
      <c r="H44012" s="128"/>
    </row>
    <row r="44013" spans="7:8">
      <c r="G44013" s="127"/>
      <c r="H44013" s="128"/>
    </row>
    <row r="44014" spans="7:8">
      <c r="G44014" s="127"/>
      <c r="H44014" s="128"/>
    </row>
    <row r="44015" spans="7:8">
      <c r="G44015" s="127"/>
      <c r="H44015" s="128"/>
    </row>
    <row r="44016" spans="7:8">
      <c r="G44016" s="127"/>
      <c r="H44016" s="128"/>
    </row>
    <row r="44017" spans="7:8">
      <c r="G44017" s="127"/>
      <c r="H44017" s="128"/>
    </row>
    <row r="44018" spans="7:8">
      <c r="G44018" s="127"/>
      <c r="H44018" s="128"/>
    </row>
    <row r="44019" spans="7:8">
      <c r="G44019" s="127"/>
      <c r="H44019" s="128"/>
    </row>
    <row r="44020" spans="7:8">
      <c r="G44020" s="127"/>
      <c r="H44020" s="128"/>
    </row>
    <row r="44021" spans="7:8">
      <c r="G44021" s="127"/>
      <c r="H44021" s="128"/>
    </row>
    <row r="44022" spans="7:8">
      <c r="G44022" s="127"/>
      <c r="H44022" s="128"/>
    </row>
    <row r="44023" spans="7:8">
      <c r="G44023" s="127"/>
      <c r="H44023" s="128"/>
    </row>
    <row r="44024" spans="7:8">
      <c r="G44024" s="127"/>
      <c r="H44024" s="128"/>
    </row>
    <row r="44025" spans="7:8">
      <c r="G44025" s="127"/>
      <c r="H44025" s="128"/>
    </row>
    <row r="44026" spans="7:8">
      <c r="G44026" s="127"/>
      <c r="H44026" s="128"/>
    </row>
    <row r="44027" spans="7:8">
      <c r="G44027" s="127"/>
      <c r="H44027" s="128"/>
    </row>
    <row r="44028" spans="7:8">
      <c r="G44028" s="127"/>
      <c r="H44028" s="128"/>
    </row>
    <row r="44029" spans="7:8">
      <c r="G44029" s="127"/>
      <c r="H44029" s="128"/>
    </row>
    <row r="44030" spans="7:8">
      <c r="G44030" s="127"/>
      <c r="H44030" s="128"/>
    </row>
    <row r="44031" spans="7:8">
      <c r="G44031" s="127"/>
      <c r="H44031" s="128"/>
    </row>
    <row r="44032" spans="7:8">
      <c r="G44032" s="127"/>
      <c r="H44032" s="128"/>
    </row>
    <row r="44033" spans="7:8">
      <c r="G44033" s="127"/>
      <c r="H44033" s="128"/>
    </row>
    <row r="44034" spans="7:8">
      <c r="G44034" s="127"/>
      <c r="H44034" s="128"/>
    </row>
    <row r="44035" spans="7:8">
      <c r="G44035" s="127"/>
      <c r="H44035" s="128"/>
    </row>
    <row r="44036" spans="7:8">
      <c r="G44036" s="127"/>
      <c r="H44036" s="128"/>
    </row>
    <row r="44037" spans="7:8">
      <c r="G44037" s="127"/>
      <c r="H44037" s="128"/>
    </row>
    <row r="44038" spans="7:8">
      <c r="G44038" s="127"/>
      <c r="H44038" s="128"/>
    </row>
    <row r="44039" spans="7:8">
      <c r="G44039" s="127"/>
      <c r="H44039" s="128"/>
    </row>
    <row r="44040" spans="7:8">
      <c r="G44040" s="127"/>
      <c r="H44040" s="128"/>
    </row>
    <row r="44041" spans="7:8">
      <c r="G44041" s="127"/>
      <c r="H44041" s="128"/>
    </row>
    <row r="44042" spans="7:8">
      <c r="G44042" s="127"/>
      <c r="H44042" s="128"/>
    </row>
    <row r="44043" spans="7:8">
      <c r="G44043" s="127"/>
      <c r="H44043" s="128"/>
    </row>
    <row r="44044" spans="7:8">
      <c r="G44044" s="127"/>
      <c r="H44044" s="128"/>
    </row>
    <row r="44045" spans="7:8">
      <c r="G44045" s="127"/>
      <c r="H44045" s="128"/>
    </row>
    <row r="44046" spans="7:8">
      <c r="G44046" s="127"/>
      <c r="H44046" s="128"/>
    </row>
    <row r="44047" spans="7:8">
      <c r="G44047" s="127"/>
      <c r="H44047" s="128"/>
    </row>
    <row r="44048" spans="7:8">
      <c r="G44048" s="127"/>
      <c r="H44048" s="128"/>
    </row>
    <row r="44049" spans="7:8">
      <c r="G44049" s="127"/>
      <c r="H44049" s="128"/>
    </row>
    <row r="44050" spans="7:8">
      <c r="G44050" s="127"/>
      <c r="H44050" s="128"/>
    </row>
    <row r="44051" spans="7:8">
      <c r="G44051" s="127"/>
      <c r="H44051" s="128"/>
    </row>
    <row r="44052" spans="7:8">
      <c r="G44052" s="127"/>
      <c r="H44052" s="128"/>
    </row>
    <row r="44053" spans="7:8">
      <c r="G44053" s="127"/>
      <c r="H44053" s="128"/>
    </row>
    <row r="44054" spans="7:8">
      <c r="G44054" s="127"/>
      <c r="H44054" s="128"/>
    </row>
    <row r="44055" spans="7:8">
      <c r="G44055" s="127"/>
      <c r="H44055" s="128"/>
    </row>
    <row r="44056" spans="7:8">
      <c r="G44056" s="127"/>
      <c r="H44056" s="128"/>
    </row>
    <row r="44057" spans="7:8">
      <c r="G44057" s="127"/>
      <c r="H44057" s="128"/>
    </row>
    <row r="44058" spans="7:8">
      <c r="G44058" s="127"/>
      <c r="H44058" s="128"/>
    </row>
    <row r="44059" spans="7:8">
      <c r="G44059" s="127"/>
      <c r="H44059" s="128"/>
    </row>
    <row r="44060" spans="7:8">
      <c r="G44060" s="127"/>
      <c r="H44060" s="128"/>
    </row>
    <row r="44061" spans="7:8">
      <c r="G44061" s="127"/>
      <c r="H44061" s="128"/>
    </row>
    <row r="44062" spans="7:8">
      <c r="G44062" s="127"/>
      <c r="H44062" s="128"/>
    </row>
    <row r="44063" spans="7:8">
      <c r="G44063" s="127"/>
      <c r="H44063" s="128"/>
    </row>
    <row r="44064" spans="7:8">
      <c r="G44064" s="127"/>
      <c r="H44064" s="128"/>
    </row>
    <row r="44065" spans="7:8">
      <c r="G44065" s="127"/>
      <c r="H44065" s="128"/>
    </row>
    <row r="44066" spans="7:8">
      <c r="G44066" s="127"/>
      <c r="H44066" s="128"/>
    </row>
    <row r="44067" spans="7:8">
      <c r="G44067" s="127"/>
      <c r="H44067" s="128"/>
    </row>
    <row r="44068" spans="7:8">
      <c r="G44068" s="127"/>
      <c r="H44068" s="128"/>
    </row>
    <row r="44069" spans="7:8">
      <c r="G44069" s="127"/>
      <c r="H44069" s="128"/>
    </row>
    <row r="44070" spans="7:8">
      <c r="G44070" s="127"/>
      <c r="H44070" s="128"/>
    </row>
    <row r="44071" spans="7:8">
      <c r="G44071" s="127"/>
      <c r="H44071" s="128"/>
    </row>
    <row r="44072" spans="7:8">
      <c r="G44072" s="127"/>
      <c r="H44072" s="128"/>
    </row>
    <row r="44073" spans="7:8">
      <c r="G44073" s="127"/>
      <c r="H44073" s="128"/>
    </row>
    <row r="44074" spans="7:8">
      <c r="G44074" s="127"/>
      <c r="H44074" s="128"/>
    </row>
    <row r="44075" spans="7:8">
      <c r="G44075" s="127"/>
      <c r="H44075" s="128"/>
    </row>
    <row r="44076" spans="7:8">
      <c r="G44076" s="127"/>
      <c r="H44076" s="128"/>
    </row>
    <row r="44077" spans="7:8">
      <c r="G44077" s="127"/>
      <c r="H44077" s="128"/>
    </row>
    <row r="44078" spans="7:8">
      <c r="G44078" s="127"/>
      <c r="H44078" s="128"/>
    </row>
    <row r="44079" spans="7:8">
      <c r="G44079" s="127"/>
      <c r="H44079" s="128"/>
    </row>
    <row r="44080" spans="7:8">
      <c r="G44080" s="127"/>
      <c r="H44080" s="128"/>
    </row>
    <row r="44081" spans="7:8">
      <c r="G44081" s="127"/>
      <c r="H44081" s="128"/>
    </row>
    <row r="44082" spans="7:8">
      <c r="G44082" s="127"/>
      <c r="H44082" s="128"/>
    </row>
    <row r="44083" spans="7:8">
      <c r="G44083" s="127"/>
      <c r="H44083" s="128"/>
    </row>
    <row r="44084" spans="7:8">
      <c r="G44084" s="127"/>
      <c r="H44084" s="128"/>
    </row>
    <row r="44085" spans="7:8">
      <c r="G44085" s="127"/>
      <c r="H44085" s="128"/>
    </row>
    <row r="44086" spans="7:8">
      <c r="G44086" s="127"/>
      <c r="H44086" s="128"/>
    </row>
    <row r="44087" spans="7:8">
      <c r="G44087" s="127"/>
      <c r="H44087" s="128"/>
    </row>
    <row r="44088" spans="7:8">
      <c r="G44088" s="127"/>
      <c r="H44088" s="128"/>
    </row>
    <row r="44089" spans="7:8">
      <c r="G44089" s="127"/>
      <c r="H44089" s="128"/>
    </row>
    <row r="44090" spans="7:8">
      <c r="G44090" s="127"/>
      <c r="H44090" s="128"/>
    </row>
    <row r="44091" spans="7:8">
      <c r="G44091" s="127"/>
      <c r="H44091" s="128"/>
    </row>
    <row r="44092" spans="7:8">
      <c r="G44092" s="127"/>
      <c r="H44092" s="128"/>
    </row>
    <row r="44093" spans="7:8">
      <c r="G44093" s="127"/>
      <c r="H44093" s="128"/>
    </row>
    <row r="44094" spans="7:8">
      <c r="G44094" s="127"/>
      <c r="H44094" s="128"/>
    </row>
    <row r="44095" spans="7:8">
      <c r="G44095" s="127"/>
      <c r="H44095" s="128"/>
    </row>
    <row r="44096" spans="7:8">
      <c r="G44096" s="127"/>
      <c r="H44096" s="128"/>
    </row>
    <row r="44097" spans="7:8">
      <c r="G44097" s="127"/>
      <c r="H44097" s="128"/>
    </row>
    <row r="44098" spans="7:8">
      <c r="G44098" s="127"/>
      <c r="H44098" s="128"/>
    </row>
    <row r="44099" spans="7:8">
      <c r="G44099" s="127"/>
      <c r="H44099" s="128"/>
    </row>
    <row r="44100" spans="7:8">
      <c r="G44100" s="127"/>
      <c r="H44100" s="128"/>
    </row>
    <row r="44101" spans="7:8">
      <c r="G44101" s="127"/>
      <c r="H44101" s="128"/>
    </row>
    <row r="44102" spans="7:8">
      <c r="G44102" s="127"/>
      <c r="H44102" s="128"/>
    </row>
    <row r="44103" spans="7:8">
      <c r="G44103" s="127"/>
      <c r="H44103" s="128"/>
    </row>
    <row r="44104" spans="7:8">
      <c r="G44104" s="127"/>
      <c r="H44104" s="128"/>
    </row>
    <row r="44105" spans="7:8">
      <c r="G44105" s="127"/>
      <c r="H44105" s="128"/>
    </row>
    <row r="44106" spans="7:8">
      <c r="G44106" s="127"/>
      <c r="H44106" s="128"/>
    </row>
    <row r="44107" spans="7:8">
      <c r="G44107" s="127"/>
      <c r="H44107" s="128"/>
    </row>
    <row r="44108" spans="7:8">
      <c r="G44108" s="127"/>
      <c r="H44108" s="128"/>
    </row>
    <row r="44109" spans="7:8">
      <c r="G44109" s="127"/>
      <c r="H44109" s="128"/>
    </row>
    <row r="44110" spans="7:8">
      <c r="G44110" s="127"/>
      <c r="H44110" s="128"/>
    </row>
    <row r="44111" spans="7:8">
      <c r="G44111" s="127"/>
      <c r="H44111" s="128"/>
    </row>
    <row r="44112" spans="7:8">
      <c r="G44112" s="127"/>
      <c r="H44112" s="128"/>
    </row>
    <row r="44113" spans="7:8">
      <c r="G44113" s="127"/>
      <c r="H44113" s="128"/>
    </row>
    <row r="44114" spans="7:8">
      <c r="G44114" s="127"/>
      <c r="H44114" s="128"/>
    </row>
    <row r="44115" spans="7:8">
      <c r="G44115" s="127"/>
      <c r="H44115" s="128"/>
    </row>
    <row r="44116" spans="7:8">
      <c r="G44116" s="127"/>
      <c r="H44116" s="128"/>
    </row>
    <row r="44117" spans="7:8">
      <c r="G44117" s="127"/>
      <c r="H44117" s="128"/>
    </row>
    <row r="44118" spans="7:8">
      <c r="G44118" s="127"/>
      <c r="H44118" s="128"/>
    </row>
    <row r="44119" spans="7:8">
      <c r="G44119" s="127"/>
      <c r="H44119" s="128"/>
    </row>
    <row r="44120" spans="7:8">
      <c r="G44120" s="127"/>
      <c r="H44120" s="128"/>
    </row>
    <row r="44121" spans="7:8">
      <c r="G44121" s="127"/>
      <c r="H44121" s="128"/>
    </row>
    <row r="44122" spans="7:8">
      <c r="G44122" s="127"/>
      <c r="H44122" s="128"/>
    </row>
    <row r="44123" spans="7:8">
      <c r="G44123" s="127"/>
      <c r="H44123" s="128"/>
    </row>
    <row r="44124" spans="7:8">
      <c r="G44124" s="127"/>
      <c r="H44124" s="128"/>
    </row>
    <row r="44125" spans="7:8">
      <c r="G44125" s="127"/>
      <c r="H44125" s="128"/>
    </row>
    <row r="44126" spans="7:8">
      <c r="G44126" s="127"/>
      <c r="H44126" s="128"/>
    </row>
    <row r="44127" spans="7:8">
      <c r="G44127" s="127"/>
      <c r="H44127" s="128"/>
    </row>
    <row r="44128" spans="7:8">
      <c r="G44128" s="127"/>
      <c r="H44128" s="128"/>
    </row>
    <row r="44129" spans="7:8">
      <c r="G44129" s="127"/>
      <c r="H44129" s="128"/>
    </row>
    <row r="44130" spans="7:8">
      <c r="G44130" s="127"/>
      <c r="H44130" s="128"/>
    </row>
    <row r="44131" spans="7:8">
      <c r="G44131" s="127"/>
      <c r="H44131" s="128"/>
    </row>
    <row r="44132" spans="7:8">
      <c r="G44132" s="127"/>
      <c r="H44132" s="128"/>
    </row>
    <row r="44133" spans="7:8">
      <c r="G44133" s="127"/>
      <c r="H44133" s="128"/>
    </row>
    <row r="44134" spans="7:8">
      <c r="G44134" s="127"/>
      <c r="H44134" s="128"/>
    </row>
    <row r="44135" spans="7:8">
      <c r="G44135" s="127"/>
      <c r="H44135" s="128"/>
    </row>
    <row r="44136" spans="7:8">
      <c r="G44136" s="127"/>
      <c r="H44136" s="128"/>
    </row>
    <row r="44137" spans="7:8">
      <c r="G44137" s="127"/>
      <c r="H44137" s="128"/>
    </row>
    <row r="44138" spans="7:8">
      <c r="G44138" s="127"/>
      <c r="H44138" s="128"/>
    </row>
    <row r="44139" spans="7:8">
      <c r="G44139" s="127"/>
      <c r="H44139" s="128"/>
    </row>
    <row r="44140" spans="7:8">
      <c r="G44140" s="127"/>
      <c r="H44140" s="128"/>
    </row>
    <row r="44141" spans="7:8">
      <c r="G44141" s="127"/>
      <c r="H44141" s="128"/>
    </row>
    <row r="44142" spans="7:8">
      <c r="G44142" s="127"/>
      <c r="H44142" s="128"/>
    </row>
    <row r="44143" spans="7:8">
      <c r="G44143" s="127"/>
      <c r="H44143" s="128"/>
    </row>
    <row r="44144" spans="7:8">
      <c r="G44144" s="127"/>
      <c r="H44144" s="128"/>
    </row>
    <row r="44145" spans="7:8">
      <c r="G44145" s="127"/>
      <c r="H44145" s="128"/>
    </row>
    <row r="44146" spans="7:8">
      <c r="G44146" s="127"/>
      <c r="H44146" s="128"/>
    </row>
    <row r="44147" spans="7:8">
      <c r="G44147" s="127"/>
      <c r="H44147" s="128"/>
    </row>
    <row r="44148" spans="7:8">
      <c r="G44148" s="127"/>
      <c r="H44148" s="128"/>
    </row>
    <row r="44149" spans="7:8">
      <c r="G44149" s="127"/>
      <c r="H44149" s="128"/>
    </row>
    <row r="44150" spans="7:8">
      <c r="G44150" s="127"/>
      <c r="H44150" s="128"/>
    </row>
    <row r="44151" spans="7:8">
      <c r="G44151" s="127"/>
      <c r="H44151" s="128"/>
    </row>
    <row r="44152" spans="7:8">
      <c r="G44152" s="127"/>
      <c r="H44152" s="128"/>
    </row>
    <row r="44153" spans="7:8">
      <c r="G44153" s="127"/>
      <c r="H44153" s="128"/>
    </row>
    <row r="44154" spans="7:8">
      <c r="G44154" s="127"/>
      <c r="H44154" s="128"/>
    </row>
    <row r="44155" spans="7:8">
      <c r="G44155" s="127"/>
      <c r="H44155" s="128"/>
    </row>
    <row r="44156" spans="7:8">
      <c r="G44156" s="127"/>
      <c r="H44156" s="128"/>
    </row>
    <row r="44157" spans="7:8">
      <c r="G44157" s="127"/>
      <c r="H44157" s="128"/>
    </row>
    <row r="44158" spans="7:8">
      <c r="G44158" s="127"/>
      <c r="H44158" s="128"/>
    </row>
    <row r="44159" spans="7:8">
      <c r="G44159" s="127"/>
      <c r="H44159" s="128"/>
    </row>
    <row r="44160" spans="7:8">
      <c r="G44160" s="127"/>
      <c r="H44160" s="128"/>
    </row>
    <row r="44161" spans="7:8">
      <c r="G44161" s="127"/>
      <c r="H44161" s="128"/>
    </row>
    <row r="44162" spans="7:8">
      <c r="G44162" s="127"/>
      <c r="H44162" s="128"/>
    </row>
    <row r="44163" spans="7:8">
      <c r="G44163" s="127"/>
      <c r="H44163" s="128"/>
    </row>
    <row r="44164" spans="7:8">
      <c r="G44164" s="127"/>
      <c r="H44164" s="128"/>
    </row>
    <row r="44165" spans="7:8">
      <c r="G44165" s="127"/>
      <c r="H44165" s="128"/>
    </row>
    <row r="44166" spans="7:8">
      <c r="G44166" s="127"/>
      <c r="H44166" s="128"/>
    </row>
    <row r="44167" spans="7:8">
      <c r="G44167" s="127"/>
      <c r="H44167" s="128"/>
    </row>
    <row r="44168" spans="7:8">
      <c r="G44168" s="127"/>
      <c r="H44168" s="128"/>
    </row>
    <row r="44169" spans="7:8">
      <c r="G44169" s="127"/>
      <c r="H44169" s="128"/>
    </row>
    <row r="44170" spans="7:8">
      <c r="G44170" s="127"/>
      <c r="H44170" s="128"/>
    </row>
    <row r="44171" spans="7:8">
      <c r="G44171" s="127"/>
      <c r="H44171" s="128"/>
    </row>
    <row r="44172" spans="7:8">
      <c r="G44172" s="127"/>
      <c r="H44172" s="128"/>
    </row>
    <row r="44173" spans="7:8">
      <c r="G44173" s="127"/>
      <c r="H44173" s="128"/>
    </row>
    <row r="44174" spans="7:8">
      <c r="G44174" s="127"/>
      <c r="H44174" s="128"/>
    </row>
    <row r="44175" spans="7:8">
      <c r="G44175" s="127"/>
      <c r="H44175" s="128"/>
    </row>
    <row r="44176" spans="7:8">
      <c r="G44176" s="127"/>
      <c r="H44176" s="128"/>
    </row>
    <row r="44177" spans="7:8">
      <c r="G44177" s="127"/>
      <c r="H44177" s="128"/>
    </row>
    <row r="44178" spans="7:8">
      <c r="G44178" s="127"/>
      <c r="H44178" s="128"/>
    </row>
    <row r="44179" spans="7:8">
      <c r="G44179" s="127"/>
      <c r="H44179" s="128"/>
    </row>
    <row r="44180" spans="7:8">
      <c r="G44180" s="127"/>
      <c r="H44180" s="128"/>
    </row>
    <row r="44181" spans="7:8">
      <c r="G44181" s="127"/>
      <c r="H44181" s="128"/>
    </row>
    <row r="44182" spans="7:8">
      <c r="G44182" s="127"/>
      <c r="H44182" s="128"/>
    </row>
    <row r="44183" spans="7:8">
      <c r="G44183" s="127"/>
      <c r="H44183" s="128"/>
    </row>
    <row r="44184" spans="7:8">
      <c r="G44184" s="127"/>
      <c r="H44184" s="128"/>
    </row>
    <row r="44185" spans="7:8">
      <c r="G44185" s="127"/>
      <c r="H44185" s="128"/>
    </row>
    <row r="44186" spans="7:8">
      <c r="G44186" s="127"/>
      <c r="H44186" s="128"/>
    </row>
    <row r="44187" spans="7:8">
      <c r="G44187" s="127"/>
      <c r="H44187" s="128"/>
    </row>
    <row r="44188" spans="7:8">
      <c r="G44188" s="127"/>
      <c r="H44188" s="128"/>
    </row>
    <row r="44189" spans="7:8">
      <c r="G44189" s="127"/>
      <c r="H44189" s="128"/>
    </row>
    <row r="44190" spans="7:8">
      <c r="G44190" s="127"/>
      <c r="H44190" s="128"/>
    </row>
    <row r="44191" spans="7:8">
      <c r="G44191" s="127"/>
      <c r="H44191" s="128"/>
    </row>
    <row r="44192" spans="7:8">
      <c r="G44192" s="127"/>
      <c r="H44192" s="128"/>
    </row>
    <row r="44193" spans="7:8">
      <c r="G44193" s="127"/>
      <c r="H44193" s="128"/>
    </row>
    <row r="44194" spans="7:8">
      <c r="G44194" s="127"/>
      <c r="H44194" s="128"/>
    </row>
    <row r="44195" spans="7:8">
      <c r="G44195" s="127"/>
      <c r="H44195" s="128"/>
    </row>
    <row r="44196" spans="7:8">
      <c r="G44196" s="127"/>
      <c r="H44196" s="128"/>
    </row>
    <row r="44197" spans="7:8">
      <c r="G44197" s="127"/>
      <c r="H44197" s="128"/>
    </row>
    <row r="44198" spans="7:8">
      <c r="G44198" s="127"/>
      <c r="H44198" s="128"/>
    </row>
    <row r="44199" spans="7:8">
      <c r="G44199" s="127"/>
      <c r="H44199" s="128"/>
    </row>
    <row r="44200" spans="7:8">
      <c r="G44200" s="127"/>
      <c r="H44200" s="128"/>
    </row>
    <row r="44201" spans="7:8">
      <c r="G44201" s="127"/>
      <c r="H44201" s="128"/>
    </row>
    <row r="44202" spans="7:8">
      <c r="G44202" s="127"/>
      <c r="H44202" s="128"/>
    </row>
    <row r="44203" spans="7:8">
      <c r="G44203" s="127"/>
      <c r="H44203" s="128"/>
    </row>
    <row r="44204" spans="7:8">
      <c r="G44204" s="127"/>
      <c r="H44204" s="128"/>
    </row>
    <row r="44205" spans="7:8">
      <c r="G44205" s="127"/>
      <c r="H44205" s="128"/>
    </row>
    <row r="44206" spans="7:8">
      <c r="G44206" s="127"/>
      <c r="H44206" s="128"/>
    </row>
    <row r="44207" spans="7:8">
      <c r="G44207" s="127"/>
      <c r="H44207" s="128"/>
    </row>
    <row r="44208" spans="7:8">
      <c r="G44208" s="127"/>
      <c r="H44208" s="128"/>
    </row>
    <row r="44209" spans="7:8">
      <c r="G44209" s="127"/>
      <c r="H44209" s="128"/>
    </row>
    <row r="44210" spans="7:8">
      <c r="G44210" s="127"/>
      <c r="H44210" s="128"/>
    </row>
    <row r="44211" spans="7:8">
      <c r="G44211" s="127"/>
      <c r="H44211" s="128"/>
    </row>
    <row r="44212" spans="7:8">
      <c r="G44212" s="127"/>
      <c r="H44212" s="128"/>
    </row>
    <row r="44213" spans="7:8">
      <c r="G44213" s="127"/>
      <c r="H44213" s="128"/>
    </row>
    <row r="44214" spans="7:8">
      <c r="G44214" s="127"/>
      <c r="H44214" s="128"/>
    </row>
    <row r="44215" spans="7:8">
      <c r="G44215" s="127"/>
      <c r="H44215" s="128"/>
    </row>
    <row r="44216" spans="7:8">
      <c r="G44216" s="127"/>
      <c r="H44216" s="128"/>
    </row>
    <row r="44217" spans="7:8">
      <c r="G44217" s="127"/>
      <c r="H44217" s="128"/>
    </row>
    <row r="44218" spans="7:8">
      <c r="G44218" s="127"/>
      <c r="H44218" s="128"/>
    </row>
    <row r="44219" spans="7:8">
      <c r="G44219" s="127"/>
      <c r="H44219" s="128"/>
    </row>
    <row r="44220" spans="7:8">
      <c r="G44220" s="127"/>
      <c r="H44220" s="128"/>
    </row>
    <row r="44221" spans="7:8">
      <c r="G44221" s="127"/>
      <c r="H44221" s="128"/>
    </row>
    <row r="44222" spans="7:8">
      <c r="G44222" s="127"/>
      <c r="H44222" s="128"/>
    </row>
    <row r="44223" spans="7:8">
      <c r="G44223" s="127"/>
      <c r="H44223" s="128"/>
    </row>
    <row r="44224" spans="7:8">
      <c r="G44224" s="127"/>
      <c r="H44224" s="128"/>
    </row>
    <row r="44225" spans="7:8">
      <c r="G44225" s="127"/>
      <c r="H44225" s="128"/>
    </row>
    <row r="44226" spans="7:8">
      <c r="G44226" s="127"/>
      <c r="H44226" s="128"/>
    </row>
    <row r="44227" spans="7:8">
      <c r="G44227" s="127"/>
      <c r="H44227" s="128"/>
    </row>
    <row r="44228" spans="7:8">
      <c r="G44228" s="127"/>
      <c r="H44228" s="128"/>
    </row>
    <row r="44229" spans="7:8">
      <c r="G44229" s="127"/>
      <c r="H44229" s="128"/>
    </row>
    <row r="44230" spans="7:8">
      <c r="G44230" s="127"/>
      <c r="H44230" s="128"/>
    </row>
    <row r="44231" spans="7:8">
      <c r="G44231" s="127"/>
      <c r="H44231" s="128"/>
    </row>
    <row r="44232" spans="7:8">
      <c r="G44232" s="127"/>
      <c r="H44232" s="128"/>
    </row>
    <row r="44233" spans="7:8">
      <c r="G44233" s="127"/>
      <c r="H44233" s="128"/>
    </row>
    <row r="44234" spans="7:8">
      <c r="G44234" s="127"/>
      <c r="H44234" s="128"/>
    </row>
    <row r="44235" spans="7:8">
      <c r="G44235" s="127"/>
      <c r="H44235" s="128"/>
    </row>
    <row r="44236" spans="7:8">
      <c r="G44236" s="127"/>
      <c r="H44236" s="128"/>
    </row>
    <row r="44237" spans="7:8">
      <c r="G44237" s="127"/>
      <c r="H44237" s="128"/>
    </row>
    <row r="44238" spans="7:8">
      <c r="G44238" s="127"/>
      <c r="H44238" s="128"/>
    </row>
    <row r="44239" spans="7:8">
      <c r="G44239" s="127"/>
      <c r="H44239" s="128"/>
    </row>
    <row r="44240" spans="7:8">
      <c r="G44240" s="127"/>
      <c r="H44240" s="128"/>
    </row>
    <row r="44241" spans="7:8">
      <c r="G44241" s="127"/>
      <c r="H44241" s="128"/>
    </row>
    <row r="44242" spans="7:8">
      <c r="G44242" s="127"/>
      <c r="H44242" s="128"/>
    </row>
    <row r="44243" spans="7:8">
      <c r="G44243" s="127"/>
      <c r="H44243" s="128"/>
    </row>
    <row r="44244" spans="7:8">
      <c r="G44244" s="127"/>
      <c r="H44244" s="128"/>
    </row>
    <row r="44245" spans="7:8">
      <c r="G44245" s="127"/>
      <c r="H44245" s="128"/>
    </row>
    <row r="44246" spans="7:8">
      <c r="G44246" s="127"/>
      <c r="H44246" s="128"/>
    </row>
    <row r="44247" spans="7:8">
      <c r="G44247" s="127"/>
      <c r="H44247" s="128"/>
    </row>
    <row r="44248" spans="7:8">
      <c r="G44248" s="127"/>
      <c r="H44248" s="128"/>
    </row>
    <row r="44249" spans="7:8">
      <c r="G44249" s="127"/>
      <c r="H44249" s="128"/>
    </row>
    <row r="44250" spans="7:8">
      <c r="G44250" s="127"/>
      <c r="H44250" s="128"/>
    </row>
    <row r="44251" spans="7:8">
      <c r="G44251" s="127"/>
      <c r="H44251" s="128"/>
    </row>
    <row r="44252" spans="7:8">
      <c r="G44252" s="127"/>
      <c r="H44252" s="128"/>
    </row>
    <row r="44253" spans="7:8">
      <c r="G44253" s="127"/>
      <c r="H44253" s="128"/>
    </row>
    <row r="44254" spans="7:8">
      <c r="G44254" s="127"/>
      <c r="H44254" s="128"/>
    </row>
    <row r="44255" spans="7:8">
      <c r="G44255" s="127"/>
      <c r="H44255" s="128"/>
    </row>
    <row r="44256" spans="7:8">
      <c r="G44256" s="127"/>
      <c r="H44256" s="128"/>
    </row>
    <row r="44257" spans="7:8">
      <c r="G44257" s="127"/>
      <c r="H44257" s="128"/>
    </row>
    <row r="44258" spans="7:8">
      <c r="G44258" s="127"/>
      <c r="H44258" s="128"/>
    </row>
    <row r="44259" spans="7:8">
      <c r="G44259" s="127"/>
      <c r="H44259" s="128"/>
    </row>
    <row r="44260" spans="7:8">
      <c r="G44260" s="127"/>
      <c r="H44260" s="128"/>
    </row>
    <row r="44261" spans="7:8">
      <c r="G44261" s="127"/>
      <c r="H44261" s="128"/>
    </row>
    <row r="44262" spans="7:8">
      <c r="G44262" s="127"/>
      <c r="H44262" s="128"/>
    </row>
    <row r="44263" spans="7:8">
      <c r="G44263" s="127"/>
      <c r="H44263" s="128"/>
    </row>
    <row r="44264" spans="7:8">
      <c r="G44264" s="127"/>
      <c r="H44264" s="128"/>
    </row>
    <row r="44265" spans="7:8">
      <c r="G44265" s="127"/>
      <c r="H44265" s="128"/>
    </row>
    <row r="44266" spans="7:8">
      <c r="G44266" s="127"/>
      <c r="H44266" s="128"/>
    </row>
    <row r="44267" spans="7:8">
      <c r="G44267" s="127"/>
      <c r="H44267" s="128"/>
    </row>
    <row r="44268" spans="7:8">
      <c r="G44268" s="127"/>
      <c r="H44268" s="128"/>
    </row>
    <row r="44269" spans="7:8">
      <c r="G44269" s="127"/>
      <c r="H44269" s="128"/>
    </row>
    <row r="44270" spans="7:8">
      <c r="G44270" s="127"/>
      <c r="H44270" s="128"/>
    </row>
    <row r="44271" spans="7:8">
      <c r="G44271" s="127"/>
      <c r="H44271" s="128"/>
    </row>
    <row r="44272" spans="7:8">
      <c r="G44272" s="127"/>
      <c r="H44272" s="128"/>
    </row>
    <row r="44273" spans="7:8">
      <c r="G44273" s="127"/>
      <c r="H44273" s="128"/>
    </row>
    <row r="44274" spans="7:8">
      <c r="G44274" s="127"/>
      <c r="H44274" s="128"/>
    </row>
    <row r="44275" spans="7:8">
      <c r="G44275" s="127"/>
      <c r="H44275" s="128"/>
    </row>
    <row r="44276" spans="7:8">
      <c r="G44276" s="127"/>
      <c r="H44276" s="128"/>
    </row>
    <row r="44277" spans="7:8">
      <c r="G44277" s="127"/>
      <c r="H44277" s="128"/>
    </row>
    <row r="44278" spans="7:8">
      <c r="G44278" s="127"/>
      <c r="H44278" s="128"/>
    </row>
    <row r="44279" spans="7:8">
      <c r="G44279" s="127"/>
      <c r="H44279" s="128"/>
    </row>
    <row r="44280" spans="7:8">
      <c r="G44280" s="127"/>
      <c r="H44280" s="128"/>
    </row>
    <row r="44281" spans="7:8">
      <c r="G44281" s="127"/>
      <c r="H44281" s="128"/>
    </row>
    <row r="44282" spans="7:8">
      <c r="G44282" s="127"/>
      <c r="H44282" s="128"/>
    </row>
    <row r="44283" spans="7:8">
      <c r="G44283" s="127"/>
      <c r="H44283" s="128"/>
    </row>
    <row r="44284" spans="7:8">
      <c r="G44284" s="127"/>
      <c r="H44284" s="128"/>
    </row>
    <row r="44285" spans="7:8">
      <c r="G44285" s="127"/>
      <c r="H44285" s="128"/>
    </row>
    <row r="44286" spans="7:8">
      <c r="G44286" s="127"/>
      <c r="H44286" s="128"/>
    </row>
    <row r="44287" spans="7:8">
      <c r="G44287" s="127"/>
      <c r="H44287" s="128"/>
    </row>
    <row r="44288" spans="7:8">
      <c r="G44288" s="127"/>
      <c r="H44288" s="128"/>
    </row>
    <row r="44289" spans="7:8">
      <c r="G44289" s="127"/>
      <c r="H44289" s="128"/>
    </row>
    <row r="44290" spans="7:8">
      <c r="G44290" s="127"/>
      <c r="H44290" s="128"/>
    </row>
    <row r="44291" spans="7:8">
      <c r="G44291" s="127"/>
      <c r="H44291" s="128"/>
    </row>
    <row r="44292" spans="7:8">
      <c r="G44292" s="127"/>
      <c r="H44292" s="128"/>
    </row>
    <row r="44293" spans="7:8">
      <c r="G44293" s="127"/>
      <c r="H44293" s="128"/>
    </row>
    <row r="44294" spans="7:8">
      <c r="G44294" s="127"/>
      <c r="H44294" s="128"/>
    </row>
    <row r="44295" spans="7:8">
      <c r="G44295" s="127"/>
      <c r="H44295" s="128"/>
    </row>
    <row r="44296" spans="7:8">
      <c r="G44296" s="127"/>
      <c r="H44296" s="128"/>
    </row>
    <row r="44297" spans="7:8">
      <c r="G44297" s="127"/>
      <c r="H44297" s="128"/>
    </row>
    <row r="44298" spans="7:8">
      <c r="G44298" s="127"/>
      <c r="H44298" s="128"/>
    </row>
    <row r="44299" spans="7:8">
      <c r="G44299" s="127"/>
      <c r="H44299" s="128"/>
    </row>
    <row r="44300" spans="7:8">
      <c r="G44300" s="127"/>
      <c r="H44300" s="128"/>
    </row>
    <row r="44301" spans="7:8">
      <c r="G44301" s="127"/>
      <c r="H44301" s="128"/>
    </row>
    <row r="44302" spans="7:8">
      <c r="G44302" s="127"/>
      <c r="H44302" s="128"/>
    </row>
    <row r="44303" spans="7:8">
      <c r="G44303" s="127"/>
      <c r="H44303" s="128"/>
    </row>
    <row r="44304" spans="7:8">
      <c r="G44304" s="127"/>
      <c r="H44304" s="128"/>
    </row>
    <row r="44305" spans="7:8">
      <c r="G44305" s="127"/>
      <c r="H44305" s="128"/>
    </row>
    <row r="44306" spans="7:8">
      <c r="G44306" s="127"/>
      <c r="H44306" s="128"/>
    </row>
    <row r="44307" spans="7:8">
      <c r="G44307" s="127"/>
      <c r="H44307" s="128"/>
    </row>
    <row r="44308" spans="7:8">
      <c r="G44308" s="127"/>
      <c r="H44308" s="128"/>
    </row>
    <row r="44309" spans="7:8">
      <c r="G44309" s="127"/>
      <c r="H44309" s="128"/>
    </row>
    <row r="44310" spans="7:8">
      <c r="G44310" s="127"/>
      <c r="H44310" s="128"/>
    </row>
    <row r="44311" spans="7:8">
      <c r="G44311" s="127"/>
      <c r="H44311" s="128"/>
    </row>
    <row r="44312" spans="7:8">
      <c r="G44312" s="127"/>
      <c r="H44312" s="128"/>
    </row>
    <row r="44313" spans="7:8">
      <c r="G44313" s="127"/>
      <c r="H44313" s="128"/>
    </row>
    <row r="44314" spans="7:8">
      <c r="G44314" s="127"/>
      <c r="H44314" s="128"/>
    </row>
    <row r="44315" spans="7:8">
      <c r="G44315" s="127"/>
      <c r="H44315" s="128"/>
    </row>
    <row r="44316" spans="7:8">
      <c r="G44316" s="127"/>
      <c r="H44316" s="128"/>
    </row>
    <row r="44317" spans="7:8">
      <c r="G44317" s="127"/>
      <c r="H44317" s="128"/>
    </row>
    <row r="44318" spans="7:8">
      <c r="G44318" s="127"/>
      <c r="H44318" s="128"/>
    </row>
    <row r="44319" spans="7:8">
      <c r="G44319" s="127"/>
      <c r="H44319" s="128"/>
    </row>
    <row r="44320" spans="7:8">
      <c r="G44320" s="127"/>
      <c r="H44320" s="128"/>
    </row>
    <row r="44321" spans="7:8">
      <c r="G44321" s="127"/>
      <c r="H44321" s="128"/>
    </row>
    <row r="44322" spans="7:8">
      <c r="G44322" s="127"/>
      <c r="H44322" s="128"/>
    </row>
    <row r="44323" spans="7:8">
      <c r="G44323" s="127"/>
      <c r="H44323" s="128"/>
    </row>
    <row r="44324" spans="7:8">
      <c r="G44324" s="127"/>
      <c r="H44324" s="128"/>
    </row>
    <row r="44325" spans="7:8">
      <c r="G44325" s="127"/>
      <c r="H44325" s="128"/>
    </row>
    <row r="44326" spans="7:8">
      <c r="G44326" s="127"/>
      <c r="H44326" s="128"/>
    </row>
    <row r="44327" spans="7:8">
      <c r="G44327" s="127"/>
      <c r="H44327" s="128"/>
    </row>
    <row r="44328" spans="7:8">
      <c r="G44328" s="127"/>
      <c r="H44328" s="128"/>
    </row>
    <row r="44329" spans="7:8">
      <c r="G44329" s="127"/>
      <c r="H44329" s="128"/>
    </row>
    <row r="44330" spans="7:8">
      <c r="G44330" s="127"/>
      <c r="H44330" s="128"/>
    </row>
    <row r="44331" spans="7:8">
      <c r="G44331" s="127"/>
      <c r="H44331" s="128"/>
    </row>
    <row r="44332" spans="7:8">
      <c r="G44332" s="127"/>
      <c r="H44332" s="128"/>
    </row>
    <row r="44333" spans="7:8">
      <c r="G44333" s="127"/>
      <c r="H44333" s="128"/>
    </row>
    <row r="44334" spans="7:8">
      <c r="G44334" s="127"/>
      <c r="H44334" s="128"/>
    </row>
    <row r="44335" spans="7:8">
      <c r="G44335" s="127"/>
      <c r="H44335" s="128"/>
    </row>
    <row r="44336" spans="7:8">
      <c r="G44336" s="127"/>
      <c r="H44336" s="128"/>
    </row>
    <row r="44337" spans="7:8">
      <c r="G44337" s="127"/>
      <c r="H44337" s="128"/>
    </row>
    <row r="44338" spans="7:8">
      <c r="G44338" s="127"/>
      <c r="H44338" s="128"/>
    </row>
    <row r="44339" spans="7:8">
      <c r="G44339" s="127"/>
      <c r="H44339" s="128"/>
    </row>
    <row r="44340" spans="7:8">
      <c r="G44340" s="127"/>
      <c r="H44340" s="128"/>
    </row>
    <row r="44341" spans="7:8">
      <c r="G44341" s="127"/>
      <c r="H44341" s="128"/>
    </row>
    <row r="44342" spans="7:8">
      <c r="G44342" s="127"/>
      <c r="H44342" s="128"/>
    </row>
    <row r="44343" spans="7:8">
      <c r="G44343" s="127"/>
      <c r="H44343" s="128"/>
    </row>
    <row r="44344" spans="7:8">
      <c r="G44344" s="127"/>
      <c r="H44344" s="128"/>
    </row>
    <row r="44345" spans="7:8">
      <c r="G44345" s="127"/>
      <c r="H44345" s="128"/>
    </row>
    <row r="44346" spans="7:8">
      <c r="G44346" s="127"/>
      <c r="H44346" s="128"/>
    </row>
    <row r="44347" spans="7:8">
      <c r="G44347" s="127"/>
      <c r="H44347" s="128"/>
    </row>
    <row r="44348" spans="7:8">
      <c r="G44348" s="127"/>
      <c r="H44348" s="128"/>
    </row>
    <row r="44349" spans="7:8">
      <c r="G44349" s="127"/>
      <c r="H44349" s="128"/>
    </row>
    <row r="44350" spans="7:8">
      <c r="G44350" s="127"/>
      <c r="H44350" s="128"/>
    </row>
    <row r="44351" spans="7:8">
      <c r="G44351" s="127"/>
      <c r="H44351" s="128"/>
    </row>
    <row r="44352" spans="7:8">
      <c r="G44352" s="127"/>
      <c r="H44352" s="128"/>
    </row>
    <row r="44353" spans="7:8">
      <c r="G44353" s="127"/>
      <c r="H44353" s="128"/>
    </row>
    <row r="44354" spans="7:8">
      <c r="G44354" s="127"/>
      <c r="H44354" s="128"/>
    </row>
    <row r="44355" spans="7:8">
      <c r="G44355" s="127"/>
      <c r="H44355" s="128"/>
    </row>
    <row r="44356" spans="7:8">
      <c r="G44356" s="127"/>
      <c r="H44356" s="128"/>
    </row>
    <row r="44357" spans="7:8">
      <c r="G44357" s="127"/>
      <c r="H44357" s="128"/>
    </row>
    <row r="44358" spans="7:8">
      <c r="G44358" s="127"/>
      <c r="H44358" s="128"/>
    </row>
    <row r="44359" spans="7:8">
      <c r="G44359" s="127"/>
      <c r="H44359" s="128"/>
    </row>
    <row r="44360" spans="7:8">
      <c r="G44360" s="127"/>
      <c r="H44360" s="128"/>
    </row>
    <row r="44361" spans="7:8">
      <c r="G44361" s="127"/>
      <c r="H44361" s="128"/>
    </row>
    <row r="44362" spans="7:8">
      <c r="G44362" s="127"/>
      <c r="H44362" s="128"/>
    </row>
    <row r="44363" spans="7:8">
      <c r="G44363" s="127"/>
      <c r="H44363" s="128"/>
    </row>
    <row r="44364" spans="7:8">
      <c r="G44364" s="127"/>
      <c r="H44364" s="128"/>
    </row>
    <row r="44365" spans="7:8">
      <c r="G44365" s="127"/>
      <c r="H44365" s="128"/>
    </row>
    <row r="44366" spans="7:8">
      <c r="G44366" s="127"/>
      <c r="H44366" s="128"/>
    </row>
    <row r="44367" spans="7:8">
      <c r="G44367" s="127"/>
      <c r="H44367" s="128"/>
    </row>
    <row r="44368" spans="7:8">
      <c r="G44368" s="127"/>
      <c r="H44368" s="128"/>
    </row>
    <row r="44369" spans="7:8">
      <c r="G44369" s="127"/>
      <c r="H44369" s="128"/>
    </row>
    <row r="44370" spans="7:8">
      <c r="G44370" s="127"/>
      <c r="H44370" s="128"/>
    </row>
    <row r="44371" spans="7:8">
      <c r="G44371" s="127"/>
      <c r="H44371" s="128"/>
    </row>
    <row r="44372" spans="7:8">
      <c r="G44372" s="127"/>
      <c r="H44372" s="128"/>
    </row>
    <row r="44373" spans="7:8">
      <c r="G44373" s="127"/>
      <c r="H44373" s="128"/>
    </row>
    <row r="44374" spans="7:8">
      <c r="G44374" s="127"/>
      <c r="H44374" s="128"/>
    </row>
    <row r="44375" spans="7:8">
      <c r="G44375" s="127"/>
      <c r="H44375" s="128"/>
    </row>
    <row r="44376" spans="7:8">
      <c r="G44376" s="127"/>
      <c r="H44376" s="128"/>
    </row>
    <row r="44377" spans="7:8">
      <c r="G44377" s="127"/>
      <c r="H44377" s="128"/>
    </row>
    <row r="44378" spans="7:8">
      <c r="G44378" s="127"/>
      <c r="H44378" s="128"/>
    </row>
    <row r="44379" spans="7:8">
      <c r="G44379" s="127"/>
      <c r="H44379" s="128"/>
    </row>
    <row r="44380" spans="7:8">
      <c r="G44380" s="127"/>
      <c r="H44380" s="128"/>
    </row>
    <row r="44381" spans="7:8">
      <c r="G44381" s="127"/>
      <c r="H44381" s="128"/>
    </row>
    <row r="44382" spans="7:8">
      <c r="G44382" s="127"/>
      <c r="H44382" s="128"/>
    </row>
    <row r="44383" spans="7:8">
      <c r="G44383" s="127"/>
      <c r="H44383" s="128"/>
    </row>
    <row r="44384" spans="7:8">
      <c r="G44384" s="127"/>
      <c r="H44384" s="128"/>
    </row>
    <row r="44385" spans="7:8">
      <c r="G44385" s="127"/>
      <c r="H44385" s="128"/>
    </row>
    <row r="44386" spans="7:8">
      <c r="G44386" s="127"/>
      <c r="H44386" s="128"/>
    </row>
    <row r="44387" spans="7:8">
      <c r="G44387" s="127"/>
      <c r="H44387" s="128"/>
    </row>
    <row r="44388" spans="7:8">
      <c r="G44388" s="127"/>
      <c r="H44388" s="128"/>
    </row>
    <row r="44389" spans="7:8">
      <c r="G44389" s="127"/>
      <c r="H44389" s="128"/>
    </row>
    <row r="44390" spans="7:8">
      <c r="G44390" s="127"/>
      <c r="H44390" s="128"/>
    </row>
    <row r="44391" spans="7:8">
      <c r="G44391" s="127"/>
      <c r="H44391" s="128"/>
    </row>
    <row r="44392" spans="7:8">
      <c r="G44392" s="127"/>
      <c r="H44392" s="128"/>
    </row>
    <row r="44393" spans="7:8">
      <c r="G44393" s="127"/>
      <c r="H44393" s="128"/>
    </row>
    <row r="44394" spans="7:8">
      <c r="G44394" s="127"/>
      <c r="H44394" s="128"/>
    </row>
    <row r="44395" spans="7:8">
      <c r="G44395" s="127"/>
      <c r="H44395" s="128"/>
    </row>
    <row r="44396" spans="7:8">
      <c r="G44396" s="127"/>
      <c r="H44396" s="128"/>
    </row>
    <row r="44397" spans="7:8">
      <c r="G44397" s="127"/>
      <c r="H44397" s="128"/>
    </row>
    <row r="44398" spans="7:8">
      <c r="G44398" s="127"/>
      <c r="H44398" s="128"/>
    </row>
    <row r="44399" spans="7:8">
      <c r="G44399" s="127"/>
      <c r="H44399" s="128"/>
    </row>
    <row r="44400" spans="7:8">
      <c r="G44400" s="127"/>
      <c r="H44400" s="128"/>
    </row>
    <row r="44401" spans="7:8">
      <c r="G44401" s="127"/>
      <c r="H44401" s="128"/>
    </row>
    <row r="44402" spans="7:8">
      <c r="G44402" s="127"/>
      <c r="H44402" s="128"/>
    </row>
    <row r="44403" spans="7:8">
      <c r="G44403" s="127"/>
      <c r="H44403" s="128"/>
    </row>
    <row r="44404" spans="7:8">
      <c r="G44404" s="127"/>
      <c r="H44404" s="128"/>
    </row>
    <row r="44405" spans="7:8">
      <c r="G44405" s="127"/>
      <c r="H44405" s="128"/>
    </row>
    <row r="44406" spans="7:8">
      <c r="G44406" s="127"/>
      <c r="H44406" s="128"/>
    </row>
    <row r="44407" spans="7:8">
      <c r="G44407" s="127"/>
      <c r="H44407" s="128"/>
    </row>
    <row r="44408" spans="7:8">
      <c r="G44408" s="127"/>
      <c r="H44408" s="128"/>
    </row>
    <row r="44409" spans="7:8">
      <c r="G44409" s="127"/>
      <c r="H44409" s="128"/>
    </row>
    <row r="44410" spans="7:8">
      <c r="G44410" s="127"/>
      <c r="H44410" s="128"/>
    </row>
    <row r="44411" spans="7:8">
      <c r="G44411" s="127"/>
      <c r="H44411" s="128"/>
    </row>
    <row r="44412" spans="7:8">
      <c r="G44412" s="127"/>
      <c r="H44412" s="128"/>
    </row>
    <row r="44413" spans="7:8">
      <c r="G44413" s="127"/>
      <c r="H44413" s="128"/>
    </row>
    <row r="44414" spans="7:8">
      <c r="G44414" s="127"/>
      <c r="H44414" s="128"/>
    </row>
    <row r="44415" spans="7:8">
      <c r="G44415" s="127"/>
      <c r="H44415" s="128"/>
    </row>
    <row r="44416" spans="7:8">
      <c r="G44416" s="127"/>
      <c r="H44416" s="128"/>
    </row>
    <row r="44417" spans="7:8">
      <c r="G44417" s="127"/>
      <c r="H44417" s="128"/>
    </row>
    <row r="44418" spans="7:8">
      <c r="G44418" s="127"/>
      <c r="H44418" s="128"/>
    </row>
    <row r="44419" spans="7:8">
      <c r="G44419" s="127"/>
      <c r="H44419" s="128"/>
    </row>
    <row r="44420" spans="7:8">
      <c r="G44420" s="127"/>
      <c r="H44420" s="128"/>
    </row>
    <row r="44421" spans="7:8">
      <c r="G44421" s="127"/>
      <c r="H44421" s="128"/>
    </row>
    <row r="44422" spans="7:8">
      <c r="G44422" s="127"/>
      <c r="H44422" s="128"/>
    </row>
    <row r="44423" spans="7:8">
      <c r="G44423" s="127"/>
      <c r="H44423" s="128"/>
    </row>
    <row r="44424" spans="7:8">
      <c r="G44424" s="127"/>
      <c r="H44424" s="128"/>
    </row>
    <row r="44425" spans="7:8">
      <c r="G44425" s="127"/>
      <c r="H44425" s="128"/>
    </row>
    <row r="44426" spans="7:8">
      <c r="G44426" s="127"/>
      <c r="H44426" s="128"/>
    </row>
    <row r="44427" spans="7:8">
      <c r="G44427" s="127"/>
      <c r="H44427" s="128"/>
    </row>
    <row r="44428" spans="7:8">
      <c r="G44428" s="127"/>
      <c r="H44428" s="128"/>
    </row>
    <row r="44429" spans="7:8">
      <c r="G44429" s="127"/>
      <c r="H44429" s="128"/>
    </row>
    <row r="44430" spans="7:8">
      <c r="G44430" s="127"/>
      <c r="H44430" s="128"/>
    </row>
    <row r="44431" spans="7:8">
      <c r="G44431" s="127"/>
      <c r="H44431" s="128"/>
    </row>
    <row r="44432" spans="7:8">
      <c r="G44432" s="127"/>
      <c r="H44432" s="128"/>
    </row>
    <row r="44433" spans="7:8">
      <c r="G44433" s="127"/>
      <c r="H44433" s="128"/>
    </row>
    <row r="44434" spans="7:8">
      <c r="G44434" s="127"/>
      <c r="H44434" s="128"/>
    </row>
    <row r="44435" spans="7:8">
      <c r="G44435" s="127"/>
      <c r="H44435" s="128"/>
    </row>
    <row r="44436" spans="7:8">
      <c r="G44436" s="127"/>
      <c r="H44436" s="128"/>
    </row>
    <row r="44437" spans="7:8">
      <c r="G44437" s="127"/>
      <c r="H44437" s="128"/>
    </row>
    <row r="44438" spans="7:8">
      <c r="G44438" s="127"/>
      <c r="H44438" s="128"/>
    </row>
    <row r="44439" spans="7:8">
      <c r="G44439" s="127"/>
      <c r="H44439" s="128"/>
    </row>
    <row r="44440" spans="7:8">
      <c r="G44440" s="127"/>
      <c r="H44440" s="128"/>
    </row>
    <row r="44441" spans="7:8">
      <c r="G44441" s="127"/>
      <c r="H44441" s="128"/>
    </row>
    <row r="44442" spans="7:8">
      <c r="G44442" s="127"/>
      <c r="H44442" s="128"/>
    </row>
    <row r="44443" spans="7:8">
      <c r="G44443" s="127"/>
      <c r="H44443" s="128"/>
    </row>
    <row r="44444" spans="7:8">
      <c r="G44444" s="127"/>
      <c r="H44444" s="128"/>
    </row>
    <row r="44445" spans="7:8">
      <c r="G44445" s="127"/>
      <c r="H44445" s="128"/>
    </row>
    <row r="44446" spans="7:8">
      <c r="G44446" s="127"/>
      <c r="H44446" s="128"/>
    </row>
    <row r="44447" spans="7:8">
      <c r="G44447" s="127"/>
      <c r="H44447" s="128"/>
    </row>
    <row r="44448" spans="7:8">
      <c r="G44448" s="127"/>
      <c r="H44448" s="128"/>
    </row>
    <row r="44449" spans="7:8">
      <c r="G44449" s="127"/>
      <c r="H44449" s="128"/>
    </row>
    <row r="44450" spans="7:8">
      <c r="G44450" s="127"/>
      <c r="H44450" s="128"/>
    </row>
    <row r="44451" spans="7:8">
      <c r="G44451" s="127"/>
      <c r="H44451" s="128"/>
    </row>
    <row r="44452" spans="7:8">
      <c r="G44452" s="127"/>
      <c r="H44452" s="128"/>
    </row>
    <row r="44453" spans="7:8">
      <c r="G44453" s="127"/>
      <c r="H44453" s="128"/>
    </row>
    <row r="44454" spans="7:8">
      <c r="G44454" s="127"/>
      <c r="H44454" s="128"/>
    </row>
    <row r="44455" spans="7:8">
      <c r="G44455" s="127"/>
      <c r="H44455" s="128"/>
    </row>
    <row r="44456" spans="7:8">
      <c r="G44456" s="127"/>
      <c r="H44456" s="128"/>
    </row>
    <row r="44457" spans="7:8">
      <c r="G44457" s="127"/>
      <c r="H44457" s="128"/>
    </row>
    <row r="44458" spans="7:8">
      <c r="G44458" s="127"/>
      <c r="H44458" s="128"/>
    </row>
    <row r="44459" spans="7:8">
      <c r="G44459" s="127"/>
      <c r="H44459" s="128"/>
    </row>
    <row r="44460" spans="7:8">
      <c r="G44460" s="127"/>
      <c r="H44460" s="128"/>
    </row>
    <row r="44461" spans="7:8">
      <c r="G44461" s="127"/>
      <c r="H44461" s="128"/>
    </row>
    <row r="44462" spans="7:8">
      <c r="G44462" s="127"/>
      <c r="H44462" s="128"/>
    </row>
    <row r="44463" spans="7:8">
      <c r="G44463" s="127"/>
      <c r="H44463" s="128"/>
    </row>
    <row r="44464" spans="7:8">
      <c r="G44464" s="127"/>
      <c r="H44464" s="128"/>
    </row>
    <row r="44465" spans="7:8">
      <c r="G44465" s="127"/>
      <c r="H44465" s="128"/>
    </row>
    <row r="44466" spans="7:8">
      <c r="G44466" s="127"/>
      <c r="H44466" s="128"/>
    </row>
    <row r="44467" spans="7:8">
      <c r="G44467" s="127"/>
      <c r="H44467" s="128"/>
    </row>
    <row r="44468" spans="7:8">
      <c r="G44468" s="127"/>
      <c r="H44468" s="128"/>
    </row>
    <row r="44469" spans="7:8">
      <c r="G44469" s="127"/>
      <c r="H44469" s="128"/>
    </row>
    <row r="44470" spans="7:8">
      <c r="G44470" s="127"/>
      <c r="H44470" s="128"/>
    </row>
    <row r="44471" spans="7:8">
      <c r="G44471" s="127"/>
      <c r="H44471" s="128"/>
    </row>
    <row r="44472" spans="7:8">
      <c r="G44472" s="127"/>
      <c r="H44472" s="128"/>
    </row>
    <row r="44473" spans="7:8">
      <c r="G44473" s="127"/>
      <c r="H44473" s="128"/>
    </row>
    <row r="44474" spans="7:8">
      <c r="G44474" s="127"/>
      <c r="H44474" s="128"/>
    </row>
    <row r="44475" spans="7:8">
      <c r="G44475" s="127"/>
      <c r="H44475" s="128"/>
    </row>
    <row r="44476" spans="7:8">
      <c r="G44476" s="127"/>
      <c r="H44476" s="128"/>
    </row>
    <row r="44477" spans="7:8">
      <c r="G44477" s="127"/>
      <c r="H44477" s="128"/>
    </row>
    <row r="44478" spans="7:8">
      <c r="G44478" s="127"/>
      <c r="H44478" s="128"/>
    </row>
    <row r="44479" spans="7:8">
      <c r="G44479" s="127"/>
      <c r="H44479" s="128"/>
    </row>
    <row r="44480" spans="7:8">
      <c r="G44480" s="127"/>
      <c r="H44480" s="128"/>
    </row>
    <row r="44481" spans="7:8">
      <c r="G44481" s="127"/>
      <c r="H44481" s="128"/>
    </row>
    <row r="44482" spans="7:8">
      <c r="G44482" s="127"/>
      <c r="H44482" s="128"/>
    </row>
    <row r="44483" spans="7:8">
      <c r="G44483" s="127"/>
      <c r="H44483" s="128"/>
    </row>
    <row r="44484" spans="7:8">
      <c r="G44484" s="127"/>
      <c r="H44484" s="128"/>
    </row>
    <row r="44485" spans="7:8">
      <c r="G44485" s="127"/>
      <c r="H44485" s="128"/>
    </row>
    <row r="44486" spans="7:8">
      <c r="G44486" s="127"/>
      <c r="H44486" s="128"/>
    </row>
    <row r="44487" spans="7:8">
      <c r="G44487" s="127"/>
      <c r="H44487" s="128"/>
    </row>
    <row r="44488" spans="7:8">
      <c r="G44488" s="127"/>
      <c r="H44488" s="128"/>
    </row>
    <row r="44489" spans="7:8">
      <c r="G44489" s="127"/>
      <c r="H44489" s="128"/>
    </row>
    <row r="44490" spans="7:8">
      <c r="G44490" s="127"/>
      <c r="H44490" s="128"/>
    </row>
    <row r="44491" spans="7:8">
      <c r="G44491" s="127"/>
      <c r="H44491" s="128"/>
    </row>
    <row r="44492" spans="7:8">
      <c r="G44492" s="127"/>
      <c r="H44492" s="128"/>
    </row>
    <row r="44493" spans="7:8">
      <c r="G44493" s="127"/>
      <c r="H44493" s="128"/>
    </row>
    <row r="44494" spans="7:8">
      <c r="G44494" s="127"/>
      <c r="H44494" s="128"/>
    </row>
    <row r="44495" spans="7:8">
      <c r="G44495" s="127"/>
      <c r="H44495" s="128"/>
    </row>
    <row r="44496" spans="7:8">
      <c r="G44496" s="127"/>
      <c r="H44496" s="128"/>
    </row>
    <row r="44497" spans="7:8">
      <c r="G44497" s="127"/>
      <c r="H44497" s="128"/>
    </row>
    <row r="44498" spans="7:8">
      <c r="G44498" s="127"/>
      <c r="H44498" s="128"/>
    </row>
    <row r="44499" spans="7:8">
      <c r="G44499" s="127"/>
      <c r="H44499" s="128"/>
    </row>
    <row r="44500" spans="7:8">
      <c r="G44500" s="127"/>
      <c r="H44500" s="128"/>
    </row>
    <row r="44501" spans="7:8">
      <c r="G44501" s="127"/>
      <c r="H44501" s="128"/>
    </row>
    <row r="44502" spans="7:8">
      <c r="G44502" s="127"/>
      <c r="H44502" s="128"/>
    </row>
    <row r="44503" spans="7:8">
      <c r="G44503" s="127"/>
      <c r="H44503" s="128"/>
    </row>
    <row r="44504" spans="7:8">
      <c r="G44504" s="127"/>
      <c r="H44504" s="128"/>
    </row>
    <row r="44505" spans="7:8">
      <c r="G44505" s="127"/>
      <c r="H44505" s="128"/>
    </row>
    <row r="44506" spans="7:8">
      <c r="G44506" s="127"/>
      <c r="H44506" s="128"/>
    </row>
    <row r="44507" spans="7:8">
      <c r="G44507" s="127"/>
      <c r="H44507" s="128"/>
    </row>
    <row r="44508" spans="7:8">
      <c r="G44508" s="127"/>
      <c r="H44508" s="128"/>
    </row>
    <row r="44509" spans="7:8">
      <c r="G44509" s="127"/>
      <c r="H44509" s="128"/>
    </row>
    <row r="44510" spans="7:8">
      <c r="G44510" s="127"/>
      <c r="H44510" s="128"/>
    </row>
    <row r="44511" spans="7:8">
      <c r="G44511" s="127"/>
      <c r="H44511" s="128"/>
    </row>
    <row r="44512" spans="7:8">
      <c r="G44512" s="127"/>
      <c r="H44512" s="128"/>
    </row>
    <row r="44513" spans="7:8">
      <c r="G44513" s="127"/>
      <c r="H44513" s="128"/>
    </row>
    <row r="44514" spans="7:8">
      <c r="G44514" s="127"/>
      <c r="H44514" s="128"/>
    </row>
    <row r="44515" spans="7:8">
      <c r="G44515" s="127"/>
      <c r="H44515" s="128"/>
    </row>
    <row r="44516" spans="7:8">
      <c r="G44516" s="127"/>
      <c r="H44516" s="128"/>
    </row>
    <row r="44517" spans="7:8">
      <c r="G44517" s="127"/>
      <c r="H44517" s="128"/>
    </row>
    <row r="44518" spans="7:8">
      <c r="G44518" s="127"/>
      <c r="H44518" s="128"/>
    </row>
    <row r="44519" spans="7:8">
      <c r="G44519" s="127"/>
      <c r="H44519" s="128"/>
    </row>
    <row r="44520" spans="7:8">
      <c r="G44520" s="127"/>
      <c r="H44520" s="128"/>
    </row>
    <row r="44521" spans="7:8">
      <c r="G44521" s="127"/>
      <c r="H44521" s="128"/>
    </row>
    <row r="44522" spans="7:8">
      <c r="G44522" s="127"/>
      <c r="H44522" s="128"/>
    </row>
    <row r="44523" spans="7:8">
      <c r="G44523" s="127"/>
      <c r="H44523" s="128"/>
    </row>
    <row r="44524" spans="7:8">
      <c r="G44524" s="127"/>
      <c r="H44524" s="128"/>
    </row>
    <row r="44525" spans="7:8">
      <c r="G44525" s="127"/>
      <c r="H44525" s="128"/>
    </row>
    <row r="44526" spans="7:8">
      <c r="G44526" s="127"/>
      <c r="H44526" s="128"/>
    </row>
    <row r="44527" spans="7:8">
      <c r="G44527" s="127"/>
      <c r="H44527" s="128"/>
    </row>
    <row r="44528" spans="7:8">
      <c r="G44528" s="127"/>
      <c r="H44528" s="128"/>
    </row>
    <row r="44529" spans="7:8">
      <c r="G44529" s="127"/>
      <c r="H44529" s="128"/>
    </row>
    <row r="44530" spans="7:8">
      <c r="G44530" s="127"/>
      <c r="H44530" s="128"/>
    </row>
    <row r="44531" spans="7:8">
      <c r="G44531" s="127"/>
      <c r="H44531" s="128"/>
    </row>
    <row r="44532" spans="7:8">
      <c r="G44532" s="127"/>
      <c r="H44532" s="128"/>
    </row>
    <row r="44533" spans="7:8">
      <c r="G44533" s="127"/>
      <c r="H44533" s="128"/>
    </row>
    <row r="44534" spans="7:8">
      <c r="G44534" s="127"/>
      <c r="H44534" s="128"/>
    </row>
    <row r="44535" spans="7:8">
      <c r="G44535" s="127"/>
      <c r="H44535" s="128"/>
    </row>
    <row r="44536" spans="7:8">
      <c r="G44536" s="127"/>
      <c r="H44536" s="128"/>
    </row>
    <row r="44537" spans="7:8">
      <c r="G44537" s="127"/>
      <c r="H44537" s="128"/>
    </row>
    <row r="44538" spans="7:8">
      <c r="G44538" s="127"/>
      <c r="H44538" s="128"/>
    </row>
    <row r="44539" spans="7:8">
      <c r="G44539" s="127"/>
      <c r="H44539" s="128"/>
    </row>
    <row r="44540" spans="7:8">
      <c r="G44540" s="127"/>
      <c r="H44540" s="128"/>
    </row>
    <row r="44541" spans="7:8">
      <c r="G44541" s="127"/>
      <c r="H44541" s="128"/>
    </row>
    <row r="44542" spans="7:8">
      <c r="G44542" s="127"/>
      <c r="H44542" s="128"/>
    </row>
    <row r="44543" spans="7:8">
      <c r="G44543" s="127"/>
      <c r="H44543" s="128"/>
    </row>
    <row r="44544" spans="7:8">
      <c r="G44544" s="127"/>
      <c r="H44544" s="128"/>
    </row>
    <row r="44545" spans="7:8">
      <c r="G44545" s="127"/>
      <c r="H44545" s="128"/>
    </row>
    <row r="44546" spans="7:8">
      <c r="G44546" s="127"/>
      <c r="H44546" s="128"/>
    </row>
    <row r="44547" spans="7:8">
      <c r="G44547" s="127"/>
      <c r="H44547" s="128"/>
    </row>
    <row r="44548" spans="7:8">
      <c r="G44548" s="127"/>
      <c r="H44548" s="128"/>
    </row>
    <row r="44549" spans="7:8">
      <c r="G44549" s="127"/>
      <c r="H44549" s="128"/>
    </row>
    <row r="44550" spans="7:8">
      <c r="G44550" s="127"/>
      <c r="H44550" s="128"/>
    </row>
    <row r="44551" spans="7:8">
      <c r="G44551" s="127"/>
      <c r="H44551" s="128"/>
    </row>
    <row r="44552" spans="7:8">
      <c r="G44552" s="127"/>
      <c r="H44552" s="128"/>
    </row>
    <row r="44553" spans="7:8">
      <c r="G44553" s="127"/>
      <c r="H44553" s="128"/>
    </row>
    <row r="44554" spans="7:8">
      <c r="G44554" s="127"/>
      <c r="H44554" s="128"/>
    </row>
    <row r="44555" spans="7:8">
      <c r="G44555" s="127"/>
      <c r="H44555" s="128"/>
    </row>
    <row r="44556" spans="7:8">
      <c r="G44556" s="127"/>
      <c r="H44556" s="128"/>
    </row>
    <row r="44557" spans="7:8">
      <c r="G44557" s="127"/>
      <c r="H44557" s="128"/>
    </row>
    <row r="44558" spans="7:8">
      <c r="G44558" s="127"/>
      <c r="H44558" s="128"/>
    </row>
    <row r="44559" spans="7:8">
      <c r="G44559" s="127"/>
      <c r="H44559" s="128"/>
    </row>
    <row r="44560" spans="7:8">
      <c r="G44560" s="127"/>
      <c r="H44560" s="128"/>
    </row>
    <row r="44561" spans="7:8">
      <c r="G44561" s="127"/>
      <c r="H44561" s="128"/>
    </row>
    <row r="44562" spans="7:8">
      <c r="G44562" s="127"/>
      <c r="H44562" s="128"/>
    </row>
    <row r="44563" spans="7:8">
      <c r="G44563" s="127"/>
      <c r="H44563" s="128"/>
    </row>
    <row r="44564" spans="7:8">
      <c r="G44564" s="127"/>
      <c r="H44564" s="128"/>
    </row>
    <row r="44565" spans="7:8">
      <c r="G44565" s="127"/>
      <c r="H44565" s="128"/>
    </row>
    <row r="44566" spans="7:8">
      <c r="G44566" s="127"/>
      <c r="H44566" s="128"/>
    </row>
    <row r="44567" spans="7:8">
      <c r="G44567" s="127"/>
      <c r="H44567" s="128"/>
    </row>
    <row r="44568" spans="7:8">
      <c r="G44568" s="127"/>
      <c r="H44568" s="128"/>
    </row>
    <row r="44569" spans="7:8">
      <c r="G44569" s="127"/>
      <c r="H44569" s="128"/>
    </row>
    <row r="44570" spans="7:8">
      <c r="G44570" s="127"/>
      <c r="H44570" s="128"/>
    </row>
    <row r="44571" spans="7:8">
      <c r="G44571" s="127"/>
      <c r="H44571" s="128"/>
    </row>
    <row r="44572" spans="7:8">
      <c r="G44572" s="127"/>
      <c r="H44572" s="128"/>
    </row>
    <row r="44573" spans="7:8">
      <c r="G44573" s="127"/>
      <c r="H44573" s="128"/>
    </row>
    <row r="44574" spans="7:8">
      <c r="G44574" s="127"/>
      <c r="H44574" s="128"/>
    </row>
    <row r="44575" spans="7:8">
      <c r="G44575" s="127"/>
      <c r="H44575" s="128"/>
    </row>
    <row r="44576" spans="7:8">
      <c r="G44576" s="127"/>
      <c r="H44576" s="128"/>
    </row>
    <row r="44577" spans="7:8">
      <c r="G44577" s="127"/>
      <c r="H44577" s="128"/>
    </row>
    <row r="44578" spans="7:8">
      <c r="G44578" s="127"/>
      <c r="H44578" s="128"/>
    </row>
    <row r="44579" spans="7:8">
      <c r="G44579" s="127"/>
      <c r="H44579" s="128"/>
    </row>
    <row r="44580" spans="7:8">
      <c r="G44580" s="127"/>
      <c r="H44580" s="128"/>
    </row>
    <row r="44581" spans="7:8">
      <c r="G44581" s="127"/>
      <c r="H44581" s="128"/>
    </row>
    <row r="44582" spans="7:8">
      <c r="G44582" s="127"/>
      <c r="H44582" s="128"/>
    </row>
    <row r="44583" spans="7:8">
      <c r="G44583" s="127"/>
      <c r="H44583" s="128"/>
    </row>
    <row r="44584" spans="7:8">
      <c r="G44584" s="127"/>
      <c r="H44584" s="128"/>
    </row>
    <row r="44585" spans="7:8">
      <c r="G44585" s="127"/>
      <c r="H44585" s="128"/>
    </row>
    <row r="44586" spans="7:8">
      <c r="G44586" s="127"/>
      <c r="H44586" s="128"/>
    </row>
    <row r="44587" spans="7:8">
      <c r="G44587" s="127"/>
      <c r="H44587" s="128"/>
    </row>
    <row r="44588" spans="7:8">
      <c r="G44588" s="127"/>
      <c r="H44588" s="128"/>
    </row>
    <row r="44589" spans="7:8">
      <c r="G44589" s="127"/>
      <c r="H44589" s="128"/>
    </row>
    <row r="44590" spans="7:8">
      <c r="G44590" s="127"/>
      <c r="H44590" s="128"/>
    </row>
    <row r="44591" spans="7:8">
      <c r="G44591" s="127"/>
      <c r="H44591" s="128"/>
    </row>
    <row r="44592" spans="7:8">
      <c r="G44592" s="127"/>
      <c r="H44592" s="128"/>
    </row>
    <row r="44593" spans="7:8">
      <c r="G44593" s="127"/>
      <c r="H44593" s="128"/>
    </row>
    <row r="44594" spans="7:8">
      <c r="G44594" s="127"/>
      <c r="H44594" s="128"/>
    </row>
    <row r="44595" spans="7:8">
      <c r="G44595" s="127"/>
      <c r="H44595" s="128"/>
    </row>
    <row r="44596" spans="7:8">
      <c r="G44596" s="127"/>
      <c r="H44596" s="128"/>
    </row>
    <row r="44597" spans="7:8">
      <c r="G44597" s="127"/>
      <c r="H44597" s="128"/>
    </row>
    <row r="44598" spans="7:8">
      <c r="G44598" s="127"/>
      <c r="H44598" s="128"/>
    </row>
    <row r="44599" spans="7:8">
      <c r="G44599" s="127"/>
      <c r="H44599" s="128"/>
    </row>
    <row r="44600" spans="7:8">
      <c r="G44600" s="127"/>
      <c r="H44600" s="128"/>
    </row>
    <row r="44601" spans="7:8">
      <c r="G44601" s="127"/>
      <c r="H44601" s="128"/>
    </row>
    <row r="44602" spans="7:8">
      <c r="G44602" s="127"/>
      <c r="H44602" s="128"/>
    </row>
    <row r="44603" spans="7:8">
      <c r="G44603" s="127"/>
      <c r="H44603" s="128"/>
    </row>
    <row r="44604" spans="7:8">
      <c r="G44604" s="127"/>
      <c r="H44604" s="128"/>
    </row>
    <row r="44605" spans="7:8">
      <c r="G44605" s="127"/>
      <c r="H44605" s="128"/>
    </row>
    <row r="44606" spans="7:8">
      <c r="G44606" s="127"/>
      <c r="H44606" s="128"/>
    </row>
    <row r="44607" spans="7:8">
      <c r="G44607" s="127"/>
      <c r="H44607" s="128"/>
    </row>
    <row r="44608" spans="7:8">
      <c r="G44608" s="127"/>
      <c r="H44608" s="128"/>
    </row>
    <row r="44609" spans="7:8">
      <c r="G44609" s="127"/>
      <c r="H44609" s="128"/>
    </row>
    <row r="44610" spans="7:8">
      <c r="G44610" s="127"/>
      <c r="H44610" s="128"/>
    </row>
    <row r="44611" spans="7:8">
      <c r="G44611" s="127"/>
      <c r="H44611" s="128"/>
    </row>
    <row r="44612" spans="7:8">
      <c r="G44612" s="127"/>
      <c r="H44612" s="128"/>
    </row>
    <row r="44613" spans="7:8">
      <c r="G44613" s="127"/>
      <c r="H44613" s="128"/>
    </row>
    <row r="44614" spans="7:8">
      <c r="G44614" s="127"/>
      <c r="H44614" s="128"/>
    </row>
    <row r="44615" spans="7:8">
      <c r="G44615" s="127"/>
      <c r="H44615" s="128"/>
    </row>
    <row r="44616" spans="7:8">
      <c r="G44616" s="127"/>
      <c r="H44616" s="128"/>
    </row>
    <row r="44617" spans="7:8">
      <c r="G44617" s="127"/>
      <c r="H44617" s="128"/>
    </row>
    <row r="44618" spans="7:8">
      <c r="G44618" s="127"/>
      <c r="H44618" s="128"/>
    </row>
    <row r="44619" spans="7:8">
      <c r="G44619" s="127"/>
      <c r="H44619" s="128"/>
    </row>
    <row r="44620" spans="7:8">
      <c r="G44620" s="127"/>
      <c r="H44620" s="128"/>
    </row>
    <row r="44621" spans="7:8">
      <c r="G44621" s="127"/>
      <c r="H44621" s="128"/>
    </row>
    <row r="44622" spans="7:8">
      <c r="G44622" s="127"/>
      <c r="H44622" s="128"/>
    </row>
    <row r="44623" spans="7:8">
      <c r="G44623" s="127"/>
      <c r="H44623" s="128"/>
    </row>
    <row r="44624" spans="7:8">
      <c r="G44624" s="127"/>
      <c r="H44624" s="128"/>
    </row>
    <row r="44625" spans="7:8">
      <c r="G44625" s="127"/>
      <c r="H44625" s="128"/>
    </row>
    <row r="44626" spans="7:8">
      <c r="G44626" s="127"/>
      <c r="H44626" s="128"/>
    </row>
    <row r="44627" spans="7:8">
      <c r="G44627" s="127"/>
      <c r="H44627" s="128"/>
    </row>
    <row r="44628" spans="7:8">
      <c r="G44628" s="127"/>
      <c r="H44628" s="128"/>
    </row>
    <row r="44629" spans="7:8">
      <c r="G44629" s="127"/>
      <c r="H44629" s="128"/>
    </row>
    <row r="44630" spans="7:8">
      <c r="G44630" s="127"/>
      <c r="H44630" s="128"/>
    </row>
    <row r="44631" spans="7:8">
      <c r="G44631" s="127"/>
      <c r="H44631" s="128"/>
    </row>
    <row r="44632" spans="7:8">
      <c r="G44632" s="127"/>
      <c r="H44632" s="128"/>
    </row>
    <row r="44633" spans="7:8">
      <c r="G44633" s="127"/>
      <c r="H44633" s="128"/>
    </row>
    <row r="44634" spans="7:8">
      <c r="G44634" s="127"/>
      <c r="H44634" s="128"/>
    </row>
    <row r="44635" spans="7:8">
      <c r="G44635" s="127"/>
      <c r="H44635" s="128"/>
    </row>
    <row r="44636" spans="7:8">
      <c r="G44636" s="127"/>
      <c r="H44636" s="128"/>
    </row>
    <row r="44637" spans="7:8">
      <c r="G44637" s="127"/>
      <c r="H44637" s="128"/>
    </row>
    <row r="44638" spans="7:8">
      <c r="G44638" s="127"/>
      <c r="H44638" s="128"/>
    </row>
    <row r="44639" spans="7:8">
      <c r="G44639" s="127"/>
      <c r="H44639" s="128"/>
    </row>
    <row r="44640" spans="7:8">
      <c r="G44640" s="127"/>
      <c r="H44640" s="128"/>
    </row>
    <row r="44641" spans="7:8">
      <c r="G44641" s="127"/>
      <c r="H44641" s="128"/>
    </row>
    <row r="44642" spans="7:8">
      <c r="G44642" s="127"/>
      <c r="H44642" s="128"/>
    </row>
    <row r="44643" spans="7:8">
      <c r="G44643" s="127"/>
      <c r="H44643" s="128"/>
    </row>
    <row r="44644" spans="7:8">
      <c r="G44644" s="127"/>
      <c r="H44644" s="128"/>
    </row>
    <row r="44645" spans="7:8">
      <c r="G44645" s="127"/>
      <c r="H44645" s="128"/>
    </row>
    <row r="44646" spans="7:8">
      <c r="G44646" s="127"/>
      <c r="H44646" s="128"/>
    </row>
    <row r="44647" spans="7:8">
      <c r="G44647" s="127"/>
      <c r="H44647" s="128"/>
    </row>
    <row r="44648" spans="7:8">
      <c r="G44648" s="127"/>
      <c r="H44648" s="128"/>
    </row>
    <row r="44649" spans="7:8">
      <c r="G44649" s="127"/>
      <c r="H44649" s="128"/>
    </row>
    <row r="44650" spans="7:8">
      <c r="G44650" s="127"/>
      <c r="H44650" s="128"/>
    </row>
    <row r="44651" spans="7:8">
      <c r="G44651" s="127"/>
      <c r="H44651" s="128"/>
    </row>
    <row r="44652" spans="7:8">
      <c r="G44652" s="127"/>
      <c r="H44652" s="128"/>
    </row>
    <row r="44653" spans="7:8">
      <c r="G44653" s="127"/>
      <c r="H44653" s="128"/>
    </row>
    <row r="44654" spans="7:8">
      <c r="G44654" s="127"/>
      <c r="H44654" s="128"/>
    </row>
    <row r="44655" spans="7:8">
      <c r="G44655" s="127"/>
      <c r="H44655" s="128"/>
    </row>
    <row r="44656" spans="7:8">
      <c r="G44656" s="127"/>
      <c r="H44656" s="128"/>
    </row>
    <row r="44657" spans="7:8">
      <c r="G44657" s="127"/>
      <c r="H44657" s="128"/>
    </row>
    <row r="44658" spans="7:8">
      <c r="G44658" s="127"/>
      <c r="H44658" s="128"/>
    </row>
    <row r="44659" spans="7:8">
      <c r="G44659" s="127"/>
      <c r="H44659" s="128"/>
    </row>
    <row r="44660" spans="7:8">
      <c r="G44660" s="127"/>
      <c r="H44660" s="128"/>
    </row>
    <row r="44661" spans="7:8">
      <c r="G44661" s="127"/>
      <c r="H44661" s="128"/>
    </row>
    <row r="44662" spans="7:8">
      <c r="G44662" s="127"/>
      <c r="H44662" s="128"/>
    </row>
    <row r="44663" spans="7:8">
      <c r="G44663" s="127"/>
      <c r="H44663" s="128"/>
    </row>
    <row r="44664" spans="7:8">
      <c r="G44664" s="127"/>
      <c r="H44664" s="128"/>
    </row>
    <row r="44665" spans="7:8">
      <c r="G44665" s="127"/>
      <c r="H44665" s="128"/>
    </row>
    <row r="44666" spans="7:8">
      <c r="G44666" s="127"/>
      <c r="H44666" s="128"/>
    </row>
    <row r="44667" spans="7:8">
      <c r="G44667" s="127"/>
      <c r="H44667" s="128"/>
    </row>
    <row r="44668" spans="7:8">
      <c r="G44668" s="127"/>
      <c r="H44668" s="128"/>
    </row>
    <row r="44669" spans="7:8">
      <c r="G44669" s="127"/>
      <c r="H44669" s="128"/>
    </row>
    <row r="44670" spans="7:8">
      <c r="G44670" s="127"/>
      <c r="H44670" s="128"/>
    </row>
    <row r="44671" spans="7:8">
      <c r="G44671" s="127"/>
      <c r="H44671" s="128"/>
    </row>
    <row r="44672" spans="7:8">
      <c r="G44672" s="127"/>
      <c r="H44672" s="128"/>
    </row>
    <row r="44673" spans="7:8">
      <c r="G44673" s="127"/>
      <c r="H44673" s="128"/>
    </row>
    <row r="44674" spans="7:8">
      <c r="G44674" s="127"/>
      <c r="H44674" s="128"/>
    </row>
    <row r="44675" spans="7:8">
      <c r="G44675" s="127"/>
      <c r="H44675" s="128"/>
    </row>
    <row r="44676" spans="7:8">
      <c r="G44676" s="127"/>
      <c r="H44676" s="128"/>
    </row>
    <row r="44677" spans="7:8">
      <c r="G44677" s="127"/>
      <c r="H44677" s="128"/>
    </row>
    <row r="44678" spans="7:8">
      <c r="G44678" s="127"/>
      <c r="H44678" s="128"/>
    </row>
    <row r="44679" spans="7:8">
      <c r="G44679" s="127"/>
      <c r="H44679" s="128"/>
    </row>
    <row r="44680" spans="7:8">
      <c r="G44680" s="127"/>
      <c r="H44680" s="128"/>
    </row>
    <row r="44681" spans="7:8">
      <c r="G44681" s="127"/>
      <c r="H44681" s="128"/>
    </row>
    <row r="44682" spans="7:8">
      <c r="G44682" s="127"/>
      <c r="H44682" s="128"/>
    </row>
    <row r="44683" spans="7:8">
      <c r="G44683" s="127"/>
      <c r="H44683" s="128"/>
    </row>
    <row r="44684" spans="7:8">
      <c r="G44684" s="127"/>
      <c r="H44684" s="128"/>
    </row>
    <row r="44685" spans="7:8">
      <c r="G44685" s="127"/>
      <c r="H44685" s="128"/>
    </row>
    <row r="44686" spans="7:8">
      <c r="G44686" s="127"/>
      <c r="H44686" s="128"/>
    </row>
    <row r="44687" spans="7:8">
      <c r="G44687" s="127"/>
      <c r="H44687" s="128"/>
    </row>
    <row r="44688" spans="7:8">
      <c r="G44688" s="127"/>
      <c r="H44688" s="128"/>
    </row>
    <row r="44689" spans="7:8">
      <c r="G44689" s="127"/>
      <c r="H44689" s="128"/>
    </row>
    <row r="44690" spans="7:8">
      <c r="G44690" s="127"/>
      <c r="H44690" s="128"/>
    </row>
    <row r="44691" spans="7:8">
      <c r="G44691" s="127"/>
      <c r="H44691" s="128"/>
    </row>
    <row r="44692" spans="7:8">
      <c r="G44692" s="127"/>
      <c r="H44692" s="128"/>
    </row>
    <row r="44693" spans="7:8">
      <c r="G44693" s="127"/>
      <c r="H44693" s="128"/>
    </row>
    <row r="44694" spans="7:8">
      <c r="G44694" s="127"/>
      <c r="H44694" s="128"/>
    </row>
    <row r="44695" spans="7:8">
      <c r="G44695" s="127"/>
      <c r="H44695" s="128"/>
    </row>
    <row r="44696" spans="7:8">
      <c r="G44696" s="127"/>
      <c r="H44696" s="128"/>
    </row>
    <row r="44697" spans="7:8">
      <c r="G44697" s="127"/>
      <c r="H44697" s="128"/>
    </row>
    <row r="44698" spans="7:8">
      <c r="G44698" s="127"/>
      <c r="H44698" s="128"/>
    </row>
    <row r="44699" spans="7:8">
      <c r="G44699" s="127"/>
      <c r="H44699" s="128"/>
    </row>
    <row r="44700" spans="7:8">
      <c r="G44700" s="127"/>
      <c r="H44700" s="128"/>
    </row>
    <row r="44701" spans="7:8">
      <c r="G44701" s="127"/>
      <c r="H44701" s="128"/>
    </row>
    <row r="44702" spans="7:8">
      <c r="G44702" s="127"/>
      <c r="H44702" s="128"/>
    </row>
    <row r="44703" spans="7:8">
      <c r="G44703" s="127"/>
      <c r="H44703" s="128"/>
    </row>
    <row r="44704" spans="7:8">
      <c r="G44704" s="127"/>
      <c r="H44704" s="128"/>
    </row>
    <row r="44705" spans="7:8">
      <c r="G44705" s="127"/>
      <c r="H44705" s="128"/>
    </row>
    <row r="44706" spans="7:8">
      <c r="G44706" s="127"/>
      <c r="H44706" s="128"/>
    </row>
    <row r="44707" spans="7:8">
      <c r="G44707" s="127"/>
      <c r="H44707" s="128"/>
    </row>
    <row r="44708" spans="7:8">
      <c r="G44708" s="127"/>
      <c r="H44708" s="128"/>
    </row>
    <row r="44709" spans="7:8">
      <c r="G44709" s="127"/>
      <c r="H44709" s="128"/>
    </row>
    <row r="44710" spans="7:8">
      <c r="G44710" s="127"/>
      <c r="H44710" s="128"/>
    </row>
    <row r="44711" spans="7:8">
      <c r="G44711" s="127"/>
      <c r="H44711" s="128"/>
    </row>
    <row r="44712" spans="7:8">
      <c r="G44712" s="127"/>
      <c r="H44712" s="128"/>
    </row>
    <row r="44713" spans="7:8">
      <c r="G44713" s="127"/>
      <c r="H44713" s="128"/>
    </row>
    <row r="44714" spans="7:8">
      <c r="G44714" s="127"/>
      <c r="H44714" s="128"/>
    </row>
    <row r="44715" spans="7:8">
      <c r="G44715" s="127"/>
      <c r="H44715" s="128"/>
    </row>
    <row r="44716" spans="7:8">
      <c r="G44716" s="127"/>
      <c r="H44716" s="128"/>
    </row>
    <row r="44717" spans="7:8">
      <c r="G44717" s="127"/>
      <c r="H44717" s="128"/>
    </row>
    <row r="44718" spans="7:8">
      <c r="G44718" s="127"/>
      <c r="H44718" s="128"/>
    </row>
    <row r="44719" spans="7:8">
      <c r="G44719" s="127"/>
      <c r="H44719" s="128"/>
    </row>
    <row r="44720" spans="7:8">
      <c r="G44720" s="127"/>
      <c r="H44720" s="128"/>
    </row>
    <row r="44721" spans="7:8">
      <c r="G44721" s="127"/>
      <c r="H44721" s="128"/>
    </row>
    <row r="44722" spans="7:8">
      <c r="G44722" s="127"/>
      <c r="H44722" s="128"/>
    </row>
    <row r="44723" spans="7:8">
      <c r="G44723" s="127"/>
      <c r="H44723" s="128"/>
    </row>
    <row r="44724" spans="7:8">
      <c r="G44724" s="127"/>
      <c r="H44724" s="128"/>
    </row>
    <row r="44725" spans="7:8">
      <c r="G44725" s="127"/>
      <c r="H44725" s="128"/>
    </row>
    <row r="44726" spans="7:8">
      <c r="G44726" s="127"/>
      <c r="H44726" s="128"/>
    </row>
    <row r="44727" spans="7:8">
      <c r="G44727" s="127"/>
      <c r="H44727" s="128"/>
    </row>
    <row r="44728" spans="7:8">
      <c r="G44728" s="127"/>
      <c r="H44728" s="128"/>
    </row>
    <row r="44729" spans="7:8">
      <c r="G44729" s="127"/>
      <c r="H44729" s="128"/>
    </row>
    <row r="44730" spans="7:8">
      <c r="G44730" s="127"/>
      <c r="H44730" s="128"/>
    </row>
    <row r="44731" spans="7:8">
      <c r="G44731" s="127"/>
      <c r="H44731" s="128"/>
    </row>
    <row r="44732" spans="7:8">
      <c r="G44732" s="127"/>
      <c r="H44732" s="128"/>
    </row>
    <row r="44733" spans="7:8">
      <c r="G44733" s="127"/>
      <c r="H44733" s="128"/>
    </row>
    <row r="44734" spans="7:8">
      <c r="G44734" s="127"/>
      <c r="H44734" s="128"/>
    </row>
    <row r="44735" spans="7:8">
      <c r="G44735" s="127"/>
      <c r="H44735" s="128"/>
    </row>
    <row r="44736" spans="7:8">
      <c r="G44736" s="127"/>
      <c r="H44736" s="128"/>
    </row>
    <row r="44737" spans="7:8">
      <c r="G44737" s="127"/>
      <c r="H44737" s="128"/>
    </row>
    <row r="44738" spans="7:8">
      <c r="G44738" s="127"/>
      <c r="H44738" s="128"/>
    </row>
    <row r="44739" spans="7:8">
      <c r="G44739" s="127"/>
      <c r="H44739" s="128"/>
    </row>
    <row r="44740" spans="7:8">
      <c r="G44740" s="127"/>
      <c r="H44740" s="128"/>
    </row>
    <row r="44741" spans="7:8">
      <c r="G44741" s="127"/>
      <c r="H44741" s="128"/>
    </row>
    <row r="44742" spans="7:8">
      <c r="G44742" s="127"/>
      <c r="H44742" s="128"/>
    </row>
    <row r="44743" spans="7:8">
      <c r="G44743" s="127"/>
      <c r="H44743" s="128"/>
    </row>
    <row r="44744" spans="7:8">
      <c r="G44744" s="127"/>
      <c r="H44744" s="128"/>
    </row>
    <row r="44745" spans="7:8">
      <c r="G44745" s="127"/>
      <c r="H44745" s="128"/>
    </row>
    <row r="44746" spans="7:8">
      <c r="G44746" s="127"/>
      <c r="H44746" s="128"/>
    </row>
    <row r="44747" spans="7:8">
      <c r="G44747" s="127"/>
      <c r="H44747" s="128"/>
    </row>
    <row r="44748" spans="7:8">
      <c r="G44748" s="127"/>
      <c r="H44748" s="128"/>
    </row>
    <row r="44749" spans="7:8">
      <c r="G44749" s="127"/>
      <c r="H44749" s="128"/>
    </row>
    <row r="44750" spans="7:8">
      <c r="G44750" s="127"/>
      <c r="H44750" s="128"/>
    </row>
    <row r="44751" spans="7:8">
      <c r="G44751" s="127"/>
      <c r="H44751" s="128"/>
    </row>
    <row r="44752" spans="7:8">
      <c r="G44752" s="127"/>
      <c r="H44752" s="128"/>
    </row>
    <row r="44753" spans="7:8">
      <c r="G44753" s="127"/>
      <c r="H44753" s="128"/>
    </row>
    <row r="44754" spans="7:8">
      <c r="G44754" s="127"/>
      <c r="H44754" s="128"/>
    </row>
    <row r="44755" spans="7:8">
      <c r="G44755" s="127"/>
      <c r="H44755" s="128"/>
    </row>
    <row r="44756" spans="7:8">
      <c r="G44756" s="127"/>
      <c r="H44756" s="128"/>
    </row>
    <row r="44757" spans="7:8">
      <c r="G44757" s="127"/>
      <c r="H44757" s="128"/>
    </row>
    <row r="44758" spans="7:8">
      <c r="G44758" s="127"/>
      <c r="H44758" s="128"/>
    </row>
    <row r="44759" spans="7:8">
      <c r="G44759" s="127"/>
      <c r="H44759" s="128"/>
    </row>
    <row r="44760" spans="7:8">
      <c r="G44760" s="127"/>
      <c r="H44760" s="128"/>
    </row>
    <row r="44761" spans="7:8">
      <c r="G44761" s="127"/>
      <c r="H44761" s="128"/>
    </row>
    <row r="44762" spans="7:8">
      <c r="G44762" s="127"/>
      <c r="H44762" s="128"/>
    </row>
    <row r="44763" spans="7:8">
      <c r="G44763" s="127"/>
      <c r="H44763" s="128"/>
    </row>
    <row r="44764" spans="7:8">
      <c r="G44764" s="127"/>
      <c r="H44764" s="128"/>
    </row>
    <row r="44765" spans="7:8">
      <c r="G44765" s="127"/>
      <c r="H44765" s="128"/>
    </row>
    <row r="44766" spans="7:8">
      <c r="G44766" s="127"/>
      <c r="H44766" s="128"/>
    </row>
    <row r="44767" spans="7:8">
      <c r="G44767" s="127"/>
      <c r="H44767" s="128"/>
    </row>
    <row r="44768" spans="7:8">
      <c r="G44768" s="127"/>
      <c r="H44768" s="128"/>
    </row>
    <row r="44769" spans="7:8">
      <c r="G44769" s="127"/>
      <c r="H44769" s="128"/>
    </row>
    <row r="44770" spans="7:8">
      <c r="G44770" s="127"/>
      <c r="H44770" s="128"/>
    </row>
    <row r="44771" spans="7:8">
      <c r="G44771" s="127"/>
      <c r="H44771" s="128"/>
    </row>
    <row r="44772" spans="7:8">
      <c r="G44772" s="127"/>
      <c r="H44772" s="128"/>
    </row>
    <row r="44773" spans="7:8">
      <c r="G44773" s="127"/>
      <c r="H44773" s="128"/>
    </row>
    <row r="44774" spans="7:8">
      <c r="G44774" s="127"/>
      <c r="H44774" s="128"/>
    </row>
    <row r="44775" spans="7:8">
      <c r="G44775" s="127"/>
      <c r="H44775" s="128"/>
    </row>
    <row r="44776" spans="7:8">
      <c r="G44776" s="127"/>
      <c r="H44776" s="128"/>
    </row>
    <row r="44777" spans="7:8">
      <c r="G44777" s="127"/>
      <c r="H44777" s="128"/>
    </row>
    <row r="44778" spans="7:8">
      <c r="G44778" s="127"/>
      <c r="H44778" s="128"/>
    </row>
    <row r="44779" spans="7:8">
      <c r="G44779" s="127"/>
      <c r="H44779" s="128"/>
    </row>
    <row r="44780" spans="7:8">
      <c r="G44780" s="127"/>
      <c r="H44780" s="128"/>
    </row>
    <row r="44781" spans="7:8">
      <c r="G44781" s="127"/>
      <c r="H44781" s="128"/>
    </row>
    <row r="44782" spans="7:8">
      <c r="G44782" s="127"/>
      <c r="H44782" s="128"/>
    </row>
    <row r="44783" spans="7:8">
      <c r="G44783" s="127"/>
      <c r="H44783" s="128"/>
    </row>
    <row r="44784" spans="7:8">
      <c r="G44784" s="127"/>
      <c r="H44784" s="128"/>
    </row>
    <row r="44785" spans="7:8">
      <c r="G44785" s="127"/>
      <c r="H44785" s="128"/>
    </row>
    <row r="44786" spans="7:8">
      <c r="G44786" s="127"/>
      <c r="H44786" s="128"/>
    </row>
    <row r="44787" spans="7:8">
      <c r="G44787" s="127"/>
      <c r="H44787" s="128"/>
    </row>
    <row r="44788" spans="7:8">
      <c r="G44788" s="127"/>
      <c r="H44788" s="128"/>
    </row>
    <row r="44789" spans="7:8">
      <c r="G44789" s="127"/>
      <c r="H44789" s="128"/>
    </row>
    <row r="44790" spans="7:8">
      <c r="G44790" s="127"/>
      <c r="H44790" s="128"/>
    </row>
    <row r="44791" spans="7:8">
      <c r="G44791" s="127"/>
      <c r="H44791" s="128"/>
    </row>
    <row r="44792" spans="7:8">
      <c r="G44792" s="127"/>
      <c r="H44792" s="128"/>
    </row>
    <row r="44793" spans="7:8">
      <c r="G44793" s="127"/>
      <c r="H44793" s="128"/>
    </row>
    <row r="44794" spans="7:8">
      <c r="G44794" s="127"/>
      <c r="H44794" s="128"/>
    </row>
    <row r="44795" spans="7:8">
      <c r="G44795" s="127"/>
      <c r="H44795" s="128"/>
    </row>
    <row r="44796" spans="7:8">
      <c r="G44796" s="127"/>
      <c r="H44796" s="128"/>
    </row>
    <row r="44797" spans="7:8">
      <c r="G44797" s="127"/>
      <c r="H44797" s="128"/>
    </row>
    <row r="44798" spans="7:8">
      <c r="G44798" s="127"/>
      <c r="H44798" s="128"/>
    </row>
    <row r="44799" spans="7:8">
      <c r="G44799" s="127"/>
      <c r="H44799" s="128"/>
    </row>
    <row r="44800" spans="7:8">
      <c r="G44800" s="127"/>
      <c r="H44800" s="128"/>
    </row>
    <row r="44801" spans="7:8">
      <c r="G44801" s="127"/>
      <c r="H44801" s="128"/>
    </row>
    <row r="44802" spans="7:8">
      <c r="G44802" s="127"/>
      <c r="H44802" s="128"/>
    </row>
    <row r="44803" spans="7:8">
      <c r="G44803" s="127"/>
      <c r="H44803" s="128"/>
    </row>
    <row r="44804" spans="7:8">
      <c r="G44804" s="127"/>
      <c r="H44804" s="128"/>
    </row>
    <row r="44805" spans="7:8">
      <c r="G44805" s="127"/>
      <c r="H44805" s="128"/>
    </row>
    <row r="44806" spans="7:8">
      <c r="G44806" s="127"/>
      <c r="H44806" s="128"/>
    </row>
    <row r="44807" spans="7:8">
      <c r="G44807" s="127"/>
      <c r="H44807" s="128"/>
    </row>
    <row r="44808" spans="7:8">
      <c r="G44808" s="127"/>
      <c r="H44808" s="128"/>
    </row>
    <row r="44809" spans="7:8">
      <c r="G44809" s="127"/>
      <c r="H44809" s="128"/>
    </row>
    <row r="44810" spans="7:8">
      <c r="G44810" s="127"/>
      <c r="H44810" s="128"/>
    </row>
    <row r="44811" spans="7:8">
      <c r="G44811" s="127"/>
      <c r="H44811" s="128"/>
    </row>
    <row r="44812" spans="7:8">
      <c r="G44812" s="127"/>
      <c r="H44812" s="128"/>
    </row>
    <row r="44813" spans="7:8">
      <c r="G44813" s="127"/>
      <c r="H44813" s="128"/>
    </row>
    <row r="44814" spans="7:8">
      <c r="G44814" s="127"/>
      <c r="H44814" s="128"/>
    </row>
    <row r="44815" spans="7:8">
      <c r="G44815" s="127"/>
      <c r="H44815" s="128"/>
    </row>
    <row r="44816" spans="7:8">
      <c r="G44816" s="127"/>
      <c r="H44816" s="128"/>
    </row>
    <row r="44817" spans="7:8">
      <c r="G44817" s="127"/>
      <c r="H44817" s="128"/>
    </row>
    <row r="44818" spans="7:8">
      <c r="G44818" s="127"/>
      <c r="H44818" s="128"/>
    </row>
    <row r="44819" spans="7:8">
      <c r="G44819" s="127"/>
      <c r="H44819" s="128"/>
    </row>
    <row r="44820" spans="7:8">
      <c r="G44820" s="127"/>
      <c r="H44820" s="128"/>
    </row>
    <row r="44821" spans="7:8">
      <c r="G44821" s="127"/>
      <c r="H44821" s="128"/>
    </row>
    <row r="44822" spans="7:8">
      <c r="G44822" s="127"/>
      <c r="H44822" s="128"/>
    </row>
    <row r="44823" spans="7:8">
      <c r="G44823" s="127"/>
      <c r="H44823" s="128"/>
    </row>
    <row r="44824" spans="7:8">
      <c r="G44824" s="127"/>
      <c r="H44824" s="128"/>
    </row>
    <row r="44825" spans="7:8">
      <c r="G44825" s="127"/>
      <c r="H44825" s="128"/>
    </row>
    <row r="44826" spans="7:8">
      <c r="G44826" s="127"/>
      <c r="H44826" s="128"/>
    </row>
    <row r="44827" spans="7:8">
      <c r="G44827" s="127"/>
      <c r="H44827" s="128"/>
    </row>
    <row r="44828" spans="7:8">
      <c r="G44828" s="127"/>
      <c r="H44828" s="128"/>
    </row>
    <row r="44829" spans="7:8">
      <c r="G44829" s="127"/>
      <c r="H44829" s="128"/>
    </row>
    <row r="44830" spans="7:8">
      <c r="G44830" s="127"/>
      <c r="H44830" s="128"/>
    </row>
    <row r="44831" spans="7:8">
      <c r="G44831" s="127"/>
      <c r="H44831" s="128"/>
    </row>
    <row r="44832" spans="7:8">
      <c r="G44832" s="127"/>
      <c r="H44832" s="128"/>
    </row>
    <row r="44833" spans="7:8">
      <c r="G44833" s="127"/>
      <c r="H44833" s="128"/>
    </row>
    <row r="44834" spans="7:8">
      <c r="G44834" s="127"/>
      <c r="H44834" s="128"/>
    </row>
    <row r="44835" spans="7:8">
      <c r="G44835" s="127"/>
      <c r="H44835" s="128"/>
    </row>
    <row r="44836" spans="7:8">
      <c r="G44836" s="127"/>
      <c r="H44836" s="128"/>
    </row>
    <row r="44837" spans="7:8">
      <c r="G44837" s="127"/>
      <c r="H44837" s="128"/>
    </row>
    <row r="44838" spans="7:8">
      <c r="G44838" s="127"/>
      <c r="H44838" s="128"/>
    </row>
    <row r="44839" spans="7:8">
      <c r="G44839" s="127"/>
      <c r="H44839" s="128"/>
    </row>
    <row r="44840" spans="7:8">
      <c r="G44840" s="127"/>
      <c r="H44840" s="128"/>
    </row>
    <row r="44841" spans="7:8">
      <c r="G44841" s="127"/>
      <c r="H44841" s="128"/>
    </row>
    <row r="44842" spans="7:8">
      <c r="G44842" s="127"/>
      <c r="H44842" s="128"/>
    </row>
    <row r="44843" spans="7:8">
      <c r="G44843" s="127"/>
      <c r="H44843" s="128"/>
    </row>
    <row r="44844" spans="7:8">
      <c r="G44844" s="127"/>
      <c r="H44844" s="128"/>
    </row>
    <row r="44845" spans="7:8">
      <c r="G44845" s="127"/>
      <c r="H44845" s="128"/>
    </row>
    <row r="44846" spans="7:8">
      <c r="G44846" s="127"/>
      <c r="H44846" s="128"/>
    </row>
    <row r="44847" spans="7:8">
      <c r="G44847" s="127"/>
      <c r="H44847" s="128"/>
    </row>
    <row r="44848" spans="7:8">
      <c r="G44848" s="127"/>
      <c r="H44848" s="128"/>
    </row>
    <row r="44849" spans="7:8">
      <c r="G44849" s="127"/>
      <c r="H44849" s="128"/>
    </row>
    <row r="44850" spans="7:8">
      <c r="G44850" s="127"/>
      <c r="H44850" s="128"/>
    </row>
    <row r="44851" spans="7:8">
      <c r="G44851" s="127"/>
      <c r="H44851" s="128"/>
    </row>
    <row r="44852" spans="7:8">
      <c r="G44852" s="127"/>
      <c r="H44852" s="128"/>
    </row>
    <row r="44853" spans="7:8">
      <c r="G44853" s="127"/>
      <c r="H44853" s="128"/>
    </row>
    <row r="44854" spans="7:8">
      <c r="G44854" s="127"/>
      <c r="H44854" s="128"/>
    </row>
    <row r="44855" spans="7:8">
      <c r="G44855" s="127"/>
      <c r="H44855" s="128"/>
    </row>
    <row r="44856" spans="7:8">
      <c r="G44856" s="127"/>
      <c r="H44856" s="128"/>
    </row>
    <row r="44857" spans="7:8">
      <c r="G44857" s="127"/>
      <c r="H44857" s="128"/>
    </row>
    <row r="44858" spans="7:8">
      <c r="G44858" s="127"/>
      <c r="H44858" s="128"/>
    </row>
    <row r="44859" spans="7:8">
      <c r="G44859" s="127"/>
      <c r="H44859" s="128"/>
    </row>
    <row r="44860" spans="7:8">
      <c r="G44860" s="127"/>
      <c r="H44860" s="128"/>
    </row>
    <row r="44861" spans="7:8">
      <c r="G44861" s="127"/>
      <c r="H44861" s="128"/>
    </row>
    <row r="44862" spans="7:8">
      <c r="G44862" s="127"/>
      <c r="H44862" s="128"/>
    </row>
    <row r="44863" spans="7:8">
      <c r="G44863" s="127"/>
      <c r="H44863" s="128"/>
    </row>
    <row r="44864" spans="7:8">
      <c r="G44864" s="127"/>
      <c r="H44864" s="128"/>
    </row>
    <row r="44865" spans="7:8">
      <c r="G44865" s="127"/>
      <c r="H44865" s="128"/>
    </row>
    <row r="44866" spans="7:8">
      <c r="G44866" s="127"/>
      <c r="H44866" s="128"/>
    </row>
    <row r="44867" spans="7:8">
      <c r="G44867" s="127"/>
      <c r="H44867" s="128"/>
    </row>
    <row r="44868" spans="7:8">
      <c r="G44868" s="127"/>
      <c r="H44868" s="128"/>
    </row>
    <row r="44869" spans="7:8">
      <c r="G44869" s="127"/>
      <c r="H44869" s="128"/>
    </row>
    <row r="44870" spans="7:8">
      <c r="G44870" s="127"/>
      <c r="H44870" s="128"/>
    </row>
    <row r="44871" spans="7:8">
      <c r="G44871" s="127"/>
      <c r="H44871" s="128"/>
    </row>
    <row r="44872" spans="7:8">
      <c r="G44872" s="127"/>
      <c r="H44872" s="128"/>
    </row>
    <row r="44873" spans="7:8">
      <c r="G44873" s="127"/>
      <c r="H44873" s="128"/>
    </row>
    <row r="44874" spans="7:8">
      <c r="G44874" s="127"/>
      <c r="H44874" s="128"/>
    </row>
    <row r="44875" spans="7:8">
      <c r="G44875" s="127"/>
      <c r="H44875" s="128"/>
    </row>
    <row r="44876" spans="7:8">
      <c r="G44876" s="127"/>
      <c r="H44876" s="128"/>
    </row>
    <row r="44877" spans="7:8">
      <c r="G44877" s="127"/>
      <c r="H44877" s="128"/>
    </row>
    <row r="44878" spans="7:8">
      <c r="G44878" s="127"/>
      <c r="H44878" s="128"/>
    </row>
    <row r="44879" spans="7:8">
      <c r="G44879" s="127"/>
      <c r="H44879" s="128"/>
    </row>
    <row r="44880" spans="7:8">
      <c r="G44880" s="127"/>
      <c r="H44880" s="128"/>
    </row>
    <row r="44881" spans="7:8">
      <c r="G44881" s="127"/>
      <c r="H44881" s="128"/>
    </row>
    <row r="44882" spans="7:8">
      <c r="G44882" s="127"/>
      <c r="H44882" s="128"/>
    </row>
    <row r="44883" spans="7:8">
      <c r="G44883" s="127"/>
      <c r="H44883" s="128"/>
    </row>
    <row r="44884" spans="7:8">
      <c r="G44884" s="127"/>
      <c r="H44884" s="128"/>
    </row>
    <row r="44885" spans="7:8">
      <c r="G44885" s="127"/>
      <c r="H44885" s="128"/>
    </row>
    <row r="44886" spans="7:8">
      <c r="G44886" s="127"/>
      <c r="H44886" s="128"/>
    </row>
    <row r="44887" spans="7:8">
      <c r="G44887" s="127"/>
      <c r="H44887" s="128"/>
    </row>
    <row r="44888" spans="7:8">
      <c r="G44888" s="127"/>
      <c r="H44888" s="128"/>
    </row>
    <row r="44889" spans="7:8">
      <c r="G44889" s="127"/>
      <c r="H44889" s="128"/>
    </row>
    <row r="44890" spans="7:8">
      <c r="G44890" s="127"/>
      <c r="H44890" s="128"/>
    </row>
    <row r="44891" spans="7:8">
      <c r="G44891" s="127"/>
      <c r="H44891" s="128"/>
    </row>
    <row r="44892" spans="7:8">
      <c r="G44892" s="127"/>
      <c r="H44892" s="128"/>
    </row>
    <row r="44893" spans="7:8">
      <c r="G44893" s="127"/>
      <c r="H44893" s="128"/>
    </row>
    <row r="44894" spans="7:8">
      <c r="G44894" s="127"/>
      <c r="H44894" s="128"/>
    </row>
    <row r="44895" spans="7:8">
      <c r="G44895" s="127"/>
      <c r="H44895" s="128"/>
    </row>
    <row r="44896" spans="7:8">
      <c r="G44896" s="127"/>
      <c r="H44896" s="128"/>
    </row>
    <row r="44897" spans="7:8">
      <c r="G44897" s="127"/>
      <c r="H44897" s="128"/>
    </row>
    <row r="44898" spans="7:8">
      <c r="G44898" s="127"/>
      <c r="H44898" s="128"/>
    </row>
    <row r="44899" spans="7:8">
      <c r="G44899" s="127"/>
      <c r="H44899" s="128"/>
    </row>
    <row r="44900" spans="7:8">
      <c r="G44900" s="127"/>
      <c r="H44900" s="128"/>
    </row>
    <row r="44901" spans="7:8">
      <c r="G44901" s="127"/>
      <c r="H44901" s="128"/>
    </row>
    <row r="44902" spans="7:8">
      <c r="G44902" s="127"/>
      <c r="H44902" s="128"/>
    </row>
    <row r="44903" spans="7:8">
      <c r="G44903" s="127"/>
      <c r="H44903" s="128"/>
    </row>
    <row r="44904" spans="7:8">
      <c r="G44904" s="127"/>
      <c r="H44904" s="128"/>
    </row>
    <row r="44905" spans="7:8">
      <c r="G44905" s="127"/>
      <c r="H44905" s="128"/>
    </row>
    <row r="44906" spans="7:8">
      <c r="G44906" s="127"/>
      <c r="H44906" s="128"/>
    </row>
    <row r="44907" spans="7:8">
      <c r="G44907" s="127"/>
      <c r="H44907" s="128"/>
    </row>
    <row r="44908" spans="7:8">
      <c r="G44908" s="127"/>
      <c r="H44908" s="128"/>
    </row>
    <row r="44909" spans="7:8">
      <c r="G44909" s="127"/>
      <c r="H44909" s="128"/>
    </row>
    <row r="44910" spans="7:8">
      <c r="G44910" s="127"/>
      <c r="H44910" s="128"/>
    </row>
    <row r="44911" spans="7:8">
      <c r="G44911" s="127"/>
      <c r="H44911" s="128"/>
    </row>
    <row r="44912" spans="7:8">
      <c r="G44912" s="127"/>
      <c r="H44912" s="128"/>
    </row>
    <row r="44913" spans="7:8">
      <c r="G44913" s="127"/>
      <c r="H44913" s="128"/>
    </row>
    <row r="44914" spans="7:8">
      <c r="G44914" s="127"/>
      <c r="H44914" s="128"/>
    </row>
    <row r="44915" spans="7:8">
      <c r="G44915" s="127"/>
      <c r="H44915" s="128"/>
    </row>
    <row r="44916" spans="7:8">
      <c r="G44916" s="127"/>
      <c r="H44916" s="128"/>
    </row>
    <row r="44917" spans="7:8">
      <c r="G44917" s="127"/>
      <c r="H44917" s="128"/>
    </row>
    <row r="44918" spans="7:8">
      <c r="G44918" s="127"/>
      <c r="H44918" s="128"/>
    </row>
    <row r="44919" spans="7:8">
      <c r="G44919" s="127"/>
      <c r="H44919" s="128"/>
    </row>
    <row r="44920" spans="7:8">
      <c r="G44920" s="127"/>
      <c r="H44920" s="128"/>
    </row>
    <row r="44921" spans="7:8">
      <c r="G44921" s="127"/>
      <c r="H44921" s="128"/>
    </row>
    <row r="44922" spans="7:8">
      <c r="G44922" s="127"/>
      <c r="H44922" s="128"/>
    </row>
    <row r="44923" spans="7:8">
      <c r="G44923" s="127"/>
      <c r="H44923" s="128"/>
    </row>
    <row r="44924" spans="7:8">
      <c r="G44924" s="127"/>
      <c r="H44924" s="128"/>
    </row>
    <row r="44925" spans="7:8">
      <c r="G44925" s="127"/>
      <c r="H44925" s="128"/>
    </row>
    <row r="44926" spans="7:8">
      <c r="G44926" s="127"/>
      <c r="H44926" s="128"/>
    </row>
    <row r="44927" spans="7:8">
      <c r="G44927" s="127"/>
      <c r="H44927" s="128"/>
    </row>
    <row r="44928" spans="7:8">
      <c r="G44928" s="127"/>
      <c r="H44928" s="128"/>
    </row>
    <row r="44929" spans="7:8">
      <c r="G44929" s="127"/>
      <c r="H44929" s="128"/>
    </row>
    <row r="44930" spans="7:8">
      <c r="G44930" s="127"/>
      <c r="H44930" s="128"/>
    </row>
    <row r="44931" spans="7:8">
      <c r="G44931" s="127"/>
      <c r="H44931" s="128"/>
    </row>
    <row r="44932" spans="7:8">
      <c r="G44932" s="127"/>
      <c r="H44932" s="128"/>
    </row>
    <row r="44933" spans="7:8">
      <c r="G44933" s="127"/>
      <c r="H44933" s="128"/>
    </row>
    <row r="44934" spans="7:8">
      <c r="G44934" s="127"/>
      <c r="H44934" s="128"/>
    </row>
    <row r="44935" spans="7:8">
      <c r="G44935" s="127"/>
      <c r="H44935" s="128"/>
    </row>
    <row r="44936" spans="7:8">
      <c r="G44936" s="127"/>
      <c r="H44936" s="128"/>
    </row>
    <row r="44937" spans="7:8">
      <c r="G44937" s="127"/>
      <c r="H44937" s="128"/>
    </row>
    <row r="44938" spans="7:8">
      <c r="G44938" s="127"/>
      <c r="H44938" s="128"/>
    </row>
    <row r="44939" spans="7:8">
      <c r="G44939" s="127"/>
      <c r="H44939" s="128"/>
    </row>
    <row r="44940" spans="7:8">
      <c r="G44940" s="127"/>
      <c r="H44940" s="128"/>
    </row>
    <row r="44941" spans="7:8">
      <c r="G44941" s="127"/>
      <c r="H44941" s="128"/>
    </row>
    <row r="44942" spans="7:8">
      <c r="G44942" s="127"/>
      <c r="H44942" s="128"/>
    </row>
    <row r="44943" spans="7:8">
      <c r="G44943" s="127"/>
      <c r="H44943" s="128"/>
    </row>
    <row r="44944" spans="7:8">
      <c r="G44944" s="127"/>
      <c r="H44944" s="128"/>
    </row>
    <row r="44945" spans="7:8">
      <c r="G44945" s="127"/>
      <c r="H44945" s="128"/>
    </row>
    <row r="44946" spans="7:8">
      <c r="G44946" s="127"/>
      <c r="H44946" s="128"/>
    </row>
    <row r="44947" spans="7:8">
      <c r="G44947" s="127"/>
      <c r="H44947" s="128"/>
    </row>
    <row r="44948" spans="7:8">
      <c r="G44948" s="127"/>
      <c r="H44948" s="128"/>
    </row>
    <row r="44949" spans="7:8">
      <c r="G44949" s="127"/>
      <c r="H44949" s="128"/>
    </row>
    <row r="44950" spans="7:8">
      <c r="G44950" s="127"/>
      <c r="H44950" s="128"/>
    </row>
    <row r="44951" spans="7:8">
      <c r="G44951" s="127"/>
      <c r="H44951" s="128"/>
    </row>
    <row r="44952" spans="7:8">
      <c r="G44952" s="127"/>
      <c r="H44952" s="128"/>
    </row>
    <row r="44953" spans="7:8">
      <c r="G44953" s="127"/>
      <c r="H44953" s="128"/>
    </row>
    <row r="44954" spans="7:8">
      <c r="G44954" s="127"/>
      <c r="H44954" s="128"/>
    </row>
    <row r="44955" spans="7:8">
      <c r="G44955" s="127"/>
      <c r="H44955" s="128"/>
    </row>
    <row r="44956" spans="7:8">
      <c r="G44956" s="127"/>
      <c r="H44956" s="128"/>
    </row>
    <row r="44957" spans="7:8">
      <c r="G44957" s="127"/>
      <c r="H44957" s="128"/>
    </row>
    <row r="44958" spans="7:8">
      <c r="G44958" s="127"/>
      <c r="H44958" s="128"/>
    </row>
    <row r="44959" spans="7:8">
      <c r="G44959" s="127"/>
      <c r="H44959" s="128"/>
    </row>
    <row r="44960" spans="7:8">
      <c r="G44960" s="127"/>
      <c r="H44960" s="128"/>
    </row>
    <row r="44961" spans="7:8">
      <c r="G44961" s="127"/>
      <c r="H44961" s="128"/>
    </row>
    <row r="44962" spans="7:8">
      <c r="G44962" s="127"/>
      <c r="H44962" s="128"/>
    </row>
    <row r="44963" spans="7:8">
      <c r="G44963" s="127"/>
      <c r="H44963" s="128"/>
    </row>
    <row r="44964" spans="7:8">
      <c r="G44964" s="127"/>
      <c r="H44964" s="128"/>
    </row>
    <row r="44965" spans="7:8">
      <c r="G44965" s="127"/>
      <c r="H44965" s="128"/>
    </row>
    <row r="44966" spans="7:8">
      <c r="G44966" s="127"/>
      <c r="H44966" s="128"/>
    </row>
    <row r="44967" spans="7:8">
      <c r="G44967" s="127"/>
      <c r="H44967" s="128"/>
    </row>
    <row r="44968" spans="7:8">
      <c r="G44968" s="127"/>
      <c r="H44968" s="128"/>
    </row>
    <row r="44969" spans="7:8">
      <c r="G44969" s="127"/>
      <c r="H44969" s="128"/>
    </row>
    <row r="44970" spans="7:8">
      <c r="G44970" s="127"/>
      <c r="H44970" s="128"/>
    </row>
    <row r="44971" spans="7:8">
      <c r="G44971" s="127"/>
      <c r="H44971" s="128"/>
    </row>
    <row r="44972" spans="7:8">
      <c r="G44972" s="127"/>
      <c r="H44972" s="128"/>
    </row>
    <row r="44973" spans="7:8">
      <c r="G44973" s="127"/>
      <c r="H44973" s="128"/>
    </row>
    <row r="44974" spans="7:8">
      <c r="G44974" s="127"/>
      <c r="H44974" s="128"/>
    </row>
    <row r="44975" spans="7:8">
      <c r="G44975" s="127"/>
      <c r="H44975" s="128"/>
    </row>
    <row r="44976" spans="7:8">
      <c r="G44976" s="127"/>
      <c r="H44976" s="128"/>
    </row>
    <row r="44977" spans="7:8">
      <c r="G44977" s="127"/>
      <c r="H44977" s="128"/>
    </row>
    <row r="44978" spans="7:8">
      <c r="G44978" s="127"/>
      <c r="H44978" s="128"/>
    </row>
    <row r="44979" spans="7:8">
      <c r="G44979" s="127"/>
      <c r="H44979" s="128"/>
    </row>
    <row r="44980" spans="7:8">
      <c r="G44980" s="127"/>
      <c r="H44980" s="128"/>
    </row>
    <row r="44981" spans="7:8">
      <c r="G44981" s="127"/>
      <c r="H44981" s="128"/>
    </row>
    <row r="44982" spans="7:8">
      <c r="G44982" s="127"/>
      <c r="H44982" s="128"/>
    </row>
    <row r="44983" spans="7:8">
      <c r="G44983" s="127"/>
      <c r="H44983" s="128"/>
    </row>
    <row r="44984" spans="7:8">
      <c r="G44984" s="127"/>
      <c r="H44984" s="128"/>
    </row>
    <row r="44985" spans="7:8">
      <c r="G44985" s="127"/>
      <c r="H44985" s="128"/>
    </row>
    <row r="44986" spans="7:8">
      <c r="G44986" s="127"/>
      <c r="H44986" s="128"/>
    </row>
    <row r="44987" spans="7:8">
      <c r="G44987" s="127"/>
      <c r="H44987" s="128"/>
    </row>
    <row r="44988" spans="7:8">
      <c r="G44988" s="127"/>
      <c r="H44988" s="128"/>
    </row>
    <row r="44989" spans="7:8">
      <c r="G44989" s="127"/>
      <c r="H44989" s="128"/>
    </row>
    <row r="44990" spans="7:8">
      <c r="G44990" s="127"/>
      <c r="H44990" s="128"/>
    </row>
    <row r="44991" spans="7:8">
      <c r="G44991" s="127"/>
      <c r="H44991" s="128"/>
    </row>
    <row r="44992" spans="7:8">
      <c r="G44992" s="127"/>
      <c r="H44992" s="128"/>
    </row>
    <row r="44993" spans="7:8">
      <c r="G44993" s="127"/>
      <c r="H44993" s="128"/>
    </row>
    <row r="44994" spans="7:8">
      <c r="G44994" s="127"/>
      <c r="H44994" s="128"/>
    </row>
    <row r="44995" spans="7:8">
      <c r="G44995" s="127"/>
      <c r="H44995" s="128"/>
    </row>
    <row r="44996" spans="7:8">
      <c r="G44996" s="127"/>
      <c r="H44996" s="128"/>
    </row>
    <row r="44997" spans="7:8">
      <c r="G44997" s="127"/>
      <c r="H44997" s="128"/>
    </row>
    <row r="44998" spans="7:8">
      <c r="G44998" s="127"/>
      <c r="H44998" s="128"/>
    </row>
    <row r="44999" spans="7:8">
      <c r="G44999" s="127"/>
      <c r="H44999" s="128"/>
    </row>
    <row r="45000" spans="7:8">
      <c r="G45000" s="127"/>
      <c r="H45000" s="128"/>
    </row>
    <row r="45001" spans="7:8">
      <c r="G45001" s="127"/>
      <c r="H45001" s="128"/>
    </row>
    <row r="45002" spans="7:8">
      <c r="G45002" s="127"/>
      <c r="H45002" s="128"/>
    </row>
    <row r="45003" spans="7:8">
      <c r="G45003" s="127"/>
      <c r="H45003" s="128"/>
    </row>
    <row r="45004" spans="7:8">
      <c r="G45004" s="127"/>
      <c r="H45004" s="128"/>
    </row>
    <row r="45005" spans="7:8">
      <c r="G45005" s="127"/>
      <c r="H45005" s="128"/>
    </row>
    <row r="45006" spans="7:8">
      <c r="G45006" s="127"/>
      <c r="H45006" s="128"/>
    </row>
    <row r="45007" spans="7:8">
      <c r="G45007" s="127"/>
      <c r="H45007" s="128"/>
    </row>
    <row r="45008" spans="7:8">
      <c r="G45008" s="127"/>
      <c r="H45008" s="128"/>
    </row>
    <row r="45009" spans="7:8">
      <c r="G45009" s="127"/>
      <c r="H45009" s="128"/>
    </row>
    <row r="45010" spans="7:8">
      <c r="G45010" s="127"/>
      <c r="H45010" s="128"/>
    </row>
    <row r="45011" spans="7:8">
      <c r="G45011" s="127"/>
      <c r="H45011" s="128"/>
    </row>
    <row r="45012" spans="7:8">
      <c r="G45012" s="127"/>
      <c r="H45012" s="128"/>
    </row>
    <row r="45013" spans="7:8">
      <c r="G45013" s="127"/>
      <c r="H45013" s="128"/>
    </row>
    <row r="45014" spans="7:8">
      <c r="G45014" s="127"/>
      <c r="H45014" s="128"/>
    </row>
    <row r="45015" spans="7:8">
      <c r="G45015" s="127"/>
      <c r="H45015" s="128"/>
    </row>
    <row r="45016" spans="7:8">
      <c r="G45016" s="127"/>
      <c r="H45016" s="128"/>
    </row>
    <row r="45017" spans="7:8">
      <c r="G45017" s="127"/>
      <c r="H45017" s="128"/>
    </row>
    <row r="45018" spans="7:8">
      <c r="G45018" s="127"/>
      <c r="H45018" s="128"/>
    </row>
    <row r="45019" spans="7:8">
      <c r="G45019" s="127"/>
      <c r="H45019" s="128"/>
    </row>
    <row r="45020" spans="7:8">
      <c r="G45020" s="127"/>
      <c r="H45020" s="128"/>
    </row>
    <row r="45021" spans="7:8">
      <c r="G45021" s="127"/>
      <c r="H45021" s="128"/>
    </row>
    <row r="45022" spans="7:8">
      <c r="G45022" s="127"/>
      <c r="H45022" s="128"/>
    </row>
    <row r="45023" spans="7:8">
      <c r="G45023" s="127"/>
      <c r="H45023" s="128"/>
    </row>
    <row r="45024" spans="7:8">
      <c r="G45024" s="127"/>
      <c r="H45024" s="128"/>
    </row>
    <row r="45025" spans="7:8">
      <c r="G45025" s="127"/>
      <c r="H45025" s="128"/>
    </row>
    <row r="45026" spans="7:8">
      <c r="G45026" s="127"/>
      <c r="H45026" s="128"/>
    </row>
    <row r="45027" spans="7:8">
      <c r="G45027" s="127"/>
      <c r="H45027" s="128"/>
    </row>
    <row r="45028" spans="7:8">
      <c r="G45028" s="127"/>
      <c r="H45028" s="128"/>
    </row>
    <row r="45029" spans="7:8">
      <c r="G45029" s="127"/>
      <c r="H45029" s="128"/>
    </row>
    <row r="45030" spans="7:8">
      <c r="G45030" s="127"/>
      <c r="H45030" s="128"/>
    </row>
    <row r="45031" spans="7:8">
      <c r="G45031" s="127"/>
      <c r="H45031" s="128"/>
    </row>
    <row r="45032" spans="7:8">
      <c r="G45032" s="127"/>
      <c r="H45032" s="128"/>
    </row>
    <row r="45033" spans="7:8">
      <c r="G45033" s="127"/>
      <c r="H45033" s="128"/>
    </row>
    <row r="45034" spans="7:8">
      <c r="G45034" s="127"/>
      <c r="H45034" s="128"/>
    </row>
    <row r="45035" spans="7:8">
      <c r="G45035" s="127"/>
      <c r="H45035" s="128"/>
    </row>
    <row r="45036" spans="7:8">
      <c r="G45036" s="127"/>
      <c r="H45036" s="128"/>
    </row>
    <row r="45037" spans="7:8">
      <c r="G45037" s="127"/>
      <c r="H45037" s="128"/>
    </row>
    <row r="45038" spans="7:8">
      <c r="G45038" s="127"/>
      <c r="H45038" s="128"/>
    </row>
    <row r="45039" spans="7:8">
      <c r="G45039" s="127"/>
      <c r="H45039" s="128"/>
    </row>
    <row r="45040" spans="7:8">
      <c r="G45040" s="127"/>
      <c r="H45040" s="128"/>
    </row>
    <row r="45041" spans="7:8">
      <c r="G45041" s="127"/>
      <c r="H45041" s="128"/>
    </row>
    <row r="45042" spans="7:8">
      <c r="G45042" s="127"/>
      <c r="H45042" s="128"/>
    </row>
    <row r="45043" spans="7:8">
      <c r="G45043" s="127"/>
      <c r="H45043" s="128"/>
    </row>
    <row r="45044" spans="7:8">
      <c r="G45044" s="127"/>
      <c r="H45044" s="128"/>
    </row>
    <row r="45045" spans="7:8">
      <c r="G45045" s="127"/>
      <c r="H45045" s="128"/>
    </row>
    <row r="45046" spans="7:8">
      <c r="G45046" s="127"/>
      <c r="H45046" s="128"/>
    </row>
    <row r="45047" spans="7:8">
      <c r="G45047" s="127"/>
      <c r="H45047" s="128"/>
    </row>
    <row r="45048" spans="7:8">
      <c r="G45048" s="127"/>
      <c r="H45048" s="128"/>
    </row>
    <row r="45049" spans="7:8">
      <c r="G45049" s="127"/>
      <c r="H45049" s="128"/>
    </row>
    <row r="45050" spans="7:8">
      <c r="G45050" s="127"/>
      <c r="H45050" s="128"/>
    </row>
    <row r="45051" spans="7:8">
      <c r="G45051" s="127"/>
      <c r="H45051" s="128"/>
    </row>
    <row r="45052" spans="7:8">
      <c r="G45052" s="127"/>
      <c r="H45052" s="128"/>
    </row>
    <row r="45053" spans="7:8">
      <c r="G45053" s="127"/>
      <c r="H45053" s="128"/>
    </row>
    <row r="45054" spans="7:8">
      <c r="G45054" s="127"/>
      <c r="H45054" s="128"/>
    </row>
    <row r="45055" spans="7:8">
      <c r="G45055" s="127"/>
      <c r="H45055" s="128"/>
    </row>
    <row r="45056" spans="7:8">
      <c r="G45056" s="127"/>
      <c r="H45056" s="128"/>
    </row>
    <row r="45057" spans="7:8">
      <c r="G45057" s="127"/>
      <c r="H45057" s="128"/>
    </row>
    <row r="45058" spans="7:8">
      <c r="G45058" s="127"/>
      <c r="H45058" s="128"/>
    </row>
    <row r="45059" spans="7:8">
      <c r="G45059" s="127"/>
      <c r="H45059" s="128"/>
    </row>
    <row r="45060" spans="7:8">
      <c r="G45060" s="127"/>
      <c r="H45060" s="128"/>
    </row>
    <row r="45061" spans="7:8">
      <c r="G45061" s="127"/>
      <c r="H45061" s="128"/>
    </row>
    <row r="45062" spans="7:8">
      <c r="G45062" s="127"/>
      <c r="H45062" s="128"/>
    </row>
    <row r="45063" spans="7:8">
      <c r="G45063" s="127"/>
      <c r="H45063" s="128"/>
    </row>
    <row r="45064" spans="7:8">
      <c r="G45064" s="127"/>
      <c r="H45064" s="128"/>
    </row>
    <row r="45065" spans="7:8">
      <c r="G45065" s="127"/>
      <c r="H45065" s="128"/>
    </row>
    <row r="45066" spans="7:8">
      <c r="G45066" s="127"/>
      <c r="H45066" s="128"/>
    </row>
    <row r="45067" spans="7:8">
      <c r="G45067" s="127"/>
      <c r="H45067" s="128"/>
    </row>
    <row r="45068" spans="7:8">
      <c r="G45068" s="127"/>
      <c r="H45068" s="128"/>
    </row>
    <row r="45069" spans="7:8">
      <c r="G45069" s="127"/>
      <c r="H45069" s="128"/>
    </row>
    <row r="45070" spans="7:8">
      <c r="G45070" s="127"/>
      <c r="H45070" s="128"/>
    </row>
    <row r="45071" spans="7:8">
      <c r="G45071" s="127"/>
      <c r="H45071" s="128"/>
    </row>
    <row r="45072" spans="7:8">
      <c r="G45072" s="127"/>
      <c r="H45072" s="128"/>
    </row>
    <row r="45073" spans="7:8">
      <c r="G45073" s="127"/>
      <c r="H45073" s="128"/>
    </row>
    <row r="45074" spans="7:8">
      <c r="G45074" s="127"/>
      <c r="H45074" s="128"/>
    </row>
    <row r="45075" spans="7:8">
      <c r="G45075" s="127"/>
      <c r="H45075" s="128"/>
    </row>
    <row r="45076" spans="7:8">
      <c r="G45076" s="127"/>
      <c r="H45076" s="128"/>
    </row>
    <row r="45077" spans="7:8">
      <c r="G45077" s="127"/>
      <c r="H45077" s="128"/>
    </row>
    <row r="45078" spans="7:8">
      <c r="G45078" s="127"/>
      <c r="H45078" s="128"/>
    </row>
    <row r="45079" spans="7:8">
      <c r="G45079" s="127"/>
      <c r="H45079" s="128"/>
    </row>
    <row r="45080" spans="7:8">
      <c r="G45080" s="127"/>
      <c r="H45080" s="128"/>
    </row>
    <row r="45081" spans="7:8">
      <c r="G45081" s="127"/>
      <c r="H45081" s="128"/>
    </row>
    <row r="45082" spans="7:8">
      <c r="G45082" s="127"/>
      <c r="H45082" s="128"/>
    </row>
    <row r="45083" spans="7:8">
      <c r="G45083" s="127"/>
      <c r="H45083" s="128"/>
    </row>
    <row r="45084" spans="7:8">
      <c r="G45084" s="127"/>
      <c r="H45084" s="128"/>
    </row>
    <row r="45085" spans="7:8">
      <c r="G45085" s="127"/>
      <c r="H45085" s="128"/>
    </row>
    <row r="45086" spans="7:8">
      <c r="G45086" s="127"/>
      <c r="H45086" s="128"/>
    </row>
    <row r="45087" spans="7:8">
      <c r="G45087" s="127"/>
      <c r="H45087" s="128"/>
    </row>
    <row r="45088" spans="7:8">
      <c r="G45088" s="127"/>
      <c r="H45088" s="128"/>
    </row>
    <row r="45089" spans="7:8">
      <c r="G45089" s="127"/>
      <c r="H45089" s="128"/>
    </row>
    <row r="45090" spans="7:8">
      <c r="G45090" s="127"/>
      <c r="H45090" s="128"/>
    </row>
    <row r="45091" spans="7:8">
      <c r="G45091" s="127"/>
      <c r="H45091" s="128"/>
    </row>
    <row r="45092" spans="7:8">
      <c r="G45092" s="127"/>
      <c r="H45092" s="128"/>
    </row>
    <row r="45093" spans="7:8">
      <c r="G45093" s="127"/>
      <c r="H45093" s="128"/>
    </row>
    <row r="45094" spans="7:8">
      <c r="G45094" s="127"/>
      <c r="H45094" s="128"/>
    </row>
    <row r="45095" spans="7:8">
      <c r="G45095" s="127"/>
      <c r="H45095" s="128"/>
    </row>
    <row r="45096" spans="7:8">
      <c r="G45096" s="127"/>
      <c r="H45096" s="128"/>
    </row>
    <row r="45097" spans="7:8">
      <c r="G45097" s="127"/>
      <c r="H45097" s="128"/>
    </row>
    <row r="45098" spans="7:8">
      <c r="G45098" s="127"/>
      <c r="H45098" s="128"/>
    </row>
    <row r="45099" spans="7:8">
      <c r="G45099" s="127"/>
      <c r="H45099" s="128"/>
    </row>
    <row r="45100" spans="7:8">
      <c r="G45100" s="127"/>
      <c r="H45100" s="128"/>
    </row>
    <row r="45101" spans="7:8">
      <c r="G45101" s="127"/>
      <c r="H45101" s="128"/>
    </row>
    <row r="45102" spans="7:8">
      <c r="G45102" s="127"/>
      <c r="H45102" s="128"/>
    </row>
    <row r="45103" spans="7:8">
      <c r="G45103" s="127"/>
      <c r="H45103" s="128"/>
    </row>
    <row r="45104" spans="7:8">
      <c r="G45104" s="127"/>
      <c r="H45104" s="128"/>
    </row>
    <row r="45105" spans="7:8">
      <c r="G45105" s="127"/>
      <c r="H45105" s="128"/>
    </row>
    <row r="45106" spans="7:8">
      <c r="G45106" s="127"/>
      <c r="H45106" s="128"/>
    </row>
    <row r="45107" spans="7:8">
      <c r="G45107" s="127"/>
      <c r="H45107" s="128"/>
    </row>
    <row r="45108" spans="7:8">
      <c r="G45108" s="127"/>
      <c r="H45108" s="128"/>
    </row>
    <row r="45109" spans="7:8">
      <c r="G45109" s="127"/>
      <c r="H45109" s="128"/>
    </row>
    <row r="45110" spans="7:8">
      <c r="G45110" s="127"/>
      <c r="H45110" s="128"/>
    </row>
    <row r="45111" spans="7:8">
      <c r="G45111" s="127"/>
      <c r="H45111" s="128"/>
    </row>
    <row r="45112" spans="7:8">
      <c r="G45112" s="127"/>
      <c r="H45112" s="128"/>
    </row>
    <row r="45113" spans="7:8">
      <c r="G45113" s="127"/>
      <c r="H45113" s="128"/>
    </row>
    <row r="45114" spans="7:8">
      <c r="G45114" s="127"/>
      <c r="H45114" s="128"/>
    </row>
    <row r="45115" spans="7:8">
      <c r="G45115" s="127"/>
      <c r="H45115" s="128"/>
    </row>
    <row r="45116" spans="7:8">
      <c r="G45116" s="127"/>
      <c r="H45116" s="128"/>
    </row>
    <row r="45117" spans="7:8">
      <c r="G45117" s="127"/>
      <c r="H45117" s="128"/>
    </row>
    <row r="45118" spans="7:8">
      <c r="G45118" s="127"/>
      <c r="H45118" s="128"/>
    </row>
    <row r="45119" spans="7:8">
      <c r="G45119" s="127"/>
      <c r="H45119" s="128"/>
    </row>
    <row r="45120" spans="7:8">
      <c r="G45120" s="127"/>
      <c r="H45120" s="128"/>
    </row>
    <row r="45121" spans="7:8">
      <c r="G45121" s="127"/>
      <c r="H45121" s="128"/>
    </row>
    <row r="45122" spans="7:8">
      <c r="G45122" s="127"/>
      <c r="H45122" s="128"/>
    </row>
    <row r="45123" spans="7:8">
      <c r="G45123" s="127"/>
      <c r="H45123" s="128"/>
    </row>
    <row r="45124" spans="7:8">
      <c r="G45124" s="127"/>
      <c r="H45124" s="128"/>
    </row>
    <row r="45125" spans="7:8">
      <c r="G45125" s="127"/>
      <c r="H45125" s="128"/>
    </row>
    <row r="45126" spans="7:8">
      <c r="G45126" s="127"/>
      <c r="H45126" s="128"/>
    </row>
    <row r="45127" spans="7:8">
      <c r="G45127" s="127"/>
      <c r="H45127" s="128"/>
    </row>
    <row r="45128" spans="7:8">
      <c r="G45128" s="127"/>
      <c r="H45128" s="128"/>
    </row>
    <row r="45129" spans="7:8">
      <c r="G45129" s="127"/>
      <c r="H45129" s="128"/>
    </row>
    <row r="45130" spans="7:8">
      <c r="G45130" s="127"/>
      <c r="H45130" s="128"/>
    </row>
    <row r="45131" spans="7:8">
      <c r="G45131" s="127"/>
      <c r="H45131" s="128"/>
    </row>
    <row r="45132" spans="7:8">
      <c r="G45132" s="127"/>
      <c r="H45132" s="128"/>
    </row>
    <row r="45133" spans="7:8">
      <c r="G45133" s="127"/>
      <c r="H45133" s="128"/>
    </row>
    <row r="45134" spans="7:8">
      <c r="G45134" s="127"/>
      <c r="H45134" s="128"/>
    </row>
    <row r="45135" spans="7:8">
      <c r="G45135" s="127"/>
      <c r="H45135" s="128"/>
    </row>
    <row r="45136" spans="7:8">
      <c r="G45136" s="127"/>
      <c r="H45136" s="128"/>
    </row>
    <row r="45137" spans="7:8">
      <c r="G45137" s="127"/>
      <c r="H45137" s="128"/>
    </row>
    <row r="45138" spans="7:8">
      <c r="G45138" s="127"/>
      <c r="H45138" s="128"/>
    </row>
    <row r="45139" spans="7:8">
      <c r="G45139" s="127"/>
      <c r="H45139" s="128"/>
    </row>
    <row r="45140" spans="7:8">
      <c r="G45140" s="127"/>
      <c r="H45140" s="128"/>
    </row>
    <row r="45141" spans="7:8">
      <c r="G45141" s="127"/>
      <c r="H45141" s="128"/>
    </row>
    <row r="45142" spans="7:8">
      <c r="G45142" s="127"/>
      <c r="H45142" s="128"/>
    </row>
    <row r="45143" spans="7:8">
      <c r="G45143" s="127"/>
      <c r="H45143" s="128"/>
    </row>
    <row r="45144" spans="7:8">
      <c r="G45144" s="127"/>
      <c r="H45144" s="128"/>
    </row>
    <row r="45145" spans="7:8">
      <c r="G45145" s="127"/>
      <c r="H45145" s="128"/>
    </row>
    <row r="45146" spans="7:8">
      <c r="G45146" s="127"/>
      <c r="H45146" s="128"/>
    </row>
    <row r="45147" spans="7:8">
      <c r="G45147" s="127"/>
      <c r="H45147" s="128"/>
    </row>
    <row r="45148" spans="7:8">
      <c r="G45148" s="127"/>
      <c r="H45148" s="128"/>
    </row>
    <row r="45149" spans="7:8">
      <c r="G45149" s="127"/>
      <c r="H45149" s="128"/>
    </row>
    <row r="45150" spans="7:8">
      <c r="G45150" s="127"/>
      <c r="H45150" s="128"/>
    </row>
    <row r="45151" spans="7:8">
      <c r="G45151" s="127"/>
      <c r="H45151" s="128"/>
    </row>
    <row r="45152" spans="7:8">
      <c r="G45152" s="127"/>
      <c r="H45152" s="128"/>
    </row>
    <row r="45153" spans="7:8">
      <c r="G45153" s="127"/>
      <c r="H45153" s="128"/>
    </row>
    <row r="45154" spans="7:8">
      <c r="G45154" s="127"/>
      <c r="H45154" s="128"/>
    </row>
    <row r="45155" spans="7:8">
      <c r="G45155" s="127"/>
      <c r="H45155" s="128"/>
    </row>
    <row r="45156" spans="7:8">
      <c r="G45156" s="127"/>
      <c r="H45156" s="128"/>
    </row>
    <row r="45157" spans="7:8">
      <c r="G45157" s="127"/>
      <c r="H45157" s="128"/>
    </row>
    <row r="45158" spans="7:8">
      <c r="G45158" s="127"/>
      <c r="H45158" s="128"/>
    </row>
    <row r="45159" spans="7:8">
      <c r="G45159" s="127"/>
      <c r="H45159" s="128"/>
    </row>
    <row r="45160" spans="7:8">
      <c r="G45160" s="127"/>
      <c r="H45160" s="128"/>
    </row>
    <row r="45161" spans="7:8">
      <c r="G45161" s="127"/>
      <c r="H45161" s="128"/>
    </row>
    <row r="45162" spans="7:8">
      <c r="G45162" s="127"/>
      <c r="H45162" s="128"/>
    </row>
    <row r="45163" spans="7:8">
      <c r="G45163" s="127"/>
      <c r="H45163" s="128"/>
    </row>
    <row r="45164" spans="7:8">
      <c r="G45164" s="127"/>
      <c r="H45164" s="128"/>
    </row>
    <row r="45165" spans="7:8">
      <c r="G45165" s="127"/>
      <c r="H45165" s="128"/>
    </row>
    <row r="45166" spans="7:8">
      <c r="G45166" s="127"/>
      <c r="H45166" s="128"/>
    </row>
    <row r="45167" spans="7:8">
      <c r="G45167" s="127"/>
      <c r="H45167" s="128"/>
    </row>
    <row r="45168" spans="7:8">
      <c r="G45168" s="127"/>
      <c r="H45168" s="128"/>
    </row>
    <row r="45169" spans="7:8">
      <c r="G45169" s="127"/>
      <c r="H45169" s="128"/>
    </row>
    <row r="45170" spans="7:8">
      <c r="G45170" s="127"/>
      <c r="H45170" s="128"/>
    </row>
    <row r="45171" spans="7:8">
      <c r="G45171" s="127"/>
      <c r="H45171" s="128"/>
    </row>
    <row r="45172" spans="7:8">
      <c r="G45172" s="127"/>
      <c r="H45172" s="128"/>
    </row>
    <row r="45173" spans="7:8">
      <c r="G45173" s="127"/>
      <c r="H45173" s="128"/>
    </row>
    <row r="45174" spans="7:8">
      <c r="G45174" s="127"/>
      <c r="H45174" s="128"/>
    </row>
    <row r="45175" spans="7:8">
      <c r="G45175" s="127"/>
      <c r="H45175" s="128"/>
    </row>
    <row r="45176" spans="7:8">
      <c r="G45176" s="127"/>
      <c r="H45176" s="128"/>
    </row>
    <row r="45177" spans="7:8">
      <c r="G45177" s="127"/>
      <c r="H45177" s="128"/>
    </row>
    <row r="45178" spans="7:8">
      <c r="G45178" s="127"/>
      <c r="H45178" s="128"/>
    </row>
    <row r="45179" spans="7:8">
      <c r="G45179" s="127"/>
      <c r="H45179" s="128"/>
    </row>
    <row r="45180" spans="7:8">
      <c r="G45180" s="127"/>
      <c r="H45180" s="128"/>
    </row>
    <row r="45181" spans="7:8">
      <c r="G45181" s="127"/>
      <c r="H45181" s="128"/>
    </row>
    <row r="45182" spans="7:8">
      <c r="G45182" s="127"/>
      <c r="H45182" s="128"/>
    </row>
    <row r="45183" spans="7:8">
      <c r="G45183" s="127"/>
      <c r="H45183" s="128"/>
    </row>
    <row r="45184" spans="7:8">
      <c r="G45184" s="127"/>
      <c r="H45184" s="128"/>
    </row>
    <row r="45185" spans="7:8">
      <c r="G45185" s="127"/>
      <c r="H45185" s="128"/>
    </row>
    <row r="45186" spans="7:8">
      <c r="G45186" s="127"/>
      <c r="H45186" s="128"/>
    </row>
    <row r="45187" spans="7:8">
      <c r="G45187" s="127"/>
      <c r="H45187" s="128"/>
    </row>
    <row r="45188" spans="7:8">
      <c r="G45188" s="127"/>
      <c r="H45188" s="128"/>
    </row>
    <row r="45189" spans="7:8">
      <c r="G45189" s="127"/>
      <c r="H45189" s="128"/>
    </row>
    <row r="45190" spans="7:8">
      <c r="G45190" s="127"/>
      <c r="H45190" s="128"/>
    </row>
    <row r="45191" spans="7:8">
      <c r="G45191" s="127"/>
      <c r="H45191" s="128"/>
    </row>
    <row r="45192" spans="7:8">
      <c r="G45192" s="127"/>
      <c r="H45192" s="128"/>
    </row>
    <row r="45193" spans="7:8">
      <c r="G45193" s="127"/>
      <c r="H45193" s="128"/>
    </row>
    <row r="45194" spans="7:8">
      <c r="G45194" s="127"/>
      <c r="H45194" s="128"/>
    </row>
    <row r="45195" spans="7:8">
      <c r="G45195" s="127"/>
      <c r="H45195" s="128"/>
    </row>
    <row r="45196" spans="7:8">
      <c r="G45196" s="127"/>
      <c r="H45196" s="128"/>
    </row>
    <row r="45197" spans="7:8">
      <c r="G45197" s="127"/>
      <c r="H45197" s="128"/>
    </row>
    <row r="45198" spans="7:8">
      <c r="G45198" s="127"/>
      <c r="H45198" s="128"/>
    </row>
    <row r="45199" spans="7:8">
      <c r="G45199" s="127"/>
      <c r="H45199" s="128"/>
    </row>
    <row r="45200" spans="7:8">
      <c r="G45200" s="127"/>
      <c r="H45200" s="128"/>
    </row>
    <row r="45201" spans="7:8">
      <c r="G45201" s="127"/>
      <c r="H45201" s="128"/>
    </row>
    <row r="45202" spans="7:8">
      <c r="G45202" s="127"/>
      <c r="H45202" s="128"/>
    </row>
    <row r="45203" spans="7:8">
      <c r="G45203" s="127"/>
      <c r="H45203" s="128"/>
    </row>
    <row r="45204" spans="7:8">
      <c r="G45204" s="127"/>
      <c r="H45204" s="128"/>
    </row>
    <row r="45205" spans="7:8">
      <c r="G45205" s="127"/>
      <c r="H45205" s="128"/>
    </row>
    <row r="45206" spans="7:8">
      <c r="G45206" s="127"/>
      <c r="H45206" s="128"/>
    </row>
    <row r="45207" spans="7:8">
      <c r="G45207" s="127"/>
      <c r="H45207" s="128"/>
    </row>
    <row r="45208" spans="7:8">
      <c r="G45208" s="127"/>
      <c r="H45208" s="128"/>
    </row>
    <row r="45209" spans="7:8">
      <c r="G45209" s="127"/>
      <c r="H45209" s="128"/>
    </row>
    <row r="45210" spans="7:8">
      <c r="G45210" s="127"/>
      <c r="H45210" s="128"/>
    </row>
    <row r="45211" spans="7:8">
      <c r="G45211" s="127"/>
      <c r="H45211" s="128"/>
    </row>
    <row r="45212" spans="7:8">
      <c r="G45212" s="127"/>
      <c r="H45212" s="128"/>
    </row>
    <row r="45213" spans="7:8">
      <c r="G45213" s="127"/>
      <c r="H45213" s="128"/>
    </row>
    <row r="45214" spans="7:8">
      <c r="G45214" s="127"/>
      <c r="H45214" s="128"/>
    </row>
    <row r="45215" spans="7:8">
      <c r="G45215" s="127"/>
      <c r="H45215" s="128"/>
    </row>
    <row r="45216" spans="7:8">
      <c r="G45216" s="127"/>
      <c r="H45216" s="128"/>
    </row>
    <row r="45217" spans="7:8">
      <c r="G45217" s="127"/>
      <c r="H45217" s="128"/>
    </row>
    <row r="45218" spans="7:8">
      <c r="G45218" s="127"/>
      <c r="H45218" s="128"/>
    </row>
    <row r="45219" spans="7:8">
      <c r="G45219" s="127"/>
      <c r="H45219" s="128"/>
    </row>
    <row r="45220" spans="7:8">
      <c r="G45220" s="127"/>
      <c r="H45220" s="128"/>
    </row>
    <row r="45221" spans="7:8">
      <c r="G45221" s="127"/>
      <c r="H45221" s="128"/>
    </row>
    <row r="45222" spans="7:8">
      <c r="G45222" s="127"/>
      <c r="H45222" s="128"/>
    </row>
    <row r="45223" spans="7:8">
      <c r="G45223" s="127"/>
      <c r="H45223" s="128"/>
    </row>
    <row r="45224" spans="7:8">
      <c r="G45224" s="127"/>
      <c r="H45224" s="128"/>
    </row>
    <row r="45225" spans="7:8">
      <c r="G45225" s="127"/>
      <c r="H45225" s="128"/>
    </row>
    <row r="45226" spans="7:8">
      <c r="G45226" s="127"/>
      <c r="H45226" s="128"/>
    </row>
    <row r="45227" spans="7:8">
      <c r="G45227" s="127"/>
      <c r="H45227" s="128"/>
    </row>
    <row r="45228" spans="7:8">
      <c r="G45228" s="127"/>
      <c r="H45228" s="128"/>
    </row>
    <row r="45229" spans="7:8">
      <c r="G45229" s="127"/>
      <c r="H45229" s="128"/>
    </row>
    <row r="45230" spans="7:8">
      <c r="G45230" s="127"/>
      <c r="H45230" s="128"/>
    </row>
    <row r="45231" spans="7:8">
      <c r="G45231" s="127"/>
      <c r="H45231" s="128"/>
    </row>
    <row r="45232" spans="7:8">
      <c r="G45232" s="127"/>
      <c r="H45232" s="128"/>
    </row>
    <row r="45233" spans="7:8">
      <c r="G45233" s="127"/>
      <c r="H45233" s="128"/>
    </row>
    <row r="45234" spans="7:8">
      <c r="G45234" s="127"/>
      <c r="H45234" s="128"/>
    </row>
    <row r="45235" spans="7:8">
      <c r="G45235" s="127"/>
      <c r="H45235" s="128"/>
    </row>
    <row r="45236" spans="7:8">
      <c r="G45236" s="127"/>
      <c r="H45236" s="128"/>
    </row>
    <row r="45237" spans="7:8">
      <c r="G45237" s="127"/>
      <c r="H45237" s="128"/>
    </row>
    <row r="45238" spans="7:8">
      <c r="G45238" s="127"/>
      <c r="H45238" s="128"/>
    </row>
    <row r="45239" spans="7:8">
      <c r="G45239" s="127"/>
      <c r="H45239" s="128"/>
    </row>
    <row r="45240" spans="7:8">
      <c r="G45240" s="127"/>
      <c r="H45240" s="128"/>
    </row>
    <row r="45241" spans="7:8">
      <c r="G45241" s="127"/>
      <c r="H45241" s="128"/>
    </row>
    <row r="45242" spans="7:8">
      <c r="G45242" s="127"/>
      <c r="H45242" s="128"/>
    </row>
    <row r="45243" spans="7:8">
      <c r="G45243" s="127"/>
      <c r="H45243" s="128"/>
    </row>
    <row r="45244" spans="7:8">
      <c r="G45244" s="127"/>
      <c r="H45244" s="128"/>
    </row>
    <row r="45245" spans="7:8">
      <c r="G45245" s="127"/>
      <c r="H45245" s="128"/>
    </row>
    <row r="45246" spans="7:8">
      <c r="G45246" s="127"/>
      <c r="H45246" s="128"/>
    </row>
    <row r="45247" spans="7:8">
      <c r="G45247" s="127"/>
      <c r="H45247" s="128"/>
    </row>
    <row r="45248" spans="7:8">
      <c r="G45248" s="127"/>
      <c r="H45248" s="128"/>
    </row>
    <row r="45249" spans="7:8">
      <c r="G45249" s="127"/>
      <c r="H45249" s="128"/>
    </row>
    <row r="45250" spans="7:8">
      <c r="G45250" s="127"/>
      <c r="H45250" s="128"/>
    </row>
    <row r="45251" spans="7:8">
      <c r="G45251" s="127"/>
      <c r="H45251" s="128"/>
    </row>
    <row r="45252" spans="7:8">
      <c r="G45252" s="127"/>
      <c r="H45252" s="128"/>
    </row>
    <row r="45253" spans="7:8">
      <c r="G45253" s="127"/>
      <c r="H45253" s="128"/>
    </row>
    <row r="45254" spans="7:8">
      <c r="G45254" s="127"/>
      <c r="H45254" s="128"/>
    </row>
    <row r="45255" spans="7:8">
      <c r="G45255" s="127"/>
      <c r="H45255" s="128"/>
    </row>
    <row r="45256" spans="7:8">
      <c r="G45256" s="127"/>
      <c r="H45256" s="128"/>
    </row>
    <row r="45257" spans="7:8">
      <c r="G45257" s="127"/>
      <c r="H45257" s="128"/>
    </row>
    <row r="45258" spans="7:8">
      <c r="G45258" s="127"/>
      <c r="H45258" s="128"/>
    </row>
    <row r="45259" spans="7:8">
      <c r="G45259" s="127"/>
      <c r="H45259" s="128"/>
    </row>
    <row r="45260" spans="7:8">
      <c r="G45260" s="127"/>
      <c r="H45260" s="128"/>
    </row>
    <row r="45261" spans="7:8">
      <c r="G45261" s="127"/>
      <c r="H45261" s="128"/>
    </row>
    <row r="45262" spans="7:8">
      <c r="G45262" s="127"/>
      <c r="H45262" s="128"/>
    </row>
    <row r="45263" spans="7:8">
      <c r="G45263" s="127"/>
      <c r="H45263" s="128"/>
    </row>
    <row r="45264" spans="7:8">
      <c r="G45264" s="127"/>
      <c r="H45264" s="128"/>
    </row>
    <row r="45265" spans="7:8">
      <c r="G45265" s="127"/>
      <c r="H45265" s="128"/>
    </row>
    <row r="45266" spans="7:8">
      <c r="G45266" s="127"/>
      <c r="H45266" s="128"/>
    </row>
    <row r="45267" spans="7:8">
      <c r="G45267" s="127"/>
      <c r="H45267" s="128"/>
    </row>
    <row r="45268" spans="7:8">
      <c r="G45268" s="127"/>
      <c r="H45268" s="128"/>
    </row>
    <row r="45269" spans="7:8">
      <c r="G45269" s="127"/>
      <c r="H45269" s="128"/>
    </row>
    <row r="45270" spans="7:8">
      <c r="G45270" s="127"/>
      <c r="H45270" s="128"/>
    </row>
    <row r="45271" spans="7:8">
      <c r="G45271" s="127"/>
      <c r="H45271" s="128"/>
    </row>
    <row r="45272" spans="7:8">
      <c r="G45272" s="127"/>
      <c r="H45272" s="128"/>
    </row>
    <row r="45273" spans="7:8">
      <c r="G45273" s="127"/>
      <c r="H45273" s="128"/>
    </row>
    <row r="45274" spans="7:8">
      <c r="G45274" s="127"/>
      <c r="H45274" s="128"/>
    </row>
    <row r="45275" spans="7:8">
      <c r="G45275" s="127"/>
      <c r="H45275" s="128"/>
    </row>
    <row r="45276" spans="7:8">
      <c r="G45276" s="127"/>
      <c r="H45276" s="128"/>
    </row>
    <row r="45277" spans="7:8">
      <c r="G45277" s="127"/>
      <c r="H45277" s="128"/>
    </row>
    <row r="45278" spans="7:8">
      <c r="G45278" s="127"/>
      <c r="H45278" s="128"/>
    </row>
    <row r="45279" spans="7:8">
      <c r="G45279" s="127"/>
      <c r="H45279" s="128"/>
    </row>
    <row r="45280" spans="7:8">
      <c r="G45280" s="127"/>
      <c r="H45280" s="128"/>
    </row>
    <row r="45281" spans="7:8">
      <c r="G45281" s="127"/>
      <c r="H45281" s="128"/>
    </row>
    <row r="45282" spans="7:8">
      <c r="G45282" s="127"/>
      <c r="H45282" s="128"/>
    </row>
    <row r="45283" spans="7:8">
      <c r="G45283" s="127"/>
      <c r="H45283" s="128"/>
    </row>
    <row r="45284" spans="7:8">
      <c r="G45284" s="127"/>
      <c r="H45284" s="128"/>
    </row>
    <row r="45285" spans="7:8">
      <c r="G45285" s="127"/>
      <c r="H45285" s="128"/>
    </row>
    <row r="45286" spans="7:8">
      <c r="G45286" s="127"/>
      <c r="H45286" s="128"/>
    </row>
    <row r="45287" spans="7:8">
      <c r="G45287" s="127"/>
      <c r="H45287" s="128"/>
    </row>
    <row r="45288" spans="7:8">
      <c r="G45288" s="127"/>
      <c r="H45288" s="128"/>
    </row>
    <row r="45289" spans="7:8">
      <c r="G45289" s="127"/>
      <c r="H45289" s="128"/>
    </row>
    <row r="45290" spans="7:8">
      <c r="G45290" s="127"/>
      <c r="H45290" s="128"/>
    </row>
    <row r="45291" spans="7:8">
      <c r="G45291" s="127"/>
      <c r="H45291" s="128"/>
    </row>
    <row r="45292" spans="7:8">
      <c r="G45292" s="127"/>
      <c r="H45292" s="128"/>
    </row>
    <row r="45293" spans="7:8">
      <c r="G45293" s="127"/>
      <c r="H45293" s="128"/>
    </row>
    <row r="45294" spans="7:8">
      <c r="G45294" s="127"/>
      <c r="H45294" s="128"/>
    </row>
    <row r="45295" spans="7:8">
      <c r="G45295" s="127"/>
      <c r="H45295" s="128"/>
    </row>
    <row r="45296" spans="7:8">
      <c r="G45296" s="127"/>
      <c r="H45296" s="128"/>
    </row>
    <row r="45297" spans="7:8">
      <c r="G45297" s="127"/>
      <c r="H45297" s="128"/>
    </row>
    <row r="45298" spans="7:8">
      <c r="G45298" s="127"/>
      <c r="H45298" s="128"/>
    </row>
    <row r="45299" spans="7:8">
      <c r="G45299" s="127"/>
      <c r="H45299" s="128"/>
    </row>
    <row r="45300" spans="7:8">
      <c r="G45300" s="127"/>
      <c r="H45300" s="128"/>
    </row>
    <row r="45301" spans="7:8">
      <c r="G45301" s="127"/>
      <c r="H45301" s="128"/>
    </row>
    <row r="45302" spans="7:8">
      <c r="G45302" s="127"/>
      <c r="H45302" s="128"/>
    </row>
    <row r="45303" spans="7:8">
      <c r="G45303" s="127"/>
      <c r="H45303" s="128"/>
    </row>
    <row r="45304" spans="7:8">
      <c r="G45304" s="127"/>
      <c r="H45304" s="128"/>
    </row>
    <row r="45305" spans="7:8">
      <c r="G45305" s="127"/>
      <c r="H45305" s="128"/>
    </row>
    <row r="45306" spans="7:8">
      <c r="G45306" s="127"/>
      <c r="H45306" s="128"/>
    </row>
    <row r="45307" spans="7:8">
      <c r="G45307" s="127"/>
      <c r="H45307" s="128"/>
    </row>
    <row r="45308" spans="7:8">
      <c r="G45308" s="127"/>
      <c r="H45308" s="128"/>
    </row>
    <row r="45309" spans="7:8">
      <c r="G45309" s="127"/>
      <c r="H45309" s="128"/>
    </row>
    <row r="45310" spans="7:8">
      <c r="G45310" s="127"/>
      <c r="H45310" s="128"/>
    </row>
    <row r="45311" spans="7:8">
      <c r="G45311" s="127"/>
      <c r="H45311" s="128"/>
    </row>
    <row r="45312" spans="7:8">
      <c r="G45312" s="127"/>
      <c r="H45312" s="128"/>
    </row>
    <row r="45313" spans="7:8">
      <c r="G45313" s="127"/>
      <c r="H45313" s="128"/>
    </row>
    <row r="45314" spans="7:8">
      <c r="G45314" s="127"/>
      <c r="H45314" s="128"/>
    </row>
    <row r="45315" spans="7:8">
      <c r="G45315" s="127"/>
      <c r="H45315" s="128"/>
    </row>
    <row r="45316" spans="7:8">
      <c r="G45316" s="127"/>
      <c r="H45316" s="128"/>
    </row>
    <row r="45317" spans="7:8">
      <c r="G45317" s="127"/>
      <c r="H45317" s="128"/>
    </row>
    <row r="45318" spans="7:8">
      <c r="G45318" s="127"/>
      <c r="H45318" s="128"/>
    </row>
    <row r="45319" spans="7:8">
      <c r="G45319" s="127"/>
      <c r="H45319" s="128"/>
    </row>
    <row r="45320" spans="7:8">
      <c r="G45320" s="127"/>
      <c r="H45320" s="128"/>
    </row>
    <row r="45321" spans="7:8">
      <c r="G45321" s="127"/>
      <c r="H45321" s="128"/>
    </row>
    <row r="45322" spans="7:8">
      <c r="G45322" s="127"/>
      <c r="H45322" s="128"/>
    </row>
    <row r="45323" spans="7:8">
      <c r="G45323" s="127"/>
      <c r="H45323" s="128"/>
    </row>
    <row r="45324" spans="7:8">
      <c r="G45324" s="127"/>
      <c r="H45324" s="128"/>
    </row>
    <row r="45325" spans="7:8">
      <c r="G45325" s="127"/>
      <c r="H45325" s="128"/>
    </row>
    <row r="45326" spans="7:8">
      <c r="G45326" s="127"/>
      <c r="H45326" s="128"/>
    </row>
    <row r="45327" spans="7:8">
      <c r="G45327" s="127"/>
      <c r="H45327" s="128"/>
    </row>
    <row r="45328" spans="7:8">
      <c r="G45328" s="127"/>
      <c r="H45328" s="128"/>
    </row>
    <row r="45329" spans="7:8">
      <c r="G45329" s="127"/>
      <c r="H45329" s="128"/>
    </row>
    <row r="45330" spans="7:8">
      <c r="G45330" s="127"/>
      <c r="H45330" s="128"/>
    </row>
    <row r="45331" spans="7:8">
      <c r="G45331" s="127"/>
      <c r="H45331" s="128"/>
    </row>
    <row r="45332" spans="7:8">
      <c r="G45332" s="127"/>
      <c r="H45332" s="128"/>
    </row>
    <row r="45333" spans="7:8">
      <c r="G45333" s="127"/>
      <c r="H45333" s="128"/>
    </row>
    <row r="45334" spans="7:8">
      <c r="G45334" s="127"/>
      <c r="H45334" s="128"/>
    </row>
    <row r="45335" spans="7:8">
      <c r="G45335" s="127"/>
      <c r="H45335" s="128"/>
    </row>
    <row r="45336" spans="7:8">
      <c r="G45336" s="127"/>
      <c r="H45336" s="128"/>
    </row>
    <row r="45337" spans="7:8">
      <c r="G45337" s="127"/>
      <c r="H45337" s="128"/>
    </row>
    <row r="45338" spans="7:8">
      <c r="G45338" s="127"/>
      <c r="H45338" s="128"/>
    </row>
    <row r="45339" spans="7:8">
      <c r="G45339" s="127"/>
      <c r="H45339" s="128"/>
    </row>
    <row r="45340" spans="7:8">
      <c r="G45340" s="127"/>
      <c r="H45340" s="128"/>
    </row>
    <row r="45341" spans="7:8">
      <c r="G45341" s="127"/>
      <c r="H45341" s="128"/>
    </row>
    <row r="45342" spans="7:8">
      <c r="G45342" s="127"/>
      <c r="H45342" s="128"/>
    </row>
    <row r="45343" spans="7:8">
      <c r="G45343" s="127"/>
      <c r="H45343" s="128"/>
    </row>
    <row r="45344" spans="7:8">
      <c r="G45344" s="127"/>
      <c r="H45344" s="128"/>
    </row>
    <row r="45345" spans="7:8">
      <c r="G45345" s="127"/>
      <c r="H45345" s="128"/>
    </row>
    <row r="45346" spans="7:8">
      <c r="G45346" s="127"/>
      <c r="H45346" s="128"/>
    </row>
    <row r="45347" spans="7:8">
      <c r="G45347" s="127"/>
      <c r="H45347" s="128"/>
    </row>
    <row r="45348" spans="7:8">
      <c r="G45348" s="127"/>
      <c r="H45348" s="128"/>
    </row>
    <row r="45349" spans="7:8">
      <c r="G45349" s="127"/>
      <c r="H45349" s="128"/>
    </row>
    <row r="45350" spans="7:8">
      <c r="G45350" s="127"/>
      <c r="H45350" s="128"/>
    </row>
    <row r="45351" spans="7:8">
      <c r="G45351" s="127"/>
      <c r="H45351" s="128"/>
    </row>
    <row r="45352" spans="7:8">
      <c r="G45352" s="127"/>
      <c r="H45352" s="128"/>
    </row>
    <row r="45353" spans="7:8">
      <c r="G45353" s="127"/>
      <c r="H45353" s="128"/>
    </row>
    <row r="45354" spans="7:8">
      <c r="G45354" s="127"/>
      <c r="H45354" s="128"/>
    </row>
    <row r="45355" spans="7:8">
      <c r="G45355" s="127"/>
      <c r="H45355" s="128"/>
    </row>
    <row r="45356" spans="7:8">
      <c r="G45356" s="127"/>
      <c r="H45356" s="128"/>
    </row>
    <row r="45357" spans="7:8">
      <c r="G45357" s="127"/>
      <c r="H45357" s="128"/>
    </row>
    <row r="45358" spans="7:8">
      <c r="G45358" s="127"/>
      <c r="H45358" s="128"/>
    </row>
    <row r="45359" spans="7:8">
      <c r="G45359" s="127"/>
      <c r="H45359" s="128"/>
    </row>
    <row r="45360" spans="7:8">
      <c r="G45360" s="127"/>
      <c r="H45360" s="128"/>
    </row>
    <row r="45361" spans="7:8">
      <c r="G45361" s="127"/>
      <c r="H45361" s="128"/>
    </row>
    <row r="45362" spans="7:8">
      <c r="G45362" s="127"/>
      <c r="H45362" s="128"/>
    </row>
    <row r="45363" spans="7:8">
      <c r="G45363" s="127"/>
      <c r="H45363" s="128"/>
    </row>
    <row r="45364" spans="7:8">
      <c r="G45364" s="127"/>
      <c r="H45364" s="128"/>
    </row>
    <row r="45365" spans="7:8">
      <c r="G45365" s="127"/>
      <c r="H45365" s="128"/>
    </row>
    <row r="45366" spans="7:8">
      <c r="G45366" s="127"/>
      <c r="H45366" s="128"/>
    </row>
    <row r="45367" spans="7:8">
      <c r="G45367" s="127"/>
      <c r="H45367" s="128"/>
    </row>
    <row r="45368" spans="7:8">
      <c r="G45368" s="127"/>
      <c r="H45368" s="128"/>
    </row>
    <row r="45369" spans="7:8">
      <c r="G45369" s="127"/>
      <c r="H45369" s="128"/>
    </row>
    <row r="45370" spans="7:8">
      <c r="G45370" s="127"/>
      <c r="H45370" s="128"/>
    </row>
    <row r="45371" spans="7:8">
      <c r="G45371" s="127"/>
      <c r="H45371" s="128"/>
    </row>
    <row r="45372" spans="7:8">
      <c r="G45372" s="127"/>
      <c r="H45372" s="128"/>
    </row>
    <row r="45373" spans="7:8">
      <c r="G45373" s="127"/>
      <c r="H45373" s="128"/>
    </row>
    <row r="45374" spans="7:8">
      <c r="G45374" s="127"/>
      <c r="H45374" s="128"/>
    </row>
    <row r="45375" spans="7:8">
      <c r="G45375" s="127"/>
      <c r="H45375" s="128"/>
    </row>
    <row r="45376" spans="7:8">
      <c r="G45376" s="127"/>
      <c r="H45376" s="128"/>
    </row>
    <row r="45377" spans="7:8">
      <c r="G45377" s="127"/>
      <c r="H45377" s="128"/>
    </row>
    <row r="45378" spans="7:8">
      <c r="G45378" s="127"/>
      <c r="H45378" s="128"/>
    </row>
    <row r="45379" spans="7:8">
      <c r="G45379" s="127"/>
      <c r="H45379" s="128"/>
    </row>
    <row r="45380" spans="7:8">
      <c r="G45380" s="127"/>
      <c r="H45380" s="128"/>
    </row>
    <row r="45381" spans="7:8">
      <c r="G45381" s="127"/>
      <c r="H45381" s="128"/>
    </row>
    <row r="45382" spans="7:8">
      <c r="G45382" s="127"/>
      <c r="H45382" s="128"/>
    </row>
    <row r="45383" spans="7:8">
      <c r="G45383" s="127"/>
      <c r="H45383" s="128"/>
    </row>
    <row r="45384" spans="7:8">
      <c r="G45384" s="127"/>
      <c r="H45384" s="128"/>
    </row>
    <row r="45385" spans="7:8">
      <c r="G45385" s="127"/>
      <c r="H45385" s="128"/>
    </row>
    <row r="45386" spans="7:8">
      <c r="G45386" s="127"/>
      <c r="H45386" s="128"/>
    </row>
    <row r="45387" spans="7:8">
      <c r="G45387" s="127"/>
      <c r="H45387" s="128"/>
    </row>
    <row r="45388" spans="7:8">
      <c r="G45388" s="127"/>
      <c r="H45388" s="128"/>
    </row>
    <row r="45389" spans="7:8">
      <c r="G45389" s="127"/>
      <c r="H45389" s="128"/>
    </row>
    <row r="45390" spans="7:8">
      <c r="G45390" s="127"/>
      <c r="H45390" s="128"/>
    </row>
    <row r="45391" spans="7:8">
      <c r="G45391" s="127"/>
      <c r="H45391" s="128"/>
    </row>
    <row r="45392" spans="7:8">
      <c r="G45392" s="127"/>
      <c r="H45392" s="128"/>
    </row>
    <row r="45393" spans="7:8">
      <c r="G45393" s="127"/>
      <c r="H45393" s="128"/>
    </row>
    <row r="45394" spans="7:8">
      <c r="G45394" s="127"/>
      <c r="H45394" s="128"/>
    </row>
    <row r="45395" spans="7:8">
      <c r="G45395" s="127"/>
      <c r="H45395" s="128"/>
    </row>
    <row r="45396" spans="7:8">
      <c r="G45396" s="127"/>
      <c r="H45396" s="128"/>
    </row>
    <row r="45397" spans="7:8">
      <c r="G45397" s="127"/>
      <c r="H45397" s="128"/>
    </row>
    <row r="45398" spans="7:8">
      <c r="G45398" s="127"/>
      <c r="H45398" s="128"/>
    </row>
    <row r="45399" spans="7:8">
      <c r="G45399" s="127"/>
      <c r="H45399" s="128"/>
    </row>
    <row r="45400" spans="7:8">
      <c r="G45400" s="127"/>
      <c r="H45400" s="128"/>
    </row>
    <row r="45401" spans="7:8">
      <c r="G45401" s="127"/>
      <c r="H45401" s="128"/>
    </row>
    <row r="45402" spans="7:8">
      <c r="G45402" s="127"/>
      <c r="H45402" s="128"/>
    </row>
    <row r="45403" spans="7:8">
      <c r="G45403" s="127"/>
      <c r="H45403" s="128"/>
    </row>
    <row r="45404" spans="7:8">
      <c r="G45404" s="127"/>
      <c r="H45404" s="128"/>
    </row>
    <row r="45405" spans="7:8">
      <c r="G45405" s="127"/>
      <c r="H45405" s="128"/>
    </row>
    <row r="45406" spans="7:8">
      <c r="G45406" s="127"/>
      <c r="H45406" s="128"/>
    </row>
    <row r="45407" spans="7:8">
      <c r="G45407" s="127"/>
      <c r="H45407" s="128"/>
    </row>
    <row r="45408" spans="7:8">
      <c r="G45408" s="127"/>
      <c r="H45408" s="128"/>
    </row>
    <row r="45409" spans="7:8">
      <c r="G45409" s="127"/>
      <c r="H45409" s="128"/>
    </row>
    <row r="45410" spans="7:8">
      <c r="G45410" s="127"/>
      <c r="H45410" s="128"/>
    </row>
    <row r="45411" spans="7:8">
      <c r="G45411" s="127"/>
      <c r="H45411" s="128"/>
    </row>
    <row r="45412" spans="7:8">
      <c r="G45412" s="127"/>
      <c r="H45412" s="128"/>
    </row>
    <row r="45413" spans="7:8">
      <c r="G45413" s="127"/>
      <c r="H45413" s="128"/>
    </row>
    <row r="45414" spans="7:8">
      <c r="G45414" s="127"/>
      <c r="H45414" s="128"/>
    </row>
    <row r="45415" spans="7:8">
      <c r="G45415" s="127"/>
      <c r="H45415" s="128"/>
    </row>
    <row r="45416" spans="7:8">
      <c r="G45416" s="127"/>
      <c r="H45416" s="128"/>
    </row>
    <row r="45417" spans="7:8">
      <c r="G45417" s="127"/>
      <c r="H45417" s="128"/>
    </row>
    <row r="45418" spans="7:8">
      <c r="G45418" s="127"/>
      <c r="H45418" s="128"/>
    </row>
    <row r="45419" spans="7:8">
      <c r="G45419" s="127"/>
      <c r="H45419" s="128"/>
    </row>
    <row r="45420" spans="7:8">
      <c r="G45420" s="127"/>
      <c r="H45420" s="128"/>
    </row>
    <row r="45421" spans="7:8">
      <c r="G45421" s="127"/>
      <c r="H45421" s="128"/>
    </row>
    <row r="45422" spans="7:8">
      <c r="G45422" s="127"/>
      <c r="H45422" s="128"/>
    </row>
    <row r="45423" spans="7:8">
      <c r="G45423" s="127"/>
      <c r="H45423" s="128"/>
    </row>
    <row r="45424" spans="7:8">
      <c r="G45424" s="127"/>
      <c r="H45424" s="128"/>
    </row>
    <row r="45425" spans="7:8">
      <c r="G45425" s="127"/>
      <c r="H45425" s="128"/>
    </row>
    <row r="45426" spans="7:8">
      <c r="G45426" s="127"/>
      <c r="H45426" s="128"/>
    </row>
    <row r="45427" spans="7:8">
      <c r="G45427" s="127"/>
      <c r="H45427" s="128"/>
    </row>
    <row r="45428" spans="7:8">
      <c r="G45428" s="127"/>
      <c r="H45428" s="128"/>
    </row>
    <row r="45429" spans="7:8">
      <c r="G45429" s="127"/>
      <c r="H45429" s="128"/>
    </row>
    <row r="45430" spans="7:8">
      <c r="G45430" s="127"/>
      <c r="H45430" s="128"/>
    </row>
    <row r="45431" spans="7:8">
      <c r="G45431" s="127"/>
      <c r="H45431" s="128"/>
    </row>
    <row r="45432" spans="7:8">
      <c r="G45432" s="127"/>
      <c r="H45432" s="128"/>
    </row>
    <row r="45433" spans="7:8">
      <c r="G45433" s="127"/>
      <c r="H45433" s="128"/>
    </row>
    <row r="45434" spans="7:8">
      <c r="G45434" s="127"/>
      <c r="H45434" s="128"/>
    </row>
    <row r="45435" spans="7:8">
      <c r="G45435" s="127"/>
      <c r="H45435" s="128"/>
    </row>
    <row r="45436" spans="7:8">
      <c r="G45436" s="127"/>
      <c r="H45436" s="128"/>
    </row>
    <row r="45437" spans="7:8">
      <c r="G45437" s="127"/>
      <c r="H45437" s="128"/>
    </row>
    <row r="45438" spans="7:8">
      <c r="G45438" s="127"/>
      <c r="H45438" s="128"/>
    </row>
    <row r="45439" spans="7:8">
      <c r="G45439" s="127"/>
      <c r="H45439" s="128"/>
    </row>
    <row r="45440" spans="7:8">
      <c r="G45440" s="127"/>
      <c r="H45440" s="128"/>
    </row>
    <row r="45441" spans="7:8">
      <c r="G45441" s="127"/>
      <c r="H45441" s="128"/>
    </row>
    <row r="45442" spans="7:8">
      <c r="G45442" s="127"/>
      <c r="H45442" s="128"/>
    </row>
    <row r="45443" spans="7:8">
      <c r="G45443" s="127"/>
      <c r="H45443" s="128"/>
    </row>
    <row r="45444" spans="7:8">
      <c r="G45444" s="127"/>
      <c r="H45444" s="128"/>
    </row>
    <row r="45445" spans="7:8">
      <c r="G45445" s="127"/>
      <c r="H45445" s="128"/>
    </row>
    <row r="45446" spans="7:8">
      <c r="G45446" s="127"/>
      <c r="H45446" s="128"/>
    </row>
    <row r="45447" spans="7:8">
      <c r="G45447" s="127"/>
      <c r="H45447" s="128"/>
    </row>
    <row r="45448" spans="7:8">
      <c r="G45448" s="127"/>
      <c r="H45448" s="128"/>
    </row>
    <row r="45449" spans="7:8">
      <c r="G45449" s="127"/>
      <c r="H45449" s="128"/>
    </row>
    <row r="45450" spans="7:8">
      <c r="G45450" s="127"/>
      <c r="H45450" s="128"/>
    </row>
    <row r="45451" spans="7:8">
      <c r="G45451" s="127"/>
      <c r="H45451" s="128"/>
    </row>
    <row r="45452" spans="7:8">
      <c r="G45452" s="127"/>
      <c r="H45452" s="128"/>
    </row>
    <row r="45453" spans="7:8">
      <c r="G45453" s="127"/>
      <c r="H45453" s="128"/>
    </row>
    <row r="45454" spans="7:8">
      <c r="G45454" s="127"/>
      <c r="H45454" s="128"/>
    </row>
    <row r="45455" spans="7:8">
      <c r="G45455" s="127"/>
      <c r="H45455" s="128"/>
    </row>
    <row r="45456" spans="7:8">
      <c r="G45456" s="127"/>
      <c r="H45456" s="128"/>
    </row>
    <row r="45457" spans="7:8">
      <c r="G45457" s="127"/>
      <c r="H45457" s="128"/>
    </row>
    <row r="45458" spans="7:8">
      <c r="G45458" s="127"/>
      <c r="H45458" s="128"/>
    </row>
    <row r="45459" spans="7:8">
      <c r="G45459" s="127"/>
      <c r="H45459" s="128"/>
    </row>
    <row r="45460" spans="7:8">
      <c r="G45460" s="127"/>
      <c r="H45460" s="128"/>
    </row>
    <row r="45461" spans="7:8">
      <c r="G45461" s="127"/>
      <c r="H45461" s="128"/>
    </row>
    <row r="45462" spans="7:8">
      <c r="G45462" s="127"/>
      <c r="H45462" s="128"/>
    </row>
    <row r="45463" spans="7:8">
      <c r="G45463" s="127"/>
      <c r="H45463" s="128"/>
    </row>
    <row r="45464" spans="7:8">
      <c r="G45464" s="127"/>
      <c r="H45464" s="128"/>
    </row>
    <row r="45465" spans="7:8">
      <c r="G45465" s="127"/>
      <c r="H45465" s="128"/>
    </row>
    <row r="45466" spans="7:8">
      <c r="G45466" s="127"/>
      <c r="H45466" s="128"/>
    </row>
    <row r="45467" spans="7:8">
      <c r="G45467" s="127"/>
      <c r="H45467" s="128"/>
    </row>
    <row r="45468" spans="7:8">
      <c r="G45468" s="127"/>
      <c r="H45468" s="128"/>
    </row>
    <row r="45469" spans="7:8">
      <c r="G45469" s="127"/>
      <c r="H45469" s="128"/>
    </row>
    <row r="45470" spans="7:8">
      <c r="G45470" s="127"/>
      <c r="H45470" s="128"/>
    </row>
    <row r="45471" spans="7:8">
      <c r="G45471" s="127"/>
      <c r="H45471" s="128"/>
    </row>
    <row r="45472" spans="7:8">
      <c r="G45472" s="127"/>
      <c r="H45472" s="128"/>
    </row>
    <row r="45473" spans="7:8">
      <c r="G45473" s="127"/>
      <c r="H45473" s="128"/>
    </row>
    <row r="45474" spans="7:8">
      <c r="G45474" s="127"/>
      <c r="H45474" s="128"/>
    </row>
    <row r="45475" spans="7:8">
      <c r="G45475" s="127"/>
      <c r="H45475" s="128"/>
    </row>
    <row r="45476" spans="7:8">
      <c r="G45476" s="127"/>
      <c r="H45476" s="128"/>
    </row>
    <row r="45477" spans="7:8">
      <c r="G45477" s="127"/>
      <c r="H45477" s="128"/>
    </row>
    <row r="45478" spans="7:8">
      <c r="G45478" s="127"/>
      <c r="H45478" s="128"/>
    </row>
    <row r="45479" spans="7:8">
      <c r="G45479" s="127"/>
      <c r="H45479" s="128"/>
    </row>
    <row r="45480" spans="7:8">
      <c r="G45480" s="127"/>
      <c r="H45480" s="128"/>
    </row>
    <row r="45481" spans="7:8">
      <c r="G45481" s="127"/>
      <c r="H45481" s="128"/>
    </row>
    <row r="45482" spans="7:8">
      <c r="G45482" s="127"/>
      <c r="H45482" s="128"/>
    </row>
    <row r="45483" spans="7:8">
      <c r="G45483" s="127"/>
      <c r="H45483" s="128"/>
    </row>
    <row r="45484" spans="7:8">
      <c r="G45484" s="127"/>
      <c r="H45484" s="128"/>
    </row>
    <row r="45485" spans="7:8">
      <c r="G45485" s="127"/>
      <c r="H45485" s="128"/>
    </row>
    <row r="45486" spans="7:8">
      <c r="G45486" s="127"/>
      <c r="H45486" s="128"/>
    </row>
    <row r="45487" spans="7:8">
      <c r="G45487" s="127"/>
      <c r="H45487" s="128"/>
    </row>
    <row r="45488" spans="7:8">
      <c r="G45488" s="127"/>
      <c r="H45488" s="128"/>
    </row>
    <row r="45489" spans="7:8">
      <c r="G45489" s="127"/>
      <c r="H45489" s="128"/>
    </row>
    <row r="45490" spans="7:8">
      <c r="G45490" s="127"/>
      <c r="H45490" s="128"/>
    </row>
    <row r="45491" spans="7:8">
      <c r="G45491" s="127"/>
      <c r="H45491" s="128"/>
    </row>
    <row r="45492" spans="7:8">
      <c r="G45492" s="127"/>
      <c r="H45492" s="128"/>
    </row>
    <row r="45493" spans="7:8">
      <c r="G45493" s="127"/>
      <c r="H45493" s="128"/>
    </row>
    <row r="45494" spans="7:8">
      <c r="G45494" s="127"/>
      <c r="H45494" s="128"/>
    </row>
    <row r="45495" spans="7:8">
      <c r="G45495" s="127"/>
      <c r="H45495" s="128"/>
    </row>
    <row r="45496" spans="7:8">
      <c r="G45496" s="127"/>
      <c r="H45496" s="128"/>
    </row>
    <row r="45497" spans="7:8">
      <c r="G45497" s="127"/>
      <c r="H45497" s="128"/>
    </row>
    <row r="45498" spans="7:8">
      <c r="G45498" s="127"/>
      <c r="H45498" s="128"/>
    </row>
    <row r="45499" spans="7:8">
      <c r="G45499" s="127"/>
      <c r="H45499" s="128"/>
    </row>
    <row r="45500" spans="7:8">
      <c r="G45500" s="127"/>
      <c r="H45500" s="128"/>
    </row>
    <row r="45501" spans="7:8">
      <c r="G45501" s="127"/>
      <c r="H45501" s="128"/>
    </row>
    <row r="45502" spans="7:8">
      <c r="G45502" s="127"/>
      <c r="H45502" s="128"/>
    </row>
    <row r="45503" spans="7:8">
      <c r="G45503" s="127"/>
      <c r="H45503" s="128"/>
    </row>
    <row r="45504" spans="7:8">
      <c r="G45504" s="127"/>
      <c r="H45504" s="128"/>
    </row>
    <row r="45505" spans="7:8">
      <c r="G45505" s="127"/>
      <c r="H45505" s="128"/>
    </row>
    <row r="45506" spans="7:8">
      <c r="G45506" s="127"/>
      <c r="H45506" s="128"/>
    </row>
    <row r="45507" spans="7:8">
      <c r="G45507" s="127"/>
      <c r="H45507" s="128"/>
    </row>
    <row r="45508" spans="7:8">
      <c r="G45508" s="127"/>
      <c r="H45508" s="128"/>
    </row>
    <row r="45509" spans="7:8">
      <c r="G45509" s="127"/>
      <c r="H45509" s="128"/>
    </row>
    <row r="45510" spans="7:8">
      <c r="G45510" s="127"/>
      <c r="H45510" s="128"/>
    </row>
    <row r="45511" spans="7:8">
      <c r="G45511" s="127"/>
      <c r="H45511" s="128"/>
    </row>
    <row r="45512" spans="7:8">
      <c r="G45512" s="127"/>
      <c r="H45512" s="128"/>
    </row>
    <row r="45513" spans="7:8">
      <c r="G45513" s="127"/>
      <c r="H45513" s="128"/>
    </row>
    <row r="45514" spans="7:8">
      <c r="G45514" s="127"/>
      <c r="H45514" s="128"/>
    </row>
    <row r="45515" spans="7:8">
      <c r="G45515" s="127"/>
      <c r="H45515" s="128"/>
    </row>
    <row r="45516" spans="7:8">
      <c r="G45516" s="127"/>
      <c r="H45516" s="128"/>
    </row>
    <row r="45517" spans="7:8">
      <c r="G45517" s="127"/>
      <c r="H45517" s="128"/>
    </row>
    <row r="45518" spans="7:8">
      <c r="G45518" s="127"/>
      <c r="H45518" s="128"/>
    </row>
    <row r="45519" spans="7:8">
      <c r="G45519" s="127"/>
      <c r="H45519" s="128"/>
    </row>
    <row r="45520" spans="7:8">
      <c r="G45520" s="127"/>
      <c r="H45520" s="128"/>
    </row>
    <row r="45521" spans="7:8">
      <c r="G45521" s="127"/>
      <c r="H45521" s="128"/>
    </row>
    <row r="45522" spans="7:8">
      <c r="G45522" s="127"/>
      <c r="H45522" s="128"/>
    </row>
    <row r="45523" spans="7:8">
      <c r="G45523" s="127"/>
      <c r="H45523" s="128"/>
    </row>
    <row r="45524" spans="7:8">
      <c r="G45524" s="127"/>
      <c r="H45524" s="128"/>
    </row>
    <row r="45525" spans="7:8">
      <c r="G45525" s="127"/>
      <c r="H45525" s="128"/>
    </row>
    <row r="45526" spans="7:8">
      <c r="G45526" s="127"/>
      <c r="H45526" s="128"/>
    </row>
    <row r="45527" spans="7:8">
      <c r="G45527" s="127"/>
      <c r="H45527" s="128"/>
    </row>
    <row r="45528" spans="7:8">
      <c r="G45528" s="127"/>
      <c r="H45528" s="128"/>
    </row>
    <row r="45529" spans="7:8">
      <c r="G45529" s="127"/>
      <c r="H45529" s="128"/>
    </row>
    <row r="45530" spans="7:8">
      <c r="G45530" s="127"/>
      <c r="H45530" s="128"/>
    </row>
    <row r="45531" spans="7:8">
      <c r="G45531" s="127"/>
      <c r="H45531" s="128"/>
    </row>
    <row r="45532" spans="7:8">
      <c r="G45532" s="127"/>
      <c r="H45532" s="128"/>
    </row>
    <row r="45533" spans="7:8">
      <c r="G45533" s="127"/>
      <c r="H45533" s="128"/>
    </row>
    <row r="45534" spans="7:8">
      <c r="G45534" s="127"/>
      <c r="H45534" s="128"/>
    </row>
    <row r="45535" spans="7:8">
      <c r="G45535" s="127"/>
      <c r="H45535" s="128"/>
    </row>
    <row r="45536" spans="7:8">
      <c r="G45536" s="127"/>
      <c r="H45536" s="128"/>
    </row>
    <row r="45537" spans="7:8">
      <c r="G45537" s="127"/>
      <c r="H45537" s="128"/>
    </row>
    <row r="45538" spans="7:8">
      <c r="G45538" s="127"/>
      <c r="H45538" s="128"/>
    </row>
    <row r="45539" spans="7:8">
      <c r="G45539" s="127"/>
      <c r="H45539" s="128"/>
    </row>
    <row r="45540" spans="7:8">
      <c r="G45540" s="127"/>
      <c r="H45540" s="128"/>
    </row>
    <row r="45541" spans="7:8">
      <c r="G45541" s="127"/>
      <c r="H45541" s="128"/>
    </row>
    <row r="45542" spans="7:8">
      <c r="G45542" s="127"/>
      <c r="H45542" s="128"/>
    </row>
    <row r="45543" spans="7:8">
      <c r="G45543" s="127"/>
      <c r="H45543" s="128"/>
    </row>
    <row r="45544" spans="7:8">
      <c r="G45544" s="127"/>
      <c r="H45544" s="128"/>
    </row>
    <row r="45545" spans="7:8">
      <c r="G45545" s="127"/>
      <c r="H45545" s="128"/>
    </row>
    <row r="45546" spans="7:8">
      <c r="G45546" s="127"/>
      <c r="H45546" s="128"/>
    </row>
    <row r="45547" spans="7:8">
      <c r="G45547" s="127"/>
      <c r="H45547" s="128"/>
    </row>
    <row r="45548" spans="7:8">
      <c r="G45548" s="127"/>
      <c r="H45548" s="128"/>
    </row>
    <row r="45549" spans="7:8">
      <c r="G45549" s="127"/>
      <c r="H45549" s="128"/>
    </row>
    <row r="45550" spans="7:8">
      <c r="G45550" s="127"/>
      <c r="H45550" s="128"/>
    </row>
    <row r="45551" spans="7:8">
      <c r="G45551" s="127"/>
      <c r="H45551" s="128"/>
    </row>
    <row r="45552" spans="7:8">
      <c r="G45552" s="127"/>
      <c r="H45552" s="128"/>
    </row>
    <row r="45553" spans="7:8">
      <c r="G45553" s="127"/>
      <c r="H45553" s="128"/>
    </row>
    <row r="45554" spans="7:8">
      <c r="G45554" s="127"/>
      <c r="H45554" s="128"/>
    </row>
    <row r="45555" spans="7:8">
      <c r="G45555" s="127"/>
      <c r="H45555" s="128"/>
    </row>
    <row r="45556" spans="7:8">
      <c r="G45556" s="127"/>
      <c r="H45556" s="128"/>
    </row>
    <row r="45557" spans="7:8">
      <c r="G45557" s="127"/>
      <c r="H45557" s="128"/>
    </row>
    <row r="45558" spans="7:8">
      <c r="G45558" s="127"/>
      <c r="H45558" s="128"/>
    </row>
    <row r="45559" spans="7:8">
      <c r="G45559" s="127"/>
      <c r="H45559" s="128"/>
    </row>
    <row r="45560" spans="7:8">
      <c r="G45560" s="127"/>
      <c r="H45560" s="128"/>
    </row>
    <row r="45561" spans="7:8">
      <c r="G45561" s="127"/>
      <c r="H45561" s="128"/>
    </row>
    <row r="45562" spans="7:8">
      <c r="G45562" s="127"/>
      <c r="H45562" s="128"/>
    </row>
    <row r="45563" spans="7:8">
      <c r="G45563" s="127"/>
      <c r="H45563" s="128"/>
    </row>
    <row r="45564" spans="7:8">
      <c r="G45564" s="127"/>
      <c r="H45564" s="128"/>
    </row>
    <row r="45565" spans="7:8">
      <c r="G45565" s="127"/>
      <c r="H45565" s="128"/>
    </row>
    <row r="45566" spans="7:8">
      <c r="G45566" s="127"/>
      <c r="H45566" s="128"/>
    </row>
    <row r="45567" spans="7:8">
      <c r="G45567" s="127"/>
      <c r="H45567" s="128"/>
    </row>
    <row r="45568" spans="7:8">
      <c r="G45568" s="127"/>
      <c r="H45568" s="128"/>
    </row>
    <row r="45569" spans="7:8">
      <c r="G45569" s="127"/>
      <c r="H45569" s="128"/>
    </row>
    <row r="45570" spans="7:8">
      <c r="G45570" s="127"/>
      <c r="H45570" s="128"/>
    </row>
    <row r="45571" spans="7:8">
      <c r="G45571" s="127"/>
      <c r="H45571" s="128"/>
    </row>
    <row r="45572" spans="7:8">
      <c r="G45572" s="127"/>
      <c r="H45572" s="128"/>
    </row>
    <row r="45573" spans="7:8">
      <c r="G45573" s="127"/>
      <c r="H45573" s="128"/>
    </row>
    <row r="45574" spans="7:8">
      <c r="G45574" s="127"/>
      <c r="H45574" s="128"/>
    </row>
    <row r="45575" spans="7:8">
      <c r="G45575" s="127"/>
      <c r="H45575" s="128"/>
    </row>
    <row r="45576" spans="7:8">
      <c r="G45576" s="127"/>
      <c r="H45576" s="128"/>
    </row>
    <row r="45577" spans="7:8">
      <c r="G45577" s="127"/>
      <c r="H45577" s="128"/>
    </row>
    <row r="45578" spans="7:8">
      <c r="G45578" s="127"/>
      <c r="H45578" s="128"/>
    </row>
    <row r="45579" spans="7:8">
      <c r="G45579" s="127"/>
      <c r="H45579" s="128"/>
    </row>
    <row r="45580" spans="7:8">
      <c r="G45580" s="127"/>
      <c r="H45580" s="128"/>
    </row>
    <row r="45581" spans="7:8">
      <c r="G45581" s="127"/>
      <c r="H45581" s="128"/>
    </row>
    <row r="45582" spans="7:8">
      <c r="G45582" s="127"/>
      <c r="H45582" s="128"/>
    </row>
    <row r="45583" spans="7:8">
      <c r="G45583" s="127"/>
      <c r="H45583" s="128"/>
    </row>
    <row r="45584" spans="7:8">
      <c r="G45584" s="127"/>
      <c r="H45584" s="128"/>
    </row>
    <row r="45585" spans="7:8">
      <c r="G45585" s="127"/>
      <c r="H45585" s="128"/>
    </row>
    <row r="45586" spans="7:8">
      <c r="G45586" s="127"/>
      <c r="H45586" s="128"/>
    </row>
    <row r="45587" spans="7:8">
      <c r="G45587" s="127"/>
      <c r="H45587" s="128"/>
    </row>
    <row r="45588" spans="7:8">
      <c r="G45588" s="127"/>
      <c r="H45588" s="128"/>
    </row>
    <row r="45589" spans="7:8">
      <c r="G45589" s="127"/>
      <c r="H45589" s="128"/>
    </row>
    <row r="45590" spans="7:8">
      <c r="G45590" s="127"/>
      <c r="H45590" s="128"/>
    </row>
    <row r="45591" spans="7:8">
      <c r="G45591" s="127"/>
      <c r="H45591" s="128"/>
    </row>
    <row r="45592" spans="7:8">
      <c r="G45592" s="127"/>
      <c r="H45592" s="128"/>
    </row>
    <row r="45593" spans="7:8">
      <c r="G45593" s="127"/>
      <c r="H45593" s="128"/>
    </row>
    <row r="45594" spans="7:8">
      <c r="G45594" s="127"/>
      <c r="H45594" s="128"/>
    </row>
    <row r="45595" spans="7:8">
      <c r="G45595" s="127"/>
      <c r="H45595" s="128"/>
    </row>
    <row r="45596" spans="7:8">
      <c r="G45596" s="127"/>
      <c r="H45596" s="128"/>
    </row>
    <row r="45597" spans="7:8">
      <c r="G45597" s="127"/>
      <c r="H45597" s="128"/>
    </row>
    <row r="45598" spans="7:8">
      <c r="G45598" s="127"/>
      <c r="H45598" s="128"/>
    </row>
    <row r="45599" spans="7:8">
      <c r="G45599" s="127"/>
      <c r="H45599" s="128"/>
    </row>
    <row r="45600" spans="7:8">
      <c r="G45600" s="127"/>
      <c r="H45600" s="128"/>
    </row>
    <row r="45601" spans="7:8">
      <c r="G45601" s="127"/>
      <c r="H45601" s="128"/>
    </row>
    <row r="45602" spans="7:8">
      <c r="G45602" s="127"/>
      <c r="H45602" s="128"/>
    </row>
    <row r="45603" spans="7:8">
      <c r="G45603" s="127"/>
      <c r="H45603" s="128"/>
    </row>
    <row r="45604" spans="7:8">
      <c r="G45604" s="127"/>
      <c r="H45604" s="128"/>
    </row>
    <row r="45605" spans="7:8">
      <c r="G45605" s="127"/>
      <c r="H45605" s="128"/>
    </row>
    <row r="45606" spans="7:8">
      <c r="G45606" s="127"/>
      <c r="H45606" s="128"/>
    </row>
    <row r="45607" spans="7:8">
      <c r="G45607" s="127"/>
      <c r="H45607" s="128"/>
    </row>
    <row r="45608" spans="7:8">
      <c r="G45608" s="127"/>
      <c r="H45608" s="128"/>
    </row>
    <row r="45609" spans="7:8">
      <c r="G45609" s="127"/>
      <c r="H45609" s="128"/>
    </row>
    <row r="45610" spans="7:8">
      <c r="G45610" s="127"/>
      <c r="H45610" s="128"/>
    </row>
    <row r="45611" spans="7:8">
      <c r="G45611" s="127"/>
      <c r="H45611" s="128"/>
    </row>
    <row r="45612" spans="7:8">
      <c r="G45612" s="127"/>
      <c r="H45612" s="128"/>
    </row>
    <row r="45613" spans="7:8">
      <c r="G45613" s="127"/>
      <c r="H45613" s="128"/>
    </row>
    <row r="45614" spans="7:8">
      <c r="G45614" s="127"/>
      <c r="H45614" s="128"/>
    </row>
    <row r="45615" spans="7:8">
      <c r="G45615" s="127"/>
      <c r="H45615" s="128"/>
    </row>
    <row r="45616" spans="7:8">
      <c r="G45616" s="127"/>
      <c r="H45616" s="128"/>
    </row>
    <row r="45617" spans="7:8">
      <c r="G45617" s="127"/>
      <c r="H45617" s="128"/>
    </row>
    <row r="45618" spans="7:8">
      <c r="G45618" s="127"/>
      <c r="H45618" s="128"/>
    </row>
    <row r="45619" spans="7:8">
      <c r="G45619" s="127"/>
      <c r="H45619" s="128"/>
    </row>
    <row r="45620" spans="7:8">
      <c r="G45620" s="127"/>
      <c r="H45620" s="128"/>
    </row>
    <row r="45621" spans="7:8">
      <c r="G45621" s="127"/>
      <c r="H45621" s="128"/>
    </row>
    <row r="45622" spans="7:8">
      <c r="G45622" s="127"/>
      <c r="H45622" s="128"/>
    </row>
    <row r="45623" spans="7:8">
      <c r="G45623" s="127"/>
      <c r="H45623" s="128"/>
    </row>
    <row r="45624" spans="7:8">
      <c r="G45624" s="127"/>
      <c r="H45624" s="128"/>
    </row>
    <row r="45625" spans="7:8">
      <c r="G45625" s="127"/>
      <c r="H45625" s="128"/>
    </row>
    <row r="45626" spans="7:8">
      <c r="G45626" s="127"/>
      <c r="H45626" s="128"/>
    </row>
    <row r="45627" spans="7:8">
      <c r="G45627" s="127"/>
      <c r="H45627" s="128"/>
    </row>
    <row r="45628" spans="7:8">
      <c r="G45628" s="127"/>
      <c r="H45628" s="128"/>
    </row>
    <row r="45629" spans="7:8">
      <c r="G45629" s="127"/>
      <c r="H45629" s="128"/>
    </row>
    <row r="45630" spans="7:8">
      <c r="G45630" s="127"/>
      <c r="H45630" s="128"/>
    </row>
    <row r="45631" spans="7:8">
      <c r="G45631" s="127"/>
      <c r="H45631" s="128"/>
    </row>
    <row r="45632" spans="7:8">
      <c r="G45632" s="127"/>
      <c r="H45632" s="128"/>
    </row>
    <row r="45633" spans="7:8">
      <c r="G45633" s="127"/>
      <c r="H45633" s="128"/>
    </row>
    <row r="45634" spans="7:8">
      <c r="G45634" s="127"/>
      <c r="H45634" s="128"/>
    </row>
    <row r="45635" spans="7:8">
      <c r="G45635" s="127"/>
      <c r="H45635" s="128"/>
    </row>
    <row r="45636" spans="7:8">
      <c r="G45636" s="127"/>
      <c r="H45636" s="128"/>
    </row>
    <row r="45637" spans="7:8">
      <c r="G45637" s="127"/>
      <c r="H45637" s="128"/>
    </row>
    <row r="45638" spans="7:8">
      <c r="G45638" s="127"/>
      <c r="H45638" s="128"/>
    </row>
    <row r="45639" spans="7:8">
      <c r="G45639" s="127"/>
      <c r="H45639" s="128"/>
    </row>
    <row r="45640" spans="7:8">
      <c r="G45640" s="127"/>
      <c r="H45640" s="128"/>
    </row>
    <row r="45641" spans="7:8">
      <c r="G45641" s="127"/>
      <c r="H45641" s="128"/>
    </row>
    <row r="45642" spans="7:8">
      <c r="G45642" s="127"/>
      <c r="H45642" s="128"/>
    </row>
    <row r="45643" spans="7:8">
      <c r="G45643" s="127"/>
      <c r="H45643" s="128"/>
    </row>
    <row r="45644" spans="7:8">
      <c r="G45644" s="127"/>
      <c r="H45644" s="128"/>
    </row>
    <row r="45645" spans="7:8">
      <c r="G45645" s="127"/>
      <c r="H45645" s="128"/>
    </row>
    <row r="45646" spans="7:8">
      <c r="G45646" s="127"/>
      <c r="H45646" s="128"/>
    </row>
    <row r="45647" spans="7:8">
      <c r="G45647" s="127"/>
      <c r="H45647" s="128"/>
    </row>
    <row r="45648" spans="7:8">
      <c r="G45648" s="127"/>
      <c r="H45648" s="128"/>
    </row>
    <row r="45649" spans="7:8">
      <c r="G45649" s="127"/>
      <c r="H45649" s="128"/>
    </row>
    <row r="45650" spans="7:8">
      <c r="G45650" s="127"/>
      <c r="H45650" s="128"/>
    </row>
    <row r="45651" spans="7:8">
      <c r="G45651" s="127"/>
      <c r="H45651" s="128"/>
    </row>
    <row r="45652" spans="7:8">
      <c r="G45652" s="127"/>
      <c r="H45652" s="128"/>
    </row>
    <row r="45653" spans="7:8">
      <c r="G45653" s="127"/>
      <c r="H45653" s="128"/>
    </row>
    <row r="45654" spans="7:8">
      <c r="G45654" s="127"/>
      <c r="H45654" s="128"/>
    </row>
    <row r="45655" spans="7:8">
      <c r="G45655" s="127"/>
      <c r="H45655" s="128"/>
    </row>
    <row r="45656" spans="7:8">
      <c r="G45656" s="127"/>
      <c r="H45656" s="128"/>
    </row>
    <row r="45657" spans="7:8">
      <c r="G45657" s="127"/>
      <c r="H45657" s="128"/>
    </row>
    <row r="45658" spans="7:8">
      <c r="G45658" s="127"/>
      <c r="H45658" s="128"/>
    </row>
    <row r="45659" spans="7:8">
      <c r="G45659" s="127"/>
      <c r="H45659" s="128"/>
    </row>
    <row r="45660" spans="7:8">
      <c r="G45660" s="127"/>
      <c r="H45660" s="128"/>
    </row>
    <row r="45661" spans="7:8">
      <c r="G45661" s="127"/>
      <c r="H45661" s="128"/>
    </row>
    <row r="45662" spans="7:8">
      <c r="G45662" s="127"/>
      <c r="H45662" s="128"/>
    </row>
    <row r="45663" spans="7:8">
      <c r="G45663" s="127"/>
      <c r="H45663" s="128"/>
    </row>
    <row r="45664" spans="7:8">
      <c r="G45664" s="127"/>
      <c r="H45664" s="128"/>
    </row>
    <row r="45665" spans="7:8">
      <c r="G45665" s="127"/>
      <c r="H45665" s="128"/>
    </row>
    <row r="45666" spans="7:8">
      <c r="G45666" s="127"/>
      <c r="H45666" s="128"/>
    </row>
    <row r="45667" spans="7:8">
      <c r="G45667" s="127"/>
      <c r="H45667" s="128"/>
    </row>
    <row r="45668" spans="7:8">
      <c r="G45668" s="127"/>
      <c r="H45668" s="128"/>
    </row>
    <row r="45669" spans="7:8">
      <c r="G45669" s="127"/>
      <c r="H45669" s="128"/>
    </row>
    <row r="45670" spans="7:8">
      <c r="G45670" s="127"/>
      <c r="H45670" s="128"/>
    </row>
    <row r="45671" spans="7:8">
      <c r="G45671" s="127"/>
      <c r="H45671" s="128"/>
    </row>
    <row r="45672" spans="7:8">
      <c r="G45672" s="127"/>
      <c r="H45672" s="128"/>
    </row>
    <row r="45673" spans="7:8">
      <c r="G45673" s="127"/>
      <c r="H45673" s="128"/>
    </row>
    <row r="45674" spans="7:8">
      <c r="G45674" s="127"/>
      <c r="H45674" s="128"/>
    </row>
    <row r="45675" spans="7:8">
      <c r="G45675" s="127"/>
      <c r="H45675" s="128"/>
    </row>
    <row r="45676" spans="7:8">
      <c r="G45676" s="127"/>
      <c r="H45676" s="128"/>
    </row>
    <row r="45677" spans="7:8">
      <c r="G45677" s="127"/>
      <c r="H45677" s="128"/>
    </row>
    <row r="45678" spans="7:8">
      <c r="G45678" s="127"/>
      <c r="H45678" s="128"/>
    </row>
    <row r="45679" spans="7:8">
      <c r="G45679" s="127"/>
      <c r="H45679" s="128"/>
    </row>
    <row r="45680" spans="7:8">
      <c r="G45680" s="127"/>
      <c r="H45680" s="128"/>
    </row>
    <row r="45681" spans="7:8">
      <c r="G45681" s="127"/>
      <c r="H45681" s="128"/>
    </row>
    <row r="45682" spans="7:8">
      <c r="G45682" s="127"/>
      <c r="H45682" s="128"/>
    </row>
    <row r="45683" spans="7:8">
      <c r="G45683" s="127"/>
      <c r="H45683" s="128"/>
    </row>
    <row r="45684" spans="7:8">
      <c r="G45684" s="127"/>
      <c r="H45684" s="128"/>
    </row>
    <row r="45685" spans="7:8">
      <c r="G45685" s="127"/>
      <c r="H45685" s="128"/>
    </row>
    <row r="45686" spans="7:8">
      <c r="G45686" s="127"/>
      <c r="H45686" s="128"/>
    </row>
    <row r="45687" spans="7:8">
      <c r="G45687" s="127"/>
      <c r="H45687" s="128"/>
    </row>
    <row r="45688" spans="7:8">
      <c r="G45688" s="127"/>
      <c r="H45688" s="128"/>
    </row>
    <row r="45689" spans="7:8">
      <c r="G45689" s="127"/>
      <c r="H45689" s="128"/>
    </row>
    <row r="45690" spans="7:8">
      <c r="G45690" s="127"/>
      <c r="H45690" s="128"/>
    </row>
    <row r="45691" spans="7:8">
      <c r="G45691" s="127"/>
      <c r="H45691" s="128"/>
    </row>
    <row r="45692" spans="7:8">
      <c r="G45692" s="127"/>
      <c r="H45692" s="128"/>
    </row>
    <row r="45693" spans="7:8">
      <c r="G45693" s="127"/>
      <c r="H45693" s="128"/>
    </row>
    <row r="45694" spans="7:8">
      <c r="G45694" s="127"/>
      <c r="H45694" s="128"/>
    </row>
    <row r="45695" spans="7:8">
      <c r="G45695" s="127"/>
      <c r="H45695" s="128"/>
    </row>
    <row r="45696" spans="7:8">
      <c r="G45696" s="127"/>
      <c r="H45696" s="128"/>
    </row>
    <row r="45697" spans="7:8">
      <c r="G45697" s="127"/>
      <c r="H45697" s="128"/>
    </row>
    <row r="45698" spans="7:8">
      <c r="G45698" s="127"/>
      <c r="H45698" s="128"/>
    </row>
    <row r="45699" spans="7:8">
      <c r="G45699" s="127"/>
      <c r="H45699" s="128"/>
    </row>
    <row r="45700" spans="7:8">
      <c r="G45700" s="127"/>
      <c r="H45700" s="128"/>
    </row>
    <row r="45701" spans="7:8">
      <c r="G45701" s="127"/>
      <c r="H45701" s="128"/>
    </row>
    <row r="45702" spans="7:8">
      <c r="G45702" s="127"/>
      <c r="H45702" s="128"/>
    </row>
    <row r="45703" spans="7:8">
      <c r="G45703" s="127"/>
      <c r="H45703" s="128"/>
    </row>
    <row r="45704" spans="7:8">
      <c r="G45704" s="127"/>
      <c r="H45704" s="128"/>
    </row>
    <row r="45705" spans="7:8">
      <c r="G45705" s="127"/>
      <c r="H45705" s="128"/>
    </row>
    <row r="45706" spans="7:8">
      <c r="G45706" s="127"/>
      <c r="H45706" s="128"/>
    </row>
    <row r="45707" spans="7:8">
      <c r="G45707" s="127"/>
      <c r="H45707" s="128"/>
    </row>
    <row r="45708" spans="7:8">
      <c r="G45708" s="127"/>
      <c r="H45708" s="128"/>
    </row>
    <row r="45709" spans="7:8">
      <c r="G45709" s="127"/>
      <c r="H45709" s="128"/>
    </row>
    <row r="45710" spans="7:8">
      <c r="G45710" s="127"/>
      <c r="H45710" s="128"/>
    </row>
    <row r="45711" spans="7:8">
      <c r="G45711" s="127"/>
      <c r="H45711" s="128"/>
    </row>
    <row r="45712" spans="7:8">
      <c r="G45712" s="127"/>
      <c r="H45712" s="128"/>
    </row>
    <row r="45713" spans="7:8">
      <c r="G45713" s="127"/>
      <c r="H45713" s="128"/>
    </row>
    <row r="45714" spans="7:8">
      <c r="G45714" s="127"/>
      <c r="H45714" s="128"/>
    </row>
    <row r="45715" spans="7:8">
      <c r="G45715" s="127"/>
      <c r="H45715" s="128"/>
    </row>
    <row r="45716" spans="7:8">
      <c r="G45716" s="127"/>
      <c r="H45716" s="128"/>
    </row>
    <row r="45717" spans="7:8">
      <c r="G45717" s="127"/>
      <c r="H45717" s="128"/>
    </row>
    <row r="45718" spans="7:8">
      <c r="G45718" s="127"/>
      <c r="H45718" s="128"/>
    </row>
    <row r="45719" spans="7:8">
      <c r="G45719" s="127"/>
      <c r="H45719" s="128"/>
    </row>
    <row r="45720" spans="7:8">
      <c r="G45720" s="127"/>
      <c r="H45720" s="128"/>
    </row>
    <row r="45721" spans="7:8">
      <c r="G45721" s="127"/>
      <c r="H45721" s="128"/>
    </row>
    <row r="45722" spans="7:8">
      <c r="G45722" s="127"/>
      <c r="H45722" s="128"/>
    </row>
    <row r="45723" spans="7:8">
      <c r="G45723" s="127"/>
      <c r="H45723" s="128"/>
    </row>
    <row r="45724" spans="7:8">
      <c r="G45724" s="127"/>
      <c r="H45724" s="128"/>
    </row>
    <row r="45725" spans="7:8">
      <c r="G45725" s="127"/>
      <c r="H45725" s="128"/>
    </row>
    <row r="45726" spans="7:8">
      <c r="G45726" s="127"/>
      <c r="H45726" s="128"/>
    </row>
    <row r="45727" spans="7:8">
      <c r="G45727" s="127"/>
      <c r="H45727" s="128"/>
    </row>
    <row r="45728" spans="7:8">
      <c r="G45728" s="127"/>
      <c r="H45728" s="128"/>
    </row>
    <row r="45729" spans="7:8">
      <c r="G45729" s="127"/>
      <c r="H45729" s="128"/>
    </row>
    <row r="45730" spans="7:8">
      <c r="G45730" s="127"/>
      <c r="H45730" s="128"/>
    </row>
    <row r="45731" spans="7:8">
      <c r="G45731" s="127"/>
      <c r="H45731" s="128"/>
    </row>
    <row r="45732" spans="7:8">
      <c r="G45732" s="127"/>
      <c r="H45732" s="128"/>
    </row>
    <row r="45733" spans="7:8">
      <c r="G45733" s="127"/>
      <c r="H45733" s="128"/>
    </row>
    <row r="45734" spans="7:8">
      <c r="G45734" s="127"/>
      <c r="H45734" s="128"/>
    </row>
    <row r="45735" spans="7:8">
      <c r="G45735" s="127"/>
      <c r="H45735" s="128"/>
    </row>
    <row r="45736" spans="7:8">
      <c r="G45736" s="127"/>
      <c r="H45736" s="128"/>
    </row>
    <row r="45737" spans="7:8">
      <c r="G45737" s="127"/>
      <c r="H45737" s="128"/>
    </row>
    <row r="45738" spans="7:8">
      <c r="G45738" s="127"/>
      <c r="H45738" s="128"/>
    </row>
    <row r="45739" spans="7:8">
      <c r="G45739" s="127"/>
      <c r="H45739" s="128"/>
    </row>
    <row r="45740" spans="7:8">
      <c r="G45740" s="127"/>
      <c r="H45740" s="128"/>
    </row>
    <row r="45741" spans="7:8">
      <c r="G45741" s="127"/>
      <c r="H45741" s="128"/>
    </row>
    <row r="45742" spans="7:8">
      <c r="G45742" s="127"/>
      <c r="H45742" s="128"/>
    </row>
    <row r="45743" spans="7:8">
      <c r="G45743" s="127"/>
      <c r="H45743" s="128"/>
    </row>
    <row r="45744" spans="7:8">
      <c r="G45744" s="127"/>
      <c r="H45744" s="128"/>
    </row>
    <row r="45745" spans="7:8">
      <c r="G45745" s="127"/>
      <c r="H45745" s="128"/>
    </row>
    <row r="45746" spans="7:8">
      <c r="G45746" s="127"/>
      <c r="H45746" s="128"/>
    </row>
    <row r="45747" spans="7:8">
      <c r="G45747" s="127"/>
      <c r="H45747" s="128"/>
    </row>
    <row r="45748" spans="7:8">
      <c r="G45748" s="127"/>
      <c r="H45748" s="128"/>
    </row>
    <row r="45749" spans="7:8">
      <c r="G45749" s="127"/>
      <c r="H45749" s="128"/>
    </row>
    <row r="45750" spans="7:8">
      <c r="G45750" s="127"/>
      <c r="H45750" s="128"/>
    </row>
    <row r="45751" spans="7:8">
      <c r="G45751" s="127"/>
      <c r="H45751" s="128"/>
    </row>
    <row r="45752" spans="7:8">
      <c r="G45752" s="127"/>
      <c r="H45752" s="128"/>
    </row>
    <row r="45753" spans="7:8">
      <c r="G45753" s="127"/>
      <c r="H45753" s="128"/>
    </row>
    <row r="45754" spans="7:8">
      <c r="G45754" s="127"/>
      <c r="H45754" s="128"/>
    </row>
    <row r="45755" spans="7:8">
      <c r="G45755" s="127"/>
      <c r="H45755" s="128"/>
    </row>
    <row r="45756" spans="7:8">
      <c r="G45756" s="127"/>
      <c r="H45756" s="128"/>
    </row>
    <row r="45757" spans="7:8">
      <c r="G45757" s="127"/>
      <c r="H45757" s="128"/>
    </row>
    <row r="45758" spans="7:8">
      <c r="G45758" s="127"/>
      <c r="H45758" s="128"/>
    </row>
    <row r="45759" spans="7:8">
      <c r="G45759" s="127"/>
      <c r="H45759" s="128"/>
    </row>
    <row r="45760" spans="7:8">
      <c r="G45760" s="127"/>
      <c r="H45760" s="128"/>
    </row>
    <row r="45761" spans="7:8">
      <c r="G45761" s="127"/>
      <c r="H45761" s="128"/>
    </row>
    <row r="45762" spans="7:8">
      <c r="G45762" s="127"/>
      <c r="H45762" s="128"/>
    </row>
    <row r="45763" spans="7:8">
      <c r="G45763" s="127"/>
      <c r="H45763" s="128"/>
    </row>
    <row r="45764" spans="7:8">
      <c r="G45764" s="127"/>
      <c r="H45764" s="128"/>
    </row>
    <row r="45765" spans="7:8">
      <c r="G45765" s="127"/>
      <c r="H45765" s="128"/>
    </row>
    <row r="45766" spans="7:8">
      <c r="G45766" s="127"/>
      <c r="H45766" s="128"/>
    </row>
    <row r="45767" spans="7:8">
      <c r="G45767" s="127"/>
      <c r="H45767" s="128"/>
    </row>
    <row r="45768" spans="7:8">
      <c r="G45768" s="127"/>
      <c r="H45768" s="128"/>
    </row>
    <row r="45769" spans="7:8">
      <c r="G45769" s="127"/>
      <c r="H45769" s="128"/>
    </row>
    <row r="45770" spans="7:8">
      <c r="G45770" s="127"/>
      <c r="H45770" s="128"/>
    </row>
    <row r="45771" spans="7:8">
      <c r="G45771" s="127"/>
      <c r="H45771" s="128"/>
    </row>
    <row r="45772" spans="7:8">
      <c r="G45772" s="127"/>
      <c r="H45772" s="128"/>
    </row>
    <row r="45773" spans="7:8">
      <c r="G45773" s="127"/>
      <c r="H45773" s="128"/>
    </row>
    <row r="45774" spans="7:8">
      <c r="G45774" s="127"/>
      <c r="H45774" s="128"/>
    </row>
    <row r="45775" spans="7:8">
      <c r="G45775" s="127"/>
      <c r="H45775" s="128"/>
    </row>
    <row r="45776" spans="7:8">
      <c r="G45776" s="127"/>
      <c r="H45776" s="128"/>
    </row>
    <row r="45777" spans="7:8">
      <c r="G45777" s="127"/>
      <c r="H45777" s="128"/>
    </row>
    <row r="45778" spans="7:8">
      <c r="G45778" s="127"/>
      <c r="H45778" s="128"/>
    </row>
    <row r="45779" spans="7:8">
      <c r="G45779" s="127"/>
      <c r="H45779" s="128"/>
    </row>
    <row r="45780" spans="7:8">
      <c r="G45780" s="127"/>
      <c r="H45780" s="128"/>
    </row>
    <row r="45781" spans="7:8">
      <c r="G45781" s="127"/>
      <c r="H45781" s="128"/>
    </row>
    <row r="45782" spans="7:8">
      <c r="G45782" s="127"/>
      <c r="H45782" s="128"/>
    </row>
    <row r="45783" spans="7:8">
      <c r="G45783" s="127"/>
      <c r="H45783" s="128"/>
    </row>
    <row r="45784" spans="7:8">
      <c r="G45784" s="127"/>
      <c r="H45784" s="128"/>
    </row>
    <row r="45785" spans="7:8">
      <c r="G45785" s="127"/>
      <c r="H45785" s="128"/>
    </row>
    <row r="45786" spans="7:8">
      <c r="G45786" s="127"/>
      <c r="H45786" s="128"/>
    </row>
    <row r="45787" spans="7:8">
      <c r="G45787" s="127"/>
      <c r="H45787" s="128"/>
    </row>
    <row r="45788" spans="7:8">
      <c r="G45788" s="127"/>
      <c r="H45788" s="128"/>
    </row>
    <row r="45789" spans="7:8">
      <c r="G45789" s="127"/>
      <c r="H45789" s="128"/>
    </row>
    <row r="45790" spans="7:8">
      <c r="G45790" s="127"/>
      <c r="H45790" s="128"/>
    </row>
    <row r="45791" spans="7:8">
      <c r="G45791" s="127"/>
      <c r="H45791" s="128"/>
    </row>
    <row r="45792" spans="7:8">
      <c r="G45792" s="127"/>
      <c r="H45792" s="128"/>
    </row>
    <row r="45793" spans="7:8">
      <c r="G45793" s="127"/>
      <c r="H45793" s="128"/>
    </row>
    <row r="45794" spans="7:8">
      <c r="G45794" s="127"/>
      <c r="H45794" s="128"/>
    </row>
    <row r="45795" spans="7:8">
      <c r="G45795" s="127"/>
      <c r="H45795" s="128"/>
    </row>
    <row r="45796" spans="7:8">
      <c r="G45796" s="127"/>
      <c r="H45796" s="128"/>
    </row>
    <row r="45797" spans="7:8">
      <c r="G45797" s="127"/>
      <c r="H45797" s="128"/>
    </row>
    <row r="45798" spans="7:8">
      <c r="G45798" s="127"/>
      <c r="H45798" s="128"/>
    </row>
    <row r="45799" spans="7:8">
      <c r="G45799" s="127"/>
      <c r="H45799" s="128"/>
    </row>
    <row r="45800" spans="7:8">
      <c r="G45800" s="127"/>
      <c r="H45800" s="128"/>
    </row>
    <row r="45801" spans="7:8">
      <c r="G45801" s="127"/>
      <c r="H45801" s="128"/>
    </row>
    <row r="45802" spans="7:8">
      <c r="G45802" s="127"/>
      <c r="H45802" s="128"/>
    </row>
    <row r="45803" spans="7:8">
      <c r="G45803" s="127"/>
      <c r="H45803" s="128"/>
    </row>
    <row r="45804" spans="7:8">
      <c r="G45804" s="127"/>
      <c r="H45804" s="128"/>
    </row>
    <row r="45805" spans="7:8">
      <c r="G45805" s="127"/>
      <c r="H45805" s="128"/>
    </row>
    <row r="45806" spans="7:8">
      <c r="G45806" s="127"/>
      <c r="H45806" s="128"/>
    </row>
    <row r="45807" spans="7:8">
      <c r="G45807" s="127"/>
      <c r="H45807" s="128"/>
    </row>
    <row r="45808" spans="7:8">
      <c r="G45808" s="127"/>
      <c r="H45808" s="128"/>
    </row>
    <row r="45809" spans="7:8">
      <c r="G45809" s="127"/>
      <c r="H45809" s="128"/>
    </row>
    <row r="45810" spans="7:8">
      <c r="G45810" s="127"/>
      <c r="H45810" s="128"/>
    </row>
    <row r="45811" spans="7:8">
      <c r="G45811" s="127"/>
      <c r="H45811" s="128"/>
    </row>
    <row r="45812" spans="7:8">
      <c r="G45812" s="127"/>
      <c r="H45812" s="128"/>
    </row>
    <row r="45813" spans="7:8">
      <c r="G45813" s="127"/>
      <c r="H45813" s="128"/>
    </row>
    <row r="45814" spans="7:8">
      <c r="G45814" s="127"/>
      <c r="H45814" s="128"/>
    </row>
    <row r="45815" spans="7:8">
      <c r="G45815" s="127"/>
      <c r="H45815" s="128"/>
    </row>
    <row r="45816" spans="7:8">
      <c r="G45816" s="127"/>
      <c r="H45816" s="128"/>
    </row>
    <row r="45817" spans="7:8">
      <c r="G45817" s="127"/>
      <c r="H45817" s="128"/>
    </row>
    <row r="45818" spans="7:8">
      <c r="G45818" s="127"/>
      <c r="H45818" s="128"/>
    </row>
    <row r="45819" spans="7:8">
      <c r="G45819" s="127"/>
      <c r="H45819" s="128"/>
    </row>
    <row r="45820" spans="7:8">
      <c r="G45820" s="127"/>
      <c r="H45820" s="128"/>
    </row>
    <row r="45821" spans="7:8">
      <c r="G45821" s="127"/>
      <c r="H45821" s="128"/>
    </row>
    <row r="45822" spans="7:8">
      <c r="G45822" s="127"/>
      <c r="H45822" s="128"/>
    </row>
    <row r="45823" spans="7:8">
      <c r="G45823" s="127"/>
      <c r="H45823" s="128"/>
    </row>
    <row r="45824" spans="7:8">
      <c r="G45824" s="127"/>
      <c r="H45824" s="128"/>
    </row>
    <row r="45825" spans="7:8">
      <c r="G45825" s="127"/>
      <c r="H45825" s="128"/>
    </row>
    <row r="45826" spans="7:8">
      <c r="G45826" s="127"/>
      <c r="H45826" s="128"/>
    </row>
    <row r="45827" spans="7:8">
      <c r="G45827" s="127"/>
      <c r="H45827" s="128"/>
    </row>
    <row r="45828" spans="7:8">
      <c r="G45828" s="127"/>
      <c r="H45828" s="128"/>
    </row>
    <row r="45829" spans="7:8">
      <c r="G45829" s="127"/>
      <c r="H45829" s="128"/>
    </row>
    <row r="45830" spans="7:8">
      <c r="G45830" s="127"/>
      <c r="H45830" s="128"/>
    </row>
    <row r="45831" spans="7:8">
      <c r="G45831" s="127"/>
      <c r="H45831" s="128"/>
    </row>
    <row r="45832" spans="7:8">
      <c r="G45832" s="127"/>
      <c r="H45832" s="128"/>
    </row>
    <row r="45833" spans="7:8">
      <c r="G45833" s="127"/>
      <c r="H45833" s="128"/>
    </row>
    <row r="45834" spans="7:8">
      <c r="G45834" s="127"/>
      <c r="H45834" s="128"/>
    </row>
    <row r="45835" spans="7:8">
      <c r="G45835" s="127"/>
      <c r="H45835" s="128"/>
    </row>
    <row r="45836" spans="7:8">
      <c r="G45836" s="127"/>
      <c r="H45836" s="128"/>
    </row>
    <row r="45837" spans="7:8">
      <c r="G45837" s="127"/>
      <c r="H45837" s="128"/>
    </row>
    <row r="45838" spans="7:8">
      <c r="G45838" s="127"/>
      <c r="H45838" s="128"/>
    </row>
    <row r="45839" spans="7:8">
      <c r="G45839" s="127"/>
      <c r="H45839" s="128"/>
    </row>
    <row r="45840" spans="7:8">
      <c r="G45840" s="127"/>
      <c r="H45840" s="128"/>
    </row>
    <row r="45841" spans="7:8">
      <c r="G45841" s="127"/>
      <c r="H45841" s="128"/>
    </row>
    <row r="45842" spans="7:8">
      <c r="G45842" s="127"/>
      <c r="H45842" s="128"/>
    </row>
    <row r="45843" spans="7:8">
      <c r="G45843" s="127"/>
      <c r="H45843" s="128"/>
    </row>
    <row r="45844" spans="7:8">
      <c r="G45844" s="127"/>
      <c r="H45844" s="128"/>
    </row>
    <row r="45845" spans="7:8">
      <c r="G45845" s="127"/>
      <c r="H45845" s="128"/>
    </row>
    <row r="45846" spans="7:8">
      <c r="G45846" s="127"/>
      <c r="H45846" s="128"/>
    </row>
    <row r="45847" spans="7:8">
      <c r="G45847" s="127"/>
      <c r="H45847" s="128"/>
    </row>
    <row r="45848" spans="7:8">
      <c r="G45848" s="127"/>
      <c r="H45848" s="128"/>
    </row>
    <row r="45849" spans="7:8">
      <c r="G45849" s="127"/>
      <c r="H45849" s="128"/>
    </row>
    <row r="45850" spans="7:8">
      <c r="G45850" s="127"/>
      <c r="H45850" s="128"/>
    </row>
    <row r="45851" spans="7:8">
      <c r="G45851" s="127"/>
      <c r="H45851" s="128"/>
    </row>
    <row r="45852" spans="7:8">
      <c r="G45852" s="127"/>
      <c r="H45852" s="128"/>
    </row>
    <row r="45853" spans="7:8">
      <c r="G45853" s="127"/>
      <c r="H45853" s="128"/>
    </row>
    <row r="45854" spans="7:8">
      <c r="G45854" s="127"/>
      <c r="H45854" s="128"/>
    </row>
    <row r="45855" spans="7:8">
      <c r="G45855" s="127"/>
      <c r="H45855" s="128"/>
    </row>
    <row r="45856" spans="7:8">
      <c r="G45856" s="127"/>
      <c r="H45856" s="128"/>
    </row>
    <row r="45857" spans="7:8">
      <c r="G45857" s="127"/>
      <c r="H45857" s="128"/>
    </row>
    <row r="45858" spans="7:8">
      <c r="G45858" s="127"/>
      <c r="H45858" s="128"/>
    </row>
    <row r="45859" spans="7:8">
      <c r="G45859" s="127"/>
      <c r="H45859" s="128"/>
    </row>
    <row r="45860" spans="7:8">
      <c r="G45860" s="127"/>
      <c r="H45860" s="128"/>
    </row>
    <row r="45861" spans="7:8">
      <c r="G45861" s="127"/>
      <c r="H45861" s="128"/>
    </row>
    <row r="45862" spans="7:8">
      <c r="G45862" s="127"/>
      <c r="H45862" s="128"/>
    </row>
    <row r="45863" spans="7:8">
      <c r="G45863" s="127"/>
      <c r="H45863" s="128"/>
    </row>
    <row r="45864" spans="7:8">
      <c r="G45864" s="127"/>
      <c r="H45864" s="128"/>
    </row>
    <row r="45865" spans="7:8">
      <c r="G45865" s="127"/>
      <c r="H45865" s="128"/>
    </row>
    <row r="45866" spans="7:8">
      <c r="G45866" s="127"/>
      <c r="H45866" s="128"/>
    </row>
    <row r="45867" spans="7:8">
      <c r="G45867" s="127"/>
      <c r="H45867" s="128"/>
    </row>
    <row r="45868" spans="7:8">
      <c r="G45868" s="127"/>
      <c r="H45868" s="128"/>
    </row>
    <row r="45869" spans="7:8">
      <c r="G45869" s="127"/>
      <c r="H45869" s="128"/>
    </row>
    <row r="45870" spans="7:8">
      <c r="G45870" s="127"/>
      <c r="H45870" s="128"/>
    </row>
    <row r="45871" spans="7:8">
      <c r="G45871" s="127"/>
      <c r="H45871" s="128"/>
    </row>
    <row r="45872" spans="7:8">
      <c r="G45872" s="127"/>
      <c r="H45872" s="128"/>
    </row>
    <row r="45873" spans="7:8">
      <c r="G45873" s="127"/>
      <c r="H45873" s="128"/>
    </row>
    <row r="45874" spans="7:8">
      <c r="G45874" s="127"/>
      <c r="H45874" s="128"/>
    </row>
    <row r="45875" spans="7:8">
      <c r="G45875" s="127"/>
      <c r="H45875" s="128"/>
    </row>
    <row r="45876" spans="7:8">
      <c r="G45876" s="127"/>
      <c r="H45876" s="128"/>
    </row>
    <row r="45877" spans="7:8">
      <c r="G45877" s="127"/>
      <c r="H45877" s="128"/>
    </row>
    <row r="45878" spans="7:8">
      <c r="G45878" s="127"/>
      <c r="H45878" s="128"/>
    </row>
    <row r="45879" spans="7:8">
      <c r="G45879" s="127"/>
      <c r="H45879" s="128"/>
    </row>
    <row r="45880" spans="7:8">
      <c r="G45880" s="127"/>
      <c r="H45880" s="128"/>
    </row>
    <row r="45881" spans="7:8">
      <c r="G45881" s="127"/>
      <c r="H45881" s="128"/>
    </row>
    <row r="45882" spans="7:8">
      <c r="G45882" s="127"/>
      <c r="H45882" s="128"/>
    </row>
    <row r="45883" spans="7:8">
      <c r="G45883" s="127"/>
      <c r="H45883" s="128"/>
    </row>
    <row r="45884" spans="7:8">
      <c r="G45884" s="127"/>
      <c r="H45884" s="128"/>
    </row>
    <row r="45885" spans="7:8">
      <c r="G45885" s="127"/>
      <c r="H45885" s="128"/>
    </row>
    <row r="45886" spans="7:8">
      <c r="G45886" s="127"/>
      <c r="H45886" s="128"/>
    </row>
    <row r="45887" spans="7:8">
      <c r="G45887" s="127"/>
      <c r="H45887" s="128"/>
    </row>
    <row r="45888" spans="7:8">
      <c r="G45888" s="127"/>
      <c r="H45888" s="128"/>
    </row>
    <row r="45889" spans="7:8">
      <c r="G45889" s="127"/>
      <c r="H45889" s="128"/>
    </row>
    <row r="45890" spans="7:8">
      <c r="G45890" s="127"/>
      <c r="H45890" s="128"/>
    </row>
    <row r="45891" spans="7:8">
      <c r="G45891" s="127"/>
      <c r="H45891" s="128"/>
    </row>
    <row r="45892" spans="7:8">
      <c r="G45892" s="127"/>
      <c r="H45892" s="128"/>
    </row>
    <row r="45893" spans="7:8">
      <c r="G45893" s="127"/>
      <c r="H45893" s="128"/>
    </row>
    <row r="45894" spans="7:8">
      <c r="G45894" s="127"/>
      <c r="H45894" s="128"/>
    </row>
    <row r="45895" spans="7:8">
      <c r="G45895" s="127"/>
      <c r="H45895" s="128"/>
    </row>
    <row r="45896" spans="7:8">
      <c r="G45896" s="127"/>
      <c r="H45896" s="128"/>
    </row>
    <row r="45897" spans="7:8">
      <c r="G45897" s="127"/>
      <c r="H45897" s="128"/>
    </row>
    <row r="45898" spans="7:8">
      <c r="G45898" s="127"/>
      <c r="H45898" s="128"/>
    </row>
    <row r="45899" spans="7:8">
      <c r="G45899" s="127"/>
      <c r="H45899" s="128"/>
    </row>
    <row r="45900" spans="7:8">
      <c r="G45900" s="127"/>
      <c r="H45900" s="128"/>
    </row>
    <row r="45901" spans="7:8">
      <c r="G45901" s="127"/>
      <c r="H45901" s="128"/>
    </row>
    <row r="45902" spans="7:8">
      <c r="G45902" s="127"/>
      <c r="H45902" s="128"/>
    </row>
    <row r="45903" spans="7:8">
      <c r="G45903" s="127"/>
      <c r="H45903" s="128"/>
    </row>
    <row r="45904" spans="7:8">
      <c r="G45904" s="127"/>
      <c r="H45904" s="128"/>
    </row>
    <row r="45905" spans="7:8">
      <c r="G45905" s="127"/>
      <c r="H45905" s="128"/>
    </row>
    <row r="45906" spans="7:8">
      <c r="G45906" s="127"/>
      <c r="H45906" s="128"/>
    </row>
    <row r="45907" spans="7:8">
      <c r="G45907" s="127"/>
      <c r="H45907" s="128"/>
    </row>
    <row r="45908" spans="7:8">
      <c r="G45908" s="127"/>
      <c r="H45908" s="128"/>
    </row>
    <row r="45909" spans="7:8">
      <c r="G45909" s="127"/>
      <c r="H45909" s="128"/>
    </row>
    <row r="45910" spans="7:8">
      <c r="G45910" s="127"/>
      <c r="H45910" s="128"/>
    </row>
    <row r="45911" spans="7:8">
      <c r="G45911" s="127"/>
      <c r="H45911" s="128"/>
    </row>
    <row r="45912" spans="7:8">
      <c r="G45912" s="127"/>
      <c r="H45912" s="128"/>
    </row>
    <row r="45913" spans="7:8">
      <c r="G45913" s="127"/>
      <c r="H45913" s="128"/>
    </row>
    <row r="45914" spans="7:8">
      <c r="G45914" s="127"/>
      <c r="H45914" s="128"/>
    </row>
    <row r="45915" spans="7:8">
      <c r="G45915" s="127"/>
      <c r="H45915" s="128"/>
    </row>
    <row r="45916" spans="7:8">
      <c r="G45916" s="127"/>
      <c r="H45916" s="128"/>
    </row>
    <row r="45917" spans="7:8">
      <c r="G45917" s="127"/>
      <c r="H45917" s="128"/>
    </row>
    <row r="45918" spans="7:8">
      <c r="G45918" s="127"/>
      <c r="H45918" s="128"/>
    </row>
    <row r="45919" spans="7:8">
      <c r="G45919" s="127"/>
      <c r="H45919" s="128"/>
    </row>
    <row r="45920" spans="7:8">
      <c r="G45920" s="127"/>
      <c r="H45920" s="128"/>
    </row>
    <row r="45921" spans="7:8">
      <c r="G45921" s="127"/>
      <c r="H45921" s="128"/>
    </row>
    <row r="45922" spans="7:8">
      <c r="G45922" s="127"/>
      <c r="H45922" s="128"/>
    </row>
    <row r="45923" spans="7:8">
      <c r="G45923" s="127"/>
      <c r="H45923" s="128"/>
    </row>
    <row r="45924" spans="7:8">
      <c r="G45924" s="127"/>
      <c r="H45924" s="128"/>
    </row>
    <row r="45925" spans="7:8">
      <c r="G45925" s="127"/>
      <c r="H45925" s="128"/>
    </row>
    <row r="45926" spans="7:8">
      <c r="G45926" s="127"/>
      <c r="H45926" s="128"/>
    </row>
    <row r="45927" spans="7:8">
      <c r="G45927" s="127"/>
      <c r="H45927" s="128"/>
    </row>
    <row r="45928" spans="7:8">
      <c r="G45928" s="127"/>
      <c r="H45928" s="128"/>
    </row>
    <row r="45929" spans="7:8">
      <c r="G45929" s="127"/>
      <c r="H45929" s="128"/>
    </row>
    <row r="45930" spans="7:8">
      <c r="G45930" s="127"/>
      <c r="H45930" s="128"/>
    </row>
    <row r="45931" spans="7:8">
      <c r="G45931" s="127"/>
      <c r="H45931" s="128"/>
    </row>
    <row r="45932" spans="7:8">
      <c r="G45932" s="127"/>
      <c r="H45932" s="128"/>
    </row>
    <row r="45933" spans="7:8">
      <c r="G45933" s="127"/>
      <c r="H45933" s="128"/>
    </row>
    <row r="45934" spans="7:8">
      <c r="G45934" s="127"/>
      <c r="H45934" s="128"/>
    </row>
    <row r="45935" spans="7:8">
      <c r="G45935" s="127"/>
      <c r="H45935" s="128"/>
    </row>
    <row r="45936" spans="7:8">
      <c r="G45936" s="127"/>
      <c r="H45936" s="128"/>
    </row>
    <row r="45937" spans="7:8">
      <c r="G45937" s="127"/>
      <c r="H45937" s="128"/>
    </row>
    <row r="45938" spans="7:8">
      <c r="G45938" s="127"/>
      <c r="H45938" s="128"/>
    </row>
    <row r="45939" spans="7:8">
      <c r="G45939" s="127"/>
      <c r="H45939" s="128"/>
    </row>
    <row r="45940" spans="7:8">
      <c r="G45940" s="127"/>
      <c r="H45940" s="128"/>
    </row>
    <row r="45941" spans="7:8">
      <c r="G45941" s="127"/>
      <c r="H45941" s="128"/>
    </row>
    <row r="45942" spans="7:8">
      <c r="G45942" s="127"/>
      <c r="H45942" s="128"/>
    </row>
    <row r="45943" spans="7:8">
      <c r="G45943" s="127"/>
      <c r="H45943" s="128"/>
    </row>
    <row r="45944" spans="7:8">
      <c r="G45944" s="127"/>
      <c r="H45944" s="128"/>
    </row>
    <row r="45945" spans="7:8">
      <c r="G45945" s="127"/>
      <c r="H45945" s="128"/>
    </row>
    <row r="45946" spans="7:8">
      <c r="G45946" s="127"/>
      <c r="H45946" s="128"/>
    </row>
    <row r="45947" spans="7:8">
      <c r="G45947" s="127"/>
      <c r="H45947" s="128"/>
    </row>
    <row r="45948" spans="7:8">
      <c r="G45948" s="127"/>
      <c r="H45948" s="128"/>
    </row>
    <row r="45949" spans="7:8">
      <c r="G45949" s="127"/>
      <c r="H45949" s="128"/>
    </row>
    <row r="45950" spans="7:8">
      <c r="G45950" s="127"/>
      <c r="H45950" s="128"/>
    </row>
    <row r="45951" spans="7:8">
      <c r="G45951" s="127"/>
      <c r="H45951" s="128"/>
    </row>
    <row r="45952" spans="7:8">
      <c r="G45952" s="127"/>
      <c r="H45952" s="128"/>
    </row>
    <row r="45953" spans="7:8">
      <c r="G45953" s="127"/>
      <c r="H45953" s="128"/>
    </row>
    <row r="45954" spans="7:8">
      <c r="G45954" s="127"/>
      <c r="H45954" s="128"/>
    </row>
    <row r="45955" spans="7:8">
      <c r="G45955" s="127"/>
      <c r="H45955" s="128"/>
    </row>
    <row r="45956" spans="7:8">
      <c r="G45956" s="127"/>
      <c r="H45956" s="128"/>
    </row>
    <row r="45957" spans="7:8">
      <c r="G45957" s="127"/>
      <c r="H45957" s="128"/>
    </row>
    <row r="45958" spans="7:8">
      <c r="G45958" s="127"/>
      <c r="H45958" s="128"/>
    </row>
    <row r="45959" spans="7:8">
      <c r="G45959" s="127"/>
      <c r="H45959" s="128"/>
    </row>
    <row r="45960" spans="7:8">
      <c r="G45960" s="127"/>
      <c r="H45960" s="128"/>
    </row>
    <row r="45961" spans="7:8">
      <c r="G45961" s="127"/>
      <c r="H45961" s="128"/>
    </row>
    <row r="45962" spans="7:8">
      <c r="G45962" s="127"/>
      <c r="H45962" s="128"/>
    </row>
    <row r="45963" spans="7:8">
      <c r="G45963" s="127"/>
      <c r="H45963" s="128"/>
    </row>
    <row r="45964" spans="7:8">
      <c r="G45964" s="127"/>
      <c r="H45964" s="128"/>
    </row>
    <row r="45965" spans="7:8">
      <c r="G45965" s="127"/>
      <c r="H45965" s="128"/>
    </row>
    <row r="45966" spans="7:8">
      <c r="G45966" s="127"/>
      <c r="H45966" s="128"/>
    </row>
    <row r="45967" spans="7:8">
      <c r="G45967" s="127"/>
      <c r="H45967" s="128"/>
    </row>
    <row r="45968" spans="7:8">
      <c r="G45968" s="127"/>
      <c r="H45968" s="128"/>
    </row>
    <row r="45969" spans="7:8">
      <c r="G45969" s="127"/>
      <c r="H45969" s="128"/>
    </row>
    <row r="45970" spans="7:8">
      <c r="G45970" s="127"/>
      <c r="H45970" s="128"/>
    </row>
    <row r="45971" spans="7:8">
      <c r="G45971" s="127"/>
      <c r="H45971" s="128"/>
    </row>
    <row r="45972" spans="7:8">
      <c r="G45972" s="127"/>
      <c r="H45972" s="128"/>
    </row>
    <row r="45973" spans="7:8">
      <c r="G45973" s="127"/>
      <c r="H45973" s="128"/>
    </row>
    <row r="45974" spans="7:8">
      <c r="G45974" s="127"/>
      <c r="H45974" s="128"/>
    </row>
    <row r="45975" spans="7:8">
      <c r="G45975" s="127"/>
      <c r="H45975" s="128"/>
    </row>
    <row r="45976" spans="7:8">
      <c r="G45976" s="127"/>
      <c r="H45976" s="128"/>
    </row>
    <row r="45977" spans="7:8">
      <c r="G45977" s="127"/>
      <c r="H45977" s="128"/>
    </row>
    <row r="45978" spans="7:8">
      <c r="G45978" s="127"/>
      <c r="H45978" s="128"/>
    </row>
    <row r="45979" spans="7:8">
      <c r="G45979" s="127"/>
      <c r="H45979" s="128"/>
    </row>
    <row r="45980" spans="7:8">
      <c r="G45980" s="127"/>
      <c r="H45980" s="128"/>
    </row>
    <row r="45981" spans="7:8">
      <c r="G45981" s="127"/>
      <c r="H45981" s="128"/>
    </row>
    <row r="45982" spans="7:8">
      <c r="G45982" s="127"/>
      <c r="H45982" s="128"/>
    </row>
    <row r="45983" spans="7:8">
      <c r="G45983" s="127"/>
      <c r="H45983" s="128"/>
    </row>
    <row r="45984" spans="7:8">
      <c r="G45984" s="127"/>
      <c r="H45984" s="128"/>
    </row>
    <row r="45985" spans="7:8">
      <c r="G45985" s="127"/>
      <c r="H45985" s="128"/>
    </row>
    <row r="45986" spans="7:8">
      <c r="G45986" s="127"/>
      <c r="H45986" s="128"/>
    </row>
    <row r="45987" spans="7:8">
      <c r="G45987" s="127"/>
      <c r="H45987" s="128"/>
    </row>
    <row r="45988" spans="7:8">
      <c r="G45988" s="127"/>
      <c r="H45988" s="128"/>
    </row>
    <row r="45989" spans="7:8">
      <c r="G45989" s="127"/>
      <c r="H45989" s="128"/>
    </row>
    <row r="45990" spans="7:8">
      <c r="G45990" s="127"/>
      <c r="H45990" s="128"/>
    </row>
    <row r="45991" spans="7:8">
      <c r="G45991" s="127"/>
      <c r="H45991" s="128"/>
    </row>
    <row r="45992" spans="7:8">
      <c r="G45992" s="127"/>
      <c r="H45992" s="128"/>
    </row>
    <row r="45993" spans="7:8">
      <c r="G45993" s="127"/>
      <c r="H45993" s="128"/>
    </row>
    <row r="45994" spans="7:8">
      <c r="G45994" s="127"/>
      <c r="H45994" s="128"/>
    </row>
    <row r="45995" spans="7:8">
      <c r="G45995" s="127"/>
      <c r="H45995" s="128"/>
    </row>
    <row r="45996" spans="7:8">
      <c r="G45996" s="127"/>
      <c r="H45996" s="128"/>
    </row>
    <row r="45997" spans="7:8">
      <c r="G45997" s="127"/>
      <c r="H45997" s="128"/>
    </row>
    <row r="45998" spans="7:8">
      <c r="G45998" s="127"/>
      <c r="H45998" s="128"/>
    </row>
    <row r="45999" spans="7:8">
      <c r="G45999" s="127"/>
      <c r="H45999" s="128"/>
    </row>
    <row r="46000" spans="7:8">
      <c r="G46000" s="127"/>
      <c r="H46000" s="128"/>
    </row>
    <row r="46001" spans="7:8">
      <c r="G46001" s="127"/>
      <c r="H46001" s="128"/>
    </row>
    <row r="46002" spans="7:8">
      <c r="G46002" s="127"/>
      <c r="H46002" s="128"/>
    </row>
    <row r="46003" spans="7:8">
      <c r="G46003" s="127"/>
      <c r="H46003" s="128"/>
    </row>
    <row r="46004" spans="7:8">
      <c r="G46004" s="127"/>
      <c r="H46004" s="128"/>
    </row>
    <row r="46005" spans="7:8">
      <c r="G46005" s="127"/>
      <c r="H46005" s="128"/>
    </row>
    <row r="46006" spans="7:8">
      <c r="G46006" s="127"/>
      <c r="H46006" s="128"/>
    </row>
    <row r="46007" spans="7:8">
      <c r="G46007" s="127"/>
      <c r="H46007" s="128"/>
    </row>
    <row r="46008" spans="7:8">
      <c r="G46008" s="127"/>
      <c r="H46008" s="128"/>
    </row>
    <row r="46009" spans="7:8">
      <c r="G46009" s="127"/>
      <c r="H46009" s="128"/>
    </row>
    <row r="46010" spans="7:8">
      <c r="G46010" s="127"/>
      <c r="H46010" s="128"/>
    </row>
    <row r="46011" spans="7:8">
      <c r="G46011" s="127"/>
      <c r="H46011" s="128"/>
    </row>
    <row r="46012" spans="7:8">
      <c r="G46012" s="127"/>
      <c r="H46012" s="128"/>
    </row>
    <row r="46013" spans="7:8">
      <c r="G46013" s="127"/>
      <c r="H46013" s="128"/>
    </row>
    <row r="46014" spans="7:8">
      <c r="G46014" s="127"/>
      <c r="H46014" s="128"/>
    </row>
    <row r="46015" spans="7:8">
      <c r="G46015" s="127"/>
      <c r="H46015" s="128"/>
    </row>
    <row r="46016" spans="7:8">
      <c r="G46016" s="127"/>
      <c r="H46016" s="128"/>
    </row>
    <row r="46017" spans="7:8">
      <c r="G46017" s="127"/>
      <c r="H46017" s="128"/>
    </row>
    <row r="46018" spans="7:8">
      <c r="G46018" s="127"/>
      <c r="H46018" s="128"/>
    </row>
    <row r="46019" spans="7:8">
      <c r="G46019" s="127"/>
      <c r="H46019" s="128"/>
    </row>
    <row r="46020" spans="7:8">
      <c r="G46020" s="127"/>
      <c r="H46020" s="128"/>
    </row>
    <row r="46021" spans="7:8">
      <c r="G46021" s="127"/>
      <c r="H46021" s="128"/>
    </row>
    <row r="46022" spans="7:8">
      <c r="G46022" s="127"/>
      <c r="H46022" s="128"/>
    </row>
    <row r="46023" spans="7:8">
      <c r="G46023" s="127"/>
      <c r="H46023" s="128"/>
    </row>
    <row r="46024" spans="7:8">
      <c r="G46024" s="127"/>
      <c r="H46024" s="128"/>
    </row>
    <row r="46025" spans="7:8">
      <c r="G46025" s="127"/>
      <c r="H46025" s="128"/>
    </row>
    <row r="46026" spans="7:8">
      <c r="G46026" s="127"/>
      <c r="H46026" s="128"/>
    </row>
    <row r="46027" spans="7:8">
      <c r="G46027" s="127"/>
      <c r="H46027" s="128"/>
    </row>
    <row r="46028" spans="7:8">
      <c r="G46028" s="127"/>
      <c r="H46028" s="128"/>
    </row>
    <row r="46029" spans="7:8">
      <c r="G46029" s="127"/>
      <c r="H46029" s="128"/>
    </row>
    <row r="46030" spans="7:8">
      <c r="G46030" s="127"/>
      <c r="H46030" s="128"/>
    </row>
    <row r="46031" spans="7:8">
      <c r="G46031" s="127"/>
      <c r="H46031" s="128"/>
    </row>
    <row r="46032" spans="7:8">
      <c r="G46032" s="127"/>
      <c r="H46032" s="128"/>
    </row>
    <row r="46033" spans="7:8">
      <c r="G46033" s="127"/>
      <c r="H46033" s="128"/>
    </row>
    <row r="46034" spans="7:8">
      <c r="G46034" s="127"/>
      <c r="H46034" s="128"/>
    </row>
    <row r="46035" spans="7:8">
      <c r="G46035" s="127"/>
      <c r="H46035" s="128"/>
    </row>
    <row r="46036" spans="7:8">
      <c r="G46036" s="127"/>
      <c r="H46036" s="128"/>
    </row>
    <row r="46037" spans="7:8">
      <c r="G46037" s="127"/>
      <c r="H46037" s="128"/>
    </row>
    <row r="46038" spans="7:8">
      <c r="G46038" s="127"/>
      <c r="H46038" s="128"/>
    </row>
    <row r="46039" spans="7:8">
      <c r="G46039" s="127"/>
      <c r="H46039" s="128"/>
    </row>
    <row r="46040" spans="7:8">
      <c r="G46040" s="127"/>
      <c r="H46040" s="128"/>
    </row>
    <row r="46041" spans="7:8">
      <c r="G46041" s="127"/>
      <c r="H46041" s="128"/>
    </row>
    <row r="46042" spans="7:8">
      <c r="G46042" s="127"/>
      <c r="H46042" s="128"/>
    </row>
    <row r="46043" spans="7:8">
      <c r="G46043" s="127"/>
      <c r="H46043" s="128"/>
    </row>
    <row r="46044" spans="7:8">
      <c r="G46044" s="127"/>
      <c r="H46044" s="128"/>
    </row>
    <row r="46045" spans="7:8">
      <c r="G46045" s="127"/>
      <c r="H46045" s="128"/>
    </row>
    <row r="46046" spans="7:8">
      <c r="G46046" s="127"/>
      <c r="H46046" s="128"/>
    </row>
    <row r="46047" spans="7:8">
      <c r="G46047" s="127"/>
      <c r="H46047" s="128"/>
    </row>
    <row r="46048" spans="7:8">
      <c r="G46048" s="127"/>
      <c r="H46048" s="128"/>
    </row>
    <row r="46049" spans="7:8">
      <c r="G46049" s="127"/>
      <c r="H46049" s="128"/>
    </row>
    <row r="46050" spans="7:8">
      <c r="G46050" s="127"/>
      <c r="H46050" s="128"/>
    </row>
    <row r="46051" spans="7:8">
      <c r="G46051" s="127"/>
      <c r="H46051" s="128"/>
    </row>
    <row r="46052" spans="7:8">
      <c r="G46052" s="127"/>
      <c r="H46052" s="128"/>
    </row>
    <row r="46053" spans="7:8">
      <c r="G46053" s="127"/>
      <c r="H46053" s="128"/>
    </row>
    <row r="46054" spans="7:8">
      <c r="G46054" s="127"/>
      <c r="H46054" s="128"/>
    </row>
    <row r="46055" spans="7:8">
      <c r="G46055" s="127"/>
      <c r="H46055" s="128"/>
    </row>
    <row r="46056" spans="7:8">
      <c r="G46056" s="127"/>
      <c r="H46056" s="128"/>
    </row>
    <row r="46057" spans="7:8">
      <c r="G46057" s="127"/>
      <c r="H46057" s="128"/>
    </row>
    <row r="46058" spans="7:8">
      <c r="G46058" s="127"/>
      <c r="H46058" s="128"/>
    </row>
    <row r="46059" spans="7:8">
      <c r="G46059" s="127"/>
      <c r="H46059" s="128"/>
    </row>
    <row r="46060" spans="7:8">
      <c r="G46060" s="127"/>
      <c r="H46060" s="128"/>
    </row>
    <row r="46061" spans="7:8">
      <c r="G46061" s="127"/>
      <c r="H46061" s="128"/>
    </row>
    <row r="46062" spans="7:8">
      <c r="G46062" s="127"/>
      <c r="H46062" s="128"/>
    </row>
    <row r="46063" spans="7:8">
      <c r="G46063" s="127"/>
      <c r="H46063" s="128"/>
    </row>
    <row r="46064" spans="7:8">
      <c r="G46064" s="127"/>
      <c r="H46064" s="128"/>
    </row>
    <row r="46065" spans="7:8">
      <c r="G46065" s="127"/>
      <c r="H46065" s="128"/>
    </row>
    <row r="46066" spans="7:8">
      <c r="G46066" s="127"/>
      <c r="H46066" s="128"/>
    </row>
    <row r="46067" spans="7:8">
      <c r="G46067" s="127"/>
      <c r="H46067" s="128"/>
    </row>
    <row r="46068" spans="7:8">
      <c r="G46068" s="127"/>
      <c r="H46068" s="128"/>
    </row>
    <row r="46069" spans="7:8">
      <c r="G46069" s="127"/>
      <c r="H46069" s="128"/>
    </row>
    <row r="46070" spans="7:8">
      <c r="G46070" s="127"/>
      <c r="H46070" s="128"/>
    </row>
    <row r="46071" spans="7:8">
      <c r="G46071" s="127"/>
      <c r="H46071" s="128"/>
    </row>
    <row r="46072" spans="7:8">
      <c r="G46072" s="127"/>
      <c r="H46072" s="128"/>
    </row>
    <row r="46073" spans="7:8">
      <c r="G46073" s="127"/>
      <c r="H46073" s="128"/>
    </row>
    <row r="46074" spans="7:8">
      <c r="G46074" s="127"/>
      <c r="H46074" s="128"/>
    </row>
    <row r="46075" spans="7:8">
      <c r="G46075" s="127"/>
      <c r="H46075" s="128"/>
    </row>
    <row r="46076" spans="7:8">
      <c r="G46076" s="127"/>
      <c r="H46076" s="128"/>
    </row>
    <row r="46077" spans="7:8">
      <c r="G46077" s="127"/>
      <c r="H46077" s="128"/>
    </row>
    <row r="46078" spans="7:8">
      <c r="G46078" s="127"/>
      <c r="H46078" s="128"/>
    </row>
    <row r="46079" spans="7:8">
      <c r="G46079" s="127"/>
      <c r="H46079" s="128"/>
    </row>
    <row r="46080" spans="7:8">
      <c r="G46080" s="127"/>
      <c r="H46080" s="128"/>
    </row>
    <row r="46081" spans="7:8">
      <c r="G46081" s="127"/>
      <c r="H46081" s="128"/>
    </row>
    <row r="46082" spans="7:8">
      <c r="G46082" s="127"/>
      <c r="H46082" s="128"/>
    </row>
    <row r="46083" spans="7:8">
      <c r="G46083" s="127"/>
      <c r="H46083" s="128"/>
    </row>
    <row r="46084" spans="7:8">
      <c r="G46084" s="127"/>
      <c r="H46084" s="128"/>
    </row>
    <row r="46085" spans="7:8">
      <c r="G46085" s="127"/>
      <c r="H46085" s="128"/>
    </row>
    <row r="46086" spans="7:8">
      <c r="G46086" s="127"/>
      <c r="H46086" s="128"/>
    </row>
    <row r="46087" spans="7:8">
      <c r="G46087" s="127"/>
      <c r="H46087" s="128"/>
    </row>
    <row r="46088" spans="7:8">
      <c r="G46088" s="127"/>
      <c r="H46088" s="128"/>
    </row>
    <row r="46089" spans="7:8">
      <c r="G46089" s="127"/>
      <c r="H46089" s="128"/>
    </row>
    <row r="46090" spans="7:8">
      <c r="G46090" s="127"/>
      <c r="H46090" s="128"/>
    </row>
    <row r="46091" spans="7:8">
      <c r="G46091" s="127"/>
      <c r="H46091" s="128"/>
    </row>
    <row r="46092" spans="7:8">
      <c r="G46092" s="127"/>
      <c r="H46092" s="128"/>
    </row>
    <row r="46093" spans="7:8">
      <c r="G46093" s="127"/>
      <c r="H46093" s="128"/>
    </row>
    <row r="46094" spans="7:8">
      <c r="G46094" s="127"/>
      <c r="H46094" s="128"/>
    </row>
    <row r="46095" spans="7:8">
      <c r="G46095" s="127"/>
      <c r="H46095" s="128"/>
    </row>
    <row r="46096" spans="7:8">
      <c r="G46096" s="127"/>
      <c r="H46096" s="128"/>
    </row>
    <row r="46097" spans="7:8">
      <c r="G46097" s="127"/>
      <c r="H46097" s="128"/>
    </row>
    <row r="46098" spans="7:8">
      <c r="G46098" s="127"/>
      <c r="H46098" s="128"/>
    </row>
    <row r="46099" spans="7:8">
      <c r="G46099" s="127"/>
      <c r="H46099" s="128"/>
    </row>
    <row r="46100" spans="7:8">
      <c r="G46100" s="127"/>
      <c r="H46100" s="128"/>
    </row>
    <row r="46101" spans="7:8">
      <c r="G46101" s="127"/>
      <c r="H46101" s="128"/>
    </row>
    <row r="46102" spans="7:8">
      <c r="G46102" s="127"/>
      <c r="H46102" s="128"/>
    </row>
    <row r="46103" spans="7:8">
      <c r="G46103" s="127"/>
      <c r="H46103" s="128"/>
    </row>
    <row r="46104" spans="7:8">
      <c r="G46104" s="127"/>
      <c r="H46104" s="128"/>
    </row>
    <row r="46105" spans="7:8">
      <c r="G46105" s="127"/>
      <c r="H46105" s="128"/>
    </row>
    <row r="46106" spans="7:8">
      <c r="G46106" s="127"/>
      <c r="H46106" s="128"/>
    </row>
    <row r="46107" spans="7:8">
      <c r="G46107" s="127"/>
      <c r="H46107" s="128"/>
    </row>
    <row r="46108" spans="7:8">
      <c r="G46108" s="127"/>
      <c r="H46108" s="128"/>
    </row>
    <row r="46109" spans="7:8">
      <c r="G46109" s="127"/>
      <c r="H46109" s="128"/>
    </row>
    <row r="46110" spans="7:8">
      <c r="G46110" s="127"/>
      <c r="H46110" s="128"/>
    </row>
    <row r="46111" spans="7:8">
      <c r="G46111" s="127"/>
      <c r="H46111" s="128"/>
    </row>
    <row r="46112" spans="7:8">
      <c r="G46112" s="127"/>
      <c r="H46112" s="128"/>
    </row>
    <row r="46113" spans="7:8">
      <c r="G46113" s="127"/>
      <c r="H46113" s="128"/>
    </row>
    <row r="46114" spans="7:8">
      <c r="G46114" s="127"/>
      <c r="H46114" s="128"/>
    </row>
    <row r="46115" spans="7:8">
      <c r="G46115" s="127"/>
      <c r="H46115" s="128"/>
    </row>
    <row r="46116" spans="7:8">
      <c r="G46116" s="127"/>
      <c r="H46116" s="128"/>
    </row>
    <row r="46117" spans="7:8">
      <c r="G46117" s="127"/>
      <c r="H46117" s="128"/>
    </row>
    <row r="46118" spans="7:8">
      <c r="G46118" s="127"/>
      <c r="H46118" s="128"/>
    </row>
    <row r="46119" spans="7:8">
      <c r="G46119" s="127"/>
      <c r="H46119" s="128"/>
    </row>
    <row r="46120" spans="7:8">
      <c r="G46120" s="127"/>
      <c r="H46120" s="128"/>
    </row>
    <row r="46121" spans="7:8">
      <c r="G46121" s="127"/>
      <c r="H46121" s="128"/>
    </row>
    <row r="46122" spans="7:8">
      <c r="G46122" s="127"/>
      <c r="H46122" s="128"/>
    </row>
    <row r="46123" spans="7:8">
      <c r="G46123" s="127"/>
      <c r="H46123" s="128"/>
    </row>
    <row r="46124" spans="7:8">
      <c r="G46124" s="127"/>
      <c r="H46124" s="128"/>
    </row>
    <row r="46125" spans="7:8">
      <c r="G46125" s="127"/>
      <c r="H46125" s="128"/>
    </row>
    <row r="46126" spans="7:8">
      <c r="G46126" s="127"/>
      <c r="H46126" s="128"/>
    </row>
    <row r="46127" spans="7:8">
      <c r="G46127" s="127"/>
      <c r="H46127" s="128"/>
    </row>
    <row r="46128" spans="7:8">
      <c r="G46128" s="127"/>
      <c r="H46128" s="128"/>
    </row>
    <row r="46129" spans="7:8">
      <c r="G46129" s="127"/>
      <c r="H46129" s="128"/>
    </row>
    <row r="46130" spans="7:8">
      <c r="G46130" s="127"/>
      <c r="H46130" s="128"/>
    </row>
    <row r="46131" spans="7:8">
      <c r="G46131" s="127"/>
      <c r="H46131" s="128"/>
    </row>
    <row r="46132" spans="7:8">
      <c r="G46132" s="127"/>
      <c r="H46132" s="128"/>
    </row>
    <row r="46133" spans="7:8">
      <c r="G46133" s="127"/>
      <c r="H46133" s="128"/>
    </row>
    <row r="46134" spans="7:8">
      <c r="G46134" s="127"/>
      <c r="H46134" s="128"/>
    </row>
    <row r="46135" spans="7:8">
      <c r="G46135" s="127"/>
      <c r="H46135" s="128"/>
    </row>
    <row r="46136" spans="7:8">
      <c r="G46136" s="127"/>
      <c r="H46136" s="128"/>
    </row>
    <row r="46137" spans="7:8">
      <c r="G46137" s="127"/>
      <c r="H46137" s="128"/>
    </row>
    <row r="46138" spans="7:8">
      <c r="G46138" s="127"/>
      <c r="H46138" s="128"/>
    </row>
    <row r="46139" spans="7:8">
      <c r="G46139" s="127"/>
      <c r="H46139" s="128"/>
    </row>
    <row r="46140" spans="7:8">
      <c r="G46140" s="127"/>
      <c r="H46140" s="128"/>
    </row>
    <row r="46141" spans="7:8">
      <c r="G46141" s="127"/>
      <c r="H46141" s="128"/>
    </row>
    <row r="46142" spans="7:8">
      <c r="G46142" s="127"/>
      <c r="H46142" s="128"/>
    </row>
    <row r="46143" spans="7:8">
      <c r="G46143" s="127"/>
      <c r="H46143" s="128"/>
    </row>
    <row r="46144" spans="7:8">
      <c r="G46144" s="127"/>
      <c r="H46144" s="128"/>
    </row>
    <row r="46145" spans="7:8">
      <c r="G46145" s="127"/>
      <c r="H46145" s="128"/>
    </row>
    <row r="46146" spans="7:8">
      <c r="G46146" s="127"/>
      <c r="H46146" s="128"/>
    </row>
    <row r="46147" spans="7:8">
      <c r="G46147" s="127"/>
      <c r="H46147" s="128"/>
    </row>
    <row r="46148" spans="7:8">
      <c r="G46148" s="127"/>
      <c r="H46148" s="128"/>
    </row>
    <row r="46149" spans="7:8">
      <c r="G46149" s="127"/>
      <c r="H46149" s="128"/>
    </row>
    <row r="46150" spans="7:8">
      <c r="G46150" s="127"/>
      <c r="H46150" s="128"/>
    </row>
    <row r="46151" spans="7:8">
      <c r="G46151" s="127"/>
      <c r="H46151" s="128"/>
    </row>
    <row r="46152" spans="7:8">
      <c r="G46152" s="127"/>
      <c r="H46152" s="128"/>
    </row>
    <row r="46153" spans="7:8">
      <c r="G46153" s="127"/>
      <c r="H46153" s="128"/>
    </row>
    <row r="46154" spans="7:8">
      <c r="G46154" s="127"/>
      <c r="H46154" s="128"/>
    </row>
    <row r="46155" spans="7:8">
      <c r="G46155" s="127"/>
      <c r="H46155" s="128"/>
    </row>
    <row r="46156" spans="7:8">
      <c r="G46156" s="127"/>
      <c r="H46156" s="128"/>
    </row>
    <row r="46157" spans="7:8">
      <c r="G46157" s="127"/>
      <c r="H46157" s="128"/>
    </row>
    <row r="46158" spans="7:8">
      <c r="G46158" s="127"/>
      <c r="H46158" s="128"/>
    </row>
    <row r="46159" spans="7:8">
      <c r="G46159" s="127"/>
      <c r="H46159" s="128"/>
    </row>
    <row r="46160" spans="7:8">
      <c r="G46160" s="127"/>
      <c r="H46160" s="128"/>
    </row>
    <row r="46161" spans="7:8">
      <c r="G46161" s="127"/>
      <c r="H46161" s="128"/>
    </row>
    <row r="46162" spans="7:8">
      <c r="G46162" s="127"/>
      <c r="H46162" s="128"/>
    </row>
    <row r="46163" spans="7:8">
      <c r="G46163" s="127"/>
      <c r="H46163" s="128"/>
    </row>
    <row r="46164" spans="7:8">
      <c r="G46164" s="127"/>
      <c r="H46164" s="128"/>
    </row>
    <row r="46165" spans="7:8">
      <c r="G46165" s="127"/>
      <c r="H46165" s="128"/>
    </row>
    <row r="46166" spans="7:8">
      <c r="G46166" s="127"/>
      <c r="H46166" s="128"/>
    </row>
    <row r="46167" spans="7:8">
      <c r="G46167" s="127"/>
      <c r="H46167" s="128"/>
    </row>
    <row r="46168" spans="7:8">
      <c r="G46168" s="127"/>
      <c r="H46168" s="128"/>
    </row>
    <row r="46169" spans="7:8">
      <c r="G46169" s="127"/>
      <c r="H46169" s="128"/>
    </row>
    <row r="46170" spans="7:8">
      <c r="G46170" s="127"/>
      <c r="H46170" s="128"/>
    </row>
    <row r="46171" spans="7:8">
      <c r="G46171" s="127"/>
      <c r="H46171" s="128"/>
    </row>
    <row r="46172" spans="7:8">
      <c r="G46172" s="127"/>
      <c r="H46172" s="128"/>
    </row>
    <row r="46173" spans="7:8">
      <c r="G46173" s="127"/>
      <c r="H46173" s="128"/>
    </row>
    <row r="46174" spans="7:8">
      <c r="G46174" s="127"/>
      <c r="H46174" s="128"/>
    </row>
    <row r="46175" spans="7:8">
      <c r="G46175" s="127"/>
      <c r="H46175" s="128"/>
    </row>
    <row r="46176" spans="7:8">
      <c r="G46176" s="127"/>
      <c r="H46176" s="128"/>
    </row>
    <row r="46177" spans="7:8">
      <c r="G46177" s="127"/>
      <c r="H46177" s="128"/>
    </row>
    <row r="46178" spans="7:8">
      <c r="G46178" s="127"/>
      <c r="H46178" s="128"/>
    </row>
    <row r="46179" spans="7:8">
      <c r="G46179" s="127"/>
      <c r="H46179" s="128"/>
    </row>
    <row r="46180" spans="7:8">
      <c r="G46180" s="127"/>
      <c r="H46180" s="128"/>
    </row>
    <row r="46181" spans="7:8">
      <c r="G46181" s="127"/>
      <c r="H46181" s="128"/>
    </row>
    <row r="46182" spans="7:8">
      <c r="G46182" s="127"/>
      <c r="H46182" s="128"/>
    </row>
    <row r="46183" spans="7:8">
      <c r="G46183" s="127"/>
      <c r="H46183" s="128"/>
    </row>
    <row r="46184" spans="7:8">
      <c r="G46184" s="127"/>
      <c r="H46184" s="128"/>
    </row>
    <row r="46185" spans="7:8">
      <c r="G46185" s="127"/>
      <c r="H46185" s="128"/>
    </row>
    <row r="46186" spans="7:8">
      <c r="G46186" s="127"/>
      <c r="H46186" s="128"/>
    </row>
    <row r="46187" spans="7:8">
      <c r="G46187" s="127"/>
      <c r="H46187" s="128"/>
    </row>
    <row r="46188" spans="7:8">
      <c r="G46188" s="127"/>
      <c r="H46188" s="128"/>
    </row>
    <row r="46189" spans="7:8">
      <c r="G46189" s="127"/>
      <c r="H46189" s="128"/>
    </row>
    <row r="46190" spans="7:8">
      <c r="G46190" s="127"/>
      <c r="H46190" s="128"/>
    </row>
    <row r="46191" spans="7:8">
      <c r="G46191" s="127"/>
      <c r="H46191" s="128"/>
    </row>
    <row r="46192" spans="7:8">
      <c r="G46192" s="127"/>
      <c r="H46192" s="128"/>
    </row>
    <row r="46193" spans="7:8">
      <c r="G46193" s="127"/>
      <c r="H46193" s="128"/>
    </row>
    <row r="46194" spans="7:8">
      <c r="G46194" s="127"/>
      <c r="H46194" s="128"/>
    </row>
    <row r="46195" spans="7:8">
      <c r="G46195" s="127"/>
      <c r="H46195" s="128"/>
    </row>
    <row r="46196" spans="7:8">
      <c r="G46196" s="127"/>
      <c r="H46196" s="128"/>
    </row>
    <row r="46197" spans="7:8">
      <c r="G46197" s="127"/>
      <c r="H46197" s="128"/>
    </row>
    <row r="46198" spans="7:8">
      <c r="G46198" s="127"/>
      <c r="H46198" s="128"/>
    </row>
    <row r="46199" spans="7:8">
      <c r="G46199" s="127"/>
      <c r="H46199" s="128"/>
    </row>
    <row r="46200" spans="7:8">
      <c r="G46200" s="127"/>
      <c r="H46200" s="128"/>
    </row>
    <row r="46201" spans="7:8">
      <c r="G46201" s="127"/>
      <c r="H46201" s="128"/>
    </row>
    <row r="46202" spans="7:8">
      <c r="G46202" s="127"/>
      <c r="H46202" s="128"/>
    </row>
    <row r="46203" spans="7:8">
      <c r="G46203" s="127"/>
      <c r="H46203" s="128"/>
    </row>
    <row r="46204" spans="7:8">
      <c r="G46204" s="127"/>
      <c r="H46204" s="128"/>
    </row>
    <row r="46205" spans="7:8">
      <c r="G46205" s="127"/>
      <c r="H46205" s="128"/>
    </row>
    <row r="46206" spans="7:8">
      <c r="G46206" s="127"/>
      <c r="H46206" s="128"/>
    </row>
    <row r="46207" spans="7:8">
      <c r="G46207" s="127"/>
      <c r="H46207" s="128"/>
    </row>
    <row r="46208" spans="7:8">
      <c r="G46208" s="127"/>
      <c r="H46208" s="128"/>
    </row>
    <row r="46209" spans="7:8">
      <c r="G46209" s="127"/>
      <c r="H46209" s="128"/>
    </row>
    <row r="46210" spans="7:8">
      <c r="G46210" s="127"/>
      <c r="H46210" s="128"/>
    </row>
    <row r="46211" spans="7:8">
      <c r="G46211" s="127"/>
      <c r="H46211" s="128"/>
    </row>
    <row r="46212" spans="7:8">
      <c r="G46212" s="127"/>
      <c r="H46212" s="128"/>
    </row>
    <row r="46213" spans="7:8">
      <c r="G46213" s="127"/>
      <c r="H46213" s="128"/>
    </row>
    <row r="46214" spans="7:8">
      <c r="G46214" s="127"/>
      <c r="H46214" s="128"/>
    </row>
    <row r="46215" spans="7:8">
      <c r="G46215" s="127"/>
      <c r="H46215" s="128"/>
    </row>
    <row r="46216" spans="7:8">
      <c r="G46216" s="127"/>
      <c r="H46216" s="128"/>
    </row>
    <row r="46217" spans="7:8">
      <c r="G46217" s="127"/>
      <c r="H46217" s="128"/>
    </row>
    <row r="46218" spans="7:8">
      <c r="G46218" s="127"/>
      <c r="H46218" s="128"/>
    </row>
    <row r="46219" spans="7:8">
      <c r="G46219" s="127"/>
      <c r="H46219" s="128"/>
    </row>
    <row r="46220" spans="7:8">
      <c r="G46220" s="127"/>
      <c r="H46220" s="128"/>
    </row>
    <row r="46221" spans="7:8">
      <c r="G46221" s="127"/>
      <c r="H46221" s="128"/>
    </row>
    <row r="46222" spans="7:8">
      <c r="G46222" s="127"/>
      <c r="H46222" s="128"/>
    </row>
    <row r="46223" spans="7:8">
      <c r="G46223" s="127"/>
      <c r="H46223" s="128"/>
    </row>
    <row r="46224" spans="7:8">
      <c r="G46224" s="127"/>
      <c r="H46224" s="128"/>
    </row>
    <row r="46225" spans="7:8">
      <c r="G46225" s="127"/>
      <c r="H46225" s="128"/>
    </row>
    <row r="46226" spans="7:8">
      <c r="G46226" s="127"/>
      <c r="H46226" s="128"/>
    </row>
    <row r="46227" spans="7:8">
      <c r="G46227" s="127"/>
      <c r="H46227" s="128"/>
    </row>
    <row r="46228" spans="7:8">
      <c r="G46228" s="127"/>
      <c r="H46228" s="128"/>
    </row>
    <row r="46229" spans="7:8">
      <c r="G46229" s="127"/>
      <c r="H46229" s="128"/>
    </row>
    <row r="46230" spans="7:8">
      <c r="G46230" s="127"/>
      <c r="H46230" s="128"/>
    </row>
    <row r="46231" spans="7:8">
      <c r="G46231" s="127"/>
      <c r="H46231" s="128"/>
    </row>
    <row r="46232" spans="7:8">
      <c r="G46232" s="127"/>
      <c r="H46232" s="128"/>
    </row>
    <row r="46233" spans="7:8">
      <c r="G46233" s="127"/>
      <c r="H46233" s="128"/>
    </row>
    <row r="46234" spans="7:8">
      <c r="G46234" s="127"/>
      <c r="H46234" s="128"/>
    </row>
    <row r="46235" spans="7:8">
      <c r="G46235" s="127"/>
      <c r="H46235" s="128"/>
    </row>
    <row r="46236" spans="7:8">
      <c r="G46236" s="127"/>
      <c r="H46236" s="128"/>
    </row>
    <row r="46237" spans="7:8">
      <c r="G46237" s="127"/>
      <c r="H46237" s="128"/>
    </row>
    <row r="46238" spans="7:8">
      <c r="G46238" s="127"/>
      <c r="H46238" s="128"/>
    </row>
    <row r="46239" spans="7:8">
      <c r="G46239" s="127"/>
      <c r="H46239" s="128"/>
    </row>
    <row r="46240" spans="7:8">
      <c r="G46240" s="127"/>
      <c r="H46240" s="128"/>
    </row>
    <row r="46241" spans="7:8">
      <c r="G46241" s="127"/>
      <c r="H46241" s="128"/>
    </row>
    <row r="46242" spans="7:8">
      <c r="G46242" s="127"/>
      <c r="H46242" s="128"/>
    </row>
    <row r="46243" spans="7:8">
      <c r="G46243" s="127"/>
      <c r="H46243" s="128"/>
    </row>
    <row r="46244" spans="7:8">
      <c r="G46244" s="127"/>
      <c r="H46244" s="128"/>
    </row>
    <row r="46245" spans="7:8">
      <c r="G46245" s="127"/>
      <c r="H46245" s="128"/>
    </row>
    <row r="46246" spans="7:8">
      <c r="G46246" s="127"/>
      <c r="H46246" s="128"/>
    </row>
    <row r="46247" spans="7:8">
      <c r="G46247" s="127"/>
      <c r="H46247" s="128"/>
    </row>
    <row r="46248" spans="7:8">
      <c r="G46248" s="127"/>
      <c r="H46248" s="128"/>
    </row>
    <row r="46249" spans="7:8">
      <c r="G46249" s="127"/>
      <c r="H46249" s="128"/>
    </row>
    <row r="46250" spans="7:8">
      <c r="G46250" s="127"/>
      <c r="H46250" s="128"/>
    </row>
    <row r="46251" spans="7:8">
      <c r="G46251" s="127"/>
      <c r="H46251" s="128"/>
    </row>
    <row r="46252" spans="7:8">
      <c r="G46252" s="127"/>
      <c r="H46252" s="128"/>
    </row>
    <row r="46253" spans="7:8">
      <c r="G46253" s="127"/>
      <c r="H46253" s="128"/>
    </row>
    <row r="46254" spans="7:8">
      <c r="G46254" s="127"/>
      <c r="H46254" s="128"/>
    </row>
    <row r="46255" spans="7:8">
      <c r="G46255" s="127"/>
      <c r="H46255" s="128"/>
    </row>
    <row r="46256" spans="7:8">
      <c r="G46256" s="127"/>
      <c r="H46256" s="128"/>
    </row>
    <row r="46257" spans="7:8">
      <c r="G46257" s="127"/>
      <c r="H46257" s="128"/>
    </row>
    <row r="46258" spans="7:8">
      <c r="G46258" s="127"/>
      <c r="H46258" s="128"/>
    </row>
    <row r="46259" spans="7:8">
      <c r="G46259" s="127"/>
      <c r="H46259" s="128"/>
    </row>
    <row r="46260" spans="7:8">
      <c r="G46260" s="127"/>
      <c r="H46260" s="128"/>
    </row>
    <row r="46261" spans="7:8">
      <c r="G46261" s="127"/>
      <c r="H46261" s="128"/>
    </row>
    <row r="46262" spans="7:8">
      <c r="G46262" s="127"/>
      <c r="H46262" s="128"/>
    </row>
    <row r="46263" spans="7:8">
      <c r="G46263" s="127"/>
      <c r="H46263" s="128"/>
    </row>
    <row r="46264" spans="7:8">
      <c r="G46264" s="127"/>
      <c r="H46264" s="128"/>
    </row>
    <row r="46265" spans="7:8">
      <c r="G46265" s="127"/>
      <c r="H46265" s="128"/>
    </row>
    <row r="46266" spans="7:8">
      <c r="G46266" s="127"/>
      <c r="H46266" s="128"/>
    </row>
    <row r="46267" spans="7:8">
      <c r="G46267" s="127"/>
      <c r="H46267" s="128"/>
    </row>
    <row r="46268" spans="7:8">
      <c r="G46268" s="127"/>
      <c r="H46268" s="128"/>
    </row>
    <row r="46269" spans="7:8">
      <c r="G46269" s="127"/>
      <c r="H46269" s="128"/>
    </row>
    <row r="46270" spans="7:8">
      <c r="G46270" s="127"/>
      <c r="H46270" s="128"/>
    </row>
    <row r="46271" spans="7:8">
      <c r="G46271" s="127"/>
      <c r="H46271" s="128"/>
    </row>
    <row r="46272" spans="7:8">
      <c r="G46272" s="127"/>
      <c r="H46272" s="128"/>
    </row>
    <row r="46273" spans="7:8">
      <c r="G46273" s="127"/>
      <c r="H46273" s="128"/>
    </row>
    <row r="46274" spans="7:8">
      <c r="G46274" s="127"/>
      <c r="H46274" s="128"/>
    </row>
    <row r="46275" spans="7:8">
      <c r="G46275" s="127"/>
      <c r="H46275" s="128"/>
    </row>
    <row r="46276" spans="7:8">
      <c r="G46276" s="127"/>
      <c r="H46276" s="128"/>
    </row>
    <row r="46277" spans="7:8">
      <c r="G46277" s="127"/>
      <c r="H46277" s="128"/>
    </row>
    <row r="46278" spans="7:8">
      <c r="G46278" s="127"/>
      <c r="H46278" s="128"/>
    </row>
    <row r="46279" spans="7:8">
      <c r="G46279" s="127"/>
      <c r="H46279" s="128"/>
    </row>
    <row r="46280" spans="7:8">
      <c r="G46280" s="127"/>
      <c r="H46280" s="128"/>
    </row>
    <row r="46281" spans="7:8">
      <c r="G46281" s="127"/>
      <c r="H46281" s="128"/>
    </row>
    <row r="46282" spans="7:8">
      <c r="G46282" s="127"/>
      <c r="H46282" s="128"/>
    </row>
    <row r="46283" spans="7:8">
      <c r="G46283" s="127"/>
      <c r="H46283" s="128"/>
    </row>
    <row r="46284" spans="7:8">
      <c r="G46284" s="127"/>
      <c r="H46284" s="128"/>
    </row>
    <row r="46285" spans="7:8">
      <c r="G46285" s="127"/>
      <c r="H46285" s="128"/>
    </row>
    <row r="46286" spans="7:8">
      <c r="G46286" s="127"/>
      <c r="H46286" s="128"/>
    </row>
    <row r="46287" spans="7:8">
      <c r="G46287" s="127"/>
      <c r="H46287" s="128"/>
    </row>
    <row r="46288" spans="7:8">
      <c r="G46288" s="127"/>
      <c r="H46288" s="128"/>
    </row>
    <row r="46289" spans="7:8">
      <c r="G46289" s="127"/>
      <c r="H46289" s="128"/>
    </row>
    <row r="46290" spans="7:8">
      <c r="G46290" s="127"/>
      <c r="H46290" s="128"/>
    </row>
    <row r="46291" spans="7:8">
      <c r="G46291" s="127"/>
      <c r="H46291" s="128"/>
    </row>
    <row r="46292" spans="7:8">
      <c r="G46292" s="127"/>
      <c r="H46292" s="128"/>
    </row>
    <row r="46293" spans="7:8">
      <c r="G46293" s="127"/>
      <c r="H46293" s="128"/>
    </row>
    <row r="46294" spans="7:8">
      <c r="G46294" s="127"/>
      <c r="H46294" s="128"/>
    </row>
    <row r="46295" spans="7:8">
      <c r="G46295" s="127"/>
      <c r="H46295" s="128"/>
    </row>
    <row r="46296" spans="7:8">
      <c r="G46296" s="127"/>
      <c r="H46296" s="128"/>
    </row>
    <row r="46297" spans="7:8">
      <c r="G46297" s="127"/>
      <c r="H46297" s="128"/>
    </row>
    <row r="46298" spans="7:8">
      <c r="G46298" s="127"/>
      <c r="H46298" s="128"/>
    </row>
    <row r="46299" spans="7:8">
      <c r="G46299" s="127"/>
      <c r="H46299" s="128"/>
    </row>
    <row r="46300" spans="7:8">
      <c r="G46300" s="127"/>
      <c r="H46300" s="128"/>
    </row>
    <row r="46301" spans="7:8">
      <c r="G46301" s="127"/>
      <c r="H46301" s="128"/>
    </row>
    <row r="46302" spans="7:8">
      <c r="G46302" s="127"/>
      <c r="H46302" s="128"/>
    </row>
    <row r="46303" spans="7:8">
      <c r="G46303" s="127"/>
      <c r="H46303" s="128"/>
    </row>
    <row r="46304" spans="7:8">
      <c r="G46304" s="127"/>
      <c r="H46304" s="128"/>
    </row>
    <row r="46305" spans="7:8">
      <c r="G46305" s="127"/>
      <c r="H46305" s="128"/>
    </row>
    <row r="46306" spans="7:8">
      <c r="G46306" s="127"/>
      <c r="H46306" s="128"/>
    </row>
    <row r="46307" spans="7:8">
      <c r="G46307" s="127"/>
      <c r="H46307" s="128"/>
    </row>
    <row r="46308" spans="7:8">
      <c r="G46308" s="127"/>
      <c r="H46308" s="128"/>
    </row>
    <row r="46309" spans="7:8">
      <c r="G46309" s="127"/>
      <c r="H46309" s="128"/>
    </row>
    <row r="46310" spans="7:8">
      <c r="G46310" s="127"/>
      <c r="H46310" s="128"/>
    </row>
    <row r="46311" spans="7:8">
      <c r="G46311" s="127"/>
      <c r="H46311" s="128"/>
    </row>
    <row r="46312" spans="7:8">
      <c r="G46312" s="127"/>
      <c r="H46312" s="128"/>
    </row>
    <row r="46313" spans="7:8">
      <c r="G46313" s="127"/>
      <c r="H46313" s="128"/>
    </row>
    <row r="46314" spans="7:8">
      <c r="G46314" s="127"/>
      <c r="H46314" s="128"/>
    </row>
    <row r="46315" spans="7:8">
      <c r="G46315" s="127"/>
      <c r="H46315" s="128"/>
    </row>
    <row r="46316" spans="7:8">
      <c r="G46316" s="127"/>
      <c r="H46316" s="128"/>
    </row>
    <row r="46317" spans="7:8">
      <c r="G46317" s="127"/>
      <c r="H46317" s="128"/>
    </row>
    <row r="46318" spans="7:8">
      <c r="G46318" s="127"/>
      <c r="H46318" s="128"/>
    </row>
    <row r="46319" spans="7:8">
      <c r="G46319" s="127"/>
      <c r="H46319" s="128"/>
    </row>
    <row r="46320" spans="7:8">
      <c r="G46320" s="127"/>
      <c r="H46320" s="128"/>
    </row>
    <row r="46321" spans="7:8">
      <c r="G46321" s="127"/>
      <c r="H46321" s="128"/>
    </row>
    <row r="46322" spans="7:8">
      <c r="G46322" s="127"/>
      <c r="H46322" s="128"/>
    </row>
    <row r="46323" spans="7:8">
      <c r="G46323" s="127"/>
      <c r="H46323" s="128"/>
    </row>
    <row r="46324" spans="7:8">
      <c r="G46324" s="127"/>
      <c r="H46324" s="128"/>
    </row>
    <row r="46325" spans="7:8">
      <c r="G46325" s="127"/>
      <c r="H46325" s="128"/>
    </row>
    <row r="46326" spans="7:8">
      <c r="G46326" s="127"/>
      <c r="H46326" s="128"/>
    </row>
    <row r="46327" spans="7:8">
      <c r="G46327" s="127"/>
      <c r="H46327" s="128"/>
    </row>
    <row r="46328" spans="7:8">
      <c r="G46328" s="127"/>
      <c r="H46328" s="128"/>
    </row>
    <row r="46329" spans="7:8">
      <c r="G46329" s="127"/>
      <c r="H46329" s="128"/>
    </row>
    <row r="46330" spans="7:8">
      <c r="G46330" s="127"/>
      <c r="H46330" s="128"/>
    </row>
    <row r="46331" spans="7:8">
      <c r="G46331" s="127"/>
      <c r="H46331" s="128"/>
    </row>
    <row r="46332" spans="7:8">
      <c r="G46332" s="127"/>
      <c r="H46332" s="128"/>
    </row>
    <row r="46333" spans="7:8">
      <c r="G46333" s="127"/>
      <c r="H46333" s="128"/>
    </row>
    <row r="46334" spans="7:8">
      <c r="G46334" s="127"/>
      <c r="H46334" s="128"/>
    </row>
    <row r="46335" spans="7:8">
      <c r="G46335" s="127"/>
      <c r="H46335" s="128"/>
    </row>
    <row r="46336" spans="7:8">
      <c r="G46336" s="127"/>
      <c r="H46336" s="128"/>
    </row>
    <row r="46337" spans="7:8">
      <c r="G46337" s="127"/>
      <c r="H46337" s="128"/>
    </row>
    <row r="46338" spans="7:8">
      <c r="G46338" s="127"/>
      <c r="H46338" s="128"/>
    </row>
    <row r="46339" spans="7:8">
      <c r="G46339" s="127"/>
      <c r="H46339" s="128"/>
    </row>
    <row r="46340" spans="7:8">
      <c r="G46340" s="127"/>
      <c r="H46340" s="128"/>
    </row>
    <row r="46341" spans="7:8">
      <c r="G46341" s="127"/>
      <c r="H46341" s="128"/>
    </row>
    <row r="46342" spans="7:8">
      <c r="G46342" s="127"/>
      <c r="H46342" s="128"/>
    </row>
    <row r="46343" spans="7:8">
      <c r="G46343" s="127"/>
      <c r="H46343" s="128"/>
    </row>
    <row r="46344" spans="7:8">
      <c r="G46344" s="127"/>
      <c r="H46344" s="128"/>
    </row>
    <row r="46345" spans="7:8">
      <c r="G46345" s="127"/>
      <c r="H46345" s="128"/>
    </row>
    <row r="46346" spans="7:8">
      <c r="G46346" s="127"/>
      <c r="H46346" s="128"/>
    </row>
    <row r="46347" spans="7:8">
      <c r="G46347" s="127"/>
      <c r="H46347" s="128"/>
    </row>
    <row r="46348" spans="7:8">
      <c r="G46348" s="127"/>
      <c r="H46348" s="128"/>
    </row>
    <row r="46349" spans="7:8">
      <c r="G46349" s="127"/>
      <c r="H46349" s="128"/>
    </row>
    <row r="46350" spans="7:8">
      <c r="G46350" s="127"/>
      <c r="H46350" s="128"/>
    </row>
    <row r="46351" spans="7:8">
      <c r="G46351" s="127"/>
      <c r="H46351" s="128"/>
    </row>
    <row r="46352" spans="7:8">
      <c r="G46352" s="127"/>
      <c r="H46352" s="128"/>
    </row>
    <row r="46353" spans="7:8">
      <c r="G46353" s="127"/>
      <c r="H46353" s="128"/>
    </row>
    <row r="46354" spans="7:8">
      <c r="G46354" s="127"/>
      <c r="H46354" s="128"/>
    </row>
    <row r="46355" spans="7:8">
      <c r="G46355" s="127"/>
      <c r="H46355" s="128"/>
    </row>
    <row r="46356" spans="7:8">
      <c r="G46356" s="127"/>
      <c r="H46356" s="128"/>
    </row>
    <row r="46357" spans="7:8">
      <c r="G46357" s="127"/>
      <c r="H46357" s="128"/>
    </row>
    <row r="46358" spans="7:8">
      <c r="G46358" s="127"/>
      <c r="H46358" s="128"/>
    </row>
    <row r="46359" spans="7:8">
      <c r="G46359" s="127"/>
      <c r="H46359" s="128"/>
    </row>
    <row r="46360" spans="7:8">
      <c r="G46360" s="127"/>
      <c r="H46360" s="128"/>
    </row>
    <row r="46361" spans="7:8">
      <c r="G46361" s="127"/>
      <c r="H46361" s="128"/>
    </row>
    <row r="46362" spans="7:8">
      <c r="G46362" s="127"/>
      <c r="H46362" s="128"/>
    </row>
    <row r="46363" spans="7:8">
      <c r="G46363" s="127"/>
      <c r="H46363" s="128"/>
    </row>
    <row r="46364" spans="7:8">
      <c r="G46364" s="127"/>
      <c r="H46364" s="128"/>
    </row>
    <row r="46365" spans="7:8">
      <c r="G46365" s="127"/>
      <c r="H46365" s="128"/>
    </row>
    <row r="46366" spans="7:8">
      <c r="G46366" s="127"/>
      <c r="H46366" s="128"/>
    </row>
    <row r="46367" spans="7:8">
      <c r="G46367" s="127"/>
      <c r="H46367" s="128"/>
    </row>
    <row r="46368" spans="7:8">
      <c r="G46368" s="127"/>
      <c r="H46368" s="128"/>
    </row>
    <row r="46369" spans="7:8">
      <c r="G46369" s="127"/>
      <c r="H46369" s="128"/>
    </row>
    <row r="46370" spans="7:8">
      <c r="G46370" s="127"/>
      <c r="H46370" s="128"/>
    </row>
    <row r="46371" spans="7:8">
      <c r="G46371" s="127"/>
      <c r="H46371" s="128"/>
    </row>
    <row r="46372" spans="7:8">
      <c r="G46372" s="127"/>
      <c r="H46372" s="128"/>
    </row>
    <row r="46373" spans="7:8">
      <c r="G46373" s="127"/>
      <c r="H46373" s="128"/>
    </row>
    <row r="46374" spans="7:8">
      <c r="G46374" s="127"/>
      <c r="H46374" s="128"/>
    </row>
    <row r="46375" spans="7:8">
      <c r="G46375" s="127"/>
      <c r="H46375" s="128"/>
    </row>
    <row r="46376" spans="7:8">
      <c r="G46376" s="127"/>
      <c r="H46376" s="128"/>
    </row>
    <row r="46377" spans="7:8">
      <c r="G46377" s="127"/>
      <c r="H46377" s="128"/>
    </row>
    <row r="46378" spans="7:8">
      <c r="G46378" s="127"/>
      <c r="H46378" s="128"/>
    </row>
    <row r="46379" spans="7:8">
      <c r="G46379" s="127"/>
      <c r="H46379" s="128"/>
    </row>
    <row r="46380" spans="7:8">
      <c r="G46380" s="127"/>
      <c r="H46380" s="128"/>
    </row>
    <row r="46381" spans="7:8">
      <c r="G46381" s="127"/>
      <c r="H46381" s="128"/>
    </row>
    <row r="46382" spans="7:8">
      <c r="G46382" s="127"/>
      <c r="H46382" s="128"/>
    </row>
    <row r="46383" spans="7:8">
      <c r="G46383" s="127"/>
      <c r="H46383" s="128"/>
    </row>
    <row r="46384" spans="7:8">
      <c r="G46384" s="127"/>
      <c r="H46384" s="128"/>
    </row>
    <row r="46385" spans="7:8">
      <c r="G46385" s="127"/>
      <c r="H46385" s="128"/>
    </row>
    <row r="46386" spans="7:8">
      <c r="G46386" s="127"/>
      <c r="H46386" s="128"/>
    </row>
    <row r="46387" spans="7:8">
      <c r="G46387" s="127"/>
      <c r="H46387" s="128"/>
    </row>
    <row r="46388" spans="7:8">
      <c r="G46388" s="127"/>
      <c r="H46388" s="128"/>
    </row>
    <row r="46389" spans="7:8">
      <c r="G46389" s="127"/>
      <c r="H46389" s="128"/>
    </row>
    <row r="46390" spans="7:8">
      <c r="G46390" s="127"/>
      <c r="H46390" s="128"/>
    </row>
    <row r="46391" spans="7:8">
      <c r="G46391" s="127"/>
      <c r="H46391" s="128"/>
    </row>
    <row r="46392" spans="7:8">
      <c r="G46392" s="127"/>
      <c r="H46392" s="128"/>
    </row>
    <row r="46393" spans="7:8">
      <c r="G46393" s="127"/>
      <c r="H46393" s="128"/>
    </row>
    <row r="46394" spans="7:8">
      <c r="G46394" s="127"/>
      <c r="H46394" s="128"/>
    </row>
    <row r="46395" spans="7:8">
      <c r="G46395" s="127"/>
      <c r="H46395" s="128"/>
    </row>
    <row r="46396" spans="7:8">
      <c r="G46396" s="127"/>
      <c r="H46396" s="128"/>
    </row>
    <row r="46397" spans="7:8">
      <c r="G46397" s="127"/>
      <c r="H46397" s="128"/>
    </row>
    <row r="46398" spans="7:8">
      <c r="G46398" s="127"/>
      <c r="H46398" s="128"/>
    </row>
    <row r="46399" spans="7:8">
      <c r="G46399" s="127"/>
      <c r="H46399" s="128"/>
    </row>
    <row r="46400" spans="7:8">
      <c r="G46400" s="127"/>
      <c r="H46400" s="128"/>
    </row>
    <row r="46401" spans="7:8">
      <c r="G46401" s="127"/>
      <c r="H46401" s="128"/>
    </row>
    <row r="46402" spans="7:8">
      <c r="G46402" s="127"/>
      <c r="H46402" s="128"/>
    </row>
    <row r="46403" spans="7:8">
      <c r="G46403" s="127"/>
      <c r="H46403" s="128"/>
    </row>
    <row r="46404" spans="7:8">
      <c r="G46404" s="127"/>
      <c r="H46404" s="128"/>
    </row>
    <row r="46405" spans="7:8">
      <c r="G46405" s="127"/>
      <c r="H46405" s="128"/>
    </row>
    <row r="46406" spans="7:8">
      <c r="G46406" s="127"/>
      <c r="H46406" s="128"/>
    </row>
    <row r="46407" spans="7:8">
      <c r="G46407" s="127"/>
      <c r="H46407" s="128"/>
    </row>
    <row r="46408" spans="7:8">
      <c r="G46408" s="127"/>
      <c r="H46408" s="128"/>
    </row>
    <row r="46409" spans="7:8">
      <c r="G46409" s="127"/>
      <c r="H46409" s="128"/>
    </row>
    <row r="46410" spans="7:8">
      <c r="G46410" s="127"/>
      <c r="H46410" s="128"/>
    </row>
    <row r="46411" spans="7:8">
      <c r="G46411" s="127"/>
      <c r="H46411" s="128"/>
    </row>
    <row r="46412" spans="7:8">
      <c r="G46412" s="127"/>
      <c r="H46412" s="128"/>
    </row>
    <row r="46413" spans="7:8">
      <c r="G46413" s="127"/>
      <c r="H46413" s="128"/>
    </row>
    <row r="46414" spans="7:8">
      <c r="G46414" s="127"/>
      <c r="H46414" s="128"/>
    </row>
    <row r="46415" spans="7:8">
      <c r="G46415" s="127"/>
      <c r="H46415" s="128"/>
    </row>
    <row r="46416" spans="7:8">
      <c r="G46416" s="127"/>
      <c r="H46416" s="128"/>
    </row>
    <row r="46417" spans="7:8">
      <c r="G46417" s="127"/>
      <c r="H46417" s="128"/>
    </row>
    <row r="46418" spans="7:8">
      <c r="G46418" s="127"/>
      <c r="H46418" s="128"/>
    </row>
    <row r="46419" spans="7:8">
      <c r="G46419" s="127"/>
      <c r="H46419" s="128"/>
    </row>
    <row r="46420" spans="7:8">
      <c r="G46420" s="127"/>
      <c r="H46420" s="128"/>
    </row>
    <row r="46421" spans="7:8">
      <c r="G46421" s="127"/>
      <c r="H46421" s="128"/>
    </row>
    <row r="46422" spans="7:8">
      <c r="G46422" s="127"/>
      <c r="H46422" s="128"/>
    </row>
    <row r="46423" spans="7:8">
      <c r="G46423" s="127"/>
      <c r="H46423" s="128"/>
    </row>
    <row r="46424" spans="7:8">
      <c r="G46424" s="127"/>
      <c r="H46424" s="128"/>
    </row>
    <row r="46425" spans="7:8">
      <c r="G46425" s="127"/>
      <c r="H46425" s="128"/>
    </row>
    <row r="46426" spans="7:8">
      <c r="G46426" s="127"/>
      <c r="H46426" s="128"/>
    </row>
    <row r="46427" spans="7:8">
      <c r="G46427" s="127"/>
      <c r="H46427" s="128"/>
    </row>
    <row r="46428" spans="7:8">
      <c r="G46428" s="127"/>
      <c r="H46428" s="128"/>
    </row>
    <row r="46429" spans="7:8">
      <c r="G46429" s="127"/>
      <c r="H46429" s="128"/>
    </row>
    <row r="46430" spans="7:8">
      <c r="G46430" s="127"/>
      <c r="H46430" s="128"/>
    </row>
    <row r="46431" spans="7:8">
      <c r="G46431" s="127"/>
      <c r="H46431" s="128"/>
    </row>
    <row r="46432" spans="7:8">
      <c r="G46432" s="127"/>
      <c r="H46432" s="128"/>
    </row>
    <row r="46433" spans="7:8">
      <c r="G46433" s="127"/>
      <c r="H46433" s="128"/>
    </row>
    <row r="46434" spans="7:8">
      <c r="G46434" s="127"/>
      <c r="H46434" s="128"/>
    </row>
    <row r="46435" spans="7:8">
      <c r="G46435" s="127"/>
      <c r="H46435" s="128"/>
    </row>
    <row r="46436" spans="7:8">
      <c r="G46436" s="127"/>
      <c r="H46436" s="128"/>
    </row>
    <row r="46437" spans="7:8">
      <c r="G46437" s="127"/>
      <c r="H46437" s="128"/>
    </row>
    <row r="46438" spans="7:8">
      <c r="G46438" s="127"/>
      <c r="H46438" s="128"/>
    </row>
    <row r="46439" spans="7:8">
      <c r="G46439" s="127"/>
      <c r="H46439" s="128"/>
    </row>
    <row r="46440" spans="7:8">
      <c r="G46440" s="127"/>
      <c r="H46440" s="128"/>
    </row>
    <row r="46441" spans="7:8">
      <c r="G46441" s="127"/>
      <c r="H46441" s="128"/>
    </row>
    <row r="46442" spans="7:8">
      <c r="G46442" s="127"/>
      <c r="H46442" s="128"/>
    </row>
    <row r="46443" spans="7:8">
      <c r="G46443" s="127"/>
      <c r="H46443" s="128"/>
    </row>
    <row r="46444" spans="7:8">
      <c r="G46444" s="127"/>
      <c r="H46444" s="128"/>
    </row>
    <row r="46445" spans="7:8">
      <c r="G46445" s="127"/>
      <c r="H46445" s="128"/>
    </row>
    <row r="46446" spans="7:8">
      <c r="G46446" s="127"/>
      <c r="H46446" s="128"/>
    </row>
    <row r="46447" spans="7:8">
      <c r="G46447" s="127"/>
      <c r="H46447" s="128"/>
    </row>
    <row r="46448" spans="7:8">
      <c r="G46448" s="127"/>
      <c r="H46448" s="128"/>
    </row>
    <row r="46449" spans="7:8">
      <c r="G46449" s="127"/>
      <c r="H46449" s="128"/>
    </row>
    <row r="46450" spans="7:8">
      <c r="G46450" s="127"/>
      <c r="H46450" s="128"/>
    </row>
    <row r="46451" spans="7:8">
      <c r="G46451" s="127"/>
      <c r="H46451" s="128"/>
    </row>
    <row r="46452" spans="7:8">
      <c r="G46452" s="127"/>
      <c r="H46452" s="128"/>
    </row>
    <row r="46453" spans="7:8">
      <c r="G46453" s="127"/>
      <c r="H46453" s="128"/>
    </row>
    <row r="46454" spans="7:8">
      <c r="G46454" s="127"/>
      <c r="H46454" s="128"/>
    </row>
    <row r="46455" spans="7:8">
      <c r="G46455" s="127"/>
      <c r="H46455" s="128"/>
    </row>
    <row r="46456" spans="7:8">
      <c r="G46456" s="127"/>
      <c r="H46456" s="128"/>
    </row>
    <row r="46457" spans="7:8">
      <c r="G46457" s="127"/>
      <c r="H46457" s="128"/>
    </row>
    <row r="46458" spans="7:8">
      <c r="G46458" s="127"/>
      <c r="H46458" s="128"/>
    </row>
    <row r="46459" spans="7:8">
      <c r="G46459" s="127"/>
      <c r="H46459" s="128"/>
    </row>
    <row r="46460" spans="7:8">
      <c r="G46460" s="127"/>
      <c r="H46460" s="128"/>
    </row>
    <row r="46461" spans="7:8">
      <c r="G46461" s="127"/>
      <c r="H46461" s="128"/>
    </row>
    <row r="46462" spans="7:8">
      <c r="G46462" s="127"/>
      <c r="H46462" s="128"/>
    </row>
    <row r="46463" spans="7:8">
      <c r="G46463" s="127"/>
      <c r="H46463" s="128"/>
    </row>
    <row r="46464" spans="7:8">
      <c r="G46464" s="127"/>
      <c r="H46464" s="128"/>
    </row>
    <row r="46465" spans="7:8">
      <c r="G46465" s="127"/>
      <c r="H46465" s="128"/>
    </row>
    <row r="46466" spans="7:8">
      <c r="G46466" s="127"/>
      <c r="H46466" s="128"/>
    </row>
    <row r="46467" spans="7:8">
      <c r="G46467" s="127"/>
      <c r="H46467" s="128"/>
    </row>
    <row r="46468" spans="7:8">
      <c r="G46468" s="127"/>
      <c r="H46468" s="128"/>
    </row>
    <row r="46469" spans="7:8">
      <c r="G46469" s="127"/>
      <c r="H46469" s="128"/>
    </row>
    <row r="46470" spans="7:8">
      <c r="G46470" s="127"/>
      <c r="H46470" s="128"/>
    </row>
    <row r="46471" spans="7:8">
      <c r="G46471" s="127"/>
      <c r="H46471" s="128"/>
    </row>
    <row r="46472" spans="7:8">
      <c r="G46472" s="127"/>
      <c r="H46472" s="128"/>
    </row>
    <row r="46473" spans="7:8">
      <c r="G46473" s="127"/>
      <c r="H46473" s="128"/>
    </row>
    <row r="46474" spans="7:8">
      <c r="G46474" s="127"/>
      <c r="H46474" s="128"/>
    </row>
    <row r="46475" spans="7:8">
      <c r="G46475" s="127"/>
      <c r="H46475" s="128"/>
    </row>
    <row r="46476" spans="7:8">
      <c r="G46476" s="127"/>
      <c r="H46476" s="128"/>
    </row>
    <row r="46477" spans="7:8">
      <c r="G46477" s="127"/>
      <c r="H46477" s="128"/>
    </row>
    <row r="46478" spans="7:8">
      <c r="G46478" s="127"/>
      <c r="H46478" s="128"/>
    </row>
    <row r="46479" spans="7:8">
      <c r="G46479" s="127"/>
      <c r="H46479" s="128"/>
    </row>
    <row r="46480" spans="7:8">
      <c r="G46480" s="127"/>
      <c r="H46480" s="128"/>
    </row>
    <row r="46481" spans="7:8">
      <c r="G46481" s="127"/>
      <c r="H46481" s="128"/>
    </row>
    <row r="46482" spans="7:8">
      <c r="G46482" s="127"/>
      <c r="H46482" s="128"/>
    </row>
    <row r="46483" spans="7:8">
      <c r="G46483" s="127"/>
      <c r="H46483" s="128"/>
    </row>
    <row r="46484" spans="7:8">
      <c r="G46484" s="127"/>
      <c r="H46484" s="128"/>
    </row>
    <row r="46485" spans="7:8">
      <c r="G46485" s="127"/>
      <c r="H46485" s="128"/>
    </row>
    <row r="46486" spans="7:8">
      <c r="G46486" s="127"/>
      <c r="H46486" s="128"/>
    </row>
    <row r="46487" spans="7:8">
      <c r="G46487" s="127"/>
      <c r="H46487" s="128"/>
    </row>
    <row r="46488" spans="7:8">
      <c r="G46488" s="127"/>
      <c r="H46488" s="128"/>
    </row>
    <row r="46489" spans="7:8">
      <c r="G46489" s="127"/>
      <c r="H46489" s="128"/>
    </row>
    <row r="46490" spans="7:8">
      <c r="G46490" s="127"/>
      <c r="H46490" s="128"/>
    </row>
    <row r="46491" spans="7:8">
      <c r="G46491" s="127"/>
      <c r="H46491" s="128"/>
    </row>
    <row r="46492" spans="7:8">
      <c r="G46492" s="127"/>
      <c r="H46492" s="128"/>
    </row>
    <row r="46493" spans="7:8">
      <c r="G46493" s="127"/>
      <c r="H46493" s="128"/>
    </row>
    <row r="46494" spans="7:8">
      <c r="G46494" s="127"/>
      <c r="H46494" s="128"/>
    </row>
    <row r="46495" spans="7:8">
      <c r="G46495" s="127"/>
      <c r="H46495" s="128"/>
    </row>
    <row r="46496" spans="7:8">
      <c r="G46496" s="127"/>
      <c r="H46496" s="128"/>
    </row>
    <row r="46497" spans="7:8">
      <c r="G46497" s="127"/>
      <c r="H46497" s="128"/>
    </row>
    <row r="46498" spans="7:8">
      <c r="G46498" s="127"/>
      <c r="H46498" s="128"/>
    </row>
    <row r="46499" spans="7:8">
      <c r="G46499" s="127"/>
      <c r="H46499" s="128"/>
    </row>
    <row r="46500" spans="7:8">
      <c r="G46500" s="127"/>
      <c r="H46500" s="128"/>
    </row>
    <row r="46501" spans="7:8">
      <c r="G46501" s="127"/>
      <c r="H46501" s="128"/>
    </row>
    <row r="46502" spans="7:8">
      <c r="G46502" s="127"/>
      <c r="H46502" s="128"/>
    </row>
    <row r="46503" spans="7:8">
      <c r="G46503" s="127"/>
      <c r="H46503" s="128"/>
    </row>
    <row r="46504" spans="7:8">
      <c r="G46504" s="127"/>
      <c r="H46504" s="128"/>
    </row>
    <row r="46505" spans="7:8">
      <c r="G46505" s="127"/>
      <c r="H46505" s="128"/>
    </row>
    <row r="46506" spans="7:8">
      <c r="G46506" s="127"/>
      <c r="H46506" s="128"/>
    </row>
    <row r="46507" spans="7:8">
      <c r="G46507" s="127"/>
      <c r="H46507" s="128"/>
    </row>
    <row r="46508" spans="7:8">
      <c r="G46508" s="127"/>
      <c r="H46508" s="128"/>
    </row>
    <row r="46509" spans="7:8">
      <c r="G46509" s="127"/>
      <c r="H46509" s="128"/>
    </row>
    <row r="46510" spans="7:8">
      <c r="G46510" s="127"/>
      <c r="H46510" s="128"/>
    </row>
    <row r="46511" spans="7:8">
      <c r="G46511" s="127"/>
      <c r="H46511" s="128"/>
    </row>
    <row r="46512" spans="7:8">
      <c r="G46512" s="127"/>
      <c r="H46512" s="128"/>
    </row>
    <row r="46513" spans="7:8">
      <c r="G46513" s="127"/>
      <c r="H46513" s="128"/>
    </row>
    <row r="46514" spans="7:8">
      <c r="G46514" s="127"/>
      <c r="H46514" s="128"/>
    </row>
    <row r="46515" spans="7:8">
      <c r="G46515" s="127"/>
      <c r="H46515" s="128"/>
    </row>
    <row r="46516" spans="7:8">
      <c r="G46516" s="127"/>
      <c r="H46516" s="128"/>
    </row>
    <row r="46517" spans="7:8">
      <c r="G46517" s="127"/>
      <c r="H46517" s="128"/>
    </row>
    <row r="46518" spans="7:8">
      <c r="G46518" s="127"/>
      <c r="H46518" s="128"/>
    </row>
    <row r="46519" spans="7:8">
      <c r="G46519" s="127"/>
      <c r="H46519" s="128"/>
    </row>
    <row r="46520" spans="7:8">
      <c r="G46520" s="127"/>
      <c r="H46520" s="128"/>
    </row>
    <row r="46521" spans="7:8">
      <c r="G46521" s="127"/>
      <c r="H46521" s="128"/>
    </row>
    <row r="46522" spans="7:8">
      <c r="G46522" s="127"/>
      <c r="H46522" s="128"/>
    </row>
    <row r="46523" spans="7:8">
      <c r="G46523" s="127"/>
      <c r="H46523" s="128"/>
    </row>
    <row r="46524" spans="7:8">
      <c r="G46524" s="127"/>
      <c r="H46524" s="128"/>
    </row>
    <row r="46525" spans="7:8">
      <c r="G46525" s="127"/>
      <c r="H46525" s="128"/>
    </row>
    <row r="46526" spans="7:8">
      <c r="G46526" s="127"/>
      <c r="H46526" s="128"/>
    </row>
    <row r="46527" spans="7:8">
      <c r="G46527" s="127"/>
      <c r="H46527" s="128"/>
    </row>
    <row r="46528" spans="7:8">
      <c r="G46528" s="127"/>
      <c r="H46528" s="128"/>
    </row>
    <row r="46529" spans="7:8">
      <c r="G46529" s="127"/>
      <c r="H46529" s="128"/>
    </row>
    <row r="46530" spans="7:8">
      <c r="G46530" s="127"/>
      <c r="H46530" s="128"/>
    </row>
    <row r="46531" spans="7:8">
      <c r="G46531" s="127"/>
      <c r="H46531" s="128"/>
    </row>
    <row r="46532" spans="7:8">
      <c r="G46532" s="127"/>
      <c r="H46532" s="128"/>
    </row>
    <row r="46533" spans="7:8">
      <c r="G46533" s="127"/>
      <c r="H46533" s="128"/>
    </row>
    <row r="46534" spans="7:8">
      <c r="G46534" s="127"/>
      <c r="H46534" s="128"/>
    </row>
    <row r="46535" spans="7:8">
      <c r="G46535" s="127"/>
      <c r="H46535" s="128"/>
    </row>
    <row r="46536" spans="7:8">
      <c r="G46536" s="127"/>
      <c r="H46536" s="128"/>
    </row>
    <row r="46537" spans="7:8">
      <c r="G46537" s="127"/>
      <c r="H46537" s="128"/>
    </row>
    <row r="46538" spans="7:8">
      <c r="G46538" s="127"/>
      <c r="H46538" s="128"/>
    </row>
    <row r="46539" spans="7:8">
      <c r="G46539" s="127"/>
      <c r="H46539" s="128"/>
    </row>
    <row r="46540" spans="7:8">
      <c r="G46540" s="127"/>
      <c r="H46540" s="128"/>
    </row>
    <row r="46541" spans="7:8">
      <c r="G46541" s="127"/>
      <c r="H46541" s="128"/>
    </row>
    <row r="46542" spans="7:8">
      <c r="G46542" s="127"/>
      <c r="H46542" s="128"/>
    </row>
    <row r="46543" spans="7:8">
      <c r="G46543" s="127"/>
      <c r="H46543" s="128"/>
    </row>
    <row r="46544" spans="7:8">
      <c r="G46544" s="127"/>
      <c r="H46544" s="128"/>
    </row>
    <row r="46545" spans="7:8">
      <c r="G46545" s="127"/>
      <c r="H46545" s="128"/>
    </row>
    <row r="46546" spans="7:8">
      <c r="G46546" s="127"/>
      <c r="H46546" s="128"/>
    </row>
    <row r="46547" spans="7:8">
      <c r="G46547" s="127"/>
      <c r="H46547" s="128"/>
    </row>
    <row r="46548" spans="7:8">
      <c r="G46548" s="127"/>
      <c r="H46548" s="128"/>
    </row>
    <row r="46549" spans="7:8">
      <c r="G46549" s="127"/>
      <c r="H46549" s="128"/>
    </row>
    <row r="46550" spans="7:8">
      <c r="G46550" s="127"/>
      <c r="H46550" s="128"/>
    </row>
    <row r="46551" spans="7:8">
      <c r="G46551" s="127"/>
      <c r="H46551" s="128"/>
    </row>
    <row r="46552" spans="7:8">
      <c r="G46552" s="127"/>
      <c r="H46552" s="128"/>
    </row>
    <row r="46553" spans="7:8">
      <c r="G46553" s="127"/>
      <c r="H46553" s="128"/>
    </row>
    <row r="46554" spans="7:8">
      <c r="G46554" s="127"/>
      <c r="H46554" s="128"/>
    </row>
    <row r="46555" spans="7:8">
      <c r="G46555" s="127"/>
      <c r="H46555" s="128"/>
    </row>
    <row r="46556" spans="7:8">
      <c r="G46556" s="127"/>
      <c r="H46556" s="128"/>
    </row>
    <row r="46557" spans="7:8">
      <c r="G46557" s="127"/>
      <c r="H46557" s="128"/>
    </row>
    <row r="46558" spans="7:8">
      <c r="G46558" s="127"/>
      <c r="H46558" s="128"/>
    </row>
    <row r="46559" spans="7:8">
      <c r="G46559" s="127"/>
      <c r="H46559" s="128"/>
    </row>
    <row r="46560" spans="7:8">
      <c r="G46560" s="127"/>
      <c r="H46560" s="128"/>
    </row>
    <row r="46561" spans="7:8">
      <c r="G46561" s="127"/>
      <c r="H46561" s="128"/>
    </row>
    <row r="46562" spans="7:8">
      <c r="G46562" s="127"/>
      <c r="H46562" s="128"/>
    </row>
    <row r="46563" spans="7:8">
      <c r="G46563" s="127"/>
      <c r="H46563" s="128"/>
    </row>
    <row r="46564" spans="7:8">
      <c r="G46564" s="127"/>
      <c r="H46564" s="128"/>
    </row>
    <row r="46565" spans="7:8">
      <c r="G46565" s="127"/>
      <c r="H46565" s="128"/>
    </row>
    <row r="46566" spans="7:8">
      <c r="G46566" s="127"/>
      <c r="H46566" s="128"/>
    </row>
    <row r="46567" spans="7:8">
      <c r="G46567" s="127"/>
      <c r="H46567" s="128"/>
    </row>
    <row r="46568" spans="7:8">
      <c r="G46568" s="127"/>
      <c r="H46568" s="128"/>
    </row>
    <row r="46569" spans="7:8">
      <c r="G46569" s="127"/>
      <c r="H46569" s="128"/>
    </row>
    <row r="46570" spans="7:8">
      <c r="G46570" s="127"/>
      <c r="H46570" s="128"/>
    </row>
    <row r="46571" spans="7:8">
      <c r="G46571" s="127"/>
      <c r="H46571" s="128"/>
    </row>
    <row r="46572" spans="7:8">
      <c r="G46572" s="127"/>
      <c r="H46572" s="128"/>
    </row>
    <row r="46573" spans="7:8">
      <c r="G46573" s="127"/>
      <c r="H46573" s="128"/>
    </row>
    <row r="46574" spans="7:8">
      <c r="G46574" s="127"/>
      <c r="H46574" s="128"/>
    </row>
    <row r="46575" spans="7:8">
      <c r="G46575" s="127"/>
      <c r="H46575" s="128"/>
    </row>
    <row r="46576" spans="7:8">
      <c r="G46576" s="127"/>
      <c r="H46576" s="128"/>
    </row>
    <row r="46577" spans="7:8">
      <c r="G46577" s="127"/>
      <c r="H46577" s="128"/>
    </row>
    <row r="46578" spans="7:8">
      <c r="G46578" s="127"/>
      <c r="H46578" s="128"/>
    </row>
    <row r="46579" spans="7:8">
      <c r="G46579" s="127"/>
      <c r="H46579" s="128"/>
    </row>
    <row r="46580" spans="7:8">
      <c r="G46580" s="127"/>
      <c r="H46580" s="128"/>
    </row>
    <row r="46581" spans="7:8">
      <c r="G46581" s="127"/>
      <c r="H46581" s="128"/>
    </row>
    <row r="46582" spans="7:8">
      <c r="G46582" s="127"/>
      <c r="H46582" s="128"/>
    </row>
    <row r="46583" spans="7:8">
      <c r="G46583" s="127"/>
      <c r="H46583" s="128"/>
    </row>
    <row r="46584" spans="7:8">
      <c r="G46584" s="127"/>
      <c r="H46584" s="128"/>
    </row>
    <row r="46585" spans="7:8">
      <c r="G46585" s="127"/>
      <c r="H46585" s="128"/>
    </row>
    <row r="46586" spans="7:8">
      <c r="G46586" s="127"/>
      <c r="H46586" s="128"/>
    </row>
    <row r="46587" spans="7:8">
      <c r="G46587" s="127"/>
      <c r="H46587" s="128"/>
    </row>
    <row r="46588" spans="7:8">
      <c r="G46588" s="127"/>
      <c r="H46588" s="128"/>
    </row>
    <row r="46589" spans="7:8">
      <c r="G46589" s="127"/>
      <c r="H46589" s="128"/>
    </row>
    <row r="46590" spans="7:8">
      <c r="G46590" s="127"/>
      <c r="H46590" s="128"/>
    </row>
    <row r="46591" spans="7:8">
      <c r="G46591" s="127"/>
      <c r="H46591" s="128"/>
    </row>
    <row r="46592" spans="7:8">
      <c r="G46592" s="127"/>
      <c r="H46592" s="128"/>
    </row>
    <row r="46593" spans="7:8">
      <c r="G46593" s="127"/>
      <c r="H46593" s="128"/>
    </row>
    <row r="46594" spans="7:8">
      <c r="G46594" s="127"/>
      <c r="H46594" s="128"/>
    </row>
    <row r="46595" spans="7:8">
      <c r="G46595" s="127"/>
      <c r="H46595" s="128"/>
    </row>
    <row r="46596" spans="7:8">
      <c r="G46596" s="127"/>
      <c r="H46596" s="128"/>
    </row>
    <row r="46597" spans="7:8">
      <c r="G46597" s="127"/>
      <c r="H46597" s="128"/>
    </row>
    <row r="46598" spans="7:8">
      <c r="G46598" s="127"/>
      <c r="H46598" s="128"/>
    </row>
    <row r="46599" spans="7:8">
      <c r="G46599" s="127"/>
      <c r="H46599" s="128"/>
    </row>
    <row r="46600" spans="7:8">
      <c r="G46600" s="127"/>
      <c r="H46600" s="128"/>
    </row>
    <row r="46601" spans="7:8">
      <c r="G46601" s="127"/>
      <c r="H46601" s="128"/>
    </row>
    <row r="46602" spans="7:8">
      <c r="G46602" s="127"/>
      <c r="H46602" s="128"/>
    </row>
    <row r="46603" spans="7:8">
      <c r="G46603" s="127"/>
      <c r="H46603" s="128"/>
    </row>
    <row r="46604" spans="7:8">
      <c r="G46604" s="127"/>
      <c r="H46604" s="128"/>
    </row>
    <row r="46605" spans="7:8">
      <c r="G46605" s="127"/>
      <c r="H46605" s="128"/>
    </row>
    <row r="46606" spans="7:8">
      <c r="G46606" s="127"/>
      <c r="H46606" s="128"/>
    </row>
    <row r="46607" spans="7:8">
      <c r="G46607" s="127"/>
      <c r="H46607" s="128"/>
    </row>
    <row r="46608" spans="7:8">
      <c r="G46608" s="127"/>
      <c r="H46608" s="128"/>
    </row>
    <row r="46609" spans="7:8">
      <c r="G46609" s="127"/>
      <c r="H46609" s="128"/>
    </row>
    <row r="46610" spans="7:8">
      <c r="G46610" s="127"/>
      <c r="H46610" s="128"/>
    </row>
    <row r="46611" spans="7:8">
      <c r="G46611" s="127"/>
      <c r="H46611" s="128"/>
    </row>
    <row r="46612" spans="7:8">
      <c r="G46612" s="127"/>
      <c r="H46612" s="128"/>
    </row>
    <row r="46613" spans="7:8">
      <c r="G46613" s="127"/>
      <c r="H46613" s="128"/>
    </row>
    <row r="46614" spans="7:8">
      <c r="G46614" s="127"/>
      <c r="H46614" s="128"/>
    </row>
    <row r="46615" spans="7:8">
      <c r="G46615" s="127"/>
      <c r="H46615" s="128"/>
    </row>
    <row r="46616" spans="7:8">
      <c r="G46616" s="127"/>
      <c r="H46616" s="128"/>
    </row>
    <row r="46617" spans="7:8">
      <c r="G46617" s="127"/>
      <c r="H46617" s="128"/>
    </row>
    <row r="46618" spans="7:8">
      <c r="G46618" s="127"/>
      <c r="H46618" s="128"/>
    </row>
    <row r="46619" spans="7:8">
      <c r="G46619" s="127"/>
      <c r="H46619" s="128"/>
    </row>
    <row r="46620" spans="7:8">
      <c r="G46620" s="127"/>
      <c r="H46620" s="128"/>
    </row>
    <row r="46621" spans="7:8">
      <c r="G46621" s="127"/>
      <c r="H46621" s="128"/>
    </row>
    <row r="46622" spans="7:8">
      <c r="G46622" s="127"/>
      <c r="H46622" s="128"/>
    </row>
    <row r="46623" spans="7:8">
      <c r="G46623" s="127"/>
      <c r="H46623" s="128"/>
    </row>
    <row r="46624" spans="7:8">
      <c r="G46624" s="127"/>
      <c r="H46624" s="128"/>
    </row>
    <row r="46625" spans="7:8">
      <c r="G46625" s="127"/>
      <c r="H46625" s="128"/>
    </row>
    <row r="46626" spans="7:8">
      <c r="G46626" s="127"/>
      <c r="H46626" s="128"/>
    </row>
    <row r="46627" spans="7:8">
      <c r="G46627" s="127"/>
      <c r="H46627" s="128"/>
    </row>
    <row r="46628" spans="7:8">
      <c r="G46628" s="127"/>
      <c r="H46628" s="128"/>
    </row>
    <row r="46629" spans="7:8">
      <c r="G46629" s="127"/>
      <c r="H46629" s="128"/>
    </row>
    <row r="46630" spans="7:8">
      <c r="G46630" s="127"/>
      <c r="H46630" s="128"/>
    </row>
    <row r="46631" spans="7:8">
      <c r="G46631" s="127"/>
      <c r="H46631" s="128"/>
    </row>
    <row r="46632" spans="7:8">
      <c r="G46632" s="127"/>
      <c r="H46632" s="128"/>
    </row>
    <row r="46633" spans="7:8">
      <c r="G46633" s="127"/>
      <c r="H46633" s="128"/>
    </row>
    <row r="46634" spans="7:8">
      <c r="G46634" s="127"/>
      <c r="H46634" s="128"/>
    </row>
    <row r="46635" spans="7:8">
      <c r="G46635" s="127"/>
      <c r="H46635" s="128"/>
    </row>
    <row r="46636" spans="7:8">
      <c r="G46636" s="127"/>
      <c r="H46636" s="128"/>
    </row>
    <row r="46637" spans="7:8">
      <c r="G46637" s="127"/>
      <c r="H46637" s="128"/>
    </row>
    <row r="46638" spans="7:8">
      <c r="G46638" s="127"/>
      <c r="H46638" s="128"/>
    </row>
    <row r="46639" spans="7:8">
      <c r="G46639" s="127"/>
      <c r="H46639" s="128"/>
    </row>
    <row r="46640" spans="7:8">
      <c r="G46640" s="127"/>
      <c r="H46640" s="128"/>
    </row>
    <row r="46641" spans="7:8">
      <c r="G46641" s="127"/>
      <c r="H46641" s="128"/>
    </row>
    <row r="46642" spans="7:8">
      <c r="G46642" s="127"/>
      <c r="H46642" s="128"/>
    </row>
    <row r="46643" spans="7:8">
      <c r="G46643" s="127"/>
      <c r="H46643" s="128"/>
    </row>
    <row r="46644" spans="7:8">
      <c r="G46644" s="127"/>
      <c r="H46644" s="128"/>
    </row>
    <row r="46645" spans="7:8">
      <c r="G46645" s="127"/>
      <c r="H46645" s="128"/>
    </row>
    <row r="46646" spans="7:8">
      <c r="G46646" s="127"/>
      <c r="H46646" s="128"/>
    </row>
    <row r="46647" spans="7:8">
      <c r="G46647" s="127"/>
      <c r="H46647" s="128"/>
    </row>
    <row r="46648" spans="7:8">
      <c r="G46648" s="127"/>
      <c r="H46648" s="128"/>
    </row>
    <row r="46649" spans="7:8">
      <c r="G46649" s="127"/>
      <c r="H46649" s="128"/>
    </row>
    <row r="46650" spans="7:8">
      <c r="G46650" s="127"/>
      <c r="H46650" s="128"/>
    </row>
    <row r="46651" spans="7:8">
      <c r="G46651" s="127"/>
      <c r="H46651" s="128"/>
    </row>
    <row r="46652" spans="7:8">
      <c r="G46652" s="127"/>
      <c r="H46652" s="128"/>
    </row>
    <row r="46653" spans="7:8">
      <c r="G46653" s="127"/>
      <c r="H46653" s="128"/>
    </row>
    <row r="46654" spans="7:8">
      <c r="G46654" s="127"/>
      <c r="H46654" s="128"/>
    </row>
    <row r="46655" spans="7:8">
      <c r="G46655" s="127"/>
      <c r="H46655" s="128"/>
    </row>
    <row r="46656" spans="7:8">
      <c r="G46656" s="127"/>
      <c r="H46656" s="128"/>
    </row>
    <row r="46657" spans="7:8">
      <c r="G46657" s="127"/>
      <c r="H46657" s="128"/>
    </row>
    <row r="46658" spans="7:8">
      <c r="G46658" s="127"/>
      <c r="H46658" s="128"/>
    </row>
    <row r="46659" spans="7:8">
      <c r="G46659" s="127"/>
      <c r="H46659" s="128"/>
    </row>
    <row r="46660" spans="7:8">
      <c r="G46660" s="127"/>
      <c r="H46660" s="128"/>
    </row>
    <row r="46661" spans="7:8">
      <c r="G46661" s="127"/>
      <c r="H46661" s="128"/>
    </row>
    <row r="46662" spans="7:8">
      <c r="G46662" s="127"/>
      <c r="H46662" s="128"/>
    </row>
    <row r="46663" spans="7:8">
      <c r="G46663" s="127"/>
      <c r="H46663" s="128"/>
    </row>
    <row r="46664" spans="7:8">
      <c r="G46664" s="127"/>
      <c r="H46664" s="128"/>
    </row>
    <row r="46665" spans="7:8">
      <c r="G46665" s="127"/>
      <c r="H46665" s="128"/>
    </row>
    <row r="46666" spans="7:8">
      <c r="G46666" s="127"/>
      <c r="H46666" s="128"/>
    </row>
    <row r="46667" spans="7:8">
      <c r="G46667" s="127"/>
      <c r="H46667" s="128"/>
    </row>
    <row r="46668" spans="7:8">
      <c r="G46668" s="127"/>
      <c r="H46668" s="128"/>
    </row>
    <row r="46669" spans="7:8">
      <c r="G46669" s="127"/>
      <c r="H46669" s="128"/>
    </row>
    <row r="46670" spans="7:8">
      <c r="G46670" s="127"/>
      <c r="H46670" s="128"/>
    </row>
    <row r="46671" spans="7:8">
      <c r="G46671" s="127"/>
      <c r="H46671" s="128"/>
    </row>
    <row r="46672" spans="7:8">
      <c r="G46672" s="127"/>
      <c r="H46672" s="128"/>
    </row>
    <row r="46673" spans="7:8">
      <c r="G46673" s="127"/>
      <c r="H46673" s="128"/>
    </row>
    <row r="46674" spans="7:8">
      <c r="G46674" s="127"/>
      <c r="H46674" s="128"/>
    </row>
    <row r="46675" spans="7:8">
      <c r="G46675" s="127"/>
      <c r="H46675" s="128"/>
    </row>
    <row r="46676" spans="7:8">
      <c r="G46676" s="127"/>
      <c r="H46676" s="128"/>
    </row>
    <row r="46677" spans="7:8">
      <c r="G46677" s="127"/>
      <c r="H46677" s="128"/>
    </row>
    <row r="46678" spans="7:8">
      <c r="G46678" s="127"/>
      <c r="H46678" s="128"/>
    </row>
    <row r="46679" spans="7:8">
      <c r="G46679" s="127"/>
      <c r="H46679" s="128"/>
    </row>
    <row r="46680" spans="7:8">
      <c r="G46680" s="127"/>
      <c r="H46680" s="128"/>
    </row>
    <row r="46681" spans="7:8">
      <c r="G46681" s="127"/>
      <c r="H46681" s="128"/>
    </row>
    <row r="46682" spans="7:8">
      <c r="G46682" s="127"/>
      <c r="H46682" s="128"/>
    </row>
    <row r="46683" spans="7:8">
      <c r="G46683" s="127"/>
      <c r="H46683" s="128"/>
    </row>
    <row r="46684" spans="7:8">
      <c r="G46684" s="127"/>
      <c r="H46684" s="128"/>
    </row>
    <row r="46685" spans="7:8">
      <c r="G46685" s="127"/>
      <c r="H46685" s="128"/>
    </row>
    <row r="46686" spans="7:8">
      <c r="G46686" s="127"/>
      <c r="H46686" s="128"/>
    </row>
    <row r="46687" spans="7:8">
      <c r="G46687" s="127"/>
      <c r="H46687" s="128"/>
    </row>
    <row r="46688" spans="7:8">
      <c r="G46688" s="127"/>
      <c r="H46688" s="128"/>
    </row>
    <row r="46689" spans="7:8">
      <c r="G46689" s="127"/>
      <c r="H46689" s="128"/>
    </row>
    <row r="46690" spans="7:8">
      <c r="G46690" s="127"/>
      <c r="H46690" s="128"/>
    </row>
    <row r="46691" spans="7:8">
      <c r="G46691" s="127"/>
      <c r="H46691" s="128"/>
    </row>
    <row r="46692" spans="7:8">
      <c r="G46692" s="127"/>
      <c r="H46692" s="128"/>
    </row>
    <row r="46693" spans="7:8">
      <c r="G46693" s="127"/>
      <c r="H46693" s="128"/>
    </row>
    <row r="46694" spans="7:8">
      <c r="G46694" s="127"/>
      <c r="H46694" s="128"/>
    </row>
    <row r="46695" spans="7:8">
      <c r="G46695" s="127"/>
      <c r="H46695" s="128"/>
    </row>
    <row r="46696" spans="7:8">
      <c r="G46696" s="127"/>
      <c r="H46696" s="128"/>
    </row>
    <row r="46697" spans="7:8">
      <c r="G46697" s="127"/>
      <c r="H46697" s="128"/>
    </row>
    <row r="46698" spans="7:8">
      <c r="G46698" s="127"/>
      <c r="H46698" s="128"/>
    </row>
    <row r="46699" spans="7:8">
      <c r="G46699" s="127"/>
      <c r="H46699" s="128"/>
    </row>
    <row r="46700" spans="7:8">
      <c r="G46700" s="127"/>
      <c r="H46700" s="128"/>
    </row>
    <row r="46701" spans="7:8">
      <c r="G46701" s="127"/>
      <c r="H46701" s="128"/>
    </row>
    <row r="46702" spans="7:8">
      <c r="G46702" s="127"/>
      <c r="H46702" s="128"/>
    </row>
    <row r="46703" spans="7:8">
      <c r="G46703" s="127"/>
      <c r="H46703" s="128"/>
    </row>
    <row r="46704" spans="7:8">
      <c r="G46704" s="127"/>
      <c r="H46704" s="128"/>
    </row>
    <row r="46705" spans="7:8">
      <c r="G46705" s="127"/>
      <c r="H46705" s="128"/>
    </row>
    <row r="46706" spans="7:8">
      <c r="G46706" s="127"/>
      <c r="H46706" s="128"/>
    </row>
    <row r="46707" spans="7:8">
      <c r="G46707" s="127"/>
      <c r="H46707" s="128"/>
    </row>
    <row r="46708" spans="7:8">
      <c r="G46708" s="127"/>
      <c r="H46708" s="128"/>
    </row>
    <row r="46709" spans="7:8">
      <c r="G46709" s="127"/>
      <c r="H46709" s="128"/>
    </row>
    <row r="46710" spans="7:8">
      <c r="G46710" s="127"/>
      <c r="H46710" s="128"/>
    </row>
    <row r="46711" spans="7:8">
      <c r="G46711" s="127"/>
      <c r="H46711" s="128"/>
    </row>
    <row r="46712" spans="7:8">
      <c r="G46712" s="127"/>
      <c r="H46712" s="128"/>
    </row>
    <row r="46713" spans="7:8">
      <c r="G46713" s="127"/>
      <c r="H46713" s="128"/>
    </row>
    <row r="46714" spans="7:8">
      <c r="G46714" s="127"/>
      <c r="H46714" s="128"/>
    </row>
    <row r="46715" spans="7:8">
      <c r="G46715" s="127"/>
      <c r="H46715" s="128"/>
    </row>
    <row r="46716" spans="7:8">
      <c r="G46716" s="127"/>
      <c r="H46716" s="128"/>
    </row>
    <row r="46717" spans="7:8">
      <c r="G46717" s="127"/>
      <c r="H46717" s="128"/>
    </row>
    <row r="46718" spans="7:8">
      <c r="G46718" s="127"/>
      <c r="H46718" s="128"/>
    </row>
    <row r="46719" spans="7:8">
      <c r="G46719" s="127"/>
      <c r="H46719" s="128"/>
    </row>
    <row r="46720" spans="7:8">
      <c r="G46720" s="127"/>
      <c r="H46720" s="128"/>
    </row>
    <row r="46721" spans="7:8">
      <c r="G46721" s="127"/>
      <c r="H46721" s="128"/>
    </row>
    <row r="46722" spans="7:8">
      <c r="G46722" s="127"/>
      <c r="H46722" s="128"/>
    </row>
    <row r="46723" spans="7:8">
      <c r="G46723" s="127"/>
      <c r="H46723" s="128"/>
    </row>
    <row r="46724" spans="7:8">
      <c r="G46724" s="127"/>
      <c r="H46724" s="128"/>
    </row>
    <row r="46725" spans="7:8">
      <c r="G46725" s="127"/>
      <c r="H46725" s="128"/>
    </row>
    <row r="46726" spans="7:8">
      <c r="G46726" s="127"/>
      <c r="H46726" s="128"/>
    </row>
    <row r="46727" spans="7:8">
      <c r="G46727" s="127"/>
      <c r="H46727" s="128"/>
    </row>
    <row r="46728" spans="7:8">
      <c r="G46728" s="127"/>
      <c r="H46728" s="128"/>
    </row>
    <row r="46729" spans="7:8">
      <c r="G46729" s="127"/>
      <c r="H46729" s="128"/>
    </row>
    <row r="46730" spans="7:8">
      <c r="G46730" s="127"/>
      <c r="H46730" s="128"/>
    </row>
    <row r="46731" spans="7:8">
      <c r="G46731" s="127"/>
      <c r="H46731" s="128"/>
    </row>
    <row r="46732" spans="7:8">
      <c r="G46732" s="127"/>
      <c r="H46732" s="128"/>
    </row>
    <row r="46733" spans="7:8">
      <c r="G46733" s="127"/>
      <c r="H46733" s="128"/>
    </row>
    <row r="46734" spans="7:8">
      <c r="G46734" s="127"/>
      <c r="H46734" s="128"/>
    </row>
    <row r="46735" spans="7:8">
      <c r="G46735" s="127"/>
      <c r="H46735" s="128"/>
    </row>
    <row r="46736" spans="7:8">
      <c r="G46736" s="127"/>
      <c r="H46736" s="128"/>
    </row>
    <row r="46737" spans="7:8">
      <c r="G46737" s="127"/>
      <c r="H46737" s="128"/>
    </row>
    <row r="46738" spans="7:8">
      <c r="G46738" s="127"/>
      <c r="H46738" s="128"/>
    </row>
    <row r="46739" spans="7:8">
      <c r="G46739" s="127"/>
      <c r="H46739" s="128"/>
    </row>
    <row r="46740" spans="7:8">
      <c r="G46740" s="127"/>
      <c r="H46740" s="128"/>
    </row>
    <row r="46741" spans="7:8">
      <c r="G46741" s="127"/>
      <c r="H46741" s="128"/>
    </row>
    <row r="46742" spans="7:8">
      <c r="G46742" s="127"/>
      <c r="H46742" s="128"/>
    </row>
    <row r="46743" spans="7:8">
      <c r="G46743" s="127"/>
      <c r="H46743" s="128"/>
    </row>
    <row r="46744" spans="7:8">
      <c r="G46744" s="127"/>
      <c r="H46744" s="128"/>
    </row>
    <row r="46745" spans="7:8">
      <c r="G46745" s="127"/>
      <c r="H46745" s="128"/>
    </row>
    <row r="46746" spans="7:8">
      <c r="G46746" s="127"/>
      <c r="H46746" s="128"/>
    </row>
    <row r="46747" spans="7:8">
      <c r="G46747" s="127"/>
      <c r="H46747" s="128"/>
    </row>
    <row r="46748" spans="7:8">
      <c r="G46748" s="127"/>
      <c r="H46748" s="128"/>
    </row>
    <row r="46749" spans="7:8">
      <c r="G46749" s="127"/>
      <c r="H46749" s="128"/>
    </row>
    <row r="46750" spans="7:8">
      <c r="G46750" s="127"/>
      <c r="H46750" s="128"/>
    </row>
    <row r="46751" spans="7:8">
      <c r="G46751" s="127"/>
      <c r="H46751" s="128"/>
    </row>
    <row r="46752" spans="7:8">
      <c r="G46752" s="127"/>
      <c r="H46752" s="128"/>
    </row>
    <row r="46753" spans="7:8">
      <c r="G46753" s="127"/>
      <c r="H46753" s="128"/>
    </row>
    <row r="46754" spans="7:8">
      <c r="G46754" s="127"/>
      <c r="H46754" s="128"/>
    </row>
    <row r="46755" spans="7:8">
      <c r="G46755" s="127"/>
      <c r="H46755" s="128"/>
    </row>
    <row r="46756" spans="7:8">
      <c r="G46756" s="127"/>
      <c r="H46756" s="128"/>
    </row>
    <row r="46757" spans="7:8">
      <c r="G46757" s="127"/>
      <c r="H46757" s="128"/>
    </row>
    <row r="46758" spans="7:8">
      <c r="G46758" s="127"/>
      <c r="H46758" s="128"/>
    </row>
    <row r="46759" spans="7:8">
      <c r="G46759" s="127"/>
      <c r="H46759" s="128"/>
    </row>
    <row r="46760" spans="7:8">
      <c r="G46760" s="127"/>
      <c r="H46760" s="128"/>
    </row>
    <row r="46761" spans="7:8">
      <c r="G46761" s="127"/>
      <c r="H46761" s="128"/>
    </row>
    <row r="46762" spans="7:8">
      <c r="G46762" s="127"/>
      <c r="H46762" s="128"/>
    </row>
    <row r="46763" spans="7:8">
      <c r="G46763" s="127"/>
      <c r="H46763" s="128"/>
    </row>
    <row r="46764" spans="7:8">
      <c r="G46764" s="127"/>
      <c r="H46764" s="128"/>
    </row>
    <row r="46765" spans="7:8">
      <c r="G46765" s="127"/>
      <c r="H46765" s="128"/>
    </row>
    <row r="46766" spans="7:8">
      <c r="G46766" s="127"/>
      <c r="H46766" s="128"/>
    </row>
    <row r="46767" spans="7:8">
      <c r="G46767" s="127"/>
      <c r="H46767" s="128"/>
    </row>
    <row r="46768" spans="7:8">
      <c r="G46768" s="127"/>
      <c r="H46768" s="128"/>
    </row>
    <row r="46769" spans="7:8">
      <c r="G46769" s="127"/>
      <c r="H46769" s="128"/>
    </row>
    <row r="46770" spans="7:8">
      <c r="G46770" s="127"/>
      <c r="H46770" s="128"/>
    </row>
    <row r="46771" spans="7:8">
      <c r="G46771" s="127"/>
      <c r="H46771" s="128"/>
    </row>
    <row r="46772" spans="7:8">
      <c r="G46772" s="127"/>
      <c r="H46772" s="128"/>
    </row>
    <row r="46773" spans="7:8">
      <c r="G46773" s="127"/>
      <c r="H46773" s="128"/>
    </row>
    <row r="46774" spans="7:8">
      <c r="G46774" s="127"/>
      <c r="H46774" s="128"/>
    </row>
    <row r="46775" spans="7:8">
      <c r="G46775" s="127"/>
      <c r="H46775" s="128"/>
    </row>
    <row r="46776" spans="7:8">
      <c r="G46776" s="127"/>
      <c r="H46776" s="128"/>
    </row>
    <row r="46777" spans="7:8">
      <c r="G46777" s="127"/>
      <c r="H46777" s="128"/>
    </row>
    <row r="46778" spans="7:8">
      <c r="G46778" s="127"/>
      <c r="H46778" s="128"/>
    </row>
    <row r="46779" spans="7:8">
      <c r="G46779" s="127"/>
      <c r="H46779" s="128"/>
    </row>
    <row r="46780" spans="7:8">
      <c r="G46780" s="127"/>
      <c r="H46780" s="128"/>
    </row>
    <row r="46781" spans="7:8">
      <c r="G46781" s="127"/>
      <c r="H46781" s="128"/>
    </row>
    <row r="46782" spans="7:8">
      <c r="G46782" s="127"/>
      <c r="H46782" s="128"/>
    </row>
    <row r="46783" spans="7:8">
      <c r="G46783" s="127"/>
      <c r="H46783" s="128"/>
    </row>
    <row r="46784" spans="7:8">
      <c r="G46784" s="127"/>
      <c r="H46784" s="128"/>
    </row>
    <row r="46785" spans="7:8">
      <c r="G46785" s="127"/>
      <c r="H46785" s="128"/>
    </row>
    <row r="46786" spans="7:8">
      <c r="G46786" s="127"/>
      <c r="H46786" s="128"/>
    </row>
    <row r="46787" spans="7:8">
      <c r="G46787" s="127"/>
      <c r="H46787" s="128"/>
    </row>
    <row r="46788" spans="7:8">
      <c r="G46788" s="127"/>
      <c r="H46788" s="128"/>
    </row>
    <row r="46789" spans="7:8">
      <c r="G46789" s="127"/>
      <c r="H46789" s="128"/>
    </row>
    <row r="46790" spans="7:8">
      <c r="G46790" s="127"/>
      <c r="H46790" s="128"/>
    </row>
    <row r="46791" spans="7:8">
      <c r="G46791" s="127"/>
      <c r="H46791" s="128"/>
    </row>
    <row r="46792" spans="7:8">
      <c r="G46792" s="127"/>
      <c r="H46792" s="128"/>
    </row>
    <row r="46793" spans="7:8">
      <c r="G46793" s="127"/>
      <c r="H46793" s="128"/>
    </row>
    <row r="46794" spans="7:8">
      <c r="G46794" s="127"/>
      <c r="H46794" s="128"/>
    </row>
    <row r="46795" spans="7:8">
      <c r="G46795" s="127"/>
      <c r="H46795" s="128"/>
    </row>
    <row r="46796" spans="7:8">
      <c r="G46796" s="127"/>
      <c r="H46796" s="128"/>
    </row>
    <row r="46797" spans="7:8">
      <c r="G46797" s="127"/>
      <c r="H46797" s="128"/>
    </row>
    <row r="46798" spans="7:8">
      <c r="G46798" s="127"/>
      <c r="H46798" s="128"/>
    </row>
    <row r="46799" spans="7:8">
      <c r="G46799" s="127"/>
      <c r="H46799" s="128"/>
    </row>
    <row r="46800" spans="7:8">
      <c r="G46800" s="127"/>
      <c r="H46800" s="128"/>
    </row>
    <row r="46801" spans="7:8">
      <c r="G46801" s="127"/>
      <c r="H46801" s="128"/>
    </row>
    <row r="46802" spans="7:8">
      <c r="G46802" s="127"/>
      <c r="H46802" s="128"/>
    </row>
    <row r="46803" spans="7:8">
      <c r="G46803" s="127"/>
      <c r="H46803" s="128"/>
    </row>
    <row r="46804" spans="7:8">
      <c r="G46804" s="127"/>
      <c r="H46804" s="128"/>
    </row>
    <row r="46805" spans="7:8">
      <c r="G46805" s="127"/>
      <c r="H46805" s="128"/>
    </row>
    <row r="46806" spans="7:8">
      <c r="G46806" s="127"/>
      <c r="H46806" s="128"/>
    </row>
    <row r="46807" spans="7:8">
      <c r="G46807" s="127"/>
      <c r="H46807" s="128"/>
    </row>
    <row r="46808" spans="7:8">
      <c r="G46808" s="127"/>
      <c r="H46808" s="128"/>
    </row>
    <row r="46809" spans="7:8">
      <c r="G46809" s="127"/>
      <c r="H46809" s="128"/>
    </row>
    <row r="46810" spans="7:8">
      <c r="G46810" s="127"/>
      <c r="H46810" s="128"/>
    </row>
    <row r="46811" spans="7:8">
      <c r="G46811" s="127"/>
      <c r="H46811" s="128"/>
    </row>
    <row r="46812" spans="7:8">
      <c r="G46812" s="127"/>
      <c r="H46812" s="128"/>
    </row>
    <row r="46813" spans="7:8">
      <c r="G46813" s="127"/>
      <c r="H46813" s="128"/>
    </row>
    <row r="46814" spans="7:8">
      <c r="G46814" s="127"/>
      <c r="H46814" s="128"/>
    </row>
    <row r="46815" spans="7:8">
      <c r="G46815" s="127"/>
      <c r="H46815" s="128"/>
    </row>
    <row r="46816" spans="7:8">
      <c r="G46816" s="127"/>
      <c r="H46816" s="128"/>
    </row>
    <row r="46817" spans="7:8">
      <c r="G46817" s="127"/>
      <c r="H46817" s="128"/>
    </row>
    <row r="46818" spans="7:8">
      <c r="G46818" s="127"/>
      <c r="H46818" s="128"/>
    </row>
    <row r="46819" spans="7:8">
      <c r="G46819" s="127"/>
      <c r="H46819" s="128"/>
    </row>
    <row r="46820" spans="7:8">
      <c r="G46820" s="127"/>
      <c r="H46820" s="128"/>
    </row>
    <row r="46821" spans="7:8">
      <c r="G46821" s="127"/>
      <c r="H46821" s="128"/>
    </row>
    <row r="46822" spans="7:8">
      <c r="G46822" s="127"/>
      <c r="H46822" s="128"/>
    </row>
    <row r="46823" spans="7:8">
      <c r="G46823" s="127"/>
      <c r="H46823" s="128"/>
    </row>
    <row r="46824" spans="7:8">
      <c r="G46824" s="127"/>
      <c r="H46824" s="128"/>
    </row>
    <row r="46825" spans="7:8">
      <c r="G46825" s="127"/>
      <c r="H46825" s="128"/>
    </row>
    <row r="46826" spans="7:8">
      <c r="G46826" s="127"/>
      <c r="H46826" s="128"/>
    </row>
    <row r="46827" spans="7:8">
      <c r="G46827" s="127"/>
      <c r="H46827" s="128"/>
    </row>
    <row r="46828" spans="7:8">
      <c r="G46828" s="127"/>
      <c r="H46828" s="128"/>
    </row>
    <row r="46829" spans="7:8">
      <c r="G46829" s="127"/>
      <c r="H46829" s="128"/>
    </row>
    <row r="46830" spans="7:8">
      <c r="G46830" s="127"/>
      <c r="H46830" s="128"/>
    </row>
    <row r="46831" spans="7:8">
      <c r="G46831" s="127"/>
      <c r="H46831" s="128"/>
    </row>
    <row r="46832" spans="7:8">
      <c r="G46832" s="127"/>
      <c r="H46832" s="128"/>
    </row>
    <row r="46833" spans="7:8">
      <c r="G46833" s="127"/>
      <c r="H46833" s="128"/>
    </row>
    <row r="46834" spans="7:8">
      <c r="G46834" s="127"/>
      <c r="H46834" s="128"/>
    </row>
    <row r="46835" spans="7:8">
      <c r="G46835" s="127"/>
      <c r="H46835" s="128"/>
    </row>
    <row r="46836" spans="7:8">
      <c r="G46836" s="127"/>
      <c r="H46836" s="128"/>
    </row>
    <row r="46837" spans="7:8">
      <c r="G46837" s="127"/>
      <c r="H46837" s="128"/>
    </row>
    <row r="46838" spans="7:8">
      <c r="G46838" s="127"/>
      <c r="H46838" s="128"/>
    </row>
    <row r="46839" spans="7:8">
      <c r="G46839" s="127"/>
      <c r="H46839" s="128"/>
    </row>
    <row r="46840" spans="7:8">
      <c r="G46840" s="127"/>
      <c r="H46840" s="128"/>
    </row>
    <row r="46841" spans="7:8">
      <c r="G46841" s="127"/>
      <c r="H46841" s="128"/>
    </row>
    <row r="46842" spans="7:8">
      <c r="G46842" s="127"/>
      <c r="H46842" s="128"/>
    </row>
    <row r="46843" spans="7:8">
      <c r="G46843" s="127"/>
      <c r="H46843" s="128"/>
    </row>
    <row r="46844" spans="7:8">
      <c r="G46844" s="127"/>
      <c r="H46844" s="128"/>
    </row>
    <row r="46845" spans="7:8">
      <c r="G46845" s="127"/>
      <c r="H46845" s="128"/>
    </row>
    <row r="46846" spans="7:8">
      <c r="G46846" s="127"/>
      <c r="H46846" s="128"/>
    </row>
    <row r="46847" spans="7:8">
      <c r="G46847" s="127"/>
      <c r="H46847" s="128"/>
    </row>
    <row r="46848" spans="7:8">
      <c r="G46848" s="127"/>
      <c r="H46848" s="128"/>
    </row>
    <row r="46849" spans="7:8">
      <c r="G46849" s="127"/>
      <c r="H46849" s="128"/>
    </row>
    <row r="46850" spans="7:8">
      <c r="G46850" s="127"/>
      <c r="H46850" s="128"/>
    </row>
    <row r="46851" spans="7:8">
      <c r="G46851" s="127"/>
      <c r="H46851" s="128"/>
    </row>
    <row r="46852" spans="7:8">
      <c r="G46852" s="127"/>
      <c r="H46852" s="128"/>
    </row>
    <row r="46853" spans="7:8">
      <c r="G46853" s="127"/>
      <c r="H46853" s="128"/>
    </row>
    <row r="46854" spans="7:8">
      <c r="G46854" s="127"/>
      <c r="H46854" s="128"/>
    </row>
    <row r="46855" spans="7:8">
      <c r="G46855" s="127"/>
      <c r="H46855" s="128"/>
    </row>
    <row r="46856" spans="7:8">
      <c r="G46856" s="127"/>
      <c r="H46856" s="128"/>
    </row>
    <row r="46857" spans="7:8">
      <c r="G46857" s="127"/>
      <c r="H46857" s="128"/>
    </row>
    <row r="46858" spans="7:8">
      <c r="G46858" s="127"/>
      <c r="H46858" s="128"/>
    </row>
    <row r="46859" spans="7:8">
      <c r="G46859" s="127"/>
      <c r="H46859" s="128"/>
    </row>
    <row r="46860" spans="7:8">
      <c r="G46860" s="127"/>
      <c r="H46860" s="128"/>
    </row>
    <row r="46861" spans="7:8">
      <c r="G46861" s="127"/>
      <c r="H46861" s="128"/>
    </row>
    <row r="46862" spans="7:8">
      <c r="G46862" s="127"/>
      <c r="H46862" s="128"/>
    </row>
    <row r="46863" spans="7:8">
      <c r="G46863" s="127"/>
      <c r="H46863" s="128"/>
    </row>
    <row r="46864" spans="7:8">
      <c r="G46864" s="127"/>
      <c r="H46864" s="128"/>
    </row>
    <row r="46865" spans="7:8">
      <c r="G46865" s="127"/>
      <c r="H46865" s="128"/>
    </row>
    <row r="46866" spans="7:8">
      <c r="G46866" s="127"/>
      <c r="H46866" s="128"/>
    </row>
    <row r="46867" spans="7:8">
      <c r="G46867" s="127"/>
      <c r="H46867" s="128"/>
    </row>
    <row r="46868" spans="7:8">
      <c r="G46868" s="127"/>
      <c r="H46868" s="128"/>
    </row>
    <row r="46869" spans="7:8">
      <c r="G46869" s="127"/>
      <c r="H46869" s="128"/>
    </row>
    <row r="46870" spans="7:8">
      <c r="G46870" s="127"/>
      <c r="H46870" s="128"/>
    </row>
    <row r="46871" spans="7:8">
      <c r="G46871" s="127"/>
      <c r="H46871" s="128"/>
    </row>
    <row r="46872" spans="7:8">
      <c r="G46872" s="127"/>
      <c r="H46872" s="128"/>
    </row>
    <row r="46873" spans="7:8">
      <c r="G46873" s="127"/>
      <c r="H46873" s="128"/>
    </row>
    <row r="46874" spans="7:8">
      <c r="G46874" s="127"/>
      <c r="H46874" s="128"/>
    </row>
    <row r="46875" spans="7:8">
      <c r="G46875" s="127"/>
      <c r="H46875" s="128"/>
    </row>
    <row r="46876" spans="7:8">
      <c r="G46876" s="127"/>
      <c r="H46876" s="128"/>
    </row>
    <row r="46877" spans="7:8">
      <c r="G46877" s="127"/>
      <c r="H46877" s="128"/>
    </row>
    <row r="46878" spans="7:8">
      <c r="G46878" s="127"/>
      <c r="H46878" s="128"/>
    </row>
    <row r="46879" spans="7:8">
      <c r="G46879" s="127"/>
      <c r="H46879" s="128"/>
    </row>
    <row r="46880" spans="7:8">
      <c r="G46880" s="127"/>
      <c r="H46880" s="128"/>
    </row>
    <row r="46881" spans="7:8">
      <c r="G46881" s="127"/>
      <c r="H46881" s="128"/>
    </row>
    <row r="46882" spans="7:8">
      <c r="G46882" s="127"/>
      <c r="H46882" s="128"/>
    </row>
    <row r="46883" spans="7:8">
      <c r="G46883" s="127"/>
      <c r="H46883" s="128"/>
    </row>
    <row r="46884" spans="7:8">
      <c r="G46884" s="127"/>
      <c r="H46884" s="128"/>
    </row>
    <row r="46885" spans="7:8">
      <c r="G46885" s="127"/>
      <c r="H46885" s="128"/>
    </row>
    <row r="46886" spans="7:8">
      <c r="G46886" s="127"/>
      <c r="H46886" s="128"/>
    </row>
    <row r="46887" spans="7:8">
      <c r="G46887" s="127"/>
      <c r="H46887" s="128"/>
    </row>
    <row r="46888" spans="7:8">
      <c r="G46888" s="127"/>
      <c r="H46888" s="128"/>
    </row>
    <row r="46889" spans="7:8">
      <c r="G46889" s="127"/>
      <c r="H46889" s="128"/>
    </row>
    <row r="46890" spans="7:8">
      <c r="G46890" s="127"/>
      <c r="H46890" s="128"/>
    </row>
    <row r="46891" spans="7:8">
      <c r="G46891" s="127"/>
      <c r="H46891" s="128"/>
    </row>
    <row r="46892" spans="7:8">
      <c r="G46892" s="127"/>
      <c r="H46892" s="128"/>
    </row>
    <row r="46893" spans="7:8">
      <c r="G46893" s="127"/>
      <c r="H46893" s="128"/>
    </row>
    <row r="46894" spans="7:8">
      <c r="G46894" s="127"/>
      <c r="H46894" s="128"/>
    </row>
    <row r="46895" spans="7:8">
      <c r="G46895" s="127"/>
      <c r="H46895" s="128"/>
    </row>
    <row r="46896" spans="7:8">
      <c r="G46896" s="127"/>
      <c r="H46896" s="128"/>
    </row>
    <row r="46897" spans="7:8">
      <c r="G46897" s="127"/>
      <c r="H46897" s="128"/>
    </row>
    <row r="46898" spans="7:8">
      <c r="G46898" s="127"/>
      <c r="H46898" s="128"/>
    </row>
    <row r="46899" spans="7:8">
      <c r="G46899" s="127"/>
      <c r="H46899" s="128"/>
    </row>
    <row r="46900" spans="7:8">
      <c r="G46900" s="127"/>
      <c r="H46900" s="128"/>
    </row>
    <row r="46901" spans="7:8">
      <c r="G46901" s="127"/>
      <c r="H46901" s="128"/>
    </row>
    <row r="46902" spans="7:8">
      <c r="G46902" s="127"/>
      <c r="H46902" s="128"/>
    </row>
    <row r="46903" spans="7:8">
      <c r="G46903" s="127"/>
      <c r="H46903" s="128"/>
    </row>
    <row r="46904" spans="7:8">
      <c r="G46904" s="127"/>
      <c r="H46904" s="128"/>
    </row>
    <row r="46905" spans="7:8">
      <c r="G46905" s="127"/>
      <c r="H46905" s="128"/>
    </row>
    <row r="46906" spans="7:8">
      <c r="G46906" s="127"/>
      <c r="H46906" s="128"/>
    </row>
    <row r="46907" spans="7:8">
      <c r="G46907" s="127"/>
      <c r="H46907" s="128"/>
    </row>
    <row r="46908" spans="7:8">
      <c r="G46908" s="127"/>
      <c r="H46908" s="128"/>
    </row>
    <row r="46909" spans="7:8">
      <c r="G46909" s="127"/>
      <c r="H46909" s="128"/>
    </row>
    <row r="46910" spans="7:8">
      <c r="G46910" s="127"/>
      <c r="H46910" s="128"/>
    </row>
    <row r="46911" spans="7:8">
      <c r="G46911" s="127"/>
      <c r="H46911" s="128"/>
    </row>
    <row r="46912" spans="7:8">
      <c r="G46912" s="127"/>
      <c r="H46912" s="128"/>
    </row>
    <row r="46913" spans="7:8">
      <c r="G46913" s="127"/>
      <c r="H46913" s="128"/>
    </row>
    <row r="46914" spans="7:8">
      <c r="G46914" s="127"/>
      <c r="H46914" s="128"/>
    </row>
    <row r="46915" spans="7:8">
      <c r="G46915" s="127"/>
      <c r="H46915" s="128"/>
    </row>
    <row r="46916" spans="7:8">
      <c r="G46916" s="127"/>
      <c r="H46916" s="128"/>
    </row>
    <row r="46917" spans="7:8">
      <c r="G46917" s="127"/>
      <c r="H46917" s="128"/>
    </row>
    <row r="46918" spans="7:8">
      <c r="G46918" s="127"/>
      <c r="H46918" s="128"/>
    </row>
    <row r="46919" spans="7:8">
      <c r="G46919" s="127"/>
      <c r="H46919" s="128"/>
    </row>
    <row r="46920" spans="7:8">
      <c r="G46920" s="127"/>
      <c r="H46920" s="128"/>
    </row>
    <row r="46921" spans="7:8">
      <c r="G46921" s="127"/>
      <c r="H46921" s="128"/>
    </row>
    <row r="46922" spans="7:8">
      <c r="G46922" s="127"/>
      <c r="H46922" s="128"/>
    </row>
    <row r="46923" spans="7:8">
      <c r="G46923" s="127"/>
      <c r="H46923" s="128"/>
    </row>
    <row r="46924" spans="7:8">
      <c r="G46924" s="127"/>
      <c r="H46924" s="128"/>
    </row>
    <row r="46925" spans="7:8">
      <c r="G46925" s="127"/>
      <c r="H46925" s="128"/>
    </row>
    <row r="46926" spans="7:8">
      <c r="G46926" s="127"/>
      <c r="H46926" s="128"/>
    </row>
    <row r="46927" spans="7:8">
      <c r="G46927" s="127"/>
      <c r="H46927" s="128"/>
    </row>
    <row r="46928" spans="7:8">
      <c r="G46928" s="127"/>
      <c r="H46928" s="128"/>
    </row>
    <row r="46929" spans="7:8">
      <c r="G46929" s="127"/>
      <c r="H46929" s="128"/>
    </row>
    <row r="46930" spans="7:8">
      <c r="G46930" s="127"/>
      <c r="H46930" s="128"/>
    </row>
    <row r="46931" spans="7:8">
      <c r="G46931" s="127"/>
      <c r="H46931" s="128"/>
    </row>
    <row r="46932" spans="7:8">
      <c r="G46932" s="127"/>
      <c r="H46932" s="128"/>
    </row>
    <row r="46933" spans="7:8">
      <c r="G46933" s="127"/>
      <c r="H46933" s="128"/>
    </row>
    <row r="46934" spans="7:8">
      <c r="G46934" s="127"/>
      <c r="H46934" s="128"/>
    </row>
    <row r="46935" spans="7:8">
      <c r="G46935" s="127"/>
      <c r="H46935" s="128"/>
    </row>
    <row r="46936" spans="7:8">
      <c r="G46936" s="127"/>
      <c r="H46936" s="128"/>
    </row>
    <row r="46937" spans="7:8">
      <c r="G46937" s="127"/>
      <c r="H46937" s="128"/>
    </row>
    <row r="46938" spans="7:8">
      <c r="G46938" s="127"/>
      <c r="H46938" s="128"/>
    </row>
    <row r="46939" spans="7:8">
      <c r="G46939" s="127"/>
      <c r="H46939" s="128"/>
    </row>
    <row r="46940" spans="7:8">
      <c r="G46940" s="127"/>
      <c r="H46940" s="128"/>
    </row>
    <row r="46941" spans="7:8">
      <c r="G46941" s="127"/>
      <c r="H46941" s="128"/>
    </row>
    <row r="46942" spans="7:8">
      <c r="G46942" s="127"/>
      <c r="H46942" s="128"/>
    </row>
    <row r="46943" spans="7:8">
      <c r="G46943" s="127"/>
      <c r="H46943" s="128"/>
    </row>
    <row r="46944" spans="7:8">
      <c r="G46944" s="127"/>
      <c r="H46944" s="128"/>
    </row>
    <row r="46945" spans="7:8">
      <c r="G46945" s="127"/>
      <c r="H46945" s="128"/>
    </row>
    <row r="46946" spans="7:8">
      <c r="G46946" s="127"/>
      <c r="H46946" s="128"/>
    </row>
    <row r="46947" spans="7:8">
      <c r="G46947" s="127"/>
      <c r="H46947" s="128"/>
    </row>
    <row r="46948" spans="7:8">
      <c r="G46948" s="127"/>
      <c r="H46948" s="128"/>
    </row>
    <row r="46949" spans="7:8">
      <c r="G46949" s="127"/>
      <c r="H46949" s="128"/>
    </row>
    <row r="46950" spans="7:8">
      <c r="G46950" s="127"/>
      <c r="H46950" s="128"/>
    </row>
    <row r="46951" spans="7:8">
      <c r="G46951" s="127"/>
      <c r="H46951" s="128"/>
    </row>
    <row r="46952" spans="7:8">
      <c r="G46952" s="127"/>
      <c r="H46952" s="128"/>
    </row>
    <row r="46953" spans="7:8">
      <c r="G46953" s="127"/>
      <c r="H46953" s="128"/>
    </row>
    <row r="46954" spans="7:8">
      <c r="G46954" s="127"/>
      <c r="H46954" s="128"/>
    </row>
    <row r="46955" spans="7:8">
      <c r="G46955" s="127"/>
      <c r="H46955" s="128"/>
    </row>
    <row r="46956" spans="7:8">
      <c r="G46956" s="127"/>
      <c r="H46956" s="128"/>
    </row>
    <row r="46957" spans="7:8">
      <c r="G46957" s="127"/>
      <c r="H46957" s="128"/>
    </row>
    <row r="46958" spans="7:8">
      <c r="G46958" s="127"/>
      <c r="H46958" s="128"/>
    </row>
    <row r="46959" spans="7:8">
      <c r="G46959" s="127"/>
      <c r="H46959" s="128"/>
    </row>
    <row r="46960" spans="7:8">
      <c r="G46960" s="127"/>
      <c r="H46960" s="128"/>
    </row>
    <row r="46961" spans="7:8">
      <c r="G46961" s="127"/>
      <c r="H46961" s="128"/>
    </row>
    <row r="46962" spans="7:8">
      <c r="G46962" s="127"/>
      <c r="H46962" s="128"/>
    </row>
    <row r="46963" spans="7:8">
      <c r="G46963" s="127"/>
      <c r="H46963" s="128"/>
    </row>
    <row r="46964" spans="7:8">
      <c r="G46964" s="127"/>
      <c r="H46964" s="128"/>
    </row>
    <row r="46965" spans="7:8">
      <c r="G46965" s="127"/>
      <c r="H46965" s="128"/>
    </row>
    <row r="46966" spans="7:8">
      <c r="G46966" s="127"/>
      <c r="H46966" s="128"/>
    </row>
    <row r="46967" spans="7:8">
      <c r="G46967" s="127"/>
      <c r="H46967" s="128"/>
    </row>
    <row r="46968" spans="7:8">
      <c r="G46968" s="127"/>
      <c r="H46968" s="128"/>
    </row>
    <row r="46969" spans="7:8">
      <c r="G46969" s="127"/>
      <c r="H46969" s="128"/>
    </row>
    <row r="46970" spans="7:8">
      <c r="G46970" s="127"/>
      <c r="H46970" s="128"/>
    </row>
    <row r="46971" spans="7:8">
      <c r="G46971" s="127"/>
      <c r="H46971" s="128"/>
    </row>
    <row r="46972" spans="7:8">
      <c r="G46972" s="127"/>
      <c r="H46972" s="128"/>
    </row>
    <row r="46973" spans="7:8">
      <c r="G46973" s="127"/>
      <c r="H46973" s="128"/>
    </row>
    <row r="46974" spans="7:8">
      <c r="G46974" s="127"/>
      <c r="H46974" s="128"/>
    </row>
    <row r="46975" spans="7:8">
      <c r="G46975" s="127"/>
      <c r="H46975" s="128"/>
    </row>
    <row r="46976" spans="7:8">
      <c r="G46976" s="127"/>
      <c r="H46976" s="128"/>
    </row>
    <row r="46977" spans="7:8">
      <c r="G46977" s="127"/>
      <c r="H46977" s="128"/>
    </row>
    <row r="46978" spans="7:8">
      <c r="G46978" s="127"/>
      <c r="H46978" s="128"/>
    </row>
    <row r="46979" spans="7:8">
      <c r="G46979" s="127"/>
      <c r="H46979" s="128"/>
    </row>
    <row r="46980" spans="7:8">
      <c r="G46980" s="127"/>
      <c r="H46980" s="128"/>
    </row>
    <row r="46981" spans="7:8">
      <c r="G46981" s="127"/>
      <c r="H46981" s="128"/>
    </row>
    <row r="46982" spans="7:8">
      <c r="G46982" s="127"/>
      <c r="H46982" s="128"/>
    </row>
    <row r="46983" spans="7:8">
      <c r="G46983" s="127"/>
      <c r="H46983" s="128"/>
    </row>
    <row r="46984" spans="7:8">
      <c r="G46984" s="127"/>
      <c r="H46984" s="128"/>
    </row>
    <row r="46985" spans="7:8">
      <c r="G46985" s="127"/>
      <c r="H46985" s="128"/>
    </row>
    <row r="46986" spans="7:8">
      <c r="G46986" s="127"/>
      <c r="H46986" s="128"/>
    </row>
    <row r="46987" spans="7:8">
      <c r="G46987" s="127"/>
      <c r="H46987" s="128"/>
    </row>
    <row r="46988" spans="7:8">
      <c r="G46988" s="127"/>
      <c r="H46988" s="128"/>
    </row>
    <row r="46989" spans="7:8">
      <c r="G46989" s="127"/>
      <c r="H46989" s="128"/>
    </row>
    <row r="46990" spans="7:8">
      <c r="G46990" s="127"/>
      <c r="H46990" s="128"/>
    </row>
    <row r="46991" spans="7:8">
      <c r="G46991" s="127"/>
      <c r="H46991" s="128"/>
    </row>
    <row r="46992" spans="7:8">
      <c r="G46992" s="127"/>
      <c r="H46992" s="128"/>
    </row>
    <row r="46993" spans="7:8">
      <c r="G46993" s="127"/>
      <c r="H46993" s="128"/>
    </row>
    <row r="46994" spans="7:8">
      <c r="G46994" s="127"/>
      <c r="H46994" s="128"/>
    </row>
    <row r="46995" spans="7:8">
      <c r="G46995" s="127"/>
      <c r="H46995" s="128"/>
    </row>
    <row r="46996" spans="7:8">
      <c r="G46996" s="127"/>
      <c r="H46996" s="128"/>
    </row>
    <row r="46997" spans="7:8">
      <c r="G46997" s="127"/>
      <c r="H46997" s="128"/>
    </row>
    <row r="46998" spans="7:8">
      <c r="G46998" s="127"/>
      <c r="H46998" s="128"/>
    </row>
    <row r="46999" spans="7:8">
      <c r="G46999" s="127"/>
      <c r="H46999" s="128"/>
    </row>
    <row r="47000" spans="7:8">
      <c r="G47000" s="127"/>
      <c r="H47000" s="128"/>
    </row>
    <row r="47001" spans="7:8">
      <c r="G47001" s="127"/>
      <c r="H47001" s="128"/>
    </row>
    <row r="47002" spans="7:8">
      <c r="G47002" s="127"/>
      <c r="H47002" s="128"/>
    </row>
    <row r="47003" spans="7:8">
      <c r="G47003" s="127"/>
      <c r="H47003" s="128"/>
    </row>
    <row r="47004" spans="7:8">
      <c r="G47004" s="127"/>
      <c r="H47004" s="128"/>
    </row>
    <row r="47005" spans="7:8">
      <c r="G47005" s="127"/>
      <c r="H47005" s="128"/>
    </row>
    <row r="47006" spans="7:8">
      <c r="G47006" s="127"/>
      <c r="H47006" s="128"/>
    </row>
    <row r="47007" spans="7:8">
      <c r="G47007" s="127"/>
      <c r="H47007" s="128"/>
    </row>
    <row r="47008" spans="7:8">
      <c r="G47008" s="127"/>
      <c r="H47008" s="128"/>
    </row>
    <row r="47009" spans="7:8">
      <c r="G47009" s="127"/>
      <c r="H47009" s="128"/>
    </row>
    <row r="47010" spans="7:8">
      <c r="G47010" s="127"/>
      <c r="H47010" s="128"/>
    </row>
    <row r="47011" spans="7:8">
      <c r="G47011" s="127"/>
      <c r="H47011" s="128"/>
    </row>
    <row r="47012" spans="7:8">
      <c r="G47012" s="127"/>
      <c r="H47012" s="128"/>
    </row>
    <row r="47013" spans="7:8">
      <c r="G47013" s="127"/>
      <c r="H47013" s="128"/>
    </row>
    <row r="47014" spans="7:8">
      <c r="G47014" s="127"/>
      <c r="H47014" s="128"/>
    </row>
    <row r="47015" spans="7:8">
      <c r="G47015" s="127"/>
      <c r="H47015" s="128"/>
    </row>
    <row r="47016" spans="7:8">
      <c r="G47016" s="127"/>
      <c r="H47016" s="128"/>
    </row>
    <row r="47017" spans="7:8">
      <c r="G47017" s="127"/>
      <c r="H47017" s="128"/>
    </row>
    <row r="47018" spans="7:8">
      <c r="G47018" s="127"/>
      <c r="H47018" s="128"/>
    </row>
    <row r="47019" spans="7:8">
      <c r="G47019" s="127"/>
      <c r="H47019" s="128"/>
    </row>
    <row r="47020" spans="7:8">
      <c r="G47020" s="127"/>
      <c r="H47020" s="128"/>
    </row>
    <row r="47021" spans="7:8">
      <c r="G47021" s="127"/>
      <c r="H47021" s="128"/>
    </row>
    <row r="47022" spans="7:8">
      <c r="G47022" s="127"/>
      <c r="H47022" s="128"/>
    </row>
    <row r="47023" spans="7:8">
      <c r="G47023" s="127"/>
      <c r="H47023" s="128"/>
    </row>
    <row r="47024" spans="7:8">
      <c r="G47024" s="127"/>
      <c r="H47024" s="128"/>
    </row>
    <row r="47025" spans="7:8">
      <c r="G47025" s="127"/>
      <c r="H47025" s="128"/>
    </row>
    <row r="47026" spans="7:8">
      <c r="G47026" s="127"/>
      <c r="H47026" s="128"/>
    </row>
    <row r="47027" spans="7:8">
      <c r="G47027" s="127"/>
      <c r="H47027" s="128"/>
    </row>
    <row r="47028" spans="7:8">
      <c r="G47028" s="127"/>
      <c r="H47028" s="128"/>
    </row>
    <row r="47029" spans="7:8">
      <c r="G47029" s="127"/>
      <c r="H47029" s="128"/>
    </row>
    <row r="47030" spans="7:8">
      <c r="G47030" s="127"/>
      <c r="H47030" s="128"/>
    </row>
    <row r="47031" spans="7:8">
      <c r="G47031" s="127"/>
      <c r="H47031" s="128"/>
    </row>
    <row r="47032" spans="7:8">
      <c r="G47032" s="127"/>
      <c r="H47032" s="128"/>
    </row>
    <row r="47033" spans="7:8">
      <c r="G47033" s="127"/>
      <c r="H47033" s="128"/>
    </row>
    <row r="47034" spans="7:8">
      <c r="G47034" s="127"/>
      <c r="H47034" s="128"/>
    </row>
    <row r="47035" spans="7:8">
      <c r="G47035" s="127"/>
      <c r="H47035" s="128"/>
    </row>
    <row r="47036" spans="7:8">
      <c r="G47036" s="127"/>
      <c r="H47036" s="128"/>
    </row>
    <row r="47037" spans="7:8">
      <c r="G47037" s="127"/>
      <c r="H47037" s="128"/>
    </row>
    <row r="47038" spans="7:8">
      <c r="G47038" s="127"/>
      <c r="H47038" s="128"/>
    </row>
    <row r="47039" spans="7:8">
      <c r="G47039" s="127"/>
      <c r="H47039" s="128"/>
    </row>
    <row r="47040" spans="7:8">
      <c r="G47040" s="127"/>
      <c r="H47040" s="128"/>
    </row>
    <row r="47041" spans="7:8">
      <c r="G47041" s="127"/>
      <c r="H47041" s="128"/>
    </row>
    <row r="47042" spans="7:8">
      <c r="G47042" s="127"/>
      <c r="H47042" s="128"/>
    </row>
    <row r="47043" spans="7:8">
      <c r="G47043" s="127"/>
      <c r="H47043" s="128"/>
    </row>
    <row r="47044" spans="7:8">
      <c r="G47044" s="127"/>
      <c r="H47044" s="128"/>
    </row>
    <row r="47045" spans="7:8">
      <c r="G47045" s="127"/>
      <c r="H47045" s="128"/>
    </row>
    <row r="47046" spans="7:8">
      <c r="G47046" s="127"/>
      <c r="H47046" s="128"/>
    </row>
    <row r="47047" spans="7:8">
      <c r="G47047" s="127"/>
      <c r="H47047" s="128"/>
    </row>
    <row r="47048" spans="7:8">
      <c r="G47048" s="127"/>
      <c r="H47048" s="128"/>
    </row>
    <row r="47049" spans="7:8">
      <c r="G47049" s="127"/>
      <c r="H47049" s="128"/>
    </row>
    <row r="47050" spans="7:8">
      <c r="G47050" s="127"/>
      <c r="H47050" s="128"/>
    </row>
    <row r="47051" spans="7:8">
      <c r="G47051" s="127"/>
      <c r="H47051" s="128"/>
    </row>
    <row r="47052" spans="7:8">
      <c r="G47052" s="127"/>
      <c r="H47052" s="128"/>
    </row>
    <row r="47053" spans="7:8">
      <c r="G47053" s="127"/>
      <c r="H47053" s="128"/>
    </row>
    <row r="47054" spans="7:8">
      <c r="G47054" s="127"/>
      <c r="H47054" s="128"/>
    </row>
    <row r="47055" spans="7:8">
      <c r="G47055" s="127"/>
      <c r="H47055" s="128"/>
    </row>
    <row r="47056" spans="7:8">
      <c r="G47056" s="127"/>
      <c r="H47056" s="128"/>
    </row>
    <row r="47057" spans="7:8">
      <c r="G47057" s="127"/>
      <c r="H47057" s="128"/>
    </row>
    <row r="47058" spans="7:8">
      <c r="G47058" s="127"/>
      <c r="H47058" s="128"/>
    </row>
    <row r="47059" spans="7:8">
      <c r="G47059" s="127"/>
      <c r="H47059" s="128"/>
    </row>
    <row r="47060" spans="7:8">
      <c r="G47060" s="127"/>
      <c r="H47060" s="128"/>
    </row>
    <row r="47061" spans="7:8">
      <c r="G47061" s="127"/>
      <c r="H47061" s="128"/>
    </row>
    <row r="47062" spans="7:8">
      <c r="G47062" s="127"/>
      <c r="H47062" s="128"/>
    </row>
    <row r="47063" spans="7:8">
      <c r="G47063" s="127"/>
      <c r="H47063" s="128"/>
    </row>
    <row r="47064" spans="7:8">
      <c r="G47064" s="127"/>
      <c r="H47064" s="128"/>
    </row>
    <row r="47065" spans="7:8">
      <c r="G47065" s="127"/>
      <c r="H47065" s="128"/>
    </row>
    <row r="47066" spans="7:8">
      <c r="G47066" s="127"/>
      <c r="H47066" s="128"/>
    </row>
    <row r="47067" spans="7:8">
      <c r="G47067" s="127"/>
      <c r="H47067" s="128"/>
    </row>
    <row r="47068" spans="7:8">
      <c r="G47068" s="127"/>
      <c r="H47068" s="128"/>
    </row>
    <row r="47069" spans="7:8">
      <c r="G47069" s="127"/>
      <c r="H47069" s="128"/>
    </row>
    <row r="47070" spans="7:8">
      <c r="G47070" s="127"/>
      <c r="H47070" s="128"/>
    </row>
    <row r="47071" spans="7:8">
      <c r="G47071" s="127"/>
      <c r="H47071" s="128"/>
    </row>
    <row r="47072" spans="7:8">
      <c r="G47072" s="127"/>
      <c r="H47072" s="128"/>
    </row>
    <row r="47073" spans="7:8">
      <c r="G47073" s="127"/>
      <c r="H47073" s="128"/>
    </row>
    <row r="47074" spans="7:8">
      <c r="G47074" s="127"/>
      <c r="H47074" s="128"/>
    </row>
    <row r="47075" spans="7:8">
      <c r="G47075" s="127"/>
      <c r="H47075" s="128"/>
    </row>
    <row r="47076" spans="7:8">
      <c r="G47076" s="127"/>
      <c r="H47076" s="128"/>
    </row>
    <row r="47077" spans="7:8">
      <c r="G47077" s="127"/>
      <c r="H47077" s="128"/>
    </row>
    <row r="47078" spans="7:8">
      <c r="G47078" s="127"/>
      <c r="H47078" s="128"/>
    </row>
    <row r="47079" spans="7:8">
      <c r="G47079" s="127"/>
      <c r="H47079" s="128"/>
    </row>
    <row r="47080" spans="7:8">
      <c r="G47080" s="127"/>
      <c r="H47080" s="128"/>
    </row>
    <row r="47081" spans="7:8">
      <c r="G47081" s="127"/>
      <c r="H47081" s="128"/>
    </row>
    <row r="47082" spans="7:8">
      <c r="G47082" s="127"/>
      <c r="H47082" s="128"/>
    </row>
    <row r="47083" spans="7:8">
      <c r="G47083" s="127"/>
      <c r="H47083" s="128"/>
    </row>
    <row r="47084" spans="7:8">
      <c r="G47084" s="127"/>
      <c r="H47084" s="128"/>
    </row>
    <row r="47085" spans="7:8">
      <c r="G47085" s="127"/>
      <c r="H47085" s="128"/>
    </row>
    <row r="47086" spans="7:8">
      <c r="G47086" s="127"/>
      <c r="H47086" s="128"/>
    </row>
    <row r="47087" spans="7:8">
      <c r="G47087" s="127"/>
      <c r="H47087" s="128"/>
    </row>
    <row r="47088" spans="7:8">
      <c r="G47088" s="127"/>
      <c r="H47088" s="128"/>
    </row>
    <row r="47089" spans="7:8">
      <c r="G47089" s="127"/>
      <c r="H47089" s="128"/>
    </row>
    <row r="47090" spans="7:8">
      <c r="G47090" s="127"/>
      <c r="H47090" s="128"/>
    </row>
    <row r="47091" spans="7:8">
      <c r="G47091" s="127"/>
      <c r="H47091" s="128"/>
    </row>
    <row r="47092" spans="7:8">
      <c r="G47092" s="127"/>
      <c r="H47092" s="128"/>
    </row>
    <row r="47093" spans="7:8">
      <c r="G47093" s="127"/>
      <c r="H47093" s="128"/>
    </row>
    <row r="47094" spans="7:8">
      <c r="G47094" s="127"/>
      <c r="H47094" s="128"/>
    </row>
    <row r="47095" spans="7:8">
      <c r="G47095" s="127"/>
      <c r="H47095" s="128"/>
    </row>
    <row r="47096" spans="7:8">
      <c r="G47096" s="127"/>
      <c r="H47096" s="128"/>
    </row>
    <row r="47097" spans="7:8">
      <c r="G47097" s="127"/>
      <c r="H47097" s="128"/>
    </row>
    <row r="47098" spans="7:8">
      <c r="G47098" s="127"/>
      <c r="H47098" s="128"/>
    </row>
    <row r="47099" spans="7:8">
      <c r="G47099" s="127"/>
      <c r="H47099" s="128"/>
    </row>
    <row r="47100" spans="7:8">
      <c r="G47100" s="127"/>
      <c r="H47100" s="128"/>
    </row>
    <row r="47101" spans="7:8">
      <c r="G47101" s="127"/>
      <c r="H47101" s="128"/>
    </row>
    <row r="47102" spans="7:8">
      <c r="G47102" s="127"/>
      <c r="H47102" s="128"/>
    </row>
    <row r="47103" spans="7:8">
      <c r="G47103" s="127"/>
      <c r="H47103" s="128"/>
    </row>
    <row r="47104" spans="7:8">
      <c r="G47104" s="127"/>
      <c r="H47104" s="128"/>
    </row>
    <row r="47105" spans="7:8">
      <c r="G47105" s="127"/>
      <c r="H47105" s="128"/>
    </row>
    <row r="47106" spans="7:8">
      <c r="G47106" s="127"/>
      <c r="H47106" s="128"/>
    </row>
    <row r="47107" spans="7:8">
      <c r="G47107" s="127"/>
      <c r="H47107" s="128"/>
    </row>
    <row r="47108" spans="7:8">
      <c r="G47108" s="127"/>
      <c r="H47108" s="128"/>
    </row>
    <row r="47109" spans="7:8">
      <c r="G47109" s="127"/>
      <c r="H47109" s="128"/>
    </row>
    <row r="47110" spans="7:8">
      <c r="G47110" s="127"/>
      <c r="H47110" s="128"/>
    </row>
    <row r="47111" spans="7:8">
      <c r="G47111" s="127"/>
      <c r="H47111" s="128"/>
    </row>
    <row r="47112" spans="7:8">
      <c r="G47112" s="127"/>
      <c r="H47112" s="128"/>
    </row>
    <row r="47113" spans="7:8">
      <c r="G47113" s="127"/>
      <c r="H47113" s="128"/>
    </row>
    <row r="47114" spans="7:8">
      <c r="G47114" s="127"/>
      <c r="H47114" s="128"/>
    </row>
    <row r="47115" spans="7:8">
      <c r="G47115" s="127"/>
      <c r="H47115" s="128"/>
    </row>
    <row r="47116" spans="7:8">
      <c r="G47116" s="127"/>
      <c r="H47116" s="128"/>
    </row>
    <row r="47117" spans="7:8">
      <c r="G47117" s="127"/>
      <c r="H47117" s="128"/>
    </row>
    <row r="47118" spans="7:8">
      <c r="G47118" s="127"/>
      <c r="H47118" s="128"/>
    </row>
    <row r="47119" spans="7:8">
      <c r="G47119" s="127"/>
      <c r="H47119" s="128"/>
    </row>
    <row r="47120" spans="7:8">
      <c r="G47120" s="127"/>
      <c r="H47120" s="128"/>
    </row>
    <row r="47121" spans="7:8">
      <c r="G47121" s="127"/>
      <c r="H47121" s="128"/>
    </row>
    <row r="47122" spans="7:8">
      <c r="G47122" s="127"/>
      <c r="H47122" s="128"/>
    </row>
    <row r="47123" spans="7:8">
      <c r="G47123" s="127"/>
      <c r="H47123" s="128"/>
    </row>
    <row r="47124" spans="7:8">
      <c r="G47124" s="127"/>
      <c r="H47124" s="128"/>
    </row>
    <row r="47125" spans="7:8">
      <c r="G47125" s="127"/>
      <c r="H47125" s="128"/>
    </row>
    <row r="47126" spans="7:8">
      <c r="G47126" s="127"/>
      <c r="H47126" s="128"/>
    </row>
    <row r="47127" spans="7:8">
      <c r="G47127" s="127"/>
      <c r="H47127" s="128"/>
    </row>
    <row r="47128" spans="7:8">
      <c r="G47128" s="127"/>
      <c r="H47128" s="128"/>
    </row>
    <row r="47129" spans="7:8">
      <c r="G47129" s="127"/>
      <c r="H47129" s="128"/>
    </row>
    <row r="47130" spans="7:8">
      <c r="G47130" s="127"/>
      <c r="H47130" s="128"/>
    </row>
    <row r="47131" spans="7:8">
      <c r="G47131" s="127"/>
      <c r="H47131" s="128"/>
    </row>
    <row r="47132" spans="7:8">
      <c r="G47132" s="127"/>
      <c r="H47132" s="128"/>
    </row>
    <row r="47133" spans="7:8">
      <c r="G47133" s="127"/>
      <c r="H47133" s="128"/>
    </row>
    <row r="47134" spans="7:8">
      <c r="G47134" s="127"/>
      <c r="H47134" s="128"/>
    </row>
    <row r="47135" spans="7:8">
      <c r="G47135" s="127"/>
      <c r="H47135" s="128"/>
    </row>
    <row r="47136" spans="7:8">
      <c r="G47136" s="127"/>
      <c r="H47136" s="128"/>
    </row>
    <row r="47137" spans="7:8">
      <c r="G47137" s="127"/>
      <c r="H47137" s="128"/>
    </row>
    <row r="47138" spans="7:8">
      <c r="G47138" s="127"/>
      <c r="H47138" s="128"/>
    </row>
    <row r="47139" spans="7:8">
      <c r="G47139" s="127"/>
      <c r="H47139" s="128"/>
    </row>
    <row r="47140" spans="7:8">
      <c r="G47140" s="127"/>
      <c r="H47140" s="128"/>
    </row>
    <row r="47141" spans="7:8">
      <c r="G47141" s="127"/>
      <c r="H47141" s="128"/>
    </row>
    <row r="47142" spans="7:8">
      <c r="G47142" s="127"/>
      <c r="H47142" s="128"/>
    </row>
    <row r="47143" spans="7:8">
      <c r="G47143" s="127"/>
      <c r="H47143" s="128"/>
    </row>
    <row r="47144" spans="7:8">
      <c r="G47144" s="127"/>
      <c r="H47144" s="128"/>
    </row>
    <row r="47145" spans="7:8">
      <c r="G47145" s="127"/>
      <c r="H47145" s="128"/>
    </row>
    <row r="47146" spans="7:8">
      <c r="G47146" s="127"/>
      <c r="H47146" s="128"/>
    </row>
    <row r="47147" spans="7:8">
      <c r="G47147" s="127"/>
      <c r="H47147" s="128"/>
    </row>
    <row r="47148" spans="7:8">
      <c r="G47148" s="127"/>
      <c r="H47148" s="128"/>
    </row>
    <row r="47149" spans="7:8">
      <c r="G47149" s="127"/>
      <c r="H47149" s="128"/>
    </row>
    <row r="47150" spans="7:8">
      <c r="G47150" s="127"/>
      <c r="H47150" s="128"/>
    </row>
    <row r="47151" spans="7:8">
      <c r="G47151" s="127"/>
      <c r="H47151" s="128"/>
    </row>
    <row r="47152" spans="7:8">
      <c r="G47152" s="127"/>
      <c r="H47152" s="128"/>
    </row>
    <row r="47153" spans="7:8">
      <c r="G47153" s="127"/>
      <c r="H47153" s="128"/>
    </row>
    <row r="47154" spans="7:8">
      <c r="G47154" s="127"/>
      <c r="H47154" s="128"/>
    </row>
    <row r="47155" spans="7:8">
      <c r="G47155" s="127"/>
      <c r="H47155" s="128"/>
    </row>
    <row r="47156" spans="7:8">
      <c r="G47156" s="127"/>
      <c r="H47156" s="128"/>
    </row>
    <row r="47157" spans="7:8">
      <c r="G47157" s="127"/>
      <c r="H47157" s="128"/>
    </row>
    <row r="47158" spans="7:8">
      <c r="G47158" s="127"/>
      <c r="H47158" s="128"/>
    </row>
    <row r="47159" spans="7:8">
      <c r="G47159" s="127"/>
      <c r="H47159" s="128"/>
    </row>
    <row r="47160" spans="7:8">
      <c r="G47160" s="127"/>
      <c r="H47160" s="128"/>
    </row>
    <row r="47161" spans="7:8">
      <c r="G47161" s="127"/>
      <c r="H47161" s="128"/>
    </row>
    <row r="47162" spans="7:8">
      <c r="G47162" s="127"/>
      <c r="H47162" s="128"/>
    </row>
    <row r="47163" spans="7:8">
      <c r="G47163" s="127"/>
      <c r="H47163" s="128"/>
    </row>
    <row r="47164" spans="7:8">
      <c r="G47164" s="127"/>
      <c r="H47164" s="128"/>
    </row>
    <row r="47165" spans="7:8">
      <c r="G47165" s="127"/>
      <c r="H47165" s="128"/>
    </row>
    <row r="47166" spans="7:8">
      <c r="G47166" s="127"/>
      <c r="H47166" s="128"/>
    </row>
    <row r="47167" spans="7:8">
      <c r="G47167" s="127"/>
      <c r="H47167" s="128"/>
    </row>
    <row r="47168" spans="7:8">
      <c r="G47168" s="127"/>
      <c r="H47168" s="128"/>
    </row>
    <row r="47169" spans="7:8">
      <c r="G47169" s="127"/>
      <c r="H47169" s="128"/>
    </row>
    <row r="47170" spans="7:8">
      <c r="G47170" s="127"/>
      <c r="H47170" s="128"/>
    </row>
    <row r="47171" spans="7:8">
      <c r="G47171" s="127"/>
      <c r="H47171" s="128"/>
    </row>
    <row r="47172" spans="7:8">
      <c r="G47172" s="127"/>
      <c r="H47172" s="128"/>
    </row>
    <row r="47173" spans="7:8">
      <c r="G47173" s="127"/>
      <c r="H47173" s="128"/>
    </row>
    <row r="47174" spans="7:8">
      <c r="G47174" s="127"/>
      <c r="H47174" s="128"/>
    </row>
    <row r="47175" spans="7:8">
      <c r="G47175" s="127"/>
      <c r="H47175" s="128"/>
    </row>
    <row r="47176" spans="7:8">
      <c r="G47176" s="127"/>
      <c r="H47176" s="128"/>
    </row>
    <row r="47177" spans="7:8">
      <c r="G47177" s="127"/>
      <c r="H47177" s="128"/>
    </row>
    <row r="47178" spans="7:8">
      <c r="G47178" s="127"/>
      <c r="H47178" s="128"/>
    </row>
    <row r="47179" spans="7:8">
      <c r="G47179" s="127"/>
      <c r="H47179" s="128"/>
    </row>
    <row r="47180" spans="7:8">
      <c r="G47180" s="127"/>
      <c r="H47180" s="128"/>
    </row>
    <row r="47181" spans="7:8">
      <c r="G47181" s="127"/>
      <c r="H47181" s="128"/>
    </row>
    <row r="47182" spans="7:8">
      <c r="G47182" s="127"/>
      <c r="H47182" s="128"/>
    </row>
    <row r="47183" spans="7:8">
      <c r="G47183" s="127"/>
      <c r="H47183" s="128"/>
    </row>
    <row r="47184" spans="7:8">
      <c r="G47184" s="127"/>
      <c r="H47184" s="128"/>
    </row>
    <row r="47185" spans="7:8">
      <c r="G47185" s="127"/>
      <c r="H47185" s="128"/>
    </row>
    <row r="47186" spans="7:8">
      <c r="G47186" s="127"/>
      <c r="H47186" s="128"/>
    </row>
    <row r="47187" spans="7:8">
      <c r="G47187" s="127"/>
      <c r="H47187" s="128"/>
    </row>
    <row r="47188" spans="7:8">
      <c r="G47188" s="127"/>
      <c r="H47188" s="128"/>
    </row>
    <row r="47189" spans="7:8">
      <c r="G47189" s="127"/>
      <c r="H47189" s="128"/>
    </row>
    <row r="47190" spans="7:8">
      <c r="G47190" s="127"/>
      <c r="H47190" s="128"/>
    </row>
    <row r="47191" spans="7:8">
      <c r="G47191" s="127"/>
      <c r="H47191" s="128"/>
    </row>
    <row r="47192" spans="7:8">
      <c r="G47192" s="127"/>
      <c r="H47192" s="128"/>
    </row>
    <row r="47193" spans="7:8">
      <c r="G47193" s="127"/>
      <c r="H47193" s="128"/>
    </row>
    <row r="47194" spans="7:8">
      <c r="G47194" s="127"/>
      <c r="H47194" s="128"/>
    </row>
    <row r="47195" spans="7:8">
      <c r="G47195" s="127"/>
      <c r="H47195" s="128"/>
    </row>
    <row r="47196" spans="7:8">
      <c r="G47196" s="127"/>
      <c r="H47196" s="128"/>
    </row>
    <row r="47197" spans="7:8">
      <c r="G47197" s="127"/>
      <c r="H47197" s="128"/>
    </row>
    <row r="47198" spans="7:8">
      <c r="G47198" s="127"/>
      <c r="H47198" s="128"/>
    </row>
    <row r="47199" spans="7:8">
      <c r="G47199" s="127"/>
      <c r="H47199" s="128"/>
    </row>
    <row r="47200" spans="7:8">
      <c r="G47200" s="127"/>
      <c r="H47200" s="128"/>
    </row>
    <row r="47201" spans="7:8">
      <c r="G47201" s="127"/>
      <c r="H47201" s="128"/>
    </row>
    <row r="47202" spans="7:8">
      <c r="G47202" s="127"/>
      <c r="H47202" s="128"/>
    </row>
    <row r="47203" spans="7:8">
      <c r="G47203" s="127"/>
      <c r="H47203" s="128"/>
    </row>
    <row r="47204" spans="7:8">
      <c r="G47204" s="127"/>
      <c r="H47204" s="128"/>
    </row>
    <row r="47205" spans="7:8">
      <c r="G47205" s="127"/>
      <c r="H47205" s="128"/>
    </row>
    <row r="47206" spans="7:8">
      <c r="G47206" s="127"/>
      <c r="H47206" s="128"/>
    </row>
    <row r="47207" spans="7:8">
      <c r="G47207" s="127"/>
      <c r="H47207" s="128"/>
    </row>
    <row r="47208" spans="7:8">
      <c r="G47208" s="127"/>
      <c r="H47208" s="128"/>
    </row>
    <row r="47209" spans="7:8">
      <c r="G47209" s="127"/>
      <c r="H47209" s="128"/>
    </row>
    <row r="47210" spans="7:8">
      <c r="G47210" s="127"/>
      <c r="H47210" s="128"/>
    </row>
    <row r="47211" spans="7:8">
      <c r="G47211" s="127"/>
      <c r="H47211" s="128"/>
    </row>
    <row r="47212" spans="7:8">
      <c r="G47212" s="127"/>
      <c r="H47212" s="128"/>
    </row>
    <row r="47213" spans="7:8">
      <c r="G47213" s="127"/>
      <c r="H47213" s="128"/>
    </row>
    <row r="47214" spans="7:8">
      <c r="G47214" s="127"/>
      <c r="H47214" s="128"/>
    </row>
    <row r="47215" spans="7:8">
      <c r="G47215" s="127"/>
      <c r="H47215" s="128"/>
    </row>
    <row r="47216" spans="7:8">
      <c r="G47216" s="127"/>
      <c r="H47216" s="128"/>
    </row>
    <row r="47217" spans="7:8">
      <c r="G47217" s="127"/>
      <c r="H47217" s="128"/>
    </row>
    <row r="47218" spans="7:8">
      <c r="G47218" s="127"/>
      <c r="H47218" s="128"/>
    </row>
    <row r="47219" spans="7:8">
      <c r="G47219" s="127"/>
      <c r="H47219" s="128"/>
    </row>
    <row r="47220" spans="7:8">
      <c r="G47220" s="127"/>
      <c r="H47220" s="128"/>
    </row>
    <row r="47221" spans="7:8">
      <c r="G47221" s="127"/>
      <c r="H47221" s="128"/>
    </row>
    <row r="47222" spans="7:8">
      <c r="G47222" s="127"/>
      <c r="H47222" s="128"/>
    </row>
    <row r="47223" spans="7:8">
      <c r="G47223" s="127"/>
      <c r="H47223" s="128"/>
    </row>
    <row r="47224" spans="7:8">
      <c r="G47224" s="127"/>
      <c r="H47224" s="128"/>
    </row>
    <row r="47225" spans="7:8">
      <c r="G47225" s="127"/>
      <c r="H47225" s="128"/>
    </row>
    <row r="47226" spans="7:8">
      <c r="G47226" s="127"/>
      <c r="H47226" s="128"/>
    </row>
    <row r="47227" spans="7:8">
      <c r="G47227" s="127"/>
      <c r="H47227" s="128"/>
    </row>
    <row r="47228" spans="7:8">
      <c r="G47228" s="127"/>
      <c r="H47228" s="128"/>
    </row>
    <row r="47229" spans="7:8">
      <c r="G47229" s="127"/>
      <c r="H47229" s="128"/>
    </row>
    <row r="47230" spans="7:8">
      <c r="G47230" s="127"/>
      <c r="H47230" s="128"/>
    </row>
    <row r="47231" spans="7:8">
      <c r="G47231" s="127"/>
      <c r="H47231" s="128"/>
    </row>
    <row r="47232" spans="7:8">
      <c r="G47232" s="127"/>
      <c r="H47232" s="128"/>
    </row>
    <row r="47233" spans="7:8">
      <c r="G47233" s="127"/>
      <c r="H47233" s="128"/>
    </row>
    <row r="47234" spans="7:8">
      <c r="G47234" s="127"/>
      <c r="H47234" s="128"/>
    </row>
    <row r="47235" spans="7:8">
      <c r="G47235" s="127"/>
      <c r="H47235" s="128"/>
    </row>
    <row r="47236" spans="7:8">
      <c r="G47236" s="127"/>
      <c r="H47236" s="128"/>
    </row>
    <row r="47237" spans="7:8">
      <c r="G47237" s="127"/>
      <c r="H47237" s="128"/>
    </row>
    <row r="47238" spans="7:8">
      <c r="G47238" s="127"/>
      <c r="H47238" s="128"/>
    </row>
    <row r="47239" spans="7:8">
      <c r="G47239" s="127"/>
      <c r="H47239" s="128"/>
    </row>
    <row r="47240" spans="7:8">
      <c r="G47240" s="127"/>
      <c r="H47240" s="128"/>
    </row>
    <row r="47241" spans="7:8">
      <c r="G47241" s="127"/>
      <c r="H47241" s="128"/>
    </row>
    <row r="47242" spans="7:8">
      <c r="G47242" s="127"/>
      <c r="H47242" s="128"/>
    </row>
    <row r="47243" spans="7:8">
      <c r="G47243" s="127"/>
      <c r="H47243" s="128"/>
    </row>
    <row r="47244" spans="7:8">
      <c r="G47244" s="127"/>
      <c r="H47244" s="128"/>
    </row>
    <row r="47245" spans="7:8">
      <c r="G47245" s="127"/>
      <c r="H47245" s="128"/>
    </row>
    <row r="47246" spans="7:8">
      <c r="G47246" s="127"/>
      <c r="H47246" s="128"/>
    </row>
    <row r="47247" spans="7:8">
      <c r="G47247" s="127"/>
      <c r="H47247" s="128"/>
    </row>
    <row r="47248" spans="7:8">
      <c r="G47248" s="127"/>
      <c r="H47248" s="128"/>
    </row>
    <row r="47249" spans="7:8">
      <c r="G47249" s="127"/>
      <c r="H47249" s="128"/>
    </row>
    <row r="47250" spans="7:8">
      <c r="G47250" s="127"/>
      <c r="H47250" s="128"/>
    </row>
    <row r="47251" spans="7:8">
      <c r="G47251" s="127"/>
      <c r="H47251" s="128"/>
    </row>
    <row r="47252" spans="7:8">
      <c r="G47252" s="127"/>
      <c r="H47252" s="128"/>
    </row>
    <row r="47253" spans="7:8">
      <c r="G47253" s="127"/>
      <c r="H47253" s="128"/>
    </row>
    <row r="47254" spans="7:8">
      <c r="G47254" s="127"/>
      <c r="H47254" s="128"/>
    </row>
    <row r="47255" spans="7:8">
      <c r="G47255" s="127"/>
      <c r="H47255" s="128"/>
    </row>
    <row r="47256" spans="7:8">
      <c r="G47256" s="127"/>
      <c r="H47256" s="128"/>
    </row>
    <row r="47257" spans="7:8">
      <c r="G47257" s="127"/>
      <c r="H47257" s="128"/>
    </row>
    <row r="47258" spans="7:8">
      <c r="G47258" s="127"/>
      <c r="H47258" s="128"/>
    </row>
    <row r="47259" spans="7:8">
      <c r="G47259" s="127"/>
      <c r="H47259" s="128"/>
    </row>
    <row r="47260" spans="7:8">
      <c r="G47260" s="127"/>
      <c r="H47260" s="128"/>
    </row>
    <row r="47261" spans="7:8">
      <c r="G47261" s="127"/>
      <c r="H47261" s="128"/>
    </row>
    <row r="47262" spans="7:8">
      <c r="G47262" s="127"/>
      <c r="H47262" s="128"/>
    </row>
    <row r="47263" spans="7:8">
      <c r="G47263" s="127"/>
      <c r="H47263" s="128"/>
    </row>
    <row r="47264" spans="7:8">
      <c r="G47264" s="127"/>
      <c r="H47264" s="128"/>
    </row>
    <row r="47265" spans="7:8">
      <c r="G47265" s="127"/>
      <c r="H47265" s="128"/>
    </row>
    <row r="47266" spans="7:8">
      <c r="G47266" s="127"/>
      <c r="H47266" s="128"/>
    </row>
    <row r="47267" spans="7:8">
      <c r="G47267" s="127"/>
      <c r="H47267" s="128"/>
    </row>
    <row r="47268" spans="7:8">
      <c r="G47268" s="127"/>
      <c r="H47268" s="128"/>
    </row>
    <row r="47269" spans="7:8">
      <c r="G47269" s="127"/>
      <c r="H47269" s="128"/>
    </row>
    <row r="47270" spans="7:8">
      <c r="G47270" s="127"/>
      <c r="H47270" s="128"/>
    </row>
    <row r="47271" spans="7:8">
      <c r="G47271" s="127"/>
      <c r="H47271" s="128"/>
    </row>
    <row r="47272" spans="7:8">
      <c r="G47272" s="127"/>
      <c r="H47272" s="128"/>
    </row>
    <row r="47273" spans="7:8">
      <c r="G47273" s="127"/>
      <c r="H47273" s="128"/>
    </row>
    <row r="47274" spans="7:8">
      <c r="G47274" s="127"/>
      <c r="H47274" s="128"/>
    </row>
    <row r="47275" spans="7:8">
      <c r="G47275" s="127"/>
      <c r="H47275" s="128"/>
    </row>
    <row r="47276" spans="7:8">
      <c r="G47276" s="127"/>
      <c r="H47276" s="128"/>
    </row>
    <row r="47277" spans="7:8">
      <c r="G47277" s="127"/>
      <c r="H47277" s="128"/>
    </row>
    <row r="47278" spans="7:8">
      <c r="G47278" s="127"/>
      <c r="H47278" s="128"/>
    </row>
    <row r="47279" spans="7:8">
      <c r="G47279" s="127"/>
      <c r="H47279" s="128"/>
    </row>
    <row r="47280" spans="7:8">
      <c r="G47280" s="127"/>
      <c r="H47280" s="128"/>
    </row>
    <row r="47281" spans="7:8">
      <c r="G47281" s="127"/>
      <c r="H47281" s="128"/>
    </row>
    <row r="47282" spans="7:8">
      <c r="G47282" s="127"/>
      <c r="H47282" s="128"/>
    </row>
    <row r="47283" spans="7:8">
      <c r="G47283" s="127"/>
      <c r="H47283" s="128"/>
    </row>
    <row r="47284" spans="7:8">
      <c r="G47284" s="127"/>
      <c r="H47284" s="128"/>
    </row>
    <row r="47285" spans="7:8">
      <c r="G47285" s="127"/>
      <c r="H47285" s="128"/>
    </row>
    <row r="47286" spans="7:8">
      <c r="G47286" s="127"/>
      <c r="H47286" s="128"/>
    </row>
    <row r="47287" spans="7:8">
      <c r="G47287" s="127"/>
      <c r="H47287" s="128"/>
    </row>
    <row r="47288" spans="7:8">
      <c r="G47288" s="127"/>
      <c r="H47288" s="128"/>
    </row>
    <row r="47289" spans="7:8">
      <c r="G47289" s="127"/>
      <c r="H47289" s="128"/>
    </row>
    <row r="47290" spans="7:8">
      <c r="G47290" s="127"/>
      <c r="H47290" s="128"/>
    </row>
    <row r="47291" spans="7:8">
      <c r="G47291" s="127"/>
      <c r="H47291" s="128"/>
    </row>
    <row r="47292" spans="7:8">
      <c r="G47292" s="127"/>
      <c r="H47292" s="128"/>
    </row>
    <row r="47293" spans="7:8">
      <c r="G47293" s="127"/>
      <c r="H47293" s="128"/>
    </row>
    <row r="47294" spans="7:8">
      <c r="G47294" s="127"/>
      <c r="H47294" s="128"/>
    </row>
    <row r="47295" spans="7:8">
      <c r="G47295" s="127"/>
      <c r="H47295" s="128"/>
    </row>
    <row r="47296" spans="7:8">
      <c r="G47296" s="127"/>
      <c r="H47296" s="128"/>
    </row>
    <row r="47297" spans="7:8">
      <c r="G47297" s="127"/>
      <c r="H47297" s="128"/>
    </row>
    <row r="47298" spans="7:8">
      <c r="G47298" s="127"/>
      <c r="H47298" s="128"/>
    </row>
    <row r="47299" spans="7:8">
      <c r="G47299" s="127"/>
      <c r="H47299" s="128"/>
    </row>
    <row r="47300" spans="7:8">
      <c r="G47300" s="127"/>
      <c r="H47300" s="128"/>
    </row>
    <row r="47301" spans="7:8">
      <c r="G47301" s="127"/>
      <c r="H47301" s="128"/>
    </row>
    <row r="47302" spans="7:8">
      <c r="G47302" s="127"/>
      <c r="H47302" s="128"/>
    </row>
    <row r="47303" spans="7:8">
      <c r="G47303" s="127"/>
      <c r="H47303" s="128"/>
    </row>
    <row r="47304" spans="7:8">
      <c r="G47304" s="127"/>
      <c r="H47304" s="128"/>
    </row>
    <row r="47305" spans="7:8">
      <c r="G47305" s="127"/>
      <c r="H47305" s="128"/>
    </row>
    <row r="47306" spans="7:8">
      <c r="G47306" s="127"/>
      <c r="H47306" s="128"/>
    </row>
    <row r="47307" spans="7:8">
      <c r="G47307" s="127"/>
      <c r="H47307" s="128"/>
    </row>
    <row r="47308" spans="7:8">
      <c r="G47308" s="127"/>
      <c r="H47308" s="128"/>
    </row>
    <row r="47309" spans="7:8">
      <c r="G47309" s="127"/>
      <c r="H47309" s="128"/>
    </row>
    <row r="47310" spans="7:8">
      <c r="G47310" s="127"/>
      <c r="H47310" s="128"/>
    </row>
    <row r="47311" spans="7:8">
      <c r="G47311" s="127"/>
      <c r="H47311" s="128"/>
    </row>
    <row r="47312" spans="7:8">
      <c r="G47312" s="127"/>
      <c r="H47312" s="128"/>
    </row>
    <row r="47313" spans="7:8">
      <c r="G47313" s="127"/>
      <c r="H47313" s="128"/>
    </row>
    <row r="47314" spans="7:8">
      <c r="G47314" s="127"/>
      <c r="H47314" s="128"/>
    </row>
    <row r="47315" spans="7:8">
      <c r="G47315" s="127"/>
      <c r="H47315" s="128"/>
    </row>
    <row r="47316" spans="7:8">
      <c r="G47316" s="127"/>
      <c r="H47316" s="128"/>
    </row>
    <row r="47317" spans="7:8">
      <c r="G47317" s="127"/>
      <c r="H47317" s="128"/>
    </row>
    <row r="47318" spans="7:8">
      <c r="G47318" s="127"/>
      <c r="H47318" s="128"/>
    </row>
    <row r="47319" spans="7:8">
      <c r="G47319" s="127"/>
      <c r="H47319" s="128"/>
    </row>
    <row r="47320" spans="7:8">
      <c r="G47320" s="127"/>
      <c r="H47320" s="128"/>
    </row>
    <row r="47321" spans="7:8">
      <c r="G47321" s="127"/>
      <c r="H47321" s="128"/>
    </row>
    <row r="47322" spans="7:8">
      <c r="G47322" s="127"/>
      <c r="H47322" s="128"/>
    </row>
    <row r="47323" spans="7:8">
      <c r="G47323" s="127"/>
      <c r="H47323" s="128"/>
    </row>
    <row r="47324" spans="7:8">
      <c r="G47324" s="127"/>
      <c r="H47324" s="128"/>
    </row>
    <row r="47325" spans="7:8">
      <c r="G47325" s="127"/>
      <c r="H47325" s="128"/>
    </row>
    <row r="47326" spans="7:8">
      <c r="G47326" s="127"/>
      <c r="H47326" s="128"/>
    </row>
    <row r="47327" spans="7:8">
      <c r="G47327" s="127"/>
      <c r="H47327" s="128"/>
    </row>
    <row r="47328" spans="7:8">
      <c r="G47328" s="127"/>
      <c r="H47328" s="128"/>
    </row>
    <row r="47329" spans="7:8">
      <c r="G47329" s="127"/>
      <c r="H47329" s="128"/>
    </row>
    <row r="47330" spans="7:8">
      <c r="G47330" s="127"/>
      <c r="H47330" s="128"/>
    </row>
    <row r="47331" spans="7:8">
      <c r="G47331" s="127"/>
      <c r="H47331" s="128"/>
    </row>
    <row r="47332" spans="7:8">
      <c r="G47332" s="127"/>
      <c r="H47332" s="128"/>
    </row>
    <row r="47333" spans="7:8">
      <c r="G47333" s="127"/>
      <c r="H47333" s="128"/>
    </row>
    <row r="47334" spans="7:8">
      <c r="G47334" s="127"/>
      <c r="H47334" s="128"/>
    </row>
    <row r="47335" spans="7:8">
      <c r="G47335" s="127"/>
      <c r="H47335" s="128"/>
    </row>
    <row r="47336" spans="7:8">
      <c r="G47336" s="127"/>
      <c r="H47336" s="128"/>
    </row>
    <row r="47337" spans="7:8">
      <c r="G47337" s="127"/>
      <c r="H47337" s="128"/>
    </row>
    <row r="47338" spans="7:8">
      <c r="G47338" s="127"/>
      <c r="H47338" s="128"/>
    </row>
    <row r="47339" spans="7:8">
      <c r="G47339" s="127"/>
      <c r="H47339" s="128"/>
    </row>
    <row r="47340" spans="7:8">
      <c r="G47340" s="127"/>
      <c r="H47340" s="128"/>
    </row>
    <row r="47341" spans="7:8">
      <c r="G47341" s="127"/>
      <c r="H47341" s="128"/>
    </row>
    <row r="47342" spans="7:8">
      <c r="G47342" s="127"/>
      <c r="H47342" s="128"/>
    </row>
    <row r="47343" spans="7:8">
      <c r="G47343" s="127"/>
      <c r="H47343" s="128"/>
    </row>
    <row r="47344" spans="7:8">
      <c r="G47344" s="127"/>
      <c r="H47344" s="128"/>
    </row>
    <row r="47345" spans="7:8">
      <c r="G47345" s="127"/>
      <c r="H47345" s="128"/>
    </row>
    <row r="47346" spans="7:8">
      <c r="G47346" s="127"/>
      <c r="H47346" s="128"/>
    </row>
    <row r="47347" spans="7:8">
      <c r="G47347" s="127"/>
      <c r="H47347" s="128"/>
    </row>
    <row r="47348" spans="7:8">
      <c r="G47348" s="127"/>
      <c r="H47348" s="128"/>
    </row>
    <row r="47349" spans="7:8">
      <c r="G47349" s="127"/>
      <c r="H47349" s="128"/>
    </row>
    <row r="47350" spans="7:8">
      <c r="G47350" s="127"/>
      <c r="H47350" s="128"/>
    </row>
    <row r="47351" spans="7:8">
      <c r="G47351" s="127"/>
      <c r="H47351" s="128"/>
    </row>
    <row r="47352" spans="7:8">
      <c r="G47352" s="127"/>
      <c r="H47352" s="128"/>
    </row>
    <row r="47353" spans="7:8">
      <c r="G47353" s="127"/>
      <c r="H47353" s="128"/>
    </row>
    <row r="47354" spans="7:8">
      <c r="G47354" s="127"/>
      <c r="H47354" s="128"/>
    </row>
    <row r="47355" spans="7:8">
      <c r="G47355" s="127"/>
      <c r="H47355" s="128"/>
    </row>
    <row r="47356" spans="7:8">
      <c r="G47356" s="127"/>
      <c r="H47356" s="128"/>
    </row>
    <row r="47357" spans="7:8">
      <c r="G47357" s="127"/>
      <c r="H47357" s="128"/>
    </row>
    <row r="47358" spans="7:8">
      <c r="G47358" s="127"/>
      <c r="H47358" s="128"/>
    </row>
    <row r="47359" spans="7:8">
      <c r="G47359" s="127"/>
      <c r="H47359" s="128"/>
    </row>
    <row r="47360" spans="7:8">
      <c r="G47360" s="127"/>
      <c r="H47360" s="128"/>
    </row>
    <row r="47361" spans="7:8">
      <c r="G47361" s="127"/>
      <c r="H47361" s="128"/>
    </row>
    <row r="47362" spans="7:8">
      <c r="G47362" s="127"/>
      <c r="H47362" s="128"/>
    </row>
    <row r="47363" spans="7:8">
      <c r="G47363" s="127"/>
      <c r="H47363" s="128"/>
    </row>
    <row r="47364" spans="7:8">
      <c r="G47364" s="127"/>
      <c r="H47364" s="128"/>
    </row>
    <row r="47365" spans="7:8">
      <c r="G47365" s="127"/>
      <c r="H47365" s="128"/>
    </row>
    <row r="47366" spans="7:8">
      <c r="G47366" s="127"/>
      <c r="H47366" s="128"/>
    </row>
    <row r="47367" spans="7:8">
      <c r="G47367" s="127"/>
      <c r="H47367" s="128"/>
    </row>
    <row r="47368" spans="7:8">
      <c r="G47368" s="127"/>
      <c r="H47368" s="128"/>
    </row>
    <row r="47369" spans="7:8">
      <c r="G47369" s="127"/>
      <c r="H47369" s="128"/>
    </row>
    <row r="47370" spans="7:8">
      <c r="G47370" s="127"/>
      <c r="H47370" s="128"/>
    </row>
    <row r="47371" spans="7:8">
      <c r="G47371" s="127"/>
      <c r="H47371" s="128"/>
    </row>
    <row r="47372" spans="7:8">
      <c r="G47372" s="127"/>
      <c r="H47372" s="128"/>
    </row>
    <row r="47373" spans="7:8">
      <c r="G47373" s="127"/>
      <c r="H47373" s="128"/>
    </row>
    <row r="47374" spans="7:8">
      <c r="G47374" s="127"/>
      <c r="H47374" s="128"/>
    </row>
    <row r="47375" spans="7:8">
      <c r="G47375" s="127"/>
      <c r="H47375" s="128"/>
    </row>
    <row r="47376" spans="7:8">
      <c r="G47376" s="127"/>
      <c r="H47376" s="128"/>
    </row>
    <row r="47377" spans="7:8">
      <c r="G47377" s="127"/>
      <c r="H47377" s="128"/>
    </row>
    <row r="47378" spans="7:8">
      <c r="G47378" s="127"/>
      <c r="H47378" s="128"/>
    </row>
    <row r="47379" spans="7:8">
      <c r="G47379" s="127"/>
      <c r="H47379" s="128"/>
    </row>
    <row r="47380" spans="7:8">
      <c r="G47380" s="127"/>
      <c r="H47380" s="128"/>
    </row>
    <row r="47381" spans="7:8">
      <c r="G47381" s="127"/>
      <c r="H47381" s="128"/>
    </row>
    <row r="47382" spans="7:8">
      <c r="G47382" s="127"/>
      <c r="H47382" s="128"/>
    </row>
    <row r="47383" spans="7:8">
      <c r="G47383" s="127"/>
      <c r="H47383" s="128"/>
    </row>
    <row r="47384" spans="7:8">
      <c r="G47384" s="127"/>
      <c r="H47384" s="128"/>
    </row>
    <row r="47385" spans="7:8">
      <c r="G47385" s="127"/>
      <c r="H47385" s="128"/>
    </row>
    <row r="47386" spans="7:8">
      <c r="G47386" s="127"/>
      <c r="H47386" s="128"/>
    </row>
    <row r="47387" spans="7:8">
      <c r="G47387" s="127"/>
      <c r="H47387" s="128"/>
    </row>
    <row r="47388" spans="7:8">
      <c r="G47388" s="127"/>
      <c r="H47388" s="128"/>
    </row>
    <row r="47389" spans="7:8">
      <c r="G47389" s="127"/>
      <c r="H47389" s="128"/>
    </row>
    <row r="47390" spans="7:8">
      <c r="G47390" s="127"/>
      <c r="H47390" s="128"/>
    </row>
    <row r="47391" spans="7:8">
      <c r="G47391" s="127"/>
      <c r="H47391" s="128"/>
    </row>
    <row r="47392" spans="7:8">
      <c r="G47392" s="127"/>
      <c r="H47392" s="128"/>
    </row>
    <row r="47393" spans="7:8">
      <c r="G47393" s="127"/>
      <c r="H47393" s="128"/>
    </row>
    <row r="47394" spans="7:8">
      <c r="G47394" s="127"/>
      <c r="H47394" s="128"/>
    </row>
    <row r="47395" spans="7:8">
      <c r="G47395" s="127"/>
      <c r="H47395" s="128"/>
    </row>
    <row r="47396" spans="7:8">
      <c r="G47396" s="127"/>
      <c r="H47396" s="128"/>
    </row>
    <row r="47397" spans="7:8">
      <c r="G47397" s="127"/>
      <c r="H47397" s="128"/>
    </row>
    <row r="47398" spans="7:8">
      <c r="G47398" s="127"/>
      <c r="H47398" s="128"/>
    </row>
    <row r="47399" spans="7:8">
      <c r="G47399" s="127"/>
      <c r="H47399" s="128"/>
    </row>
    <row r="47400" spans="7:8">
      <c r="G47400" s="127"/>
      <c r="H47400" s="128"/>
    </row>
    <row r="47401" spans="7:8">
      <c r="G47401" s="127"/>
      <c r="H47401" s="128"/>
    </row>
    <row r="47402" spans="7:8">
      <c r="G47402" s="127"/>
      <c r="H47402" s="128"/>
    </row>
    <row r="47403" spans="7:8">
      <c r="G47403" s="127"/>
      <c r="H47403" s="128"/>
    </row>
    <row r="47404" spans="7:8">
      <c r="G47404" s="127"/>
      <c r="H47404" s="128"/>
    </row>
    <row r="47405" spans="7:8">
      <c r="G47405" s="127"/>
      <c r="H47405" s="128"/>
    </row>
    <row r="47406" spans="7:8">
      <c r="G47406" s="127"/>
      <c r="H47406" s="128"/>
    </row>
    <row r="47407" spans="7:8">
      <c r="G47407" s="127"/>
      <c r="H47407" s="128"/>
    </row>
    <row r="47408" spans="7:8">
      <c r="G47408" s="127"/>
      <c r="H47408" s="128"/>
    </row>
    <row r="47409" spans="7:8">
      <c r="G47409" s="127"/>
      <c r="H47409" s="128"/>
    </row>
    <row r="47410" spans="7:8">
      <c r="G47410" s="127"/>
      <c r="H47410" s="128"/>
    </row>
    <row r="47411" spans="7:8">
      <c r="G47411" s="127"/>
      <c r="H47411" s="128"/>
    </row>
    <row r="47412" spans="7:8">
      <c r="G47412" s="127"/>
      <c r="H47412" s="128"/>
    </row>
    <row r="47413" spans="7:8">
      <c r="G47413" s="127"/>
      <c r="H47413" s="128"/>
    </row>
    <row r="47414" spans="7:8">
      <c r="G47414" s="127"/>
      <c r="H47414" s="128"/>
    </row>
    <row r="47415" spans="7:8">
      <c r="G47415" s="127"/>
      <c r="H47415" s="128"/>
    </row>
    <row r="47416" spans="7:8">
      <c r="G47416" s="127"/>
      <c r="H47416" s="128"/>
    </row>
    <row r="47417" spans="7:8">
      <c r="G47417" s="127"/>
      <c r="H47417" s="128"/>
    </row>
    <row r="47418" spans="7:8">
      <c r="G47418" s="127"/>
      <c r="H47418" s="128"/>
    </row>
    <row r="47419" spans="7:8">
      <c r="G47419" s="127"/>
      <c r="H47419" s="128"/>
    </row>
    <row r="47420" spans="7:8">
      <c r="G47420" s="127"/>
      <c r="H47420" s="128"/>
    </row>
    <row r="47421" spans="7:8">
      <c r="G47421" s="127"/>
      <c r="H47421" s="128"/>
    </row>
    <row r="47422" spans="7:8">
      <c r="G47422" s="127"/>
      <c r="H47422" s="128"/>
    </row>
    <row r="47423" spans="7:8">
      <c r="G47423" s="127"/>
      <c r="H47423" s="128"/>
    </row>
    <row r="47424" spans="7:8">
      <c r="G47424" s="127"/>
      <c r="H47424" s="128"/>
    </row>
    <row r="47425" spans="7:8">
      <c r="G47425" s="127"/>
      <c r="H47425" s="128"/>
    </row>
    <row r="47426" spans="7:8">
      <c r="G47426" s="127"/>
      <c r="H47426" s="128"/>
    </row>
    <row r="47427" spans="7:8">
      <c r="G47427" s="127"/>
      <c r="H47427" s="128"/>
    </row>
    <row r="47428" spans="7:8">
      <c r="G47428" s="127"/>
      <c r="H47428" s="128"/>
    </row>
    <row r="47429" spans="7:8">
      <c r="G47429" s="127"/>
      <c r="H47429" s="128"/>
    </row>
    <row r="47430" spans="7:8">
      <c r="G47430" s="127"/>
      <c r="H47430" s="128"/>
    </row>
    <row r="47431" spans="7:8">
      <c r="G47431" s="127"/>
      <c r="H47431" s="128"/>
    </row>
    <row r="47432" spans="7:8">
      <c r="G47432" s="127"/>
      <c r="H47432" s="128"/>
    </row>
    <row r="47433" spans="7:8">
      <c r="G47433" s="127"/>
      <c r="H47433" s="128"/>
    </row>
    <row r="47434" spans="7:8">
      <c r="G47434" s="127"/>
      <c r="H47434" s="128"/>
    </row>
    <row r="47435" spans="7:8">
      <c r="G47435" s="127"/>
      <c r="H47435" s="128"/>
    </row>
    <row r="47436" spans="7:8">
      <c r="G47436" s="127"/>
      <c r="H47436" s="128"/>
    </row>
    <row r="47437" spans="7:8">
      <c r="G47437" s="127"/>
      <c r="H47437" s="128"/>
    </row>
    <row r="47438" spans="7:8">
      <c r="G47438" s="127"/>
      <c r="H47438" s="128"/>
    </row>
    <row r="47439" spans="7:8">
      <c r="G47439" s="127"/>
      <c r="H47439" s="128"/>
    </row>
    <row r="47440" spans="7:8">
      <c r="G47440" s="127"/>
      <c r="H47440" s="128"/>
    </row>
    <row r="47441" spans="7:8">
      <c r="G47441" s="127"/>
      <c r="H47441" s="128"/>
    </row>
    <row r="47442" spans="7:8">
      <c r="G47442" s="127"/>
      <c r="H47442" s="128"/>
    </row>
    <row r="47443" spans="7:8">
      <c r="G47443" s="127"/>
      <c r="H47443" s="128"/>
    </row>
    <row r="47444" spans="7:8">
      <c r="G47444" s="127"/>
      <c r="H47444" s="128"/>
    </row>
    <row r="47445" spans="7:8">
      <c r="G47445" s="127"/>
      <c r="H47445" s="128"/>
    </row>
    <row r="47446" spans="7:8">
      <c r="G47446" s="127"/>
      <c r="H47446" s="128"/>
    </row>
    <row r="47447" spans="7:8">
      <c r="G47447" s="127"/>
      <c r="H47447" s="128"/>
    </row>
    <row r="47448" spans="7:8">
      <c r="G47448" s="127"/>
      <c r="H47448" s="128"/>
    </row>
    <row r="47449" spans="7:8">
      <c r="G47449" s="127"/>
      <c r="H47449" s="128"/>
    </row>
    <row r="47450" spans="7:8">
      <c r="G47450" s="127"/>
      <c r="H47450" s="128"/>
    </row>
    <row r="47451" spans="7:8">
      <c r="G47451" s="127"/>
      <c r="H47451" s="128"/>
    </row>
    <row r="47452" spans="7:8">
      <c r="G47452" s="127"/>
      <c r="H47452" s="128"/>
    </row>
    <row r="47453" spans="7:8">
      <c r="G47453" s="127"/>
      <c r="H47453" s="128"/>
    </row>
    <row r="47454" spans="7:8">
      <c r="G47454" s="127"/>
      <c r="H47454" s="128"/>
    </row>
    <row r="47455" spans="7:8">
      <c r="G47455" s="127"/>
      <c r="H47455" s="128"/>
    </row>
    <row r="47456" spans="7:8">
      <c r="G47456" s="127"/>
      <c r="H47456" s="128"/>
    </row>
    <row r="47457" spans="7:8">
      <c r="G47457" s="127"/>
      <c r="H47457" s="128"/>
    </row>
    <row r="47458" spans="7:8">
      <c r="G47458" s="127"/>
      <c r="H47458" s="128"/>
    </row>
    <row r="47459" spans="7:8">
      <c r="G47459" s="127"/>
      <c r="H47459" s="128"/>
    </row>
    <row r="47460" spans="7:8">
      <c r="G47460" s="127"/>
      <c r="H47460" s="128"/>
    </row>
    <row r="47461" spans="7:8">
      <c r="G47461" s="127"/>
      <c r="H47461" s="128"/>
    </row>
    <row r="47462" spans="7:8">
      <c r="G47462" s="127"/>
      <c r="H47462" s="128"/>
    </row>
    <row r="47463" spans="7:8">
      <c r="G47463" s="127"/>
      <c r="H47463" s="128"/>
    </row>
    <row r="47464" spans="7:8">
      <c r="G47464" s="127"/>
      <c r="H47464" s="128"/>
    </row>
    <row r="47465" spans="7:8">
      <c r="G47465" s="127"/>
      <c r="H47465" s="128"/>
    </row>
    <row r="47466" spans="7:8">
      <c r="G47466" s="127"/>
      <c r="H47466" s="128"/>
    </row>
    <row r="47467" spans="7:8">
      <c r="G47467" s="127"/>
      <c r="H47467" s="128"/>
    </row>
    <row r="47468" spans="7:8">
      <c r="G47468" s="127"/>
      <c r="H47468" s="128"/>
    </row>
    <row r="47469" spans="7:8">
      <c r="G47469" s="127"/>
      <c r="H47469" s="128"/>
    </row>
    <row r="47470" spans="7:8">
      <c r="G47470" s="127"/>
      <c r="H47470" s="128"/>
    </row>
    <row r="47471" spans="7:8">
      <c r="G47471" s="127"/>
      <c r="H47471" s="128"/>
    </row>
    <row r="47472" spans="7:8">
      <c r="G47472" s="127"/>
      <c r="H47472" s="128"/>
    </row>
    <row r="47473" spans="7:8">
      <c r="G47473" s="127"/>
      <c r="H47473" s="128"/>
    </row>
    <row r="47474" spans="7:8">
      <c r="G47474" s="127"/>
      <c r="H47474" s="128"/>
    </row>
    <row r="47475" spans="7:8">
      <c r="G47475" s="127"/>
      <c r="H47475" s="128"/>
    </row>
    <row r="47476" spans="7:8">
      <c r="G47476" s="127"/>
      <c r="H47476" s="128"/>
    </row>
    <row r="47477" spans="7:8">
      <c r="G47477" s="127"/>
      <c r="H47477" s="128"/>
    </row>
    <row r="47478" spans="7:8">
      <c r="G47478" s="127"/>
      <c r="H47478" s="128"/>
    </row>
    <row r="47479" spans="7:8">
      <c r="G47479" s="127"/>
      <c r="H47479" s="128"/>
    </row>
    <row r="47480" spans="7:8">
      <c r="G47480" s="127"/>
      <c r="H47480" s="128"/>
    </row>
    <row r="47481" spans="7:8">
      <c r="G47481" s="127"/>
      <c r="H47481" s="128"/>
    </row>
    <row r="47482" spans="7:8">
      <c r="G47482" s="127"/>
      <c r="H47482" s="128"/>
    </row>
    <row r="47483" spans="7:8">
      <c r="G47483" s="127"/>
      <c r="H47483" s="128"/>
    </row>
    <row r="47484" spans="7:8">
      <c r="G47484" s="127"/>
      <c r="H47484" s="128"/>
    </row>
    <row r="47485" spans="7:8">
      <c r="G47485" s="127"/>
      <c r="H47485" s="128"/>
    </row>
    <row r="47486" spans="7:8">
      <c r="G47486" s="127"/>
      <c r="H47486" s="128"/>
    </row>
    <row r="47487" spans="7:8">
      <c r="G47487" s="127"/>
      <c r="H47487" s="128"/>
    </row>
    <row r="47488" spans="7:8">
      <c r="G47488" s="127"/>
      <c r="H47488" s="128"/>
    </row>
    <row r="47489" spans="7:8">
      <c r="G47489" s="127"/>
      <c r="H47489" s="128"/>
    </row>
    <row r="47490" spans="7:8">
      <c r="G47490" s="127"/>
      <c r="H47490" s="128"/>
    </row>
    <row r="47491" spans="7:8">
      <c r="G47491" s="127"/>
      <c r="H47491" s="128"/>
    </row>
    <row r="47492" spans="7:8">
      <c r="G47492" s="127"/>
      <c r="H47492" s="128"/>
    </row>
    <row r="47493" spans="7:8">
      <c r="G47493" s="127"/>
      <c r="H47493" s="128"/>
    </row>
    <row r="47494" spans="7:8">
      <c r="G47494" s="127"/>
      <c r="H47494" s="128"/>
    </row>
    <row r="47495" spans="7:8">
      <c r="G47495" s="127"/>
      <c r="H47495" s="128"/>
    </row>
    <row r="47496" spans="7:8">
      <c r="G47496" s="127"/>
      <c r="H47496" s="128"/>
    </row>
    <row r="47497" spans="7:8">
      <c r="G47497" s="127"/>
      <c r="H47497" s="128"/>
    </row>
    <row r="47498" spans="7:8">
      <c r="G47498" s="127"/>
      <c r="H47498" s="128"/>
    </row>
    <row r="47499" spans="7:8">
      <c r="G47499" s="127"/>
      <c r="H47499" s="128"/>
    </row>
    <row r="47500" spans="7:8">
      <c r="G47500" s="127"/>
      <c r="H47500" s="128"/>
    </row>
    <row r="47501" spans="7:8">
      <c r="G47501" s="127"/>
      <c r="H47501" s="128"/>
    </row>
    <row r="47502" spans="7:8">
      <c r="G47502" s="127"/>
      <c r="H47502" s="128"/>
    </row>
    <row r="47503" spans="7:8">
      <c r="G47503" s="127"/>
      <c r="H47503" s="128"/>
    </row>
    <row r="47504" spans="7:8">
      <c r="G47504" s="127"/>
      <c r="H47504" s="128"/>
    </row>
    <row r="47505" spans="7:8">
      <c r="G47505" s="127"/>
      <c r="H47505" s="128"/>
    </row>
    <row r="47506" spans="7:8">
      <c r="G47506" s="127"/>
      <c r="H47506" s="128"/>
    </row>
    <row r="47507" spans="7:8">
      <c r="G47507" s="127"/>
      <c r="H47507" s="128"/>
    </row>
    <row r="47508" spans="7:8">
      <c r="G47508" s="127"/>
      <c r="H47508" s="128"/>
    </row>
    <row r="47509" spans="7:8">
      <c r="G47509" s="127"/>
      <c r="H47509" s="128"/>
    </row>
    <row r="47510" spans="7:8">
      <c r="G47510" s="127"/>
      <c r="H47510" s="128"/>
    </row>
    <row r="47511" spans="7:8">
      <c r="G47511" s="127"/>
      <c r="H47511" s="128"/>
    </row>
    <row r="47512" spans="7:8">
      <c r="G47512" s="127"/>
      <c r="H47512" s="128"/>
    </row>
    <row r="47513" spans="7:8">
      <c r="G47513" s="127"/>
      <c r="H47513" s="128"/>
    </row>
    <row r="47514" spans="7:8">
      <c r="G47514" s="127"/>
      <c r="H47514" s="128"/>
    </row>
    <row r="47515" spans="7:8">
      <c r="G47515" s="127"/>
      <c r="H47515" s="128"/>
    </row>
    <row r="47516" spans="7:8">
      <c r="G47516" s="127"/>
      <c r="H47516" s="128"/>
    </row>
    <row r="47517" spans="7:8">
      <c r="G47517" s="127"/>
      <c r="H47517" s="128"/>
    </row>
    <row r="47518" spans="7:8">
      <c r="G47518" s="127"/>
      <c r="H47518" s="128"/>
    </row>
    <row r="47519" spans="7:8">
      <c r="G47519" s="127"/>
      <c r="H47519" s="128"/>
    </row>
    <row r="47520" spans="7:8">
      <c r="G47520" s="127"/>
      <c r="H47520" s="128"/>
    </row>
    <row r="47521" spans="7:8">
      <c r="G47521" s="127"/>
      <c r="H47521" s="128"/>
    </row>
    <row r="47522" spans="7:8">
      <c r="G47522" s="127"/>
      <c r="H47522" s="128"/>
    </row>
    <row r="47523" spans="7:8">
      <c r="G47523" s="127"/>
      <c r="H47523" s="128"/>
    </row>
    <row r="47524" spans="7:8">
      <c r="G47524" s="127"/>
      <c r="H47524" s="128"/>
    </row>
    <row r="47525" spans="7:8">
      <c r="G47525" s="127"/>
      <c r="H47525" s="128"/>
    </row>
    <row r="47526" spans="7:8">
      <c r="G47526" s="127"/>
      <c r="H47526" s="128"/>
    </row>
    <row r="47527" spans="7:8">
      <c r="G47527" s="127"/>
      <c r="H47527" s="128"/>
    </row>
    <row r="47528" spans="7:8">
      <c r="G47528" s="127"/>
      <c r="H47528" s="128"/>
    </row>
    <row r="47529" spans="7:8">
      <c r="G47529" s="127"/>
      <c r="H47529" s="128"/>
    </row>
    <row r="47530" spans="7:8">
      <c r="G47530" s="127"/>
      <c r="H47530" s="128"/>
    </row>
    <row r="47531" spans="7:8">
      <c r="G47531" s="127"/>
      <c r="H47531" s="128"/>
    </row>
    <row r="47532" spans="7:8">
      <c r="G47532" s="127"/>
      <c r="H47532" s="128"/>
    </row>
    <row r="47533" spans="7:8">
      <c r="G47533" s="127"/>
      <c r="H47533" s="128"/>
    </row>
    <row r="47534" spans="7:8">
      <c r="G47534" s="127"/>
      <c r="H47534" s="128"/>
    </row>
    <row r="47535" spans="7:8">
      <c r="G47535" s="127"/>
      <c r="H47535" s="128"/>
    </row>
    <row r="47536" spans="7:8">
      <c r="G47536" s="127"/>
      <c r="H47536" s="128"/>
    </row>
    <row r="47537" spans="7:8">
      <c r="G47537" s="127"/>
      <c r="H47537" s="128"/>
    </row>
    <row r="47538" spans="7:8">
      <c r="G47538" s="127"/>
      <c r="H47538" s="128"/>
    </row>
    <row r="47539" spans="7:8">
      <c r="G47539" s="127"/>
      <c r="H47539" s="128"/>
    </row>
    <row r="47540" spans="7:8">
      <c r="G47540" s="127"/>
      <c r="H47540" s="128"/>
    </row>
    <row r="47541" spans="7:8">
      <c r="G47541" s="127"/>
      <c r="H47541" s="128"/>
    </row>
    <row r="47542" spans="7:8">
      <c r="G47542" s="127"/>
      <c r="H47542" s="128"/>
    </row>
    <row r="47543" spans="7:8">
      <c r="G47543" s="127"/>
      <c r="H47543" s="128"/>
    </row>
    <row r="47544" spans="7:8">
      <c r="G47544" s="127"/>
      <c r="H47544" s="128"/>
    </row>
    <row r="47545" spans="7:8">
      <c r="G47545" s="127"/>
      <c r="H47545" s="128"/>
    </row>
    <row r="47546" spans="7:8">
      <c r="G47546" s="127"/>
      <c r="H47546" s="128"/>
    </row>
    <row r="47547" spans="7:8">
      <c r="G47547" s="127"/>
      <c r="H47547" s="128"/>
    </row>
    <row r="47548" spans="7:8">
      <c r="G47548" s="127"/>
      <c r="H47548" s="128"/>
    </row>
    <row r="47549" spans="7:8">
      <c r="G47549" s="127"/>
      <c r="H47549" s="128"/>
    </row>
    <row r="47550" spans="7:8">
      <c r="G47550" s="127"/>
      <c r="H47550" s="128"/>
    </row>
    <row r="47551" spans="7:8">
      <c r="G47551" s="127"/>
      <c r="H47551" s="128"/>
    </row>
    <row r="47552" spans="7:8">
      <c r="G47552" s="127"/>
      <c r="H47552" s="128"/>
    </row>
    <row r="47553" spans="7:8">
      <c r="G47553" s="127"/>
      <c r="H47553" s="128"/>
    </row>
    <row r="47554" spans="7:8">
      <c r="G47554" s="127"/>
      <c r="H47554" s="128"/>
    </row>
    <row r="47555" spans="7:8">
      <c r="G47555" s="127"/>
      <c r="H47555" s="128"/>
    </row>
    <row r="47556" spans="7:8">
      <c r="G47556" s="127"/>
      <c r="H47556" s="128"/>
    </row>
    <row r="47557" spans="7:8">
      <c r="G47557" s="127"/>
      <c r="H47557" s="128"/>
    </row>
    <row r="47558" spans="7:8">
      <c r="G47558" s="127"/>
      <c r="H47558" s="128"/>
    </row>
    <row r="47559" spans="7:8">
      <c r="G47559" s="127"/>
      <c r="H47559" s="128"/>
    </row>
    <row r="47560" spans="7:8">
      <c r="G47560" s="127"/>
      <c r="H47560" s="128"/>
    </row>
    <row r="47561" spans="7:8">
      <c r="G47561" s="127"/>
      <c r="H47561" s="128"/>
    </row>
    <row r="47562" spans="7:8">
      <c r="G47562" s="127"/>
      <c r="H47562" s="128"/>
    </row>
    <row r="47563" spans="7:8">
      <c r="G47563" s="127"/>
      <c r="H47563" s="128"/>
    </row>
    <row r="47564" spans="7:8">
      <c r="G47564" s="127"/>
      <c r="H47564" s="128"/>
    </row>
    <row r="47565" spans="7:8">
      <c r="G47565" s="127"/>
      <c r="H47565" s="128"/>
    </row>
    <row r="47566" spans="7:8">
      <c r="G47566" s="127"/>
      <c r="H47566" s="128"/>
    </row>
    <row r="47567" spans="7:8">
      <c r="G47567" s="127"/>
      <c r="H47567" s="128"/>
    </row>
    <row r="47568" spans="7:8">
      <c r="G47568" s="127"/>
      <c r="H47568" s="128"/>
    </row>
    <row r="47569" spans="7:8">
      <c r="G47569" s="127"/>
      <c r="H47569" s="128"/>
    </row>
    <row r="47570" spans="7:8">
      <c r="G47570" s="127"/>
      <c r="H47570" s="128"/>
    </row>
    <row r="47571" spans="7:8">
      <c r="G47571" s="127"/>
      <c r="H47571" s="128"/>
    </row>
    <row r="47572" spans="7:8">
      <c r="G47572" s="127"/>
      <c r="H47572" s="128"/>
    </row>
    <row r="47573" spans="7:8">
      <c r="G47573" s="127"/>
      <c r="H47573" s="128"/>
    </row>
    <row r="47574" spans="7:8">
      <c r="G47574" s="127"/>
      <c r="H47574" s="128"/>
    </row>
    <row r="47575" spans="7:8">
      <c r="G47575" s="127"/>
      <c r="H47575" s="128"/>
    </row>
    <row r="47576" spans="7:8">
      <c r="G47576" s="127"/>
      <c r="H47576" s="128"/>
    </row>
    <row r="47577" spans="7:8">
      <c r="G47577" s="127"/>
      <c r="H47577" s="128"/>
    </row>
    <row r="47578" spans="7:8">
      <c r="G47578" s="127"/>
      <c r="H47578" s="128"/>
    </row>
    <row r="47579" spans="7:8">
      <c r="G47579" s="127"/>
      <c r="H47579" s="128"/>
    </row>
    <row r="47580" spans="7:8">
      <c r="G47580" s="127"/>
      <c r="H47580" s="128"/>
    </row>
    <row r="47581" spans="7:8">
      <c r="G47581" s="127"/>
      <c r="H47581" s="128"/>
    </row>
    <row r="47582" spans="7:8">
      <c r="G47582" s="127"/>
      <c r="H47582" s="128"/>
    </row>
    <row r="47583" spans="7:8">
      <c r="G47583" s="127"/>
      <c r="H47583" s="128"/>
    </row>
    <row r="47584" spans="7:8">
      <c r="G47584" s="127"/>
      <c r="H47584" s="128"/>
    </row>
    <row r="47585" spans="7:8">
      <c r="G47585" s="127"/>
      <c r="H47585" s="128"/>
    </row>
    <row r="47586" spans="7:8">
      <c r="G47586" s="127"/>
      <c r="H47586" s="128"/>
    </row>
    <row r="47587" spans="7:8">
      <c r="G47587" s="127"/>
      <c r="H47587" s="128"/>
    </row>
    <row r="47588" spans="7:8">
      <c r="G47588" s="127"/>
      <c r="H47588" s="128"/>
    </row>
    <row r="47589" spans="7:8">
      <c r="G47589" s="127"/>
      <c r="H47589" s="128"/>
    </row>
    <row r="47590" spans="7:8">
      <c r="G47590" s="127"/>
      <c r="H47590" s="128"/>
    </row>
    <row r="47591" spans="7:8">
      <c r="G47591" s="127"/>
      <c r="H47591" s="128"/>
    </row>
    <row r="47592" spans="7:8">
      <c r="G47592" s="127"/>
      <c r="H47592" s="128"/>
    </row>
    <row r="47593" spans="7:8">
      <c r="G47593" s="127"/>
      <c r="H47593" s="128"/>
    </row>
    <row r="47594" spans="7:8">
      <c r="G47594" s="127"/>
      <c r="H47594" s="128"/>
    </row>
    <row r="47595" spans="7:8">
      <c r="G47595" s="127"/>
      <c r="H47595" s="128"/>
    </row>
    <row r="47596" spans="7:8">
      <c r="G47596" s="127"/>
      <c r="H47596" s="128"/>
    </row>
    <row r="47597" spans="7:8">
      <c r="G47597" s="127"/>
      <c r="H47597" s="128"/>
    </row>
    <row r="47598" spans="7:8">
      <c r="G47598" s="127"/>
      <c r="H47598" s="128"/>
    </row>
    <row r="47599" spans="7:8">
      <c r="G47599" s="127"/>
      <c r="H47599" s="128"/>
    </row>
    <row r="47600" spans="7:8">
      <c r="G47600" s="127"/>
      <c r="H47600" s="128"/>
    </row>
    <row r="47601" spans="7:8">
      <c r="G47601" s="127"/>
      <c r="H47601" s="128"/>
    </row>
    <row r="47602" spans="7:8">
      <c r="G47602" s="127"/>
      <c r="H47602" s="128"/>
    </row>
    <row r="47603" spans="7:8">
      <c r="G47603" s="127"/>
      <c r="H47603" s="128"/>
    </row>
    <row r="47604" spans="7:8">
      <c r="G47604" s="127"/>
      <c r="H47604" s="128"/>
    </row>
    <row r="47605" spans="7:8">
      <c r="G47605" s="127"/>
      <c r="H47605" s="128"/>
    </row>
    <row r="47606" spans="7:8">
      <c r="G47606" s="127"/>
      <c r="H47606" s="128"/>
    </row>
    <row r="47607" spans="7:8">
      <c r="G47607" s="127"/>
      <c r="H47607" s="128"/>
    </row>
    <row r="47608" spans="7:8">
      <c r="G47608" s="127"/>
      <c r="H47608" s="128"/>
    </row>
    <row r="47609" spans="7:8">
      <c r="G47609" s="127"/>
      <c r="H47609" s="128"/>
    </row>
    <row r="47610" spans="7:8">
      <c r="G47610" s="127"/>
      <c r="H47610" s="128"/>
    </row>
    <row r="47611" spans="7:8">
      <c r="G47611" s="127"/>
      <c r="H47611" s="128"/>
    </row>
    <row r="47612" spans="7:8">
      <c r="G47612" s="127"/>
      <c r="H47612" s="128"/>
    </row>
    <row r="47613" spans="7:8">
      <c r="G47613" s="127"/>
      <c r="H47613" s="128"/>
    </row>
    <row r="47614" spans="7:8">
      <c r="G47614" s="127"/>
      <c r="H47614" s="128"/>
    </row>
    <row r="47615" spans="7:8">
      <c r="G47615" s="127"/>
      <c r="H47615" s="128"/>
    </row>
    <row r="47616" spans="7:8">
      <c r="G47616" s="127"/>
      <c r="H47616" s="128"/>
    </row>
    <row r="47617" spans="7:8">
      <c r="G47617" s="127"/>
      <c r="H47617" s="128"/>
    </row>
    <row r="47618" spans="7:8">
      <c r="G47618" s="127"/>
      <c r="H47618" s="128"/>
    </row>
    <row r="47619" spans="7:8">
      <c r="G47619" s="127"/>
      <c r="H47619" s="128"/>
    </row>
    <row r="47620" spans="7:8">
      <c r="G47620" s="127"/>
      <c r="H47620" s="128"/>
    </row>
    <row r="47621" spans="7:8">
      <c r="G47621" s="127"/>
      <c r="H47621" s="128"/>
    </row>
    <row r="47622" spans="7:8">
      <c r="G47622" s="127"/>
      <c r="H47622" s="128"/>
    </row>
    <row r="47623" spans="7:8">
      <c r="G47623" s="127"/>
      <c r="H47623" s="128"/>
    </row>
    <row r="47624" spans="7:8">
      <c r="G47624" s="127"/>
      <c r="H47624" s="128"/>
    </row>
    <row r="47625" spans="7:8">
      <c r="G47625" s="127"/>
      <c r="H47625" s="128"/>
    </row>
    <row r="47626" spans="7:8">
      <c r="G47626" s="127"/>
      <c r="H47626" s="128"/>
    </row>
    <row r="47627" spans="7:8">
      <c r="G47627" s="127"/>
      <c r="H47627" s="128"/>
    </row>
    <row r="47628" spans="7:8">
      <c r="G47628" s="127"/>
      <c r="H47628" s="128"/>
    </row>
    <row r="47629" spans="7:8">
      <c r="G47629" s="127"/>
      <c r="H47629" s="128"/>
    </row>
    <row r="47630" spans="7:8">
      <c r="G47630" s="127"/>
      <c r="H47630" s="128"/>
    </row>
    <row r="47631" spans="7:8">
      <c r="G47631" s="127"/>
      <c r="H47631" s="128"/>
    </row>
    <row r="47632" spans="7:8">
      <c r="G47632" s="127"/>
      <c r="H47632" s="128"/>
    </row>
    <row r="47633" spans="7:8">
      <c r="G47633" s="127"/>
      <c r="H47633" s="128"/>
    </row>
    <row r="47634" spans="7:8">
      <c r="G47634" s="127"/>
      <c r="H47634" s="128"/>
    </row>
    <row r="47635" spans="7:8">
      <c r="G47635" s="127"/>
      <c r="H47635" s="128"/>
    </row>
    <row r="47636" spans="7:8">
      <c r="G47636" s="127"/>
      <c r="H47636" s="128"/>
    </row>
    <row r="47637" spans="7:8">
      <c r="G47637" s="127"/>
      <c r="H47637" s="128"/>
    </row>
    <row r="47638" spans="7:8">
      <c r="G47638" s="127"/>
      <c r="H47638" s="128"/>
    </row>
    <row r="47639" spans="7:8">
      <c r="G47639" s="127"/>
      <c r="H47639" s="128"/>
    </row>
    <row r="47640" spans="7:8">
      <c r="G47640" s="127"/>
      <c r="H47640" s="128"/>
    </row>
    <row r="47641" spans="7:8">
      <c r="G47641" s="127"/>
      <c r="H47641" s="128"/>
    </row>
    <row r="47642" spans="7:8">
      <c r="G47642" s="127"/>
      <c r="H47642" s="128"/>
    </row>
    <row r="47643" spans="7:8">
      <c r="G47643" s="127"/>
      <c r="H47643" s="128"/>
    </row>
    <row r="47644" spans="7:8">
      <c r="G47644" s="127"/>
      <c r="H47644" s="128"/>
    </row>
    <row r="47645" spans="7:8">
      <c r="G47645" s="127"/>
      <c r="H47645" s="128"/>
    </row>
    <row r="47646" spans="7:8">
      <c r="G47646" s="127"/>
      <c r="H47646" s="128"/>
    </row>
    <row r="47647" spans="7:8">
      <c r="G47647" s="127"/>
      <c r="H47647" s="128"/>
    </row>
    <row r="47648" spans="7:8">
      <c r="G47648" s="127"/>
      <c r="H47648" s="128"/>
    </row>
    <row r="47649" spans="7:8">
      <c r="G47649" s="127"/>
      <c r="H47649" s="128"/>
    </row>
    <row r="47650" spans="7:8">
      <c r="G47650" s="127"/>
      <c r="H47650" s="128"/>
    </row>
    <row r="47651" spans="7:8">
      <c r="G47651" s="127"/>
      <c r="H47651" s="128"/>
    </row>
    <row r="47652" spans="7:8">
      <c r="G47652" s="127"/>
      <c r="H47652" s="128"/>
    </row>
    <row r="47653" spans="7:8">
      <c r="G47653" s="127"/>
      <c r="H47653" s="128"/>
    </row>
    <row r="47654" spans="7:8">
      <c r="G47654" s="127"/>
      <c r="H47654" s="128"/>
    </row>
    <row r="47655" spans="7:8">
      <c r="G47655" s="127"/>
      <c r="H47655" s="128"/>
    </row>
    <row r="47656" spans="7:8">
      <c r="G47656" s="127"/>
      <c r="H47656" s="128"/>
    </row>
    <row r="47657" spans="7:8">
      <c r="G47657" s="127"/>
      <c r="H47657" s="128"/>
    </row>
    <row r="47658" spans="7:8">
      <c r="G47658" s="127"/>
      <c r="H47658" s="128"/>
    </row>
    <row r="47659" spans="7:8">
      <c r="G47659" s="127"/>
      <c r="H47659" s="128"/>
    </row>
    <row r="47660" spans="7:8">
      <c r="G47660" s="127"/>
      <c r="H47660" s="128"/>
    </row>
    <row r="47661" spans="7:8">
      <c r="G47661" s="127"/>
      <c r="H47661" s="128"/>
    </row>
    <row r="47662" spans="7:8">
      <c r="G47662" s="127"/>
      <c r="H47662" s="128"/>
    </row>
    <row r="47663" spans="7:8">
      <c r="G47663" s="127"/>
      <c r="H47663" s="128"/>
    </row>
    <row r="47664" spans="7:8">
      <c r="G47664" s="127"/>
      <c r="H47664" s="128"/>
    </row>
    <row r="47665" spans="7:8">
      <c r="G47665" s="127"/>
      <c r="H47665" s="128"/>
    </row>
    <row r="47666" spans="7:8">
      <c r="G47666" s="127"/>
      <c r="H47666" s="128"/>
    </row>
    <row r="47667" spans="7:8">
      <c r="G47667" s="127"/>
      <c r="H47667" s="128"/>
    </row>
    <row r="47668" spans="7:8">
      <c r="G47668" s="127"/>
      <c r="H47668" s="128"/>
    </row>
    <row r="47669" spans="7:8">
      <c r="G47669" s="127"/>
      <c r="H47669" s="128"/>
    </row>
    <row r="47670" spans="7:8">
      <c r="G47670" s="127"/>
      <c r="H47670" s="128"/>
    </row>
    <row r="47671" spans="7:8">
      <c r="G47671" s="127"/>
      <c r="H47671" s="128"/>
    </row>
    <row r="47672" spans="7:8">
      <c r="G47672" s="127"/>
      <c r="H47672" s="128"/>
    </row>
    <row r="47673" spans="7:8">
      <c r="G47673" s="127"/>
      <c r="H47673" s="128"/>
    </row>
    <row r="47674" spans="7:8">
      <c r="G47674" s="127"/>
      <c r="H47674" s="128"/>
    </row>
    <row r="47675" spans="7:8">
      <c r="G47675" s="127"/>
      <c r="H47675" s="128"/>
    </row>
    <row r="47676" spans="7:8">
      <c r="G47676" s="127"/>
      <c r="H47676" s="128"/>
    </row>
    <row r="47677" spans="7:8">
      <c r="G47677" s="127"/>
      <c r="H47677" s="128"/>
    </row>
    <row r="47678" spans="7:8">
      <c r="G47678" s="127"/>
      <c r="H47678" s="128"/>
    </row>
    <row r="47679" spans="7:8">
      <c r="G47679" s="127"/>
      <c r="H47679" s="128"/>
    </row>
    <row r="47680" spans="7:8">
      <c r="G47680" s="127"/>
      <c r="H47680" s="128"/>
    </row>
    <row r="47681" spans="7:8">
      <c r="G47681" s="127"/>
      <c r="H47681" s="128"/>
    </row>
    <row r="47682" spans="7:8">
      <c r="G47682" s="127"/>
      <c r="H47682" s="128"/>
    </row>
    <row r="47683" spans="7:8">
      <c r="G47683" s="127"/>
      <c r="H47683" s="128"/>
    </row>
    <row r="47684" spans="7:8">
      <c r="G47684" s="127"/>
      <c r="H47684" s="128"/>
    </row>
    <row r="47685" spans="7:8">
      <c r="G47685" s="127"/>
      <c r="H47685" s="128"/>
    </row>
    <row r="47686" spans="7:8">
      <c r="G47686" s="127"/>
      <c r="H47686" s="128"/>
    </row>
    <row r="47687" spans="7:8">
      <c r="G47687" s="127"/>
      <c r="H47687" s="128"/>
    </row>
    <row r="47688" spans="7:8">
      <c r="G47688" s="127"/>
      <c r="H47688" s="128"/>
    </row>
    <row r="47689" spans="7:8">
      <c r="G47689" s="127"/>
      <c r="H47689" s="128"/>
    </row>
    <row r="47690" spans="7:8">
      <c r="G47690" s="127"/>
      <c r="H47690" s="128"/>
    </row>
    <row r="47691" spans="7:8">
      <c r="G47691" s="127"/>
      <c r="H47691" s="128"/>
    </row>
    <row r="47692" spans="7:8">
      <c r="G47692" s="127"/>
      <c r="H47692" s="128"/>
    </row>
    <row r="47693" spans="7:8">
      <c r="G47693" s="127"/>
      <c r="H47693" s="128"/>
    </row>
    <row r="47694" spans="7:8">
      <c r="G47694" s="127"/>
      <c r="H47694" s="128"/>
    </row>
    <row r="47695" spans="7:8">
      <c r="G47695" s="127"/>
      <c r="H47695" s="128"/>
    </row>
    <row r="47696" spans="7:8">
      <c r="G47696" s="127"/>
      <c r="H47696" s="128"/>
    </row>
    <row r="47697" spans="7:8">
      <c r="G47697" s="127"/>
      <c r="H47697" s="128"/>
    </row>
    <row r="47698" spans="7:8">
      <c r="G47698" s="127"/>
      <c r="H47698" s="128"/>
    </row>
    <row r="47699" spans="7:8">
      <c r="G47699" s="127"/>
      <c r="H47699" s="128"/>
    </row>
    <row r="47700" spans="7:8">
      <c r="G47700" s="127"/>
      <c r="H47700" s="128"/>
    </row>
    <row r="47701" spans="7:8">
      <c r="G47701" s="127"/>
      <c r="H47701" s="128"/>
    </row>
    <row r="47702" spans="7:8">
      <c r="G47702" s="127"/>
      <c r="H47702" s="128"/>
    </row>
    <row r="47703" spans="7:8">
      <c r="G47703" s="127"/>
      <c r="H47703" s="128"/>
    </row>
    <row r="47704" spans="7:8">
      <c r="G47704" s="127"/>
      <c r="H47704" s="128"/>
    </row>
    <row r="47705" spans="7:8">
      <c r="G47705" s="127"/>
      <c r="H47705" s="128"/>
    </row>
    <row r="47706" spans="7:8">
      <c r="G47706" s="127"/>
      <c r="H47706" s="128"/>
    </row>
    <row r="47707" spans="7:8">
      <c r="G47707" s="127"/>
      <c r="H47707" s="128"/>
    </row>
    <row r="47708" spans="7:8">
      <c r="G47708" s="127"/>
      <c r="H47708" s="128"/>
    </row>
    <row r="47709" spans="7:8">
      <c r="G47709" s="127"/>
      <c r="H47709" s="128"/>
    </row>
    <row r="47710" spans="7:8">
      <c r="G47710" s="127"/>
      <c r="H47710" s="128"/>
    </row>
    <row r="47711" spans="7:8">
      <c r="G47711" s="127"/>
      <c r="H47711" s="128"/>
    </row>
    <row r="47712" spans="7:8">
      <c r="G47712" s="127"/>
      <c r="H47712" s="128"/>
    </row>
    <row r="47713" spans="7:8">
      <c r="G47713" s="127"/>
      <c r="H47713" s="128"/>
    </row>
    <row r="47714" spans="7:8">
      <c r="G47714" s="127"/>
      <c r="H47714" s="128"/>
    </row>
    <row r="47715" spans="7:8">
      <c r="G47715" s="127"/>
      <c r="H47715" s="128"/>
    </row>
    <row r="47716" spans="7:8">
      <c r="G47716" s="127"/>
      <c r="H47716" s="128"/>
    </row>
    <row r="47717" spans="7:8">
      <c r="G47717" s="127"/>
      <c r="H47717" s="128"/>
    </row>
    <row r="47718" spans="7:8">
      <c r="G47718" s="127"/>
      <c r="H47718" s="128"/>
    </row>
    <row r="47719" spans="7:8">
      <c r="G47719" s="127"/>
      <c r="H47719" s="128"/>
    </row>
    <row r="47720" spans="7:8">
      <c r="G47720" s="127"/>
      <c r="H47720" s="128"/>
    </row>
    <row r="47721" spans="7:8">
      <c r="G47721" s="127"/>
      <c r="H47721" s="128"/>
    </row>
    <row r="47722" spans="7:8">
      <c r="G47722" s="127"/>
      <c r="H47722" s="128"/>
    </row>
    <row r="47723" spans="7:8">
      <c r="G47723" s="127"/>
      <c r="H47723" s="128"/>
    </row>
    <row r="47724" spans="7:8">
      <c r="G47724" s="127"/>
      <c r="H47724" s="128"/>
    </row>
    <row r="47725" spans="7:8">
      <c r="G47725" s="127"/>
      <c r="H47725" s="128"/>
    </row>
    <row r="47726" spans="7:8">
      <c r="G47726" s="127"/>
      <c r="H47726" s="128"/>
    </row>
    <row r="47727" spans="7:8">
      <c r="G47727" s="127"/>
      <c r="H47727" s="128"/>
    </row>
    <row r="47728" spans="7:8">
      <c r="G47728" s="127"/>
      <c r="H47728" s="128"/>
    </row>
    <row r="47729" spans="7:8">
      <c r="G47729" s="127"/>
      <c r="H47729" s="128"/>
    </row>
    <row r="47730" spans="7:8">
      <c r="G47730" s="127"/>
      <c r="H47730" s="128"/>
    </row>
    <row r="47731" spans="7:8">
      <c r="G47731" s="127"/>
      <c r="H47731" s="128"/>
    </row>
    <row r="47732" spans="7:8">
      <c r="G47732" s="127"/>
      <c r="H47732" s="128"/>
    </row>
    <row r="47733" spans="7:8">
      <c r="G47733" s="127"/>
      <c r="H47733" s="128"/>
    </row>
    <row r="47734" spans="7:8">
      <c r="G47734" s="127"/>
      <c r="H47734" s="128"/>
    </row>
    <row r="47735" spans="7:8">
      <c r="G47735" s="127"/>
      <c r="H47735" s="128"/>
    </row>
    <row r="47736" spans="7:8">
      <c r="G47736" s="127"/>
      <c r="H47736" s="128"/>
    </row>
    <row r="47737" spans="7:8">
      <c r="G47737" s="127"/>
      <c r="H47737" s="128"/>
    </row>
    <row r="47738" spans="7:8">
      <c r="G47738" s="127"/>
      <c r="H47738" s="128"/>
    </row>
    <row r="47739" spans="7:8">
      <c r="G47739" s="127"/>
      <c r="H47739" s="128"/>
    </row>
    <row r="47740" spans="7:8">
      <c r="G47740" s="127"/>
      <c r="H47740" s="128"/>
    </row>
    <row r="47741" spans="7:8">
      <c r="G47741" s="127"/>
      <c r="H47741" s="128"/>
    </row>
    <row r="47742" spans="7:8">
      <c r="G47742" s="127"/>
      <c r="H47742" s="128"/>
    </row>
    <row r="47743" spans="7:8">
      <c r="G47743" s="127"/>
      <c r="H47743" s="128"/>
    </row>
    <row r="47744" spans="7:8">
      <c r="G47744" s="127"/>
      <c r="H47744" s="128"/>
    </row>
    <row r="47745" spans="7:8">
      <c r="G47745" s="127"/>
      <c r="H47745" s="128"/>
    </row>
    <row r="47746" spans="7:8">
      <c r="G47746" s="127"/>
      <c r="H47746" s="128"/>
    </row>
    <row r="47747" spans="7:8">
      <c r="G47747" s="127"/>
      <c r="H47747" s="128"/>
    </row>
    <row r="47748" spans="7:8">
      <c r="G47748" s="127"/>
      <c r="H47748" s="128"/>
    </row>
    <row r="47749" spans="7:8">
      <c r="G47749" s="127"/>
      <c r="H47749" s="128"/>
    </row>
    <row r="47750" spans="7:8">
      <c r="G47750" s="127"/>
      <c r="H47750" s="128"/>
    </row>
    <row r="47751" spans="7:8">
      <c r="G47751" s="127"/>
      <c r="H47751" s="128"/>
    </row>
    <row r="47752" spans="7:8">
      <c r="G47752" s="127"/>
      <c r="H47752" s="128"/>
    </row>
    <row r="47753" spans="7:8">
      <c r="G47753" s="127"/>
      <c r="H47753" s="128"/>
    </row>
    <row r="47754" spans="7:8">
      <c r="G47754" s="127"/>
      <c r="H47754" s="128"/>
    </row>
    <row r="47755" spans="7:8">
      <c r="G47755" s="127"/>
      <c r="H47755" s="128"/>
    </row>
    <row r="47756" spans="7:8">
      <c r="G47756" s="127"/>
      <c r="H47756" s="128"/>
    </row>
    <row r="47757" spans="7:8">
      <c r="G47757" s="127"/>
      <c r="H47757" s="128"/>
    </row>
    <row r="47758" spans="7:8">
      <c r="G47758" s="127"/>
      <c r="H47758" s="128"/>
    </row>
    <row r="47759" spans="7:8">
      <c r="G47759" s="127"/>
      <c r="H47759" s="128"/>
    </row>
    <row r="47760" spans="7:8">
      <c r="G47760" s="127"/>
      <c r="H47760" s="128"/>
    </row>
    <row r="47761" spans="7:8">
      <c r="G47761" s="127"/>
      <c r="H47761" s="128"/>
    </row>
    <row r="47762" spans="7:8">
      <c r="G47762" s="127"/>
      <c r="H47762" s="128"/>
    </row>
    <row r="47763" spans="7:8">
      <c r="G47763" s="127"/>
      <c r="H47763" s="128"/>
    </row>
    <row r="47764" spans="7:8">
      <c r="G47764" s="127"/>
      <c r="H47764" s="128"/>
    </row>
    <row r="47765" spans="7:8">
      <c r="G47765" s="127"/>
      <c r="H47765" s="128"/>
    </row>
    <row r="47766" spans="7:8">
      <c r="G47766" s="127"/>
      <c r="H47766" s="128"/>
    </row>
    <row r="47767" spans="7:8">
      <c r="G47767" s="127"/>
      <c r="H47767" s="128"/>
    </row>
    <row r="47768" spans="7:8">
      <c r="G47768" s="127"/>
      <c r="H47768" s="128"/>
    </row>
    <row r="47769" spans="7:8">
      <c r="G47769" s="127"/>
      <c r="H47769" s="128"/>
    </row>
    <row r="47770" spans="7:8">
      <c r="G47770" s="127"/>
      <c r="H47770" s="128"/>
    </row>
    <row r="47771" spans="7:8">
      <c r="G47771" s="127"/>
      <c r="H47771" s="128"/>
    </row>
    <row r="47772" spans="7:8">
      <c r="G47772" s="127"/>
      <c r="H47772" s="128"/>
    </row>
    <row r="47773" spans="7:8">
      <c r="G47773" s="127"/>
      <c r="H47773" s="128"/>
    </row>
    <row r="47774" spans="7:8">
      <c r="G47774" s="127"/>
      <c r="H47774" s="128"/>
    </row>
    <row r="47775" spans="7:8">
      <c r="G47775" s="127"/>
      <c r="H47775" s="128"/>
    </row>
    <row r="47776" spans="7:8">
      <c r="G47776" s="127"/>
      <c r="H47776" s="128"/>
    </row>
    <row r="47777" spans="7:8">
      <c r="G47777" s="127"/>
      <c r="H47777" s="128"/>
    </row>
    <row r="47778" spans="7:8">
      <c r="G47778" s="127"/>
      <c r="H47778" s="128"/>
    </row>
    <row r="47779" spans="7:8">
      <c r="G47779" s="127"/>
      <c r="H47779" s="128"/>
    </row>
    <row r="47780" spans="7:8">
      <c r="G47780" s="127"/>
      <c r="H47780" s="128"/>
    </row>
    <row r="47781" spans="7:8">
      <c r="G47781" s="127"/>
      <c r="H47781" s="128"/>
    </row>
    <row r="47782" spans="7:8">
      <c r="G47782" s="127"/>
      <c r="H47782" s="128"/>
    </row>
    <row r="47783" spans="7:8">
      <c r="G47783" s="127"/>
      <c r="H47783" s="128"/>
    </row>
    <row r="47784" spans="7:8">
      <c r="G47784" s="127"/>
      <c r="H47784" s="128"/>
    </row>
    <row r="47785" spans="7:8">
      <c r="G47785" s="127"/>
      <c r="H47785" s="128"/>
    </row>
    <row r="47786" spans="7:8">
      <c r="G47786" s="127"/>
      <c r="H47786" s="128"/>
    </row>
    <row r="47787" spans="7:8">
      <c r="G47787" s="127"/>
      <c r="H47787" s="128"/>
    </row>
    <row r="47788" spans="7:8">
      <c r="G47788" s="127"/>
      <c r="H47788" s="128"/>
    </row>
    <row r="47789" spans="7:8">
      <c r="G47789" s="127"/>
      <c r="H47789" s="128"/>
    </row>
    <row r="47790" spans="7:8">
      <c r="G47790" s="127"/>
      <c r="H47790" s="128"/>
    </row>
    <row r="47791" spans="7:8">
      <c r="G47791" s="127"/>
      <c r="H47791" s="128"/>
    </row>
    <row r="47792" spans="7:8">
      <c r="G47792" s="127"/>
      <c r="H47792" s="128"/>
    </row>
    <row r="47793" spans="7:8">
      <c r="G47793" s="127"/>
      <c r="H47793" s="128"/>
    </row>
    <row r="47794" spans="7:8">
      <c r="G47794" s="127"/>
      <c r="H47794" s="128"/>
    </row>
    <row r="47795" spans="7:8">
      <c r="G47795" s="127"/>
      <c r="H47795" s="128"/>
    </row>
    <row r="47796" spans="7:8">
      <c r="G47796" s="127"/>
      <c r="H47796" s="128"/>
    </row>
    <row r="47797" spans="7:8">
      <c r="G47797" s="127"/>
      <c r="H47797" s="128"/>
    </row>
    <row r="47798" spans="7:8">
      <c r="G47798" s="127"/>
      <c r="H47798" s="128"/>
    </row>
    <row r="47799" spans="7:8">
      <c r="G47799" s="127"/>
      <c r="H47799" s="128"/>
    </row>
    <row r="47800" spans="7:8">
      <c r="G47800" s="127"/>
      <c r="H47800" s="128"/>
    </row>
    <row r="47801" spans="7:8">
      <c r="G47801" s="127"/>
      <c r="H47801" s="128"/>
    </row>
    <row r="47802" spans="7:8">
      <c r="G47802" s="127"/>
      <c r="H47802" s="128"/>
    </row>
    <row r="47803" spans="7:8">
      <c r="G47803" s="127"/>
      <c r="H47803" s="128"/>
    </row>
    <row r="47804" spans="7:8">
      <c r="G47804" s="127"/>
      <c r="H47804" s="128"/>
    </row>
    <row r="47805" spans="7:8">
      <c r="G47805" s="127"/>
      <c r="H47805" s="128"/>
    </row>
    <row r="47806" spans="7:8">
      <c r="G47806" s="127"/>
      <c r="H47806" s="128"/>
    </row>
    <row r="47807" spans="7:8">
      <c r="G47807" s="127"/>
      <c r="H47807" s="128"/>
    </row>
    <row r="47808" spans="7:8">
      <c r="G47808" s="127"/>
      <c r="H47808" s="128"/>
    </row>
    <row r="47809" spans="7:8">
      <c r="G47809" s="127"/>
      <c r="H47809" s="128"/>
    </row>
    <row r="47810" spans="7:8">
      <c r="G47810" s="127"/>
      <c r="H47810" s="128"/>
    </row>
    <row r="47811" spans="7:8">
      <c r="G47811" s="127"/>
      <c r="H47811" s="128"/>
    </row>
    <row r="47812" spans="7:8">
      <c r="G47812" s="127"/>
      <c r="H47812" s="128"/>
    </row>
    <row r="47813" spans="7:8">
      <c r="G47813" s="127"/>
      <c r="H47813" s="128"/>
    </row>
    <row r="47814" spans="7:8">
      <c r="G47814" s="127"/>
      <c r="H47814" s="128"/>
    </row>
    <row r="47815" spans="7:8">
      <c r="G47815" s="127"/>
      <c r="H47815" s="128"/>
    </row>
    <row r="47816" spans="7:8">
      <c r="G47816" s="127"/>
      <c r="H47816" s="128"/>
    </row>
    <row r="47817" spans="7:8">
      <c r="G47817" s="127"/>
      <c r="H47817" s="128"/>
    </row>
    <row r="47818" spans="7:8">
      <c r="G47818" s="127"/>
      <c r="H47818" s="128"/>
    </row>
    <row r="47819" spans="7:8">
      <c r="G47819" s="127"/>
      <c r="H47819" s="128"/>
    </row>
    <row r="47820" spans="7:8">
      <c r="G47820" s="127"/>
      <c r="H47820" s="128"/>
    </row>
    <row r="47821" spans="7:8">
      <c r="G47821" s="127"/>
      <c r="H47821" s="128"/>
    </row>
    <row r="47822" spans="7:8">
      <c r="G47822" s="127"/>
      <c r="H47822" s="128"/>
    </row>
    <row r="47823" spans="7:8">
      <c r="G47823" s="127"/>
      <c r="H47823" s="128"/>
    </row>
    <row r="47824" spans="7:8">
      <c r="G47824" s="127"/>
      <c r="H47824" s="128"/>
    </row>
    <row r="47825" spans="7:8">
      <c r="G47825" s="127"/>
      <c r="H47825" s="128"/>
    </row>
    <row r="47826" spans="7:8">
      <c r="G47826" s="127"/>
      <c r="H47826" s="128"/>
    </row>
    <row r="47827" spans="7:8">
      <c r="G47827" s="127"/>
      <c r="H47827" s="128"/>
    </row>
    <row r="47828" spans="7:8">
      <c r="G47828" s="127"/>
      <c r="H47828" s="128"/>
    </row>
    <row r="47829" spans="7:8">
      <c r="G47829" s="127"/>
      <c r="H47829" s="128"/>
    </row>
    <row r="47830" spans="7:8">
      <c r="G47830" s="127"/>
      <c r="H47830" s="128"/>
    </row>
    <row r="47831" spans="7:8">
      <c r="G47831" s="127"/>
      <c r="H47831" s="128"/>
    </row>
    <row r="47832" spans="7:8">
      <c r="G47832" s="127"/>
      <c r="H47832" s="128"/>
    </row>
    <row r="47833" spans="7:8">
      <c r="G47833" s="127"/>
      <c r="H47833" s="128"/>
    </row>
    <row r="47834" spans="7:8">
      <c r="G47834" s="127"/>
      <c r="H47834" s="128"/>
    </row>
    <row r="47835" spans="7:8">
      <c r="G47835" s="127"/>
      <c r="H47835" s="128"/>
    </row>
    <row r="47836" spans="7:8">
      <c r="G47836" s="127"/>
      <c r="H47836" s="128"/>
    </row>
    <row r="47837" spans="7:8">
      <c r="G47837" s="127"/>
      <c r="H47837" s="128"/>
    </row>
    <row r="47838" spans="7:8">
      <c r="G47838" s="127"/>
      <c r="H47838" s="128"/>
    </row>
    <row r="47839" spans="7:8">
      <c r="G47839" s="127"/>
      <c r="H47839" s="128"/>
    </row>
    <row r="47840" spans="7:8">
      <c r="G47840" s="127"/>
      <c r="H47840" s="128"/>
    </row>
    <row r="47841" spans="7:8">
      <c r="G47841" s="127"/>
      <c r="H47841" s="128"/>
    </row>
    <row r="47842" spans="7:8">
      <c r="G47842" s="127"/>
      <c r="H47842" s="128"/>
    </row>
    <row r="47843" spans="7:8">
      <c r="G47843" s="127"/>
      <c r="H47843" s="128"/>
    </row>
    <row r="47844" spans="7:8">
      <c r="G47844" s="127"/>
      <c r="H47844" s="128"/>
    </row>
    <row r="47845" spans="7:8">
      <c r="G47845" s="127"/>
      <c r="H47845" s="128"/>
    </row>
    <row r="47846" spans="7:8">
      <c r="G47846" s="127"/>
      <c r="H47846" s="128"/>
    </row>
    <row r="47847" spans="7:8">
      <c r="G47847" s="127"/>
      <c r="H47847" s="128"/>
    </row>
    <row r="47848" spans="7:8">
      <c r="G47848" s="127"/>
      <c r="H47848" s="128"/>
    </row>
    <row r="47849" spans="7:8">
      <c r="G47849" s="127"/>
      <c r="H47849" s="128"/>
    </row>
    <row r="47850" spans="7:8">
      <c r="G47850" s="127"/>
      <c r="H47850" s="128"/>
    </row>
    <row r="47851" spans="7:8">
      <c r="G47851" s="127"/>
      <c r="H47851" s="128"/>
    </row>
    <row r="47852" spans="7:8">
      <c r="G47852" s="127"/>
      <c r="H47852" s="128"/>
    </row>
    <row r="47853" spans="7:8">
      <c r="G47853" s="127"/>
      <c r="H47853" s="128"/>
    </row>
    <row r="47854" spans="7:8">
      <c r="G47854" s="127"/>
      <c r="H47854" s="128"/>
    </row>
    <row r="47855" spans="7:8">
      <c r="G47855" s="127"/>
      <c r="H47855" s="128"/>
    </row>
    <row r="47856" spans="7:8">
      <c r="G47856" s="127"/>
      <c r="H47856" s="128"/>
    </row>
    <row r="47857" spans="7:8">
      <c r="G47857" s="127"/>
      <c r="H47857" s="128"/>
    </row>
    <row r="47858" spans="7:8">
      <c r="G47858" s="127"/>
      <c r="H47858" s="128"/>
    </row>
    <row r="47859" spans="7:8">
      <c r="G47859" s="127"/>
      <c r="H47859" s="128"/>
    </row>
    <row r="47860" spans="7:8">
      <c r="G47860" s="127"/>
      <c r="H47860" s="128"/>
    </row>
    <row r="47861" spans="7:8">
      <c r="G47861" s="127"/>
      <c r="H47861" s="128"/>
    </row>
    <row r="47862" spans="7:8">
      <c r="G47862" s="127"/>
      <c r="H47862" s="128"/>
    </row>
    <row r="47863" spans="7:8">
      <c r="G47863" s="127"/>
      <c r="H47863" s="128"/>
    </row>
    <row r="47864" spans="7:8">
      <c r="G47864" s="127"/>
      <c r="H47864" s="128"/>
    </row>
    <row r="47865" spans="7:8">
      <c r="G47865" s="127"/>
      <c r="H47865" s="128"/>
    </row>
    <row r="47866" spans="7:8">
      <c r="G47866" s="127"/>
      <c r="H47866" s="128"/>
    </row>
    <row r="47867" spans="7:8">
      <c r="G47867" s="127"/>
      <c r="H47867" s="128"/>
    </row>
    <row r="47868" spans="7:8">
      <c r="G47868" s="127"/>
      <c r="H47868" s="128"/>
    </row>
    <row r="47869" spans="7:8">
      <c r="G47869" s="127"/>
      <c r="H47869" s="128"/>
    </row>
    <row r="47870" spans="7:8">
      <c r="G47870" s="127"/>
      <c r="H47870" s="128"/>
    </row>
    <row r="47871" spans="7:8">
      <c r="G47871" s="127"/>
      <c r="H47871" s="128"/>
    </row>
    <row r="47872" spans="7:8">
      <c r="G47872" s="127"/>
      <c r="H47872" s="128"/>
    </row>
    <row r="47873" spans="7:8">
      <c r="G47873" s="127"/>
      <c r="H47873" s="128"/>
    </row>
    <row r="47874" spans="7:8">
      <c r="G47874" s="127"/>
      <c r="H47874" s="128"/>
    </row>
    <row r="47875" spans="7:8">
      <c r="G47875" s="127"/>
      <c r="H47875" s="128"/>
    </row>
    <row r="47876" spans="7:8">
      <c r="G47876" s="127"/>
      <c r="H47876" s="128"/>
    </row>
    <row r="47877" spans="7:8">
      <c r="G47877" s="127"/>
      <c r="H47877" s="128"/>
    </row>
    <row r="47878" spans="7:8">
      <c r="G47878" s="127"/>
      <c r="H47878" s="128"/>
    </row>
    <row r="47879" spans="7:8">
      <c r="G47879" s="127"/>
      <c r="H47879" s="128"/>
    </row>
    <row r="47880" spans="7:8">
      <c r="G47880" s="127"/>
      <c r="H47880" s="128"/>
    </row>
    <row r="47881" spans="7:8">
      <c r="G47881" s="127"/>
      <c r="H47881" s="128"/>
    </row>
    <row r="47882" spans="7:8">
      <c r="G47882" s="127"/>
      <c r="H47882" s="128"/>
    </row>
    <row r="47883" spans="7:8">
      <c r="G47883" s="127"/>
      <c r="H47883" s="128"/>
    </row>
    <row r="47884" spans="7:8">
      <c r="G47884" s="127"/>
      <c r="H47884" s="128"/>
    </row>
    <row r="47885" spans="7:8">
      <c r="G47885" s="127"/>
      <c r="H47885" s="128"/>
    </row>
    <row r="47886" spans="7:8">
      <c r="G47886" s="127"/>
      <c r="H47886" s="128"/>
    </row>
    <row r="47887" spans="7:8">
      <c r="G47887" s="127"/>
      <c r="H47887" s="128"/>
    </row>
    <row r="47888" spans="7:8">
      <c r="G47888" s="127"/>
      <c r="H47888" s="128"/>
    </row>
    <row r="47889" spans="7:8">
      <c r="G47889" s="127"/>
      <c r="H47889" s="128"/>
    </row>
    <row r="47890" spans="7:8">
      <c r="G47890" s="127"/>
      <c r="H47890" s="128"/>
    </row>
    <row r="47891" spans="7:8">
      <c r="G47891" s="127"/>
      <c r="H47891" s="128"/>
    </row>
    <row r="47892" spans="7:8">
      <c r="G47892" s="127"/>
      <c r="H47892" s="128"/>
    </row>
    <row r="47893" spans="7:8">
      <c r="G47893" s="127"/>
      <c r="H47893" s="128"/>
    </row>
    <row r="47894" spans="7:8">
      <c r="G47894" s="127"/>
      <c r="H47894" s="128"/>
    </row>
    <row r="47895" spans="7:8">
      <c r="G47895" s="127"/>
      <c r="H47895" s="128"/>
    </row>
    <row r="47896" spans="7:8">
      <c r="G47896" s="127"/>
      <c r="H47896" s="128"/>
    </row>
    <row r="47897" spans="7:8">
      <c r="G47897" s="127"/>
      <c r="H47897" s="128"/>
    </row>
    <row r="47898" spans="7:8">
      <c r="G47898" s="127"/>
      <c r="H47898" s="128"/>
    </row>
    <row r="47899" spans="7:8">
      <c r="G47899" s="127"/>
      <c r="H47899" s="128"/>
    </row>
    <row r="47900" spans="7:8">
      <c r="G47900" s="127"/>
      <c r="H47900" s="128"/>
    </row>
    <row r="47901" spans="7:8">
      <c r="G47901" s="127"/>
      <c r="H47901" s="128"/>
    </row>
    <row r="47902" spans="7:8">
      <c r="G47902" s="127"/>
      <c r="H47902" s="128"/>
    </row>
    <row r="47903" spans="7:8">
      <c r="G47903" s="127"/>
      <c r="H47903" s="128"/>
    </row>
    <row r="47904" spans="7:8">
      <c r="G47904" s="127"/>
      <c r="H47904" s="128"/>
    </row>
    <row r="47905" spans="7:8">
      <c r="G47905" s="127"/>
      <c r="H47905" s="128"/>
    </row>
    <row r="47906" spans="7:8">
      <c r="G47906" s="127"/>
      <c r="H47906" s="128"/>
    </row>
    <row r="47907" spans="7:8">
      <c r="G47907" s="127"/>
      <c r="H47907" s="128"/>
    </row>
    <row r="47908" spans="7:8">
      <c r="G47908" s="127"/>
      <c r="H47908" s="128"/>
    </row>
    <row r="47909" spans="7:8">
      <c r="G47909" s="127"/>
      <c r="H47909" s="128"/>
    </row>
    <row r="47910" spans="7:8">
      <c r="G47910" s="127"/>
      <c r="H47910" s="128"/>
    </row>
    <row r="47911" spans="7:8">
      <c r="G47911" s="127"/>
      <c r="H47911" s="128"/>
    </row>
    <row r="47912" spans="7:8">
      <c r="G47912" s="127"/>
      <c r="H47912" s="128"/>
    </row>
    <row r="47913" spans="7:8">
      <c r="G47913" s="127"/>
      <c r="H47913" s="128"/>
    </row>
    <row r="47914" spans="7:8">
      <c r="G47914" s="127"/>
      <c r="H47914" s="128"/>
    </row>
    <row r="47915" spans="7:8">
      <c r="G47915" s="127"/>
      <c r="H47915" s="128"/>
    </row>
    <row r="47916" spans="7:8">
      <c r="G47916" s="127"/>
      <c r="H47916" s="128"/>
    </row>
    <row r="47917" spans="7:8">
      <c r="G47917" s="127"/>
      <c r="H47917" s="128"/>
    </row>
    <row r="47918" spans="7:8">
      <c r="G47918" s="127"/>
      <c r="H47918" s="128"/>
    </row>
    <row r="47919" spans="7:8">
      <c r="G47919" s="127"/>
      <c r="H47919" s="128"/>
    </row>
    <row r="47920" spans="7:8">
      <c r="G47920" s="127"/>
      <c r="H47920" s="128"/>
    </row>
    <row r="47921" spans="7:8">
      <c r="G47921" s="127"/>
      <c r="H47921" s="128"/>
    </row>
    <row r="47922" spans="7:8">
      <c r="G47922" s="127"/>
      <c r="H47922" s="128"/>
    </row>
    <row r="47923" spans="7:8">
      <c r="G47923" s="127"/>
      <c r="H47923" s="128"/>
    </row>
    <row r="47924" spans="7:8">
      <c r="G47924" s="127"/>
      <c r="H47924" s="128"/>
    </row>
    <row r="47925" spans="7:8">
      <c r="G47925" s="127"/>
      <c r="H47925" s="128"/>
    </row>
    <row r="47926" spans="7:8">
      <c r="G47926" s="127"/>
      <c r="H47926" s="128"/>
    </row>
    <row r="47927" spans="7:8">
      <c r="G47927" s="127"/>
      <c r="H47927" s="128"/>
    </row>
    <row r="47928" spans="7:8">
      <c r="G47928" s="127"/>
      <c r="H47928" s="128"/>
    </row>
    <row r="47929" spans="7:8">
      <c r="G47929" s="127"/>
      <c r="H47929" s="128"/>
    </row>
    <row r="47930" spans="7:8">
      <c r="G47930" s="127"/>
      <c r="H47930" s="128"/>
    </row>
    <row r="47931" spans="7:8">
      <c r="G47931" s="127"/>
      <c r="H47931" s="128"/>
    </row>
    <row r="47932" spans="7:8">
      <c r="G47932" s="127"/>
      <c r="H47932" s="128"/>
    </row>
    <row r="47933" spans="7:8">
      <c r="G47933" s="127"/>
      <c r="H47933" s="128"/>
    </row>
    <row r="47934" spans="7:8">
      <c r="G47934" s="127"/>
      <c r="H47934" s="128"/>
    </row>
    <row r="47935" spans="7:8">
      <c r="G47935" s="127"/>
      <c r="H47935" s="128"/>
    </row>
    <row r="47936" spans="7:8">
      <c r="G47936" s="127"/>
      <c r="H47936" s="128"/>
    </row>
    <row r="47937" spans="7:8">
      <c r="G47937" s="127"/>
      <c r="H47937" s="128"/>
    </row>
    <row r="47938" spans="7:8">
      <c r="G47938" s="127"/>
      <c r="H47938" s="128"/>
    </row>
    <row r="47939" spans="7:8">
      <c r="G47939" s="127"/>
      <c r="H47939" s="128"/>
    </row>
    <row r="47940" spans="7:8">
      <c r="G47940" s="127"/>
      <c r="H47940" s="128"/>
    </row>
    <row r="47941" spans="7:8">
      <c r="G47941" s="127"/>
      <c r="H47941" s="128"/>
    </row>
    <row r="47942" spans="7:8">
      <c r="G47942" s="127"/>
      <c r="H47942" s="128"/>
    </row>
    <row r="47943" spans="7:8">
      <c r="G47943" s="127"/>
      <c r="H47943" s="128"/>
    </row>
    <row r="47944" spans="7:8">
      <c r="G47944" s="127"/>
      <c r="H47944" s="128"/>
    </row>
    <row r="47945" spans="7:8">
      <c r="G47945" s="127"/>
      <c r="H47945" s="128"/>
    </row>
    <row r="47946" spans="7:8">
      <c r="G47946" s="127"/>
      <c r="H47946" s="128"/>
    </row>
    <row r="47947" spans="7:8">
      <c r="G47947" s="127"/>
      <c r="H47947" s="128"/>
    </row>
    <row r="47948" spans="7:8">
      <c r="G47948" s="127"/>
      <c r="H47948" s="128"/>
    </row>
    <row r="47949" spans="7:8">
      <c r="G47949" s="127"/>
      <c r="H47949" s="128"/>
    </row>
    <row r="47950" spans="7:8">
      <c r="G47950" s="127"/>
      <c r="H47950" s="128"/>
    </row>
    <row r="47951" spans="7:8">
      <c r="G47951" s="127"/>
      <c r="H47951" s="128"/>
    </row>
    <row r="47952" spans="7:8">
      <c r="G47952" s="127"/>
      <c r="H47952" s="128"/>
    </row>
    <row r="47953" spans="7:8">
      <c r="G47953" s="127"/>
      <c r="H47953" s="128"/>
    </row>
    <row r="47954" spans="7:8">
      <c r="G47954" s="127"/>
      <c r="H47954" s="128"/>
    </row>
    <row r="47955" spans="7:8">
      <c r="G47955" s="127"/>
      <c r="H47955" s="128"/>
    </row>
    <row r="47956" spans="7:8">
      <c r="G47956" s="127"/>
      <c r="H47956" s="128"/>
    </row>
    <row r="47957" spans="7:8">
      <c r="G47957" s="127"/>
      <c r="H47957" s="128"/>
    </row>
    <row r="47958" spans="7:8">
      <c r="G47958" s="127"/>
      <c r="H47958" s="128"/>
    </row>
    <row r="47959" spans="7:8">
      <c r="G47959" s="127"/>
      <c r="H47959" s="128"/>
    </row>
    <row r="47960" spans="7:8">
      <c r="G47960" s="127"/>
      <c r="H47960" s="128"/>
    </row>
    <row r="47961" spans="7:8">
      <c r="G47961" s="127"/>
      <c r="H47961" s="128"/>
    </row>
    <row r="47962" spans="7:8">
      <c r="G47962" s="127"/>
      <c r="H47962" s="128"/>
    </row>
    <row r="47963" spans="7:8">
      <c r="G47963" s="127"/>
      <c r="H47963" s="128"/>
    </row>
    <row r="47964" spans="7:8">
      <c r="G47964" s="127"/>
      <c r="H47964" s="128"/>
    </row>
    <row r="47965" spans="7:8">
      <c r="G47965" s="127"/>
      <c r="H47965" s="128"/>
    </row>
    <row r="47966" spans="7:8">
      <c r="G47966" s="127"/>
      <c r="H47966" s="128"/>
    </row>
    <row r="47967" spans="7:8">
      <c r="G47967" s="127"/>
      <c r="H47967" s="128"/>
    </row>
    <row r="47968" spans="7:8">
      <c r="G47968" s="127"/>
      <c r="H47968" s="128"/>
    </row>
    <row r="47969" spans="7:8">
      <c r="G47969" s="127"/>
      <c r="H47969" s="128"/>
    </row>
    <row r="47970" spans="7:8">
      <c r="G47970" s="127"/>
      <c r="H47970" s="128"/>
    </row>
    <row r="47971" spans="7:8">
      <c r="G47971" s="127"/>
      <c r="H47971" s="128"/>
    </row>
    <row r="47972" spans="7:8">
      <c r="G47972" s="127"/>
      <c r="H47972" s="128"/>
    </row>
    <row r="47973" spans="7:8">
      <c r="G47973" s="127"/>
      <c r="H47973" s="128"/>
    </row>
    <row r="47974" spans="7:8">
      <c r="G47974" s="127"/>
      <c r="H47974" s="128"/>
    </row>
    <row r="47975" spans="7:8">
      <c r="G47975" s="127"/>
      <c r="H47975" s="128"/>
    </row>
    <row r="47976" spans="7:8">
      <c r="G47976" s="127"/>
      <c r="H47976" s="128"/>
    </row>
    <row r="47977" spans="7:8">
      <c r="G47977" s="127"/>
      <c r="H47977" s="128"/>
    </row>
    <row r="47978" spans="7:8">
      <c r="G47978" s="127"/>
      <c r="H47978" s="128"/>
    </row>
    <row r="47979" spans="7:8">
      <c r="G47979" s="127"/>
      <c r="H47979" s="128"/>
    </row>
    <row r="47980" spans="7:8">
      <c r="G47980" s="127"/>
      <c r="H47980" s="128"/>
    </row>
    <row r="47981" spans="7:8">
      <c r="G47981" s="127"/>
      <c r="H47981" s="128"/>
    </row>
    <row r="47982" spans="7:8">
      <c r="G47982" s="127"/>
      <c r="H47982" s="128"/>
    </row>
    <row r="47983" spans="7:8">
      <c r="G47983" s="127"/>
      <c r="H47983" s="128"/>
    </row>
    <row r="47984" spans="7:8">
      <c r="G47984" s="127"/>
      <c r="H47984" s="128"/>
    </row>
    <row r="47985" spans="7:8">
      <c r="G47985" s="127"/>
      <c r="H47985" s="128"/>
    </row>
    <row r="47986" spans="7:8">
      <c r="G47986" s="127"/>
      <c r="H47986" s="128"/>
    </row>
    <row r="47987" spans="7:8">
      <c r="G47987" s="127"/>
      <c r="H47987" s="128"/>
    </row>
    <row r="47988" spans="7:8">
      <c r="G47988" s="127"/>
      <c r="H47988" s="128"/>
    </row>
    <row r="47989" spans="7:8">
      <c r="G47989" s="127"/>
      <c r="H47989" s="128"/>
    </row>
    <row r="47990" spans="7:8">
      <c r="G47990" s="127"/>
      <c r="H47990" s="128"/>
    </row>
    <row r="47991" spans="7:8">
      <c r="G47991" s="127"/>
      <c r="H47991" s="128"/>
    </row>
    <row r="47992" spans="7:8">
      <c r="G47992" s="127"/>
      <c r="H47992" s="128"/>
    </row>
    <row r="47993" spans="7:8">
      <c r="G47993" s="127"/>
      <c r="H47993" s="128"/>
    </row>
    <row r="47994" spans="7:8">
      <c r="G47994" s="127"/>
      <c r="H47994" s="128"/>
    </row>
    <row r="47995" spans="7:8">
      <c r="G47995" s="127"/>
      <c r="H47995" s="128"/>
    </row>
    <row r="47996" spans="7:8">
      <c r="G47996" s="127"/>
      <c r="H47996" s="128"/>
    </row>
    <row r="47997" spans="7:8">
      <c r="G47997" s="127"/>
      <c r="H47997" s="128"/>
    </row>
    <row r="47998" spans="7:8">
      <c r="G47998" s="127"/>
      <c r="H47998" s="128"/>
    </row>
    <row r="47999" spans="7:8">
      <c r="G47999" s="127"/>
      <c r="H47999" s="128"/>
    </row>
    <row r="48000" spans="7:8">
      <c r="G48000" s="127"/>
      <c r="H48000" s="128"/>
    </row>
    <row r="48001" spans="7:8">
      <c r="G48001" s="127"/>
      <c r="H48001" s="128"/>
    </row>
    <row r="48002" spans="7:8">
      <c r="G48002" s="127"/>
      <c r="H48002" s="128"/>
    </row>
    <row r="48003" spans="7:8">
      <c r="G48003" s="127"/>
      <c r="H48003" s="128"/>
    </row>
    <row r="48004" spans="7:8">
      <c r="G48004" s="127"/>
      <c r="H48004" s="128"/>
    </row>
    <row r="48005" spans="7:8">
      <c r="G48005" s="127"/>
      <c r="H48005" s="128"/>
    </row>
    <row r="48006" spans="7:8">
      <c r="G48006" s="127"/>
      <c r="H48006" s="128"/>
    </row>
    <row r="48007" spans="7:8">
      <c r="G48007" s="127"/>
      <c r="H48007" s="128"/>
    </row>
    <row r="48008" spans="7:8">
      <c r="G48008" s="127"/>
      <c r="H48008" s="128"/>
    </row>
    <row r="48009" spans="7:8">
      <c r="G48009" s="127"/>
      <c r="H48009" s="128"/>
    </row>
    <row r="48010" spans="7:8">
      <c r="G48010" s="127"/>
      <c r="H48010" s="128"/>
    </row>
    <row r="48011" spans="7:8">
      <c r="G48011" s="127"/>
      <c r="H48011" s="128"/>
    </row>
    <row r="48012" spans="7:8">
      <c r="G48012" s="127"/>
      <c r="H48012" s="128"/>
    </row>
    <row r="48013" spans="7:8">
      <c r="G48013" s="127"/>
      <c r="H48013" s="128"/>
    </row>
    <row r="48014" spans="7:8">
      <c r="G48014" s="127"/>
      <c r="H48014" s="128"/>
    </row>
    <row r="48015" spans="7:8">
      <c r="G48015" s="127"/>
      <c r="H48015" s="128"/>
    </row>
    <row r="48016" spans="7:8">
      <c r="G48016" s="127"/>
      <c r="H48016" s="128"/>
    </row>
    <row r="48017" spans="7:8">
      <c r="G48017" s="127"/>
      <c r="H48017" s="128"/>
    </row>
    <row r="48018" spans="7:8">
      <c r="G48018" s="127"/>
      <c r="H48018" s="128"/>
    </row>
    <row r="48019" spans="7:8">
      <c r="G48019" s="127"/>
      <c r="H48019" s="128"/>
    </row>
    <row r="48020" spans="7:8">
      <c r="G48020" s="127"/>
      <c r="H48020" s="128"/>
    </row>
    <row r="48021" spans="7:8">
      <c r="G48021" s="127"/>
      <c r="H48021" s="128"/>
    </row>
    <row r="48022" spans="7:8">
      <c r="G48022" s="127"/>
      <c r="H48022" s="128"/>
    </row>
    <row r="48023" spans="7:8">
      <c r="G48023" s="127"/>
      <c r="H48023" s="128"/>
    </row>
    <row r="48024" spans="7:8">
      <c r="G48024" s="127"/>
      <c r="H48024" s="128"/>
    </row>
    <row r="48025" spans="7:8">
      <c r="G48025" s="127"/>
      <c r="H48025" s="128"/>
    </row>
    <row r="48026" spans="7:8">
      <c r="G48026" s="127"/>
      <c r="H48026" s="128"/>
    </row>
    <row r="48027" spans="7:8">
      <c r="G48027" s="127"/>
      <c r="H48027" s="128"/>
    </row>
    <row r="48028" spans="7:8">
      <c r="G48028" s="127"/>
      <c r="H48028" s="128"/>
    </row>
    <row r="48029" spans="7:8">
      <c r="G48029" s="127"/>
      <c r="H48029" s="128"/>
    </row>
    <row r="48030" spans="7:8">
      <c r="G48030" s="127"/>
      <c r="H48030" s="128"/>
    </row>
    <row r="48031" spans="7:8">
      <c r="G48031" s="127"/>
      <c r="H48031" s="128"/>
    </row>
    <row r="48032" spans="7:8">
      <c r="G48032" s="127"/>
      <c r="H48032" s="128"/>
    </row>
    <row r="48033" spans="7:8">
      <c r="G48033" s="127"/>
      <c r="H48033" s="128"/>
    </row>
    <row r="48034" spans="7:8">
      <c r="G48034" s="127"/>
      <c r="H48034" s="128"/>
    </row>
    <row r="48035" spans="7:8">
      <c r="G48035" s="127"/>
      <c r="H48035" s="128"/>
    </row>
    <row r="48036" spans="7:8">
      <c r="G48036" s="127"/>
      <c r="H48036" s="128"/>
    </row>
    <row r="48037" spans="7:8">
      <c r="G48037" s="127"/>
      <c r="H48037" s="128"/>
    </row>
    <row r="48038" spans="7:8">
      <c r="G48038" s="127"/>
      <c r="H48038" s="128"/>
    </row>
    <row r="48039" spans="7:8">
      <c r="G48039" s="127"/>
      <c r="H48039" s="128"/>
    </row>
    <row r="48040" spans="7:8">
      <c r="G48040" s="127"/>
      <c r="H48040" s="128"/>
    </row>
    <row r="48041" spans="7:8">
      <c r="G48041" s="127"/>
      <c r="H48041" s="128"/>
    </row>
    <row r="48042" spans="7:8">
      <c r="G48042" s="127"/>
      <c r="H48042" s="128"/>
    </row>
    <row r="48043" spans="7:8">
      <c r="G48043" s="127"/>
      <c r="H48043" s="128"/>
    </row>
    <row r="48044" spans="7:8">
      <c r="G48044" s="127"/>
      <c r="H48044" s="128"/>
    </row>
    <row r="48045" spans="7:8">
      <c r="G48045" s="127"/>
      <c r="H48045" s="128"/>
    </row>
    <row r="48046" spans="7:8">
      <c r="G48046" s="127"/>
      <c r="H48046" s="128"/>
    </row>
    <row r="48047" spans="7:8">
      <c r="G48047" s="127"/>
      <c r="H48047" s="128"/>
    </row>
    <row r="48048" spans="7:8">
      <c r="G48048" s="127"/>
      <c r="H48048" s="128"/>
    </row>
    <row r="48049" spans="7:8">
      <c r="G48049" s="127"/>
      <c r="H48049" s="128"/>
    </row>
    <row r="48050" spans="7:8">
      <c r="G48050" s="127"/>
      <c r="H48050" s="128"/>
    </row>
    <row r="48051" spans="7:8">
      <c r="G48051" s="127"/>
      <c r="H48051" s="128"/>
    </row>
    <row r="48052" spans="7:8">
      <c r="G48052" s="127"/>
      <c r="H48052" s="128"/>
    </row>
    <row r="48053" spans="7:8">
      <c r="G48053" s="127"/>
      <c r="H48053" s="128"/>
    </row>
    <row r="48054" spans="7:8">
      <c r="G48054" s="127"/>
      <c r="H48054" s="128"/>
    </row>
    <row r="48055" spans="7:8">
      <c r="G48055" s="127"/>
      <c r="H48055" s="128"/>
    </row>
    <row r="48056" spans="7:8">
      <c r="G48056" s="127"/>
      <c r="H48056" s="128"/>
    </row>
    <row r="48057" spans="7:8">
      <c r="G48057" s="127"/>
      <c r="H48057" s="128"/>
    </row>
    <row r="48058" spans="7:8">
      <c r="G48058" s="127"/>
      <c r="H48058" s="128"/>
    </row>
    <row r="48059" spans="7:8">
      <c r="G48059" s="127"/>
      <c r="H48059" s="128"/>
    </row>
    <row r="48060" spans="7:8">
      <c r="G48060" s="127"/>
      <c r="H48060" s="128"/>
    </row>
    <row r="48061" spans="7:8">
      <c r="G48061" s="127"/>
      <c r="H48061" s="128"/>
    </row>
    <row r="48062" spans="7:8">
      <c r="G48062" s="127"/>
      <c r="H48062" s="128"/>
    </row>
    <row r="48063" spans="7:8">
      <c r="G48063" s="127"/>
      <c r="H48063" s="128"/>
    </row>
    <row r="48064" spans="7:8">
      <c r="G48064" s="127"/>
      <c r="H48064" s="128"/>
    </row>
    <row r="48065" spans="7:8">
      <c r="G48065" s="127"/>
      <c r="H48065" s="128"/>
    </row>
    <row r="48066" spans="7:8">
      <c r="G48066" s="127"/>
      <c r="H48066" s="128"/>
    </row>
    <row r="48067" spans="7:8">
      <c r="G48067" s="127"/>
      <c r="H48067" s="128"/>
    </row>
    <row r="48068" spans="7:8">
      <c r="G48068" s="127"/>
      <c r="H48068" s="128"/>
    </row>
    <row r="48069" spans="7:8">
      <c r="G48069" s="127"/>
      <c r="H48069" s="128"/>
    </row>
    <row r="48070" spans="7:8">
      <c r="G48070" s="127"/>
      <c r="H48070" s="128"/>
    </row>
    <row r="48071" spans="7:8">
      <c r="G48071" s="127"/>
      <c r="H48071" s="128"/>
    </row>
    <row r="48072" spans="7:8">
      <c r="G48072" s="127"/>
      <c r="H48072" s="128"/>
    </row>
    <row r="48073" spans="7:8">
      <c r="G48073" s="127"/>
      <c r="H48073" s="128"/>
    </row>
    <row r="48074" spans="7:8">
      <c r="G48074" s="127"/>
      <c r="H48074" s="128"/>
    </row>
    <row r="48075" spans="7:8">
      <c r="G48075" s="127"/>
      <c r="H48075" s="128"/>
    </row>
    <row r="48076" spans="7:8">
      <c r="G48076" s="127"/>
      <c r="H48076" s="128"/>
    </row>
    <row r="48077" spans="7:8">
      <c r="G48077" s="127"/>
      <c r="H48077" s="128"/>
    </row>
    <row r="48078" spans="7:8">
      <c r="G48078" s="127"/>
      <c r="H48078" s="128"/>
    </row>
    <row r="48079" spans="7:8">
      <c r="G48079" s="127"/>
      <c r="H48079" s="128"/>
    </row>
    <row r="48080" spans="7:8">
      <c r="G48080" s="127"/>
      <c r="H48080" s="128"/>
    </row>
    <row r="48081" spans="7:8">
      <c r="G48081" s="127"/>
      <c r="H48081" s="128"/>
    </row>
    <row r="48082" spans="7:8">
      <c r="G48082" s="127"/>
      <c r="H48082" s="128"/>
    </row>
    <row r="48083" spans="7:8">
      <c r="G48083" s="127"/>
      <c r="H48083" s="128"/>
    </row>
    <row r="48084" spans="7:8">
      <c r="G48084" s="127"/>
      <c r="H48084" s="128"/>
    </row>
    <row r="48085" spans="7:8">
      <c r="G48085" s="127"/>
      <c r="H48085" s="128"/>
    </row>
    <row r="48086" spans="7:8">
      <c r="G48086" s="127"/>
      <c r="H48086" s="128"/>
    </row>
    <row r="48087" spans="7:8">
      <c r="G48087" s="127"/>
      <c r="H48087" s="128"/>
    </row>
    <row r="48088" spans="7:8">
      <c r="G48088" s="127"/>
      <c r="H48088" s="128"/>
    </row>
    <row r="48089" spans="7:8">
      <c r="G48089" s="127"/>
      <c r="H48089" s="128"/>
    </row>
    <row r="48090" spans="7:8">
      <c r="G48090" s="127"/>
      <c r="H48090" s="128"/>
    </row>
    <row r="48091" spans="7:8">
      <c r="G48091" s="127"/>
      <c r="H48091" s="128"/>
    </row>
    <row r="48092" spans="7:8">
      <c r="G48092" s="127"/>
      <c r="H48092" s="128"/>
    </row>
    <row r="48093" spans="7:8">
      <c r="G48093" s="127"/>
      <c r="H48093" s="128"/>
    </row>
    <row r="48094" spans="7:8">
      <c r="G48094" s="127"/>
      <c r="H48094" s="128"/>
    </row>
    <row r="48095" spans="7:8">
      <c r="G48095" s="127"/>
      <c r="H48095" s="128"/>
    </row>
    <row r="48096" spans="7:8">
      <c r="G48096" s="127"/>
      <c r="H48096" s="128"/>
    </row>
    <row r="48097" spans="7:8">
      <c r="G48097" s="127"/>
      <c r="H48097" s="128"/>
    </row>
    <row r="48098" spans="7:8">
      <c r="G48098" s="127"/>
      <c r="H48098" s="128"/>
    </row>
    <row r="48099" spans="7:8">
      <c r="G48099" s="127"/>
      <c r="H48099" s="128"/>
    </row>
    <row r="48100" spans="7:8">
      <c r="G48100" s="127"/>
      <c r="H48100" s="128"/>
    </row>
    <row r="48101" spans="7:8">
      <c r="G48101" s="127"/>
      <c r="H48101" s="128"/>
    </row>
    <row r="48102" spans="7:8">
      <c r="G48102" s="127"/>
      <c r="H48102" s="128"/>
    </row>
    <row r="48103" spans="7:8">
      <c r="G48103" s="127"/>
      <c r="H48103" s="128"/>
    </row>
    <row r="48104" spans="7:8">
      <c r="G48104" s="127"/>
      <c r="H48104" s="128"/>
    </row>
    <row r="48105" spans="7:8">
      <c r="G48105" s="127"/>
      <c r="H48105" s="128"/>
    </row>
    <row r="48106" spans="7:8">
      <c r="G48106" s="127"/>
      <c r="H48106" s="128"/>
    </row>
    <row r="48107" spans="7:8">
      <c r="G48107" s="127"/>
      <c r="H48107" s="128"/>
    </row>
    <row r="48108" spans="7:8">
      <c r="G48108" s="127"/>
      <c r="H48108" s="128"/>
    </row>
    <row r="48109" spans="7:8">
      <c r="G48109" s="127"/>
      <c r="H48109" s="128"/>
    </row>
    <row r="48110" spans="7:8">
      <c r="G48110" s="127"/>
      <c r="H48110" s="128"/>
    </row>
    <row r="48111" spans="7:8">
      <c r="G48111" s="127"/>
      <c r="H48111" s="128"/>
    </row>
    <row r="48112" spans="7:8">
      <c r="G48112" s="127"/>
      <c r="H48112" s="128"/>
    </row>
    <row r="48113" spans="7:8">
      <c r="G48113" s="127"/>
      <c r="H48113" s="128"/>
    </row>
    <row r="48114" spans="7:8">
      <c r="G48114" s="127"/>
      <c r="H48114" s="128"/>
    </row>
    <row r="48115" spans="7:8">
      <c r="G48115" s="127"/>
      <c r="H48115" s="128"/>
    </row>
    <row r="48116" spans="7:8">
      <c r="G48116" s="127"/>
      <c r="H48116" s="128"/>
    </row>
    <row r="48117" spans="7:8">
      <c r="G48117" s="127"/>
      <c r="H48117" s="128"/>
    </row>
    <row r="48118" spans="7:8">
      <c r="G48118" s="127"/>
      <c r="H48118" s="128"/>
    </row>
    <row r="48119" spans="7:8">
      <c r="G48119" s="127"/>
      <c r="H48119" s="128"/>
    </row>
    <row r="48120" spans="7:8">
      <c r="G48120" s="127"/>
      <c r="H48120" s="128"/>
    </row>
    <row r="48121" spans="7:8">
      <c r="G48121" s="127"/>
      <c r="H48121" s="128"/>
    </row>
    <row r="48122" spans="7:8">
      <c r="G48122" s="127"/>
      <c r="H48122" s="128"/>
    </row>
    <row r="48123" spans="7:8">
      <c r="G48123" s="127"/>
      <c r="H48123" s="128"/>
    </row>
    <row r="48124" spans="7:8">
      <c r="G48124" s="127"/>
      <c r="H48124" s="128"/>
    </row>
    <row r="48125" spans="7:8">
      <c r="G48125" s="127"/>
      <c r="H48125" s="128"/>
    </row>
    <row r="48126" spans="7:8">
      <c r="G48126" s="127"/>
      <c r="H48126" s="128"/>
    </row>
    <row r="48127" spans="7:8">
      <c r="G48127" s="127"/>
      <c r="H48127" s="128"/>
    </row>
    <row r="48128" spans="7:8">
      <c r="G48128" s="127"/>
      <c r="H48128" s="128"/>
    </row>
    <row r="48129" spans="7:8">
      <c r="G48129" s="127"/>
      <c r="H48129" s="128"/>
    </row>
    <row r="48130" spans="7:8">
      <c r="G48130" s="127"/>
      <c r="H48130" s="128"/>
    </row>
    <row r="48131" spans="7:8">
      <c r="G48131" s="127"/>
      <c r="H48131" s="128"/>
    </row>
    <row r="48132" spans="7:8">
      <c r="G48132" s="127"/>
      <c r="H48132" s="128"/>
    </row>
    <row r="48133" spans="7:8">
      <c r="G48133" s="127"/>
      <c r="H48133" s="128"/>
    </row>
    <row r="48134" spans="7:8">
      <c r="G48134" s="127"/>
      <c r="H48134" s="128"/>
    </row>
    <row r="48135" spans="7:8">
      <c r="G48135" s="127"/>
      <c r="H48135" s="128"/>
    </row>
    <row r="48136" spans="7:8">
      <c r="G48136" s="127"/>
      <c r="H48136" s="128"/>
    </row>
    <row r="48137" spans="7:8">
      <c r="G48137" s="127"/>
      <c r="H48137" s="128"/>
    </row>
    <row r="48138" spans="7:8">
      <c r="G48138" s="127"/>
      <c r="H48138" s="128"/>
    </row>
    <row r="48139" spans="7:8">
      <c r="G48139" s="127"/>
      <c r="H48139" s="128"/>
    </row>
    <row r="48140" spans="7:8">
      <c r="G48140" s="127"/>
      <c r="H48140" s="128"/>
    </row>
    <row r="48141" spans="7:8">
      <c r="G48141" s="127"/>
      <c r="H48141" s="128"/>
    </row>
    <row r="48142" spans="7:8">
      <c r="G48142" s="127"/>
      <c r="H48142" s="128"/>
    </row>
    <row r="48143" spans="7:8">
      <c r="G48143" s="127"/>
      <c r="H48143" s="128"/>
    </row>
    <row r="48144" spans="7:8">
      <c r="G48144" s="127"/>
      <c r="H48144" s="128"/>
    </row>
    <row r="48145" spans="7:8">
      <c r="G48145" s="127"/>
      <c r="H48145" s="128"/>
    </row>
    <row r="48146" spans="7:8">
      <c r="G48146" s="127"/>
      <c r="H48146" s="128"/>
    </row>
    <row r="48147" spans="7:8">
      <c r="G48147" s="127"/>
      <c r="H48147" s="128"/>
    </row>
    <row r="48148" spans="7:8">
      <c r="G48148" s="127"/>
      <c r="H48148" s="128"/>
    </row>
    <row r="48149" spans="7:8">
      <c r="G48149" s="127"/>
      <c r="H48149" s="128"/>
    </row>
    <row r="48150" spans="7:8">
      <c r="G48150" s="127"/>
      <c r="H48150" s="128"/>
    </row>
    <row r="48151" spans="7:8">
      <c r="G48151" s="127"/>
      <c r="H48151" s="128"/>
    </row>
    <row r="48152" spans="7:8">
      <c r="G48152" s="127"/>
      <c r="H48152" s="128"/>
    </row>
    <row r="48153" spans="7:8">
      <c r="G48153" s="127"/>
      <c r="H48153" s="128"/>
    </row>
    <row r="48154" spans="7:8">
      <c r="G48154" s="127"/>
      <c r="H48154" s="128"/>
    </row>
    <row r="48155" spans="7:8">
      <c r="G48155" s="127"/>
      <c r="H48155" s="128"/>
    </row>
    <row r="48156" spans="7:8">
      <c r="G48156" s="127"/>
      <c r="H48156" s="128"/>
    </row>
    <row r="48157" spans="7:8">
      <c r="G48157" s="127"/>
      <c r="H48157" s="128"/>
    </row>
    <row r="48158" spans="7:8">
      <c r="G48158" s="127"/>
      <c r="H48158" s="128"/>
    </row>
    <row r="48159" spans="7:8">
      <c r="G48159" s="127"/>
      <c r="H48159" s="128"/>
    </row>
    <row r="48160" spans="7:8">
      <c r="G48160" s="127"/>
      <c r="H48160" s="128"/>
    </row>
    <row r="48161" spans="7:8">
      <c r="G48161" s="127"/>
      <c r="H48161" s="128"/>
    </row>
    <row r="48162" spans="7:8">
      <c r="G48162" s="127"/>
      <c r="H48162" s="128"/>
    </row>
    <row r="48163" spans="7:8">
      <c r="G48163" s="127"/>
      <c r="H48163" s="128"/>
    </row>
    <row r="48164" spans="7:8">
      <c r="G48164" s="127"/>
      <c r="H48164" s="128"/>
    </row>
    <row r="48165" spans="7:8">
      <c r="G48165" s="127"/>
      <c r="H48165" s="128"/>
    </row>
    <row r="48166" spans="7:8">
      <c r="G48166" s="127"/>
      <c r="H48166" s="128"/>
    </row>
    <row r="48167" spans="7:8">
      <c r="G48167" s="127"/>
      <c r="H48167" s="128"/>
    </row>
    <row r="48168" spans="7:8">
      <c r="G48168" s="127"/>
      <c r="H48168" s="128"/>
    </row>
    <row r="48169" spans="7:8">
      <c r="G48169" s="127"/>
      <c r="H48169" s="128"/>
    </row>
    <row r="48170" spans="7:8">
      <c r="G48170" s="127"/>
      <c r="H48170" s="128"/>
    </row>
    <row r="48171" spans="7:8">
      <c r="G48171" s="127"/>
      <c r="H48171" s="128"/>
    </row>
    <row r="48172" spans="7:8">
      <c r="G48172" s="127"/>
      <c r="H48172" s="128"/>
    </row>
    <row r="48173" spans="7:8">
      <c r="G48173" s="127"/>
      <c r="H48173" s="128"/>
    </row>
    <row r="48174" spans="7:8">
      <c r="G48174" s="127"/>
      <c r="H48174" s="128"/>
    </row>
    <row r="48175" spans="7:8">
      <c r="G48175" s="127"/>
      <c r="H48175" s="128"/>
    </row>
    <row r="48176" spans="7:8">
      <c r="G48176" s="127"/>
      <c r="H48176" s="128"/>
    </row>
    <row r="48177" spans="7:8">
      <c r="G48177" s="127"/>
      <c r="H48177" s="128"/>
    </row>
    <row r="48178" spans="7:8">
      <c r="G48178" s="127"/>
      <c r="H48178" s="128"/>
    </row>
    <row r="48179" spans="7:8">
      <c r="G48179" s="127"/>
      <c r="H48179" s="128"/>
    </row>
    <row r="48180" spans="7:8">
      <c r="G48180" s="127"/>
      <c r="H48180" s="128"/>
    </row>
    <row r="48181" spans="7:8">
      <c r="G48181" s="127"/>
      <c r="H48181" s="128"/>
    </row>
    <row r="48182" spans="7:8">
      <c r="G48182" s="127"/>
      <c r="H48182" s="128"/>
    </row>
    <row r="48183" spans="7:8">
      <c r="G48183" s="127"/>
      <c r="H48183" s="128"/>
    </row>
    <row r="48184" spans="7:8">
      <c r="G48184" s="127"/>
      <c r="H48184" s="128"/>
    </row>
    <row r="48185" spans="7:8">
      <c r="G48185" s="127"/>
      <c r="H48185" s="128"/>
    </row>
    <row r="48186" spans="7:8">
      <c r="G48186" s="127"/>
      <c r="H48186" s="128"/>
    </row>
    <row r="48187" spans="7:8">
      <c r="G48187" s="127"/>
      <c r="H48187" s="128"/>
    </row>
    <row r="48188" spans="7:8">
      <c r="G48188" s="127"/>
      <c r="H48188" s="128"/>
    </row>
    <row r="48189" spans="7:8">
      <c r="G48189" s="127"/>
      <c r="H48189" s="128"/>
    </row>
    <row r="48190" spans="7:8">
      <c r="G48190" s="127"/>
      <c r="H48190" s="128"/>
    </row>
    <row r="48191" spans="7:8">
      <c r="G48191" s="127"/>
      <c r="H48191" s="128"/>
    </row>
    <row r="48192" spans="7:8">
      <c r="G48192" s="127"/>
      <c r="H48192" s="128"/>
    </row>
    <row r="48193" spans="7:8">
      <c r="G48193" s="127"/>
      <c r="H48193" s="128"/>
    </row>
    <row r="48194" spans="7:8">
      <c r="G48194" s="127"/>
      <c r="H48194" s="128"/>
    </row>
    <row r="48195" spans="7:8">
      <c r="G48195" s="127"/>
      <c r="H48195" s="128"/>
    </row>
    <row r="48196" spans="7:8">
      <c r="G48196" s="127"/>
      <c r="H48196" s="128"/>
    </row>
    <row r="48197" spans="7:8">
      <c r="G48197" s="127"/>
      <c r="H48197" s="128"/>
    </row>
    <row r="48198" spans="7:8">
      <c r="G48198" s="127"/>
      <c r="H48198" s="128"/>
    </row>
    <row r="48199" spans="7:8">
      <c r="G48199" s="127"/>
      <c r="H48199" s="128"/>
    </row>
    <row r="48200" spans="7:8">
      <c r="G48200" s="127"/>
      <c r="H48200" s="128"/>
    </row>
    <row r="48201" spans="7:8">
      <c r="G48201" s="127"/>
      <c r="H48201" s="128"/>
    </row>
    <row r="48202" spans="7:8">
      <c r="G48202" s="127"/>
      <c r="H48202" s="128"/>
    </row>
    <row r="48203" spans="7:8">
      <c r="G48203" s="127"/>
      <c r="H48203" s="128"/>
    </row>
    <row r="48204" spans="7:8">
      <c r="G48204" s="127"/>
      <c r="H48204" s="128"/>
    </row>
    <row r="48205" spans="7:8">
      <c r="G48205" s="127"/>
      <c r="H48205" s="128"/>
    </row>
    <row r="48206" spans="7:8">
      <c r="G48206" s="127"/>
      <c r="H48206" s="128"/>
    </row>
    <row r="48207" spans="7:8">
      <c r="G48207" s="127"/>
      <c r="H48207" s="128"/>
    </row>
    <row r="48208" spans="7:8">
      <c r="G48208" s="127"/>
      <c r="H48208" s="128"/>
    </row>
    <row r="48209" spans="7:8">
      <c r="G48209" s="127"/>
      <c r="H48209" s="128"/>
    </row>
    <row r="48210" spans="7:8">
      <c r="G48210" s="127"/>
      <c r="H48210" s="128"/>
    </row>
    <row r="48211" spans="7:8">
      <c r="G48211" s="127"/>
      <c r="H48211" s="128"/>
    </row>
    <row r="48212" spans="7:8">
      <c r="G48212" s="127"/>
      <c r="H48212" s="128"/>
    </row>
    <row r="48213" spans="7:8">
      <c r="G48213" s="127"/>
      <c r="H48213" s="128"/>
    </row>
    <row r="48214" spans="7:8">
      <c r="G48214" s="127"/>
      <c r="H48214" s="128"/>
    </row>
    <row r="48215" spans="7:8">
      <c r="G48215" s="127"/>
      <c r="H48215" s="128"/>
    </row>
    <row r="48216" spans="7:8">
      <c r="G48216" s="127"/>
      <c r="H48216" s="128"/>
    </row>
    <row r="48217" spans="7:8">
      <c r="G48217" s="127"/>
      <c r="H48217" s="128"/>
    </row>
    <row r="48218" spans="7:8">
      <c r="G48218" s="127"/>
      <c r="H48218" s="128"/>
    </row>
    <row r="48219" spans="7:8">
      <c r="G48219" s="127"/>
      <c r="H48219" s="128"/>
    </row>
    <row r="48220" spans="7:8">
      <c r="G48220" s="127"/>
      <c r="H48220" s="128"/>
    </row>
    <row r="48221" spans="7:8">
      <c r="G48221" s="127"/>
      <c r="H48221" s="128"/>
    </row>
    <row r="48222" spans="7:8">
      <c r="G48222" s="127"/>
      <c r="H48222" s="128"/>
    </row>
    <row r="48223" spans="7:8">
      <c r="G48223" s="127"/>
      <c r="H48223" s="128"/>
    </row>
    <row r="48224" spans="7:8">
      <c r="G48224" s="127"/>
      <c r="H48224" s="128"/>
    </row>
    <row r="48225" spans="7:8">
      <c r="G48225" s="127"/>
      <c r="H48225" s="128"/>
    </row>
    <row r="48226" spans="7:8">
      <c r="G48226" s="127"/>
      <c r="H48226" s="128"/>
    </row>
    <row r="48227" spans="7:8">
      <c r="G48227" s="127"/>
      <c r="H48227" s="128"/>
    </row>
    <row r="48228" spans="7:8">
      <c r="G48228" s="127"/>
      <c r="H48228" s="128"/>
    </row>
    <row r="48229" spans="7:8">
      <c r="G48229" s="127"/>
      <c r="H48229" s="128"/>
    </row>
    <row r="48230" spans="7:8">
      <c r="G48230" s="127"/>
      <c r="H48230" s="128"/>
    </row>
    <row r="48231" spans="7:8">
      <c r="G48231" s="127"/>
      <c r="H48231" s="128"/>
    </row>
    <row r="48232" spans="7:8">
      <c r="G48232" s="127"/>
      <c r="H48232" s="128"/>
    </row>
    <row r="48233" spans="7:8">
      <c r="G48233" s="127"/>
      <c r="H48233" s="128"/>
    </row>
    <row r="48234" spans="7:8">
      <c r="G48234" s="127"/>
      <c r="H48234" s="128"/>
    </row>
    <row r="48235" spans="7:8">
      <c r="G48235" s="127"/>
      <c r="H48235" s="128"/>
    </row>
    <row r="48236" spans="7:8">
      <c r="G48236" s="127"/>
      <c r="H48236" s="128"/>
    </row>
    <row r="48237" spans="7:8">
      <c r="G48237" s="127"/>
      <c r="H48237" s="128"/>
    </row>
    <row r="48238" spans="7:8">
      <c r="G48238" s="127"/>
      <c r="H48238" s="128"/>
    </row>
    <row r="48239" spans="7:8">
      <c r="G48239" s="127"/>
      <c r="H48239" s="128"/>
    </row>
    <row r="48240" spans="7:8">
      <c r="G48240" s="127"/>
      <c r="H48240" s="128"/>
    </row>
    <row r="48241" spans="7:8">
      <c r="G48241" s="127"/>
      <c r="H48241" s="128"/>
    </row>
    <row r="48242" spans="7:8">
      <c r="G48242" s="127"/>
      <c r="H48242" s="128"/>
    </row>
    <row r="48243" spans="7:8">
      <c r="G48243" s="127"/>
      <c r="H48243" s="128"/>
    </row>
    <row r="48244" spans="7:8">
      <c r="G48244" s="127"/>
      <c r="H48244" s="128"/>
    </row>
    <row r="48245" spans="7:8">
      <c r="G48245" s="127"/>
      <c r="H48245" s="128"/>
    </row>
    <row r="48246" spans="7:8">
      <c r="G48246" s="127"/>
      <c r="H48246" s="128"/>
    </row>
    <row r="48247" spans="7:8">
      <c r="G48247" s="127"/>
      <c r="H48247" s="128"/>
    </row>
    <row r="48248" spans="7:8">
      <c r="G48248" s="127"/>
      <c r="H48248" s="128"/>
    </row>
    <row r="48249" spans="7:8">
      <c r="G48249" s="127"/>
      <c r="H48249" s="128"/>
    </row>
    <row r="48250" spans="7:8">
      <c r="G48250" s="127"/>
      <c r="H48250" s="128"/>
    </row>
    <row r="48251" spans="7:8">
      <c r="G48251" s="127"/>
      <c r="H48251" s="128"/>
    </row>
    <row r="48252" spans="7:8">
      <c r="G48252" s="127"/>
      <c r="H48252" s="128"/>
    </row>
    <row r="48253" spans="7:8">
      <c r="G48253" s="127"/>
      <c r="H48253" s="128"/>
    </row>
    <row r="48254" spans="7:8">
      <c r="G48254" s="127"/>
      <c r="H48254" s="128"/>
    </row>
    <row r="48255" spans="7:8">
      <c r="G48255" s="127"/>
      <c r="H48255" s="128"/>
    </row>
    <row r="48256" spans="7:8">
      <c r="G48256" s="127"/>
      <c r="H48256" s="128"/>
    </row>
    <row r="48257" spans="7:8">
      <c r="G48257" s="127"/>
      <c r="H48257" s="128"/>
    </row>
    <row r="48258" spans="7:8">
      <c r="G48258" s="127"/>
      <c r="H48258" s="128"/>
    </row>
    <row r="48259" spans="7:8">
      <c r="G48259" s="127"/>
      <c r="H48259" s="128"/>
    </row>
    <row r="48260" spans="7:8">
      <c r="G48260" s="127"/>
      <c r="H48260" s="128"/>
    </row>
    <row r="48261" spans="7:8">
      <c r="G48261" s="127"/>
      <c r="H48261" s="128"/>
    </row>
    <row r="48262" spans="7:8">
      <c r="G48262" s="127"/>
      <c r="H48262" s="128"/>
    </row>
    <row r="48263" spans="7:8">
      <c r="G48263" s="127"/>
      <c r="H48263" s="128"/>
    </row>
    <row r="48264" spans="7:8">
      <c r="G48264" s="127"/>
      <c r="H48264" s="128"/>
    </row>
    <row r="48265" spans="7:8">
      <c r="G48265" s="127"/>
      <c r="H48265" s="128"/>
    </row>
    <row r="48266" spans="7:8">
      <c r="G48266" s="127"/>
      <c r="H48266" s="128"/>
    </row>
    <row r="48267" spans="7:8">
      <c r="G48267" s="127"/>
      <c r="H48267" s="128"/>
    </row>
    <row r="48268" spans="7:8">
      <c r="G48268" s="127"/>
      <c r="H48268" s="128"/>
    </row>
    <row r="48269" spans="7:8">
      <c r="G48269" s="127"/>
      <c r="H48269" s="128"/>
    </row>
    <row r="48270" spans="7:8">
      <c r="G48270" s="127"/>
      <c r="H48270" s="128"/>
    </row>
    <row r="48271" spans="7:8">
      <c r="G48271" s="127"/>
      <c r="H48271" s="128"/>
    </row>
    <row r="48272" spans="7:8">
      <c r="G48272" s="127"/>
      <c r="H48272" s="128"/>
    </row>
    <row r="48273" spans="7:8">
      <c r="G48273" s="127"/>
      <c r="H48273" s="128"/>
    </row>
    <row r="48274" spans="7:8">
      <c r="G48274" s="127"/>
      <c r="H48274" s="128"/>
    </row>
    <row r="48275" spans="7:8">
      <c r="G48275" s="127"/>
      <c r="H48275" s="128"/>
    </row>
    <row r="48276" spans="7:8">
      <c r="G48276" s="127"/>
      <c r="H48276" s="128"/>
    </row>
    <row r="48277" spans="7:8">
      <c r="G48277" s="127"/>
      <c r="H48277" s="128"/>
    </row>
    <row r="48278" spans="7:8">
      <c r="G48278" s="127"/>
      <c r="H48278" s="128"/>
    </row>
    <row r="48279" spans="7:8">
      <c r="G48279" s="127"/>
      <c r="H48279" s="128"/>
    </row>
    <row r="48280" spans="7:8">
      <c r="G48280" s="127"/>
      <c r="H48280" s="128"/>
    </row>
    <row r="48281" spans="7:8">
      <c r="G48281" s="127"/>
      <c r="H48281" s="128"/>
    </row>
    <row r="48282" spans="7:8">
      <c r="G48282" s="127"/>
      <c r="H48282" s="128"/>
    </row>
    <row r="48283" spans="7:8">
      <c r="G48283" s="127"/>
      <c r="H48283" s="128"/>
    </row>
    <row r="48284" spans="7:8">
      <c r="G48284" s="127"/>
      <c r="H48284" s="128"/>
    </row>
    <row r="48285" spans="7:8">
      <c r="G48285" s="127"/>
      <c r="H48285" s="128"/>
    </row>
    <row r="48286" spans="7:8">
      <c r="G48286" s="127"/>
      <c r="H48286" s="128"/>
    </row>
    <row r="48287" spans="7:8">
      <c r="G48287" s="127"/>
      <c r="H48287" s="128"/>
    </row>
    <row r="48288" spans="7:8">
      <c r="G48288" s="127"/>
      <c r="H48288" s="128"/>
    </row>
    <row r="48289" spans="7:8">
      <c r="G48289" s="127"/>
      <c r="H48289" s="128"/>
    </row>
    <row r="48290" spans="7:8">
      <c r="G48290" s="127"/>
      <c r="H48290" s="128"/>
    </row>
    <row r="48291" spans="7:8">
      <c r="G48291" s="127"/>
      <c r="H48291" s="128"/>
    </row>
    <row r="48292" spans="7:8">
      <c r="G48292" s="127"/>
      <c r="H48292" s="128"/>
    </row>
    <row r="48293" spans="7:8">
      <c r="G48293" s="127"/>
      <c r="H48293" s="128"/>
    </row>
    <row r="48294" spans="7:8">
      <c r="G48294" s="127"/>
      <c r="H48294" s="128"/>
    </row>
    <row r="48295" spans="7:8">
      <c r="G48295" s="127"/>
      <c r="H48295" s="128"/>
    </row>
    <row r="48296" spans="7:8">
      <c r="G48296" s="127"/>
      <c r="H48296" s="128"/>
    </row>
    <row r="48297" spans="7:8">
      <c r="G48297" s="127"/>
      <c r="H48297" s="128"/>
    </row>
    <row r="48298" spans="7:8">
      <c r="G48298" s="127"/>
      <c r="H48298" s="128"/>
    </row>
    <row r="48299" spans="7:8">
      <c r="G48299" s="127"/>
      <c r="H48299" s="128"/>
    </row>
    <row r="48300" spans="7:8">
      <c r="G48300" s="127"/>
      <c r="H48300" s="128"/>
    </row>
    <row r="48301" spans="7:8">
      <c r="G48301" s="127"/>
      <c r="H48301" s="128"/>
    </row>
    <row r="48302" spans="7:8">
      <c r="G48302" s="127"/>
      <c r="H48302" s="128"/>
    </row>
    <row r="48303" spans="7:8">
      <c r="G48303" s="127"/>
      <c r="H48303" s="128"/>
    </row>
    <row r="48304" spans="7:8">
      <c r="G48304" s="127"/>
      <c r="H48304" s="128"/>
    </row>
    <row r="48305" spans="7:8">
      <c r="G48305" s="127"/>
      <c r="H48305" s="128"/>
    </row>
    <row r="48306" spans="7:8">
      <c r="G48306" s="127"/>
      <c r="H48306" s="128"/>
    </row>
    <row r="48307" spans="7:8">
      <c r="G48307" s="127"/>
      <c r="H48307" s="128"/>
    </row>
    <row r="48308" spans="7:8">
      <c r="G48308" s="127"/>
      <c r="H48308" s="128"/>
    </row>
    <row r="48309" spans="7:8">
      <c r="G48309" s="127"/>
      <c r="H48309" s="128"/>
    </row>
    <row r="48310" spans="7:8">
      <c r="G48310" s="127"/>
      <c r="H48310" s="128"/>
    </row>
    <row r="48311" spans="7:8">
      <c r="G48311" s="127"/>
      <c r="H48311" s="128"/>
    </row>
    <row r="48312" spans="7:8">
      <c r="G48312" s="127"/>
      <c r="H48312" s="128"/>
    </row>
    <row r="48313" spans="7:8">
      <c r="G48313" s="127"/>
      <c r="H48313" s="128"/>
    </row>
    <row r="48314" spans="7:8">
      <c r="G48314" s="127"/>
      <c r="H48314" s="128"/>
    </row>
    <row r="48315" spans="7:8">
      <c r="G48315" s="127"/>
      <c r="H48315" s="128"/>
    </row>
    <row r="48316" spans="7:8">
      <c r="G48316" s="127"/>
      <c r="H48316" s="128"/>
    </row>
    <row r="48317" spans="7:8">
      <c r="G48317" s="127"/>
      <c r="H48317" s="128"/>
    </row>
    <row r="48318" spans="7:8">
      <c r="G48318" s="127"/>
      <c r="H48318" s="128"/>
    </row>
    <row r="48319" spans="7:8">
      <c r="G48319" s="127"/>
      <c r="H48319" s="128"/>
    </row>
    <row r="48320" spans="7:8">
      <c r="G48320" s="127"/>
      <c r="H48320" s="128"/>
    </row>
    <row r="48321" spans="7:8">
      <c r="G48321" s="127"/>
      <c r="H48321" s="128"/>
    </row>
    <row r="48322" spans="7:8">
      <c r="G48322" s="127"/>
      <c r="H48322" s="128"/>
    </row>
    <row r="48323" spans="7:8">
      <c r="G48323" s="127"/>
      <c r="H48323" s="128"/>
    </row>
    <row r="48324" spans="7:8">
      <c r="G48324" s="127"/>
      <c r="H48324" s="128"/>
    </row>
    <row r="48325" spans="7:8">
      <c r="G48325" s="127"/>
      <c r="H48325" s="128"/>
    </row>
    <row r="48326" spans="7:8">
      <c r="G48326" s="127"/>
      <c r="H48326" s="128"/>
    </row>
    <row r="48327" spans="7:8">
      <c r="G48327" s="127"/>
      <c r="H48327" s="128"/>
    </row>
    <row r="48328" spans="7:8">
      <c r="G48328" s="127"/>
      <c r="H48328" s="128"/>
    </row>
    <row r="48329" spans="7:8">
      <c r="G48329" s="127"/>
      <c r="H48329" s="128"/>
    </row>
    <row r="48330" spans="7:8">
      <c r="G48330" s="127"/>
      <c r="H48330" s="128"/>
    </row>
    <row r="48331" spans="7:8">
      <c r="G48331" s="127"/>
      <c r="H48331" s="128"/>
    </row>
    <row r="48332" spans="7:8">
      <c r="G48332" s="127"/>
      <c r="H48332" s="128"/>
    </row>
    <row r="48333" spans="7:8">
      <c r="G48333" s="127"/>
      <c r="H48333" s="128"/>
    </row>
    <row r="48334" spans="7:8">
      <c r="G48334" s="127"/>
      <c r="H48334" s="128"/>
    </row>
    <row r="48335" spans="7:8">
      <c r="G48335" s="127"/>
      <c r="H48335" s="128"/>
    </row>
    <row r="48336" spans="7:8">
      <c r="G48336" s="127"/>
      <c r="H48336" s="128"/>
    </row>
    <row r="48337" spans="7:8">
      <c r="G48337" s="127"/>
      <c r="H48337" s="128"/>
    </row>
    <row r="48338" spans="7:8">
      <c r="G48338" s="127"/>
      <c r="H48338" s="128"/>
    </row>
    <row r="48339" spans="7:8">
      <c r="G48339" s="127"/>
      <c r="H48339" s="128"/>
    </row>
    <row r="48340" spans="7:8">
      <c r="G48340" s="127"/>
      <c r="H48340" s="128"/>
    </row>
    <row r="48341" spans="7:8">
      <c r="G48341" s="127"/>
      <c r="H48341" s="128"/>
    </row>
    <row r="48342" spans="7:8">
      <c r="G48342" s="127"/>
      <c r="H48342" s="128"/>
    </row>
    <row r="48343" spans="7:8">
      <c r="G48343" s="127"/>
      <c r="H48343" s="128"/>
    </row>
    <row r="48344" spans="7:8">
      <c r="G48344" s="127"/>
      <c r="H48344" s="128"/>
    </row>
    <row r="48345" spans="7:8">
      <c r="G48345" s="127"/>
      <c r="H48345" s="128"/>
    </row>
    <row r="48346" spans="7:8">
      <c r="G48346" s="127"/>
      <c r="H48346" s="128"/>
    </row>
    <row r="48347" spans="7:8">
      <c r="G48347" s="127"/>
      <c r="H48347" s="128"/>
    </row>
    <row r="48348" spans="7:8">
      <c r="G48348" s="127"/>
      <c r="H48348" s="128"/>
    </row>
    <row r="48349" spans="7:8">
      <c r="G48349" s="127"/>
      <c r="H48349" s="128"/>
    </row>
    <row r="48350" spans="7:8">
      <c r="G48350" s="127"/>
      <c r="H48350" s="128"/>
    </row>
    <row r="48351" spans="7:8">
      <c r="G48351" s="127"/>
      <c r="H48351" s="128"/>
    </row>
    <row r="48352" spans="7:8">
      <c r="G48352" s="127"/>
      <c r="H48352" s="128"/>
    </row>
    <row r="48353" spans="7:8">
      <c r="G48353" s="127"/>
      <c r="H48353" s="128"/>
    </row>
    <row r="48354" spans="7:8">
      <c r="G48354" s="127"/>
      <c r="H48354" s="128"/>
    </row>
    <row r="48355" spans="7:8">
      <c r="G48355" s="127"/>
      <c r="H48355" s="128"/>
    </row>
    <row r="48356" spans="7:8">
      <c r="G48356" s="127"/>
      <c r="H48356" s="128"/>
    </row>
    <row r="48357" spans="7:8">
      <c r="G48357" s="127"/>
      <c r="H48357" s="128"/>
    </row>
    <row r="48358" spans="7:8">
      <c r="G48358" s="127"/>
      <c r="H48358" s="128"/>
    </row>
    <row r="48359" spans="7:8">
      <c r="G48359" s="127"/>
      <c r="H48359" s="128"/>
    </row>
    <row r="48360" spans="7:8">
      <c r="G48360" s="127"/>
      <c r="H48360" s="128"/>
    </row>
    <row r="48361" spans="7:8">
      <c r="G48361" s="127"/>
      <c r="H48361" s="128"/>
    </row>
    <row r="48362" spans="7:8">
      <c r="G48362" s="127"/>
      <c r="H48362" s="128"/>
    </row>
    <row r="48363" spans="7:8">
      <c r="G48363" s="127"/>
      <c r="H48363" s="128"/>
    </row>
    <row r="48364" spans="7:8">
      <c r="G48364" s="127"/>
      <c r="H48364" s="128"/>
    </row>
    <row r="48365" spans="7:8">
      <c r="G48365" s="127"/>
      <c r="H48365" s="128"/>
    </row>
    <row r="48366" spans="7:8">
      <c r="G48366" s="127"/>
      <c r="H48366" s="128"/>
    </row>
    <row r="48367" spans="7:8">
      <c r="G48367" s="127"/>
      <c r="H48367" s="128"/>
    </row>
    <row r="48368" spans="7:8">
      <c r="G48368" s="127"/>
      <c r="H48368" s="128"/>
    </row>
    <row r="48369" spans="7:8">
      <c r="G48369" s="127"/>
      <c r="H48369" s="128"/>
    </row>
    <row r="48370" spans="7:8">
      <c r="G48370" s="127"/>
      <c r="H48370" s="128"/>
    </row>
    <row r="48371" spans="7:8">
      <c r="G48371" s="127"/>
      <c r="H48371" s="128"/>
    </row>
    <row r="48372" spans="7:8">
      <c r="G48372" s="127"/>
      <c r="H48372" s="128"/>
    </row>
    <row r="48373" spans="7:8">
      <c r="G48373" s="127"/>
      <c r="H48373" s="128"/>
    </row>
    <row r="48374" spans="7:8">
      <c r="G48374" s="127"/>
      <c r="H48374" s="128"/>
    </row>
    <row r="48375" spans="7:8">
      <c r="G48375" s="127"/>
      <c r="H48375" s="128"/>
    </row>
    <row r="48376" spans="7:8">
      <c r="G48376" s="127"/>
      <c r="H48376" s="128"/>
    </row>
    <row r="48377" spans="7:8">
      <c r="G48377" s="127"/>
      <c r="H48377" s="128"/>
    </row>
    <row r="48378" spans="7:8">
      <c r="G48378" s="127"/>
      <c r="H48378" s="128"/>
    </row>
    <row r="48379" spans="7:8">
      <c r="G48379" s="127"/>
      <c r="H48379" s="128"/>
    </row>
    <row r="48380" spans="7:8">
      <c r="G48380" s="127"/>
      <c r="H48380" s="128"/>
    </row>
    <row r="48381" spans="7:8">
      <c r="G48381" s="127"/>
      <c r="H48381" s="128"/>
    </row>
    <row r="48382" spans="7:8">
      <c r="G48382" s="127"/>
      <c r="H48382" s="128"/>
    </row>
    <row r="48383" spans="7:8">
      <c r="G48383" s="127"/>
      <c r="H48383" s="128"/>
    </row>
    <row r="48384" spans="7:8">
      <c r="G48384" s="127"/>
      <c r="H48384" s="128"/>
    </row>
    <row r="48385" spans="7:8">
      <c r="G48385" s="127"/>
      <c r="H48385" s="128"/>
    </row>
    <row r="48386" spans="7:8">
      <c r="G48386" s="127"/>
      <c r="H48386" s="128"/>
    </row>
    <row r="48387" spans="7:8">
      <c r="G48387" s="127"/>
      <c r="H48387" s="128"/>
    </row>
    <row r="48388" spans="7:8">
      <c r="G48388" s="127"/>
      <c r="H48388" s="128"/>
    </row>
    <row r="48389" spans="7:8">
      <c r="G48389" s="127"/>
      <c r="H48389" s="128"/>
    </row>
    <row r="48390" spans="7:8">
      <c r="G48390" s="127"/>
      <c r="H48390" s="128"/>
    </row>
    <row r="48391" spans="7:8">
      <c r="G48391" s="127"/>
      <c r="H48391" s="128"/>
    </row>
    <row r="48392" spans="7:8">
      <c r="G48392" s="127"/>
      <c r="H48392" s="128"/>
    </row>
    <row r="48393" spans="7:8">
      <c r="G48393" s="127"/>
      <c r="H48393" s="128"/>
    </row>
    <row r="48394" spans="7:8">
      <c r="G48394" s="127"/>
      <c r="H48394" s="128"/>
    </row>
    <row r="48395" spans="7:8">
      <c r="G48395" s="127"/>
      <c r="H48395" s="128"/>
    </row>
    <row r="48396" spans="7:8">
      <c r="G48396" s="127"/>
      <c r="H48396" s="128"/>
    </row>
    <row r="48397" spans="7:8">
      <c r="G48397" s="127"/>
      <c r="H48397" s="128"/>
    </row>
    <row r="48398" spans="7:8">
      <c r="G48398" s="127"/>
      <c r="H48398" s="128"/>
    </row>
    <row r="48399" spans="7:8">
      <c r="G48399" s="127"/>
      <c r="H48399" s="128"/>
    </row>
    <row r="48400" spans="7:8">
      <c r="G48400" s="127"/>
      <c r="H48400" s="128"/>
    </row>
    <row r="48401" spans="7:8">
      <c r="G48401" s="127"/>
      <c r="H48401" s="128"/>
    </row>
    <row r="48402" spans="7:8">
      <c r="G48402" s="127"/>
      <c r="H48402" s="128"/>
    </row>
    <row r="48403" spans="7:8">
      <c r="G48403" s="127"/>
      <c r="H48403" s="128"/>
    </row>
    <row r="48404" spans="7:8">
      <c r="G48404" s="127"/>
      <c r="H48404" s="128"/>
    </row>
    <row r="48405" spans="7:8">
      <c r="G48405" s="127"/>
      <c r="H48405" s="128"/>
    </row>
    <row r="48406" spans="7:8">
      <c r="G48406" s="127"/>
      <c r="H48406" s="128"/>
    </row>
    <row r="48407" spans="7:8">
      <c r="G48407" s="127"/>
      <c r="H48407" s="128"/>
    </row>
    <row r="48408" spans="7:8">
      <c r="G48408" s="127"/>
      <c r="H48408" s="128"/>
    </row>
    <row r="48409" spans="7:8">
      <c r="G48409" s="127"/>
      <c r="H48409" s="128"/>
    </row>
    <row r="48410" spans="7:8">
      <c r="G48410" s="127"/>
      <c r="H48410" s="128"/>
    </row>
    <row r="48411" spans="7:8">
      <c r="G48411" s="127"/>
      <c r="H48411" s="128"/>
    </row>
    <row r="48412" spans="7:8">
      <c r="G48412" s="127"/>
      <c r="H48412" s="128"/>
    </row>
    <row r="48413" spans="7:8">
      <c r="G48413" s="127"/>
      <c r="H48413" s="128"/>
    </row>
    <row r="48414" spans="7:8">
      <c r="G48414" s="127"/>
      <c r="H48414" s="128"/>
    </row>
    <row r="48415" spans="7:8">
      <c r="G48415" s="127"/>
      <c r="H48415" s="128"/>
    </row>
    <row r="48416" spans="7:8">
      <c r="G48416" s="127"/>
      <c r="H48416" s="128"/>
    </row>
    <row r="48417" spans="7:8">
      <c r="G48417" s="127"/>
      <c r="H48417" s="128"/>
    </row>
    <row r="48418" spans="7:8">
      <c r="G48418" s="127"/>
      <c r="H48418" s="128"/>
    </row>
    <row r="48419" spans="7:8">
      <c r="G48419" s="127"/>
      <c r="H48419" s="128"/>
    </row>
    <row r="48420" spans="7:8">
      <c r="G48420" s="127"/>
      <c r="H48420" s="128"/>
    </row>
    <row r="48421" spans="7:8">
      <c r="G48421" s="127"/>
      <c r="H48421" s="128"/>
    </row>
    <row r="48422" spans="7:8">
      <c r="G48422" s="127"/>
      <c r="H48422" s="128"/>
    </row>
    <row r="48423" spans="7:8">
      <c r="G48423" s="127"/>
      <c r="H48423" s="128"/>
    </row>
    <row r="48424" spans="7:8">
      <c r="G48424" s="127"/>
      <c r="H48424" s="128"/>
    </row>
    <row r="48425" spans="7:8">
      <c r="G48425" s="127"/>
      <c r="H48425" s="128"/>
    </row>
    <row r="48426" spans="7:8">
      <c r="G48426" s="127"/>
      <c r="H48426" s="128"/>
    </row>
    <row r="48427" spans="7:8">
      <c r="G48427" s="127"/>
      <c r="H48427" s="128"/>
    </row>
    <row r="48428" spans="7:8">
      <c r="G48428" s="127"/>
      <c r="H48428" s="128"/>
    </row>
    <row r="48429" spans="7:8">
      <c r="G48429" s="127"/>
      <c r="H48429" s="128"/>
    </row>
    <row r="48430" spans="7:8">
      <c r="G48430" s="127"/>
      <c r="H48430" s="128"/>
    </row>
    <row r="48431" spans="7:8">
      <c r="G48431" s="127"/>
      <c r="H48431" s="128"/>
    </row>
    <row r="48432" spans="7:8">
      <c r="G48432" s="127"/>
      <c r="H48432" s="128"/>
    </row>
    <row r="48433" spans="7:8">
      <c r="G48433" s="127"/>
      <c r="H48433" s="128"/>
    </row>
    <row r="48434" spans="7:8">
      <c r="G48434" s="127"/>
      <c r="H48434" s="128"/>
    </row>
    <row r="48435" spans="7:8">
      <c r="G48435" s="127"/>
      <c r="H48435" s="128"/>
    </row>
    <row r="48436" spans="7:8">
      <c r="G48436" s="127"/>
      <c r="H48436" s="128"/>
    </row>
    <row r="48437" spans="7:8">
      <c r="G48437" s="127"/>
      <c r="H48437" s="128"/>
    </row>
    <row r="48438" spans="7:8">
      <c r="G48438" s="127"/>
      <c r="H48438" s="128"/>
    </row>
    <row r="48439" spans="7:8">
      <c r="G48439" s="127"/>
      <c r="H48439" s="128"/>
    </row>
    <row r="48440" spans="7:8">
      <c r="G48440" s="127"/>
      <c r="H48440" s="128"/>
    </row>
    <row r="48441" spans="7:8">
      <c r="G48441" s="127"/>
      <c r="H48441" s="128"/>
    </row>
    <row r="48442" spans="7:8">
      <c r="G48442" s="127"/>
      <c r="H48442" s="128"/>
    </row>
    <row r="48443" spans="7:8">
      <c r="G48443" s="127"/>
      <c r="H48443" s="128"/>
    </row>
    <row r="48444" spans="7:8">
      <c r="G48444" s="127"/>
      <c r="H48444" s="128"/>
    </row>
    <row r="48445" spans="7:8">
      <c r="G48445" s="127"/>
      <c r="H48445" s="128"/>
    </row>
    <row r="48446" spans="7:8">
      <c r="G48446" s="127"/>
      <c r="H48446" s="128"/>
    </row>
    <row r="48447" spans="7:8">
      <c r="G48447" s="127"/>
      <c r="H48447" s="128"/>
    </row>
    <row r="48448" spans="7:8">
      <c r="G48448" s="127"/>
      <c r="H48448" s="128"/>
    </row>
    <row r="48449" spans="7:8">
      <c r="G48449" s="127"/>
      <c r="H48449" s="128"/>
    </row>
    <row r="48450" spans="7:8">
      <c r="G48450" s="127"/>
      <c r="H48450" s="128"/>
    </row>
    <row r="48451" spans="7:8">
      <c r="G48451" s="127"/>
      <c r="H48451" s="128"/>
    </row>
    <row r="48452" spans="7:8">
      <c r="G48452" s="127"/>
      <c r="H48452" s="128"/>
    </row>
    <row r="48453" spans="7:8">
      <c r="G48453" s="127"/>
      <c r="H48453" s="128"/>
    </row>
    <row r="48454" spans="7:8">
      <c r="G48454" s="127"/>
      <c r="H48454" s="128"/>
    </row>
    <row r="48455" spans="7:8">
      <c r="G48455" s="127"/>
      <c r="H48455" s="128"/>
    </row>
    <row r="48456" spans="7:8">
      <c r="G48456" s="127"/>
      <c r="H48456" s="128"/>
    </row>
    <row r="48457" spans="7:8">
      <c r="G48457" s="127"/>
      <c r="H48457" s="128"/>
    </row>
    <row r="48458" spans="7:8">
      <c r="G48458" s="127"/>
      <c r="H48458" s="128"/>
    </row>
    <row r="48459" spans="7:8">
      <c r="G48459" s="127"/>
      <c r="H48459" s="128"/>
    </row>
    <row r="48460" spans="7:8">
      <c r="G48460" s="127"/>
      <c r="H48460" s="128"/>
    </row>
    <row r="48461" spans="7:8">
      <c r="G48461" s="127"/>
      <c r="H48461" s="128"/>
    </row>
    <row r="48462" spans="7:8">
      <c r="G48462" s="127"/>
      <c r="H48462" s="128"/>
    </row>
    <row r="48463" spans="7:8">
      <c r="G48463" s="127"/>
      <c r="H48463" s="128"/>
    </row>
    <row r="48464" spans="7:8">
      <c r="G48464" s="127"/>
      <c r="H48464" s="128"/>
    </row>
    <row r="48465" spans="7:8">
      <c r="G48465" s="127"/>
      <c r="H48465" s="128"/>
    </row>
    <row r="48466" spans="7:8">
      <c r="G48466" s="127"/>
      <c r="H48466" s="128"/>
    </row>
    <row r="48467" spans="7:8">
      <c r="G48467" s="127"/>
      <c r="H48467" s="128"/>
    </row>
    <row r="48468" spans="7:8">
      <c r="G48468" s="127"/>
      <c r="H48468" s="128"/>
    </row>
    <row r="48469" spans="7:8">
      <c r="G48469" s="127"/>
      <c r="H48469" s="128"/>
    </row>
    <row r="48470" spans="7:8">
      <c r="G48470" s="127"/>
      <c r="H48470" s="128"/>
    </row>
    <row r="48471" spans="7:8">
      <c r="G48471" s="127"/>
      <c r="H48471" s="128"/>
    </row>
    <row r="48472" spans="7:8">
      <c r="G48472" s="127"/>
      <c r="H48472" s="128"/>
    </row>
    <row r="48473" spans="7:8">
      <c r="G48473" s="127"/>
      <c r="H48473" s="128"/>
    </row>
    <row r="48474" spans="7:8">
      <c r="G48474" s="127"/>
      <c r="H48474" s="128"/>
    </row>
    <row r="48475" spans="7:8">
      <c r="G48475" s="127"/>
      <c r="H48475" s="128"/>
    </row>
    <row r="48476" spans="7:8">
      <c r="G48476" s="127"/>
      <c r="H48476" s="128"/>
    </row>
    <row r="48477" spans="7:8">
      <c r="G48477" s="127"/>
      <c r="H48477" s="128"/>
    </row>
    <row r="48478" spans="7:8">
      <c r="G48478" s="127"/>
      <c r="H48478" s="128"/>
    </row>
    <row r="48479" spans="7:8">
      <c r="G48479" s="127"/>
      <c r="H48479" s="128"/>
    </row>
    <row r="48480" spans="7:8">
      <c r="G48480" s="127"/>
      <c r="H48480" s="128"/>
    </row>
    <row r="48481" spans="7:8">
      <c r="G48481" s="127"/>
      <c r="H48481" s="128"/>
    </row>
    <row r="48482" spans="7:8">
      <c r="G48482" s="127"/>
      <c r="H48482" s="128"/>
    </row>
    <row r="48483" spans="7:8">
      <c r="G48483" s="127"/>
      <c r="H48483" s="128"/>
    </row>
    <row r="48484" spans="7:8">
      <c r="G48484" s="127"/>
      <c r="H48484" s="128"/>
    </row>
    <row r="48485" spans="7:8">
      <c r="G48485" s="127"/>
      <c r="H48485" s="128"/>
    </row>
    <row r="48486" spans="7:8">
      <c r="G48486" s="127"/>
      <c r="H48486" s="128"/>
    </row>
    <row r="48487" spans="7:8">
      <c r="G48487" s="127"/>
      <c r="H48487" s="128"/>
    </row>
    <row r="48488" spans="7:8">
      <c r="G48488" s="127"/>
      <c r="H48488" s="128"/>
    </row>
    <row r="48489" spans="7:8">
      <c r="G48489" s="127"/>
      <c r="H48489" s="128"/>
    </row>
    <row r="48490" spans="7:8">
      <c r="G48490" s="127"/>
      <c r="H48490" s="128"/>
    </row>
    <row r="48491" spans="7:8">
      <c r="G48491" s="127"/>
      <c r="H48491" s="128"/>
    </row>
    <row r="48492" spans="7:8">
      <c r="G48492" s="127"/>
      <c r="H48492" s="128"/>
    </row>
    <row r="48493" spans="7:8">
      <c r="G48493" s="127"/>
      <c r="H48493" s="128"/>
    </row>
    <row r="48494" spans="7:8">
      <c r="G48494" s="127"/>
      <c r="H48494" s="128"/>
    </row>
    <row r="48495" spans="7:8">
      <c r="G48495" s="127"/>
      <c r="H48495" s="128"/>
    </row>
    <row r="48496" spans="7:8">
      <c r="G48496" s="127"/>
      <c r="H48496" s="128"/>
    </row>
    <row r="48497" spans="7:8">
      <c r="G48497" s="127"/>
      <c r="H48497" s="128"/>
    </row>
    <row r="48498" spans="7:8">
      <c r="G48498" s="127"/>
      <c r="H48498" s="128"/>
    </row>
    <row r="48499" spans="7:8">
      <c r="G48499" s="127"/>
      <c r="H48499" s="128"/>
    </row>
    <row r="48500" spans="7:8">
      <c r="G48500" s="127"/>
      <c r="H48500" s="128"/>
    </row>
    <row r="48501" spans="7:8">
      <c r="G48501" s="127"/>
      <c r="H48501" s="128"/>
    </row>
    <row r="48502" spans="7:8">
      <c r="G48502" s="127"/>
      <c r="H48502" s="128"/>
    </row>
    <row r="48503" spans="7:8">
      <c r="G48503" s="127"/>
      <c r="H48503" s="128"/>
    </row>
    <row r="48504" spans="7:8">
      <c r="G48504" s="127"/>
      <c r="H48504" s="128"/>
    </row>
    <row r="48505" spans="7:8">
      <c r="G48505" s="127"/>
      <c r="H48505" s="128"/>
    </row>
    <row r="48506" spans="7:8">
      <c r="G48506" s="127"/>
      <c r="H48506" s="128"/>
    </row>
    <row r="48507" spans="7:8">
      <c r="G48507" s="127"/>
      <c r="H48507" s="128"/>
    </row>
    <row r="48508" spans="7:8">
      <c r="G48508" s="127"/>
      <c r="H48508" s="128"/>
    </row>
    <row r="48509" spans="7:8">
      <c r="G48509" s="127"/>
      <c r="H48509" s="128"/>
    </row>
    <row r="48510" spans="7:8">
      <c r="G48510" s="127"/>
      <c r="H48510" s="128"/>
    </row>
    <row r="48511" spans="7:8">
      <c r="G48511" s="127"/>
      <c r="H48511" s="128"/>
    </row>
    <row r="48512" spans="7:8">
      <c r="G48512" s="127"/>
      <c r="H48512" s="128"/>
    </row>
    <row r="48513" spans="7:8">
      <c r="G48513" s="127"/>
      <c r="H48513" s="128"/>
    </row>
    <row r="48514" spans="7:8">
      <c r="G48514" s="127"/>
      <c r="H48514" s="128"/>
    </row>
    <row r="48515" spans="7:8">
      <c r="G48515" s="127"/>
      <c r="H48515" s="128"/>
    </row>
    <row r="48516" spans="7:8">
      <c r="G48516" s="127"/>
      <c r="H48516" s="128"/>
    </row>
    <row r="48517" spans="7:8">
      <c r="G48517" s="127"/>
      <c r="H48517" s="128"/>
    </row>
    <row r="48518" spans="7:8">
      <c r="G48518" s="127"/>
      <c r="H48518" s="128"/>
    </row>
    <row r="48519" spans="7:8">
      <c r="G48519" s="127"/>
      <c r="H48519" s="128"/>
    </row>
    <row r="48520" spans="7:8">
      <c r="G48520" s="127"/>
      <c r="H48520" s="128"/>
    </row>
    <row r="48521" spans="7:8">
      <c r="G48521" s="127"/>
      <c r="H48521" s="128"/>
    </row>
    <row r="48522" spans="7:8">
      <c r="G48522" s="127"/>
      <c r="H48522" s="128"/>
    </row>
    <row r="48523" spans="7:8">
      <c r="G48523" s="127"/>
      <c r="H48523" s="128"/>
    </row>
    <row r="48524" spans="7:8">
      <c r="G48524" s="127"/>
      <c r="H48524" s="128"/>
    </row>
    <row r="48525" spans="7:8">
      <c r="G48525" s="127"/>
      <c r="H48525" s="128"/>
    </row>
    <row r="48526" spans="7:8">
      <c r="G48526" s="127"/>
      <c r="H48526" s="128"/>
    </row>
    <row r="48527" spans="7:8">
      <c r="G48527" s="127"/>
      <c r="H48527" s="128"/>
    </row>
    <row r="48528" spans="7:8">
      <c r="G48528" s="127"/>
      <c r="H48528" s="128"/>
    </row>
    <row r="48529" spans="7:8">
      <c r="G48529" s="127"/>
      <c r="H48529" s="128"/>
    </row>
    <row r="48530" spans="7:8">
      <c r="G48530" s="127"/>
      <c r="H48530" s="128"/>
    </row>
    <row r="48531" spans="7:8">
      <c r="G48531" s="127"/>
      <c r="H48531" s="128"/>
    </row>
    <row r="48532" spans="7:8">
      <c r="G48532" s="127"/>
      <c r="H48532" s="128"/>
    </row>
    <row r="48533" spans="7:8">
      <c r="G48533" s="127"/>
      <c r="H48533" s="128"/>
    </row>
    <row r="48534" spans="7:8">
      <c r="G48534" s="127"/>
      <c r="H48534" s="128"/>
    </row>
    <row r="48535" spans="7:8">
      <c r="G48535" s="127"/>
      <c r="H48535" s="128"/>
    </row>
    <row r="48536" spans="7:8">
      <c r="G48536" s="127"/>
      <c r="H48536" s="128"/>
    </row>
    <row r="48537" spans="7:8">
      <c r="G48537" s="127"/>
      <c r="H48537" s="128"/>
    </row>
    <row r="48538" spans="7:8">
      <c r="G48538" s="127"/>
      <c r="H48538" s="128"/>
    </row>
    <row r="48539" spans="7:8">
      <c r="G48539" s="127"/>
      <c r="H48539" s="128"/>
    </row>
    <row r="48540" spans="7:8">
      <c r="G48540" s="127"/>
      <c r="H48540" s="128"/>
    </row>
    <row r="48541" spans="7:8">
      <c r="G48541" s="127"/>
      <c r="H48541" s="128"/>
    </row>
    <row r="48542" spans="7:8">
      <c r="G48542" s="127"/>
      <c r="H48542" s="128"/>
    </row>
    <row r="48543" spans="7:8">
      <c r="G48543" s="127"/>
      <c r="H48543" s="128"/>
    </row>
    <row r="48544" spans="7:8">
      <c r="G48544" s="127"/>
      <c r="H48544" s="128"/>
    </row>
    <row r="48545" spans="7:8">
      <c r="G48545" s="127"/>
      <c r="H48545" s="128"/>
    </row>
    <row r="48546" spans="7:8">
      <c r="G48546" s="127"/>
      <c r="H48546" s="128"/>
    </row>
    <row r="48547" spans="7:8">
      <c r="G48547" s="127"/>
      <c r="H48547" s="128"/>
    </row>
    <row r="48548" spans="7:8">
      <c r="G48548" s="127"/>
      <c r="H48548" s="128"/>
    </row>
    <row r="48549" spans="7:8">
      <c r="G48549" s="127"/>
      <c r="H48549" s="128"/>
    </row>
    <row r="48550" spans="7:8">
      <c r="G48550" s="127"/>
      <c r="H48550" s="128"/>
    </row>
    <row r="48551" spans="7:8">
      <c r="G48551" s="127"/>
      <c r="H48551" s="128"/>
    </row>
    <row r="48552" spans="7:8">
      <c r="G48552" s="127"/>
      <c r="H48552" s="128"/>
    </row>
    <row r="48553" spans="7:8">
      <c r="G48553" s="127"/>
      <c r="H48553" s="128"/>
    </row>
    <row r="48554" spans="7:8">
      <c r="G48554" s="127"/>
      <c r="H48554" s="128"/>
    </row>
    <row r="48555" spans="7:8">
      <c r="G48555" s="127"/>
      <c r="H48555" s="128"/>
    </row>
    <row r="48556" spans="7:8">
      <c r="G48556" s="127"/>
      <c r="H48556" s="128"/>
    </row>
    <row r="48557" spans="7:8">
      <c r="G48557" s="127"/>
      <c r="H48557" s="128"/>
    </row>
    <row r="48558" spans="7:8">
      <c r="G48558" s="127"/>
      <c r="H48558" s="128"/>
    </row>
    <row r="48559" spans="7:8">
      <c r="G48559" s="127"/>
      <c r="H48559" s="128"/>
    </row>
    <row r="48560" spans="7:8">
      <c r="G48560" s="127"/>
      <c r="H48560" s="128"/>
    </row>
    <row r="48561" spans="7:8">
      <c r="G48561" s="127"/>
      <c r="H48561" s="128"/>
    </row>
    <row r="48562" spans="7:8">
      <c r="G48562" s="127"/>
      <c r="H48562" s="128"/>
    </row>
    <row r="48563" spans="7:8">
      <c r="G48563" s="127"/>
      <c r="H48563" s="128"/>
    </row>
    <row r="48564" spans="7:8">
      <c r="G48564" s="127"/>
      <c r="H48564" s="128"/>
    </row>
    <row r="48565" spans="7:8">
      <c r="G48565" s="127"/>
      <c r="H48565" s="128"/>
    </row>
    <row r="48566" spans="7:8">
      <c r="G48566" s="127"/>
      <c r="H48566" s="128"/>
    </row>
    <row r="48567" spans="7:8">
      <c r="G48567" s="127"/>
      <c r="H48567" s="128"/>
    </row>
    <row r="48568" spans="7:8">
      <c r="G48568" s="127"/>
      <c r="H48568" s="128"/>
    </row>
    <row r="48569" spans="7:8">
      <c r="G48569" s="127"/>
      <c r="H48569" s="128"/>
    </row>
    <row r="48570" spans="7:8">
      <c r="G48570" s="127"/>
      <c r="H48570" s="128"/>
    </row>
    <row r="48571" spans="7:8">
      <c r="G48571" s="127"/>
      <c r="H48571" s="128"/>
    </row>
    <row r="48572" spans="7:8">
      <c r="G48572" s="127"/>
      <c r="H48572" s="128"/>
    </row>
    <row r="48573" spans="7:8">
      <c r="G48573" s="127"/>
      <c r="H48573" s="128"/>
    </row>
    <row r="48574" spans="7:8">
      <c r="G48574" s="127"/>
      <c r="H48574" s="128"/>
    </row>
    <row r="48575" spans="7:8">
      <c r="G48575" s="127"/>
      <c r="H48575" s="128"/>
    </row>
    <row r="48576" spans="7:8">
      <c r="G48576" s="127"/>
      <c r="H48576" s="128"/>
    </row>
    <row r="48577" spans="7:8">
      <c r="G48577" s="127"/>
      <c r="H48577" s="128"/>
    </row>
    <row r="48578" spans="7:8">
      <c r="G48578" s="127"/>
      <c r="H48578" s="128"/>
    </row>
    <row r="48579" spans="7:8">
      <c r="G48579" s="127"/>
      <c r="H48579" s="128"/>
    </row>
    <row r="48580" spans="7:8">
      <c r="G48580" s="127"/>
      <c r="H48580" s="128"/>
    </row>
    <row r="48581" spans="7:8">
      <c r="G48581" s="127"/>
      <c r="H48581" s="128"/>
    </row>
    <row r="48582" spans="7:8">
      <c r="G48582" s="127"/>
      <c r="H48582" s="128"/>
    </row>
    <row r="48583" spans="7:8">
      <c r="G48583" s="127"/>
      <c r="H48583" s="128"/>
    </row>
    <row r="48584" spans="7:8">
      <c r="G48584" s="127"/>
      <c r="H48584" s="128"/>
    </row>
    <row r="48585" spans="7:8">
      <c r="G48585" s="127"/>
      <c r="H48585" s="128"/>
    </row>
    <row r="48586" spans="7:8">
      <c r="G48586" s="127"/>
      <c r="H48586" s="128"/>
    </row>
    <row r="48587" spans="7:8">
      <c r="G48587" s="127"/>
      <c r="H48587" s="128"/>
    </row>
    <row r="48588" spans="7:8">
      <c r="G48588" s="127"/>
      <c r="H48588" s="128"/>
    </row>
    <row r="48589" spans="7:8">
      <c r="G48589" s="127"/>
      <c r="H48589" s="128"/>
    </row>
    <row r="48590" spans="7:8">
      <c r="G48590" s="127"/>
      <c r="H48590" s="128"/>
    </row>
    <row r="48591" spans="7:8">
      <c r="G48591" s="127"/>
      <c r="H48591" s="128"/>
    </row>
    <row r="48592" spans="7:8">
      <c r="G48592" s="127"/>
      <c r="H48592" s="128"/>
    </row>
    <row r="48593" spans="7:8">
      <c r="G48593" s="127"/>
      <c r="H48593" s="128"/>
    </row>
    <row r="48594" spans="7:8">
      <c r="G48594" s="127"/>
      <c r="H48594" s="128"/>
    </row>
    <row r="48595" spans="7:8">
      <c r="G48595" s="127"/>
      <c r="H48595" s="128"/>
    </row>
    <row r="48596" spans="7:8">
      <c r="G48596" s="127"/>
      <c r="H48596" s="128"/>
    </row>
    <row r="48597" spans="7:8">
      <c r="G48597" s="127"/>
      <c r="H48597" s="128"/>
    </row>
    <row r="48598" spans="7:8">
      <c r="G48598" s="127"/>
      <c r="H48598" s="128"/>
    </row>
    <row r="48599" spans="7:8">
      <c r="G48599" s="127"/>
      <c r="H48599" s="128"/>
    </row>
    <row r="48600" spans="7:8">
      <c r="G48600" s="127"/>
      <c r="H48600" s="128"/>
    </row>
    <row r="48601" spans="7:8">
      <c r="G48601" s="127"/>
      <c r="H48601" s="128"/>
    </row>
    <row r="48602" spans="7:8">
      <c r="G48602" s="127"/>
      <c r="H48602" s="128"/>
    </row>
    <row r="48603" spans="7:8">
      <c r="G48603" s="127"/>
      <c r="H48603" s="128"/>
    </row>
    <row r="48604" spans="7:8">
      <c r="G48604" s="127"/>
      <c r="H48604" s="128"/>
    </row>
    <row r="48605" spans="7:8">
      <c r="G48605" s="127"/>
      <c r="H48605" s="128"/>
    </row>
    <row r="48606" spans="7:8">
      <c r="G48606" s="127"/>
      <c r="H48606" s="128"/>
    </row>
    <row r="48607" spans="7:8">
      <c r="G48607" s="127"/>
      <c r="H48607" s="128"/>
    </row>
    <row r="48608" spans="7:8">
      <c r="G48608" s="127"/>
      <c r="H48608" s="128"/>
    </row>
    <row r="48609" spans="7:8">
      <c r="G48609" s="127"/>
      <c r="H48609" s="128"/>
    </row>
    <row r="48610" spans="7:8">
      <c r="G48610" s="127"/>
      <c r="H48610" s="128"/>
    </row>
    <row r="48611" spans="7:8">
      <c r="G48611" s="127"/>
      <c r="H48611" s="128"/>
    </row>
    <row r="48612" spans="7:8">
      <c r="G48612" s="127"/>
      <c r="H48612" s="128"/>
    </row>
    <row r="48613" spans="7:8">
      <c r="G48613" s="127"/>
      <c r="H48613" s="128"/>
    </row>
    <row r="48614" spans="7:8">
      <c r="G48614" s="127"/>
      <c r="H48614" s="128"/>
    </row>
    <row r="48615" spans="7:8">
      <c r="G48615" s="127"/>
      <c r="H48615" s="128"/>
    </row>
    <row r="48616" spans="7:8">
      <c r="G48616" s="127"/>
      <c r="H48616" s="128"/>
    </row>
    <row r="48617" spans="7:8">
      <c r="G48617" s="127"/>
      <c r="H48617" s="128"/>
    </row>
    <row r="48618" spans="7:8">
      <c r="G48618" s="127"/>
      <c r="H48618" s="128"/>
    </row>
    <row r="48619" spans="7:8">
      <c r="G48619" s="127"/>
      <c r="H48619" s="128"/>
    </row>
    <row r="48620" spans="7:8">
      <c r="G48620" s="127"/>
      <c r="H48620" s="128"/>
    </row>
    <row r="48621" spans="7:8">
      <c r="G48621" s="127"/>
      <c r="H48621" s="128"/>
    </row>
    <row r="48622" spans="7:8">
      <c r="G48622" s="127"/>
      <c r="H48622" s="128"/>
    </row>
    <row r="48623" spans="7:8">
      <c r="G48623" s="127"/>
      <c r="H48623" s="128"/>
    </row>
    <row r="48624" spans="7:8">
      <c r="G48624" s="127"/>
      <c r="H48624" s="128"/>
    </row>
    <row r="48625" spans="7:8">
      <c r="G48625" s="127"/>
      <c r="H48625" s="128"/>
    </row>
    <row r="48626" spans="7:8">
      <c r="G48626" s="127"/>
      <c r="H48626" s="128"/>
    </row>
    <row r="48627" spans="7:8">
      <c r="G48627" s="127"/>
      <c r="H48627" s="128"/>
    </row>
    <row r="48628" spans="7:8">
      <c r="G48628" s="127"/>
      <c r="H48628" s="128"/>
    </row>
    <row r="48629" spans="7:8">
      <c r="G48629" s="127"/>
      <c r="H48629" s="128"/>
    </row>
    <row r="48630" spans="7:8">
      <c r="G48630" s="127"/>
      <c r="H48630" s="128"/>
    </row>
    <row r="48631" spans="7:8">
      <c r="G48631" s="127"/>
      <c r="H48631" s="128"/>
    </row>
    <row r="48632" spans="7:8">
      <c r="G48632" s="127"/>
      <c r="H48632" s="128"/>
    </row>
    <row r="48633" spans="7:8">
      <c r="G48633" s="127"/>
      <c r="H48633" s="128"/>
    </row>
    <row r="48634" spans="7:8">
      <c r="G48634" s="127"/>
      <c r="H48634" s="128"/>
    </row>
    <row r="48635" spans="7:8">
      <c r="G48635" s="127"/>
      <c r="H48635" s="128"/>
    </row>
    <row r="48636" spans="7:8">
      <c r="G48636" s="127"/>
      <c r="H48636" s="128"/>
    </row>
    <row r="48637" spans="7:8">
      <c r="G48637" s="127"/>
      <c r="H48637" s="128"/>
    </row>
    <row r="48638" spans="7:8">
      <c r="G48638" s="127"/>
      <c r="H48638" s="128"/>
    </row>
    <row r="48639" spans="7:8">
      <c r="G48639" s="127"/>
      <c r="H48639" s="128"/>
    </row>
    <row r="48640" spans="7:8">
      <c r="G48640" s="127"/>
      <c r="H48640" s="128"/>
    </row>
    <row r="48641" spans="7:8">
      <c r="G48641" s="127"/>
      <c r="H48641" s="128"/>
    </row>
    <row r="48642" spans="7:8">
      <c r="G48642" s="127"/>
      <c r="H48642" s="128"/>
    </row>
    <row r="48643" spans="7:8">
      <c r="G48643" s="127"/>
      <c r="H48643" s="128"/>
    </row>
    <row r="48644" spans="7:8">
      <c r="G48644" s="127"/>
      <c r="H48644" s="128"/>
    </row>
    <row r="48645" spans="7:8">
      <c r="G48645" s="127"/>
      <c r="H48645" s="128"/>
    </row>
    <row r="48646" spans="7:8">
      <c r="G48646" s="127"/>
      <c r="H48646" s="128"/>
    </row>
    <row r="48647" spans="7:8">
      <c r="G48647" s="127"/>
      <c r="H48647" s="128"/>
    </row>
    <row r="48648" spans="7:8">
      <c r="G48648" s="127"/>
      <c r="H48648" s="128"/>
    </row>
    <row r="48649" spans="7:8">
      <c r="G48649" s="127"/>
      <c r="H48649" s="128"/>
    </row>
    <row r="48650" spans="7:8">
      <c r="G48650" s="127"/>
      <c r="H48650" s="128"/>
    </row>
    <row r="48651" spans="7:8">
      <c r="G48651" s="127"/>
      <c r="H48651" s="128"/>
    </row>
    <row r="48652" spans="7:8">
      <c r="G48652" s="127"/>
      <c r="H48652" s="128"/>
    </row>
    <row r="48653" spans="7:8">
      <c r="G48653" s="127"/>
      <c r="H48653" s="128"/>
    </row>
    <row r="48654" spans="7:8">
      <c r="G48654" s="127"/>
      <c r="H48654" s="128"/>
    </row>
    <row r="48655" spans="7:8">
      <c r="G48655" s="127"/>
      <c r="H48655" s="128"/>
    </row>
    <row r="48656" spans="7:8">
      <c r="G48656" s="127"/>
      <c r="H48656" s="128"/>
    </row>
    <row r="48657" spans="7:8">
      <c r="G48657" s="127"/>
      <c r="H48657" s="128"/>
    </row>
    <row r="48658" spans="7:8">
      <c r="G48658" s="127"/>
      <c r="H48658" s="128"/>
    </row>
    <row r="48659" spans="7:8">
      <c r="G48659" s="127"/>
      <c r="H48659" s="128"/>
    </row>
    <row r="48660" spans="7:8">
      <c r="G48660" s="127"/>
      <c r="H48660" s="128"/>
    </row>
    <row r="48661" spans="7:8">
      <c r="G48661" s="127"/>
      <c r="H48661" s="128"/>
    </row>
    <row r="48662" spans="7:8">
      <c r="G48662" s="127"/>
      <c r="H48662" s="128"/>
    </row>
    <row r="48663" spans="7:8">
      <c r="G48663" s="127"/>
      <c r="H48663" s="128"/>
    </row>
    <row r="48664" spans="7:8">
      <c r="G48664" s="127"/>
      <c r="H48664" s="128"/>
    </row>
    <row r="48665" spans="7:8">
      <c r="G48665" s="127"/>
      <c r="H48665" s="128"/>
    </row>
    <row r="48666" spans="7:8">
      <c r="G48666" s="127"/>
      <c r="H48666" s="128"/>
    </row>
    <row r="48667" spans="7:8">
      <c r="G48667" s="127"/>
      <c r="H48667" s="128"/>
    </row>
    <row r="48668" spans="7:8">
      <c r="G48668" s="127"/>
      <c r="H48668" s="128"/>
    </row>
    <row r="48669" spans="7:8">
      <c r="G48669" s="127"/>
      <c r="H48669" s="128"/>
    </row>
    <row r="48670" spans="7:8">
      <c r="G48670" s="127"/>
      <c r="H48670" s="128"/>
    </row>
    <row r="48671" spans="7:8">
      <c r="G48671" s="127"/>
      <c r="H48671" s="128"/>
    </row>
    <row r="48672" spans="7:8">
      <c r="G48672" s="127"/>
      <c r="H48672" s="128"/>
    </row>
    <row r="48673" spans="7:8">
      <c r="G48673" s="127"/>
      <c r="H48673" s="128"/>
    </row>
    <row r="48674" spans="7:8">
      <c r="G48674" s="127"/>
      <c r="H48674" s="128"/>
    </row>
    <row r="48675" spans="7:8">
      <c r="G48675" s="127"/>
      <c r="H48675" s="128"/>
    </row>
    <row r="48676" spans="7:8">
      <c r="G48676" s="127"/>
      <c r="H48676" s="128"/>
    </row>
    <row r="48677" spans="7:8">
      <c r="G48677" s="127"/>
      <c r="H48677" s="128"/>
    </row>
    <row r="48678" spans="7:8">
      <c r="G48678" s="127"/>
      <c r="H48678" s="128"/>
    </row>
    <row r="48679" spans="7:8">
      <c r="G48679" s="127"/>
      <c r="H48679" s="128"/>
    </row>
    <row r="48680" spans="7:8">
      <c r="G48680" s="127"/>
      <c r="H48680" s="128"/>
    </row>
    <row r="48681" spans="7:8">
      <c r="G48681" s="127"/>
      <c r="H48681" s="128"/>
    </row>
    <row r="48682" spans="7:8">
      <c r="G48682" s="127"/>
      <c r="H48682" s="128"/>
    </row>
    <row r="48683" spans="7:8">
      <c r="G48683" s="127"/>
      <c r="H48683" s="128"/>
    </row>
    <row r="48684" spans="7:8">
      <c r="G48684" s="127"/>
      <c r="H48684" s="128"/>
    </row>
    <row r="48685" spans="7:8">
      <c r="G48685" s="127"/>
      <c r="H48685" s="128"/>
    </row>
    <row r="48686" spans="7:8">
      <c r="G48686" s="127"/>
      <c r="H48686" s="128"/>
    </row>
    <row r="48687" spans="7:8">
      <c r="G48687" s="127"/>
      <c r="H48687" s="128"/>
    </row>
    <row r="48688" spans="7:8">
      <c r="G48688" s="127"/>
      <c r="H48688" s="128"/>
    </row>
    <row r="48689" spans="7:8">
      <c r="G48689" s="127"/>
      <c r="H48689" s="128"/>
    </row>
    <row r="48690" spans="7:8">
      <c r="G48690" s="127"/>
      <c r="H48690" s="128"/>
    </row>
    <row r="48691" spans="7:8">
      <c r="G48691" s="127"/>
      <c r="H48691" s="128"/>
    </row>
    <row r="48692" spans="7:8">
      <c r="G48692" s="127"/>
      <c r="H48692" s="128"/>
    </row>
    <row r="48693" spans="7:8">
      <c r="G48693" s="127"/>
      <c r="H48693" s="128"/>
    </row>
    <row r="48694" spans="7:8">
      <c r="G48694" s="127"/>
      <c r="H48694" s="128"/>
    </row>
    <row r="48695" spans="7:8">
      <c r="G48695" s="127"/>
      <c r="H48695" s="128"/>
    </row>
    <row r="48696" spans="7:8">
      <c r="G48696" s="127"/>
      <c r="H48696" s="128"/>
    </row>
    <row r="48697" spans="7:8">
      <c r="G48697" s="127"/>
      <c r="H48697" s="128"/>
    </row>
    <row r="48698" spans="7:8">
      <c r="G48698" s="127"/>
      <c r="H48698" s="128"/>
    </row>
    <row r="48699" spans="7:8">
      <c r="G48699" s="127"/>
      <c r="H48699" s="128"/>
    </row>
    <row r="48700" spans="7:8">
      <c r="G48700" s="127"/>
      <c r="H48700" s="128"/>
    </row>
    <row r="48701" spans="7:8">
      <c r="G48701" s="127"/>
      <c r="H48701" s="128"/>
    </row>
    <row r="48702" spans="7:8">
      <c r="G48702" s="127"/>
      <c r="H48702" s="128"/>
    </row>
    <row r="48703" spans="7:8">
      <c r="G48703" s="127"/>
      <c r="H48703" s="128"/>
    </row>
    <row r="48704" spans="7:8">
      <c r="G48704" s="127"/>
      <c r="H48704" s="128"/>
    </row>
    <row r="48705" spans="7:8">
      <c r="G48705" s="127"/>
      <c r="H48705" s="128"/>
    </row>
    <row r="48706" spans="7:8">
      <c r="G48706" s="127"/>
      <c r="H48706" s="128"/>
    </row>
    <row r="48707" spans="7:8">
      <c r="G48707" s="127"/>
      <c r="H48707" s="128"/>
    </row>
    <row r="48708" spans="7:8">
      <c r="G48708" s="127"/>
      <c r="H48708" s="128"/>
    </row>
    <row r="48709" spans="7:8">
      <c r="G48709" s="127"/>
      <c r="H48709" s="128"/>
    </row>
    <row r="48710" spans="7:8">
      <c r="G48710" s="127"/>
      <c r="H48710" s="128"/>
    </row>
    <row r="48711" spans="7:8">
      <c r="G48711" s="127"/>
      <c r="H48711" s="128"/>
    </row>
    <row r="48712" spans="7:8">
      <c r="G48712" s="127"/>
      <c r="H48712" s="128"/>
    </row>
    <row r="48713" spans="7:8">
      <c r="G48713" s="127"/>
      <c r="H48713" s="128"/>
    </row>
    <row r="48714" spans="7:8">
      <c r="G48714" s="127"/>
      <c r="H48714" s="128"/>
    </row>
    <row r="48715" spans="7:8">
      <c r="G48715" s="127"/>
      <c r="H48715" s="128"/>
    </row>
    <row r="48716" spans="7:8">
      <c r="G48716" s="127"/>
      <c r="H48716" s="128"/>
    </row>
    <row r="48717" spans="7:8">
      <c r="G48717" s="127"/>
      <c r="H48717" s="128"/>
    </row>
    <row r="48718" spans="7:8">
      <c r="G48718" s="127"/>
      <c r="H48718" s="128"/>
    </row>
    <row r="48719" spans="7:8">
      <c r="G48719" s="127"/>
      <c r="H48719" s="128"/>
    </row>
    <row r="48720" spans="7:8">
      <c r="G48720" s="127"/>
      <c r="H48720" s="128"/>
    </row>
    <row r="48721" spans="7:8">
      <c r="G48721" s="127"/>
      <c r="H48721" s="128"/>
    </row>
    <row r="48722" spans="7:8">
      <c r="G48722" s="127"/>
      <c r="H48722" s="128"/>
    </row>
    <row r="48723" spans="7:8">
      <c r="G48723" s="127"/>
      <c r="H48723" s="128"/>
    </row>
    <row r="48724" spans="7:8">
      <c r="G48724" s="127"/>
      <c r="H48724" s="128"/>
    </row>
    <row r="48725" spans="7:8">
      <c r="G48725" s="127"/>
      <c r="H48725" s="128"/>
    </row>
    <row r="48726" spans="7:8">
      <c r="G48726" s="127"/>
      <c r="H48726" s="128"/>
    </row>
    <row r="48727" spans="7:8">
      <c r="G48727" s="127"/>
      <c r="H48727" s="128"/>
    </row>
    <row r="48728" spans="7:8">
      <c r="G48728" s="127"/>
      <c r="H48728" s="128"/>
    </row>
    <row r="48729" spans="7:8">
      <c r="G48729" s="127"/>
      <c r="H48729" s="128"/>
    </row>
    <row r="48730" spans="7:8">
      <c r="G48730" s="127"/>
      <c r="H48730" s="128"/>
    </row>
    <row r="48731" spans="7:8">
      <c r="G48731" s="127"/>
      <c r="H48731" s="128"/>
    </row>
    <row r="48732" spans="7:8">
      <c r="G48732" s="127"/>
      <c r="H48732" s="128"/>
    </row>
    <row r="48733" spans="7:8">
      <c r="G48733" s="127"/>
      <c r="H48733" s="128"/>
    </row>
    <row r="48734" spans="7:8">
      <c r="G48734" s="127"/>
      <c r="H48734" s="128"/>
    </row>
    <row r="48735" spans="7:8">
      <c r="G48735" s="127"/>
      <c r="H48735" s="128"/>
    </row>
    <row r="48736" spans="7:8">
      <c r="G48736" s="127"/>
      <c r="H48736" s="128"/>
    </row>
    <row r="48737" spans="7:8">
      <c r="G48737" s="127"/>
      <c r="H48737" s="128"/>
    </row>
    <row r="48738" spans="7:8">
      <c r="G48738" s="127"/>
      <c r="H48738" s="128"/>
    </row>
    <row r="48739" spans="7:8">
      <c r="G48739" s="127"/>
      <c r="H48739" s="128"/>
    </row>
    <row r="48740" spans="7:8">
      <c r="G48740" s="127"/>
      <c r="H48740" s="128"/>
    </row>
    <row r="48741" spans="7:8">
      <c r="G48741" s="127"/>
      <c r="H48741" s="128"/>
    </row>
    <row r="48742" spans="7:8">
      <c r="G48742" s="127"/>
      <c r="H48742" s="128"/>
    </row>
    <row r="48743" spans="7:8">
      <c r="G48743" s="127"/>
      <c r="H48743" s="128"/>
    </row>
    <row r="48744" spans="7:8">
      <c r="G48744" s="127"/>
      <c r="H48744" s="128"/>
    </row>
    <row r="48745" spans="7:8">
      <c r="G48745" s="127"/>
      <c r="H48745" s="128"/>
    </row>
    <row r="48746" spans="7:8">
      <c r="G48746" s="127"/>
      <c r="H48746" s="128"/>
    </row>
    <row r="48747" spans="7:8">
      <c r="G48747" s="127"/>
      <c r="H48747" s="128"/>
    </row>
    <row r="48748" spans="7:8">
      <c r="G48748" s="127"/>
      <c r="H48748" s="128"/>
    </row>
    <row r="48749" spans="7:8">
      <c r="G48749" s="127"/>
      <c r="H48749" s="128"/>
    </row>
    <row r="48750" spans="7:8">
      <c r="G48750" s="127"/>
      <c r="H48750" s="128"/>
    </row>
    <row r="48751" spans="7:8">
      <c r="G48751" s="127"/>
      <c r="H48751" s="128"/>
    </row>
    <row r="48752" spans="7:8">
      <c r="G48752" s="127"/>
      <c r="H48752" s="128"/>
    </row>
    <row r="48753" spans="7:8">
      <c r="G48753" s="127"/>
      <c r="H48753" s="128"/>
    </row>
    <row r="48754" spans="7:8">
      <c r="G48754" s="127"/>
      <c r="H48754" s="128"/>
    </row>
    <row r="48755" spans="7:8">
      <c r="G48755" s="127"/>
      <c r="H48755" s="128"/>
    </row>
    <row r="48756" spans="7:8">
      <c r="G48756" s="127"/>
      <c r="H48756" s="128"/>
    </row>
    <row r="48757" spans="7:8">
      <c r="G48757" s="127"/>
      <c r="H48757" s="128"/>
    </row>
    <row r="48758" spans="7:8">
      <c r="G48758" s="127"/>
      <c r="H48758" s="128"/>
    </row>
    <row r="48759" spans="7:8">
      <c r="G48759" s="127"/>
      <c r="H48759" s="128"/>
    </row>
    <row r="48760" spans="7:8">
      <c r="G48760" s="127"/>
      <c r="H48760" s="128"/>
    </row>
    <row r="48761" spans="7:8">
      <c r="G48761" s="127"/>
      <c r="H48761" s="128"/>
    </row>
    <row r="48762" spans="7:8">
      <c r="G48762" s="127"/>
      <c r="H48762" s="128"/>
    </row>
    <row r="48763" spans="7:8">
      <c r="G48763" s="127"/>
      <c r="H48763" s="128"/>
    </row>
    <row r="48764" spans="7:8">
      <c r="G48764" s="127"/>
      <c r="H48764" s="128"/>
    </row>
    <row r="48765" spans="7:8">
      <c r="G48765" s="127"/>
      <c r="H48765" s="128"/>
    </row>
    <row r="48766" spans="7:8">
      <c r="G48766" s="127"/>
      <c r="H48766" s="128"/>
    </row>
    <row r="48767" spans="7:8">
      <c r="G48767" s="127"/>
      <c r="H48767" s="128"/>
    </row>
    <row r="48768" spans="7:8">
      <c r="G48768" s="127"/>
      <c r="H48768" s="128"/>
    </row>
    <row r="48769" spans="7:8">
      <c r="G48769" s="127"/>
      <c r="H48769" s="128"/>
    </row>
    <row r="48770" spans="7:8">
      <c r="G48770" s="127"/>
      <c r="H48770" s="128"/>
    </row>
    <row r="48771" spans="7:8">
      <c r="G48771" s="127"/>
      <c r="H48771" s="128"/>
    </row>
    <row r="48772" spans="7:8">
      <c r="G48772" s="127"/>
      <c r="H48772" s="128"/>
    </row>
    <row r="48773" spans="7:8">
      <c r="G48773" s="127"/>
      <c r="H48773" s="128"/>
    </row>
    <row r="48774" spans="7:8">
      <c r="G48774" s="127"/>
      <c r="H48774" s="128"/>
    </row>
    <row r="48775" spans="7:8">
      <c r="G48775" s="127"/>
      <c r="H48775" s="128"/>
    </row>
    <row r="48776" spans="7:8">
      <c r="G48776" s="127"/>
      <c r="H48776" s="128"/>
    </row>
    <row r="48777" spans="7:8">
      <c r="G48777" s="127"/>
      <c r="H48777" s="128"/>
    </row>
    <row r="48778" spans="7:8">
      <c r="G48778" s="127"/>
      <c r="H48778" s="128"/>
    </row>
    <row r="48779" spans="7:8">
      <c r="G48779" s="127"/>
      <c r="H48779" s="128"/>
    </row>
    <row r="48780" spans="7:8">
      <c r="G48780" s="127"/>
      <c r="H48780" s="128"/>
    </row>
    <row r="48781" spans="7:8">
      <c r="G48781" s="127"/>
      <c r="H48781" s="128"/>
    </row>
    <row r="48782" spans="7:8">
      <c r="G48782" s="127"/>
      <c r="H48782" s="128"/>
    </row>
    <row r="48783" spans="7:8">
      <c r="G48783" s="127"/>
      <c r="H48783" s="128"/>
    </row>
    <row r="48784" spans="7:8">
      <c r="G48784" s="127"/>
      <c r="H48784" s="128"/>
    </row>
    <row r="48785" spans="7:8">
      <c r="G48785" s="127"/>
      <c r="H48785" s="128"/>
    </row>
    <row r="48786" spans="7:8">
      <c r="G48786" s="127"/>
      <c r="H48786" s="128"/>
    </row>
    <row r="48787" spans="7:8">
      <c r="G48787" s="127"/>
      <c r="H48787" s="128"/>
    </row>
    <row r="48788" spans="7:8">
      <c r="G48788" s="127"/>
      <c r="H48788" s="128"/>
    </row>
    <row r="48789" spans="7:8">
      <c r="G48789" s="127"/>
      <c r="H48789" s="128"/>
    </row>
    <row r="48790" spans="7:8">
      <c r="G48790" s="127"/>
      <c r="H48790" s="128"/>
    </row>
    <row r="48791" spans="7:8">
      <c r="G48791" s="127"/>
      <c r="H48791" s="128"/>
    </row>
    <row r="48792" spans="7:8">
      <c r="G48792" s="127"/>
      <c r="H48792" s="128"/>
    </row>
    <row r="48793" spans="7:8">
      <c r="G48793" s="127"/>
      <c r="H48793" s="128"/>
    </row>
    <row r="48794" spans="7:8">
      <c r="G48794" s="127"/>
      <c r="H48794" s="128"/>
    </row>
    <row r="48795" spans="7:8">
      <c r="G48795" s="127"/>
      <c r="H48795" s="128"/>
    </row>
    <row r="48796" spans="7:8">
      <c r="G48796" s="127"/>
      <c r="H48796" s="128"/>
    </row>
    <row r="48797" spans="7:8">
      <c r="G48797" s="127"/>
      <c r="H48797" s="128"/>
    </row>
    <row r="48798" spans="7:8">
      <c r="G48798" s="127"/>
      <c r="H48798" s="128"/>
    </row>
    <row r="48799" spans="7:8">
      <c r="G48799" s="127"/>
      <c r="H48799" s="128"/>
    </row>
    <row r="48800" spans="7:8">
      <c r="G48800" s="127"/>
      <c r="H48800" s="128"/>
    </row>
    <row r="48801" spans="7:8">
      <c r="G48801" s="127"/>
      <c r="H48801" s="128"/>
    </row>
    <row r="48802" spans="7:8">
      <c r="G48802" s="127"/>
      <c r="H48802" s="128"/>
    </row>
    <row r="48803" spans="7:8">
      <c r="G48803" s="127"/>
      <c r="H48803" s="128"/>
    </row>
    <row r="48804" spans="7:8">
      <c r="G48804" s="127"/>
      <c r="H48804" s="128"/>
    </row>
    <row r="48805" spans="7:8">
      <c r="G48805" s="127"/>
      <c r="H48805" s="128"/>
    </row>
    <row r="48806" spans="7:8">
      <c r="G48806" s="127"/>
      <c r="H48806" s="128"/>
    </row>
    <row r="48807" spans="7:8">
      <c r="G48807" s="127"/>
      <c r="H48807" s="128"/>
    </row>
    <row r="48808" spans="7:8">
      <c r="G48808" s="127"/>
      <c r="H48808" s="128"/>
    </row>
    <row r="48809" spans="7:8">
      <c r="G48809" s="127"/>
      <c r="H48809" s="128"/>
    </row>
    <row r="48810" spans="7:8">
      <c r="G48810" s="127"/>
      <c r="H48810" s="128"/>
    </row>
    <row r="48811" spans="7:8">
      <c r="G48811" s="127"/>
      <c r="H48811" s="128"/>
    </row>
    <row r="48812" spans="7:8">
      <c r="G48812" s="127"/>
      <c r="H48812" s="128"/>
    </row>
    <row r="48813" spans="7:8">
      <c r="G48813" s="127"/>
      <c r="H48813" s="128"/>
    </row>
    <row r="48814" spans="7:8">
      <c r="G48814" s="127"/>
      <c r="H48814" s="128"/>
    </row>
    <row r="48815" spans="7:8">
      <c r="G48815" s="127"/>
      <c r="H48815" s="128"/>
    </row>
    <row r="48816" spans="7:8">
      <c r="G48816" s="127"/>
      <c r="H48816" s="128"/>
    </row>
    <row r="48817" spans="7:8">
      <c r="G48817" s="127"/>
      <c r="H48817" s="128"/>
    </row>
    <row r="48818" spans="7:8">
      <c r="G48818" s="127"/>
      <c r="H48818" s="128"/>
    </row>
    <row r="48819" spans="7:8">
      <c r="G48819" s="127"/>
      <c r="H48819" s="128"/>
    </row>
    <row r="48820" spans="7:8">
      <c r="G48820" s="127"/>
      <c r="H48820" s="128"/>
    </row>
    <row r="48821" spans="7:8">
      <c r="G48821" s="127"/>
      <c r="H48821" s="128"/>
    </row>
    <row r="48822" spans="7:8">
      <c r="G48822" s="127"/>
      <c r="H48822" s="128"/>
    </row>
    <row r="48823" spans="7:8">
      <c r="G48823" s="127"/>
      <c r="H48823" s="128"/>
    </row>
    <row r="48824" spans="7:8">
      <c r="G48824" s="127"/>
      <c r="H48824" s="128"/>
    </row>
    <row r="48825" spans="7:8">
      <c r="G48825" s="127"/>
      <c r="H48825" s="128"/>
    </row>
    <row r="48826" spans="7:8">
      <c r="G48826" s="127"/>
      <c r="H48826" s="128"/>
    </row>
    <row r="48827" spans="7:8">
      <c r="G48827" s="127"/>
      <c r="H48827" s="128"/>
    </row>
    <row r="48828" spans="7:8">
      <c r="G48828" s="127"/>
      <c r="H48828" s="128"/>
    </row>
    <row r="48829" spans="7:8">
      <c r="G48829" s="127"/>
      <c r="H48829" s="128"/>
    </row>
    <row r="48830" spans="7:8">
      <c r="G48830" s="127"/>
      <c r="H48830" s="128"/>
    </row>
    <row r="48831" spans="7:8">
      <c r="G48831" s="127"/>
      <c r="H48831" s="128"/>
    </row>
    <row r="48832" spans="7:8">
      <c r="G48832" s="127"/>
      <c r="H48832" s="128"/>
    </row>
    <row r="48833" spans="7:8">
      <c r="G48833" s="127"/>
      <c r="H48833" s="128"/>
    </row>
    <row r="48834" spans="7:8">
      <c r="G48834" s="127"/>
      <c r="H48834" s="128"/>
    </row>
    <row r="48835" spans="7:8">
      <c r="G48835" s="127"/>
      <c r="H48835" s="128"/>
    </row>
    <row r="48836" spans="7:8">
      <c r="G48836" s="127"/>
      <c r="H48836" s="128"/>
    </row>
    <row r="48837" spans="7:8">
      <c r="G48837" s="127"/>
      <c r="H48837" s="128"/>
    </row>
    <row r="48838" spans="7:8">
      <c r="G48838" s="127"/>
      <c r="H48838" s="128"/>
    </row>
    <row r="48839" spans="7:8">
      <c r="G48839" s="127"/>
      <c r="H48839" s="128"/>
    </row>
    <row r="48840" spans="7:8">
      <c r="G48840" s="127"/>
      <c r="H48840" s="128"/>
    </row>
    <row r="48841" spans="7:8">
      <c r="G48841" s="127"/>
      <c r="H48841" s="128"/>
    </row>
    <row r="48842" spans="7:8">
      <c r="G48842" s="127"/>
      <c r="H48842" s="128"/>
    </row>
    <row r="48843" spans="7:8">
      <c r="G48843" s="127"/>
      <c r="H48843" s="128"/>
    </row>
    <row r="48844" spans="7:8">
      <c r="G48844" s="127"/>
      <c r="H48844" s="128"/>
    </row>
    <row r="48845" spans="7:8">
      <c r="G48845" s="127"/>
      <c r="H48845" s="128"/>
    </row>
    <row r="48846" spans="7:8">
      <c r="G48846" s="127"/>
      <c r="H48846" s="128"/>
    </row>
    <row r="48847" spans="7:8">
      <c r="G48847" s="127"/>
      <c r="H48847" s="128"/>
    </row>
    <row r="48848" spans="7:8">
      <c r="G48848" s="127"/>
      <c r="H48848" s="128"/>
    </row>
    <row r="48849" spans="7:8">
      <c r="G48849" s="127"/>
      <c r="H48849" s="128"/>
    </row>
    <row r="48850" spans="7:8">
      <c r="G48850" s="127"/>
      <c r="H48850" s="128"/>
    </row>
    <row r="48851" spans="7:8">
      <c r="G48851" s="127"/>
      <c r="H48851" s="128"/>
    </row>
    <row r="48852" spans="7:8">
      <c r="G48852" s="127"/>
      <c r="H48852" s="128"/>
    </row>
    <row r="48853" spans="7:8">
      <c r="G48853" s="127"/>
      <c r="H48853" s="128"/>
    </row>
    <row r="48854" spans="7:8">
      <c r="G48854" s="127"/>
      <c r="H48854" s="128"/>
    </row>
    <row r="48855" spans="7:8">
      <c r="G48855" s="127"/>
      <c r="H48855" s="128"/>
    </row>
    <row r="48856" spans="7:8">
      <c r="G48856" s="127"/>
      <c r="H48856" s="128"/>
    </row>
    <row r="48857" spans="7:8">
      <c r="G48857" s="127"/>
      <c r="H48857" s="128"/>
    </row>
    <row r="48858" spans="7:8">
      <c r="G48858" s="127"/>
      <c r="H48858" s="128"/>
    </row>
    <row r="48859" spans="7:8">
      <c r="G48859" s="127"/>
      <c r="H48859" s="128"/>
    </row>
    <row r="48860" spans="7:8">
      <c r="G48860" s="127"/>
      <c r="H48860" s="128"/>
    </row>
    <row r="48861" spans="7:8">
      <c r="G48861" s="127"/>
      <c r="H48861" s="128"/>
    </row>
    <row r="48862" spans="7:8">
      <c r="G48862" s="127"/>
      <c r="H48862" s="128"/>
    </row>
    <row r="48863" spans="7:8">
      <c r="G48863" s="127"/>
      <c r="H48863" s="128"/>
    </row>
    <row r="48864" spans="7:8">
      <c r="G48864" s="127"/>
      <c r="H48864" s="128"/>
    </row>
    <row r="48865" spans="7:8">
      <c r="G48865" s="127"/>
      <c r="H48865" s="128"/>
    </row>
    <row r="48866" spans="7:8">
      <c r="G48866" s="127"/>
      <c r="H48866" s="128"/>
    </row>
    <row r="48867" spans="7:8">
      <c r="G48867" s="127"/>
      <c r="H48867" s="128"/>
    </row>
    <row r="48868" spans="7:8">
      <c r="G48868" s="127"/>
      <c r="H48868" s="128"/>
    </row>
    <row r="48869" spans="7:8">
      <c r="G48869" s="127"/>
      <c r="H48869" s="128"/>
    </row>
    <row r="48870" spans="7:8">
      <c r="G48870" s="127"/>
      <c r="H48870" s="128"/>
    </row>
    <row r="48871" spans="7:8">
      <c r="G48871" s="127"/>
      <c r="H48871" s="128"/>
    </row>
    <row r="48872" spans="7:8">
      <c r="G48872" s="127"/>
      <c r="H48872" s="128"/>
    </row>
    <row r="48873" spans="7:8">
      <c r="G48873" s="127"/>
      <c r="H48873" s="128"/>
    </row>
    <row r="48874" spans="7:8">
      <c r="G48874" s="127"/>
      <c r="H48874" s="128"/>
    </row>
    <row r="48875" spans="7:8">
      <c r="G48875" s="127"/>
      <c r="H48875" s="128"/>
    </row>
    <row r="48876" spans="7:8">
      <c r="G48876" s="127"/>
      <c r="H48876" s="128"/>
    </row>
    <row r="48877" spans="7:8">
      <c r="G48877" s="127"/>
      <c r="H48877" s="128"/>
    </row>
    <row r="48878" spans="7:8">
      <c r="G48878" s="127"/>
      <c r="H48878" s="128"/>
    </row>
    <row r="48879" spans="7:8">
      <c r="G48879" s="127"/>
      <c r="H48879" s="128"/>
    </row>
    <row r="48880" spans="7:8">
      <c r="G48880" s="127"/>
      <c r="H48880" s="128"/>
    </row>
    <row r="48881" spans="7:8">
      <c r="G48881" s="127"/>
      <c r="H48881" s="128"/>
    </row>
    <row r="48882" spans="7:8">
      <c r="G48882" s="127"/>
      <c r="H48882" s="128"/>
    </row>
    <row r="48883" spans="7:8">
      <c r="G48883" s="127"/>
      <c r="H48883" s="128"/>
    </row>
    <row r="48884" spans="7:8">
      <c r="G48884" s="127"/>
      <c r="H48884" s="128"/>
    </row>
    <row r="48885" spans="7:8">
      <c r="G48885" s="127"/>
      <c r="H48885" s="128"/>
    </row>
    <row r="48886" spans="7:8">
      <c r="G48886" s="127"/>
      <c r="H48886" s="128"/>
    </row>
    <row r="48887" spans="7:8">
      <c r="G48887" s="127"/>
      <c r="H48887" s="128"/>
    </row>
    <row r="48888" spans="7:8">
      <c r="G48888" s="127"/>
      <c r="H48888" s="128"/>
    </row>
    <row r="48889" spans="7:8">
      <c r="G48889" s="127"/>
      <c r="H48889" s="128"/>
    </row>
    <row r="48890" spans="7:8">
      <c r="G48890" s="127"/>
      <c r="H48890" s="128"/>
    </row>
    <row r="48891" spans="7:8">
      <c r="G48891" s="127"/>
      <c r="H48891" s="128"/>
    </row>
    <row r="48892" spans="7:8">
      <c r="G48892" s="127"/>
      <c r="H48892" s="128"/>
    </row>
    <row r="48893" spans="7:8">
      <c r="G48893" s="127"/>
      <c r="H48893" s="128"/>
    </row>
    <row r="48894" spans="7:8">
      <c r="G48894" s="127"/>
      <c r="H48894" s="128"/>
    </row>
    <row r="48895" spans="7:8">
      <c r="G48895" s="127"/>
      <c r="H48895" s="128"/>
    </row>
    <row r="48896" spans="7:8">
      <c r="G48896" s="127"/>
      <c r="H48896" s="128"/>
    </row>
    <row r="48897" spans="7:8">
      <c r="G48897" s="127"/>
      <c r="H48897" s="128"/>
    </row>
    <row r="48898" spans="7:8">
      <c r="G48898" s="127"/>
      <c r="H48898" s="128"/>
    </row>
    <row r="48899" spans="7:8">
      <c r="G48899" s="127"/>
      <c r="H48899" s="128"/>
    </row>
    <row r="48900" spans="7:8">
      <c r="G48900" s="127"/>
      <c r="H48900" s="128"/>
    </row>
    <row r="48901" spans="7:8">
      <c r="G48901" s="127"/>
      <c r="H48901" s="128"/>
    </row>
    <row r="48902" spans="7:8">
      <c r="G48902" s="127"/>
      <c r="H48902" s="128"/>
    </row>
    <row r="48903" spans="7:8">
      <c r="G48903" s="127"/>
      <c r="H48903" s="128"/>
    </row>
    <row r="48904" spans="7:8">
      <c r="G48904" s="127"/>
      <c r="H48904" s="128"/>
    </row>
    <row r="48905" spans="7:8">
      <c r="G48905" s="127"/>
      <c r="H48905" s="128"/>
    </row>
    <row r="48906" spans="7:8">
      <c r="G48906" s="127"/>
      <c r="H48906" s="128"/>
    </row>
    <row r="48907" spans="7:8">
      <c r="G48907" s="127"/>
      <c r="H48907" s="128"/>
    </row>
    <row r="48908" spans="7:8">
      <c r="G48908" s="127"/>
      <c r="H48908" s="128"/>
    </row>
    <row r="48909" spans="7:8">
      <c r="G48909" s="127"/>
      <c r="H48909" s="128"/>
    </row>
    <row r="48910" spans="7:8">
      <c r="G48910" s="127"/>
      <c r="H48910" s="128"/>
    </row>
    <row r="48911" spans="7:8">
      <c r="G48911" s="127"/>
      <c r="H48911" s="128"/>
    </row>
    <row r="48912" spans="7:8">
      <c r="G48912" s="127"/>
      <c r="H48912" s="128"/>
    </row>
    <row r="48913" spans="7:8">
      <c r="G48913" s="127"/>
      <c r="H48913" s="128"/>
    </row>
    <row r="48914" spans="7:8">
      <c r="G48914" s="127"/>
      <c r="H48914" s="128"/>
    </row>
    <row r="48915" spans="7:8">
      <c r="G48915" s="127"/>
      <c r="H48915" s="128"/>
    </row>
    <row r="48916" spans="7:8">
      <c r="G48916" s="127"/>
      <c r="H48916" s="128"/>
    </row>
    <row r="48917" spans="7:8">
      <c r="G48917" s="127"/>
      <c r="H48917" s="128"/>
    </row>
    <row r="48918" spans="7:8">
      <c r="G48918" s="127"/>
      <c r="H48918" s="128"/>
    </row>
    <row r="48919" spans="7:8">
      <c r="G48919" s="127"/>
      <c r="H48919" s="128"/>
    </row>
    <row r="48920" spans="7:8">
      <c r="G48920" s="127"/>
      <c r="H48920" s="128"/>
    </row>
    <row r="48921" spans="7:8">
      <c r="G48921" s="127"/>
      <c r="H48921" s="128"/>
    </row>
    <row r="48922" spans="7:8">
      <c r="G48922" s="127"/>
      <c r="H48922" s="128"/>
    </row>
    <row r="48923" spans="7:8">
      <c r="G48923" s="127"/>
      <c r="H48923" s="128"/>
    </row>
    <row r="48924" spans="7:8">
      <c r="G48924" s="127"/>
      <c r="H48924" s="128"/>
    </row>
    <row r="48925" spans="7:8">
      <c r="G48925" s="127"/>
      <c r="H48925" s="128"/>
    </row>
    <row r="48926" spans="7:8">
      <c r="G48926" s="127"/>
      <c r="H48926" s="128"/>
    </row>
    <row r="48927" spans="7:8">
      <c r="G48927" s="127"/>
      <c r="H48927" s="128"/>
    </row>
    <row r="48928" spans="7:8">
      <c r="G48928" s="127"/>
      <c r="H48928" s="128"/>
    </row>
    <row r="48929" spans="7:8">
      <c r="G48929" s="127"/>
      <c r="H48929" s="128"/>
    </row>
    <row r="48930" spans="7:8">
      <c r="G48930" s="127"/>
      <c r="H48930" s="128"/>
    </row>
    <row r="48931" spans="7:8">
      <c r="G48931" s="127"/>
      <c r="H48931" s="128"/>
    </row>
    <row r="48932" spans="7:8">
      <c r="G48932" s="127"/>
      <c r="H48932" s="128"/>
    </row>
    <row r="48933" spans="7:8">
      <c r="G48933" s="127"/>
      <c r="H48933" s="128"/>
    </row>
    <row r="48934" spans="7:8">
      <c r="G48934" s="127"/>
      <c r="H48934" s="128"/>
    </row>
    <row r="48935" spans="7:8">
      <c r="G48935" s="127"/>
      <c r="H48935" s="128"/>
    </row>
    <row r="48936" spans="7:8">
      <c r="G48936" s="127"/>
      <c r="H48936" s="128"/>
    </row>
    <row r="48937" spans="7:8">
      <c r="G48937" s="127"/>
      <c r="H48937" s="128"/>
    </row>
    <row r="48938" spans="7:8">
      <c r="G48938" s="127"/>
      <c r="H48938" s="128"/>
    </row>
    <row r="48939" spans="7:8">
      <c r="G48939" s="127"/>
      <c r="H48939" s="128"/>
    </row>
    <row r="48940" spans="7:8">
      <c r="G48940" s="127"/>
      <c r="H48940" s="128"/>
    </row>
    <row r="48941" spans="7:8">
      <c r="G48941" s="127"/>
      <c r="H48941" s="128"/>
    </row>
    <row r="48942" spans="7:8">
      <c r="G48942" s="127"/>
      <c r="H48942" s="128"/>
    </row>
    <row r="48943" spans="7:8">
      <c r="G48943" s="127"/>
      <c r="H48943" s="128"/>
    </row>
    <row r="48944" spans="7:8">
      <c r="G48944" s="127"/>
      <c r="H48944" s="128"/>
    </row>
    <row r="48945" spans="7:8">
      <c r="G48945" s="127"/>
      <c r="H48945" s="128"/>
    </row>
    <row r="48946" spans="7:8">
      <c r="G48946" s="127"/>
      <c r="H48946" s="128"/>
    </row>
    <row r="48947" spans="7:8">
      <c r="G48947" s="127"/>
      <c r="H48947" s="128"/>
    </row>
    <row r="48948" spans="7:8">
      <c r="G48948" s="127"/>
      <c r="H48948" s="128"/>
    </row>
    <row r="48949" spans="7:8">
      <c r="G48949" s="127"/>
      <c r="H48949" s="128"/>
    </row>
    <row r="48950" spans="7:8">
      <c r="G48950" s="127"/>
      <c r="H48950" s="128"/>
    </row>
    <row r="48951" spans="7:8">
      <c r="G48951" s="127"/>
      <c r="H48951" s="128"/>
    </row>
    <row r="48952" spans="7:8">
      <c r="G48952" s="127"/>
      <c r="H48952" s="128"/>
    </row>
    <row r="48953" spans="7:8">
      <c r="G48953" s="127"/>
      <c r="H48953" s="128"/>
    </row>
    <row r="48954" spans="7:8">
      <c r="G48954" s="127"/>
      <c r="H48954" s="128"/>
    </row>
    <row r="48955" spans="7:8">
      <c r="G48955" s="127"/>
      <c r="H48955" s="128"/>
    </row>
    <row r="48956" spans="7:8">
      <c r="G48956" s="127"/>
      <c r="H48956" s="128"/>
    </row>
    <row r="48957" spans="7:8">
      <c r="G48957" s="127"/>
      <c r="H48957" s="128"/>
    </row>
    <row r="48958" spans="7:8">
      <c r="G48958" s="127"/>
      <c r="H48958" s="128"/>
    </row>
    <row r="48959" spans="7:8">
      <c r="G48959" s="127"/>
      <c r="H48959" s="128"/>
    </row>
    <row r="48960" spans="7:8">
      <c r="G48960" s="127"/>
      <c r="H48960" s="128"/>
    </row>
    <row r="48961" spans="7:8">
      <c r="G48961" s="127"/>
      <c r="H48961" s="128"/>
    </row>
    <row r="48962" spans="7:8">
      <c r="G48962" s="127"/>
      <c r="H48962" s="128"/>
    </row>
    <row r="48963" spans="7:8">
      <c r="G48963" s="127"/>
      <c r="H48963" s="128"/>
    </row>
    <row r="48964" spans="7:8">
      <c r="G48964" s="127"/>
      <c r="H48964" s="128"/>
    </row>
    <row r="48965" spans="7:8">
      <c r="G48965" s="127"/>
      <c r="H48965" s="128"/>
    </row>
    <row r="48966" spans="7:8">
      <c r="G48966" s="127"/>
      <c r="H48966" s="128"/>
    </row>
    <row r="48967" spans="7:8">
      <c r="G48967" s="127"/>
      <c r="H48967" s="128"/>
    </row>
    <row r="48968" spans="7:8">
      <c r="G48968" s="127"/>
      <c r="H48968" s="128"/>
    </row>
    <row r="48969" spans="7:8">
      <c r="G48969" s="127"/>
      <c r="H48969" s="128"/>
    </row>
    <row r="48970" spans="7:8">
      <c r="G48970" s="127"/>
      <c r="H48970" s="128"/>
    </row>
    <row r="48971" spans="7:8">
      <c r="G48971" s="127"/>
      <c r="H48971" s="128"/>
    </row>
    <row r="48972" spans="7:8">
      <c r="G48972" s="127"/>
      <c r="H48972" s="128"/>
    </row>
    <row r="48973" spans="7:8">
      <c r="G48973" s="127"/>
      <c r="H48973" s="128"/>
    </row>
    <row r="48974" spans="7:8">
      <c r="G48974" s="127"/>
      <c r="H48974" s="128"/>
    </row>
    <row r="48975" spans="7:8">
      <c r="G48975" s="127"/>
      <c r="H48975" s="128"/>
    </row>
    <row r="48976" spans="7:8">
      <c r="G48976" s="127"/>
      <c r="H48976" s="128"/>
    </row>
    <row r="48977" spans="7:8">
      <c r="G48977" s="127"/>
      <c r="H48977" s="128"/>
    </row>
    <row r="48978" spans="7:8">
      <c r="G48978" s="127"/>
      <c r="H48978" s="128"/>
    </row>
    <row r="48979" spans="7:8">
      <c r="G48979" s="127"/>
      <c r="H48979" s="128"/>
    </row>
    <row r="48980" spans="7:8">
      <c r="G48980" s="127"/>
      <c r="H48980" s="128"/>
    </row>
    <row r="48981" spans="7:8">
      <c r="G48981" s="127"/>
      <c r="H48981" s="128"/>
    </row>
    <row r="48982" spans="7:8">
      <c r="G48982" s="127"/>
      <c r="H48982" s="128"/>
    </row>
    <row r="48983" spans="7:8">
      <c r="G48983" s="127"/>
      <c r="H48983" s="128"/>
    </row>
    <row r="48984" spans="7:8">
      <c r="G48984" s="127"/>
      <c r="H48984" s="128"/>
    </row>
    <row r="48985" spans="7:8">
      <c r="G48985" s="127"/>
      <c r="H48985" s="128"/>
    </row>
    <row r="48986" spans="7:8">
      <c r="G48986" s="127"/>
      <c r="H48986" s="128"/>
    </row>
    <row r="48987" spans="7:8">
      <c r="G48987" s="127"/>
      <c r="H48987" s="128"/>
    </row>
    <row r="48988" spans="7:8">
      <c r="G48988" s="127"/>
      <c r="H48988" s="128"/>
    </row>
    <row r="48989" spans="7:8">
      <c r="G48989" s="127"/>
      <c r="H48989" s="128"/>
    </row>
    <row r="48990" spans="7:8">
      <c r="G48990" s="127"/>
      <c r="H48990" s="128"/>
    </row>
    <row r="48991" spans="7:8">
      <c r="G48991" s="127"/>
      <c r="H48991" s="128"/>
    </row>
    <row r="48992" spans="7:8">
      <c r="G48992" s="127"/>
      <c r="H48992" s="128"/>
    </row>
    <row r="48993" spans="7:8">
      <c r="G48993" s="127"/>
      <c r="H48993" s="128"/>
    </row>
    <row r="48994" spans="7:8">
      <c r="G48994" s="127"/>
      <c r="H48994" s="128"/>
    </row>
    <row r="48995" spans="7:8">
      <c r="G48995" s="127"/>
      <c r="H48995" s="128"/>
    </row>
    <row r="48996" spans="7:8">
      <c r="G48996" s="127"/>
      <c r="H48996" s="128"/>
    </row>
    <row r="48997" spans="7:8">
      <c r="G48997" s="127"/>
      <c r="H48997" s="128"/>
    </row>
    <row r="48998" spans="7:8">
      <c r="G48998" s="127"/>
      <c r="H48998" s="128"/>
    </row>
    <row r="48999" spans="7:8">
      <c r="G48999" s="127"/>
      <c r="H48999" s="128"/>
    </row>
    <row r="49000" spans="7:8">
      <c r="G49000" s="127"/>
      <c r="H49000" s="128"/>
    </row>
    <row r="49001" spans="7:8">
      <c r="G49001" s="127"/>
      <c r="H49001" s="128"/>
    </row>
    <row r="49002" spans="7:8">
      <c r="G49002" s="127"/>
      <c r="H49002" s="128"/>
    </row>
    <row r="49003" spans="7:8">
      <c r="G49003" s="127"/>
      <c r="H49003" s="128"/>
    </row>
    <row r="49004" spans="7:8">
      <c r="G49004" s="127"/>
      <c r="H49004" s="128"/>
    </row>
    <row r="49005" spans="7:8">
      <c r="G49005" s="127"/>
      <c r="H49005" s="128"/>
    </row>
    <row r="49006" spans="7:8">
      <c r="G49006" s="127"/>
      <c r="H49006" s="128"/>
    </row>
    <row r="49007" spans="7:8">
      <c r="G49007" s="127"/>
      <c r="H49007" s="128"/>
    </row>
    <row r="49008" spans="7:8">
      <c r="G49008" s="127"/>
      <c r="H49008" s="128"/>
    </row>
    <row r="49009" spans="7:8">
      <c r="G49009" s="127"/>
      <c r="H49009" s="128"/>
    </row>
    <row r="49010" spans="7:8">
      <c r="G49010" s="127"/>
      <c r="H49010" s="128"/>
    </row>
    <row r="49011" spans="7:8">
      <c r="G49011" s="127"/>
      <c r="H49011" s="128"/>
    </row>
    <row r="49012" spans="7:8">
      <c r="G49012" s="127"/>
      <c r="H49012" s="128"/>
    </row>
    <row r="49013" spans="7:8">
      <c r="G49013" s="127"/>
      <c r="H49013" s="128"/>
    </row>
    <row r="49014" spans="7:8">
      <c r="G49014" s="127"/>
      <c r="H49014" s="128"/>
    </row>
    <row r="49015" spans="7:8">
      <c r="G49015" s="127"/>
      <c r="H49015" s="128"/>
    </row>
    <row r="49016" spans="7:8">
      <c r="G49016" s="127"/>
      <c r="H49016" s="128"/>
    </row>
    <row r="49017" spans="7:8">
      <c r="G49017" s="127"/>
      <c r="H49017" s="128"/>
    </row>
    <row r="49018" spans="7:8">
      <c r="G49018" s="127"/>
      <c r="H49018" s="128"/>
    </row>
    <row r="49019" spans="7:8">
      <c r="G49019" s="127"/>
      <c r="H49019" s="128"/>
    </row>
    <row r="49020" spans="7:8">
      <c r="G49020" s="127"/>
      <c r="H49020" s="128"/>
    </row>
    <row r="49021" spans="7:8">
      <c r="G49021" s="127"/>
      <c r="H49021" s="128"/>
    </row>
    <row r="49022" spans="7:8">
      <c r="G49022" s="127"/>
      <c r="H49022" s="128"/>
    </row>
    <row r="49023" spans="7:8">
      <c r="G49023" s="127"/>
      <c r="H49023" s="128"/>
    </row>
    <row r="49024" spans="7:8">
      <c r="G49024" s="127"/>
      <c r="H49024" s="128"/>
    </row>
    <row r="49025" spans="7:8">
      <c r="G49025" s="127"/>
      <c r="H49025" s="128"/>
    </row>
    <row r="49026" spans="7:8">
      <c r="G49026" s="127"/>
      <c r="H49026" s="128"/>
    </row>
    <row r="49027" spans="7:8">
      <c r="G49027" s="127"/>
      <c r="H49027" s="128"/>
    </row>
    <row r="49028" spans="7:8">
      <c r="G49028" s="127"/>
      <c r="H49028" s="128"/>
    </row>
    <row r="49029" spans="7:8">
      <c r="G49029" s="127"/>
      <c r="H49029" s="128"/>
    </row>
    <row r="49030" spans="7:8">
      <c r="G49030" s="127"/>
      <c r="H49030" s="128"/>
    </row>
    <row r="49031" spans="7:8">
      <c r="G49031" s="127"/>
      <c r="H49031" s="128"/>
    </row>
    <row r="49032" spans="7:8">
      <c r="G49032" s="127"/>
      <c r="H49032" s="128"/>
    </row>
    <row r="49033" spans="7:8">
      <c r="G49033" s="127"/>
      <c r="H49033" s="128"/>
    </row>
    <row r="49034" spans="7:8">
      <c r="G49034" s="127"/>
      <c r="H49034" s="128"/>
    </row>
    <row r="49035" spans="7:8">
      <c r="G49035" s="127"/>
      <c r="H49035" s="128"/>
    </row>
    <row r="49036" spans="7:8">
      <c r="G49036" s="127"/>
      <c r="H49036" s="128"/>
    </row>
    <row r="49037" spans="7:8">
      <c r="G49037" s="127"/>
      <c r="H49037" s="128"/>
    </row>
    <row r="49038" spans="7:8">
      <c r="G49038" s="127"/>
      <c r="H49038" s="128"/>
    </row>
    <row r="49039" spans="7:8">
      <c r="G49039" s="127"/>
      <c r="H49039" s="128"/>
    </row>
    <row r="49040" spans="7:8">
      <c r="G49040" s="127"/>
      <c r="H49040" s="128"/>
    </row>
    <row r="49041" spans="7:8">
      <c r="G49041" s="127"/>
      <c r="H49041" s="128"/>
    </row>
    <row r="49042" spans="7:8">
      <c r="G49042" s="127"/>
      <c r="H49042" s="128"/>
    </row>
    <row r="49043" spans="7:8">
      <c r="G49043" s="127"/>
      <c r="H49043" s="128"/>
    </row>
    <row r="49044" spans="7:8">
      <c r="G49044" s="127"/>
      <c r="H49044" s="128"/>
    </row>
    <row r="49045" spans="7:8">
      <c r="G49045" s="127"/>
      <c r="H49045" s="128"/>
    </row>
    <row r="49046" spans="7:8">
      <c r="G49046" s="127"/>
      <c r="H49046" s="128"/>
    </row>
    <row r="49047" spans="7:8">
      <c r="G49047" s="127"/>
      <c r="H49047" s="128"/>
    </row>
    <row r="49048" spans="7:8">
      <c r="G49048" s="127"/>
      <c r="H49048" s="128"/>
    </row>
    <row r="49049" spans="7:8">
      <c r="G49049" s="127"/>
      <c r="H49049" s="128"/>
    </row>
    <row r="49050" spans="7:8">
      <c r="G49050" s="127"/>
      <c r="H49050" s="128"/>
    </row>
    <row r="49051" spans="7:8">
      <c r="G49051" s="127"/>
      <c r="H49051" s="128"/>
    </row>
    <row r="49052" spans="7:8">
      <c r="G49052" s="127"/>
      <c r="H49052" s="128"/>
    </row>
    <row r="49053" spans="7:8">
      <c r="G49053" s="127"/>
      <c r="H49053" s="128"/>
    </row>
    <row r="49054" spans="7:8">
      <c r="G49054" s="127"/>
      <c r="H49054" s="128"/>
    </row>
    <row r="49055" spans="7:8">
      <c r="G49055" s="127"/>
      <c r="H49055" s="128"/>
    </row>
    <row r="49056" spans="7:8">
      <c r="G49056" s="127"/>
      <c r="H49056" s="128"/>
    </row>
    <row r="49057" spans="7:8">
      <c r="G49057" s="127"/>
      <c r="H49057" s="128"/>
    </row>
    <row r="49058" spans="7:8">
      <c r="G49058" s="127"/>
      <c r="H49058" s="128"/>
    </row>
    <row r="49059" spans="7:8">
      <c r="G49059" s="127"/>
      <c r="H49059" s="128"/>
    </row>
    <row r="49060" spans="7:8">
      <c r="G49060" s="127"/>
      <c r="H49060" s="128"/>
    </row>
    <row r="49061" spans="7:8">
      <c r="G49061" s="127"/>
      <c r="H49061" s="128"/>
    </row>
    <row r="49062" spans="7:8">
      <c r="G49062" s="127"/>
      <c r="H49062" s="128"/>
    </row>
    <row r="49063" spans="7:8">
      <c r="G49063" s="127"/>
      <c r="H49063" s="128"/>
    </row>
    <row r="49064" spans="7:8">
      <c r="G49064" s="127"/>
      <c r="H49064" s="128"/>
    </row>
    <row r="49065" spans="7:8">
      <c r="G49065" s="127"/>
      <c r="H49065" s="128"/>
    </row>
    <row r="49066" spans="7:8">
      <c r="G49066" s="127"/>
      <c r="H49066" s="128"/>
    </row>
    <row r="49067" spans="7:8">
      <c r="G49067" s="127"/>
      <c r="H49067" s="128"/>
    </row>
    <row r="49068" spans="7:8">
      <c r="G49068" s="127"/>
      <c r="H49068" s="128"/>
    </row>
    <row r="49069" spans="7:8">
      <c r="G49069" s="127"/>
      <c r="H49069" s="128"/>
    </row>
    <row r="49070" spans="7:8">
      <c r="G49070" s="127"/>
      <c r="H49070" s="128"/>
    </row>
    <row r="49071" spans="7:8">
      <c r="G49071" s="127"/>
      <c r="H49071" s="128"/>
    </row>
    <row r="49072" spans="7:8">
      <c r="G49072" s="127"/>
      <c r="H49072" s="128"/>
    </row>
    <row r="49073" spans="7:8">
      <c r="G49073" s="127"/>
      <c r="H49073" s="128"/>
    </row>
    <row r="49074" spans="7:8">
      <c r="G49074" s="127"/>
      <c r="H49074" s="128"/>
    </row>
    <row r="49075" spans="7:8">
      <c r="G49075" s="127"/>
      <c r="H49075" s="128"/>
    </row>
    <row r="49076" spans="7:8">
      <c r="G49076" s="127"/>
      <c r="H49076" s="128"/>
    </row>
    <row r="49077" spans="7:8">
      <c r="G49077" s="127"/>
      <c r="H49077" s="128"/>
    </row>
    <row r="49078" spans="7:8">
      <c r="G49078" s="127"/>
      <c r="H49078" s="128"/>
    </row>
    <row r="49079" spans="7:8">
      <c r="G49079" s="127"/>
      <c r="H49079" s="128"/>
    </row>
    <row r="49080" spans="7:8">
      <c r="G49080" s="127"/>
      <c r="H49080" s="128"/>
    </row>
    <row r="49081" spans="7:8">
      <c r="G49081" s="127"/>
      <c r="H49081" s="128"/>
    </row>
    <row r="49082" spans="7:8">
      <c r="G49082" s="127"/>
      <c r="H49082" s="128"/>
    </row>
    <row r="49083" spans="7:8">
      <c r="G49083" s="127"/>
      <c r="H49083" s="128"/>
    </row>
    <row r="49084" spans="7:8">
      <c r="G49084" s="127"/>
      <c r="H49084" s="128"/>
    </row>
    <row r="49085" spans="7:8">
      <c r="G49085" s="127"/>
      <c r="H49085" s="128"/>
    </row>
    <row r="49086" spans="7:8">
      <c r="G49086" s="127"/>
      <c r="H49086" s="128"/>
    </row>
    <row r="49087" spans="7:8">
      <c r="G49087" s="127"/>
      <c r="H49087" s="128"/>
    </row>
    <row r="49088" spans="7:8">
      <c r="G49088" s="127"/>
      <c r="H49088" s="128"/>
    </row>
    <row r="49089" spans="7:8">
      <c r="G49089" s="127"/>
      <c r="H49089" s="128"/>
    </row>
    <row r="49090" spans="7:8">
      <c r="G49090" s="127"/>
      <c r="H49090" s="128"/>
    </row>
    <row r="49091" spans="7:8">
      <c r="G49091" s="127"/>
      <c r="H49091" s="128"/>
    </row>
    <row r="49092" spans="7:8">
      <c r="G49092" s="127"/>
      <c r="H49092" s="128"/>
    </row>
    <row r="49093" spans="7:8">
      <c r="G49093" s="127"/>
      <c r="H49093" s="128"/>
    </row>
    <row r="49094" spans="7:8">
      <c r="G49094" s="127"/>
      <c r="H49094" s="128"/>
    </row>
    <row r="49095" spans="7:8">
      <c r="G49095" s="127"/>
      <c r="H49095" s="128"/>
    </row>
    <row r="49096" spans="7:8">
      <c r="G49096" s="127"/>
      <c r="H49096" s="128"/>
    </row>
    <row r="49097" spans="7:8">
      <c r="G49097" s="127"/>
      <c r="H49097" s="128"/>
    </row>
    <row r="49098" spans="7:8">
      <c r="G49098" s="127"/>
      <c r="H49098" s="128"/>
    </row>
    <row r="49099" spans="7:8">
      <c r="G49099" s="127"/>
      <c r="H49099" s="128"/>
    </row>
    <row r="49100" spans="7:8">
      <c r="G49100" s="127"/>
      <c r="H49100" s="128"/>
    </row>
    <row r="49101" spans="7:8">
      <c r="G49101" s="127"/>
      <c r="H49101" s="128"/>
    </row>
    <row r="49102" spans="7:8">
      <c r="G49102" s="127"/>
      <c r="H49102" s="128"/>
    </row>
    <row r="49103" spans="7:8">
      <c r="G49103" s="127"/>
      <c r="H49103" s="128"/>
    </row>
    <row r="49104" spans="7:8">
      <c r="G49104" s="127"/>
      <c r="H49104" s="128"/>
    </row>
    <row r="49105" spans="7:8">
      <c r="G49105" s="127"/>
      <c r="H49105" s="128"/>
    </row>
    <row r="49106" spans="7:8">
      <c r="G49106" s="127"/>
      <c r="H49106" s="128"/>
    </row>
    <row r="49107" spans="7:8">
      <c r="G49107" s="127"/>
      <c r="H49107" s="128"/>
    </row>
    <row r="49108" spans="7:8">
      <c r="G49108" s="127"/>
      <c r="H49108" s="128"/>
    </row>
    <row r="49109" spans="7:8">
      <c r="G49109" s="127"/>
      <c r="H49109" s="128"/>
    </row>
    <row r="49110" spans="7:8">
      <c r="G49110" s="127"/>
      <c r="H49110" s="128"/>
    </row>
    <row r="49111" spans="7:8">
      <c r="G49111" s="127"/>
      <c r="H49111" s="128"/>
    </row>
    <row r="49112" spans="7:8">
      <c r="G49112" s="127"/>
      <c r="H49112" s="128"/>
    </row>
    <row r="49113" spans="7:8">
      <c r="G49113" s="127"/>
      <c r="H49113" s="128"/>
    </row>
    <row r="49114" spans="7:8">
      <c r="G49114" s="127"/>
      <c r="H49114" s="128"/>
    </row>
    <row r="49115" spans="7:8">
      <c r="G49115" s="127"/>
      <c r="H49115" s="128"/>
    </row>
    <row r="49116" spans="7:8">
      <c r="G49116" s="127"/>
      <c r="H49116" s="128"/>
    </row>
    <row r="49117" spans="7:8">
      <c r="G49117" s="127"/>
      <c r="H49117" s="128"/>
    </row>
    <row r="49118" spans="7:8">
      <c r="G49118" s="127"/>
      <c r="H49118" s="128"/>
    </row>
    <row r="49119" spans="7:8">
      <c r="G49119" s="127"/>
      <c r="H49119" s="128"/>
    </row>
    <row r="49120" spans="7:8">
      <c r="G49120" s="127"/>
      <c r="H49120" s="128"/>
    </row>
    <row r="49121" spans="7:8">
      <c r="G49121" s="127"/>
      <c r="H49121" s="128"/>
    </row>
    <row r="49122" spans="7:8">
      <c r="G49122" s="127"/>
      <c r="H49122" s="128"/>
    </row>
    <row r="49123" spans="7:8">
      <c r="G49123" s="127"/>
      <c r="H49123" s="128"/>
    </row>
    <row r="49124" spans="7:8">
      <c r="G49124" s="127"/>
      <c r="H49124" s="128"/>
    </row>
    <row r="49125" spans="7:8">
      <c r="G49125" s="127"/>
      <c r="H49125" s="128"/>
    </row>
    <row r="49126" spans="7:8">
      <c r="G49126" s="127"/>
      <c r="H49126" s="128"/>
    </row>
    <row r="49127" spans="7:8">
      <c r="G49127" s="127"/>
      <c r="H49127" s="128"/>
    </row>
    <row r="49128" spans="7:8">
      <c r="G49128" s="127"/>
      <c r="H49128" s="128"/>
    </row>
    <row r="49129" spans="7:8">
      <c r="G49129" s="127"/>
      <c r="H49129" s="128"/>
    </row>
    <row r="49130" spans="7:8">
      <c r="G49130" s="127"/>
      <c r="H49130" s="128"/>
    </row>
    <row r="49131" spans="7:8">
      <c r="G49131" s="127"/>
      <c r="H49131" s="128"/>
    </row>
    <row r="49132" spans="7:8">
      <c r="G49132" s="127"/>
      <c r="H49132" s="128"/>
    </row>
    <row r="49133" spans="7:8">
      <c r="G49133" s="127"/>
      <c r="H49133" s="128"/>
    </row>
    <row r="49134" spans="7:8">
      <c r="G49134" s="127"/>
      <c r="H49134" s="128"/>
    </row>
    <row r="49135" spans="7:8">
      <c r="G49135" s="127"/>
      <c r="H49135" s="128"/>
    </row>
    <row r="49136" spans="7:8">
      <c r="G49136" s="127"/>
      <c r="H49136" s="128"/>
    </row>
    <row r="49137" spans="7:8">
      <c r="G49137" s="127"/>
      <c r="H49137" s="128"/>
    </row>
    <row r="49138" spans="7:8">
      <c r="G49138" s="127"/>
      <c r="H49138" s="128"/>
    </row>
    <row r="49139" spans="7:8">
      <c r="G49139" s="127"/>
      <c r="H49139" s="128"/>
    </row>
    <row r="49140" spans="7:8">
      <c r="G49140" s="127"/>
      <c r="H49140" s="128"/>
    </row>
    <row r="49141" spans="7:8">
      <c r="G49141" s="127"/>
      <c r="H49141" s="128"/>
    </row>
    <row r="49142" spans="7:8">
      <c r="G49142" s="127"/>
      <c r="H49142" s="128"/>
    </row>
    <row r="49143" spans="7:8">
      <c r="G49143" s="127"/>
      <c r="H49143" s="128"/>
    </row>
    <row r="49144" spans="7:8">
      <c r="G49144" s="127"/>
      <c r="H49144" s="128"/>
    </row>
    <row r="49145" spans="7:8">
      <c r="G49145" s="127"/>
      <c r="H49145" s="128"/>
    </row>
    <row r="49146" spans="7:8">
      <c r="G49146" s="127"/>
      <c r="H49146" s="128"/>
    </row>
    <row r="49147" spans="7:8">
      <c r="G49147" s="127"/>
      <c r="H49147" s="128"/>
    </row>
    <row r="49148" spans="7:8">
      <c r="G49148" s="127"/>
      <c r="H49148" s="128"/>
    </row>
    <row r="49149" spans="7:8">
      <c r="G49149" s="127"/>
      <c r="H49149" s="128"/>
    </row>
    <row r="49150" spans="7:8">
      <c r="G49150" s="127"/>
      <c r="H49150" s="128"/>
    </row>
    <row r="49151" spans="7:8">
      <c r="G49151" s="127"/>
      <c r="H49151" s="128"/>
    </row>
    <row r="49152" spans="7:8">
      <c r="G49152" s="127"/>
      <c r="H49152" s="128"/>
    </row>
    <row r="49153" spans="7:8">
      <c r="G49153" s="127"/>
      <c r="H49153" s="128"/>
    </row>
    <row r="49154" spans="7:8">
      <c r="G49154" s="127"/>
      <c r="H49154" s="128"/>
    </row>
    <row r="49155" spans="7:8">
      <c r="G49155" s="127"/>
      <c r="H49155" s="128"/>
    </row>
    <row r="49156" spans="7:8">
      <c r="G49156" s="127"/>
      <c r="H49156" s="128"/>
    </row>
    <row r="49157" spans="7:8">
      <c r="G49157" s="127"/>
      <c r="H49157" s="128"/>
    </row>
    <row r="49158" spans="7:8">
      <c r="G49158" s="127"/>
      <c r="H49158" s="128"/>
    </row>
    <row r="49159" spans="7:8">
      <c r="G49159" s="127"/>
      <c r="H49159" s="128"/>
    </row>
    <row r="49160" spans="7:8">
      <c r="G49160" s="127"/>
      <c r="H49160" s="128"/>
    </row>
    <row r="49161" spans="7:8">
      <c r="G49161" s="127"/>
      <c r="H49161" s="128"/>
    </row>
    <row r="49162" spans="7:8">
      <c r="G49162" s="127"/>
      <c r="H49162" s="128"/>
    </row>
    <row r="49163" spans="7:8">
      <c r="G49163" s="127"/>
      <c r="H49163" s="128"/>
    </row>
    <row r="49164" spans="7:8">
      <c r="G49164" s="127"/>
      <c r="H49164" s="128"/>
    </row>
    <row r="49165" spans="7:8">
      <c r="G49165" s="127"/>
      <c r="H49165" s="128"/>
    </row>
    <row r="49166" spans="7:8">
      <c r="G49166" s="127"/>
      <c r="H49166" s="128"/>
    </row>
    <row r="49167" spans="7:8">
      <c r="G49167" s="127"/>
      <c r="H49167" s="128"/>
    </row>
    <row r="49168" spans="7:8">
      <c r="G49168" s="127"/>
      <c r="H49168" s="128"/>
    </row>
    <row r="49169" spans="7:8">
      <c r="G49169" s="127"/>
      <c r="H49169" s="128"/>
    </row>
    <row r="49170" spans="7:8">
      <c r="G49170" s="127"/>
      <c r="H49170" s="128"/>
    </row>
    <row r="49171" spans="7:8">
      <c r="G49171" s="127"/>
      <c r="H49171" s="128"/>
    </row>
    <row r="49172" spans="7:8">
      <c r="G49172" s="127"/>
      <c r="H49172" s="128"/>
    </row>
    <row r="49173" spans="7:8">
      <c r="G49173" s="127"/>
      <c r="H49173" s="128"/>
    </row>
    <row r="49174" spans="7:8">
      <c r="G49174" s="127"/>
      <c r="H49174" s="128"/>
    </row>
    <row r="49175" spans="7:8">
      <c r="G49175" s="127"/>
      <c r="H49175" s="128"/>
    </row>
    <row r="49176" spans="7:8">
      <c r="G49176" s="127"/>
      <c r="H49176" s="128"/>
    </row>
    <row r="49177" spans="7:8">
      <c r="G49177" s="127"/>
      <c r="H49177" s="128"/>
    </row>
    <row r="49178" spans="7:8">
      <c r="G49178" s="127"/>
      <c r="H49178" s="128"/>
    </row>
    <row r="49179" spans="7:8">
      <c r="G49179" s="127"/>
      <c r="H49179" s="128"/>
    </row>
    <row r="49180" spans="7:8">
      <c r="G49180" s="127"/>
      <c r="H49180" s="128"/>
    </row>
    <row r="49181" spans="7:8">
      <c r="G49181" s="127"/>
      <c r="H49181" s="128"/>
    </row>
    <row r="49182" spans="7:8">
      <c r="G49182" s="127"/>
      <c r="H49182" s="128"/>
    </row>
    <row r="49183" spans="7:8">
      <c r="G49183" s="127"/>
      <c r="H49183" s="128"/>
    </row>
    <row r="49184" spans="7:8">
      <c r="G49184" s="127"/>
      <c r="H49184" s="128"/>
    </row>
    <row r="49185" spans="7:8">
      <c r="G49185" s="127"/>
      <c r="H49185" s="128"/>
    </row>
    <row r="49186" spans="7:8">
      <c r="G49186" s="127"/>
      <c r="H49186" s="128"/>
    </row>
    <row r="49187" spans="7:8">
      <c r="G49187" s="127"/>
      <c r="H49187" s="128"/>
    </row>
    <row r="49188" spans="7:8">
      <c r="G49188" s="127"/>
      <c r="H49188" s="128"/>
    </row>
    <row r="49189" spans="7:8">
      <c r="G49189" s="127"/>
      <c r="H49189" s="128"/>
    </row>
    <row r="49190" spans="7:8">
      <c r="G49190" s="127"/>
      <c r="H49190" s="128"/>
    </row>
    <row r="49191" spans="7:8">
      <c r="G49191" s="127"/>
      <c r="H49191" s="128"/>
    </row>
    <row r="49192" spans="7:8">
      <c r="G49192" s="127"/>
      <c r="H49192" s="128"/>
    </row>
    <row r="49193" spans="7:8">
      <c r="G49193" s="127"/>
      <c r="H49193" s="128"/>
    </row>
    <row r="49194" spans="7:8">
      <c r="G49194" s="127"/>
      <c r="H49194" s="128"/>
    </row>
    <row r="49195" spans="7:8">
      <c r="G49195" s="127"/>
      <c r="H49195" s="128"/>
    </row>
    <row r="49196" spans="7:8">
      <c r="G49196" s="127"/>
      <c r="H49196" s="128"/>
    </row>
    <row r="49197" spans="7:8">
      <c r="G49197" s="127"/>
      <c r="H49197" s="128"/>
    </row>
    <row r="49198" spans="7:8">
      <c r="G49198" s="127"/>
      <c r="H49198" s="128"/>
    </row>
    <row r="49199" spans="7:8">
      <c r="G49199" s="127"/>
      <c r="H49199" s="128"/>
    </row>
    <row r="49200" spans="7:8">
      <c r="G49200" s="127"/>
      <c r="H49200" s="128"/>
    </row>
    <row r="49201" spans="7:8">
      <c r="G49201" s="127"/>
      <c r="H49201" s="128"/>
    </row>
    <row r="49202" spans="7:8">
      <c r="G49202" s="127"/>
      <c r="H49202" s="128"/>
    </row>
    <row r="49203" spans="7:8">
      <c r="G49203" s="127"/>
      <c r="H49203" s="128"/>
    </row>
    <row r="49204" spans="7:8">
      <c r="G49204" s="127"/>
      <c r="H49204" s="128"/>
    </row>
    <row r="49205" spans="7:8">
      <c r="G49205" s="127"/>
      <c r="H49205" s="128"/>
    </row>
    <row r="49206" spans="7:8">
      <c r="G49206" s="127"/>
      <c r="H49206" s="128"/>
    </row>
    <row r="49207" spans="7:8">
      <c r="G49207" s="127"/>
      <c r="H49207" s="128"/>
    </row>
    <row r="49208" spans="7:8">
      <c r="G49208" s="127"/>
      <c r="H49208" s="128"/>
    </row>
    <row r="49209" spans="7:8">
      <c r="G49209" s="127"/>
      <c r="H49209" s="128"/>
    </row>
    <row r="49210" spans="7:8">
      <c r="G49210" s="127"/>
      <c r="H49210" s="128"/>
    </row>
    <row r="49211" spans="7:8">
      <c r="G49211" s="127"/>
      <c r="H49211" s="128"/>
    </row>
    <row r="49212" spans="7:8">
      <c r="G49212" s="127"/>
      <c r="H49212" s="128"/>
    </row>
    <row r="49213" spans="7:8">
      <c r="G49213" s="127"/>
      <c r="H49213" s="128"/>
    </row>
    <row r="49214" spans="7:8">
      <c r="G49214" s="127"/>
      <c r="H49214" s="128"/>
    </row>
    <row r="49215" spans="7:8">
      <c r="G49215" s="127"/>
      <c r="H49215" s="128"/>
    </row>
    <row r="49216" spans="7:8">
      <c r="G49216" s="127"/>
      <c r="H49216" s="128"/>
    </row>
    <row r="49217" spans="7:8">
      <c r="G49217" s="127"/>
      <c r="H49217" s="128"/>
    </row>
    <row r="49218" spans="7:8">
      <c r="G49218" s="127"/>
      <c r="H49218" s="128"/>
    </row>
    <row r="49219" spans="7:8">
      <c r="G49219" s="127"/>
      <c r="H49219" s="128"/>
    </row>
    <row r="49220" spans="7:8">
      <c r="G49220" s="127"/>
      <c r="H49220" s="128"/>
    </row>
    <row r="49221" spans="7:8">
      <c r="G49221" s="127"/>
      <c r="H49221" s="128"/>
    </row>
    <row r="49222" spans="7:8">
      <c r="G49222" s="127"/>
      <c r="H49222" s="128"/>
    </row>
    <row r="49223" spans="7:8">
      <c r="G49223" s="127"/>
      <c r="H49223" s="128"/>
    </row>
    <row r="49224" spans="7:8">
      <c r="G49224" s="127"/>
      <c r="H49224" s="128"/>
    </row>
    <row r="49225" spans="7:8">
      <c r="G49225" s="127"/>
      <c r="H49225" s="128"/>
    </row>
    <row r="49226" spans="7:8">
      <c r="G49226" s="127"/>
      <c r="H49226" s="128"/>
    </row>
    <row r="49227" spans="7:8">
      <c r="G49227" s="127"/>
      <c r="H49227" s="128"/>
    </row>
    <row r="49228" spans="7:8">
      <c r="G49228" s="127"/>
      <c r="H49228" s="128"/>
    </row>
    <row r="49229" spans="7:8">
      <c r="G49229" s="127"/>
      <c r="H49229" s="128"/>
    </row>
    <row r="49230" spans="7:8">
      <c r="G49230" s="127"/>
      <c r="H49230" s="128"/>
    </row>
    <row r="49231" spans="7:8">
      <c r="G49231" s="127"/>
      <c r="H49231" s="128"/>
    </row>
    <row r="49232" spans="7:8">
      <c r="G49232" s="127"/>
      <c r="H49232" s="128"/>
    </row>
    <row r="49233" spans="7:8">
      <c r="G49233" s="127"/>
      <c r="H49233" s="128"/>
    </row>
    <row r="49234" spans="7:8">
      <c r="G49234" s="127"/>
      <c r="H49234" s="128"/>
    </row>
    <row r="49235" spans="7:8">
      <c r="G49235" s="127"/>
      <c r="H49235" s="128"/>
    </row>
    <row r="49236" spans="7:8">
      <c r="G49236" s="127"/>
      <c r="H49236" s="128"/>
    </row>
    <row r="49237" spans="7:8">
      <c r="G49237" s="127"/>
      <c r="H49237" s="128"/>
    </row>
    <row r="49238" spans="7:8">
      <c r="G49238" s="127"/>
      <c r="H49238" s="128"/>
    </row>
    <row r="49239" spans="7:8">
      <c r="G49239" s="127"/>
      <c r="H49239" s="128"/>
    </row>
    <row r="49240" spans="7:8">
      <c r="G49240" s="127"/>
      <c r="H49240" s="128"/>
    </row>
    <row r="49241" spans="7:8">
      <c r="G49241" s="127"/>
      <c r="H49241" s="128"/>
    </row>
    <row r="49242" spans="7:8">
      <c r="G49242" s="127"/>
      <c r="H49242" s="128"/>
    </row>
    <row r="49243" spans="7:8">
      <c r="G49243" s="127"/>
      <c r="H49243" s="128"/>
    </row>
    <row r="49244" spans="7:8">
      <c r="G49244" s="127"/>
      <c r="H49244" s="128"/>
    </row>
    <row r="49245" spans="7:8">
      <c r="G49245" s="127"/>
      <c r="H49245" s="128"/>
    </row>
    <row r="49246" spans="7:8">
      <c r="G49246" s="127"/>
      <c r="H49246" s="128"/>
    </row>
    <row r="49247" spans="7:8">
      <c r="G49247" s="127"/>
      <c r="H49247" s="128"/>
    </row>
    <row r="49248" spans="7:8">
      <c r="G49248" s="127"/>
      <c r="H49248" s="128"/>
    </row>
    <row r="49249" spans="7:8">
      <c r="G49249" s="127"/>
      <c r="H49249" s="128"/>
    </row>
    <row r="49250" spans="7:8">
      <c r="G49250" s="127"/>
      <c r="H49250" s="128"/>
    </row>
    <row r="49251" spans="7:8">
      <c r="G49251" s="127"/>
      <c r="H49251" s="128"/>
    </row>
    <row r="49252" spans="7:8">
      <c r="G49252" s="127"/>
      <c r="H49252" s="128"/>
    </row>
    <row r="49253" spans="7:8">
      <c r="G49253" s="127"/>
      <c r="H49253" s="128"/>
    </row>
    <row r="49254" spans="7:8">
      <c r="G49254" s="127"/>
      <c r="H49254" s="128"/>
    </row>
    <row r="49255" spans="7:8">
      <c r="G49255" s="127"/>
      <c r="H49255" s="128"/>
    </row>
    <row r="49256" spans="7:8">
      <c r="G49256" s="127"/>
      <c r="H49256" s="128"/>
    </row>
    <row r="49257" spans="7:8">
      <c r="G49257" s="127"/>
      <c r="H49257" s="128"/>
    </row>
    <row r="49258" spans="7:8">
      <c r="G49258" s="127"/>
      <c r="H49258" s="128"/>
    </row>
    <row r="49259" spans="7:8">
      <c r="G49259" s="127"/>
      <c r="H49259" s="128"/>
    </row>
    <row r="49260" spans="7:8">
      <c r="G49260" s="127"/>
      <c r="H49260" s="128"/>
    </row>
    <row r="49261" spans="7:8">
      <c r="G49261" s="127"/>
      <c r="H49261" s="128"/>
    </row>
    <row r="49262" spans="7:8">
      <c r="G49262" s="127"/>
      <c r="H49262" s="128"/>
    </row>
    <row r="49263" spans="7:8">
      <c r="G49263" s="127"/>
      <c r="H49263" s="128"/>
    </row>
    <row r="49264" spans="7:8">
      <c r="G49264" s="127"/>
      <c r="H49264" s="128"/>
    </row>
    <row r="49265" spans="7:8">
      <c r="G49265" s="127"/>
      <c r="H49265" s="128"/>
    </row>
    <row r="49266" spans="7:8">
      <c r="G49266" s="127"/>
      <c r="H49266" s="128"/>
    </row>
    <row r="49267" spans="7:8">
      <c r="G49267" s="127"/>
      <c r="H49267" s="128"/>
    </row>
    <row r="49268" spans="7:8">
      <c r="G49268" s="127"/>
      <c r="H49268" s="128"/>
    </row>
    <row r="49269" spans="7:8">
      <c r="G49269" s="127"/>
      <c r="H49269" s="128"/>
    </row>
    <row r="49270" spans="7:8">
      <c r="G49270" s="127"/>
      <c r="H49270" s="128"/>
    </row>
    <row r="49271" spans="7:8">
      <c r="G49271" s="127"/>
      <c r="H49271" s="128"/>
    </row>
    <row r="49272" spans="7:8">
      <c r="G49272" s="127"/>
      <c r="H49272" s="128"/>
    </row>
    <row r="49273" spans="7:8">
      <c r="G49273" s="127"/>
      <c r="H49273" s="128"/>
    </row>
    <row r="49274" spans="7:8">
      <c r="G49274" s="127"/>
      <c r="H49274" s="128"/>
    </row>
    <row r="49275" spans="7:8">
      <c r="G49275" s="127"/>
      <c r="H49275" s="128"/>
    </row>
    <row r="49276" spans="7:8">
      <c r="G49276" s="127"/>
      <c r="H49276" s="128"/>
    </row>
    <row r="49277" spans="7:8">
      <c r="G49277" s="127"/>
      <c r="H49277" s="128"/>
    </row>
    <row r="49278" spans="7:8">
      <c r="G49278" s="127"/>
      <c r="H49278" s="128"/>
    </row>
    <row r="49279" spans="7:8">
      <c r="G49279" s="127"/>
      <c r="H49279" s="128"/>
    </row>
    <row r="49280" spans="7:8">
      <c r="G49280" s="127"/>
      <c r="H49280" s="128"/>
    </row>
    <row r="49281" spans="7:8">
      <c r="G49281" s="127"/>
      <c r="H49281" s="128"/>
    </row>
    <row r="49282" spans="7:8">
      <c r="G49282" s="127"/>
      <c r="H49282" s="128"/>
    </row>
    <row r="49283" spans="7:8">
      <c r="G49283" s="127"/>
      <c r="H49283" s="128"/>
    </row>
    <row r="49284" spans="7:8">
      <c r="G49284" s="127"/>
      <c r="H49284" s="128"/>
    </row>
    <row r="49285" spans="7:8">
      <c r="G49285" s="127"/>
      <c r="H49285" s="128"/>
    </row>
    <row r="49286" spans="7:8">
      <c r="G49286" s="127"/>
      <c r="H49286" s="128"/>
    </row>
    <row r="49287" spans="7:8">
      <c r="G49287" s="127"/>
      <c r="H49287" s="128"/>
    </row>
    <row r="49288" spans="7:8">
      <c r="G49288" s="127"/>
      <c r="H49288" s="128"/>
    </row>
    <row r="49289" spans="7:8">
      <c r="G49289" s="127"/>
      <c r="H49289" s="128"/>
    </row>
    <row r="49290" spans="7:8">
      <c r="G49290" s="127"/>
      <c r="H49290" s="128"/>
    </row>
    <row r="49291" spans="7:8">
      <c r="G49291" s="127"/>
      <c r="H49291" s="128"/>
    </row>
    <row r="49292" spans="7:8">
      <c r="G49292" s="127"/>
      <c r="H49292" s="128"/>
    </row>
    <row r="49293" spans="7:8">
      <c r="G49293" s="127"/>
      <c r="H49293" s="128"/>
    </row>
    <row r="49294" spans="7:8">
      <c r="G49294" s="127"/>
      <c r="H49294" s="128"/>
    </row>
    <row r="49295" spans="7:8">
      <c r="G49295" s="127"/>
      <c r="H49295" s="128"/>
    </row>
    <row r="49296" spans="7:8">
      <c r="G49296" s="127"/>
      <c r="H49296" s="128"/>
    </row>
    <row r="49297" spans="7:8">
      <c r="G49297" s="127"/>
      <c r="H49297" s="128"/>
    </row>
    <row r="49298" spans="7:8">
      <c r="G49298" s="127"/>
      <c r="H49298" s="128"/>
    </row>
    <row r="49299" spans="7:8">
      <c r="G49299" s="127"/>
      <c r="H49299" s="128"/>
    </row>
    <row r="49300" spans="7:8">
      <c r="G49300" s="127"/>
      <c r="H49300" s="128"/>
    </row>
    <row r="49301" spans="7:8">
      <c r="G49301" s="127"/>
      <c r="H49301" s="128"/>
    </row>
    <row r="49302" spans="7:8">
      <c r="G49302" s="127"/>
      <c r="H49302" s="128"/>
    </row>
    <row r="49303" spans="7:8">
      <c r="G49303" s="127"/>
      <c r="H49303" s="128"/>
    </row>
    <row r="49304" spans="7:8">
      <c r="G49304" s="127"/>
      <c r="H49304" s="128"/>
    </row>
    <row r="49305" spans="7:8">
      <c r="G49305" s="127"/>
      <c r="H49305" s="128"/>
    </row>
    <row r="49306" spans="7:8">
      <c r="G49306" s="127"/>
      <c r="H49306" s="128"/>
    </row>
    <row r="49307" spans="7:8">
      <c r="G49307" s="127"/>
      <c r="H49307" s="128"/>
    </row>
    <row r="49308" spans="7:8">
      <c r="G49308" s="127"/>
      <c r="H49308" s="128"/>
    </row>
    <row r="49309" spans="7:8">
      <c r="G49309" s="127"/>
      <c r="H49309" s="128"/>
    </row>
    <row r="49310" spans="7:8">
      <c r="G49310" s="127"/>
      <c r="H49310" s="128"/>
    </row>
    <row r="49311" spans="7:8">
      <c r="G49311" s="127"/>
      <c r="H49311" s="128"/>
    </row>
    <row r="49312" spans="7:8">
      <c r="G49312" s="127"/>
      <c r="H49312" s="128"/>
    </row>
    <row r="49313" spans="7:8">
      <c r="G49313" s="127"/>
      <c r="H49313" s="128"/>
    </row>
    <row r="49314" spans="7:8">
      <c r="G49314" s="127"/>
      <c r="H49314" s="128"/>
    </row>
    <row r="49315" spans="7:8">
      <c r="G49315" s="127"/>
      <c r="H49315" s="128"/>
    </row>
    <row r="49316" spans="7:8">
      <c r="G49316" s="127"/>
      <c r="H49316" s="128"/>
    </row>
    <row r="49317" spans="7:8">
      <c r="G49317" s="127"/>
      <c r="H49317" s="128"/>
    </row>
    <row r="49318" spans="7:8">
      <c r="G49318" s="127"/>
      <c r="H49318" s="128"/>
    </row>
    <row r="49319" spans="7:8">
      <c r="G49319" s="127"/>
      <c r="H49319" s="128"/>
    </row>
    <row r="49320" spans="7:8">
      <c r="G49320" s="127"/>
      <c r="H49320" s="128"/>
    </row>
    <row r="49321" spans="7:8">
      <c r="G49321" s="127"/>
      <c r="H49321" s="128"/>
    </row>
    <row r="49322" spans="7:8">
      <c r="G49322" s="127"/>
      <c r="H49322" s="128"/>
    </row>
    <row r="49323" spans="7:8">
      <c r="G49323" s="127"/>
      <c r="H49323" s="128"/>
    </row>
    <row r="49324" spans="7:8">
      <c r="G49324" s="127"/>
      <c r="H49324" s="128"/>
    </row>
    <row r="49325" spans="7:8">
      <c r="G49325" s="127"/>
      <c r="H49325" s="128"/>
    </row>
    <row r="49326" spans="7:8">
      <c r="G49326" s="127"/>
      <c r="H49326" s="128"/>
    </row>
    <row r="49327" spans="7:8">
      <c r="G49327" s="127"/>
      <c r="H49327" s="128"/>
    </row>
    <row r="49328" spans="7:8">
      <c r="G49328" s="127"/>
      <c r="H49328" s="128"/>
    </row>
    <row r="49329" spans="7:8">
      <c r="G49329" s="127"/>
      <c r="H49329" s="128"/>
    </row>
    <row r="49330" spans="7:8">
      <c r="G49330" s="127"/>
      <c r="H49330" s="128"/>
    </row>
    <row r="49331" spans="7:8">
      <c r="G49331" s="127"/>
      <c r="H49331" s="128"/>
    </row>
    <row r="49332" spans="7:8">
      <c r="G49332" s="127"/>
      <c r="H49332" s="128"/>
    </row>
    <row r="49333" spans="7:8">
      <c r="G49333" s="127"/>
      <c r="H49333" s="128"/>
    </row>
    <row r="49334" spans="7:8">
      <c r="G49334" s="127"/>
      <c r="H49334" s="128"/>
    </row>
    <row r="49335" spans="7:8">
      <c r="G49335" s="127"/>
      <c r="H49335" s="128"/>
    </row>
    <row r="49336" spans="7:8">
      <c r="G49336" s="127"/>
      <c r="H49336" s="128"/>
    </row>
    <row r="49337" spans="7:8">
      <c r="G49337" s="127"/>
      <c r="H49337" s="128"/>
    </row>
    <row r="49338" spans="7:8">
      <c r="G49338" s="127"/>
      <c r="H49338" s="128"/>
    </row>
    <row r="49339" spans="7:8">
      <c r="G49339" s="127"/>
      <c r="H49339" s="128"/>
    </row>
    <row r="49340" spans="7:8">
      <c r="G49340" s="127"/>
      <c r="H49340" s="128"/>
    </row>
    <row r="49341" spans="7:8">
      <c r="G49341" s="127"/>
      <c r="H49341" s="128"/>
    </row>
    <row r="49342" spans="7:8">
      <c r="G49342" s="127"/>
      <c r="H49342" s="128"/>
    </row>
    <row r="49343" spans="7:8">
      <c r="G49343" s="127"/>
      <c r="H49343" s="128"/>
    </row>
    <row r="49344" spans="7:8">
      <c r="G49344" s="127"/>
      <c r="H49344" s="128"/>
    </row>
    <row r="49345" spans="7:8">
      <c r="G49345" s="127"/>
      <c r="H49345" s="128"/>
    </row>
    <row r="49346" spans="7:8">
      <c r="G49346" s="127"/>
      <c r="H49346" s="128"/>
    </row>
    <row r="49347" spans="7:8">
      <c r="G49347" s="127"/>
      <c r="H49347" s="128"/>
    </row>
    <row r="49348" spans="7:8">
      <c r="G49348" s="127"/>
      <c r="H49348" s="128"/>
    </row>
    <row r="49349" spans="7:8">
      <c r="G49349" s="127"/>
      <c r="H49349" s="128"/>
    </row>
    <row r="49350" spans="7:8">
      <c r="G49350" s="127"/>
      <c r="H49350" s="128"/>
    </row>
    <row r="49351" spans="7:8">
      <c r="G49351" s="127"/>
      <c r="H49351" s="128"/>
    </row>
    <row r="49352" spans="7:8">
      <c r="G49352" s="127"/>
      <c r="H49352" s="128"/>
    </row>
    <row r="49353" spans="7:8">
      <c r="G49353" s="127"/>
      <c r="H49353" s="128"/>
    </row>
    <row r="49354" spans="7:8">
      <c r="G49354" s="127"/>
      <c r="H49354" s="128"/>
    </row>
    <row r="49355" spans="7:8">
      <c r="G49355" s="127"/>
      <c r="H49355" s="128"/>
    </row>
    <row r="49356" spans="7:8">
      <c r="G49356" s="127"/>
      <c r="H49356" s="128"/>
    </row>
    <row r="49357" spans="7:8">
      <c r="G49357" s="127"/>
      <c r="H49357" s="128"/>
    </row>
    <row r="49358" spans="7:8">
      <c r="G49358" s="127"/>
      <c r="H49358" s="128"/>
    </row>
    <row r="49359" spans="7:8">
      <c r="G49359" s="127"/>
      <c r="H49359" s="128"/>
    </row>
    <row r="49360" spans="7:8">
      <c r="G49360" s="127"/>
      <c r="H49360" s="128"/>
    </row>
    <row r="49361" spans="7:8">
      <c r="G49361" s="127"/>
      <c r="H49361" s="128"/>
    </row>
    <row r="49362" spans="7:8">
      <c r="G49362" s="127"/>
      <c r="H49362" s="128"/>
    </row>
    <row r="49363" spans="7:8">
      <c r="G49363" s="127"/>
      <c r="H49363" s="128"/>
    </row>
    <row r="49364" spans="7:8">
      <c r="G49364" s="127"/>
      <c r="H49364" s="128"/>
    </row>
    <row r="49365" spans="7:8">
      <c r="G49365" s="127"/>
      <c r="H49365" s="128"/>
    </row>
    <row r="49366" spans="7:8">
      <c r="G49366" s="127"/>
      <c r="H49366" s="128"/>
    </row>
    <row r="49367" spans="7:8">
      <c r="G49367" s="127"/>
      <c r="H49367" s="128"/>
    </row>
    <row r="49368" spans="7:8">
      <c r="G49368" s="127"/>
      <c r="H49368" s="128"/>
    </row>
    <row r="49369" spans="7:8">
      <c r="G49369" s="127"/>
      <c r="H49369" s="128"/>
    </row>
    <row r="49370" spans="7:8">
      <c r="G49370" s="127"/>
      <c r="H49370" s="128"/>
    </row>
    <row r="49371" spans="7:8">
      <c r="G49371" s="127"/>
      <c r="H49371" s="128"/>
    </row>
    <row r="49372" spans="7:8">
      <c r="G49372" s="127"/>
      <c r="H49372" s="128"/>
    </row>
    <row r="49373" spans="7:8">
      <c r="G49373" s="127"/>
      <c r="H49373" s="128"/>
    </row>
    <row r="49374" spans="7:8">
      <c r="G49374" s="127"/>
      <c r="H49374" s="128"/>
    </row>
    <row r="49375" spans="7:8">
      <c r="G49375" s="127"/>
      <c r="H49375" s="128"/>
    </row>
    <row r="49376" spans="7:8">
      <c r="G49376" s="127"/>
      <c r="H49376" s="128"/>
    </row>
    <row r="49377" spans="7:8">
      <c r="G49377" s="127"/>
      <c r="H49377" s="128"/>
    </row>
    <row r="49378" spans="7:8">
      <c r="G49378" s="127"/>
      <c r="H49378" s="128"/>
    </row>
    <row r="49379" spans="7:8">
      <c r="G49379" s="127"/>
      <c r="H49379" s="128"/>
    </row>
    <row r="49380" spans="7:8">
      <c r="G49380" s="127"/>
      <c r="H49380" s="128"/>
    </row>
    <row r="49381" spans="7:8">
      <c r="G49381" s="127"/>
      <c r="H49381" s="128"/>
    </row>
    <row r="49382" spans="7:8">
      <c r="G49382" s="127"/>
      <c r="H49382" s="128"/>
    </row>
    <row r="49383" spans="7:8">
      <c r="G49383" s="127"/>
      <c r="H49383" s="128"/>
    </row>
    <row r="49384" spans="7:8">
      <c r="G49384" s="127"/>
      <c r="H49384" s="128"/>
    </row>
    <row r="49385" spans="7:8">
      <c r="G49385" s="127"/>
      <c r="H49385" s="128"/>
    </row>
    <row r="49386" spans="7:8">
      <c r="G49386" s="127"/>
      <c r="H49386" s="128"/>
    </row>
    <row r="49387" spans="7:8">
      <c r="G49387" s="127"/>
      <c r="H49387" s="128"/>
    </row>
    <row r="49388" spans="7:8">
      <c r="G49388" s="127"/>
      <c r="H49388" s="128"/>
    </row>
    <row r="49389" spans="7:8">
      <c r="G49389" s="127"/>
      <c r="H49389" s="128"/>
    </row>
    <row r="49390" spans="7:8">
      <c r="G49390" s="127"/>
      <c r="H49390" s="128"/>
    </row>
    <row r="49391" spans="7:8">
      <c r="G49391" s="127"/>
      <c r="H49391" s="128"/>
    </row>
    <row r="49392" spans="7:8">
      <c r="G49392" s="127"/>
      <c r="H49392" s="128"/>
    </row>
    <row r="49393" spans="7:8">
      <c r="G49393" s="127"/>
      <c r="H49393" s="128"/>
    </row>
    <row r="49394" spans="7:8">
      <c r="G49394" s="127"/>
      <c r="H49394" s="128"/>
    </row>
    <row r="49395" spans="7:8">
      <c r="G49395" s="127"/>
      <c r="H49395" s="128"/>
    </row>
    <row r="49396" spans="7:8">
      <c r="G49396" s="127"/>
      <c r="H49396" s="128"/>
    </row>
    <row r="49397" spans="7:8">
      <c r="G49397" s="127"/>
      <c r="H49397" s="128"/>
    </row>
    <row r="49398" spans="7:8">
      <c r="G49398" s="127"/>
      <c r="H49398" s="128"/>
    </row>
    <row r="49399" spans="7:8">
      <c r="G49399" s="127"/>
      <c r="H49399" s="128"/>
    </row>
    <row r="49400" spans="7:8">
      <c r="G49400" s="127"/>
      <c r="H49400" s="128"/>
    </row>
    <row r="49401" spans="7:8">
      <c r="G49401" s="127"/>
      <c r="H49401" s="128"/>
    </row>
    <row r="49402" spans="7:8">
      <c r="G49402" s="127"/>
      <c r="H49402" s="128"/>
    </row>
    <row r="49403" spans="7:8">
      <c r="G49403" s="127"/>
      <c r="H49403" s="128"/>
    </row>
    <row r="49404" spans="7:8">
      <c r="G49404" s="127"/>
      <c r="H49404" s="128"/>
    </row>
    <row r="49405" spans="7:8">
      <c r="G49405" s="127"/>
      <c r="H49405" s="128"/>
    </row>
    <row r="49406" spans="7:8">
      <c r="G49406" s="127"/>
      <c r="H49406" s="128"/>
    </row>
    <row r="49407" spans="7:8">
      <c r="G49407" s="127"/>
      <c r="H49407" s="128"/>
    </row>
    <row r="49408" spans="7:8">
      <c r="G49408" s="127"/>
      <c r="H49408" s="128"/>
    </row>
    <row r="49409" spans="7:8">
      <c r="G49409" s="127"/>
      <c r="H49409" s="128"/>
    </row>
    <row r="49410" spans="7:8">
      <c r="G49410" s="127"/>
      <c r="H49410" s="128"/>
    </row>
    <row r="49411" spans="7:8">
      <c r="G49411" s="127"/>
      <c r="H49411" s="128"/>
    </row>
    <row r="49412" spans="7:8">
      <c r="G49412" s="127"/>
      <c r="H49412" s="128"/>
    </row>
    <row r="49413" spans="7:8">
      <c r="G49413" s="127"/>
      <c r="H49413" s="128"/>
    </row>
    <row r="49414" spans="7:8">
      <c r="G49414" s="127"/>
      <c r="H49414" s="128"/>
    </row>
    <row r="49415" spans="7:8">
      <c r="G49415" s="127"/>
      <c r="H49415" s="128"/>
    </row>
    <row r="49416" spans="7:8">
      <c r="G49416" s="127"/>
      <c r="H49416" s="128"/>
    </row>
    <row r="49417" spans="7:8">
      <c r="G49417" s="127"/>
      <c r="H49417" s="128"/>
    </row>
    <row r="49418" spans="7:8">
      <c r="G49418" s="127"/>
      <c r="H49418" s="128"/>
    </row>
    <row r="49419" spans="7:8">
      <c r="G49419" s="127"/>
      <c r="H49419" s="128"/>
    </row>
    <row r="49420" spans="7:8">
      <c r="G49420" s="127"/>
      <c r="H49420" s="128"/>
    </row>
    <row r="49421" spans="7:8">
      <c r="G49421" s="127"/>
      <c r="H49421" s="128"/>
    </row>
    <row r="49422" spans="7:8">
      <c r="G49422" s="127"/>
      <c r="H49422" s="128"/>
    </row>
    <row r="49423" spans="7:8">
      <c r="G49423" s="127"/>
      <c r="H49423" s="128"/>
    </row>
    <row r="49424" spans="7:8">
      <c r="G49424" s="127"/>
      <c r="H49424" s="128"/>
    </row>
    <row r="49425" spans="7:8">
      <c r="G49425" s="127"/>
      <c r="H49425" s="128"/>
    </row>
    <row r="49426" spans="7:8">
      <c r="G49426" s="127"/>
      <c r="H49426" s="128"/>
    </row>
    <row r="49427" spans="7:8">
      <c r="G49427" s="127"/>
      <c r="H49427" s="128"/>
    </row>
    <row r="49428" spans="7:8">
      <c r="G49428" s="127"/>
      <c r="H49428" s="128"/>
    </row>
    <row r="49429" spans="7:8">
      <c r="G49429" s="127"/>
      <c r="H49429" s="128"/>
    </row>
    <row r="49430" spans="7:8">
      <c r="G49430" s="127"/>
      <c r="H49430" s="128"/>
    </row>
    <row r="49431" spans="7:8">
      <c r="G49431" s="127"/>
      <c r="H49431" s="128"/>
    </row>
    <row r="49432" spans="7:8">
      <c r="G49432" s="127"/>
      <c r="H49432" s="128"/>
    </row>
    <row r="49433" spans="7:8">
      <c r="G49433" s="127"/>
      <c r="H49433" s="128"/>
    </row>
    <row r="49434" spans="7:8">
      <c r="G49434" s="127"/>
      <c r="H49434" s="128"/>
    </row>
    <row r="49435" spans="7:8">
      <c r="G49435" s="127"/>
      <c r="H49435" s="128"/>
    </row>
    <row r="49436" spans="7:8">
      <c r="G49436" s="127"/>
      <c r="H49436" s="128"/>
    </row>
    <row r="49437" spans="7:8">
      <c r="G49437" s="127"/>
      <c r="H49437" s="128"/>
    </row>
    <row r="49438" spans="7:8">
      <c r="G49438" s="127"/>
      <c r="H49438" s="128"/>
    </row>
    <row r="49439" spans="7:8">
      <c r="G49439" s="127"/>
      <c r="H49439" s="128"/>
    </row>
    <row r="49440" spans="7:8">
      <c r="G49440" s="127"/>
      <c r="H49440" s="128"/>
    </row>
    <row r="49441" spans="7:8">
      <c r="G49441" s="127"/>
      <c r="H49441" s="128"/>
    </row>
    <row r="49442" spans="7:8">
      <c r="G49442" s="127"/>
      <c r="H49442" s="128"/>
    </row>
    <row r="49443" spans="7:8">
      <c r="G49443" s="127"/>
      <c r="H49443" s="128"/>
    </row>
    <row r="49444" spans="7:8">
      <c r="G49444" s="127"/>
      <c r="H49444" s="128"/>
    </row>
    <row r="49445" spans="7:8">
      <c r="G49445" s="127"/>
      <c r="H49445" s="128"/>
    </row>
    <row r="49446" spans="7:8">
      <c r="G49446" s="127"/>
      <c r="H49446" s="128"/>
    </row>
    <row r="49447" spans="7:8">
      <c r="G49447" s="127"/>
      <c r="H49447" s="128"/>
    </row>
    <row r="49448" spans="7:8">
      <c r="G49448" s="127"/>
      <c r="H49448" s="128"/>
    </row>
    <row r="49449" spans="7:8">
      <c r="G49449" s="127"/>
      <c r="H49449" s="128"/>
    </row>
    <row r="49450" spans="7:8">
      <c r="G49450" s="127"/>
      <c r="H49450" s="128"/>
    </row>
    <row r="49451" spans="7:8">
      <c r="G49451" s="127"/>
      <c r="H49451" s="128"/>
    </row>
    <row r="49452" spans="7:8">
      <c r="G49452" s="127"/>
      <c r="H49452" s="128"/>
    </row>
    <row r="49453" spans="7:8">
      <c r="G49453" s="127"/>
      <c r="H49453" s="128"/>
    </row>
    <row r="49454" spans="7:8">
      <c r="G49454" s="127"/>
      <c r="H49454" s="128"/>
    </row>
    <row r="49455" spans="7:8">
      <c r="G49455" s="127"/>
      <c r="H49455" s="128"/>
    </row>
    <row r="49456" spans="7:8">
      <c r="G49456" s="127"/>
      <c r="H49456" s="128"/>
    </row>
    <row r="49457" spans="7:8">
      <c r="G49457" s="127"/>
      <c r="H49457" s="128"/>
    </row>
    <row r="49458" spans="7:8">
      <c r="G49458" s="127"/>
      <c r="H49458" s="128"/>
    </row>
    <row r="49459" spans="7:8">
      <c r="G49459" s="127"/>
      <c r="H49459" s="128"/>
    </row>
    <row r="49460" spans="7:8">
      <c r="G49460" s="127"/>
      <c r="H49460" s="128"/>
    </row>
    <row r="49461" spans="7:8">
      <c r="G49461" s="127"/>
      <c r="H49461" s="128"/>
    </row>
    <row r="49462" spans="7:8">
      <c r="G49462" s="127"/>
      <c r="H49462" s="128"/>
    </row>
    <row r="49463" spans="7:8">
      <c r="G49463" s="127"/>
      <c r="H49463" s="128"/>
    </row>
    <row r="49464" spans="7:8">
      <c r="G49464" s="127"/>
      <c r="H49464" s="128"/>
    </row>
    <row r="49465" spans="7:8">
      <c r="G49465" s="127"/>
      <c r="H49465" s="128"/>
    </row>
    <row r="49466" spans="7:8">
      <c r="G49466" s="127"/>
      <c r="H49466" s="128"/>
    </row>
    <row r="49467" spans="7:8">
      <c r="G49467" s="127"/>
      <c r="H49467" s="128"/>
    </row>
    <row r="49468" spans="7:8">
      <c r="G49468" s="127"/>
      <c r="H49468" s="128"/>
    </row>
    <row r="49469" spans="7:8">
      <c r="G49469" s="127"/>
      <c r="H49469" s="128"/>
    </row>
    <row r="49470" spans="7:8">
      <c r="G49470" s="127"/>
      <c r="H49470" s="128"/>
    </row>
    <row r="49471" spans="7:8">
      <c r="G49471" s="127"/>
      <c r="H49471" s="128"/>
    </row>
    <row r="49472" spans="7:8">
      <c r="G49472" s="127"/>
      <c r="H49472" s="128"/>
    </row>
    <row r="49473" spans="7:8">
      <c r="G49473" s="127"/>
      <c r="H49473" s="128"/>
    </row>
    <row r="49474" spans="7:8">
      <c r="G49474" s="127"/>
      <c r="H49474" s="128"/>
    </row>
    <row r="49475" spans="7:8">
      <c r="G49475" s="127"/>
      <c r="H49475" s="128"/>
    </row>
    <row r="49476" spans="7:8">
      <c r="G49476" s="127"/>
      <c r="H49476" s="128"/>
    </row>
    <row r="49477" spans="7:8">
      <c r="G49477" s="127"/>
      <c r="H49477" s="128"/>
    </row>
    <row r="49478" spans="7:8">
      <c r="G49478" s="127"/>
      <c r="H49478" s="128"/>
    </row>
    <row r="49479" spans="7:8">
      <c r="G49479" s="127"/>
      <c r="H49479" s="128"/>
    </row>
    <row r="49480" spans="7:8">
      <c r="G49480" s="127"/>
      <c r="H49480" s="128"/>
    </row>
    <row r="49481" spans="7:8">
      <c r="G49481" s="127"/>
      <c r="H49481" s="128"/>
    </row>
    <row r="49482" spans="7:8">
      <c r="G49482" s="127"/>
      <c r="H49482" s="128"/>
    </row>
    <row r="49483" spans="7:8">
      <c r="G49483" s="127"/>
      <c r="H49483" s="128"/>
    </row>
    <row r="49484" spans="7:8">
      <c r="G49484" s="127"/>
      <c r="H49484" s="128"/>
    </row>
    <row r="49485" spans="7:8">
      <c r="G49485" s="127"/>
      <c r="H49485" s="128"/>
    </row>
    <row r="49486" spans="7:8">
      <c r="G49486" s="127"/>
      <c r="H49486" s="128"/>
    </row>
    <row r="49487" spans="7:8">
      <c r="G49487" s="127"/>
      <c r="H49487" s="128"/>
    </row>
    <row r="49488" spans="7:8">
      <c r="G49488" s="127"/>
      <c r="H49488" s="128"/>
    </row>
    <row r="49489" spans="7:8">
      <c r="G49489" s="127"/>
      <c r="H49489" s="128"/>
    </row>
    <row r="49490" spans="7:8">
      <c r="G49490" s="127"/>
      <c r="H49490" s="128"/>
    </row>
    <row r="49491" spans="7:8">
      <c r="G49491" s="127"/>
      <c r="H49491" s="128"/>
    </row>
    <row r="49492" spans="7:8">
      <c r="G49492" s="127"/>
      <c r="H49492" s="128"/>
    </row>
    <row r="49493" spans="7:8">
      <c r="G49493" s="127"/>
      <c r="H49493" s="128"/>
    </row>
    <row r="49494" spans="7:8">
      <c r="G49494" s="127"/>
      <c r="H49494" s="128"/>
    </row>
    <row r="49495" spans="7:8">
      <c r="G49495" s="127"/>
      <c r="H49495" s="128"/>
    </row>
    <row r="49496" spans="7:8">
      <c r="G49496" s="127"/>
      <c r="H49496" s="128"/>
    </row>
    <row r="49497" spans="7:8">
      <c r="G49497" s="127"/>
      <c r="H49497" s="128"/>
    </row>
    <row r="49498" spans="7:8">
      <c r="G49498" s="127"/>
      <c r="H49498" s="128"/>
    </row>
    <row r="49499" spans="7:8">
      <c r="G49499" s="127"/>
      <c r="H49499" s="128"/>
    </row>
    <row r="49500" spans="7:8">
      <c r="G49500" s="127"/>
      <c r="H49500" s="128"/>
    </row>
    <row r="49501" spans="7:8">
      <c r="G49501" s="127"/>
      <c r="H49501" s="128"/>
    </row>
    <row r="49502" spans="7:8">
      <c r="G49502" s="127"/>
      <c r="H49502" s="128"/>
    </row>
    <row r="49503" spans="7:8">
      <c r="G49503" s="127"/>
      <c r="H49503" s="128"/>
    </row>
    <row r="49504" spans="7:8">
      <c r="G49504" s="127"/>
      <c r="H49504" s="128"/>
    </row>
    <row r="49505" spans="7:8">
      <c r="G49505" s="127"/>
      <c r="H49505" s="128"/>
    </row>
    <row r="49506" spans="7:8">
      <c r="G49506" s="127"/>
      <c r="H49506" s="128"/>
    </row>
    <row r="49507" spans="7:8">
      <c r="G49507" s="127"/>
      <c r="H49507" s="128"/>
    </row>
    <row r="49508" spans="7:8">
      <c r="G49508" s="127"/>
      <c r="H49508" s="128"/>
    </row>
    <row r="49509" spans="7:8">
      <c r="G49509" s="127"/>
      <c r="H49509" s="128"/>
    </row>
    <row r="49510" spans="7:8">
      <c r="G49510" s="127"/>
      <c r="H49510" s="128"/>
    </row>
    <row r="49511" spans="7:8">
      <c r="G49511" s="127"/>
      <c r="H49511" s="128"/>
    </row>
    <row r="49512" spans="7:8">
      <c r="G49512" s="127"/>
      <c r="H49512" s="128"/>
    </row>
    <row r="49513" spans="7:8">
      <c r="G49513" s="127"/>
      <c r="H49513" s="128"/>
    </row>
    <row r="49514" spans="7:8">
      <c r="G49514" s="127"/>
      <c r="H49514" s="128"/>
    </row>
    <row r="49515" spans="7:8">
      <c r="G49515" s="127"/>
      <c r="H49515" s="128"/>
    </row>
    <row r="49516" spans="7:8">
      <c r="G49516" s="127"/>
      <c r="H49516" s="128"/>
    </row>
    <row r="49517" spans="7:8">
      <c r="G49517" s="127"/>
      <c r="H49517" s="128"/>
    </row>
    <row r="49518" spans="7:8">
      <c r="G49518" s="127"/>
      <c r="H49518" s="128"/>
    </row>
    <row r="49519" spans="7:8">
      <c r="G49519" s="127"/>
      <c r="H49519" s="128"/>
    </row>
    <row r="49520" spans="7:8">
      <c r="G49520" s="127"/>
      <c r="H49520" s="128"/>
    </row>
    <row r="49521" spans="7:8">
      <c r="G49521" s="127"/>
      <c r="H49521" s="128"/>
    </row>
    <row r="49522" spans="7:8">
      <c r="G49522" s="127"/>
      <c r="H49522" s="128"/>
    </row>
    <row r="49523" spans="7:8">
      <c r="G49523" s="127"/>
      <c r="H49523" s="128"/>
    </row>
    <row r="49524" spans="7:8">
      <c r="G49524" s="127"/>
      <c r="H49524" s="128"/>
    </row>
    <row r="49525" spans="7:8">
      <c r="G49525" s="127"/>
      <c r="H49525" s="128"/>
    </row>
    <row r="49526" spans="7:8">
      <c r="G49526" s="127"/>
      <c r="H49526" s="128"/>
    </row>
    <row r="49527" spans="7:8">
      <c r="G49527" s="127"/>
      <c r="H49527" s="128"/>
    </row>
    <row r="49528" spans="7:8">
      <c r="G49528" s="127"/>
      <c r="H49528" s="128"/>
    </row>
    <row r="49529" spans="7:8">
      <c r="G49529" s="127"/>
      <c r="H49529" s="128"/>
    </row>
    <row r="49530" spans="7:8">
      <c r="G49530" s="127"/>
      <c r="H49530" s="128"/>
    </row>
    <row r="49531" spans="7:8">
      <c r="G49531" s="127"/>
      <c r="H49531" s="128"/>
    </row>
    <row r="49532" spans="7:8">
      <c r="G49532" s="127"/>
      <c r="H49532" s="128"/>
    </row>
    <row r="49533" spans="7:8">
      <c r="G49533" s="127"/>
      <c r="H49533" s="128"/>
    </row>
    <row r="49534" spans="7:8">
      <c r="G49534" s="127"/>
      <c r="H49534" s="128"/>
    </row>
    <row r="49535" spans="7:8">
      <c r="G49535" s="127"/>
      <c r="H49535" s="128"/>
    </row>
    <row r="49536" spans="7:8">
      <c r="G49536" s="127"/>
      <c r="H49536" s="128"/>
    </row>
    <row r="49537" spans="7:8">
      <c r="G49537" s="127"/>
      <c r="H49537" s="128"/>
    </row>
    <row r="49538" spans="7:8">
      <c r="G49538" s="127"/>
      <c r="H49538" s="128"/>
    </row>
    <row r="49539" spans="7:8">
      <c r="G49539" s="127"/>
      <c r="H49539" s="128"/>
    </row>
    <row r="49540" spans="7:8">
      <c r="G49540" s="127"/>
      <c r="H49540" s="128"/>
    </row>
    <row r="49541" spans="7:8">
      <c r="G49541" s="127"/>
      <c r="H49541" s="128"/>
    </row>
    <row r="49542" spans="7:8">
      <c r="G49542" s="127"/>
      <c r="H49542" s="128"/>
    </row>
    <row r="49543" spans="7:8">
      <c r="G49543" s="127"/>
      <c r="H49543" s="128"/>
    </row>
    <row r="49544" spans="7:8">
      <c r="G49544" s="127"/>
      <c r="H49544" s="128"/>
    </row>
    <row r="49545" spans="7:8">
      <c r="G49545" s="127"/>
      <c r="H49545" s="128"/>
    </row>
    <row r="49546" spans="7:8">
      <c r="G49546" s="127"/>
      <c r="H49546" s="128"/>
    </row>
    <row r="49547" spans="7:8">
      <c r="G49547" s="127"/>
      <c r="H49547" s="128"/>
    </row>
    <row r="49548" spans="7:8">
      <c r="G49548" s="127"/>
      <c r="H49548" s="128"/>
    </row>
    <row r="49549" spans="7:8">
      <c r="G49549" s="127"/>
      <c r="H49549" s="128"/>
    </row>
    <row r="49550" spans="7:8">
      <c r="G49550" s="127"/>
      <c r="H49550" s="128"/>
    </row>
    <row r="49551" spans="7:8">
      <c r="G49551" s="127"/>
      <c r="H49551" s="128"/>
    </row>
    <row r="49552" spans="7:8">
      <c r="G49552" s="127"/>
      <c r="H49552" s="128"/>
    </row>
    <row r="49553" spans="7:8">
      <c r="G49553" s="127"/>
      <c r="H49553" s="128"/>
    </row>
    <row r="49554" spans="7:8">
      <c r="G49554" s="127"/>
      <c r="H49554" s="128"/>
    </row>
    <row r="49555" spans="7:8">
      <c r="G49555" s="127"/>
      <c r="H49555" s="128"/>
    </row>
    <row r="49556" spans="7:8">
      <c r="G49556" s="127"/>
      <c r="H49556" s="128"/>
    </row>
    <row r="49557" spans="7:8">
      <c r="G49557" s="127"/>
      <c r="H49557" s="128"/>
    </row>
    <row r="49558" spans="7:8">
      <c r="G49558" s="127"/>
      <c r="H49558" s="128"/>
    </row>
    <row r="49559" spans="7:8">
      <c r="G49559" s="127"/>
      <c r="H49559" s="128"/>
    </row>
    <row r="49560" spans="7:8">
      <c r="G49560" s="127"/>
      <c r="H49560" s="128"/>
    </row>
    <row r="49561" spans="7:8">
      <c r="G49561" s="127"/>
      <c r="H49561" s="128"/>
    </row>
    <row r="49562" spans="7:8">
      <c r="G49562" s="127"/>
      <c r="H49562" s="128"/>
    </row>
    <row r="49563" spans="7:8">
      <c r="G49563" s="127"/>
      <c r="H49563" s="128"/>
    </row>
    <row r="49564" spans="7:8">
      <c r="G49564" s="127"/>
      <c r="H49564" s="128"/>
    </row>
    <row r="49565" spans="7:8">
      <c r="G49565" s="127"/>
      <c r="H49565" s="128"/>
    </row>
    <row r="49566" spans="7:8">
      <c r="G49566" s="127"/>
      <c r="H49566" s="128"/>
    </row>
    <row r="49567" spans="7:8">
      <c r="G49567" s="127"/>
      <c r="H49567" s="128"/>
    </row>
    <row r="49568" spans="7:8">
      <c r="G49568" s="127"/>
      <c r="H49568" s="128"/>
    </row>
    <row r="49569" spans="7:8">
      <c r="G49569" s="127"/>
      <c r="H49569" s="128"/>
    </row>
    <row r="49570" spans="7:8">
      <c r="G49570" s="127"/>
      <c r="H49570" s="128"/>
    </row>
    <row r="49571" spans="7:8">
      <c r="G49571" s="127"/>
      <c r="H49571" s="128"/>
    </row>
    <row r="49572" spans="7:8">
      <c r="G49572" s="127"/>
      <c r="H49572" s="128"/>
    </row>
    <row r="49573" spans="7:8">
      <c r="G49573" s="127"/>
      <c r="H49573" s="128"/>
    </row>
    <row r="49574" spans="7:8">
      <c r="G49574" s="127"/>
      <c r="H49574" s="128"/>
    </row>
    <row r="49575" spans="7:8">
      <c r="G49575" s="127"/>
      <c r="H49575" s="128"/>
    </row>
    <row r="49576" spans="7:8">
      <c r="G49576" s="127"/>
      <c r="H49576" s="128"/>
    </row>
    <row r="49577" spans="7:8">
      <c r="G49577" s="127"/>
      <c r="H49577" s="128"/>
    </row>
    <row r="49578" spans="7:8">
      <c r="G49578" s="127"/>
      <c r="H49578" s="128"/>
    </row>
    <row r="49579" spans="7:8">
      <c r="G49579" s="127"/>
      <c r="H49579" s="128"/>
    </row>
    <row r="49580" spans="7:8">
      <c r="G49580" s="127"/>
      <c r="H49580" s="128"/>
    </row>
    <row r="49581" spans="7:8">
      <c r="G49581" s="127"/>
      <c r="H49581" s="128"/>
    </row>
    <row r="49582" spans="7:8">
      <c r="G49582" s="127"/>
      <c r="H49582" s="128"/>
    </row>
    <row r="49583" spans="7:8">
      <c r="G49583" s="127"/>
      <c r="H49583" s="128"/>
    </row>
    <row r="49584" spans="7:8">
      <c r="G49584" s="127"/>
      <c r="H49584" s="128"/>
    </row>
    <row r="49585" spans="7:8">
      <c r="G49585" s="127"/>
      <c r="H49585" s="128"/>
    </row>
    <row r="49586" spans="7:8">
      <c r="G49586" s="127"/>
      <c r="H49586" s="128"/>
    </row>
    <row r="49587" spans="7:8">
      <c r="G49587" s="127"/>
      <c r="H49587" s="128"/>
    </row>
    <row r="49588" spans="7:8">
      <c r="G49588" s="127"/>
      <c r="H49588" s="128"/>
    </row>
    <row r="49589" spans="7:8">
      <c r="G49589" s="127"/>
      <c r="H49589" s="128"/>
    </row>
    <row r="49590" spans="7:8">
      <c r="G49590" s="127"/>
      <c r="H49590" s="128"/>
    </row>
    <row r="49591" spans="7:8">
      <c r="G49591" s="127"/>
      <c r="H49591" s="128"/>
    </row>
    <row r="49592" spans="7:8">
      <c r="G49592" s="127"/>
      <c r="H49592" s="128"/>
    </row>
    <row r="49593" spans="7:8">
      <c r="G49593" s="127"/>
      <c r="H49593" s="128"/>
    </row>
    <row r="49594" spans="7:8">
      <c r="G49594" s="127"/>
      <c r="H49594" s="128"/>
    </row>
    <row r="49595" spans="7:8">
      <c r="G49595" s="127"/>
      <c r="H49595" s="128"/>
    </row>
    <row r="49596" spans="7:8">
      <c r="G49596" s="127"/>
      <c r="H49596" s="128"/>
    </row>
    <row r="49597" spans="7:8">
      <c r="G49597" s="127"/>
      <c r="H49597" s="128"/>
    </row>
    <row r="49598" spans="7:8">
      <c r="G49598" s="127"/>
      <c r="H49598" s="128"/>
    </row>
    <row r="49599" spans="7:8">
      <c r="G49599" s="127"/>
      <c r="H49599" s="128"/>
    </row>
    <row r="49600" spans="7:8">
      <c r="G49600" s="127"/>
      <c r="H49600" s="128"/>
    </row>
    <row r="49601" spans="7:8">
      <c r="G49601" s="127"/>
      <c r="H49601" s="128"/>
    </row>
    <row r="49602" spans="7:8">
      <c r="G49602" s="127"/>
      <c r="H49602" s="128"/>
    </row>
    <row r="49603" spans="7:8">
      <c r="G49603" s="127"/>
      <c r="H49603" s="128"/>
    </row>
    <row r="49604" spans="7:8">
      <c r="G49604" s="127"/>
      <c r="H49604" s="128"/>
    </row>
    <row r="49605" spans="7:8">
      <c r="G49605" s="127"/>
      <c r="H49605" s="128"/>
    </row>
    <row r="49606" spans="7:8">
      <c r="G49606" s="127"/>
      <c r="H49606" s="128"/>
    </row>
    <row r="49607" spans="7:8">
      <c r="G49607" s="127"/>
      <c r="H49607" s="128"/>
    </row>
    <row r="49608" spans="7:8">
      <c r="G49608" s="127"/>
      <c r="H49608" s="128"/>
    </row>
    <row r="49609" spans="7:8">
      <c r="G49609" s="127"/>
      <c r="H49609" s="128"/>
    </row>
    <row r="49610" spans="7:8">
      <c r="G49610" s="127"/>
      <c r="H49610" s="128"/>
    </row>
    <row r="49611" spans="7:8">
      <c r="G49611" s="127"/>
      <c r="H49611" s="128"/>
    </row>
    <row r="49612" spans="7:8">
      <c r="G49612" s="127"/>
      <c r="H49612" s="128"/>
    </row>
    <row r="49613" spans="7:8">
      <c r="G49613" s="127"/>
      <c r="H49613" s="128"/>
    </row>
    <row r="49614" spans="7:8">
      <c r="G49614" s="127"/>
      <c r="H49614" s="128"/>
    </row>
    <row r="49615" spans="7:8">
      <c r="G49615" s="127"/>
      <c r="H49615" s="128"/>
    </row>
    <row r="49616" spans="7:8">
      <c r="G49616" s="127"/>
      <c r="H49616" s="128"/>
    </row>
    <row r="49617" spans="7:8">
      <c r="G49617" s="127"/>
      <c r="H49617" s="128"/>
    </row>
    <row r="49618" spans="7:8">
      <c r="G49618" s="127"/>
      <c r="H49618" s="128"/>
    </row>
    <row r="49619" spans="7:8">
      <c r="G49619" s="127"/>
      <c r="H49619" s="128"/>
    </row>
    <row r="49620" spans="7:8">
      <c r="G49620" s="127"/>
      <c r="H49620" s="128"/>
    </row>
    <row r="49621" spans="7:8">
      <c r="G49621" s="127"/>
      <c r="H49621" s="128"/>
    </row>
    <row r="49622" spans="7:8">
      <c r="G49622" s="127"/>
      <c r="H49622" s="128"/>
    </row>
    <row r="49623" spans="7:8">
      <c r="G49623" s="127"/>
      <c r="H49623" s="128"/>
    </row>
    <row r="49624" spans="7:8">
      <c r="G49624" s="127"/>
      <c r="H49624" s="128"/>
    </row>
    <row r="49625" spans="7:8">
      <c r="G49625" s="127"/>
      <c r="H49625" s="128"/>
    </row>
    <row r="49626" spans="7:8">
      <c r="G49626" s="127"/>
      <c r="H49626" s="128"/>
    </row>
    <row r="49627" spans="7:8">
      <c r="G49627" s="127"/>
      <c r="H49627" s="128"/>
    </row>
    <row r="49628" spans="7:8">
      <c r="G49628" s="127"/>
      <c r="H49628" s="128"/>
    </row>
    <row r="49629" spans="7:8">
      <c r="G49629" s="127"/>
      <c r="H49629" s="128"/>
    </row>
    <row r="49630" spans="7:8">
      <c r="G49630" s="127"/>
      <c r="H49630" s="128"/>
    </row>
    <row r="49631" spans="7:8">
      <c r="G49631" s="127"/>
      <c r="H49631" s="128"/>
    </row>
    <row r="49632" spans="7:8">
      <c r="G49632" s="127"/>
      <c r="H49632" s="128"/>
    </row>
    <row r="49633" spans="7:8">
      <c r="G49633" s="127"/>
      <c r="H49633" s="128"/>
    </row>
    <row r="49634" spans="7:8">
      <c r="G49634" s="127"/>
      <c r="H49634" s="128"/>
    </row>
    <row r="49635" spans="7:8">
      <c r="G49635" s="127"/>
      <c r="H49635" s="128"/>
    </row>
    <row r="49636" spans="7:8">
      <c r="G49636" s="127"/>
      <c r="H49636" s="128"/>
    </row>
    <row r="49637" spans="7:8">
      <c r="G49637" s="127"/>
      <c r="H49637" s="128"/>
    </row>
    <row r="49638" spans="7:8">
      <c r="G49638" s="127"/>
      <c r="H49638" s="128"/>
    </row>
    <row r="49639" spans="7:8">
      <c r="G49639" s="127"/>
      <c r="H49639" s="128"/>
    </row>
    <row r="49640" spans="7:8">
      <c r="G49640" s="127"/>
      <c r="H49640" s="128"/>
    </row>
    <row r="49641" spans="7:8">
      <c r="G49641" s="127"/>
      <c r="H49641" s="128"/>
    </row>
    <row r="49642" spans="7:8">
      <c r="G49642" s="127"/>
      <c r="H49642" s="128"/>
    </row>
    <row r="49643" spans="7:8">
      <c r="G49643" s="127"/>
      <c r="H49643" s="128"/>
    </row>
    <row r="49644" spans="7:8">
      <c r="G49644" s="127"/>
      <c r="H49644" s="128"/>
    </row>
    <row r="49645" spans="7:8">
      <c r="G49645" s="127"/>
      <c r="H49645" s="128"/>
    </row>
    <row r="49646" spans="7:8">
      <c r="G49646" s="127"/>
      <c r="H49646" s="128"/>
    </row>
    <row r="49647" spans="7:8">
      <c r="G49647" s="127"/>
      <c r="H49647" s="128"/>
    </row>
    <row r="49648" spans="7:8">
      <c r="G49648" s="127"/>
      <c r="H49648" s="128"/>
    </row>
    <row r="49649" spans="7:8">
      <c r="G49649" s="127"/>
      <c r="H49649" s="128"/>
    </row>
    <row r="49650" spans="7:8">
      <c r="G49650" s="127"/>
      <c r="H49650" s="128"/>
    </row>
    <row r="49651" spans="7:8">
      <c r="G49651" s="127"/>
      <c r="H49651" s="128"/>
    </row>
    <row r="49652" spans="7:8">
      <c r="G49652" s="127"/>
      <c r="H49652" s="128"/>
    </row>
    <row r="49653" spans="7:8">
      <c r="G49653" s="127"/>
      <c r="H49653" s="128"/>
    </row>
    <row r="49654" spans="7:8">
      <c r="G49654" s="127"/>
      <c r="H49654" s="128"/>
    </row>
    <row r="49655" spans="7:8">
      <c r="G49655" s="127"/>
      <c r="H49655" s="128"/>
    </row>
    <row r="49656" spans="7:8">
      <c r="G49656" s="127"/>
      <c r="H49656" s="128"/>
    </row>
    <row r="49657" spans="7:8">
      <c r="G49657" s="127"/>
      <c r="H49657" s="128"/>
    </row>
    <row r="49658" spans="7:8">
      <c r="G49658" s="127"/>
      <c r="H49658" s="128"/>
    </row>
    <row r="49659" spans="7:8">
      <c r="G49659" s="127"/>
      <c r="H49659" s="128"/>
    </row>
    <row r="49660" spans="7:8">
      <c r="G49660" s="127"/>
      <c r="H49660" s="128"/>
    </row>
    <row r="49661" spans="7:8">
      <c r="G49661" s="127"/>
      <c r="H49661" s="128"/>
    </row>
    <row r="49662" spans="7:8">
      <c r="G49662" s="127"/>
      <c r="H49662" s="128"/>
    </row>
    <row r="49663" spans="7:8">
      <c r="G49663" s="127"/>
      <c r="H49663" s="128"/>
    </row>
    <row r="49664" spans="7:8">
      <c r="G49664" s="127"/>
      <c r="H49664" s="128"/>
    </row>
    <row r="49665" spans="7:8">
      <c r="G49665" s="127"/>
      <c r="H49665" s="128"/>
    </row>
    <row r="49666" spans="7:8">
      <c r="G49666" s="127"/>
      <c r="H49666" s="128"/>
    </row>
    <row r="49667" spans="7:8">
      <c r="G49667" s="127"/>
      <c r="H49667" s="128"/>
    </row>
    <row r="49668" spans="7:8">
      <c r="G49668" s="127"/>
      <c r="H49668" s="128"/>
    </row>
    <row r="49669" spans="7:8">
      <c r="G49669" s="127"/>
      <c r="H49669" s="128"/>
    </row>
    <row r="49670" spans="7:8">
      <c r="G49670" s="127"/>
      <c r="H49670" s="128"/>
    </row>
    <row r="49671" spans="7:8">
      <c r="G49671" s="127"/>
      <c r="H49671" s="128"/>
    </row>
    <row r="49672" spans="7:8">
      <c r="G49672" s="127"/>
      <c r="H49672" s="128"/>
    </row>
    <row r="49673" spans="7:8">
      <c r="G49673" s="127"/>
      <c r="H49673" s="128"/>
    </row>
    <row r="49674" spans="7:8">
      <c r="G49674" s="127"/>
      <c r="H49674" s="128"/>
    </row>
    <row r="49675" spans="7:8">
      <c r="G49675" s="127"/>
      <c r="H49675" s="128"/>
    </row>
    <row r="49676" spans="7:8">
      <c r="G49676" s="127"/>
      <c r="H49676" s="128"/>
    </row>
    <row r="49677" spans="7:8">
      <c r="G49677" s="127"/>
      <c r="H49677" s="128"/>
    </row>
    <row r="49678" spans="7:8">
      <c r="G49678" s="127"/>
      <c r="H49678" s="128"/>
    </row>
    <row r="49679" spans="7:8">
      <c r="G49679" s="127"/>
      <c r="H49679" s="128"/>
    </row>
    <row r="49680" spans="7:8">
      <c r="G49680" s="127"/>
      <c r="H49680" s="128"/>
    </row>
    <row r="49681" spans="7:8">
      <c r="G49681" s="127"/>
      <c r="H49681" s="128"/>
    </row>
    <row r="49682" spans="7:8">
      <c r="G49682" s="127"/>
      <c r="H49682" s="128"/>
    </row>
    <row r="49683" spans="7:8">
      <c r="G49683" s="127"/>
      <c r="H49683" s="128"/>
    </row>
    <row r="49684" spans="7:8">
      <c r="G49684" s="127"/>
      <c r="H49684" s="128"/>
    </row>
    <row r="49685" spans="7:8">
      <c r="G49685" s="127"/>
      <c r="H49685" s="128"/>
    </row>
    <row r="49686" spans="7:8">
      <c r="G49686" s="127"/>
      <c r="H49686" s="128"/>
    </row>
    <row r="49687" spans="7:8">
      <c r="G49687" s="127"/>
      <c r="H49687" s="128"/>
    </row>
    <row r="49688" spans="7:8">
      <c r="G49688" s="127"/>
      <c r="H49688" s="128"/>
    </row>
    <row r="49689" spans="7:8">
      <c r="G49689" s="127"/>
      <c r="H49689" s="128"/>
    </row>
    <row r="49690" spans="7:8">
      <c r="G49690" s="127"/>
      <c r="H49690" s="128"/>
    </row>
    <row r="49691" spans="7:8">
      <c r="G49691" s="127"/>
      <c r="H49691" s="128"/>
    </row>
    <row r="49692" spans="7:8">
      <c r="G49692" s="127"/>
      <c r="H49692" s="128"/>
    </row>
    <row r="49693" spans="7:8">
      <c r="G49693" s="127"/>
      <c r="H49693" s="128"/>
    </row>
    <row r="49694" spans="7:8">
      <c r="G49694" s="127"/>
      <c r="H49694" s="128"/>
    </row>
    <row r="49695" spans="7:8">
      <c r="G49695" s="127"/>
      <c r="H49695" s="128"/>
    </row>
    <row r="49696" spans="7:8">
      <c r="G49696" s="127"/>
      <c r="H49696" s="128"/>
    </row>
    <row r="49697" spans="7:8">
      <c r="G49697" s="127"/>
      <c r="H49697" s="128"/>
    </row>
    <row r="49698" spans="7:8">
      <c r="G49698" s="127"/>
      <c r="H49698" s="128"/>
    </row>
    <row r="49699" spans="7:8">
      <c r="G49699" s="127"/>
      <c r="H49699" s="128"/>
    </row>
    <row r="49700" spans="7:8">
      <c r="G49700" s="127"/>
      <c r="H49700" s="128"/>
    </row>
    <row r="49701" spans="7:8">
      <c r="G49701" s="127"/>
      <c r="H49701" s="128"/>
    </row>
    <row r="49702" spans="7:8">
      <c r="G49702" s="127"/>
      <c r="H49702" s="128"/>
    </row>
    <row r="49703" spans="7:8">
      <c r="G49703" s="127"/>
      <c r="H49703" s="128"/>
    </row>
    <row r="49704" spans="7:8">
      <c r="G49704" s="127"/>
      <c r="H49704" s="128"/>
    </row>
    <row r="49705" spans="7:8">
      <c r="G49705" s="127"/>
      <c r="H49705" s="128"/>
    </row>
    <row r="49706" spans="7:8">
      <c r="G49706" s="127"/>
      <c r="H49706" s="128"/>
    </row>
    <row r="49707" spans="7:8">
      <c r="G49707" s="127"/>
      <c r="H49707" s="128"/>
    </row>
    <row r="49708" spans="7:8">
      <c r="G49708" s="127"/>
      <c r="H49708" s="128"/>
    </row>
    <row r="49709" spans="7:8">
      <c r="G49709" s="127"/>
      <c r="H49709" s="128"/>
    </row>
    <row r="49710" spans="7:8">
      <c r="G49710" s="127"/>
      <c r="H49710" s="128"/>
    </row>
    <row r="49711" spans="7:8">
      <c r="G49711" s="127"/>
      <c r="H49711" s="128"/>
    </row>
    <row r="49712" spans="7:8">
      <c r="G49712" s="127"/>
      <c r="H49712" s="128"/>
    </row>
    <row r="49713" spans="7:8">
      <c r="G49713" s="127"/>
      <c r="H49713" s="128"/>
    </row>
    <row r="49714" spans="7:8">
      <c r="G49714" s="127"/>
      <c r="H49714" s="128"/>
    </row>
    <row r="49715" spans="7:8">
      <c r="G49715" s="127"/>
      <c r="H49715" s="128"/>
    </row>
    <row r="49716" spans="7:8">
      <c r="G49716" s="127"/>
      <c r="H49716" s="128"/>
    </row>
    <row r="49717" spans="7:8">
      <c r="G49717" s="127"/>
      <c r="H49717" s="128"/>
    </row>
    <row r="49718" spans="7:8">
      <c r="G49718" s="127"/>
      <c r="H49718" s="128"/>
    </row>
    <row r="49719" spans="7:8">
      <c r="G49719" s="127"/>
      <c r="H49719" s="128"/>
    </row>
    <row r="49720" spans="7:8">
      <c r="G49720" s="127"/>
      <c r="H49720" s="128"/>
    </row>
    <row r="49721" spans="7:8">
      <c r="G49721" s="127"/>
      <c r="H49721" s="128"/>
    </row>
    <row r="49722" spans="7:8">
      <c r="G49722" s="127"/>
      <c r="H49722" s="128"/>
    </row>
    <row r="49723" spans="7:8">
      <c r="G49723" s="127"/>
      <c r="H49723" s="128"/>
    </row>
    <row r="49724" spans="7:8">
      <c r="G49724" s="127"/>
      <c r="H49724" s="128"/>
    </row>
    <row r="49725" spans="7:8">
      <c r="G49725" s="127"/>
      <c r="H49725" s="128"/>
    </row>
    <row r="49726" spans="7:8">
      <c r="G49726" s="127"/>
      <c r="H49726" s="128"/>
    </row>
    <row r="49727" spans="7:8">
      <c r="G49727" s="127"/>
      <c r="H49727" s="128"/>
    </row>
    <row r="49728" spans="7:8">
      <c r="G49728" s="127"/>
      <c r="H49728" s="128"/>
    </row>
    <row r="49729" spans="7:8">
      <c r="G49729" s="127"/>
      <c r="H49729" s="128"/>
    </row>
    <row r="49730" spans="7:8">
      <c r="G49730" s="127"/>
      <c r="H49730" s="128"/>
    </row>
    <row r="49731" spans="7:8">
      <c r="G49731" s="127"/>
      <c r="H49731" s="128"/>
    </row>
    <row r="49732" spans="7:8">
      <c r="G49732" s="127"/>
      <c r="H49732" s="128"/>
    </row>
    <row r="49733" spans="7:8">
      <c r="G49733" s="127"/>
      <c r="H49733" s="128"/>
    </row>
    <row r="49734" spans="7:8">
      <c r="G49734" s="127"/>
      <c r="H49734" s="128"/>
    </row>
    <row r="49735" spans="7:8">
      <c r="G49735" s="127"/>
      <c r="H49735" s="128"/>
    </row>
    <row r="49736" spans="7:8">
      <c r="G49736" s="127"/>
      <c r="H49736" s="128"/>
    </row>
    <row r="49737" spans="7:8">
      <c r="G49737" s="127"/>
      <c r="H49737" s="128"/>
    </row>
    <row r="49738" spans="7:8">
      <c r="G49738" s="127"/>
      <c r="H49738" s="128"/>
    </row>
    <row r="49739" spans="7:8">
      <c r="G49739" s="127"/>
      <c r="H49739" s="128"/>
    </row>
    <row r="49740" spans="7:8">
      <c r="G49740" s="127"/>
      <c r="H49740" s="128"/>
    </row>
    <row r="49741" spans="7:8">
      <c r="G49741" s="127"/>
      <c r="H49741" s="128"/>
    </row>
    <row r="49742" spans="7:8">
      <c r="G49742" s="127"/>
      <c r="H49742" s="128"/>
    </row>
    <row r="49743" spans="7:8">
      <c r="G49743" s="127"/>
      <c r="H49743" s="128"/>
    </row>
    <row r="49744" spans="7:8">
      <c r="G49744" s="127"/>
      <c r="H49744" s="128"/>
    </row>
    <row r="49745" spans="7:8">
      <c r="G49745" s="127"/>
      <c r="H49745" s="128"/>
    </row>
    <row r="49746" spans="7:8">
      <c r="G49746" s="127"/>
      <c r="H49746" s="128"/>
    </row>
    <row r="49747" spans="7:8">
      <c r="G49747" s="127"/>
      <c r="H49747" s="128"/>
    </row>
    <row r="49748" spans="7:8">
      <c r="G49748" s="127"/>
      <c r="H49748" s="128"/>
    </row>
    <row r="49749" spans="7:8">
      <c r="G49749" s="127"/>
      <c r="H49749" s="128"/>
    </row>
    <row r="49750" spans="7:8">
      <c r="G49750" s="127"/>
      <c r="H49750" s="128"/>
    </row>
    <row r="49751" spans="7:8">
      <c r="G49751" s="127"/>
      <c r="H49751" s="128"/>
    </row>
    <row r="49752" spans="7:8">
      <c r="G49752" s="127"/>
      <c r="H49752" s="128"/>
    </row>
    <row r="49753" spans="7:8">
      <c r="G49753" s="127"/>
      <c r="H49753" s="128"/>
    </row>
    <row r="49754" spans="7:8">
      <c r="G49754" s="127"/>
      <c r="H49754" s="128"/>
    </row>
    <row r="49755" spans="7:8">
      <c r="G49755" s="127"/>
      <c r="H49755" s="128"/>
    </row>
    <row r="49756" spans="7:8">
      <c r="G49756" s="127"/>
      <c r="H49756" s="128"/>
    </row>
    <row r="49757" spans="7:8">
      <c r="G49757" s="127"/>
      <c r="H49757" s="128"/>
    </row>
    <row r="49758" spans="7:8">
      <c r="G49758" s="127"/>
      <c r="H49758" s="128"/>
    </row>
    <row r="49759" spans="7:8">
      <c r="G49759" s="127"/>
      <c r="H49759" s="128"/>
    </row>
    <row r="49760" spans="7:8">
      <c r="G49760" s="127"/>
      <c r="H49760" s="128"/>
    </row>
    <row r="49761" spans="7:8">
      <c r="G49761" s="127"/>
      <c r="H49761" s="128"/>
    </row>
    <row r="49762" spans="7:8">
      <c r="G49762" s="127"/>
      <c r="H49762" s="128"/>
    </row>
    <row r="49763" spans="7:8">
      <c r="G49763" s="127"/>
      <c r="H49763" s="128"/>
    </row>
    <row r="49764" spans="7:8">
      <c r="G49764" s="127"/>
      <c r="H49764" s="128"/>
    </row>
    <row r="49765" spans="7:8">
      <c r="G49765" s="127"/>
      <c r="H49765" s="128"/>
    </row>
    <row r="49766" spans="7:8">
      <c r="G49766" s="127"/>
      <c r="H49766" s="128"/>
    </row>
    <row r="49767" spans="7:8">
      <c r="G49767" s="127"/>
      <c r="H49767" s="128"/>
    </row>
    <row r="49768" spans="7:8">
      <c r="G49768" s="127"/>
      <c r="H49768" s="128"/>
    </row>
    <row r="49769" spans="7:8">
      <c r="G49769" s="127"/>
      <c r="H49769" s="128"/>
    </row>
    <row r="49770" spans="7:8">
      <c r="G49770" s="127"/>
      <c r="H49770" s="128"/>
    </row>
    <row r="49771" spans="7:8">
      <c r="G49771" s="127"/>
      <c r="H49771" s="128"/>
    </row>
    <row r="49772" spans="7:8">
      <c r="G49772" s="127"/>
      <c r="H49772" s="128"/>
    </row>
    <row r="49773" spans="7:8">
      <c r="G49773" s="127"/>
      <c r="H49773" s="128"/>
    </row>
    <row r="49774" spans="7:8">
      <c r="G49774" s="127"/>
      <c r="H49774" s="128"/>
    </row>
    <row r="49775" spans="7:8">
      <c r="G49775" s="127"/>
      <c r="H49775" s="128"/>
    </row>
    <row r="49776" spans="7:8">
      <c r="G49776" s="127"/>
      <c r="H49776" s="128"/>
    </row>
    <row r="49777" spans="7:8">
      <c r="G49777" s="127"/>
      <c r="H49777" s="128"/>
    </row>
    <row r="49778" spans="7:8">
      <c r="G49778" s="127"/>
      <c r="H49778" s="128"/>
    </row>
    <row r="49779" spans="7:8">
      <c r="G49779" s="127"/>
      <c r="H49779" s="128"/>
    </row>
    <row r="49780" spans="7:8">
      <c r="G49780" s="127"/>
      <c r="H49780" s="128"/>
    </row>
    <row r="49781" spans="7:8">
      <c r="G49781" s="127"/>
      <c r="H49781" s="128"/>
    </row>
    <row r="49782" spans="7:8">
      <c r="G49782" s="127"/>
      <c r="H49782" s="128"/>
    </row>
    <row r="49783" spans="7:8">
      <c r="G49783" s="127"/>
      <c r="H49783" s="128"/>
    </row>
    <row r="49784" spans="7:8">
      <c r="G49784" s="127"/>
      <c r="H49784" s="128"/>
    </row>
    <row r="49785" spans="7:8">
      <c r="G49785" s="127"/>
      <c r="H49785" s="128"/>
    </row>
    <row r="49786" spans="7:8">
      <c r="G49786" s="127"/>
      <c r="H49786" s="128"/>
    </row>
    <row r="49787" spans="7:8">
      <c r="G49787" s="127"/>
      <c r="H49787" s="128"/>
    </row>
    <row r="49788" spans="7:8">
      <c r="G49788" s="127"/>
      <c r="H49788" s="128"/>
    </row>
    <row r="49789" spans="7:8">
      <c r="G49789" s="127"/>
      <c r="H49789" s="128"/>
    </row>
    <row r="49790" spans="7:8">
      <c r="G49790" s="127"/>
      <c r="H49790" s="128"/>
    </row>
    <row r="49791" spans="7:8">
      <c r="G49791" s="127"/>
      <c r="H49791" s="128"/>
    </row>
    <row r="49792" spans="7:8">
      <c r="G49792" s="127"/>
      <c r="H49792" s="128"/>
    </row>
    <row r="49793" spans="7:8">
      <c r="G49793" s="127"/>
      <c r="H49793" s="128"/>
    </row>
    <row r="49794" spans="7:8">
      <c r="G49794" s="127"/>
      <c r="H49794" s="128"/>
    </row>
    <row r="49795" spans="7:8">
      <c r="G49795" s="127"/>
      <c r="H49795" s="128"/>
    </row>
    <row r="49796" spans="7:8">
      <c r="G49796" s="127"/>
      <c r="H49796" s="128"/>
    </row>
    <row r="49797" spans="7:8">
      <c r="G49797" s="127"/>
      <c r="H49797" s="128"/>
    </row>
    <row r="49798" spans="7:8">
      <c r="G49798" s="127"/>
      <c r="H49798" s="128"/>
    </row>
    <row r="49799" spans="7:8">
      <c r="G49799" s="127"/>
      <c r="H49799" s="128"/>
    </row>
    <row r="49800" spans="7:8">
      <c r="G49800" s="127"/>
      <c r="H49800" s="128"/>
    </row>
    <row r="49801" spans="7:8">
      <c r="G49801" s="127"/>
      <c r="H49801" s="128"/>
    </row>
    <row r="49802" spans="7:8">
      <c r="G49802" s="127"/>
      <c r="H49802" s="128"/>
    </row>
    <row r="49803" spans="7:8">
      <c r="G49803" s="127"/>
      <c r="H49803" s="128"/>
    </row>
    <row r="49804" spans="7:8">
      <c r="G49804" s="127"/>
      <c r="H49804" s="128"/>
    </row>
    <row r="49805" spans="7:8">
      <c r="G49805" s="127"/>
      <c r="H49805" s="128"/>
    </row>
    <row r="49806" spans="7:8">
      <c r="G49806" s="127"/>
      <c r="H49806" s="128"/>
    </row>
    <row r="49807" spans="7:8">
      <c r="G49807" s="127"/>
      <c r="H49807" s="128"/>
    </row>
    <row r="49808" spans="7:8">
      <c r="G49808" s="127"/>
      <c r="H49808" s="128"/>
    </row>
    <row r="49809" spans="7:8">
      <c r="G49809" s="127"/>
      <c r="H49809" s="128"/>
    </row>
    <row r="49810" spans="7:8">
      <c r="G49810" s="127"/>
      <c r="H49810" s="128"/>
    </row>
    <row r="49811" spans="7:8">
      <c r="G49811" s="127"/>
      <c r="H49811" s="128"/>
    </row>
    <row r="49812" spans="7:8">
      <c r="G49812" s="127"/>
      <c r="H49812" s="128"/>
    </row>
    <row r="49813" spans="7:8">
      <c r="G49813" s="127"/>
      <c r="H49813" s="128"/>
    </row>
    <row r="49814" spans="7:8">
      <c r="G49814" s="127"/>
      <c r="H49814" s="128"/>
    </row>
    <row r="49815" spans="7:8">
      <c r="G49815" s="127"/>
      <c r="H49815" s="128"/>
    </row>
    <row r="49816" spans="7:8">
      <c r="G49816" s="127"/>
      <c r="H49816" s="128"/>
    </row>
    <row r="49817" spans="7:8">
      <c r="G49817" s="127"/>
      <c r="H49817" s="128"/>
    </row>
    <row r="49818" spans="7:8">
      <c r="G49818" s="127"/>
      <c r="H49818" s="128"/>
    </row>
    <row r="49819" spans="7:8">
      <c r="G49819" s="127"/>
      <c r="H49819" s="128"/>
    </row>
    <row r="49820" spans="7:8">
      <c r="G49820" s="127"/>
      <c r="H49820" s="128"/>
    </row>
    <row r="49821" spans="7:8">
      <c r="G49821" s="127"/>
      <c r="H49821" s="128"/>
    </row>
    <row r="49822" spans="7:8">
      <c r="G49822" s="127"/>
      <c r="H49822" s="128"/>
    </row>
    <row r="49823" spans="7:8">
      <c r="G49823" s="127"/>
      <c r="H49823" s="128"/>
    </row>
    <row r="49824" spans="7:8">
      <c r="G49824" s="127"/>
      <c r="H49824" s="128"/>
    </row>
    <row r="49825" spans="7:8">
      <c r="G49825" s="127"/>
      <c r="H49825" s="128"/>
    </row>
    <row r="49826" spans="7:8">
      <c r="G49826" s="127"/>
      <c r="H49826" s="128"/>
    </row>
    <row r="49827" spans="7:8">
      <c r="G49827" s="127"/>
      <c r="H49827" s="128"/>
    </row>
    <row r="49828" spans="7:8">
      <c r="G49828" s="127"/>
      <c r="H49828" s="128"/>
    </row>
    <row r="49829" spans="7:8">
      <c r="G49829" s="127"/>
      <c r="H49829" s="128"/>
    </row>
    <row r="49830" spans="7:8">
      <c r="G49830" s="127"/>
      <c r="H49830" s="128"/>
    </row>
    <row r="49831" spans="7:8">
      <c r="G49831" s="127"/>
      <c r="H49831" s="128"/>
    </row>
    <row r="49832" spans="7:8">
      <c r="G49832" s="127"/>
      <c r="H49832" s="128"/>
    </row>
    <row r="49833" spans="7:8">
      <c r="G49833" s="127"/>
      <c r="H49833" s="128"/>
    </row>
    <row r="49834" spans="7:8">
      <c r="G49834" s="127"/>
      <c r="H49834" s="128"/>
    </row>
    <row r="49835" spans="7:8">
      <c r="G49835" s="127"/>
      <c r="H49835" s="128"/>
    </row>
    <row r="49836" spans="7:8">
      <c r="G49836" s="127"/>
      <c r="H49836" s="128"/>
    </row>
    <row r="49837" spans="7:8">
      <c r="G49837" s="127"/>
      <c r="H49837" s="128"/>
    </row>
    <row r="49838" spans="7:8">
      <c r="G49838" s="127"/>
      <c r="H49838" s="128"/>
    </row>
    <row r="49839" spans="7:8">
      <c r="G49839" s="127"/>
      <c r="H49839" s="128"/>
    </row>
    <row r="49840" spans="7:8">
      <c r="G49840" s="127"/>
      <c r="H49840" s="128"/>
    </row>
    <row r="49841" spans="7:8">
      <c r="G49841" s="127"/>
      <c r="H49841" s="128"/>
    </row>
    <row r="49842" spans="7:8">
      <c r="G49842" s="127"/>
      <c r="H49842" s="128"/>
    </row>
    <row r="49843" spans="7:8">
      <c r="G49843" s="127"/>
      <c r="H49843" s="128"/>
    </row>
    <row r="49844" spans="7:8">
      <c r="G49844" s="127"/>
      <c r="H49844" s="128"/>
    </row>
    <row r="49845" spans="7:8">
      <c r="G49845" s="127"/>
      <c r="H49845" s="128"/>
    </row>
    <row r="49846" spans="7:8">
      <c r="G49846" s="127"/>
      <c r="H49846" s="128"/>
    </row>
    <row r="49847" spans="7:8">
      <c r="G49847" s="127"/>
      <c r="H49847" s="128"/>
    </row>
    <row r="49848" spans="7:8">
      <c r="G49848" s="127"/>
      <c r="H49848" s="128"/>
    </row>
    <row r="49849" spans="7:8">
      <c r="G49849" s="127"/>
      <c r="H49849" s="128"/>
    </row>
    <row r="49850" spans="7:8">
      <c r="G49850" s="127"/>
      <c r="H49850" s="128"/>
    </row>
    <row r="49851" spans="7:8">
      <c r="G49851" s="127"/>
      <c r="H49851" s="128"/>
    </row>
    <row r="49852" spans="7:8">
      <c r="G49852" s="127"/>
      <c r="H49852" s="128"/>
    </row>
    <row r="49853" spans="7:8">
      <c r="G49853" s="127"/>
      <c r="H49853" s="128"/>
    </row>
    <row r="49854" spans="7:8">
      <c r="G49854" s="127"/>
      <c r="H49854" s="128"/>
    </row>
    <row r="49855" spans="7:8">
      <c r="G49855" s="127"/>
      <c r="H49855" s="128"/>
    </row>
    <row r="49856" spans="7:8">
      <c r="G49856" s="127"/>
      <c r="H49856" s="128"/>
    </row>
    <row r="49857" spans="7:8">
      <c r="G49857" s="127"/>
      <c r="H49857" s="128"/>
    </row>
    <row r="49858" spans="7:8">
      <c r="G49858" s="127"/>
      <c r="H49858" s="128"/>
    </row>
    <row r="49859" spans="7:8">
      <c r="G49859" s="127"/>
      <c r="H49859" s="128"/>
    </row>
    <row r="49860" spans="7:8">
      <c r="G49860" s="127"/>
      <c r="H49860" s="128"/>
    </row>
    <row r="49861" spans="7:8">
      <c r="G49861" s="127"/>
      <c r="H49861" s="128"/>
    </row>
    <row r="49862" spans="7:8">
      <c r="G49862" s="127"/>
      <c r="H49862" s="128"/>
    </row>
    <row r="49863" spans="7:8">
      <c r="G49863" s="127"/>
      <c r="H49863" s="128"/>
    </row>
    <row r="49864" spans="7:8">
      <c r="G49864" s="127"/>
      <c r="H49864" s="128"/>
    </row>
    <row r="49865" spans="7:8">
      <c r="G49865" s="127"/>
      <c r="H49865" s="128"/>
    </row>
    <row r="49866" spans="7:8">
      <c r="G49866" s="127"/>
      <c r="H49866" s="128"/>
    </row>
    <row r="49867" spans="7:8">
      <c r="G49867" s="127"/>
      <c r="H49867" s="128"/>
    </row>
    <row r="49868" spans="7:8">
      <c r="G49868" s="127"/>
      <c r="H49868" s="128"/>
    </row>
    <row r="49869" spans="7:8">
      <c r="G49869" s="127"/>
      <c r="H49869" s="128"/>
    </row>
    <row r="49870" spans="7:8">
      <c r="G49870" s="127"/>
      <c r="H49870" s="128"/>
    </row>
    <row r="49871" spans="7:8">
      <c r="G49871" s="127"/>
      <c r="H49871" s="128"/>
    </row>
    <row r="49872" spans="7:8">
      <c r="G49872" s="127"/>
      <c r="H49872" s="128"/>
    </row>
    <row r="49873" spans="7:8">
      <c r="G49873" s="127"/>
      <c r="H49873" s="128"/>
    </row>
    <row r="49874" spans="7:8">
      <c r="G49874" s="127"/>
      <c r="H49874" s="128"/>
    </row>
    <row r="49875" spans="7:8">
      <c r="G49875" s="127"/>
      <c r="H49875" s="128"/>
    </row>
    <row r="49876" spans="7:8">
      <c r="G49876" s="127"/>
      <c r="H49876" s="128"/>
    </row>
    <row r="49877" spans="7:8">
      <c r="G49877" s="127"/>
      <c r="H49877" s="128"/>
    </row>
    <row r="49878" spans="7:8">
      <c r="G49878" s="127"/>
      <c r="H49878" s="128"/>
    </row>
    <row r="49879" spans="7:8">
      <c r="G49879" s="127"/>
      <c r="H49879" s="128"/>
    </row>
    <row r="49880" spans="7:8">
      <c r="G49880" s="127"/>
      <c r="H49880" s="128"/>
    </row>
    <row r="49881" spans="7:8">
      <c r="G49881" s="127"/>
      <c r="H49881" s="128"/>
    </row>
    <row r="49882" spans="7:8">
      <c r="G49882" s="127"/>
      <c r="H49882" s="128"/>
    </row>
    <row r="49883" spans="7:8">
      <c r="G49883" s="127"/>
      <c r="H49883" s="128"/>
    </row>
    <row r="49884" spans="7:8">
      <c r="G49884" s="127"/>
      <c r="H49884" s="128"/>
    </row>
    <row r="49885" spans="7:8">
      <c r="G49885" s="127"/>
      <c r="H49885" s="128"/>
    </row>
    <row r="49886" spans="7:8">
      <c r="G49886" s="127"/>
      <c r="H49886" s="128"/>
    </row>
    <row r="49887" spans="7:8">
      <c r="G49887" s="127"/>
      <c r="H49887" s="128"/>
    </row>
    <row r="49888" spans="7:8">
      <c r="G49888" s="127"/>
      <c r="H49888" s="128"/>
    </row>
    <row r="49889" spans="7:8">
      <c r="G49889" s="127"/>
      <c r="H49889" s="128"/>
    </row>
    <row r="49890" spans="7:8">
      <c r="G49890" s="127"/>
      <c r="H49890" s="128"/>
    </row>
    <row r="49891" spans="7:8">
      <c r="G49891" s="127"/>
      <c r="H49891" s="128"/>
    </row>
    <row r="49892" spans="7:8">
      <c r="G49892" s="127"/>
      <c r="H49892" s="128"/>
    </row>
    <row r="49893" spans="7:8">
      <c r="G49893" s="127"/>
      <c r="H49893" s="128"/>
    </row>
    <row r="49894" spans="7:8">
      <c r="G49894" s="127"/>
      <c r="H49894" s="128"/>
    </row>
    <row r="49895" spans="7:8">
      <c r="G49895" s="127"/>
      <c r="H49895" s="128"/>
    </row>
    <row r="49896" spans="7:8">
      <c r="G49896" s="127"/>
      <c r="H49896" s="128"/>
    </row>
    <row r="49897" spans="7:8">
      <c r="G49897" s="127"/>
      <c r="H49897" s="128"/>
    </row>
    <row r="49898" spans="7:8">
      <c r="G49898" s="127"/>
      <c r="H49898" s="128"/>
    </row>
    <row r="49899" spans="7:8">
      <c r="G49899" s="127"/>
      <c r="H49899" s="128"/>
    </row>
    <row r="49900" spans="7:8">
      <c r="G49900" s="127"/>
      <c r="H49900" s="128"/>
    </row>
    <row r="49901" spans="7:8">
      <c r="G49901" s="127"/>
      <c r="H49901" s="128"/>
    </row>
    <row r="49902" spans="7:8">
      <c r="G49902" s="127"/>
      <c r="H49902" s="128"/>
    </row>
    <row r="49903" spans="7:8">
      <c r="G49903" s="127"/>
      <c r="H49903" s="128"/>
    </row>
    <row r="49904" spans="7:8">
      <c r="G49904" s="127"/>
      <c r="H49904" s="128"/>
    </row>
    <row r="49905" spans="7:8">
      <c r="G49905" s="127"/>
      <c r="H49905" s="128"/>
    </row>
    <row r="49906" spans="7:8">
      <c r="G49906" s="127"/>
      <c r="H49906" s="128"/>
    </row>
    <row r="49907" spans="7:8">
      <c r="G49907" s="127"/>
      <c r="H49907" s="128"/>
    </row>
    <row r="49908" spans="7:8">
      <c r="G49908" s="127"/>
      <c r="H49908" s="128"/>
    </row>
    <row r="49909" spans="7:8">
      <c r="G49909" s="127"/>
      <c r="H49909" s="128"/>
    </row>
    <row r="49910" spans="7:8">
      <c r="G49910" s="127"/>
      <c r="H49910" s="128"/>
    </row>
    <row r="49911" spans="7:8">
      <c r="G49911" s="127"/>
      <c r="H49911" s="128"/>
    </row>
    <row r="49912" spans="7:8">
      <c r="G49912" s="127"/>
      <c r="H49912" s="128"/>
    </row>
    <row r="49913" spans="7:8">
      <c r="G49913" s="127"/>
      <c r="H49913" s="128"/>
    </row>
    <row r="49914" spans="7:8">
      <c r="G49914" s="127"/>
      <c r="H49914" s="128"/>
    </row>
    <row r="49915" spans="7:8">
      <c r="G49915" s="127"/>
      <c r="H49915" s="128"/>
    </row>
    <row r="49916" spans="7:8">
      <c r="G49916" s="127"/>
      <c r="H49916" s="128"/>
    </row>
    <row r="49917" spans="7:8">
      <c r="G49917" s="127"/>
      <c r="H49917" s="128"/>
    </row>
    <row r="49918" spans="7:8">
      <c r="G49918" s="127"/>
      <c r="H49918" s="128"/>
    </row>
    <row r="49919" spans="7:8">
      <c r="G49919" s="127"/>
      <c r="H49919" s="128"/>
    </row>
    <row r="49920" spans="7:8">
      <c r="G49920" s="127"/>
      <c r="H49920" s="128"/>
    </row>
    <row r="49921" spans="7:8">
      <c r="G49921" s="127"/>
      <c r="H49921" s="128"/>
    </row>
    <row r="49922" spans="7:8">
      <c r="G49922" s="127"/>
      <c r="H49922" s="128"/>
    </row>
    <row r="49923" spans="7:8">
      <c r="G49923" s="127"/>
      <c r="H49923" s="128"/>
    </row>
    <row r="49924" spans="7:8">
      <c r="G49924" s="127"/>
      <c r="H49924" s="128"/>
    </row>
    <row r="49925" spans="7:8">
      <c r="G49925" s="127"/>
      <c r="H49925" s="128"/>
    </row>
    <row r="49926" spans="7:8">
      <c r="G49926" s="127"/>
      <c r="H49926" s="128"/>
    </row>
    <row r="49927" spans="7:8">
      <c r="G49927" s="127"/>
      <c r="H49927" s="128"/>
    </row>
    <row r="49928" spans="7:8">
      <c r="G49928" s="127"/>
      <c r="H49928" s="128"/>
    </row>
    <row r="49929" spans="7:8">
      <c r="G49929" s="127"/>
      <c r="H49929" s="128"/>
    </row>
    <row r="49930" spans="7:8">
      <c r="G49930" s="127"/>
      <c r="H49930" s="128"/>
    </row>
    <row r="49931" spans="7:8">
      <c r="G49931" s="127"/>
      <c r="H49931" s="128"/>
    </row>
    <row r="49932" spans="7:8">
      <c r="G49932" s="127"/>
      <c r="H49932" s="128"/>
    </row>
    <row r="49933" spans="7:8">
      <c r="G49933" s="127"/>
      <c r="H49933" s="128"/>
    </row>
    <row r="49934" spans="7:8">
      <c r="G49934" s="127"/>
      <c r="H49934" s="128"/>
    </row>
    <row r="49935" spans="7:8">
      <c r="G49935" s="127"/>
      <c r="H49935" s="128"/>
    </row>
    <row r="49936" spans="7:8">
      <c r="G49936" s="127"/>
      <c r="H49936" s="128"/>
    </row>
    <row r="49937" spans="7:8">
      <c r="G49937" s="127"/>
      <c r="H49937" s="128"/>
    </row>
    <row r="49938" spans="7:8">
      <c r="G49938" s="127"/>
      <c r="H49938" s="128"/>
    </row>
    <row r="49939" spans="7:8">
      <c r="G49939" s="127"/>
      <c r="H49939" s="128"/>
    </row>
    <row r="49940" spans="7:8">
      <c r="G49940" s="127"/>
      <c r="H49940" s="128"/>
    </row>
    <row r="49941" spans="7:8">
      <c r="G49941" s="127"/>
      <c r="H49941" s="128"/>
    </row>
    <row r="49942" spans="7:8">
      <c r="G49942" s="127"/>
      <c r="H49942" s="128"/>
    </row>
    <row r="49943" spans="7:8">
      <c r="G49943" s="127"/>
      <c r="H49943" s="128"/>
    </row>
    <row r="49944" spans="7:8">
      <c r="G49944" s="127"/>
      <c r="H49944" s="128"/>
    </row>
    <row r="49945" spans="7:8">
      <c r="G49945" s="127"/>
      <c r="H49945" s="128"/>
    </row>
    <row r="49946" spans="7:8">
      <c r="G49946" s="127"/>
      <c r="H49946" s="128"/>
    </row>
    <row r="49947" spans="7:8">
      <c r="G49947" s="127"/>
      <c r="H49947" s="128"/>
    </row>
    <row r="49948" spans="7:8">
      <c r="G49948" s="127"/>
      <c r="H49948" s="128"/>
    </row>
    <row r="49949" spans="7:8">
      <c r="G49949" s="127"/>
      <c r="H49949" s="128"/>
    </row>
    <row r="49950" spans="7:8">
      <c r="G49950" s="127"/>
      <c r="H49950" s="128"/>
    </row>
    <row r="49951" spans="7:8">
      <c r="G49951" s="127"/>
      <c r="H49951" s="128"/>
    </row>
    <row r="49952" spans="7:8">
      <c r="G49952" s="127"/>
      <c r="H49952" s="128"/>
    </row>
    <row r="49953" spans="7:8">
      <c r="G49953" s="127"/>
      <c r="H49953" s="128"/>
    </row>
    <row r="49954" spans="7:8">
      <c r="G49954" s="127"/>
      <c r="H49954" s="128"/>
    </row>
    <row r="49955" spans="7:8">
      <c r="G49955" s="127"/>
      <c r="H49955" s="128"/>
    </row>
    <row r="49956" spans="7:8">
      <c r="G49956" s="127"/>
      <c r="H49956" s="128"/>
    </row>
    <row r="49957" spans="7:8">
      <c r="G49957" s="127"/>
      <c r="H49957" s="128"/>
    </row>
    <row r="49958" spans="7:8">
      <c r="G49958" s="127"/>
      <c r="H49958" s="128"/>
    </row>
    <row r="49959" spans="7:8">
      <c r="G49959" s="127"/>
      <c r="H49959" s="128"/>
    </row>
    <row r="49960" spans="7:8">
      <c r="G49960" s="127"/>
      <c r="H49960" s="128"/>
    </row>
    <row r="49961" spans="7:8">
      <c r="G49961" s="127"/>
      <c r="H49961" s="128"/>
    </row>
    <row r="49962" spans="7:8">
      <c r="G49962" s="127"/>
      <c r="H49962" s="128"/>
    </row>
    <row r="49963" spans="7:8">
      <c r="G49963" s="127"/>
      <c r="H49963" s="128"/>
    </row>
    <row r="49964" spans="7:8">
      <c r="G49964" s="127"/>
      <c r="H49964" s="128"/>
    </row>
    <row r="49965" spans="7:8">
      <c r="G49965" s="127"/>
      <c r="H49965" s="128"/>
    </row>
    <row r="49966" spans="7:8">
      <c r="G49966" s="127"/>
      <c r="H49966" s="128"/>
    </row>
    <row r="49967" spans="7:8">
      <c r="G49967" s="127"/>
      <c r="H49967" s="128"/>
    </row>
    <row r="49968" spans="7:8">
      <c r="G49968" s="127"/>
      <c r="H49968" s="128"/>
    </row>
    <row r="49969" spans="7:8">
      <c r="G49969" s="127"/>
      <c r="H49969" s="128"/>
    </row>
    <row r="49970" spans="7:8">
      <c r="G49970" s="127"/>
      <c r="H49970" s="128"/>
    </row>
    <row r="49971" spans="7:8">
      <c r="G49971" s="127"/>
      <c r="H49971" s="128"/>
    </row>
    <row r="49972" spans="7:8">
      <c r="G49972" s="127"/>
      <c r="H49972" s="128"/>
    </row>
    <row r="49973" spans="7:8">
      <c r="G49973" s="127"/>
      <c r="H49973" s="128"/>
    </row>
    <row r="49974" spans="7:8">
      <c r="G49974" s="127"/>
      <c r="H49974" s="128"/>
    </row>
    <row r="49975" spans="7:8">
      <c r="G49975" s="127"/>
      <c r="H49975" s="128"/>
    </row>
    <row r="49976" spans="7:8">
      <c r="G49976" s="127"/>
      <c r="H49976" s="128"/>
    </row>
    <row r="49977" spans="7:8">
      <c r="G49977" s="127"/>
      <c r="H49977" s="128"/>
    </row>
    <row r="49978" spans="7:8">
      <c r="G49978" s="127"/>
      <c r="H49978" s="128"/>
    </row>
    <row r="49979" spans="7:8">
      <c r="G49979" s="127"/>
      <c r="H49979" s="128"/>
    </row>
    <row r="49980" spans="7:8">
      <c r="G49980" s="127"/>
      <c r="H49980" s="128"/>
    </row>
    <row r="49981" spans="7:8">
      <c r="G49981" s="127"/>
      <c r="H49981" s="128"/>
    </row>
    <row r="49982" spans="7:8">
      <c r="G49982" s="127"/>
      <c r="H49982" s="128"/>
    </row>
    <row r="49983" spans="7:8">
      <c r="G49983" s="127"/>
      <c r="H49983" s="128"/>
    </row>
    <row r="49984" spans="7:8">
      <c r="G49984" s="127"/>
      <c r="H49984" s="128"/>
    </row>
    <row r="49985" spans="7:8">
      <c r="G49985" s="127"/>
      <c r="H49985" s="128"/>
    </row>
    <row r="49986" spans="7:8">
      <c r="G49986" s="127"/>
      <c r="H49986" s="128"/>
    </row>
    <row r="49987" spans="7:8">
      <c r="G49987" s="127"/>
      <c r="H49987" s="128"/>
    </row>
    <row r="49988" spans="7:8">
      <c r="G49988" s="127"/>
      <c r="H49988" s="128"/>
    </row>
    <row r="49989" spans="7:8">
      <c r="G49989" s="127"/>
      <c r="H49989" s="128"/>
    </row>
    <row r="49990" spans="7:8">
      <c r="G49990" s="127"/>
      <c r="H49990" s="128"/>
    </row>
    <row r="49991" spans="7:8">
      <c r="G49991" s="127"/>
      <c r="H49991" s="128"/>
    </row>
    <row r="49992" spans="7:8">
      <c r="G49992" s="127"/>
      <c r="H49992" s="128"/>
    </row>
    <row r="49993" spans="7:8">
      <c r="G49993" s="127"/>
      <c r="H49993" s="128"/>
    </row>
    <row r="49994" spans="7:8">
      <c r="G49994" s="127"/>
      <c r="H49994" s="128"/>
    </row>
    <row r="49995" spans="7:8">
      <c r="G49995" s="127"/>
      <c r="H49995" s="128"/>
    </row>
    <row r="49996" spans="7:8">
      <c r="G49996" s="127"/>
      <c r="H49996" s="128"/>
    </row>
    <row r="49997" spans="7:8">
      <c r="G49997" s="127"/>
      <c r="H49997" s="128"/>
    </row>
    <row r="49998" spans="7:8">
      <c r="G49998" s="127"/>
      <c r="H49998" s="128"/>
    </row>
    <row r="49999" spans="7:8">
      <c r="G49999" s="127"/>
      <c r="H49999" s="128"/>
    </row>
    <row r="50000" spans="7:8">
      <c r="G50000" s="127"/>
      <c r="H50000" s="128"/>
    </row>
    <row r="50001" spans="7:8">
      <c r="G50001" s="127"/>
      <c r="H50001" s="128"/>
    </row>
    <row r="50002" spans="7:8">
      <c r="G50002" s="127"/>
      <c r="H50002" s="128"/>
    </row>
    <row r="50003" spans="7:8">
      <c r="G50003" s="127"/>
      <c r="H50003" s="128"/>
    </row>
    <row r="50004" spans="7:8">
      <c r="G50004" s="127"/>
      <c r="H50004" s="128"/>
    </row>
    <row r="50005" spans="7:8">
      <c r="G50005" s="127"/>
      <c r="H50005" s="128"/>
    </row>
    <row r="50006" spans="7:8">
      <c r="G50006" s="127"/>
      <c r="H50006" s="128"/>
    </row>
    <row r="50007" spans="7:8">
      <c r="G50007" s="127"/>
      <c r="H50007" s="128"/>
    </row>
    <row r="50008" spans="7:8">
      <c r="G50008" s="127"/>
      <c r="H50008" s="128"/>
    </row>
    <row r="50009" spans="7:8">
      <c r="G50009" s="127"/>
      <c r="H50009" s="128"/>
    </row>
    <row r="50010" spans="7:8">
      <c r="G50010" s="127"/>
      <c r="H50010" s="128"/>
    </row>
    <row r="50011" spans="7:8">
      <c r="G50011" s="127"/>
      <c r="H50011" s="128"/>
    </row>
    <row r="50012" spans="7:8">
      <c r="G50012" s="127"/>
      <c r="H50012" s="128"/>
    </row>
    <row r="50013" spans="7:8">
      <c r="G50013" s="127"/>
      <c r="H50013" s="128"/>
    </row>
    <row r="50014" spans="7:8">
      <c r="G50014" s="127"/>
      <c r="H50014" s="128"/>
    </row>
    <row r="50015" spans="7:8">
      <c r="G50015" s="127"/>
      <c r="H50015" s="128"/>
    </row>
    <row r="50016" spans="7:8">
      <c r="G50016" s="127"/>
      <c r="H50016" s="128"/>
    </row>
    <row r="50017" spans="7:8">
      <c r="G50017" s="127"/>
      <c r="H50017" s="128"/>
    </row>
    <row r="50018" spans="7:8">
      <c r="G50018" s="127"/>
      <c r="H50018" s="128"/>
    </row>
    <row r="50019" spans="7:8">
      <c r="G50019" s="127"/>
      <c r="H50019" s="128"/>
    </row>
    <row r="50020" spans="7:8">
      <c r="G50020" s="127"/>
      <c r="H50020" s="128"/>
    </row>
    <row r="50021" spans="7:8">
      <c r="G50021" s="127"/>
      <c r="H50021" s="128"/>
    </row>
    <row r="50022" spans="7:8">
      <c r="G50022" s="127"/>
      <c r="H50022" s="128"/>
    </row>
    <row r="50023" spans="7:8">
      <c r="G50023" s="127"/>
      <c r="H50023" s="128"/>
    </row>
    <row r="50024" spans="7:8">
      <c r="G50024" s="127"/>
      <c r="H50024" s="128"/>
    </row>
    <row r="50025" spans="7:8">
      <c r="G50025" s="127"/>
      <c r="H50025" s="128"/>
    </row>
    <row r="50026" spans="7:8">
      <c r="G50026" s="127"/>
      <c r="H50026" s="128"/>
    </row>
    <row r="50027" spans="7:8">
      <c r="G50027" s="127"/>
      <c r="H50027" s="128"/>
    </row>
    <row r="50028" spans="7:8">
      <c r="G50028" s="127"/>
      <c r="H50028" s="128"/>
    </row>
    <row r="50029" spans="7:8">
      <c r="G50029" s="127"/>
      <c r="H50029" s="128"/>
    </row>
    <row r="50030" spans="7:8">
      <c r="G50030" s="127"/>
      <c r="H50030" s="128"/>
    </row>
    <row r="50031" spans="7:8">
      <c r="G50031" s="127"/>
      <c r="H50031" s="128"/>
    </row>
    <row r="50032" spans="7:8">
      <c r="G50032" s="127"/>
      <c r="H50032" s="128"/>
    </row>
    <row r="50033" spans="7:8">
      <c r="G50033" s="127"/>
      <c r="H50033" s="128"/>
    </row>
    <row r="50034" spans="7:8">
      <c r="G50034" s="127"/>
      <c r="H50034" s="128"/>
    </row>
    <row r="50035" spans="7:8">
      <c r="G50035" s="127"/>
      <c r="H50035" s="128"/>
    </row>
    <row r="50036" spans="7:8">
      <c r="G50036" s="127"/>
      <c r="H50036" s="128"/>
    </row>
    <row r="50037" spans="7:8">
      <c r="G50037" s="127"/>
      <c r="H50037" s="128"/>
    </row>
    <row r="50038" spans="7:8">
      <c r="G50038" s="127"/>
      <c r="H50038" s="128"/>
    </row>
    <row r="50039" spans="7:8">
      <c r="G50039" s="127"/>
      <c r="H50039" s="128"/>
    </row>
    <row r="50040" spans="7:8">
      <c r="G50040" s="127"/>
      <c r="H50040" s="128"/>
    </row>
    <row r="50041" spans="7:8">
      <c r="G50041" s="127"/>
      <c r="H50041" s="128"/>
    </row>
    <row r="50042" spans="7:8">
      <c r="G50042" s="127"/>
      <c r="H50042" s="128"/>
    </row>
    <row r="50043" spans="7:8">
      <c r="G50043" s="127"/>
      <c r="H50043" s="128"/>
    </row>
    <row r="50044" spans="7:8">
      <c r="G50044" s="127"/>
      <c r="H50044" s="128"/>
    </row>
    <row r="50045" spans="7:8">
      <c r="G50045" s="127"/>
      <c r="H50045" s="128"/>
    </row>
    <row r="50046" spans="7:8">
      <c r="G50046" s="127"/>
      <c r="H50046" s="128"/>
    </row>
    <row r="50047" spans="7:8">
      <c r="G50047" s="127"/>
      <c r="H50047" s="128"/>
    </row>
    <row r="50048" spans="7:8">
      <c r="G50048" s="127"/>
      <c r="H50048" s="128"/>
    </row>
    <row r="50049" spans="7:8">
      <c r="G50049" s="127"/>
      <c r="H50049" s="128"/>
    </row>
    <row r="50050" spans="7:8">
      <c r="G50050" s="127"/>
      <c r="H50050" s="128"/>
    </row>
    <row r="50051" spans="7:8">
      <c r="G50051" s="127"/>
      <c r="H50051" s="128"/>
    </row>
    <row r="50052" spans="7:8">
      <c r="G50052" s="127"/>
      <c r="H50052" s="128"/>
    </row>
    <row r="50053" spans="7:8">
      <c r="G50053" s="127"/>
      <c r="H50053" s="128"/>
    </row>
    <row r="50054" spans="7:8">
      <c r="G50054" s="127"/>
      <c r="H50054" s="128"/>
    </row>
    <row r="50055" spans="7:8">
      <c r="G50055" s="127"/>
      <c r="H50055" s="128"/>
    </row>
    <row r="50056" spans="7:8">
      <c r="G50056" s="127"/>
      <c r="H50056" s="128"/>
    </row>
    <row r="50057" spans="7:8">
      <c r="G50057" s="127"/>
      <c r="H50057" s="128"/>
    </row>
    <row r="50058" spans="7:8">
      <c r="G50058" s="127"/>
      <c r="H50058" s="128"/>
    </row>
    <row r="50059" spans="7:8">
      <c r="G50059" s="127"/>
      <c r="H50059" s="128"/>
    </row>
    <row r="50060" spans="7:8">
      <c r="G50060" s="127"/>
      <c r="H50060" s="128"/>
    </row>
    <row r="50061" spans="7:8">
      <c r="G50061" s="127"/>
      <c r="H50061" s="128"/>
    </row>
    <row r="50062" spans="7:8">
      <c r="G50062" s="127"/>
      <c r="H50062" s="128"/>
    </row>
    <row r="50063" spans="7:8">
      <c r="G50063" s="127"/>
      <c r="H50063" s="128"/>
    </row>
    <row r="50064" spans="7:8">
      <c r="G50064" s="127"/>
      <c r="H50064" s="128"/>
    </row>
    <row r="50065" spans="7:8">
      <c r="G50065" s="127"/>
      <c r="H50065" s="128"/>
    </row>
    <row r="50066" spans="7:8">
      <c r="G50066" s="127"/>
      <c r="H50066" s="128"/>
    </row>
    <row r="50067" spans="7:8">
      <c r="G50067" s="127"/>
      <c r="H50067" s="128"/>
    </row>
    <row r="50068" spans="7:8">
      <c r="G50068" s="127"/>
      <c r="H50068" s="128"/>
    </row>
    <row r="50069" spans="7:8">
      <c r="G50069" s="127"/>
      <c r="H50069" s="128"/>
    </row>
    <row r="50070" spans="7:8">
      <c r="G50070" s="127"/>
      <c r="H50070" s="128"/>
    </row>
    <row r="50071" spans="7:8">
      <c r="G50071" s="127"/>
      <c r="H50071" s="128"/>
    </row>
    <row r="50072" spans="7:8">
      <c r="G50072" s="127"/>
      <c r="H50072" s="128"/>
    </row>
    <row r="50073" spans="7:8">
      <c r="G50073" s="127"/>
      <c r="H50073" s="128"/>
    </row>
    <row r="50074" spans="7:8">
      <c r="G50074" s="127"/>
      <c r="H50074" s="128"/>
    </row>
    <row r="50075" spans="7:8">
      <c r="G50075" s="127"/>
      <c r="H50075" s="128"/>
    </row>
    <row r="50076" spans="7:8">
      <c r="G50076" s="127"/>
      <c r="H50076" s="128"/>
    </row>
    <row r="50077" spans="7:8">
      <c r="G50077" s="127"/>
      <c r="H50077" s="128"/>
    </row>
    <row r="50078" spans="7:8">
      <c r="G50078" s="127"/>
      <c r="H50078" s="128"/>
    </row>
    <row r="50079" spans="7:8">
      <c r="G50079" s="127"/>
      <c r="H50079" s="128"/>
    </row>
    <row r="50080" spans="7:8">
      <c r="G50080" s="127"/>
      <c r="H50080" s="128"/>
    </row>
    <row r="50081" spans="7:8">
      <c r="G50081" s="127"/>
      <c r="H50081" s="128"/>
    </row>
    <row r="50082" spans="7:8">
      <c r="G50082" s="127"/>
      <c r="H50082" s="128"/>
    </row>
    <row r="50083" spans="7:8">
      <c r="G50083" s="127"/>
      <c r="H50083" s="128"/>
    </row>
    <row r="50084" spans="7:8">
      <c r="G50084" s="127"/>
      <c r="H50084" s="128"/>
    </row>
    <row r="50085" spans="7:8">
      <c r="G50085" s="127"/>
      <c r="H50085" s="128"/>
    </row>
    <row r="50086" spans="7:8">
      <c r="G50086" s="127"/>
      <c r="H50086" s="128"/>
    </row>
    <row r="50087" spans="7:8">
      <c r="G50087" s="127"/>
      <c r="H50087" s="128"/>
    </row>
    <row r="50088" spans="7:8">
      <c r="G50088" s="127"/>
      <c r="H50088" s="128"/>
    </row>
    <row r="50089" spans="7:8">
      <c r="G50089" s="127"/>
      <c r="H50089" s="128"/>
    </row>
    <row r="50090" spans="7:8">
      <c r="G50090" s="127"/>
      <c r="H50090" s="128"/>
    </row>
    <row r="50091" spans="7:8">
      <c r="G50091" s="127"/>
      <c r="H50091" s="128"/>
    </row>
    <row r="50092" spans="7:8">
      <c r="G50092" s="127"/>
      <c r="H50092" s="128"/>
    </row>
    <row r="50093" spans="7:8">
      <c r="G50093" s="127"/>
      <c r="H50093" s="128"/>
    </row>
    <row r="50094" spans="7:8">
      <c r="G50094" s="127"/>
      <c r="H50094" s="128"/>
    </row>
    <row r="50095" spans="7:8">
      <c r="G50095" s="127"/>
      <c r="H50095" s="128"/>
    </row>
    <row r="50096" spans="7:8">
      <c r="G50096" s="127"/>
      <c r="H50096" s="128"/>
    </row>
    <row r="50097" spans="7:8">
      <c r="G50097" s="127"/>
      <c r="H50097" s="128"/>
    </row>
    <row r="50098" spans="7:8">
      <c r="G50098" s="127"/>
      <c r="H50098" s="128"/>
    </row>
    <row r="50099" spans="7:8">
      <c r="G50099" s="127"/>
      <c r="H50099" s="128"/>
    </row>
    <row r="50100" spans="7:8">
      <c r="G50100" s="127"/>
      <c r="H50100" s="128"/>
    </row>
    <row r="50101" spans="7:8">
      <c r="G50101" s="127"/>
      <c r="H50101" s="128"/>
    </row>
    <row r="50102" spans="7:8">
      <c r="G50102" s="127"/>
      <c r="H50102" s="128"/>
    </row>
    <row r="50103" spans="7:8">
      <c r="G50103" s="127"/>
      <c r="H50103" s="128"/>
    </row>
    <row r="50104" spans="7:8">
      <c r="G50104" s="127"/>
      <c r="H50104" s="128"/>
    </row>
    <row r="50105" spans="7:8">
      <c r="G50105" s="127"/>
      <c r="H50105" s="128"/>
    </row>
    <row r="50106" spans="7:8">
      <c r="G50106" s="127"/>
      <c r="H50106" s="128"/>
    </row>
    <row r="50107" spans="7:8">
      <c r="G50107" s="127"/>
      <c r="H50107" s="128"/>
    </row>
    <row r="50108" spans="7:8">
      <c r="G50108" s="127"/>
      <c r="H50108" s="128"/>
    </row>
    <row r="50109" spans="7:8">
      <c r="G50109" s="127"/>
      <c r="H50109" s="128"/>
    </row>
    <row r="50110" spans="7:8">
      <c r="G50110" s="127"/>
      <c r="H50110" s="128"/>
    </row>
    <row r="50111" spans="7:8">
      <c r="G50111" s="127"/>
      <c r="H50111" s="128"/>
    </row>
    <row r="50112" spans="7:8">
      <c r="G50112" s="127"/>
      <c r="H50112" s="128"/>
    </row>
    <row r="50113" spans="7:8">
      <c r="G50113" s="127"/>
      <c r="H50113" s="128"/>
    </row>
    <row r="50114" spans="7:8">
      <c r="G50114" s="127"/>
      <c r="H50114" s="128"/>
    </row>
    <row r="50115" spans="7:8">
      <c r="G50115" s="127"/>
      <c r="H50115" s="128"/>
    </row>
    <row r="50116" spans="7:8">
      <c r="G50116" s="127"/>
      <c r="H50116" s="128"/>
    </row>
    <row r="50117" spans="7:8">
      <c r="G50117" s="127"/>
      <c r="H50117" s="128"/>
    </row>
    <row r="50118" spans="7:8">
      <c r="G50118" s="127"/>
      <c r="H50118" s="128"/>
    </row>
    <row r="50119" spans="7:8">
      <c r="G50119" s="127"/>
      <c r="H50119" s="128"/>
    </row>
    <row r="50120" spans="7:8">
      <c r="G50120" s="127"/>
      <c r="H50120" s="128"/>
    </row>
    <row r="50121" spans="7:8">
      <c r="G50121" s="127"/>
      <c r="H50121" s="128"/>
    </row>
    <row r="50122" spans="7:8">
      <c r="G50122" s="127"/>
      <c r="H50122" s="128"/>
    </row>
    <row r="50123" spans="7:8">
      <c r="G50123" s="127"/>
      <c r="H50123" s="128"/>
    </row>
    <row r="50124" spans="7:8">
      <c r="G50124" s="127"/>
      <c r="H50124" s="128"/>
    </row>
    <row r="50125" spans="7:8">
      <c r="G50125" s="127"/>
      <c r="H50125" s="128"/>
    </row>
    <row r="50126" spans="7:8">
      <c r="G50126" s="127"/>
      <c r="H50126" s="128"/>
    </row>
    <row r="50127" spans="7:8">
      <c r="G50127" s="127"/>
      <c r="H50127" s="128"/>
    </row>
    <row r="50128" spans="7:8">
      <c r="G50128" s="127"/>
      <c r="H50128" s="128"/>
    </row>
    <row r="50129" spans="7:8">
      <c r="G50129" s="127"/>
      <c r="H50129" s="128"/>
    </row>
    <row r="50130" spans="7:8">
      <c r="G50130" s="127"/>
      <c r="H50130" s="128"/>
    </row>
    <row r="50131" spans="7:8">
      <c r="G50131" s="127"/>
      <c r="H50131" s="128"/>
    </row>
    <row r="50132" spans="7:8">
      <c r="G50132" s="127"/>
      <c r="H50132" s="128"/>
    </row>
    <row r="50133" spans="7:8">
      <c r="G50133" s="127"/>
      <c r="H50133" s="128"/>
    </row>
    <row r="50134" spans="7:8">
      <c r="G50134" s="127"/>
      <c r="H50134" s="128"/>
    </row>
    <row r="50135" spans="7:8">
      <c r="G50135" s="127"/>
      <c r="H50135" s="128"/>
    </row>
    <row r="50136" spans="7:8">
      <c r="G50136" s="127"/>
      <c r="H50136" s="128"/>
    </row>
    <row r="50137" spans="7:8">
      <c r="G50137" s="127"/>
      <c r="H50137" s="128"/>
    </row>
    <row r="50138" spans="7:8">
      <c r="G50138" s="127"/>
      <c r="H50138" s="128"/>
    </row>
    <row r="50139" spans="7:8">
      <c r="G50139" s="127"/>
      <c r="H50139" s="128"/>
    </row>
    <row r="50140" spans="7:8">
      <c r="G50140" s="127"/>
      <c r="H50140" s="128"/>
    </row>
    <row r="50141" spans="7:8">
      <c r="G50141" s="127"/>
      <c r="H50141" s="128"/>
    </row>
    <row r="50142" spans="7:8">
      <c r="G50142" s="127"/>
      <c r="H50142" s="128"/>
    </row>
    <row r="50143" spans="7:8">
      <c r="G50143" s="127"/>
      <c r="H50143" s="128"/>
    </row>
    <row r="50144" spans="7:8">
      <c r="G50144" s="127"/>
      <c r="H50144" s="128"/>
    </row>
    <row r="50145" spans="7:8">
      <c r="G50145" s="127"/>
      <c r="H50145" s="128"/>
    </row>
    <row r="50146" spans="7:8">
      <c r="G50146" s="127"/>
      <c r="H50146" s="128"/>
    </row>
    <row r="50147" spans="7:8">
      <c r="G50147" s="127"/>
      <c r="H50147" s="128"/>
    </row>
    <row r="50148" spans="7:8">
      <c r="G50148" s="127"/>
      <c r="H50148" s="128"/>
    </row>
    <row r="50149" spans="7:8">
      <c r="G50149" s="127"/>
      <c r="H50149" s="128"/>
    </row>
    <row r="50150" spans="7:8">
      <c r="G50150" s="127"/>
      <c r="H50150" s="128"/>
    </row>
    <row r="50151" spans="7:8">
      <c r="G50151" s="127"/>
      <c r="H50151" s="128"/>
    </row>
    <row r="50152" spans="7:8">
      <c r="G50152" s="127"/>
      <c r="H50152" s="128"/>
    </row>
    <row r="50153" spans="7:8">
      <c r="G50153" s="127"/>
      <c r="H50153" s="128"/>
    </row>
    <row r="50154" spans="7:8">
      <c r="G50154" s="127"/>
      <c r="H50154" s="128"/>
    </row>
    <row r="50155" spans="7:8">
      <c r="G50155" s="127"/>
      <c r="H50155" s="128"/>
    </row>
    <row r="50156" spans="7:8">
      <c r="G50156" s="127"/>
      <c r="H50156" s="128"/>
    </row>
    <row r="50157" spans="7:8">
      <c r="G50157" s="127"/>
      <c r="H50157" s="128"/>
    </row>
    <row r="50158" spans="7:8">
      <c r="G50158" s="127"/>
      <c r="H50158" s="128"/>
    </row>
    <row r="50159" spans="7:8">
      <c r="G50159" s="127"/>
      <c r="H50159" s="128"/>
    </row>
    <row r="50160" spans="7:8">
      <c r="G50160" s="127"/>
      <c r="H50160" s="128"/>
    </row>
    <row r="50161" spans="7:8">
      <c r="G50161" s="127"/>
      <c r="H50161" s="128"/>
    </row>
    <row r="50162" spans="7:8">
      <c r="G50162" s="127"/>
      <c r="H50162" s="128"/>
    </row>
    <row r="50163" spans="7:8">
      <c r="G50163" s="127"/>
      <c r="H50163" s="128"/>
    </row>
    <row r="50164" spans="7:8">
      <c r="G50164" s="127"/>
      <c r="H50164" s="128"/>
    </row>
    <row r="50165" spans="7:8">
      <c r="G50165" s="127"/>
      <c r="H50165" s="128"/>
    </row>
    <row r="50166" spans="7:8">
      <c r="G50166" s="127"/>
      <c r="H50166" s="128"/>
    </row>
    <row r="50167" spans="7:8">
      <c r="G50167" s="127"/>
      <c r="H50167" s="128"/>
    </row>
    <row r="50168" spans="7:8">
      <c r="G50168" s="127"/>
      <c r="H50168" s="128"/>
    </row>
    <row r="50169" spans="7:8">
      <c r="G50169" s="127"/>
      <c r="H50169" s="128"/>
    </row>
    <row r="50170" spans="7:8">
      <c r="G50170" s="127"/>
      <c r="H50170" s="128"/>
    </row>
    <row r="50171" spans="7:8">
      <c r="G50171" s="127"/>
      <c r="H50171" s="128"/>
    </row>
    <row r="50172" spans="7:8">
      <c r="G50172" s="127"/>
      <c r="H50172" s="128"/>
    </row>
    <row r="50173" spans="7:8">
      <c r="G50173" s="127"/>
      <c r="H50173" s="128"/>
    </row>
    <row r="50174" spans="7:8">
      <c r="G50174" s="127"/>
      <c r="H50174" s="128"/>
    </row>
    <row r="50175" spans="7:8">
      <c r="G50175" s="127"/>
      <c r="H50175" s="128"/>
    </row>
    <row r="50176" spans="7:8">
      <c r="G50176" s="127"/>
      <c r="H50176" s="128"/>
    </row>
    <row r="50177" spans="7:8">
      <c r="G50177" s="127"/>
      <c r="H50177" s="128"/>
    </row>
    <row r="50178" spans="7:8">
      <c r="G50178" s="127"/>
      <c r="H50178" s="128"/>
    </row>
    <row r="50179" spans="7:8">
      <c r="G50179" s="127"/>
      <c r="H50179" s="128"/>
    </row>
    <row r="50180" spans="7:8">
      <c r="G50180" s="127"/>
      <c r="H50180" s="128"/>
    </row>
    <row r="50181" spans="7:8">
      <c r="G50181" s="127"/>
      <c r="H50181" s="128"/>
    </row>
    <row r="50182" spans="7:8">
      <c r="G50182" s="127"/>
      <c r="H50182" s="128"/>
    </row>
    <row r="50183" spans="7:8">
      <c r="G50183" s="127"/>
      <c r="H50183" s="128"/>
    </row>
    <row r="50184" spans="7:8">
      <c r="G50184" s="127"/>
      <c r="H50184" s="128"/>
    </row>
    <row r="50185" spans="7:8">
      <c r="G50185" s="127"/>
      <c r="H50185" s="128"/>
    </row>
    <row r="50186" spans="7:8">
      <c r="G50186" s="127"/>
      <c r="H50186" s="128"/>
    </row>
    <row r="50187" spans="7:8">
      <c r="G50187" s="127"/>
      <c r="H50187" s="128"/>
    </row>
    <row r="50188" spans="7:8">
      <c r="G50188" s="127"/>
      <c r="H50188" s="128"/>
    </row>
    <row r="50189" spans="7:8">
      <c r="G50189" s="127"/>
      <c r="H50189" s="128"/>
    </row>
    <row r="50190" spans="7:8">
      <c r="G50190" s="127"/>
      <c r="H50190" s="128"/>
    </row>
    <row r="50191" spans="7:8">
      <c r="G50191" s="127"/>
      <c r="H50191" s="128"/>
    </row>
    <row r="50192" spans="7:8">
      <c r="G50192" s="127"/>
      <c r="H50192" s="128"/>
    </row>
    <row r="50193" spans="7:8">
      <c r="G50193" s="127"/>
      <c r="H50193" s="128"/>
    </row>
    <row r="50194" spans="7:8">
      <c r="G50194" s="127"/>
      <c r="H50194" s="128"/>
    </row>
    <row r="50195" spans="7:8">
      <c r="G50195" s="127"/>
      <c r="H50195" s="128"/>
    </row>
    <row r="50196" spans="7:8">
      <c r="G50196" s="127"/>
      <c r="H50196" s="128"/>
    </row>
    <row r="50197" spans="7:8">
      <c r="G50197" s="127"/>
      <c r="H50197" s="128"/>
    </row>
    <row r="50198" spans="7:8">
      <c r="G50198" s="127"/>
      <c r="H50198" s="128"/>
    </row>
    <row r="50199" spans="7:8">
      <c r="G50199" s="127"/>
      <c r="H50199" s="128"/>
    </row>
    <row r="50200" spans="7:8">
      <c r="G50200" s="127"/>
      <c r="H50200" s="128"/>
    </row>
    <row r="50201" spans="7:8">
      <c r="G50201" s="127"/>
      <c r="H50201" s="128"/>
    </row>
    <row r="50202" spans="7:8">
      <c r="G50202" s="127"/>
      <c r="H50202" s="128"/>
    </row>
    <row r="50203" spans="7:8">
      <c r="G50203" s="127"/>
      <c r="H50203" s="128"/>
    </row>
    <row r="50204" spans="7:8">
      <c r="G50204" s="127"/>
      <c r="H50204" s="128"/>
    </row>
    <row r="50205" spans="7:8">
      <c r="G50205" s="127"/>
      <c r="H50205" s="128"/>
    </row>
    <row r="50206" spans="7:8">
      <c r="G50206" s="127"/>
      <c r="H50206" s="128"/>
    </row>
    <row r="50207" spans="7:8">
      <c r="G50207" s="127"/>
      <c r="H50207" s="128"/>
    </row>
    <row r="50208" spans="7:8">
      <c r="G50208" s="127"/>
      <c r="H50208" s="128"/>
    </row>
    <row r="50209" spans="7:8">
      <c r="G50209" s="127"/>
      <c r="H50209" s="128"/>
    </row>
    <row r="50210" spans="7:8">
      <c r="G50210" s="127"/>
      <c r="H50210" s="128"/>
    </row>
    <row r="50211" spans="7:8">
      <c r="G50211" s="127"/>
      <c r="H50211" s="128"/>
    </row>
    <row r="50212" spans="7:8">
      <c r="G50212" s="127"/>
      <c r="H50212" s="128"/>
    </row>
    <row r="50213" spans="7:8">
      <c r="G50213" s="127"/>
      <c r="H50213" s="128"/>
    </row>
    <row r="50214" spans="7:8">
      <c r="G50214" s="127"/>
      <c r="H50214" s="128"/>
    </row>
    <row r="50215" spans="7:8">
      <c r="G50215" s="127"/>
      <c r="H50215" s="128"/>
    </row>
    <row r="50216" spans="7:8">
      <c r="G50216" s="127"/>
      <c r="H50216" s="128"/>
    </row>
    <row r="50217" spans="7:8">
      <c r="G50217" s="127"/>
      <c r="H50217" s="128"/>
    </row>
    <row r="50218" spans="7:8">
      <c r="G50218" s="127"/>
      <c r="H50218" s="128"/>
    </row>
    <row r="50219" spans="7:8">
      <c r="G50219" s="127"/>
      <c r="H50219" s="128"/>
    </row>
    <row r="50220" spans="7:8">
      <c r="G50220" s="127"/>
      <c r="H50220" s="128"/>
    </row>
    <row r="50221" spans="7:8">
      <c r="G50221" s="127"/>
      <c r="H50221" s="128"/>
    </row>
    <row r="50222" spans="7:8">
      <c r="G50222" s="127"/>
      <c r="H50222" s="128"/>
    </row>
    <row r="50223" spans="7:8">
      <c r="G50223" s="127"/>
      <c r="H50223" s="128"/>
    </row>
    <row r="50224" spans="7:8">
      <c r="G50224" s="127"/>
      <c r="H50224" s="128"/>
    </row>
    <row r="50225" spans="7:8">
      <c r="G50225" s="127"/>
      <c r="H50225" s="128"/>
    </row>
    <row r="50226" spans="7:8">
      <c r="G50226" s="127"/>
      <c r="H50226" s="128"/>
    </row>
    <row r="50227" spans="7:8">
      <c r="G50227" s="127"/>
      <c r="H50227" s="128"/>
    </row>
    <row r="50228" spans="7:8">
      <c r="G50228" s="127"/>
      <c r="H50228" s="128"/>
    </row>
    <row r="50229" spans="7:8">
      <c r="G50229" s="127"/>
      <c r="H50229" s="128"/>
    </row>
    <row r="50230" spans="7:8">
      <c r="G50230" s="127"/>
      <c r="H50230" s="128"/>
    </row>
    <row r="50231" spans="7:8">
      <c r="G50231" s="127"/>
      <c r="H50231" s="128"/>
    </row>
    <row r="50232" spans="7:8">
      <c r="G50232" s="127"/>
      <c r="H50232" s="128"/>
    </row>
    <row r="50233" spans="7:8">
      <c r="G50233" s="127"/>
      <c r="H50233" s="128"/>
    </row>
    <row r="50234" spans="7:8">
      <c r="G50234" s="127"/>
      <c r="H50234" s="128"/>
    </row>
    <row r="50235" spans="7:8">
      <c r="G50235" s="127"/>
      <c r="H50235" s="128"/>
    </row>
    <row r="50236" spans="7:8">
      <c r="G50236" s="127"/>
      <c r="H50236" s="128"/>
    </row>
    <row r="50237" spans="7:8">
      <c r="G50237" s="127"/>
      <c r="H50237" s="128"/>
    </row>
    <row r="50238" spans="7:8">
      <c r="G50238" s="127"/>
      <c r="H50238" s="128"/>
    </row>
    <row r="50239" spans="7:8">
      <c r="G50239" s="127"/>
      <c r="H50239" s="128"/>
    </row>
    <row r="50240" spans="7:8">
      <c r="G50240" s="127"/>
      <c r="H50240" s="128"/>
    </row>
    <row r="50241" spans="7:8">
      <c r="G50241" s="127"/>
      <c r="H50241" s="128"/>
    </row>
    <row r="50242" spans="7:8">
      <c r="G50242" s="127"/>
      <c r="H50242" s="128"/>
    </row>
    <row r="50243" spans="7:8">
      <c r="G50243" s="127"/>
      <c r="H50243" s="128"/>
    </row>
    <row r="50244" spans="7:8">
      <c r="G50244" s="127"/>
      <c r="H50244" s="128"/>
    </row>
    <row r="50245" spans="7:8">
      <c r="G50245" s="127"/>
      <c r="H50245" s="128"/>
    </row>
    <row r="50246" spans="7:8">
      <c r="G50246" s="127"/>
      <c r="H50246" s="128"/>
    </row>
    <row r="50247" spans="7:8">
      <c r="G50247" s="127"/>
      <c r="H50247" s="128"/>
    </row>
    <row r="50248" spans="7:8">
      <c r="G50248" s="127"/>
      <c r="H50248" s="128"/>
    </row>
    <row r="50249" spans="7:8">
      <c r="G50249" s="127"/>
      <c r="H50249" s="128"/>
    </row>
    <row r="50250" spans="7:8">
      <c r="G50250" s="127"/>
      <c r="H50250" s="128"/>
    </row>
    <row r="50251" spans="7:8">
      <c r="G50251" s="127"/>
      <c r="H50251" s="128"/>
    </row>
    <row r="50252" spans="7:8">
      <c r="G50252" s="127"/>
      <c r="H50252" s="128"/>
    </row>
    <row r="50253" spans="7:8">
      <c r="G50253" s="127"/>
      <c r="H50253" s="128"/>
    </row>
    <row r="50254" spans="7:8">
      <c r="G50254" s="127"/>
      <c r="H50254" s="128"/>
    </row>
    <row r="50255" spans="7:8">
      <c r="G50255" s="127"/>
      <c r="H50255" s="128"/>
    </row>
    <row r="50256" spans="7:8">
      <c r="G50256" s="127"/>
      <c r="H50256" s="128"/>
    </row>
    <row r="50257" spans="7:8">
      <c r="G50257" s="127"/>
      <c r="H50257" s="128"/>
    </row>
    <row r="50258" spans="7:8">
      <c r="G50258" s="127"/>
      <c r="H50258" s="128"/>
    </row>
    <row r="50259" spans="7:8">
      <c r="G50259" s="127"/>
      <c r="H50259" s="128"/>
    </row>
    <row r="50260" spans="7:8">
      <c r="G50260" s="127"/>
      <c r="H50260" s="128"/>
    </row>
    <row r="50261" spans="7:8">
      <c r="G50261" s="127"/>
      <c r="H50261" s="128"/>
    </row>
    <row r="50262" spans="7:8">
      <c r="G50262" s="127"/>
      <c r="H50262" s="128"/>
    </row>
    <row r="50263" spans="7:8">
      <c r="G50263" s="127"/>
      <c r="H50263" s="128"/>
    </row>
    <row r="50264" spans="7:8">
      <c r="G50264" s="127"/>
      <c r="H50264" s="128"/>
    </row>
    <row r="50265" spans="7:8">
      <c r="G50265" s="127"/>
      <c r="H50265" s="128"/>
    </row>
    <row r="50266" spans="7:8">
      <c r="G50266" s="127"/>
      <c r="H50266" s="128"/>
    </row>
    <row r="50267" spans="7:8">
      <c r="G50267" s="127"/>
      <c r="H50267" s="128"/>
    </row>
    <row r="50268" spans="7:8">
      <c r="G50268" s="127"/>
      <c r="H50268" s="128"/>
    </row>
    <row r="50269" spans="7:8">
      <c r="G50269" s="127"/>
      <c r="H50269" s="128"/>
    </row>
    <row r="50270" spans="7:8">
      <c r="G50270" s="127"/>
      <c r="H50270" s="128"/>
    </row>
    <row r="50271" spans="7:8">
      <c r="G50271" s="127"/>
      <c r="H50271" s="128"/>
    </row>
    <row r="50272" spans="7:8">
      <c r="G50272" s="127"/>
      <c r="H50272" s="128"/>
    </row>
    <row r="50273" spans="7:8">
      <c r="G50273" s="127"/>
      <c r="H50273" s="128"/>
    </row>
    <row r="50274" spans="7:8">
      <c r="G50274" s="127"/>
      <c r="H50274" s="128"/>
    </row>
    <row r="50275" spans="7:8">
      <c r="G50275" s="127"/>
      <c r="H50275" s="128"/>
    </row>
    <row r="50276" spans="7:8">
      <c r="G50276" s="127"/>
      <c r="H50276" s="128"/>
    </row>
    <row r="50277" spans="7:8">
      <c r="G50277" s="127"/>
      <c r="H50277" s="128"/>
    </row>
    <row r="50278" spans="7:8">
      <c r="G50278" s="127"/>
      <c r="H50278" s="128"/>
    </row>
    <row r="50279" spans="7:8">
      <c r="G50279" s="127"/>
      <c r="H50279" s="128"/>
    </row>
    <row r="50280" spans="7:8">
      <c r="G50280" s="127"/>
      <c r="H50280" s="128"/>
    </row>
    <row r="50281" spans="7:8">
      <c r="G50281" s="127"/>
      <c r="H50281" s="128"/>
    </row>
    <row r="50282" spans="7:8">
      <c r="G50282" s="127"/>
      <c r="H50282" s="128"/>
    </row>
    <row r="50283" spans="7:8">
      <c r="G50283" s="127"/>
      <c r="H50283" s="128"/>
    </row>
    <row r="50284" spans="7:8">
      <c r="G50284" s="127"/>
      <c r="H50284" s="128"/>
    </row>
    <row r="50285" spans="7:8">
      <c r="G50285" s="127"/>
      <c r="H50285" s="128"/>
    </row>
    <row r="50286" spans="7:8">
      <c r="G50286" s="127"/>
      <c r="H50286" s="128"/>
    </row>
    <row r="50287" spans="7:8">
      <c r="G50287" s="127"/>
      <c r="H50287" s="128"/>
    </row>
    <row r="50288" spans="7:8">
      <c r="G50288" s="127"/>
      <c r="H50288" s="128"/>
    </row>
    <row r="50289" spans="7:8">
      <c r="G50289" s="127"/>
      <c r="H50289" s="128"/>
    </row>
    <row r="50290" spans="7:8">
      <c r="G50290" s="127"/>
      <c r="H50290" s="128"/>
    </row>
    <row r="50291" spans="7:8">
      <c r="G50291" s="127"/>
      <c r="H50291" s="128"/>
    </row>
    <row r="50292" spans="7:8">
      <c r="G50292" s="127"/>
      <c r="H50292" s="128"/>
    </row>
    <row r="50293" spans="7:8">
      <c r="G50293" s="127"/>
      <c r="H50293" s="128"/>
    </row>
    <row r="50294" spans="7:8">
      <c r="G50294" s="127"/>
      <c r="H50294" s="128"/>
    </row>
    <row r="50295" spans="7:8">
      <c r="G50295" s="127"/>
      <c r="H50295" s="128"/>
    </row>
    <row r="50296" spans="7:8">
      <c r="G50296" s="127"/>
      <c r="H50296" s="128"/>
    </row>
    <row r="50297" spans="7:8">
      <c r="G50297" s="127"/>
      <c r="H50297" s="128"/>
    </row>
    <row r="50298" spans="7:8">
      <c r="G50298" s="127"/>
      <c r="H50298" s="128"/>
    </row>
    <row r="50299" spans="7:8">
      <c r="G50299" s="127"/>
      <c r="H50299" s="128"/>
    </row>
    <row r="50300" spans="7:8">
      <c r="G50300" s="127"/>
      <c r="H50300" s="128"/>
    </row>
    <row r="50301" spans="7:8">
      <c r="G50301" s="127"/>
      <c r="H50301" s="128"/>
    </row>
    <row r="50302" spans="7:8">
      <c r="G50302" s="127"/>
      <c r="H50302" s="128"/>
    </row>
    <row r="50303" spans="7:8">
      <c r="G50303" s="127"/>
      <c r="H50303" s="128"/>
    </row>
    <row r="50304" spans="7:8">
      <c r="G50304" s="127"/>
      <c r="H50304" s="128"/>
    </row>
    <row r="50305" spans="7:8">
      <c r="G50305" s="127"/>
      <c r="H50305" s="128"/>
    </row>
    <row r="50306" spans="7:8">
      <c r="G50306" s="127"/>
      <c r="H50306" s="128"/>
    </row>
    <row r="50307" spans="7:8">
      <c r="G50307" s="127"/>
      <c r="H50307" s="128"/>
    </row>
    <row r="50308" spans="7:8">
      <c r="G50308" s="127"/>
      <c r="H50308" s="128"/>
    </row>
    <row r="50309" spans="7:8">
      <c r="G50309" s="127"/>
      <c r="H50309" s="128"/>
    </row>
    <row r="50310" spans="7:8">
      <c r="G50310" s="127"/>
      <c r="H50310" s="128"/>
    </row>
    <row r="50311" spans="7:8">
      <c r="G50311" s="127"/>
      <c r="H50311" s="128"/>
    </row>
    <row r="50312" spans="7:8">
      <c r="G50312" s="127"/>
      <c r="H50312" s="128"/>
    </row>
    <row r="50313" spans="7:8">
      <c r="G50313" s="127"/>
      <c r="H50313" s="128"/>
    </row>
    <row r="50314" spans="7:8">
      <c r="G50314" s="127"/>
      <c r="H50314" s="128"/>
    </row>
    <row r="50315" spans="7:8">
      <c r="G50315" s="127"/>
      <c r="H50315" s="128"/>
    </row>
    <row r="50316" spans="7:8">
      <c r="G50316" s="127"/>
      <c r="H50316" s="128"/>
    </row>
    <row r="50317" spans="7:8">
      <c r="G50317" s="127"/>
      <c r="H50317" s="128"/>
    </row>
    <row r="50318" spans="7:8">
      <c r="G50318" s="127"/>
      <c r="H50318" s="128"/>
    </row>
    <row r="50319" spans="7:8">
      <c r="G50319" s="127"/>
      <c r="H50319" s="128"/>
    </row>
    <row r="50320" spans="7:8">
      <c r="G50320" s="127"/>
      <c r="H50320" s="128"/>
    </row>
    <row r="50321" spans="7:8">
      <c r="G50321" s="127"/>
      <c r="H50321" s="128"/>
    </row>
    <row r="50322" spans="7:8">
      <c r="G50322" s="127"/>
      <c r="H50322" s="128"/>
    </row>
    <row r="50323" spans="7:8">
      <c r="G50323" s="127"/>
      <c r="H50323" s="128"/>
    </row>
    <row r="50324" spans="7:8">
      <c r="G50324" s="127"/>
      <c r="H50324" s="128"/>
    </row>
    <row r="50325" spans="7:8">
      <c r="G50325" s="127"/>
      <c r="H50325" s="128"/>
    </row>
    <row r="50326" spans="7:8">
      <c r="G50326" s="127"/>
      <c r="H50326" s="128"/>
    </row>
    <row r="50327" spans="7:8">
      <c r="G50327" s="127"/>
      <c r="H50327" s="128"/>
    </row>
    <row r="50328" spans="7:8">
      <c r="G50328" s="127"/>
      <c r="H50328" s="128"/>
    </row>
    <row r="50329" spans="7:8">
      <c r="G50329" s="127"/>
      <c r="H50329" s="128"/>
    </row>
    <row r="50330" spans="7:8">
      <c r="G50330" s="127"/>
      <c r="H50330" s="128"/>
    </row>
    <row r="50331" spans="7:8">
      <c r="G50331" s="127"/>
      <c r="H50331" s="128"/>
    </row>
    <row r="50332" spans="7:8">
      <c r="G50332" s="127"/>
      <c r="H50332" s="128"/>
    </row>
    <row r="50333" spans="7:8">
      <c r="G50333" s="127"/>
      <c r="H50333" s="128"/>
    </row>
    <row r="50334" spans="7:8">
      <c r="G50334" s="127"/>
      <c r="H50334" s="128"/>
    </row>
    <row r="50335" spans="7:8">
      <c r="G50335" s="127"/>
      <c r="H50335" s="128"/>
    </row>
    <row r="50336" spans="7:8">
      <c r="G50336" s="127"/>
      <c r="H50336" s="128"/>
    </row>
    <row r="50337" spans="7:8">
      <c r="G50337" s="127"/>
      <c r="H50337" s="128"/>
    </row>
    <row r="50338" spans="7:8">
      <c r="G50338" s="127"/>
      <c r="H50338" s="128"/>
    </row>
    <row r="50339" spans="7:8">
      <c r="G50339" s="127"/>
      <c r="H50339" s="128"/>
    </row>
    <row r="50340" spans="7:8">
      <c r="G50340" s="127"/>
      <c r="H50340" s="128"/>
    </row>
    <row r="50341" spans="7:8">
      <c r="G50341" s="127"/>
      <c r="H50341" s="128"/>
    </row>
    <row r="50342" spans="7:8">
      <c r="G50342" s="127"/>
      <c r="H50342" s="128"/>
    </row>
    <row r="50343" spans="7:8">
      <c r="G50343" s="127"/>
      <c r="H50343" s="128"/>
    </row>
    <row r="50344" spans="7:8">
      <c r="G50344" s="127"/>
      <c r="H50344" s="128"/>
    </row>
    <row r="50345" spans="7:8">
      <c r="G50345" s="127"/>
      <c r="H50345" s="128"/>
    </row>
    <row r="50346" spans="7:8">
      <c r="G50346" s="127"/>
      <c r="H50346" s="128"/>
    </row>
    <row r="50347" spans="7:8">
      <c r="G50347" s="127"/>
      <c r="H50347" s="128"/>
    </row>
    <row r="50348" spans="7:8">
      <c r="G50348" s="127"/>
      <c r="H50348" s="128"/>
    </row>
    <row r="50349" spans="7:8">
      <c r="G50349" s="127"/>
      <c r="H50349" s="128"/>
    </row>
    <row r="50350" spans="7:8">
      <c r="G50350" s="127"/>
      <c r="H50350" s="128"/>
    </row>
    <row r="50351" spans="7:8">
      <c r="G50351" s="127"/>
      <c r="H50351" s="128"/>
    </row>
    <row r="50352" spans="7:8">
      <c r="G50352" s="127"/>
      <c r="H50352" s="128"/>
    </row>
    <row r="50353" spans="7:8">
      <c r="G50353" s="127"/>
      <c r="H50353" s="128"/>
    </row>
    <row r="50354" spans="7:8">
      <c r="G50354" s="127"/>
      <c r="H50354" s="128"/>
    </row>
    <row r="50355" spans="7:8">
      <c r="G50355" s="127"/>
      <c r="H50355" s="128"/>
    </row>
    <row r="50356" spans="7:8">
      <c r="G50356" s="127"/>
      <c r="H50356" s="128"/>
    </row>
    <row r="50357" spans="7:8">
      <c r="G50357" s="127"/>
      <c r="H50357" s="128"/>
    </row>
    <row r="50358" spans="7:8">
      <c r="G50358" s="127"/>
      <c r="H50358" s="128"/>
    </row>
    <row r="50359" spans="7:8">
      <c r="G50359" s="127"/>
      <c r="H50359" s="128"/>
    </row>
    <row r="50360" spans="7:8">
      <c r="G50360" s="127"/>
      <c r="H50360" s="128"/>
    </row>
    <row r="50361" spans="7:8">
      <c r="G50361" s="127"/>
      <c r="H50361" s="128"/>
    </row>
    <row r="50362" spans="7:8">
      <c r="G50362" s="127"/>
      <c r="H50362" s="128"/>
    </row>
    <row r="50363" spans="7:8">
      <c r="G50363" s="127"/>
      <c r="H50363" s="128"/>
    </row>
    <row r="50364" spans="7:8">
      <c r="G50364" s="127"/>
      <c r="H50364" s="128"/>
    </row>
    <row r="50365" spans="7:8">
      <c r="G50365" s="127"/>
      <c r="H50365" s="128"/>
    </row>
    <row r="50366" spans="7:8">
      <c r="G50366" s="127"/>
      <c r="H50366" s="128"/>
    </row>
    <row r="50367" spans="7:8">
      <c r="G50367" s="127"/>
      <c r="H50367" s="128"/>
    </row>
    <row r="50368" spans="7:8">
      <c r="G50368" s="127"/>
      <c r="H50368" s="128"/>
    </row>
    <row r="50369" spans="7:8">
      <c r="G50369" s="127"/>
      <c r="H50369" s="128"/>
    </row>
    <row r="50370" spans="7:8">
      <c r="G50370" s="127"/>
      <c r="H50370" s="128"/>
    </row>
    <row r="50371" spans="7:8">
      <c r="G50371" s="127"/>
      <c r="H50371" s="128"/>
    </row>
    <row r="50372" spans="7:8">
      <c r="G50372" s="127"/>
      <c r="H50372" s="128"/>
    </row>
    <row r="50373" spans="7:8">
      <c r="G50373" s="127"/>
      <c r="H50373" s="128"/>
    </row>
    <row r="50374" spans="7:8">
      <c r="G50374" s="127"/>
      <c r="H50374" s="128"/>
    </row>
    <row r="50375" spans="7:8">
      <c r="G50375" s="127"/>
      <c r="H50375" s="128"/>
    </row>
    <row r="50376" spans="7:8">
      <c r="G50376" s="127"/>
      <c r="H50376" s="128"/>
    </row>
    <row r="50377" spans="7:8">
      <c r="G50377" s="127"/>
      <c r="H50377" s="128"/>
    </row>
    <row r="50378" spans="7:8">
      <c r="G50378" s="127"/>
      <c r="H50378" s="128"/>
    </row>
    <row r="50379" spans="7:8">
      <c r="G50379" s="127"/>
      <c r="H50379" s="128"/>
    </row>
    <row r="50380" spans="7:8">
      <c r="G50380" s="127"/>
      <c r="H50380" s="128"/>
    </row>
    <row r="50381" spans="7:8">
      <c r="G50381" s="127"/>
      <c r="H50381" s="128"/>
    </row>
    <row r="50382" spans="7:8">
      <c r="G50382" s="127"/>
      <c r="H50382" s="128"/>
    </row>
    <row r="50383" spans="7:8">
      <c r="G50383" s="127"/>
      <c r="H50383" s="128"/>
    </row>
    <row r="50384" spans="7:8">
      <c r="G50384" s="127"/>
      <c r="H50384" s="128"/>
    </row>
    <row r="50385" spans="7:8">
      <c r="G50385" s="127"/>
      <c r="H50385" s="128"/>
    </row>
    <row r="50386" spans="7:8">
      <c r="G50386" s="127"/>
      <c r="H50386" s="128"/>
    </row>
    <row r="50387" spans="7:8">
      <c r="G50387" s="127"/>
      <c r="H50387" s="128"/>
    </row>
    <row r="50388" spans="7:8">
      <c r="G50388" s="127"/>
      <c r="H50388" s="128"/>
    </row>
    <row r="50389" spans="7:8">
      <c r="G50389" s="127"/>
      <c r="H50389" s="128"/>
    </row>
    <row r="50390" spans="7:8">
      <c r="G50390" s="127"/>
      <c r="H50390" s="128"/>
    </row>
    <row r="50391" spans="7:8">
      <c r="G50391" s="127"/>
      <c r="H50391" s="128"/>
    </row>
    <row r="50392" spans="7:8">
      <c r="G50392" s="127"/>
      <c r="H50392" s="128"/>
    </row>
    <row r="50393" spans="7:8">
      <c r="G50393" s="127"/>
      <c r="H50393" s="128"/>
    </row>
    <row r="50394" spans="7:8">
      <c r="G50394" s="127"/>
      <c r="H50394" s="128"/>
    </row>
    <row r="50395" spans="7:8">
      <c r="G50395" s="127"/>
      <c r="H50395" s="128"/>
    </row>
    <row r="50396" spans="7:8">
      <c r="G50396" s="127"/>
      <c r="H50396" s="128"/>
    </row>
    <row r="50397" spans="7:8">
      <c r="G50397" s="127"/>
      <c r="H50397" s="128"/>
    </row>
    <row r="50398" spans="7:8">
      <c r="G50398" s="127"/>
      <c r="H50398" s="128"/>
    </row>
    <row r="50399" spans="7:8">
      <c r="G50399" s="127"/>
      <c r="H50399" s="128"/>
    </row>
    <row r="50400" spans="7:8">
      <c r="G50400" s="127"/>
      <c r="H50400" s="128"/>
    </row>
    <row r="50401" spans="7:8">
      <c r="G50401" s="127"/>
      <c r="H50401" s="128"/>
    </row>
    <row r="50402" spans="7:8">
      <c r="G50402" s="127"/>
      <c r="H50402" s="128"/>
    </row>
    <row r="50403" spans="7:8">
      <c r="G50403" s="127"/>
      <c r="H50403" s="128"/>
    </row>
    <row r="50404" spans="7:8">
      <c r="G50404" s="127"/>
      <c r="H50404" s="128"/>
    </row>
    <row r="50405" spans="7:8">
      <c r="G50405" s="127"/>
      <c r="H50405" s="128"/>
    </row>
    <row r="50406" spans="7:8">
      <c r="G50406" s="127"/>
      <c r="H50406" s="128"/>
    </row>
    <row r="50407" spans="7:8">
      <c r="G50407" s="127"/>
      <c r="H50407" s="128"/>
    </row>
    <row r="50408" spans="7:8">
      <c r="G50408" s="127"/>
      <c r="H50408" s="128"/>
    </row>
    <row r="50409" spans="7:8">
      <c r="G50409" s="127"/>
      <c r="H50409" s="128"/>
    </row>
    <row r="50410" spans="7:8">
      <c r="G50410" s="127"/>
      <c r="H50410" s="128"/>
    </row>
    <row r="50411" spans="7:8">
      <c r="G50411" s="127"/>
      <c r="H50411" s="128"/>
    </row>
    <row r="50412" spans="7:8">
      <c r="G50412" s="127"/>
      <c r="H50412" s="128"/>
    </row>
    <row r="50413" spans="7:8">
      <c r="G50413" s="127"/>
      <c r="H50413" s="128"/>
    </row>
    <row r="50414" spans="7:8">
      <c r="G50414" s="127"/>
      <c r="H50414" s="128"/>
    </row>
    <row r="50415" spans="7:8">
      <c r="G50415" s="127"/>
      <c r="H50415" s="128"/>
    </row>
    <row r="50416" spans="7:8">
      <c r="G50416" s="127"/>
      <c r="H50416" s="128"/>
    </row>
    <row r="50417" spans="7:8">
      <c r="G50417" s="127"/>
      <c r="H50417" s="128"/>
    </row>
    <row r="50418" spans="7:8">
      <c r="G50418" s="127"/>
      <c r="H50418" s="128"/>
    </row>
    <row r="50419" spans="7:8">
      <c r="G50419" s="127"/>
      <c r="H50419" s="128"/>
    </row>
    <row r="50420" spans="7:8">
      <c r="G50420" s="127"/>
      <c r="H50420" s="128"/>
    </row>
    <row r="50421" spans="7:8">
      <c r="G50421" s="127"/>
      <c r="H50421" s="128"/>
    </row>
    <row r="50422" spans="7:8">
      <c r="G50422" s="127"/>
      <c r="H50422" s="128"/>
    </row>
    <row r="50423" spans="7:8">
      <c r="G50423" s="127"/>
      <c r="H50423" s="128"/>
    </row>
    <row r="50424" spans="7:8">
      <c r="G50424" s="127"/>
      <c r="H50424" s="128"/>
    </row>
    <row r="50425" spans="7:8">
      <c r="G50425" s="127"/>
      <c r="H50425" s="128"/>
    </row>
    <row r="50426" spans="7:8">
      <c r="G50426" s="127"/>
      <c r="H50426" s="128"/>
    </row>
    <row r="50427" spans="7:8">
      <c r="G50427" s="127"/>
      <c r="H50427" s="128"/>
    </row>
    <row r="50428" spans="7:8">
      <c r="G50428" s="127"/>
      <c r="H50428" s="128"/>
    </row>
    <row r="50429" spans="7:8">
      <c r="G50429" s="127"/>
      <c r="H50429" s="128"/>
    </row>
    <row r="50430" spans="7:8">
      <c r="G50430" s="127"/>
      <c r="H50430" s="128"/>
    </row>
    <row r="50431" spans="7:8">
      <c r="G50431" s="127"/>
      <c r="H50431" s="128"/>
    </row>
    <row r="50432" spans="7:8">
      <c r="G50432" s="127"/>
      <c r="H50432" s="128"/>
    </row>
    <row r="50433" spans="7:8">
      <c r="G50433" s="127"/>
      <c r="H50433" s="128"/>
    </row>
    <row r="50434" spans="7:8">
      <c r="G50434" s="127"/>
      <c r="H50434" s="128"/>
    </row>
    <row r="50435" spans="7:8">
      <c r="G50435" s="127"/>
      <c r="H50435" s="128"/>
    </row>
    <row r="50436" spans="7:8">
      <c r="G50436" s="127"/>
      <c r="H50436" s="128"/>
    </row>
    <row r="50437" spans="7:8">
      <c r="G50437" s="127"/>
      <c r="H50437" s="128"/>
    </row>
    <row r="50438" spans="7:8">
      <c r="G50438" s="127"/>
      <c r="H50438" s="128"/>
    </row>
    <row r="50439" spans="7:8">
      <c r="G50439" s="127"/>
      <c r="H50439" s="128"/>
    </row>
    <row r="50440" spans="7:8">
      <c r="G50440" s="127"/>
      <c r="H50440" s="128"/>
    </row>
    <row r="50441" spans="7:8">
      <c r="G50441" s="127"/>
      <c r="H50441" s="128"/>
    </row>
    <row r="50442" spans="7:8">
      <c r="G50442" s="127"/>
      <c r="H50442" s="128"/>
    </row>
    <row r="50443" spans="7:8">
      <c r="G50443" s="127"/>
      <c r="H50443" s="128"/>
    </row>
    <row r="50444" spans="7:8">
      <c r="G50444" s="127"/>
      <c r="H50444" s="128"/>
    </row>
    <row r="50445" spans="7:8">
      <c r="G50445" s="127"/>
      <c r="H50445" s="128"/>
    </row>
    <row r="50446" spans="7:8">
      <c r="G50446" s="127"/>
      <c r="H50446" s="128"/>
    </row>
    <row r="50447" spans="7:8">
      <c r="G50447" s="127"/>
      <c r="H50447" s="128"/>
    </row>
    <row r="50448" spans="7:8">
      <c r="G50448" s="127"/>
      <c r="H50448" s="128"/>
    </row>
    <row r="50449" spans="7:8">
      <c r="G50449" s="127"/>
      <c r="H50449" s="128"/>
    </row>
    <row r="50450" spans="7:8">
      <c r="G50450" s="127"/>
      <c r="H50450" s="128"/>
    </row>
    <row r="50451" spans="7:8">
      <c r="G50451" s="127"/>
      <c r="H50451" s="128"/>
    </row>
    <row r="50452" spans="7:8">
      <c r="G50452" s="127"/>
      <c r="H50452" s="128"/>
    </row>
    <row r="50453" spans="7:8">
      <c r="G50453" s="127"/>
      <c r="H50453" s="128"/>
    </row>
    <row r="50454" spans="7:8">
      <c r="G50454" s="127"/>
      <c r="H50454" s="128"/>
    </row>
    <row r="50455" spans="7:8">
      <c r="G50455" s="127"/>
      <c r="H50455" s="128"/>
    </row>
    <row r="50456" spans="7:8">
      <c r="G50456" s="127"/>
      <c r="H50456" s="128"/>
    </row>
    <row r="50457" spans="7:8">
      <c r="G50457" s="127"/>
      <c r="H50457" s="128"/>
    </row>
    <row r="50458" spans="7:8">
      <c r="G50458" s="127"/>
      <c r="H50458" s="128"/>
    </row>
    <row r="50459" spans="7:8">
      <c r="G50459" s="127"/>
      <c r="H50459" s="128"/>
    </row>
    <row r="50460" spans="7:8">
      <c r="G50460" s="127"/>
      <c r="H50460" s="128"/>
    </row>
    <row r="50461" spans="7:8">
      <c r="G50461" s="127"/>
      <c r="H50461" s="128"/>
    </row>
    <row r="50462" spans="7:8">
      <c r="G50462" s="127"/>
      <c r="H50462" s="128"/>
    </row>
    <row r="50463" spans="7:8">
      <c r="G50463" s="127"/>
      <c r="H50463" s="128"/>
    </row>
    <row r="50464" spans="7:8">
      <c r="G50464" s="127"/>
      <c r="H50464" s="128"/>
    </row>
    <row r="50465" spans="7:8">
      <c r="G50465" s="127"/>
      <c r="H50465" s="128"/>
    </row>
    <row r="50466" spans="7:8">
      <c r="G50466" s="127"/>
      <c r="H50466" s="128"/>
    </row>
    <row r="50467" spans="7:8">
      <c r="G50467" s="127"/>
      <c r="H50467" s="128"/>
    </row>
    <row r="50468" spans="7:8">
      <c r="G50468" s="127"/>
      <c r="H50468" s="128"/>
    </row>
    <row r="50469" spans="7:8">
      <c r="G50469" s="127"/>
      <c r="H50469" s="128"/>
    </row>
    <row r="50470" spans="7:8">
      <c r="G50470" s="127"/>
      <c r="H50470" s="128"/>
    </row>
    <row r="50471" spans="7:8">
      <c r="G50471" s="127"/>
      <c r="H50471" s="128"/>
    </row>
    <row r="50472" spans="7:8">
      <c r="G50472" s="127"/>
      <c r="H50472" s="128"/>
    </row>
    <row r="50473" spans="7:8">
      <c r="G50473" s="127"/>
      <c r="H50473" s="128"/>
    </row>
    <row r="50474" spans="7:8">
      <c r="G50474" s="127"/>
      <c r="H50474" s="128"/>
    </row>
    <row r="50475" spans="7:8">
      <c r="G50475" s="127"/>
      <c r="H50475" s="128"/>
    </row>
    <row r="50476" spans="7:8">
      <c r="G50476" s="127"/>
      <c r="H50476" s="128"/>
    </row>
    <row r="50477" spans="7:8">
      <c r="G50477" s="127"/>
      <c r="H50477" s="128"/>
    </row>
    <row r="50478" spans="7:8">
      <c r="G50478" s="127"/>
      <c r="H50478" s="128"/>
    </row>
    <row r="50479" spans="7:8">
      <c r="G50479" s="127"/>
      <c r="H50479" s="128"/>
    </row>
    <row r="50480" spans="7:8">
      <c r="G50480" s="127"/>
      <c r="H50480" s="128"/>
    </row>
    <row r="50481" spans="7:8">
      <c r="G50481" s="127"/>
      <c r="H50481" s="128"/>
    </row>
    <row r="50482" spans="7:8">
      <c r="G50482" s="127"/>
      <c r="H50482" s="128"/>
    </row>
    <row r="50483" spans="7:8">
      <c r="G50483" s="127"/>
      <c r="H50483" s="128"/>
    </row>
    <row r="50484" spans="7:8">
      <c r="G50484" s="127"/>
      <c r="H50484" s="128"/>
    </row>
    <row r="50485" spans="7:8">
      <c r="G50485" s="127"/>
      <c r="H50485" s="128"/>
    </row>
    <row r="50486" spans="7:8">
      <c r="G50486" s="127"/>
      <c r="H50486" s="128"/>
    </row>
    <row r="50487" spans="7:8">
      <c r="G50487" s="127"/>
      <c r="H50487" s="128"/>
    </row>
    <row r="50488" spans="7:8">
      <c r="G50488" s="127"/>
      <c r="H50488" s="128"/>
    </row>
    <row r="50489" spans="7:8">
      <c r="G50489" s="127"/>
      <c r="H50489" s="128"/>
    </row>
    <row r="50490" spans="7:8">
      <c r="G50490" s="127"/>
      <c r="H50490" s="128"/>
    </row>
    <row r="50491" spans="7:8">
      <c r="G50491" s="127"/>
      <c r="H50491" s="128"/>
    </row>
    <row r="50492" spans="7:8">
      <c r="G50492" s="127"/>
      <c r="H50492" s="128"/>
    </row>
    <row r="50493" spans="7:8">
      <c r="G50493" s="127"/>
      <c r="H50493" s="128"/>
    </row>
    <row r="50494" spans="7:8">
      <c r="G50494" s="127"/>
      <c r="H50494" s="128"/>
    </row>
    <row r="50495" spans="7:8">
      <c r="G50495" s="127"/>
      <c r="H50495" s="128"/>
    </row>
    <row r="50496" spans="7:8">
      <c r="G50496" s="127"/>
      <c r="H50496" s="128"/>
    </row>
    <row r="50497" spans="7:8">
      <c r="G50497" s="127"/>
      <c r="H50497" s="128"/>
    </row>
    <row r="50498" spans="7:8">
      <c r="G50498" s="127"/>
      <c r="H50498" s="128"/>
    </row>
    <row r="50499" spans="7:8">
      <c r="G50499" s="127"/>
      <c r="H50499" s="128"/>
    </row>
    <row r="50500" spans="7:8">
      <c r="G50500" s="127"/>
      <c r="H50500" s="128"/>
    </row>
    <row r="50501" spans="7:8">
      <c r="G50501" s="127"/>
      <c r="H50501" s="128"/>
    </row>
    <row r="50502" spans="7:8">
      <c r="G50502" s="127"/>
      <c r="H50502" s="128"/>
    </row>
    <row r="50503" spans="7:8">
      <c r="G50503" s="127"/>
      <c r="H50503" s="128"/>
    </row>
    <row r="50504" spans="7:8">
      <c r="G50504" s="127"/>
      <c r="H50504" s="128"/>
    </row>
    <row r="50505" spans="7:8">
      <c r="G50505" s="127"/>
      <c r="H50505" s="128"/>
    </row>
    <row r="50506" spans="7:8">
      <c r="G50506" s="127"/>
      <c r="H50506" s="128"/>
    </row>
    <row r="50507" spans="7:8">
      <c r="G50507" s="127"/>
      <c r="H50507" s="128"/>
    </row>
    <row r="50508" spans="7:8">
      <c r="G50508" s="127"/>
      <c r="H50508" s="128"/>
    </row>
    <row r="50509" spans="7:8">
      <c r="G50509" s="127"/>
      <c r="H50509" s="128"/>
    </row>
    <row r="50510" spans="7:8">
      <c r="G50510" s="127"/>
      <c r="H50510" s="128"/>
    </row>
    <row r="50511" spans="7:8">
      <c r="G50511" s="127"/>
      <c r="H50511" s="128"/>
    </row>
    <row r="50512" spans="7:8">
      <c r="G50512" s="127"/>
      <c r="H50512" s="128"/>
    </row>
    <row r="50513" spans="7:8">
      <c r="G50513" s="127"/>
      <c r="H50513" s="128"/>
    </row>
    <row r="50514" spans="7:8">
      <c r="G50514" s="127"/>
      <c r="H50514" s="128"/>
    </row>
    <row r="50515" spans="7:8">
      <c r="G50515" s="127"/>
      <c r="H50515" s="128"/>
    </row>
    <row r="50516" spans="7:8">
      <c r="G50516" s="127"/>
      <c r="H50516" s="128"/>
    </row>
    <row r="50517" spans="7:8">
      <c r="G50517" s="127"/>
      <c r="H50517" s="128"/>
    </row>
    <row r="50518" spans="7:8">
      <c r="G50518" s="127"/>
      <c r="H50518" s="128"/>
    </row>
    <row r="50519" spans="7:8">
      <c r="G50519" s="127"/>
      <c r="H50519" s="128"/>
    </row>
    <row r="50520" spans="7:8">
      <c r="G50520" s="127"/>
      <c r="H50520" s="128"/>
    </row>
    <row r="50521" spans="7:8">
      <c r="G50521" s="127"/>
      <c r="H50521" s="128"/>
    </row>
    <row r="50522" spans="7:8">
      <c r="G50522" s="127"/>
      <c r="H50522" s="128"/>
    </row>
    <row r="50523" spans="7:8">
      <c r="G50523" s="127"/>
      <c r="H50523" s="128"/>
    </row>
    <row r="50524" spans="7:8">
      <c r="G50524" s="127"/>
      <c r="H50524" s="128"/>
    </row>
    <row r="50525" spans="7:8">
      <c r="G50525" s="127"/>
      <c r="H50525" s="128"/>
    </row>
    <row r="50526" spans="7:8">
      <c r="G50526" s="127"/>
      <c r="H50526" s="128"/>
    </row>
    <row r="50527" spans="7:8">
      <c r="G50527" s="127"/>
      <c r="H50527" s="128"/>
    </row>
    <row r="50528" spans="7:8">
      <c r="G50528" s="127"/>
      <c r="H50528" s="128"/>
    </row>
    <row r="50529" spans="7:8">
      <c r="G50529" s="127"/>
      <c r="H50529" s="128"/>
    </row>
    <row r="50530" spans="7:8">
      <c r="G50530" s="127"/>
      <c r="H50530" s="128"/>
    </row>
    <row r="50531" spans="7:8">
      <c r="G50531" s="127"/>
      <c r="H50531" s="128"/>
    </row>
    <row r="50532" spans="7:8">
      <c r="G50532" s="127"/>
      <c r="H50532" s="128"/>
    </row>
    <row r="50533" spans="7:8">
      <c r="G50533" s="127"/>
      <c r="H50533" s="128"/>
    </row>
    <row r="50534" spans="7:8">
      <c r="G50534" s="127"/>
      <c r="H50534" s="128"/>
    </row>
    <row r="50535" spans="7:8">
      <c r="G50535" s="127"/>
      <c r="H50535" s="128"/>
    </row>
    <row r="50536" spans="7:8">
      <c r="G50536" s="127"/>
      <c r="H50536" s="128"/>
    </row>
    <row r="50537" spans="7:8">
      <c r="G50537" s="127"/>
      <c r="H50537" s="128"/>
    </row>
    <row r="50538" spans="7:8">
      <c r="G50538" s="127"/>
      <c r="H50538" s="128"/>
    </row>
    <row r="50539" spans="7:8">
      <c r="G50539" s="127"/>
      <c r="H50539" s="128"/>
    </row>
    <row r="50540" spans="7:8">
      <c r="G50540" s="127"/>
      <c r="H50540" s="128"/>
    </row>
    <row r="50541" spans="7:8">
      <c r="G50541" s="127"/>
      <c r="H50541" s="128"/>
    </row>
    <row r="50542" spans="7:8">
      <c r="G50542" s="127"/>
      <c r="H50542" s="128"/>
    </row>
    <row r="50543" spans="7:8">
      <c r="G50543" s="127"/>
      <c r="H50543" s="128"/>
    </row>
    <row r="50544" spans="7:8">
      <c r="G50544" s="127"/>
      <c r="H50544" s="128"/>
    </row>
    <row r="50545" spans="7:8">
      <c r="G50545" s="127"/>
      <c r="H50545" s="128"/>
    </row>
    <row r="50546" spans="7:8">
      <c r="G50546" s="127"/>
      <c r="H50546" s="128"/>
    </row>
    <row r="50547" spans="7:8">
      <c r="G50547" s="127"/>
      <c r="H50547" s="128"/>
    </row>
    <row r="50548" spans="7:8">
      <c r="G50548" s="127"/>
      <c r="H50548" s="128"/>
    </row>
    <row r="50549" spans="7:8">
      <c r="G50549" s="127"/>
      <c r="H50549" s="128"/>
    </row>
    <row r="50550" spans="7:8">
      <c r="G50550" s="127"/>
      <c r="H50550" s="128"/>
    </row>
    <row r="50551" spans="7:8">
      <c r="G50551" s="127"/>
      <c r="H50551" s="128"/>
    </row>
    <row r="50552" spans="7:8">
      <c r="G50552" s="127"/>
      <c r="H50552" s="128"/>
    </row>
    <row r="50553" spans="7:8">
      <c r="G50553" s="127"/>
      <c r="H50553" s="128"/>
    </row>
    <row r="50554" spans="7:8">
      <c r="G50554" s="127"/>
      <c r="H50554" s="128"/>
    </row>
    <row r="50555" spans="7:8">
      <c r="G50555" s="127"/>
      <c r="H50555" s="128"/>
    </row>
    <row r="50556" spans="7:8">
      <c r="G50556" s="127"/>
      <c r="H50556" s="128"/>
    </row>
    <row r="50557" spans="7:8">
      <c r="G50557" s="127"/>
      <c r="H50557" s="128"/>
    </row>
    <row r="50558" spans="7:8">
      <c r="G50558" s="127"/>
      <c r="H50558" s="128"/>
    </row>
    <row r="50559" spans="7:8">
      <c r="G50559" s="127"/>
      <c r="H50559" s="128"/>
    </row>
    <row r="50560" spans="7:8">
      <c r="G50560" s="127"/>
      <c r="H50560" s="128"/>
    </row>
    <row r="50561" spans="7:8">
      <c r="G50561" s="127"/>
      <c r="H50561" s="128"/>
    </row>
    <row r="50562" spans="7:8">
      <c r="G50562" s="127"/>
      <c r="H50562" s="128"/>
    </row>
    <row r="50563" spans="7:8">
      <c r="G50563" s="127"/>
      <c r="H50563" s="128"/>
    </row>
    <row r="50564" spans="7:8">
      <c r="G50564" s="127"/>
      <c r="H50564" s="128"/>
    </row>
    <row r="50565" spans="7:8">
      <c r="G50565" s="127"/>
      <c r="H50565" s="128"/>
    </row>
    <row r="50566" spans="7:8">
      <c r="G50566" s="127"/>
      <c r="H50566" s="128"/>
    </row>
    <row r="50567" spans="7:8">
      <c r="G50567" s="127"/>
      <c r="H50567" s="128"/>
    </row>
    <row r="50568" spans="7:8">
      <c r="G50568" s="127"/>
      <c r="H50568" s="128"/>
    </row>
    <row r="50569" spans="7:8">
      <c r="G50569" s="127"/>
      <c r="H50569" s="128"/>
    </row>
    <row r="50570" spans="7:8">
      <c r="G50570" s="127"/>
      <c r="H50570" s="128"/>
    </row>
    <row r="50571" spans="7:8">
      <c r="G50571" s="127"/>
      <c r="H50571" s="128"/>
    </row>
    <row r="50572" spans="7:8">
      <c r="G50572" s="127"/>
      <c r="H50572" s="128"/>
    </row>
    <row r="50573" spans="7:8">
      <c r="G50573" s="127"/>
      <c r="H50573" s="128"/>
    </row>
    <row r="50574" spans="7:8">
      <c r="G50574" s="127"/>
      <c r="H50574" s="128"/>
    </row>
    <row r="50575" spans="7:8">
      <c r="G50575" s="127"/>
      <c r="H50575" s="128"/>
    </row>
    <row r="50576" spans="7:8">
      <c r="G50576" s="127"/>
      <c r="H50576" s="128"/>
    </row>
    <row r="50577" spans="7:8">
      <c r="G50577" s="127"/>
      <c r="H50577" s="128"/>
    </row>
    <row r="50578" spans="7:8">
      <c r="G50578" s="127"/>
      <c r="H50578" s="128"/>
    </row>
    <row r="50579" spans="7:8">
      <c r="G50579" s="127"/>
      <c r="H50579" s="128"/>
    </row>
    <row r="50580" spans="7:8">
      <c r="G50580" s="127"/>
      <c r="H50580" s="128"/>
    </row>
    <row r="50581" spans="7:8">
      <c r="G50581" s="127"/>
      <c r="H50581" s="128"/>
    </row>
    <row r="50582" spans="7:8">
      <c r="G50582" s="127"/>
      <c r="H50582" s="128"/>
    </row>
    <row r="50583" spans="7:8">
      <c r="G50583" s="127"/>
      <c r="H50583" s="128"/>
    </row>
    <row r="50584" spans="7:8">
      <c r="G50584" s="127"/>
      <c r="H50584" s="128"/>
    </row>
    <row r="50585" spans="7:8">
      <c r="G50585" s="127"/>
      <c r="H50585" s="128"/>
    </row>
    <row r="50586" spans="7:8">
      <c r="G50586" s="127"/>
      <c r="H50586" s="128"/>
    </row>
    <row r="50587" spans="7:8">
      <c r="G50587" s="127"/>
      <c r="H50587" s="128"/>
    </row>
    <row r="50588" spans="7:8">
      <c r="G50588" s="127"/>
      <c r="H50588" s="128"/>
    </row>
    <row r="50589" spans="7:8">
      <c r="G50589" s="127"/>
      <c r="H50589" s="128"/>
    </row>
    <row r="50590" spans="7:8">
      <c r="G50590" s="127"/>
      <c r="H50590" s="128"/>
    </row>
    <row r="50591" spans="7:8">
      <c r="G50591" s="127"/>
      <c r="H50591" s="128"/>
    </row>
    <row r="50592" spans="7:8">
      <c r="G50592" s="127"/>
      <c r="H50592" s="128"/>
    </row>
    <row r="50593" spans="7:8">
      <c r="G50593" s="127"/>
      <c r="H50593" s="128"/>
    </row>
    <row r="50594" spans="7:8">
      <c r="G50594" s="127"/>
      <c r="H50594" s="128"/>
    </row>
    <row r="50595" spans="7:8">
      <c r="G50595" s="127"/>
      <c r="H50595" s="128"/>
    </row>
    <row r="50596" spans="7:8">
      <c r="G50596" s="127"/>
      <c r="H50596" s="128"/>
    </row>
    <row r="50597" spans="7:8">
      <c r="G50597" s="127"/>
      <c r="H50597" s="128"/>
    </row>
    <row r="50598" spans="7:8">
      <c r="G50598" s="127"/>
      <c r="H50598" s="128"/>
    </row>
    <row r="50599" spans="7:8">
      <c r="G50599" s="127"/>
      <c r="H50599" s="128"/>
    </row>
    <row r="50600" spans="7:8">
      <c r="G50600" s="127"/>
      <c r="H50600" s="128"/>
    </row>
    <row r="50601" spans="7:8">
      <c r="G50601" s="127"/>
      <c r="H50601" s="128"/>
    </row>
    <row r="50602" spans="7:8">
      <c r="G50602" s="127"/>
      <c r="H50602" s="128"/>
    </row>
    <row r="50603" spans="7:8">
      <c r="G50603" s="127"/>
      <c r="H50603" s="128"/>
    </row>
    <row r="50604" spans="7:8">
      <c r="G50604" s="127"/>
      <c r="H50604" s="128"/>
    </row>
    <row r="50605" spans="7:8">
      <c r="G50605" s="127"/>
      <c r="H50605" s="128"/>
    </row>
    <row r="50606" spans="7:8">
      <c r="G50606" s="127"/>
      <c r="H50606" s="128"/>
    </row>
    <row r="50607" spans="7:8">
      <c r="G50607" s="127"/>
      <c r="H50607" s="128"/>
    </row>
    <row r="50608" spans="7:8">
      <c r="G50608" s="127"/>
      <c r="H50608" s="128"/>
    </row>
    <row r="50609" spans="7:8">
      <c r="G50609" s="127"/>
      <c r="H50609" s="128"/>
    </row>
    <row r="50610" spans="7:8">
      <c r="G50610" s="127"/>
      <c r="H50610" s="128"/>
    </row>
    <row r="50611" spans="7:8">
      <c r="G50611" s="127"/>
      <c r="H50611" s="128"/>
    </row>
    <row r="50612" spans="7:8">
      <c r="G50612" s="127"/>
      <c r="H50612" s="128"/>
    </row>
    <row r="50613" spans="7:8">
      <c r="G50613" s="127"/>
      <c r="H50613" s="128"/>
    </row>
    <row r="50614" spans="7:8">
      <c r="G50614" s="127"/>
      <c r="H50614" s="128"/>
    </row>
    <row r="50615" spans="7:8">
      <c r="G50615" s="127"/>
      <c r="H50615" s="128"/>
    </row>
    <row r="50616" spans="7:8">
      <c r="G50616" s="127"/>
      <c r="H50616" s="128"/>
    </row>
    <row r="50617" spans="7:8">
      <c r="G50617" s="127"/>
      <c r="H50617" s="128"/>
    </row>
    <row r="50618" spans="7:8">
      <c r="G50618" s="127"/>
      <c r="H50618" s="128"/>
    </row>
    <row r="50619" spans="7:8">
      <c r="G50619" s="127"/>
      <c r="H50619" s="128"/>
    </row>
    <row r="50620" spans="7:8">
      <c r="G50620" s="127"/>
      <c r="H50620" s="128"/>
    </row>
    <row r="50621" spans="7:8">
      <c r="G50621" s="127"/>
      <c r="H50621" s="128"/>
    </row>
    <row r="50622" spans="7:8">
      <c r="G50622" s="127"/>
      <c r="H50622" s="128"/>
    </row>
    <row r="50623" spans="7:8">
      <c r="G50623" s="127"/>
      <c r="H50623" s="128"/>
    </row>
    <row r="50624" spans="7:8">
      <c r="G50624" s="127"/>
      <c r="H50624" s="128"/>
    </row>
    <row r="50625" spans="7:8">
      <c r="G50625" s="127"/>
      <c r="H50625" s="128"/>
    </row>
    <row r="50626" spans="7:8">
      <c r="G50626" s="127"/>
      <c r="H50626" s="128"/>
    </row>
    <row r="50627" spans="7:8">
      <c r="G50627" s="127"/>
      <c r="H50627" s="128"/>
    </row>
    <row r="50628" spans="7:8">
      <c r="G50628" s="127"/>
      <c r="H50628" s="128"/>
    </row>
    <row r="50629" spans="7:8">
      <c r="G50629" s="127"/>
      <c r="H50629" s="128"/>
    </row>
    <row r="50630" spans="7:8">
      <c r="G50630" s="127"/>
      <c r="H50630" s="128"/>
    </row>
    <row r="50631" spans="7:8">
      <c r="G50631" s="127"/>
      <c r="H50631" s="128"/>
    </row>
    <row r="50632" spans="7:8">
      <c r="G50632" s="127"/>
      <c r="H50632" s="128"/>
    </row>
    <row r="50633" spans="7:8">
      <c r="G50633" s="127"/>
      <c r="H50633" s="128"/>
    </row>
    <row r="50634" spans="7:8">
      <c r="G50634" s="127"/>
      <c r="H50634" s="128"/>
    </row>
    <row r="50635" spans="7:8">
      <c r="G50635" s="127"/>
      <c r="H50635" s="128"/>
    </row>
    <row r="50636" spans="7:8">
      <c r="G50636" s="127"/>
      <c r="H50636" s="128"/>
    </row>
    <row r="50637" spans="7:8">
      <c r="G50637" s="127"/>
      <c r="H50637" s="128"/>
    </row>
    <row r="50638" spans="7:8">
      <c r="G50638" s="127"/>
      <c r="H50638" s="128"/>
    </row>
    <row r="50639" spans="7:8">
      <c r="G50639" s="127"/>
      <c r="H50639" s="128"/>
    </row>
    <row r="50640" spans="7:8">
      <c r="G50640" s="127"/>
      <c r="H50640" s="128"/>
    </row>
    <row r="50641" spans="7:8">
      <c r="G50641" s="127"/>
      <c r="H50641" s="128"/>
    </row>
    <row r="50642" spans="7:8">
      <c r="G50642" s="127"/>
      <c r="H50642" s="128"/>
    </row>
    <row r="50643" spans="7:8">
      <c r="G50643" s="127"/>
      <c r="H50643" s="128"/>
    </row>
    <row r="50644" spans="7:8">
      <c r="G50644" s="127"/>
      <c r="H50644" s="128"/>
    </row>
    <row r="50645" spans="7:8">
      <c r="G50645" s="127"/>
      <c r="H50645" s="128"/>
    </row>
    <row r="50646" spans="7:8">
      <c r="G50646" s="127"/>
      <c r="H50646" s="128"/>
    </row>
    <row r="50647" spans="7:8">
      <c r="G50647" s="127"/>
      <c r="H50647" s="128"/>
    </row>
    <row r="50648" spans="7:8">
      <c r="G50648" s="127"/>
      <c r="H50648" s="128"/>
    </row>
    <row r="50649" spans="7:8">
      <c r="G50649" s="127"/>
      <c r="H50649" s="128"/>
    </row>
    <row r="50650" spans="7:8">
      <c r="G50650" s="127"/>
      <c r="H50650" s="128"/>
    </row>
    <row r="50651" spans="7:8">
      <c r="G50651" s="127"/>
      <c r="H50651" s="128"/>
    </row>
    <row r="50652" spans="7:8">
      <c r="G50652" s="127"/>
      <c r="H50652" s="128"/>
    </row>
    <row r="50653" spans="7:8">
      <c r="G50653" s="127"/>
      <c r="H50653" s="128"/>
    </row>
    <row r="50654" spans="7:8">
      <c r="G50654" s="127"/>
      <c r="H50654" s="128"/>
    </row>
    <row r="50655" spans="7:8">
      <c r="G50655" s="127"/>
      <c r="H50655" s="128"/>
    </row>
    <row r="50656" spans="7:8">
      <c r="G50656" s="127"/>
      <c r="H50656" s="128"/>
    </row>
    <row r="50657" spans="7:8">
      <c r="G50657" s="127"/>
      <c r="H50657" s="128"/>
    </row>
    <row r="50658" spans="7:8">
      <c r="G50658" s="127"/>
      <c r="H50658" s="128"/>
    </row>
    <row r="50659" spans="7:8">
      <c r="G50659" s="127"/>
      <c r="H50659" s="128"/>
    </row>
    <row r="50660" spans="7:8">
      <c r="G50660" s="127"/>
      <c r="H50660" s="128"/>
    </row>
    <row r="50661" spans="7:8">
      <c r="G50661" s="127"/>
      <c r="H50661" s="128"/>
    </row>
    <row r="50662" spans="7:8">
      <c r="G50662" s="127"/>
      <c r="H50662" s="128"/>
    </row>
    <row r="50663" spans="7:8">
      <c r="G50663" s="127"/>
      <c r="H50663" s="128"/>
    </row>
    <row r="50664" spans="7:8">
      <c r="G50664" s="127"/>
      <c r="H50664" s="128"/>
    </row>
    <row r="50665" spans="7:8">
      <c r="G50665" s="127"/>
      <c r="H50665" s="128"/>
    </row>
    <row r="50666" spans="7:8">
      <c r="G50666" s="127"/>
      <c r="H50666" s="128"/>
    </row>
    <row r="50667" spans="7:8">
      <c r="G50667" s="127"/>
      <c r="H50667" s="128"/>
    </row>
    <row r="50668" spans="7:8">
      <c r="G50668" s="127"/>
      <c r="H50668" s="128"/>
    </row>
    <row r="50669" spans="7:8">
      <c r="G50669" s="127"/>
      <c r="H50669" s="128"/>
    </row>
    <row r="50670" spans="7:8">
      <c r="G50670" s="127"/>
      <c r="H50670" s="128"/>
    </row>
    <row r="50671" spans="7:8">
      <c r="G50671" s="127"/>
      <c r="H50671" s="128"/>
    </row>
    <row r="50672" spans="7:8">
      <c r="G50672" s="127"/>
      <c r="H50672" s="128"/>
    </row>
    <row r="50673" spans="7:8">
      <c r="G50673" s="127"/>
      <c r="H50673" s="128"/>
    </row>
    <row r="50674" spans="7:8">
      <c r="G50674" s="127"/>
      <c r="H50674" s="128"/>
    </row>
    <row r="50675" spans="7:8">
      <c r="G50675" s="127"/>
      <c r="H50675" s="128"/>
    </row>
    <row r="50676" spans="7:8">
      <c r="G50676" s="127"/>
      <c r="H50676" s="128"/>
    </row>
    <row r="50677" spans="7:8">
      <c r="G50677" s="127"/>
      <c r="H50677" s="128"/>
    </row>
    <row r="50678" spans="7:8">
      <c r="G50678" s="127"/>
      <c r="H50678" s="128"/>
    </row>
    <row r="50679" spans="7:8">
      <c r="G50679" s="127"/>
      <c r="H50679" s="128"/>
    </row>
    <row r="50680" spans="7:8">
      <c r="G50680" s="127"/>
      <c r="H50680" s="128"/>
    </row>
    <row r="50681" spans="7:8">
      <c r="G50681" s="127"/>
      <c r="H50681" s="128"/>
    </row>
    <row r="50682" spans="7:8">
      <c r="G50682" s="127"/>
      <c r="H50682" s="128"/>
    </row>
    <row r="50683" spans="7:8">
      <c r="G50683" s="127"/>
      <c r="H50683" s="128"/>
    </row>
    <row r="50684" spans="7:8">
      <c r="G50684" s="127"/>
      <c r="H50684" s="128"/>
    </row>
    <row r="50685" spans="7:8">
      <c r="G50685" s="127"/>
      <c r="H50685" s="128"/>
    </row>
    <row r="50686" spans="7:8">
      <c r="G50686" s="127"/>
      <c r="H50686" s="128"/>
    </row>
    <row r="50687" spans="7:8">
      <c r="G50687" s="127"/>
      <c r="H50687" s="128"/>
    </row>
    <row r="50688" spans="7:8">
      <c r="G50688" s="127"/>
      <c r="H50688" s="128"/>
    </row>
    <row r="50689" spans="7:8">
      <c r="G50689" s="127"/>
      <c r="H50689" s="128"/>
    </row>
    <row r="50690" spans="7:8">
      <c r="G50690" s="127"/>
      <c r="H50690" s="128"/>
    </row>
    <row r="50691" spans="7:8">
      <c r="G50691" s="127"/>
      <c r="H50691" s="128"/>
    </row>
    <row r="50692" spans="7:8">
      <c r="G50692" s="127"/>
      <c r="H50692" s="128"/>
    </row>
    <row r="50693" spans="7:8">
      <c r="G50693" s="127"/>
      <c r="H50693" s="128"/>
    </row>
    <row r="50694" spans="7:8">
      <c r="G50694" s="127"/>
      <c r="H50694" s="128"/>
    </row>
    <row r="50695" spans="7:8">
      <c r="G50695" s="127"/>
      <c r="H50695" s="128"/>
    </row>
    <row r="50696" spans="7:8">
      <c r="G50696" s="127"/>
      <c r="H50696" s="128"/>
    </row>
    <row r="50697" spans="7:8">
      <c r="G50697" s="127"/>
      <c r="H50697" s="128"/>
    </row>
    <row r="50698" spans="7:8">
      <c r="G50698" s="127"/>
      <c r="H50698" s="128"/>
    </row>
    <row r="50699" spans="7:8">
      <c r="G50699" s="127"/>
      <c r="H50699" s="128"/>
    </row>
    <row r="50700" spans="7:8">
      <c r="G50700" s="127"/>
      <c r="H50700" s="128"/>
    </row>
    <row r="50701" spans="7:8">
      <c r="G50701" s="127"/>
      <c r="H50701" s="128"/>
    </row>
    <row r="50702" spans="7:8">
      <c r="G50702" s="127"/>
      <c r="H50702" s="128"/>
    </row>
    <row r="50703" spans="7:8">
      <c r="G50703" s="127"/>
      <c r="H50703" s="128"/>
    </row>
    <row r="50704" spans="7:8">
      <c r="G50704" s="127"/>
      <c r="H50704" s="128"/>
    </row>
    <row r="50705" spans="7:8">
      <c r="G50705" s="127"/>
      <c r="H50705" s="128"/>
    </row>
    <row r="50706" spans="7:8">
      <c r="G50706" s="127"/>
      <c r="H50706" s="128"/>
    </row>
    <row r="50707" spans="7:8">
      <c r="G50707" s="127"/>
      <c r="H50707" s="128"/>
    </row>
    <row r="50708" spans="7:8">
      <c r="G50708" s="127"/>
      <c r="H50708" s="128"/>
    </row>
    <row r="50709" spans="7:8">
      <c r="G50709" s="127"/>
      <c r="H50709" s="128"/>
    </row>
    <row r="50710" spans="7:8">
      <c r="G50710" s="127"/>
      <c r="H50710" s="128"/>
    </row>
    <row r="50711" spans="7:8">
      <c r="G50711" s="127"/>
      <c r="H50711" s="128"/>
    </row>
    <row r="50712" spans="7:8">
      <c r="G50712" s="127"/>
      <c r="H50712" s="128"/>
    </row>
    <row r="50713" spans="7:8">
      <c r="G50713" s="127"/>
      <c r="H50713" s="128"/>
    </row>
    <row r="50714" spans="7:8">
      <c r="G50714" s="127"/>
      <c r="H50714" s="128"/>
    </row>
    <row r="50715" spans="7:8">
      <c r="G50715" s="127"/>
      <c r="H50715" s="128"/>
    </row>
    <row r="50716" spans="7:8">
      <c r="G50716" s="127"/>
      <c r="H50716" s="128"/>
    </row>
    <row r="50717" spans="7:8">
      <c r="G50717" s="127"/>
      <c r="H50717" s="128"/>
    </row>
    <row r="50718" spans="7:8">
      <c r="G50718" s="127"/>
      <c r="H50718" s="128"/>
    </row>
    <row r="50719" spans="7:8">
      <c r="G50719" s="127"/>
      <c r="H50719" s="128"/>
    </row>
    <row r="50720" spans="7:8">
      <c r="G50720" s="127"/>
      <c r="H50720" s="128"/>
    </row>
    <row r="50721" spans="7:8">
      <c r="G50721" s="127"/>
      <c r="H50721" s="128"/>
    </row>
    <row r="50722" spans="7:8">
      <c r="G50722" s="127"/>
      <c r="H50722" s="128"/>
    </row>
    <row r="50723" spans="7:8">
      <c r="G50723" s="127"/>
      <c r="H50723" s="128"/>
    </row>
    <row r="50724" spans="7:8">
      <c r="G50724" s="127"/>
      <c r="H50724" s="128"/>
    </row>
    <row r="50725" spans="7:8">
      <c r="G50725" s="127"/>
      <c r="H50725" s="128"/>
    </row>
    <row r="50726" spans="7:8">
      <c r="G50726" s="127"/>
      <c r="H50726" s="128"/>
    </row>
    <row r="50727" spans="7:8">
      <c r="G50727" s="127"/>
      <c r="H50727" s="128"/>
    </row>
    <row r="50728" spans="7:8">
      <c r="G50728" s="127"/>
      <c r="H50728" s="128"/>
    </row>
    <row r="50729" spans="7:8">
      <c r="G50729" s="127"/>
      <c r="H50729" s="128"/>
    </row>
    <row r="50730" spans="7:8">
      <c r="G50730" s="127"/>
      <c r="H50730" s="128"/>
    </row>
    <row r="50731" spans="7:8">
      <c r="G50731" s="127"/>
      <c r="H50731" s="128"/>
    </row>
    <row r="50732" spans="7:8">
      <c r="G50732" s="127"/>
      <c r="H50732" s="128"/>
    </row>
    <row r="50733" spans="7:8">
      <c r="G50733" s="127"/>
      <c r="H50733" s="128"/>
    </row>
    <row r="50734" spans="7:8">
      <c r="G50734" s="127"/>
      <c r="H50734" s="128"/>
    </row>
    <row r="50735" spans="7:8">
      <c r="G50735" s="127"/>
      <c r="H50735" s="128"/>
    </row>
    <row r="50736" spans="7:8">
      <c r="G50736" s="127"/>
      <c r="H50736" s="128"/>
    </row>
    <row r="50737" spans="7:8">
      <c r="G50737" s="127"/>
      <c r="H50737" s="128"/>
    </row>
    <row r="50738" spans="7:8">
      <c r="G50738" s="127"/>
      <c r="H50738" s="128"/>
    </row>
    <row r="50739" spans="7:8">
      <c r="G50739" s="127"/>
      <c r="H50739" s="128"/>
    </row>
    <row r="50740" spans="7:8">
      <c r="G50740" s="127"/>
      <c r="H50740" s="128"/>
    </row>
    <row r="50741" spans="7:8">
      <c r="G50741" s="127"/>
      <c r="H50741" s="128"/>
    </row>
    <row r="50742" spans="7:8">
      <c r="G50742" s="127"/>
      <c r="H50742" s="128"/>
    </row>
    <row r="50743" spans="7:8">
      <c r="G50743" s="127"/>
      <c r="H50743" s="128"/>
    </row>
    <row r="50744" spans="7:8">
      <c r="G50744" s="127"/>
      <c r="H50744" s="128"/>
    </row>
    <row r="50745" spans="7:8">
      <c r="G50745" s="127"/>
      <c r="H50745" s="128"/>
    </row>
    <row r="50746" spans="7:8">
      <c r="G50746" s="127"/>
      <c r="H50746" s="128"/>
    </row>
    <row r="50747" spans="7:8">
      <c r="G50747" s="127"/>
      <c r="H50747" s="128"/>
    </row>
    <row r="50748" spans="7:8">
      <c r="G50748" s="127"/>
      <c r="H50748" s="128"/>
    </row>
    <row r="50749" spans="7:8">
      <c r="G50749" s="127"/>
      <c r="H50749" s="128"/>
    </row>
    <row r="50750" spans="7:8">
      <c r="G50750" s="127"/>
      <c r="H50750" s="128"/>
    </row>
    <row r="50751" spans="7:8">
      <c r="G50751" s="127"/>
      <c r="H50751" s="128"/>
    </row>
    <row r="50752" spans="7:8">
      <c r="G50752" s="127"/>
      <c r="H50752" s="128"/>
    </row>
    <row r="50753" spans="7:8">
      <c r="G50753" s="127"/>
      <c r="H50753" s="128"/>
    </row>
    <row r="50754" spans="7:8">
      <c r="G50754" s="127"/>
      <c r="H50754" s="128"/>
    </row>
    <row r="50755" spans="7:8">
      <c r="G50755" s="127"/>
      <c r="H50755" s="128"/>
    </row>
    <row r="50756" spans="7:8">
      <c r="G50756" s="127"/>
      <c r="H50756" s="128"/>
    </row>
    <row r="50757" spans="7:8">
      <c r="G50757" s="127"/>
      <c r="H50757" s="128"/>
    </row>
    <row r="50758" spans="7:8">
      <c r="G50758" s="127"/>
      <c r="H50758" s="128"/>
    </row>
    <row r="50759" spans="7:8">
      <c r="G50759" s="127"/>
      <c r="H50759" s="128"/>
    </row>
    <row r="50760" spans="7:8">
      <c r="G50760" s="127"/>
      <c r="H50760" s="128"/>
    </row>
    <row r="50761" spans="7:8">
      <c r="G50761" s="127"/>
      <c r="H50761" s="128"/>
    </row>
    <row r="50762" spans="7:8">
      <c r="G50762" s="127"/>
      <c r="H50762" s="128"/>
    </row>
    <row r="50763" spans="7:8">
      <c r="G50763" s="127"/>
      <c r="H50763" s="128"/>
    </row>
    <row r="50764" spans="7:8">
      <c r="G50764" s="127"/>
      <c r="H50764" s="128"/>
    </row>
    <row r="50765" spans="7:8">
      <c r="G50765" s="127"/>
      <c r="H50765" s="128"/>
    </row>
    <row r="50766" spans="7:8">
      <c r="G50766" s="127"/>
      <c r="H50766" s="128"/>
    </row>
    <row r="50767" spans="7:8">
      <c r="G50767" s="127"/>
      <c r="H50767" s="128"/>
    </row>
    <row r="50768" spans="7:8">
      <c r="G50768" s="127"/>
      <c r="H50768" s="128"/>
    </row>
    <row r="50769" spans="7:8">
      <c r="G50769" s="127"/>
      <c r="H50769" s="128"/>
    </row>
    <row r="50770" spans="7:8">
      <c r="G50770" s="127"/>
      <c r="H50770" s="128"/>
    </row>
    <row r="50771" spans="7:8">
      <c r="G50771" s="127"/>
      <c r="H50771" s="128"/>
    </row>
    <row r="50772" spans="7:8">
      <c r="G50772" s="127"/>
      <c r="H50772" s="128"/>
    </row>
    <row r="50773" spans="7:8">
      <c r="G50773" s="127"/>
      <c r="H50773" s="128"/>
    </row>
    <row r="50774" spans="7:8">
      <c r="G50774" s="127"/>
      <c r="H50774" s="128"/>
    </row>
    <row r="50775" spans="7:8">
      <c r="G50775" s="127"/>
      <c r="H50775" s="128"/>
    </row>
    <row r="50776" spans="7:8">
      <c r="G50776" s="127"/>
      <c r="H50776" s="128"/>
    </row>
    <row r="50777" spans="7:8">
      <c r="G50777" s="127"/>
      <c r="H50777" s="128"/>
    </row>
    <row r="50778" spans="7:8">
      <c r="G50778" s="127"/>
      <c r="H50778" s="128"/>
    </row>
    <row r="50779" spans="7:8">
      <c r="G50779" s="127"/>
      <c r="H50779" s="128"/>
    </row>
    <row r="50780" spans="7:8">
      <c r="G50780" s="127"/>
      <c r="H50780" s="128"/>
    </row>
    <row r="50781" spans="7:8">
      <c r="G50781" s="127"/>
      <c r="H50781" s="128"/>
    </row>
    <row r="50782" spans="7:8">
      <c r="G50782" s="127"/>
      <c r="H50782" s="128"/>
    </row>
    <row r="50783" spans="7:8">
      <c r="G50783" s="127"/>
      <c r="H50783" s="128"/>
    </row>
    <row r="50784" spans="7:8">
      <c r="G50784" s="127"/>
      <c r="H50784" s="128"/>
    </row>
    <row r="50785" spans="7:8">
      <c r="G50785" s="127"/>
      <c r="H50785" s="128"/>
    </row>
    <row r="50786" spans="7:8">
      <c r="G50786" s="127"/>
      <c r="H50786" s="128"/>
    </row>
    <row r="50787" spans="7:8">
      <c r="G50787" s="127"/>
      <c r="H50787" s="128"/>
    </row>
    <row r="50788" spans="7:8">
      <c r="G50788" s="127"/>
      <c r="H50788" s="128"/>
    </row>
    <row r="50789" spans="7:8">
      <c r="G50789" s="127"/>
      <c r="H50789" s="128"/>
    </row>
    <row r="50790" spans="7:8">
      <c r="G50790" s="127"/>
      <c r="H50790" s="128"/>
    </row>
    <row r="50791" spans="7:8">
      <c r="G50791" s="127"/>
      <c r="H50791" s="128"/>
    </row>
    <row r="50792" spans="7:8">
      <c r="G50792" s="127"/>
      <c r="H50792" s="128"/>
    </row>
    <row r="50793" spans="7:8">
      <c r="G50793" s="127"/>
      <c r="H50793" s="128"/>
    </row>
    <row r="50794" spans="7:8">
      <c r="G50794" s="127"/>
      <c r="H50794" s="128"/>
    </row>
    <row r="50795" spans="7:8">
      <c r="G50795" s="127"/>
      <c r="H50795" s="128"/>
    </row>
    <row r="50796" spans="7:8">
      <c r="G50796" s="127"/>
      <c r="H50796" s="128"/>
    </row>
    <row r="50797" spans="7:8">
      <c r="G50797" s="127"/>
      <c r="H50797" s="128"/>
    </row>
    <row r="50798" spans="7:8">
      <c r="G50798" s="127"/>
      <c r="H50798" s="128"/>
    </row>
    <row r="50799" spans="7:8">
      <c r="G50799" s="127"/>
      <c r="H50799" s="128"/>
    </row>
    <row r="50800" spans="7:8">
      <c r="G50800" s="127"/>
      <c r="H50800" s="128"/>
    </row>
    <row r="50801" spans="7:8">
      <c r="G50801" s="127"/>
      <c r="H50801" s="128"/>
    </row>
    <row r="50802" spans="7:8">
      <c r="G50802" s="127"/>
      <c r="H50802" s="128"/>
    </row>
    <row r="50803" spans="7:8">
      <c r="G50803" s="127"/>
      <c r="H50803" s="128"/>
    </row>
    <row r="50804" spans="7:8">
      <c r="G50804" s="127"/>
      <c r="H50804" s="128"/>
    </row>
    <row r="50805" spans="7:8">
      <c r="G50805" s="127"/>
      <c r="H50805" s="128"/>
    </row>
    <row r="50806" spans="7:8">
      <c r="G50806" s="127"/>
      <c r="H50806" s="128"/>
    </row>
    <row r="50807" spans="7:8">
      <c r="G50807" s="127"/>
      <c r="H50807" s="128"/>
    </row>
    <row r="50808" spans="7:8">
      <c r="G50808" s="127"/>
      <c r="H50808" s="128"/>
    </row>
    <row r="50809" spans="7:8">
      <c r="G50809" s="127"/>
      <c r="H50809" s="128"/>
    </row>
    <row r="50810" spans="7:8">
      <c r="G50810" s="127"/>
      <c r="H50810" s="128"/>
    </row>
    <row r="50811" spans="7:8">
      <c r="G50811" s="127"/>
      <c r="H50811" s="128"/>
    </row>
    <row r="50812" spans="7:8">
      <c r="G50812" s="127"/>
      <c r="H50812" s="128"/>
    </row>
    <row r="50813" spans="7:8">
      <c r="G50813" s="127"/>
      <c r="H50813" s="128"/>
    </row>
    <row r="50814" spans="7:8">
      <c r="G50814" s="127"/>
      <c r="H50814" s="128"/>
    </row>
    <row r="50815" spans="7:8">
      <c r="G50815" s="127"/>
      <c r="H50815" s="128"/>
    </row>
    <row r="50816" spans="7:8">
      <c r="G50816" s="127"/>
      <c r="H50816" s="128"/>
    </row>
    <row r="50817" spans="7:8">
      <c r="G50817" s="127"/>
      <c r="H50817" s="128"/>
    </row>
    <row r="50818" spans="7:8">
      <c r="G50818" s="127"/>
      <c r="H50818" s="128"/>
    </row>
    <row r="50819" spans="7:8">
      <c r="G50819" s="127"/>
      <c r="H50819" s="128"/>
    </row>
    <row r="50820" spans="7:8">
      <c r="G50820" s="127"/>
      <c r="H50820" s="128"/>
    </row>
    <row r="50821" spans="7:8">
      <c r="G50821" s="127"/>
      <c r="H50821" s="128"/>
    </row>
    <row r="50822" spans="7:8">
      <c r="G50822" s="127"/>
      <c r="H50822" s="128"/>
    </row>
    <row r="50823" spans="7:8">
      <c r="G50823" s="127"/>
      <c r="H50823" s="128"/>
    </row>
    <row r="50824" spans="7:8">
      <c r="G50824" s="127"/>
      <c r="H50824" s="128"/>
    </row>
    <row r="50825" spans="7:8">
      <c r="G50825" s="127"/>
      <c r="H50825" s="128"/>
    </row>
    <row r="50826" spans="7:8">
      <c r="G50826" s="127"/>
      <c r="H50826" s="128"/>
    </row>
    <row r="50827" spans="7:8">
      <c r="G50827" s="127"/>
      <c r="H50827" s="128"/>
    </row>
    <row r="50828" spans="7:8">
      <c r="G50828" s="127"/>
      <c r="H50828" s="128"/>
    </row>
    <row r="50829" spans="7:8">
      <c r="G50829" s="127"/>
      <c r="H50829" s="128"/>
    </row>
    <row r="50830" spans="7:8">
      <c r="G50830" s="127"/>
      <c r="H50830" s="128"/>
    </row>
    <row r="50831" spans="7:8">
      <c r="G50831" s="127"/>
      <c r="H50831" s="128"/>
    </row>
    <row r="50832" spans="7:8">
      <c r="G50832" s="127"/>
      <c r="H50832" s="128"/>
    </row>
    <row r="50833" spans="7:8">
      <c r="G50833" s="127"/>
      <c r="H50833" s="128"/>
    </row>
    <row r="50834" spans="7:8">
      <c r="G50834" s="127"/>
      <c r="H50834" s="128"/>
    </row>
    <row r="50835" spans="7:8">
      <c r="G50835" s="127"/>
      <c r="H50835" s="128"/>
    </row>
    <row r="50836" spans="7:8">
      <c r="G50836" s="127"/>
      <c r="H50836" s="128"/>
    </row>
    <row r="50837" spans="7:8">
      <c r="G50837" s="127"/>
      <c r="H50837" s="128"/>
    </row>
    <row r="50838" spans="7:8">
      <c r="G50838" s="127"/>
      <c r="H50838" s="128"/>
    </row>
    <row r="50839" spans="7:8">
      <c r="G50839" s="127"/>
      <c r="H50839" s="128"/>
    </row>
    <row r="50840" spans="7:8">
      <c r="G50840" s="127"/>
      <c r="H50840" s="128"/>
    </row>
    <row r="50841" spans="7:8">
      <c r="G50841" s="127"/>
      <c r="H50841" s="128"/>
    </row>
    <row r="50842" spans="7:8">
      <c r="G50842" s="127"/>
      <c r="H50842" s="128"/>
    </row>
    <row r="50843" spans="7:8">
      <c r="G50843" s="127"/>
      <c r="H50843" s="128"/>
    </row>
    <row r="50844" spans="7:8">
      <c r="G50844" s="127"/>
      <c r="H50844" s="128"/>
    </row>
    <row r="50845" spans="7:8">
      <c r="G50845" s="127"/>
      <c r="H50845" s="128"/>
    </row>
    <row r="50846" spans="7:8">
      <c r="G50846" s="127"/>
      <c r="H50846" s="128"/>
    </row>
    <row r="50847" spans="7:8">
      <c r="G50847" s="127"/>
      <c r="H50847" s="128"/>
    </row>
    <row r="50848" spans="7:8">
      <c r="G50848" s="127"/>
      <c r="H50848" s="128"/>
    </row>
    <row r="50849" spans="7:8">
      <c r="G50849" s="127"/>
      <c r="H50849" s="128"/>
    </row>
    <row r="50850" spans="7:8">
      <c r="G50850" s="127"/>
      <c r="H50850" s="128"/>
    </row>
    <row r="50851" spans="7:8">
      <c r="G50851" s="127"/>
      <c r="H50851" s="128"/>
    </row>
    <row r="50852" spans="7:8">
      <c r="G50852" s="127"/>
      <c r="H50852" s="128"/>
    </row>
    <row r="50853" spans="7:8">
      <c r="G50853" s="127"/>
      <c r="H50853" s="128"/>
    </row>
    <row r="50854" spans="7:8">
      <c r="G50854" s="127"/>
      <c r="H50854" s="128"/>
    </row>
    <row r="50855" spans="7:8">
      <c r="G50855" s="127"/>
      <c r="H50855" s="128"/>
    </row>
    <row r="50856" spans="7:8">
      <c r="G50856" s="127"/>
      <c r="H50856" s="128"/>
    </row>
    <row r="50857" spans="7:8">
      <c r="G50857" s="127"/>
      <c r="H50857" s="128"/>
    </row>
    <row r="50858" spans="7:8">
      <c r="G50858" s="127"/>
      <c r="H50858" s="128"/>
    </row>
    <row r="50859" spans="7:8">
      <c r="G50859" s="127"/>
      <c r="H50859" s="128"/>
    </row>
    <row r="50860" spans="7:8">
      <c r="G50860" s="127"/>
      <c r="H50860" s="128"/>
    </row>
    <row r="50861" spans="7:8">
      <c r="G50861" s="127"/>
      <c r="H50861" s="128"/>
    </row>
    <row r="50862" spans="7:8">
      <c r="G50862" s="127"/>
      <c r="H50862" s="128"/>
    </row>
    <row r="50863" spans="7:8">
      <c r="G50863" s="127"/>
      <c r="H50863" s="128"/>
    </row>
    <row r="50864" spans="7:8">
      <c r="G50864" s="127"/>
      <c r="H50864" s="128"/>
    </row>
    <row r="50865" spans="7:8">
      <c r="G50865" s="127"/>
      <c r="H50865" s="128"/>
    </row>
    <row r="50866" spans="7:8">
      <c r="G50866" s="127"/>
      <c r="H50866" s="128"/>
    </row>
    <row r="50867" spans="7:8">
      <c r="G50867" s="127"/>
      <c r="H50867" s="128"/>
    </row>
    <row r="50868" spans="7:8">
      <c r="G50868" s="127"/>
      <c r="H50868" s="128"/>
    </row>
    <row r="50869" spans="7:8">
      <c r="G50869" s="127"/>
      <c r="H50869" s="128"/>
    </row>
    <row r="50870" spans="7:8">
      <c r="G50870" s="127"/>
      <c r="H50870" s="128"/>
    </row>
    <row r="50871" spans="7:8">
      <c r="G50871" s="127"/>
      <c r="H50871" s="128"/>
    </row>
    <row r="50872" spans="7:8">
      <c r="G50872" s="127"/>
      <c r="H50872" s="128"/>
    </row>
    <row r="50873" spans="7:8">
      <c r="G50873" s="127"/>
      <c r="H50873" s="128"/>
    </row>
    <row r="50874" spans="7:8">
      <c r="G50874" s="127"/>
      <c r="H50874" s="128"/>
    </row>
    <row r="50875" spans="7:8">
      <c r="G50875" s="127"/>
      <c r="H50875" s="128"/>
    </row>
    <row r="50876" spans="7:8">
      <c r="G50876" s="127"/>
      <c r="H50876" s="128"/>
    </row>
    <row r="50877" spans="7:8">
      <c r="G50877" s="127"/>
      <c r="H50877" s="128"/>
    </row>
    <row r="50878" spans="7:8">
      <c r="G50878" s="127"/>
      <c r="H50878" s="128"/>
    </row>
    <row r="50879" spans="7:8">
      <c r="G50879" s="127"/>
      <c r="H50879" s="128"/>
    </row>
    <row r="50880" spans="7:8">
      <c r="G50880" s="127"/>
      <c r="H50880" s="128"/>
    </row>
    <row r="50881" spans="7:8">
      <c r="G50881" s="127"/>
      <c r="H50881" s="128"/>
    </row>
    <row r="50882" spans="7:8">
      <c r="G50882" s="127"/>
      <c r="H50882" s="128"/>
    </row>
    <row r="50883" spans="7:8">
      <c r="G50883" s="127"/>
      <c r="H50883" s="128"/>
    </row>
    <row r="50884" spans="7:8">
      <c r="G50884" s="127"/>
      <c r="H50884" s="128"/>
    </row>
    <row r="50885" spans="7:8">
      <c r="G50885" s="127"/>
      <c r="H50885" s="128"/>
    </row>
    <row r="50886" spans="7:8">
      <c r="G50886" s="127"/>
      <c r="H50886" s="128"/>
    </row>
    <row r="50887" spans="7:8">
      <c r="G50887" s="127"/>
      <c r="H50887" s="128"/>
    </row>
    <row r="50888" spans="7:8">
      <c r="G50888" s="127"/>
      <c r="H50888" s="128"/>
    </row>
    <row r="50889" spans="7:8">
      <c r="G50889" s="127"/>
      <c r="H50889" s="128"/>
    </row>
    <row r="50890" spans="7:8">
      <c r="G50890" s="127"/>
      <c r="H50890" s="128"/>
    </row>
    <row r="50891" spans="7:8">
      <c r="G50891" s="127"/>
      <c r="H50891" s="128"/>
    </row>
    <row r="50892" spans="7:8">
      <c r="G50892" s="127"/>
      <c r="H50892" s="128"/>
    </row>
    <row r="50893" spans="7:8">
      <c r="G50893" s="127"/>
      <c r="H50893" s="128"/>
    </row>
    <row r="50894" spans="7:8">
      <c r="G50894" s="127"/>
      <c r="H50894" s="128"/>
    </row>
    <row r="50895" spans="7:8">
      <c r="G50895" s="127"/>
      <c r="H50895" s="128"/>
    </row>
    <row r="50896" spans="7:8">
      <c r="G50896" s="127"/>
      <c r="H50896" s="128"/>
    </row>
    <row r="50897" spans="7:8">
      <c r="G50897" s="127"/>
      <c r="H50897" s="128"/>
    </row>
    <row r="50898" spans="7:8">
      <c r="G50898" s="127"/>
      <c r="H50898" s="128"/>
    </row>
    <row r="50899" spans="7:8">
      <c r="G50899" s="127"/>
      <c r="H50899" s="128"/>
    </row>
    <row r="50900" spans="7:8">
      <c r="G50900" s="127"/>
      <c r="H50900" s="128"/>
    </row>
    <row r="50901" spans="7:8">
      <c r="G50901" s="127"/>
      <c r="H50901" s="128"/>
    </row>
    <row r="50902" spans="7:8">
      <c r="G50902" s="127"/>
      <c r="H50902" s="128"/>
    </row>
    <row r="50903" spans="7:8">
      <c r="G50903" s="127"/>
      <c r="H50903" s="128"/>
    </row>
    <row r="50904" spans="7:8">
      <c r="G50904" s="127"/>
      <c r="H50904" s="128"/>
    </row>
    <row r="50905" spans="7:8">
      <c r="G50905" s="127"/>
      <c r="H50905" s="128"/>
    </row>
    <row r="50906" spans="7:8">
      <c r="G50906" s="127"/>
      <c r="H50906" s="128"/>
    </row>
    <row r="50907" spans="7:8">
      <c r="G50907" s="127"/>
      <c r="H50907" s="128"/>
    </row>
    <row r="50908" spans="7:8">
      <c r="G50908" s="127"/>
      <c r="H50908" s="128"/>
    </row>
    <row r="50909" spans="7:8">
      <c r="G50909" s="127"/>
      <c r="H50909" s="128"/>
    </row>
    <row r="50910" spans="7:8">
      <c r="G50910" s="127"/>
      <c r="H50910" s="128"/>
    </row>
    <row r="50911" spans="7:8">
      <c r="G50911" s="127"/>
      <c r="H50911" s="128"/>
    </row>
    <row r="50912" spans="7:8">
      <c r="G50912" s="127"/>
      <c r="H50912" s="128"/>
    </row>
    <row r="50913" spans="7:8">
      <c r="G50913" s="127"/>
      <c r="H50913" s="128"/>
    </row>
    <row r="50914" spans="7:8">
      <c r="G50914" s="127"/>
      <c r="H50914" s="128"/>
    </row>
    <row r="50915" spans="7:8">
      <c r="G50915" s="127"/>
      <c r="H50915" s="128"/>
    </row>
    <row r="50916" spans="7:8">
      <c r="G50916" s="127"/>
      <c r="H50916" s="128"/>
    </row>
    <row r="50917" spans="7:8">
      <c r="G50917" s="127"/>
      <c r="H50917" s="128"/>
    </row>
    <row r="50918" spans="7:8">
      <c r="G50918" s="127"/>
      <c r="H50918" s="128"/>
    </row>
    <row r="50919" spans="7:8">
      <c r="G50919" s="127"/>
      <c r="H50919" s="128"/>
    </row>
    <row r="50920" spans="7:8">
      <c r="G50920" s="127"/>
      <c r="H50920" s="128"/>
    </row>
    <row r="50921" spans="7:8">
      <c r="G50921" s="127"/>
      <c r="H50921" s="128"/>
    </row>
    <row r="50922" spans="7:8">
      <c r="G50922" s="127"/>
      <c r="H50922" s="128"/>
    </row>
    <row r="50923" spans="7:8">
      <c r="G50923" s="127"/>
      <c r="H50923" s="128"/>
    </row>
    <row r="50924" spans="7:8">
      <c r="G50924" s="127"/>
      <c r="H50924" s="128"/>
    </row>
    <row r="50925" spans="7:8">
      <c r="G50925" s="127"/>
      <c r="H50925" s="128"/>
    </row>
    <row r="50926" spans="7:8">
      <c r="G50926" s="127"/>
      <c r="H50926" s="128"/>
    </row>
    <row r="50927" spans="7:8">
      <c r="G50927" s="127"/>
      <c r="H50927" s="128"/>
    </row>
    <row r="50928" spans="7:8">
      <c r="G50928" s="127"/>
      <c r="H50928" s="128"/>
    </row>
    <row r="50929" spans="7:8">
      <c r="G50929" s="127"/>
      <c r="H50929" s="128"/>
    </row>
    <row r="50930" spans="7:8">
      <c r="G50930" s="127"/>
      <c r="H50930" s="128"/>
    </row>
    <row r="50931" spans="7:8">
      <c r="G50931" s="127"/>
      <c r="H50931" s="128"/>
    </row>
    <row r="50932" spans="7:8">
      <c r="G50932" s="127"/>
      <c r="H50932" s="128"/>
    </row>
    <row r="50933" spans="7:8">
      <c r="G50933" s="127"/>
      <c r="H50933" s="128"/>
    </row>
    <row r="50934" spans="7:8">
      <c r="G50934" s="127"/>
      <c r="H50934" s="128"/>
    </row>
    <row r="50935" spans="7:8">
      <c r="G50935" s="127"/>
      <c r="H50935" s="128"/>
    </row>
    <row r="50936" spans="7:8">
      <c r="G50936" s="127"/>
      <c r="H50936" s="128"/>
    </row>
    <row r="50937" spans="7:8">
      <c r="G50937" s="127"/>
      <c r="H50937" s="128"/>
    </row>
    <row r="50938" spans="7:8">
      <c r="G50938" s="127"/>
      <c r="H50938" s="128"/>
    </row>
    <row r="50939" spans="7:8">
      <c r="G50939" s="127"/>
      <c r="H50939" s="128"/>
    </row>
    <row r="50940" spans="7:8">
      <c r="G50940" s="127"/>
      <c r="H50940" s="128"/>
    </row>
    <row r="50941" spans="7:8">
      <c r="G50941" s="127"/>
      <c r="H50941" s="128"/>
    </row>
    <row r="50942" spans="7:8">
      <c r="G50942" s="127"/>
      <c r="H50942" s="128"/>
    </row>
    <row r="50943" spans="7:8">
      <c r="G50943" s="127"/>
      <c r="H50943" s="128"/>
    </row>
    <row r="50944" spans="7:8">
      <c r="G50944" s="127"/>
      <c r="H50944" s="128"/>
    </row>
    <row r="50945" spans="7:8">
      <c r="G50945" s="127"/>
      <c r="H50945" s="128"/>
    </row>
    <row r="50946" spans="7:8">
      <c r="G50946" s="127"/>
      <c r="H50946" s="128"/>
    </row>
    <row r="50947" spans="7:8">
      <c r="G50947" s="127"/>
      <c r="H50947" s="128"/>
    </row>
    <row r="50948" spans="7:8">
      <c r="G50948" s="127"/>
      <c r="H50948" s="128"/>
    </row>
    <row r="50949" spans="7:8">
      <c r="G50949" s="127"/>
      <c r="H50949" s="128"/>
    </row>
    <row r="50950" spans="7:8">
      <c r="G50950" s="127"/>
      <c r="H50950" s="128"/>
    </row>
    <row r="50951" spans="7:8">
      <c r="G50951" s="127"/>
      <c r="H50951" s="128"/>
    </row>
    <row r="50952" spans="7:8">
      <c r="G50952" s="127"/>
      <c r="H50952" s="128"/>
    </row>
    <row r="50953" spans="7:8">
      <c r="G50953" s="127"/>
      <c r="H50953" s="128"/>
    </row>
    <row r="50954" spans="7:8">
      <c r="G50954" s="127"/>
      <c r="H50954" s="128"/>
    </row>
    <row r="50955" spans="7:8">
      <c r="G50955" s="127"/>
      <c r="H50955" s="128"/>
    </row>
    <row r="50956" spans="7:8">
      <c r="G50956" s="127"/>
      <c r="H50956" s="128"/>
    </row>
    <row r="50957" spans="7:8">
      <c r="G50957" s="127"/>
      <c r="H50957" s="128"/>
    </row>
    <row r="50958" spans="7:8">
      <c r="G50958" s="127"/>
      <c r="H50958" s="128"/>
    </row>
    <row r="50959" spans="7:8">
      <c r="G50959" s="127"/>
      <c r="H50959" s="128"/>
    </row>
    <row r="50960" spans="7:8">
      <c r="G50960" s="127"/>
      <c r="H50960" s="128"/>
    </row>
    <row r="50961" spans="7:8">
      <c r="G50961" s="127"/>
      <c r="H50961" s="128"/>
    </row>
    <row r="50962" spans="7:8">
      <c r="G50962" s="127"/>
      <c r="H50962" s="128"/>
    </row>
    <row r="50963" spans="7:8">
      <c r="G50963" s="127"/>
      <c r="H50963" s="128"/>
    </row>
    <row r="50964" spans="7:8">
      <c r="G50964" s="127"/>
      <c r="H50964" s="128"/>
    </row>
    <row r="50965" spans="7:8">
      <c r="G50965" s="127"/>
      <c r="H50965" s="128"/>
    </row>
    <row r="50966" spans="7:8">
      <c r="G50966" s="127"/>
      <c r="H50966" s="128"/>
    </row>
    <row r="50967" spans="7:8">
      <c r="G50967" s="127"/>
      <c r="H50967" s="128"/>
    </row>
    <row r="50968" spans="7:8">
      <c r="G50968" s="127"/>
      <c r="H50968" s="128"/>
    </row>
    <row r="50969" spans="7:8">
      <c r="G50969" s="127"/>
      <c r="H50969" s="128"/>
    </row>
    <row r="50970" spans="7:8">
      <c r="G50970" s="127"/>
      <c r="H50970" s="128"/>
    </row>
    <row r="50971" spans="7:8">
      <c r="G50971" s="127"/>
      <c r="H50971" s="128"/>
    </row>
    <row r="50972" spans="7:8">
      <c r="G50972" s="127"/>
      <c r="H50972" s="128"/>
    </row>
    <row r="50973" spans="7:8">
      <c r="G50973" s="127"/>
      <c r="H50973" s="128"/>
    </row>
    <row r="50974" spans="7:8">
      <c r="G50974" s="127"/>
      <c r="H50974" s="128"/>
    </row>
    <row r="50975" spans="7:8">
      <c r="G50975" s="127"/>
      <c r="H50975" s="128"/>
    </row>
    <row r="50976" spans="7:8">
      <c r="G50976" s="127"/>
      <c r="H50976" s="128"/>
    </row>
    <row r="50977" spans="7:8">
      <c r="G50977" s="127"/>
      <c r="H50977" s="128"/>
    </row>
    <row r="50978" spans="7:8">
      <c r="G50978" s="127"/>
      <c r="H50978" s="128"/>
    </row>
    <row r="50979" spans="7:8">
      <c r="G50979" s="127"/>
      <c r="H50979" s="128"/>
    </row>
    <row r="50980" spans="7:8">
      <c r="G50980" s="127"/>
      <c r="H50980" s="128"/>
    </row>
    <row r="50981" spans="7:8">
      <c r="G50981" s="127"/>
      <c r="H50981" s="128"/>
    </row>
    <row r="50982" spans="7:8">
      <c r="G50982" s="127"/>
      <c r="H50982" s="128"/>
    </row>
    <row r="50983" spans="7:8">
      <c r="G50983" s="127"/>
      <c r="H50983" s="128"/>
    </row>
    <row r="50984" spans="7:8">
      <c r="G50984" s="127"/>
      <c r="H50984" s="128"/>
    </row>
    <row r="50985" spans="7:8">
      <c r="G50985" s="127"/>
      <c r="H50985" s="128"/>
    </row>
    <row r="50986" spans="7:8">
      <c r="G50986" s="127"/>
      <c r="H50986" s="128"/>
    </row>
    <row r="50987" spans="7:8">
      <c r="G50987" s="127"/>
      <c r="H50987" s="128"/>
    </row>
    <row r="50988" spans="7:8">
      <c r="G50988" s="127"/>
      <c r="H50988" s="128"/>
    </row>
    <row r="50989" spans="7:8">
      <c r="G50989" s="127"/>
      <c r="H50989" s="128"/>
    </row>
    <row r="50990" spans="7:8">
      <c r="G50990" s="127"/>
      <c r="H50990" s="128"/>
    </row>
    <row r="50991" spans="7:8">
      <c r="G50991" s="127"/>
      <c r="H50991" s="128"/>
    </row>
    <row r="50992" spans="7:8">
      <c r="G50992" s="127"/>
      <c r="H50992" s="128"/>
    </row>
    <row r="50993" spans="7:8">
      <c r="G50993" s="127"/>
      <c r="H50993" s="128"/>
    </row>
    <row r="50994" spans="7:8">
      <c r="G50994" s="127"/>
      <c r="H50994" s="128"/>
    </row>
    <row r="50995" spans="7:8">
      <c r="G50995" s="127"/>
      <c r="H50995" s="128"/>
    </row>
    <row r="50996" spans="7:8">
      <c r="G50996" s="127"/>
      <c r="H50996" s="128"/>
    </row>
    <row r="50997" spans="7:8">
      <c r="G50997" s="127"/>
      <c r="H50997" s="128"/>
    </row>
    <row r="50998" spans="7:8">
      <c r="G50998" s="127"/>
      <c r="H50998" s="128"/>
    </row>
    <row r="50999" spans="7:8">
      <c r="G50999" s="127"/>
      <c r="H50999" s="128"/>
    </row>
    <row r="51000" spans="7:8">
      <c r="G51000" s="127"/>
      <c r="H51000" s="128"/>
    </row>
    <row r="51001" spans="7:8">
      <c r="G51001" s="127"/>
      <c r="H51001" s="128"/>
    </row>
    <row r="51002" spans="7:8">
      <c r="G51002" s="127"/>
      <c r="H51002" s="128"/>
    </row>
    <row r="51003" spans="7:8">
      <c r="G51003" s="127"/>
      <c r="H51003" s="128"/>
    </row>
    <row r="51004" spans="7:8">
      <c r="G51004" s="127"/>
      <c r="H51004" s="128"/>
    </row>
    <row r="51005" spans="7:8">
      <c r="G51005" s="127"/>
      <c r="H51005" s="128"/>
    </row>
    <row r="51006" spans="7:8">
      <c r="G51006" s="127"/>
      <c r="H51006" s="128"/>
    </row>
    <row r="51007" spans="7:8">
      <c r="G51007" s="127"/>
      <c r="H51007" s="128"/>
    </row>
    <row r="51008" spans="7:8">
      <c r="G51008" s="127"/>
      <c r="H51008" s="128"/>
    </row>
    <row r="51009" spans="7:8">
      <c r="G51009" s="127"/>
      <c r="H51009" s="128"/>
    </row>
    <row r="51010" spans="7:8">
      <c r="G51010" s="127"/>
      <c r="H51010" s="128"/>
    </row>
    <row r="51011" spans="7:8">
      <c r="G51011" s="127"/>
      <c r="H51011" s="128"/>
    </row>
    <row r="51012" spans="7:8">
      <c r="G51012" s="127"/>
      <c r="H51012" s="128"/>
    </row>
    <row r="51013" spans="7:8">
      <c r="G51013" s="127"/>
      <c r="H51013" s="128"/>
    </row>
    <row r="51014" spans="7:8">
      <c r="G51014" s="127"/>
      <c r="H51014" s="128"/>
    </row>
    <row r="51015" spans="7:8">
      <c r="G51015" s="127"/>
      <c r="H51015" s="128"/>
    </row>
    <row r="51016" spans="7:8">
      <c r="G51016" s="127"/>
      <c r="H51016" s="128"/>
    </row>
    <row r="51017" spans="7:8">
      <c r="G51017" s="127"/>
      <c r="H51017" s="128"/>
    </row>
    <row r="51018" spans="7:8">
      <c r="G51018" s="127"/>
      <c r="H51018" s="128"/>
    </row>
    <row r="51019" spans="7:8">
      <c r="G51019" s="127"/>
      <c r="H51019" s="128"/>
    </row>
    <row r="51020" spans="7:8">
      <c r="G51020" s="127"/>
      <c r="H51020" s="128"/>
    </row>
    <row r="51021" spans="7:8">
      <c r="G51021" s="127"/>
      <c r="H51021" s="128"/>
    </row>
    <row r="51022" spans="7:8">
      <c r="G51022" s="127"/>
      <c r="H51022" s="128"/>
    </row>
    <row r="51023" spans="7:8">
      <c r="G51023" s="127"/>
      <c r="H51023" s="128"/>
    </row>
    <row r="51024" spans="7:8">
      <c r="G51024" s="127"/>
      <c r="H51024" s="128"/>
    </row>
    <row r="51025" spans="7:8">
      <c r="G51025" s="127"/>
      <c r="H51025" s="128"/>
    </row>
    <row r="51026" spans="7:8">
      <c r="G51026" s="127"/>
      <c r="H51026" s="128"/>
    </row>
    <row r="51027" spans="7:8">
      <c r="G51027" s="127"/>
      <c r="H51027" s="128"/>
    </row>
    <row r="51028" spans="7:8">
      <c r="G51028" s="127"/>
      <c r="H51028" s="128"/>
    </row>
    <row r="51029" spans="7:8">
      <c r="G51029" s="127"/>
      <c r="H51029" s="128"/>
    </row>
    <row r="51030" spans="7:8">
      <c r="G51030" s="127"/>
      <c r="H51030" s="128"/>
    </row>
    <row r="51031" spans="7:8">
      <c r="G51031" s="127"/>
      <c r="H51031" s="128"/>
    </row>
    <row r="51032" spans="7:8">
      <c r="G51032" s="127"/>
      <c r="H51032" s="128"/>
    </row>
    <row r="51033" spans="7:8">
      <c r="G51033" s="127"/>
      <c r="H51033" s="128"/>
    </row>
    <row r="51034" spans="7:8">
      <c r="G51034" s="127"/>
      <c r="H51034" s="128"/>
    </row>
    <row r="51035" spans="7:8">
      <c r="G51035" s="127"/>
      <c r="H51035" s="128"/>
    </row>
    <row r="51036" spans="7:8">
      <c r="G51036" s="127"/>
      <c r="H51036" s="128"/>
    </row>
    <row r="51037" spans="7:8">
      <c r="G51037" s="127"/>
      <c r="H51037" s="128"/>
    </row>
    <row r="51038" spans="7:8">
      <c r="G51038" s="127"/>
      <c r="H51038" s="128"/>
    </row>
    <row r="51039" spans="7:8">
      <c r="G51039" s="127"/>
      <c r="H51039" s="128"/>
    </row>
    <row r="51040" spans="7:8">
      <c r="G51040" s="127"/>
      <c r="H51040" s="128"/>
    </row>
    <row r="51041" spans="7:8">
      <c r="G51041" s="127"/>
      <c r="H51041" s="128"/>
    </row>
    <row r="51042" spans="7:8">
      <c r="G51042" s="127"/>
      <c r="H51042" s="128"/>
    </row>
    <row r="51043" spans="7:8">
      <c r="G51043" s="127"/>
      <c r="H51043" s="128"/>
    </row>
    <row r="51044" spans="7:8">
      <c r="G51044" s="127"/>
      <c r="H51044" s="128"/>
    </row>
    <row r="51045" spans="7:8">
      <c r="G51045" s="127"/>
      <c r="H51045" s="128"/>
    </row>
    <row r="51046" spans="7:8">
      <c r="G51046" s="127"/>
      <c r="H51046" s="128"/>
    </row>
    <row r="51047" spans="7:8">
      <c r="G51047" s="127"/>
      <c r="H51047" s="128"/>
    </row>
    <row r="51048" spans="7:8">
      <c r="G51048" s="127"/>
      <c r="H51048" s="128"/>
    </row>
    <row r="51049" spans="7:8">
      <c r="G51049" s="127"/>
      <c r="H51049" s="128"/>
    </row>
    <row r="51050" spans="7:8">
      <c r="G51050" s="127"/>
      <c r="H51050" s="128"/>
    </row>
    <row r="51051" spans="7:8">
      <c r="G51051" s="127"/>
      <c r="H51051" s="128"/>
    </row>
    <row r="51052" spans="7:8">
      <c r="G51052" s="127"/>
      <c r="H51052" s="128"/>
    </row>
    <row r="51053" spans="7:8">
      <c r="G51053" s="127"/>
      <c r="H51053" s="128"/>
    </row>
    <row r="51054" spans="7:8">
      <c r="G51054" s="127"/>
      <c r="H51054" s="128"/>
    </row>
    <row r="51055" spans="7:8">
      <c r="G51055" s="127"/>
      <c r="H51055" s="128"/>
    </row>
    <row r="51056" spans="7:8">
      <c r="G51056" s="127"/>
      <c r="H51056" s="128"/>
    </row>
    <row r="51057" spans="7:8">
      <c r="G51057" s="127"/>
      <c r="H51057" s="128"/>
    </row>
    <row r="51058" spans="7:8">
      <c r="G51058" s="127"/>
      <c r="H51058" s="128"/>
    </row>
    <row r="51059" spans="7:8">
      <c r="G51059" s="127"/>
      <c r="H51059" s="128"/>
    </row>
    <row r="51060" spans="7:8">
      <c r="G51060" s="127"/>
      <c r="H51060" s="128"/>
    </row>
    <row r="51061" spans="7:8">
      <c r="G51061" s="127"/>
      <c r="H51061" s="128"/>
    </row>
    <row r="51062" spans="7:8">
      <c r="G51062" s="127"/>
      <c r="H51062" s="128"/>
    </row>
    <row r="51063" spans="7:8">
      <c r="G51063" s="127"/>
      <c r="H51063" s="128"/>
    </row>
    <row r="51064" spans="7:8">
      <c r="G51064" s="127"/>
      <c r="H51064" s="128"/>
    </row>
    <row r="51065" spans="7:8">
      <c r="G51065" s="127"/>
      <c r="H51065" s="128"/>
    </row>
    <row r="51066" spans="7:8">
      <c r="G51066" s="127"/>
      <c r="H51066" s="128"/>
    </row>
    <row r="51067" spans="7:8">
      <c r="G51067" s="127"/>
      <c r="H51067" s="128"/>
    </row>
    <row r="51068" spans="7:8">
      <c r="G51068" s="127"/>
      <c r="H51068" s="128"/>
    </row>
    <row r="51069" spans="7:8">
      <c r="G51069" s="127"/>
      <c r="H51069" s="128"/>
    </row>
    <row r="51070" spans="7:8">
      <c r="G51070" s="127"/>
      <c r="H51070" s="128"/>
    </row>
    <row r="51071" spans="7:8">
      <c r="G51071" s="127"/>
      <c r="H51071" s="128"/>
    </row>
    <row r="51072" spans="7:8">
      <c r="G51072" s="127"/>
      <c r="H51072" s="128"/>
    </row>
    <row r="51073" spans="7:8">
      <c r="G51073" s="127"/>
      <c r="H51073" s="128"/>
    </row>
    <row r="51074" spans="7:8">
      <c r="G51074" s="127"/>
      <c r="H51074" s="128"/>
    </row>
    <row r="51075" spans="7:8">
      <c r="G51075" s="127"/>
      <c r="H51075" s="128"/>
    </row>
    <row r="51076" spans="7:8">
      <c r="G51076" s="127"/>
      <c r="H51076" s="128"/>
    </row>
    <row r="51077" spans="7:8">
      <c r="G51077" s="127"/>
      <c r="H51077" s="128"/>
    </row>
    <row r="51078" spans="7:8">
      <c r="G51078" s="127"/>
      <c r="H51078" s="128"/>
    </row>
    <row r="51079" spans="7:8">
      <c r="G51079" s="127"/>
      <c r="H51079" s="128"/>
    </row>
    <row r="51080" spans="7:8">
      <c r="G51080" s="127"/>
      <c r="H51080" s="128"/>
    </row>
    <row r="51081" spans="7:8">
      <c r="G51081" s="127"/>
      <c r="H51081" s="128"/>
    </row>
    <row r="51082" spans="7:8">
      <c r="G51082" s="127"/>
      <c r="H51082" s="128"/>
    </row>
    <row r="51083" spans="7:8">
      <c r="G51083" s="127"/>
      <c r="H51083" s="128"/>
    </row>
    <row r="51084" spans="7:8">
      <c r="G51084" s="127"/>
      <c r="H51084" s="128"/>
    </row>
    <row r="51085" spans="7:8">
      <c r="G51085" s="127"/>
      <c r="H51085" s="128"/>
    </row>
    <row r="51086" spans="7:8">
      <c r="G51086" s="127"/>
      <c r="H51086" s="128"/>
    </row>
    <row r="51087" spans="7:8">
      <c r="G51087" s="127"/>
      <c r="H51087" s="128"/>
    </row>
    <row r="51088" spans="7:8">
      <c r="G51088" s="127"/>
      <c r="H51088" s="128"/>
    </row>
    <row r="51089" spans="7:8">
      <c r="G51089" s="127"/>
      <c r="H51089" s="128"/>
    </row>
    <row r="51090" spans="7:8">
      <c r="G51090" s="127"/>
      <c r="H51090" s="128"/>
    </row>
    <row r="51091" spans="7:8">
      <c r="G51091" s="127"/>
      <c r="H51091" s="128"/>
    </row>
    <row r="51092" spans="7:8">
      <c r="G51092" s="127"/>
      <c r="H51092" s="128"/>
    </row>
    <row r="51093" spans="7:8">
      <c r="G51093" s="127"/>
      <c r="H51093" s="128"/>
    </row>
    <row r="51094" spans="7:8">
      <c r="G51094" s="127"/>
      <c r="H51094" s="128"/>
    </row>
    <row r="51095" spans="7:8">
      <c r="G51095" s="127"/>
      <c r="H51095" s="128"/>
    </row>
    <row r="51096" spans="7:8">
      <c r="G51096" s="127"/>
      <c r="H51096" s="128"/>
    </row>
    <row r="51097" spans="7:8">
      <c r="G51097" s="127"/>
      <c r="H51097" s="128"/>
    </row>
    <row r="51098" spans="7:8">
      <c r="G51098" s="127"/>
      <c r="H51098" s="128"/>
    </row>
    <row r="51099" spans="7:8">
      <c r="G51099" s="127"/>
      <c r="H51099" s="128"/>
    </row>
    <row r="51100" spans="7:8">
      <c r="G51100" s="127"/>
      <c r="H51100" s="128"/>
    </row>
    <row r="51101" spans="7:8">
      <c r="G51101" s="127"/>
      <c r="H51101" s="128"/>
    </row>
    <row r="51102" spans="7:8">
      <c r="G51102" s="127"/>
      <c r="H51102" s="128"/>
    </row>
    <row r="51103" spans="7:8">
      <c r="G51103" s="127"/>
      <c r="H51103" s="128"/>
    </row>
    <row r="51104" spans="7:8">
      <c r="G51104" s="127"/>
      <c r="H51104" s="128"/>
    </row>
    <row r="51105" spans="7:8">
      <c r="G51105" s="127"/>
      <c r="H51105" s="128"/>
    </row>
    <row r="51106" spans="7:8">
      <c r="G51106" s="127"/>
      <c r="H51106" s="128"/>
    </row>
    <row r="51107" spans="7:8">
      <c r="G51107" s="127"/>
      <c r="H51107" s="128"/>
    </row>
    <row r="51108" spans="7:8">
      <c r="G51108" s="127"/>
      <c r="H51108" s="128"/>
    </row>
    <row r="51109" spans="7:8">
      <c r="G51109" s="127"/>
      <c r="H51109" s="128"/>
    </row>
    <row r="51110" spans="7:8">
      <c r="G51110" s="127"/>
      <c r="H51110" s="128"/>
    </row>
    <row r="51111" spans="7:8">
      <c r="G51111" s="127"/>
      <c r="H51111" s="128"/>
    </row>
    <row r="51112" spans="7:8">
      <c r="G51112" s="127"/>
      <c r="H51112" s="128"/>
    </row>
    <row r="51113" spans="7:8">
      <c r="G51113" s="127"/>
      <c r="H51113" s="128"/>
    </row>
    <row r="51114" spans="7:8">
      <c r="G51114" s="127"/>
      <c r="H51114" s="128"/>
    </row>
    <row r="51115" spans="7:8">
      <c r="G51115" s="127"/>
      <c r="H51115" s="128"/>
    </row>
    <row r="51116" spans="7:8">
      <c r="G51116" s="127"/>
      <c r="H51116" s="128"/>
    </row>
    <row r="51117" spans="7:8">
      <c r="G51117" s="127"/>
      <c r="H51117" s="128"/>
    </row>
    <row r="51118" spans="7:8">
      <c r="G51118" s="127"/>
      <c r="H51118" s="128"/>
    </row>
    <row r="51119" spans="7:8">
      <c r="G51119" s="127"/>
      <c r="H51119" s="128"/>
    </row>
    <row r="51120" spans="7:8">
      <c r="G51120" s="127"/>
      <c r="H51120" s="128"/>
    </row>
    <row r="51121" spans="7:8">
      <c r="G51121" s="127"/>
      <c r="H51121" s="128"/>
    </row>
    <row r="51122" spans="7:8">
      <c r="G51122" s="127"/>
      <c r="H51122" s="128"/>
    </row>
    <row r="51123" spans="7:8">
      <c r="G51123" s="127"/>
      <c r="H51123" s="128"/>
    </row>
    <row r="51124" spans="7:8">
      <c r="G51124" s="127"/>
      <c r="H51124" s="128"/>
    </row>
    <row r="51125" spans="7:8">
      <c r="G51125" s="127"/>
      <c r="H51125" s="128"/>
    </row>
    <row r="51126" spans="7:8">
      <c r="G51126" s="127"/>
      <c r="H51126" s="128"/>
    </row>
    <row r="51127" spans="7:8">
      <c r="G51127" s="127"/>
      <c r="H51127" s="128"/>
    </row>
    <row r="51128" spans="7:8">
      <c r="G51128" s="127"/>
      <c r="H51128" s="128"/>
    </row>
    <row r="51129" spans="7:8">
      <c r="G51129" s="127"/>
      <c r="H51129" s="128"/>
    </row>
    <row r="51130" spans="7:8">
      <c r="G51130" s="127"/>
      <c r="H51130" s="128"/>
    </row>
    <row r="51131" spans="7:8">
      <c r="G51131" s="127"/>
      <c r="H51131" s="128"/>
    </row>
    <row r="51132" spans="7:8">
      <c r="G51132" s="127"/>
      <c r="H51132" s="128"/>
    </row>
    <row r="51133" spans="7:8">
      <c r="G51133" s="127"/>
      <c r="H51133" s="128"/>
    </row>
    <row r="51134" spans="7:8">
      <c r="G51134" s="127"/>
      <c r="H51134" s="128"/>
    </row>
    <row r="51135" spans="7:8">
      <c r="G51135" s="127"/>
      <c r="H51135" s="128"/>
    </row>
    <row r="51136" spans="7:8">
      <c r="G51136" s="127"/>
      <c r="H51136" s="128"/>
    </row>
    <row r="51137" spans="7:8">
      <c r="G51137" s="127"/>
      <c r="H51137" s="128"/>
    </row>
    <row r="51138" spans="7:8">
      <c r="G51138" s="127"/>
      <c r="H51138" s="128"/>
    </row>
    <row r="51139" spans="7:8">
      <c r="G51139" s="127"/>
      <c r="H51139" s="128"/>
    </row>
    <row r="51140" spans="7:8">
      <c r="G51140" s="127"/>
      <c r="H51140" s="128"/>
    </row>
    <row r="51141" spans="7:8">
      <c r="G51141" s="127"/>
      <c r="H51141" s="128"/>
    </row>
    <row r="51142" spans="7:8">
      <c r="G51142" s="127"/>
      <c r="H51142" s="128"/>
    </row>
    <row r="51143" spans="7:8">
      <c r="G51143" s="127"/>
      <c r="H51143" s="128"/>
    </row>
    <row r="51144" spans="7:8">
      <c r="G51144" s="127"/>
      <c r="H51144" s="128"/>
    </row>
    <row r="51145" spans="7:8">
      <c r="G51145" s="127"/>
      <c r="H51145" s="128"/>
    </row>
    <row r="51146" spans="7:8">
      <c r="G51146" s="127"/>
      <c r="H51146" s="128"/>
    </row>
    <row r="51147" spans="7:8">
      <c r="G51147" s="127"/>
      <c r="H51147" s="128"/>
    </row>
    <row r="51148" spans="7:8">
      <c r="G51148" s="127"/>
      <c r="H51148" s="128"/>
    </row>
    <row r="51149" spans="7:8">
      <c r="G51149" s="127"/>
      <c r="H51149" s="128"/>
    </row>
    <row r="51150" spans="7:8">
      <c r="G51150" s="127"/>
      <c r="H51150" s="128"/>
    </row>
    <row r="51151" spans="7:8">
      <c r="G51151" s="127"/>
      <c r="H51151" s="128"/>
    </row>
    <row r="51152" spans="7:8">
      <c r="G51152" s="127"/>
      <c r="H51152" s="128"/>
    </row>
    <row r="51153" spans="7:8">
      <c r="G51153" s="127"/>
      <c r="H51153" s="128"/>
    </row>
    <row r="51154" spans="7:8">
      <c r="G51154" s="127"/>
      <c r="H51154" s="128"/>
    </row>
    <row r="51155" spans="7:8">
      <c r="G51155" s="127"/>
      <c r="H51155" s="128"/>
    </row>
    <row r="51156" spans="7:8">
      <c r="G51156" s="127"/>
      <c r="H51156" s="128"/>
    </row>
    <row r="51157" spans="7:8">
      <c r="G51157" s="127"/>
      <c r="H51157" s="128"/>
    </row>
    <row r="51158" spans="7:8">
      <c r="G51158" s="127"/>
      <c r="H51158" s="128"/>
    </row>
    <row r="51159" spans="7:8">
      <c r="G51159" s="127"/>
      <c r="H51159" s="128"/>
    </row>
    <row r="51160" spans="7:8">
      <c r="G51160" s="127"/>
      <c r="H51160" s="128"/>
    </row>
    <row r="51161" spans="7:8">
      <c r="G51161" s="127"/>
      <c r="H51161" s="128"/>
    </row>
    <row r="51162" spans="7:8">
      <c r="G51162" s="127"/>
      <c r="H51162" s="128"/>
    </row>
    <row r="51163" spans="7:8">
      <c r="G51163" s="127"/>
      <c r="H51163" s="128"/>
    </row>
    <row r="51164" spans="7:8">
      <c r="G51164" s="127"/>
      <c r="H51164" s="128"/>
    </row>
    <row r="51165" spans="7:8">
      <c r="G51165" s="127"/>
      <c r="H51165" s="128"/>
    </row>
    <row r="51166" spans="7:8">
      <c r="G51166" s="127"/>
      <c r="H51166" s="128"/>
    </row>
    <row r="51167" spans="7:8">
      <c r="G51167" s="127"/>
      <c r="H51167" s="128"/>
    </row>
    <row r="51168" spans="7:8">
      <c r="G51168" s="127"/>
      <c r="H51168" s="128"/>
    </row>
    <row r="51169" spans="7:8">
      <c r="G51169" s="127"/>
      <c r="H51169" s="128"/>
    </row>
    <row r="51170" spans="7:8">
      <c r="G51170" s="127"/>
      <c r="H51170" s="128"/>
    </row>
    <row r="51171" spans="7:8">
      <c r="G51171" s="127"/>
      <c r="H51171" s="128"/>
    </row>
    <row r="51172" spans="7:8">
      <c r="G51172" s="127"/>
      <c r="H51172" s="128"/>
    </row>
    <row r="51173" spans="7:8">
      <c r="G51173" s="127"/>
      <c r="H51173" s="128"/>
    </row>
    <row r="51174" spans="7:8">
      <c r="G51174" s="127"/>
      <c r="H51174" s="128"/>
    </row>
    <row r="51175" spans="7:8">
      <c r="G51175" s="127"/>
      <c r="H51175" s="128"/>
    </row>
    <row r="51176" spans="7:8">
      <c r="G51176" s="127"/>
      <c r="H51176" s="128"/>
    </row>
    <row r="51177" spans="7:8">
      <c r="G51177" s="127"/>
      <c r="H51177" s="128"/>
    </row>
    <row r="51178" spans="7:8">
      <c r="G51178" s="127"/>
      <c r="H51178" s="128"/>
    </row>
    <row r="51179" spans="7:8">
      <c r="G51179" s="127"/>
      <c r="H51179" s="128"/>
    </row>
    <row r="51180" spans="7:8">
      <c r="G51180" s="127"/>
      <c r="H51180" s="128"/>
    </row>
    <row r="51181" spans="7:8">
      <c r="G51181" s="127"/>
      <c r="H51181" s="128"/>
    </row>
    <row r="51182" spans="7:8">
      <c r="G51182" s="127"/>
      <c r="H51182" s="128"/>
    </row>
    <row r="51183" spans="7:8">
      <c r="G51183" s="127"/>
      <c r="H51183" s="128"/>
    </row>
    <row r="51184" spans="7:8">
      <c r="G51184" s="127"/>
      <c r="H51184" s="128"/>
    </row>
    <row r="51185" spans="7:8">
      <c r="G51185" s="127"/>
      <c r="H51185" s="128"/>
    </row>
    <row r="51186" spans="7:8">
      <c r="G51186" s="127"/>
      <c r="H51186" s="128"/>
    </row>
    <row r="51187" spans="7:8">
      <c r="G51187" s="127"/>
      <c r="H51187" s="128"/>
    </row>
    <row r="51188" spans="7:8">
      <c r="G51188" s="127"/>
      <c r="H51188" s="128"/>
    </row>
    <row r="51189" spans="7:8">
      <c r="G51189" s="127"/>
      <c r="H51189" s="128"/>
    </row>
    <row r="51190" spans="7:8">
      <c r="G51190" s="127"/>
      <c r="H51190" s="128"/>
    </row>
    <row r="51191" spans="7:8">
      <c r="G51191" s="127"/>
      <c r="H51191" s="128"/>
    </row>
    <row r="51192" spans="7:8">
      <c r="G51192" s="127"/>
      <c r="H51192" s="128"/>
    </row>
    <row r="51193" spans="7:8">
      <c r="G51193" s="127"/>
      <c r="H51193" s="128"/>
    </row>
    <row r="51194" spans="7:8">
      <c r="G51194" s="127"/>
      <c r="H51194" s="128"/>
    </row>
    <row r="51195" spans="7:8">
      <c r="G51195" s="127"/>
      <c r="H51195" s="128"/>
    </row>
    <row r="51196" spans="7:8">
      <c r="G51196" s="127"/>
      <c r="H51196" s="128"/>
    </row>
    <row r="51197" spans="7:8">
      <c r="G51197" s="127"/>
      <c r="H51197" s="128"/>
    </row>
    <row r="51198" spans="7:8">
      <c r="G51198" s="127"/>
      <c r="H51198" s="128"/>
    </row>
    <row r="51199" spans="7:8">
      <c r="G51199" s="127"/>
      <c r="H51199" s="128"/>
    </row>
    <row r="51200" spans="7:8">
      <c r="G51200" s="127"/>
      <c r="H51200" s="128"/>
    </row>
    <row r="51201" spans="7:8">
      <c r="G51201" s="127"/>
      <c r="H51201" s="128"/>
    </row>
    <row r="51202" spans="7:8">
      <c r="G51202" s="127"/>
      <c r="H51202" s="128"/>
    </row>
    <row r="51203" spans="7:8">
      <c r="G51203" s="127"/>
      <c r="H51203" s="128"/>
    </row>
    <row r="51204" spans="7:8">
      <c r="G51204" s="127"/>
      <c r="H51204" s="128"/>
    </row>
    <row r="51205" spans="7:8">
      <c r="G51205" s="127"/>
      <c r="H51205" s="128"/>
    </row>
    <row r="51206" spans="7:8">
      <c r="G51206" s="127"/>
      <c r="H51206" s="128"/>
    </row>
    <row r="51207" spans="7:8">
      <c r="G51207" s="127"/>
      <c r="H51207" s="128"/>
    </row>
    <row r="51208" spans="7:8">
      <c r="G51208" s="127"/>
      <c r="H51208" s="128"/>
    </row>
    <row r="51209" spans="7:8">
      <c r="G51209" s="127"/>
      <c r="H51209" s="128"/>
    </row>
    <row r="51210" spans="7:8">
      <c r="G51210" s="127"/>
      <c r="H51210" s="128"/>
    </row>
    <row r="51211" spans="7:8">
      <c r="G51211" s="127"/>
      <c r="H51211" s="128"/>
    </row>
    <row r="51212" spans="7:8">
      <c r="G51212" s="127"/>
      <c r="H51212" s="128"/>
    </row>
    <row r="51213" spans="7:8">
      <c r="G51213" s="127"/>
      <c r="H51213" s="128"/>
    </row>
    <row r="51214" spans="7:8">
      <c r="G51214" s="127"/>
      <c r="H51214" s="128"/>
    </row>
    <row r="51215" spans="7:8">
      <c r="G51215" s="127"/>
      <c r="H51215" s="128"/>
    </row>
    <row r="51216" spans="7:8">
      <c r="G51216" s="127"/>
      <c r="H51216" s="128"/>
    </row>
    <row r="51217" spans="7:8">
      <c r="G51217" s="127"/>
      <c r="H51217" s="128"/>
    </row>
    <row r="51218" spans="7:8">
      <c r="G51218" s="127"/>
      <c r="H51218" s="128"/>
    </row>
    <row r="51219" spans="7:8">
      <c r="G51219" s="127"/>
      <c r="H51219" s="128"/>
    </row>
    <row r="51220" spans="7:8">
      <c r="G51220" s="127"/>
      <c r="H51220" s="128"/>
    </row>
    <row r="51221" spans="7:8">
      <c r="G51221" s="127"/>
      <c r="H51221" s="128"/>
    </row>
    <row r="51222" spans="7:8">
      <c r="G51222" s="127"/>
      <c r="H51222" s="128"/>
    </row>
    <row r="51223" spans="7:8">
      <c r="G51223" s="127"/>
      <c r="H51223" s="128"/>
    </row>
    <row r="51224" spans="7:8">
      <c r="G51224" s="127"/>
      <c r="H51224" s="128"/>
    </row>
    <row r="51225" spans="7:8">
      <c r="G51225" s="127"/>
      <c r="H51225" s="128"/>
    </row>
    <row r="51226" spans="7:8">
      <c r="G51226" s="127"/>
      <c r="H51226" s="128"/>
    </row>
    <row r="51227" spans="7:8">
      <c r="G51227" s="127"/>
      <c r="H51227" s="128"/>
    </row>
    <row r="51228" spans="7:8">
      <c r="G51228" s="127"/>
      <c r="H51228" s="128"/>
    </row>
    <row r="51229" spans="7:8">
      <c r="G51229" s="127"/>
      <c r="H51229" s="128"/>
    </row>
    <row r="51230" spans="7:8">
      <c r="G51230" s="127"/>
      <c r="H51230" s="128"/>
    </row>
    <row r="51231" spans="7:8">
      <c r="G51231" s="127"/>
      <c r="H51231" s="128"/>
    </row>
    <row r="51232" spans="7:8">
      <c r="G51232" s="127"/>
      <c r="H51232" s="128"/>
    </row>
    <row r="51233" spans="7:8">
      <c r="G51233" s="127"/>
      <c r="H51233" s="128"/>
    </row>
    <row r="51234" spans="7:8">
      <c r="G51234" s="127"/>
      <c r="H51234" s="128"/>
    </row>
    <row r="51235" spans="7:8">
      <c r="G51235" s="127"/>
      <c r="H51235" s="128"/>
    </row>
    <row r="51236" spans="7:8">
      <c r="G51236" s="127"/>
      <c r="H51236" s="128"/>
    </row>
    <row r="51237" spans="7:8">
      <c r="G51237" s="127"/>
      <c r="H51237" s="128"/>
    </row>
    <row r="51238" spans="7:8">
      <c r="G51238" s="127"/>
      <c r="H51238" s="128"/>
    </row>
    <row r="51239" spans="7:8">
      <c r="G51239" s="127"/>
      <c r="H51239" s="128"/>
    </row>
    <row r="51240" spans="7:8">
      <c r="G51240" s="127"/>
      <c r="H51240" s="128"/>
    </row>
    <row r="51241" spans="7:8">
      <c r="G51241" s="127"/>
      <c r="H51241" s="128"/>
    </row>
    <row r="51242" spans="7:8">
      <c r="G51242" s="127"/>
      <c r="H51242" s="128"/>
    </row>
    <row r="51243" spans="7:8">
      <c r="G51243" s="127"/>
      <c r="H51243" s="128"/>
    </row>
    <row r="51244" spans="7:8">
      <c r="G51244" s="127"/>
      <c r="H51244" s="128"/>
    </row>
    <row r="51245" spans="7:8">
      <c r="G51245" s="127"/>
      <c r="H51245" s="128"/>
    </row>
    <row r="51246" spans="7:8">
      <c r="G51246" s="127"/>
      <c r="H51246" s="128"/>
    </row>
    <row r="51247" spans="7:8">
      <c r="G51247" s="127"/>
      <c r="H51247" s="128"/>
    </row>
    <row r="51248" spans="7:8">
      <c r="G51248" s="127"/>
      <c r="H51248" s="128"/>
    </row>
    <row r="51249" spans="7:8">
      <c r="G51249" s="127"/>
      <c r="H51249" s="128"/>
    </row>
    <row r="51250" spans="7:8">
      <c r="G51250" s="127"/>
      <c r="H51250" s="128"/>
    </row>
    <row r="51251" spans="7:8">
      <c r="G51251" s="127"/>
      <c r="H51251" s="128"/>
    </row>
    <row r="51252" spans="7:8">
      <c r="G51252" s="127"/>
      <c r="H51252" s="128"/>
    </row>
    <row r="51253" spans="7:8">
      <c r="G51253" s="127"/>
      <c r="H51253" s="128"/>
    </row>
    <row r="51254" spans="7:8">
      <c r="G51254" s="127"/>
      <c r="H51254" s="128"/>
    </row>
    <row r="51255" spans="7:8">
      <c r="G51255" s="127"/>
      <c r="H51255" s="128"/>
    </row>
    <row r="51256" spans="7:8">
      <c r="G51256" s="127"/>
      <c r="H51256" s="128"/>
    </row>
    <row r="51257" spans="7:8">
      <c r="G51257" s="127"/>
      <c r="H51257" s="128"/>
    </row>
    <row r="51258" spans="7:8">
      <c r="G51258" s="127"/>
      <c r="H51258" s="128"/>
    </row>
    <row r="51259" spans="7:8">
      <c r="G51259" s="127"/>
      <c r="H51259" s="128"/>
    </row>
    <row r="51260" spans="7:8">
      <c r="G51260" s="127"/>
      <c r="H51260" s="128"/>
    </row>
    <row r="51261" spans="7:8">
      <c r="G51261" s="127"/>
      <c r="H51261" s="128"/>
    </row>
    <row r="51262" spans="7:8">
      <c r="G51262" s="127"/>
      <c r="H51262" s="128"/>
    </row>
    <row r="51263" spans="7:8">
      <c r="G51263" s="127"/>
      <c r="H51263" s="128"/>
    </row>
    <row r="51264" spans="7:8">
      <c r="G51264" s="127"/>
      <c r="H51264" s="128"/>
    </row>
    <row r="51265" spans="7:8">
      <c r="G51265" s="127"/>
      <c r="H51265" s="128"/>
    </row>
    <row r="51266" spans="7:8">
      <c r="G51266" s="127"/>
      <c r="H51266" s="128"/>
    </row>
    <row r="51267" spans="7:8">
      <c r="G51267" s="127"/>
      <c r="H51267" s="128"/>
    </row>
    <row r="51268" spans="7:8">
      <c r="G51268" s="127"/>
      <c r="H51268" s="128"/>
    </row>
    <row r="51269" spans="7:8">
      <c r="G51269" s="127"/>
      <c r="H51269" s="128"/>
    </row>
    <row r="51270" spans="7:8">
      <c r="G51270" s="127"/>
      <c r="H51270" s="128"/>
    </row>
    <row r="51271" spans="7:8">
      <c r="G51271" s="127"/>
      <c r="H51271" s="128"/>
    </row>
    <row r="51272" spans="7:8">
      <c r="G51272" s="127"/>
      <c r="H51272" s="128"/>
    </row>
    <row r="51273" spans="7:8">
      <c r="G51273" s="127"/>
      <c r="H51273" s="128"/>
    </row>
    <row r="51274" spans="7:8">
      <c r="G51274" s="127"/>
      <c r="H51274" s="128"/>
    </row>
    <row r="51275" spans="7:8">
      <c r="G51275" s="127"/>
      <c r="H51275" s="128"/>
    </row>
    <row r="51276" spans="7:8">
      <c r="G51276" s="127"/>
      <c r="H51276" s="128"/>
    </row>
    <row r="51277" spans="7:8">
      <c r="G51277" s="127"/>
      <c r="H51277" s="128"/>
    </row>
    <row r="51278" spans="7:8">
      <c r="G51278" s="127"/>
      <c r="H51278" s="128"/>
    </row>
    <row r="51279" spans="7:8">
      <c r="G51279" s="127"/>
      <c r="H51279" s="128"/>
    </row>
    <row r="51280" spans="7:8">
      <c r="G51280" s="127"/>
      <c r="H51280" s="128"/>
    </row>
    <row r="51281" spans="7:8">
      <c r="G51281" s="127"/>
      <c r="H51281" s="128"/>
    </row>
    <row r="51282" spans="7:8">
      <c r="G51282" s="127"/>
      <c r="H51282" s="128"/>
    </row>
    <row r="51283" spans="7:8">
      <c r="G51283" s="127"/>
      <c r="H51283" s="128"/>
    </row>
    <row r="51284" spans="7:8">
      <c r="G51284" s="127"/>
      <c r="H51284" s="128"/>
    </row>
    <row r="51285" spans="7:8">
      <c r="G51285" s="127"/>
      <c r="H51285" s="128"/>
    </row>
    <row r="51286" spans="7:8">
      <c r="G51286" s="127"/>
      <c r="H51286" s="128"/>
    </row>
    <row r="51287" spans="7:8">
      <c r="G51287" s="127"/>
      <c r="H51287" s="128"/>
    </row>
    <row r="51288" spans="7:8">
      <c r="G51288" s="127"/>
      <c r="H51288" s="128"/>
    </row>
    <row r="51289" spans="7:8">
      <c r="G51289" s="127"/>
      <c r="H51289" s="128"/>
    </row>
    <row r="51290" spans="7:8">
      <c r="G51290" s="127"/>
      <c r="H51290" s="128"/>
    </row>
    <row r="51291" spans="7:8">
      <c r="G51291" s="127"/>
      <c r="H51291" s="128"/>
    </row>
    <row r="51292" spans="7:8">
      <c r="G51292" s="127"/>
      <c r="H51292" s="128"/>
    </row>
    <row r="51293" spans="7:8">
      <c r="G51293" s="127"/>
      <c r="H51293" s="128"/>
    </row>
    <row r="51294" spans="7:8">
      <c r="G51294" s="127"/>
      <c r="H51294" s="128"/>
    </row>
    <row r="51295" spans="7:8">
      <c r="G51295" s="127"/>
      <c r="H51295" s="128"/>
    </row>
    <row r="51296" spans="7:8">
      <c r="G51296" s="127"/>
      <c r="H51296" s="128"/>
    </row>
    <row r="51297" spans="7:8">
      <c r="G51297" s="127"/>
      <c r="H51297" s="128"/>
    </row>
    <row r="51298" spans="7:8">
      <c r="G51298" s="127"/>
      <c r="H51298" s="128"/>
    </row>
    <row r="51299" spans="7:8">
      <c r="G51299" s="127"/>
      <c r="H51299" s="128"/>
    </row>
    <row r="51300" spans="7:8">
      <c r="G51300" s="127"/>
      <c r="H51300" s="128"/>
    </row>
    <row r="51301" spans="7:8">
      <c r="G51301" s="127"/>
      <c r="H51301" s="128"/>
    </row>
    <row r="51302" spans="7:8">
      <c r="G51302" s="127"/>
      <c r="H51302" s="128"/>
    </row>
    <row r="51303" spans="7:8">
      <c r="G51303" s="127"/>
      <c r="H51303" s="128"/>
    </row>
    <row r="51304" spans="7:8">
      <c r="G51304" s="127"/>
      <c r="H51304" s="128"/>
    </row>
    <row r="51305" spans="7:8">
      <c r="G51305" s="127"/>
      <c r="H51305" s="128"/>
    </row>
    <row r="51306" spans="7:8">
      <c r="G51306" s="127"/>
      <c r="H51306" s="128"/>
    </row>
    <row r="51307" spans="7:8">
      <c r="G51307" s="127"/>
      <c r="H51307" s="128"/>
    </row>
    <row r="51308" spans="7:8">
      <c r="G51308" s="127"/>
      <c r="H51308" s="128"/>
    </row>
    <row r="51309" spans="7:8">
      <c r="G51309" s="127"/>
      <c r="H51309" s="128"/>
    </row>
    <row r="51310" spans="7:8">
      <c r="G51310" s="127"/>
      <c r="H51310" s="128"/>
    </row>
    <row r="51311" spans="7:8">
      <c r="G51311" s="127"/>
      <c r="H51311" s="128"/>
    </row>
    <row r="51312" spans="7:8">
      <c r="G51312" s="127"/>
      <c r="H51312" s="128"/>
    </row>
    <row r="51313" spans="7:8">
      <c r="G51313" s="127"/>
      <c r="H51313" s="128"/>
    </row>
    <row r="51314" spans="7:8">
      <c r="G51314" s="127"/>
      <c r="H51314" s="128"/>
    </row>
    <row r="51315" spans="7:8">
      <c r="G51315" s="127"/>
      <c r="H51315" s="128"/>
    </row>
    <row r="51316" spans="7:8">
      <c r="G51316" s="127"/>
      <c r="H51316" s="128"/>
    </row>
    <row r="51317" spans="7:8">
      <c r="G51317" s="127"/>
      <c r="H51317" s="128"/>
    </row>
    <row r="51318" spans="7:8">
      <c r="G51318" s="127"/>
      <c r="H51318" s="128"/>
    </row>
    <row r="51319" spans="7:8">
      <c r="G51319" s="127"/>
      <c r="H51319" s="128"/>
    </row>
    <row r="51320" spans="7:8">
      <c r="G51320" s="127"/>
      <c r="H51320" s="128"/>
    </row>
    <row r="51321" spans="7:8">
      <c r="G51321" s="127"/>
      <c r="H51321" s="128"/>
    </row>
    <row r="51322" spans="7:8">
      <c r="G51322" s="127"/>
      <c r="H51322" s="128"/>
    </row>
    <row r="51323" spans="7:8">
      <c r="G51323" s="127"/>
      <c r="H51323" s="128"/>
    </row>
    <row r="51324" spans="7:8">
      <c r="G51324" s="127"/>
      <c r="H51324" s="128"/>
    </row>
    <row r="51325" spans="7:8">
      <c r="G51325" s="127"/>
      <c r="H51325" s="128"/>
    </row>
    <row r="51326" spans="7:8">
      <c r="G51326" s="127"/>
      <c r="H51326" s="128"/>
    </row>
    <row r="51327" spans="7:8">
      <c r="G51327" s="127"/>
      <c r="H51327" s="128"/>
    </row>
    <row r="51328" spans="7:8">
      <c r="G51328" s="127"/>
      <c r="H51328" s="128"/>
    </row>
    <row r="51329" spans="7:8">
      <c r="G51329" s="127"/>
      <c r="H51329" s="128"/>
    </row>
    <row r="51330" spans="7:8">
      <c r="G51330" s="127"/>
      <c r="H51330" s="128"/>
    </row>
    <row r="51331" spans="7:8">
      <c r="G51331" s="127"/>
      <c r="H51331" s="128"/>
    </row>
    <row r="51332" spans="7:8">
      <c r="G51332" s="127"/>
      <c r="H51332" s="128"/>
    </row>
    <row r="51333" spans="7:8">
      <c r="G51333" s="127"/>
      <c r="H51333" s="128"/>
    </row>
    <row r="51334" spans="7:8">
      <c r="G51334" s="127"/>
      <c r="H51334" s="128"/>
    </row>
    <row r="51335" spans="7:8">
      <c r="G51335" s="127"/>
      <c r="H51335" s="128"/>
    </row>
    <row r="51336" spans="7:8">
      <c r="G51336" s="127"/>
      <c r="H51336" s="128"/>
    </row>
    <row r="51337" spans="7:8">
      <c r="G51337" s="127"/>
      <c r="H51337" s="128"/>
    </row>
    <row r="51338" spans="7:8">
      <c r="G51338" s="127"/>
      <c r="H51338" s="128"/>
    </row>
    <row r="51339" spans="7:8">
      <c r="G51339" s="127"/>
      <c r="H51339" s="128"/>
    </row>
    <row r="51340" spans="7:8">
      <c r="G51340" s="127"/>
      <c r="H51340" s="128"/>
    </row>
    <row r="51341" spans="7:8">
      <c r="G51341" s="127"/>
      <c r="H51341" s="128"/>
    </row>
    <row r="51342" spans="7:8">
      <c r="G51342" s="127"/>
      <c r="H51342" s="128"/>
    </row>
    <row r="51343" spans="7:8">
      <c r="G51343" s="127"/>
      <c r="H51343" s="128"/>
    </row>
    <row r="51344" spans="7:8">
      <c r="G51344" s="127"/>
      <c r="H51344" s="128"/>
    </row>
    <row r="51345" spans="7:8">
      <c r="G51345" s="127"/>
      <c r="H51345" s="128"/>
    </row>
    <row r="51346" spans="7:8">
      <c r="G51346" s="127"/>
      <c r="H51346" s="128"/>
    </row>
    <row r="51347" spans="7:8">
      <c r="G51347" s="127"/>
      <c r="H51347" s="128"/>
    </row>
    <row r="51348" spans="7:8">
      <c r="G51348" s="127"/>
      <c r="H51348" s="128"/>
    </row>
    <row r="51349" spans="7:8">
      <c r="G51349" s="127"/>
      <c r="H51349" s="128"/>
    </row>
    <row r="51350" spans="7:8">
      <c r="G51350" s="127"/>
      <c r="H51350" s="128"/>
    </row>
    <row r="51351" spans="7:8">
      <c r="G51351" s="127"/>
      <c r="H51351" s="128"/>
    </row>
    <row r="51352" spans="7:8">
      <c r="G51352" s="127"/>
      <c r="H51352" s="128"/>
    </row>
    <row r="51353" spans="7:8">
      <c r="G51353" s="127"/>
      <c r="H51353" s="128"/>
    </row>
    <row r="51354" spans="7:8">
      <c r="G51354" s="127"/>
      <c r="H51354" s="128"/>
    </row>
    <row r="51355" spans="7:8">
      <c r="G51355" s="127"/>
      <c r="H51355" s="128"/>
    </row>
    <row r="51356" spans="7:8">
      <c r="G51356" s="127"/>
      <c r="H51356" s="128"/>
    </row>
    <row r="51357" spans="7:8">
      <c r="G51357" s="127"/>
      <c r="H51357" s="128"/>
    </row>
    <row r="51358" spans="7:8">
      <c r="G51358" s="127"/>
      <c r="H51358" s="128"/>
    </row>
    <row r="51359" spans="7:8">
      <c r="G51359" s="127"/>
      <c r="H51359" s="128"/>
    </row>
    <row r="51360" spans="7:8">
      <c r="G51360" s="127"/>
      <c r="H51360" s="128"/>
    </row>
    <row r="51361" spans="7:8">
      <c r="G51361" s="127"/>
      <c r="H51361" s="128"/>
    </row>
    <row r="51362" spans="7:8">
      <c r="G51362" s="127"/>
      <c r="H51362" s="128"/>
    </row>
    <row r="51363" spans="7:8">
      <c r="G51363" s="127"/>
      <c r="H51363" s="128"/>
    </row>
    <row r="51364" spans="7:8">
      <c r="G51364" s="127"/>
      <c r="H51364" s="128"/>
    </row>
    <row r="51365" spans="7:8">
      <c r="G51365" s="127"/>
      <c r="H51365" s="128"/>
    </row>
    <row r="51366" spans="7:8">
      <c r="G51366" s="127"/>
      <c r="H51366" s="128"/>
    </row>
    <row r="51367" spans="7:8">
      <c r="G51367" s="127"/>
      <c r="H51367" s="128"/>
    </row>
    <row r="51368" spans="7:8">
      <c r="G51368" s="127"/>
      <c r="H51368" s="128"/>
    </row>
    <row r="51369" spans="7:8">
      <c r="G51369" s="127"/>
      <c r="H51369" s="128"/>
    </row>
    <row r="51370" spans="7:8">
      <c r="G51370" s="127"/>
      <c r="H51370" s="128"/>
    </row>
    <row r="51371" spans="7:8">
      <c r="G51371" s="127"/>
      <c r="H51371" s="128"/>
    </row>
    <row r="51372" spans="7:8">
      <c r="G51372" s="127"/>
      <c r="H51372" s="128"/>
    </row>
    <row r="51373" spans="7:8">
      <c r="G51373" s="127"/>
      <c r="H51373" s="128"/>
    </row>
    <row r="51374" spans="7:8">
      <c r="G51374" s="127"/>
      <c r="H51374" s="128"/>
    </row>
    <row r="51375" spans="7:8">
      <c r="G51375" s="127"/>
      <c r="H51375" s="128"/>
    </row>
    <row r="51376" spans="7:8">
      <c r="G51376" s="127"/>
      <c r="H51376" s="128"/>
    </row>
    <row r="51377" spans="7:8">
      <c r="G51377" s="127"/>
      <c r="H51377" s="128"/>
    </row>
    <row r="51378" spans="7:8">
      <c r="G51378" s="127"/>
      <c r="H51378" s="128"/>
    </row>
    <row r="51379" spans="7:8">
      <c r="G51379" s="127"/>
      <c r="H51379" s="128"/>
    </row>
    <row r="51380" spans="7:8">
      <c r="G51380" s="127"/>
      <c r="H51380" s="128"/>
    </row>
    <row r="51381" spans="7:8">
      <c r="G51381" s="127"/>
      <c r="H51381" s="128"/>
    </row>
    <row r="51382" spans="7:8">
      <c r="G51382" s="127"/>
      <c r="H51382" s="128"/>
    </row>
    <row r="51383" spans="7:8">
      <c r="G51383" s="127"/>
      <c r="H51383" s="128"/>
    </row>
    <row r="51384" spans="7:8">
      <c r="G51384" s="127"/>
      <c r="H51384" s="128"/>
    </row>
    <row r="51385" spans="7:8">
      <c r="G51385" s="127"/>
      <c r="H51385" s="128"/>
    </row>
    <row r="51386" spans="7:8">
      <c r="G51386" s="127"/>
      <c r="H51386" s="128"/>
    </row>
    <row r="51387" spans="7:8">
      <c r="G51387" s="127"/>
      <c r="H51387" s="128"/>
    </row>
    <row r="51388" spans="7:8">
      <c r="G51388" s="127"/>
      <c r="H51388" s="128"/>
    </row>
    <row r="51389" spans="7:8">
      <c r="G51389" s="127"/>
      <c r="H51389" s="128"/>
    </row>
    <row r="51390" spans="7:8">
      <c r="G51390" s="127"/>
      <c r="H51390" s="128"/>
    </row>
    <row r="51391" spans="7:8">
      <c r="G51391" s="127"/>
      <c r="H51391" s="128"/>
    </row>
    <row r="51392" spans="7:8">
      <c r="G51392" s="127"/>
      <c r="H51392" s="128"/>
    </row>
    <row r="51393" spans="7:8">
      <c r="G51393" s="127"/>
      <c r="H51393" s="128"/>
    </row>
    <row r="51394" spans="7:8">
      <c r="G51394" s="127"/>
      <c r="H51394" s="128"/>
    </row>
    <row r="51395" spans="7:8">
      <c r="G51395" s="127"/>
      <c r="H51395" s="128"/>
    </row>
    <row r="51396" spans="7:8">
      <c r="G51396" s="127"/>
      <c r="H51396" s="128"/>
    </row>
    <row r="51397" spans="7:8">
      <c r="G51397" s="127"/>
      <c r="H51397" s="128"/>
    </row>
    <row r="51398" spans="7:8">
      <c r="G51398" s="127"/>
      <c r="H51398" s="128"/>
    </row>
    <row r="51399" spans="7:8">
      <c r="G51399" s="127"/>
      <c r="H51399" s="128"/>
    </row>
    <row r="51400" spans="7:8">
      <c r="G51400" s="127"/>
      <c r="H51400" s="128"/>
    </row>
    <row r="51401" spans="7:8">
      <c r="G51401" s="127"/>
      <c r="H51401" s="128"/>
    </row>
    <row r="51402" spans="7:8">
      <c r="G51402" s="127"/>
      <c r="H51402" s="128"/>
    </row>
    <row r="51403" spans="7:8">
      <c r="G51403" s="127"/>
      <c r="H51403" s="128"/>
    </row>
    <row r="51404" spans="7:8">
      <c r="G51404" s="127"/>
      <c r="H51404" s="128"/>
    </row>
    <row r="51405" spans="7:8">
      <c r="G51405" s="127"/>
      <c r="H51405" s="128"/>
    </row>
    <row r="51406" spans="7:8">
      <c r="G51406" s="127"/>
      <c r="H51406" s="128"/>
    </row>
    <row r="51407" spans="7:8">
      <c r="G51407" s="127"/>
      <c r="H51407" s="128"/>
    </row>
    <row r="51408" spans="7:8">
      <c r="G51408" s="127"/>
      <c r="H51408" s="128"/>
    </row>
    <row r="51409" spans="7:8">
      <c r="G51409" s="127"/>
      <c r="H51409" s="128"/>
    </row>
    <row r="51410" spans="7:8">
      <c r="G51410" s="127"/>
      <c r="H51410" s="128"/>
    </row>
    <row r="51411" spans="7:8">
      <c r="G51411" s="127"/>
      <c r="H51411" s="128"/>
    </row>
    <row r="51412" spans="7:8">
      <c r="G51412" s="127"/>
      <c r="H51412" s="128"/>
    </row>
    <row r="51413" spans="7:8">
      <c r="G51413" s="127"/>
      <c r="H51413" s="128"/>
    </row>
    <row r="51414" spans="7:8">
      <c r="G51414" s="127"/>
      <c r="H51414" s="128"/>
    </row>
    <row r="51415" spans="7:8">
      <c r="G51415" s="127"/>
      <c r="H51415" s="128"/>
    </row>
    <row r="51416" spans="7:8">
      <c r="G51416" s="127"/>
      <c r="H51416" s="128"/>
    </row>
    <row r="51417" spans="7:8">
      <c r="G51417" s="127"/>
      <c r="H51417" s="128"/>
    </row>
    <row r="51418" spans="7:8">
      <c r="G51418" s="127"/>
      <c r="H51418" s="128"/>
    </row>
    <row r="51419" spans="7:8">
      <c r="G51419" s="127"/>
      <c r="H51419" s="128"/>
    </row>
    <row r="51420" spans="7:8">
      <c r="G51420" s="127"/>
      <c r="H51420" s="128"/>
    </row>
    <row r="51421" spans="7:8">
      <c r="G51421" s="127"/>
      <c r="H51421" s="128"/>
    </row>
    <row r="51422" spans="7:8">
      <c r="G51422" s="127"/>
      <c r="H51422" s="128"/>
    </row>
    <row r="51423" spans="7:8">
      <c r="G51423" s="127"/>
      <c r="H51423" s="128"/>
    </row>
    <row r="51424" spans="7:8">
      <c r="G51424" s="127"/>
      <c r="H51424" s="128"/>
    </row>
    <row r="51425" spans="7:8">
      <c r="G51425" s="127"/>
      <c r="H51425" s="128"/>
    </row>
    <row r="51426" spans="7:8">
      <c r="G51426" s="127"/>
      <c r="H51426" s="128"/>
    </row>
    <row r="51427" spans="7:8">
      <c r="G51427" s="127"/>
      <c r="H51427" s="128"/>
    </row>
    <row r="51428" spans="7:8">
      <c r="G51428" s="127"/>
      <c r="H51428" s="128"/>
    </row>
    <row r="51429" spans="7:8">
      <c r="G51429" s="127"/>
      <c r="H51429" s="128"/>
    </row>
    <row r="51430" spans="7:8">
      <c r="G51430" s="127"/>
      <c r="H51430" s="128"/>
    </row>
    <row r="51431" spans="7:8">
      <c r="G51431" s="127"/>
      <c r="H51431" s="128"/>
    </row>
    <row r="51432" spans="7:8">
      <c r="G51432" s="127"/>
      <c r="H51432" s="128"/>
    </row>
    <row r="51433" spans="7:8">
      <c r="G51433" s="127"/>
      <c r="H51433" s="128"/>
    </row>
    <row r="51434" spans="7:8">
      <c r="G51434" s="127"/>
      <c r="H51434" s="128"/>
    </row>
    <row r="51435" spans="7:8">
      <c r="G51435" s="127"/>
      <c r="H51435" s="128"/>
    </row>
    <row r="51436" spans="7:8">
      <c r="G51436" s="127"/>
      <c r="H51436" s="128"/>
    </row>
    <row r="51437" spans="7:8">
      <c r="G51437" s="127"/>
      <c r="H51437" s="128"/>
    </row>
    <row r="51438" spans="7:8">
      <c r="G51438" s="127"/>
      <c r="H51438" s="128"/>
    </row>
    <row r="51439" spans="7:8">
      <c r="G51439" s="127"/>
      <c r="H51439" s="128"/>
    </row>
    <row r="51440" spans="7:8">
      <c r="G51440" s="127"/>
      <c r="H51440" s="128"/>
    </row>
    <row r="51441" spans="7:8">
      <c r="G51441" s="127"/>
      <c r="H51441" s="128"/>
    </row>
    <row r="51442" spans="7:8">
      <c r="G51442" s="127"/>
      <c r="H51442" s="128"/>
    </row>
    <row r="51443" spans="7:8">
      <c r="G51443" s="127"/>
      <c r="H51443" s="128"/>
    </row>
    <row r="51444" spans="7:8">
      <c r="G51444" s="127"/>
      <c r="H51444" s="128"/>
    </row>
    <row r="51445" spans="7:8">
      <c r="G51445" s="127"/>
      <c r="H51445" s="128"/>
    </row>
    <row r="51446" spans="7:8">
      <c r="G51446" s="127"/>
      <c r="H51446" s="128"/>
    </row>
    <row r="51447" spans="7:8">
      <c r="G51447" s="127"/>
      <c r="H51447" s="128"/>
    </row>
    <row r="51448" spans="7:8">
      <c r="G51448" s="127"/>
      <c r="H51448" s="128"/>
    </row>
    <row r="51449" spans="7:8">
      <c r="G51449" s="127"/>
      <c r="H51449" s="128"/>
    </row>
    <row r="51450" spans="7:8">
      <c r="G51450" s="127"/>
      <c r="H51450" s="128"/>
    </row>
    <row r="51451" spans="7:8">
      <c r="G51451" s="127"/>
      <c r="H51451" s="128"/>
    </row>
    <row r="51452" spans="7:8">
      <c r="G51452" s="127"/>
      <c r="H51452" s="128"/>
    </row>
    <row r="51453" spans="7:8">
      <c r="G51453" s="127"/>
      <c r="H51453" s="128"/>
    </row>
    <row r="51454" spans="7:8">
      <c r="G51454" s="127"/>
      <c r="H51454" s="128"/>
    </row>
    <row r="51455" spans="7:8">
      <c r="G51455" s="127"/>
      <c r="H51455" s="128"/>
    </row>
    <row r="51456" spans="7:8">
      <c r="G51456" s="127"/>
      <c r="H51456" s="128"/>
    </row>
    <row r="51457" spans="7:8">
      <c r="G51457" s="127"/>
      <c r="H51457" s="128"/>
    </row>
    <row r="51458" spans="7:8">
      <c r="G51458" s="127"/>
      <c r="H51458" s="128"/>
    </row>
    <row r="51459" spans="7:8">
      <c r="G51459" s="127"/>
      <c r="H51459" s="128"/>
    </row>
    <row r="51460" spans="7:8">
      <c r="G51460" s="127"/>
      <c r="H51460" s="128"/>
    </row>
    <row r="51461" spans="7:8">
      <c r="G51461" s="127"/>
      <c r="H51461" s="128"/>
    </row>
    <row r="51462" spans="7:8">
      <c r="G51462" s="127"/>
      <c r="H51462" s="128"/>
    </row>
    <row r="51463" spans="7:8">
      <c r="G51463" s="127"/>
      <c r="H51463" s="128"/>
    </row>
    <row r="51464" spans="7:8">
      <c r="G51464" s="127"/>
      <c r="H51464" s="128"/>
    </row>
    <row r="51465" spans="7:8">
      <c r="G51465" s="127"/>
      <c r="H51465" s="128"/>
    </row>
    <row r="51466" spans="7:8">
      <c r="G51466" s="127"/>
      <c r="H51466" s="128"/>
    </row>
    <row r="51467" spans="7:8">
      <c r="G51467" s="127"/>
      <c r="H51467" s="128"/>
    </row>
    <row r="51468" spans="7:8">
      <c r="G51468" s="127"/>
      <c r="H51468" s="128"/>
    </row>
    <row r="51469" spans="7:8">
      <c r="G51469" s="127"/>
      <c r="H51469" s="128"/>
    </row>
    <row r="51470" spans="7:8">
      <c r="G51470" s="127"/>
      <c r="H51470" s="128"/>
    </row>
    <row r="51471" spans="7:8">
      <c r="G51471" s="127"/>
      <c r="H51471" s="128"/>
    </row>
    <row r="51472" spans="7:8">
      <c r="G51472" s="127"/>
      <c r="H51472" s="128"/>
    </row>
    <row r="51473" spans="7:8">
      <c r="G51473" s="127"/>
      <c r="H51473" s="128"/>
    </row>
    <row r="51474" spans="7:8">
      <c r="G51474" s="127"/>
      <c r="H51474" s="128"/>
    </row>
    <row r="51475" spans="7:8">
      <c r="G51475" s="127"/>
      <c r="H51475" s="128"/>
    </row>
    <row r="51476" spans="7:8">
      <c r="G51476" s="127"/>
      <c r="H51476" s="128"/>
    </row>
    <row r="51477" spans="7:8">
      <c r="G51477" s="127"/>
      <c r="H51477" s="128"/>
    </row>
    <row r="51478" spans="7:8">
      <c r="G51478" s="127"/>
      <c r="H51478" s="128"/>
    </row>
    <row r="51479" spans="7:8">
      <c r="G51479" s="127"/>
      <c r="H51479" s="128"/>
    </row>
    <row r="51480" spans="7:8">
      <c r="G51480" s="127"/>
      <c r="H51480" s="128"/>
    </row>
    <row r="51481" spans="7:8">
      <c r="G51481" s="127"/>
      <c r="H51481" s="128"/>
    </row>
    <row r="51482" spans="7:8">
      <c r="G51482" s="127"/>
      <c r="H51482" s="128"/>
    </row>
    <row r="51483" spans="7:8">
      <c r="G51483" s="127"/>
      <c r="H51483" s="128"/>
    </row>
    <row r="51484" spans="7:8">
      <c r="G51484" s="127"/>
      <c r="H51484" s="128"/>
    </row>
    <row r="51485" spans="7:8">
      <c r="G51485" s="127"/>
      <c r="H51485" s="128"/>
    </row>
    <row r="51486" spans="7:8">
      <c r="G51486" s="127"/>
      <c r="H51486" s="128"/>
    </row>
    <row r="51487" spans="7:8">
      <c r="G51487" s="127"/>
      <c r="H51487" s="128"/>
    </row>
    <row r="51488" spans="7:8">
      <c r="G51488" s="127"/>
      <c r="H51488" s="128"/>
    </row>
    <row r="51489" spans="7:8">
      <c r="G51489" s="127"/>
      <c r="H51489" s="128"/>
    </row>
    <row r="51490" spans="7:8">
      <c r="G51490" s="127"/>
      <c r="H51490" s="128"/>
    </row>
    <row r="51491" spans="7:8">
      <c r="G51491" s="127"/>
      <c r="H51491" s="128"/>
    </row>
    <row r="51492" spans="7:8">
      <c r="G51492" s="127"/>
      <c r="H51492" s="128"/>
    </row>
    <row r="51493" spans="7:8">
      <c r="G51493" s="127"/>
      <c r="H51493" s="128"/>
    </row>
    <row r="51494" spans="7:8">
      <c r="G51494" s="127"/>
      <c r="H51494" s="128"/>
    </row>
    <row r="51495" spans="7:8">
      <c r="G51495" s="127"/>
      <c r="H51495" s="128"/>
    </row>
    <row r="51496" spans="7:8">
      <c r="G51496" s="127"/>
      <c r="H51496" s="128"/>
    </row>
    <row r="51497" spans="7:8">
      <c r="G51497" s="127"/>
      <c r="H51497" s="128"/>
    </row>
    <row r="51498" spans="7:8">
      <c r="G51498" s="127"/>
      <c r="H51498" s="128"/>
    </row>
    <row r="51499" spans="7:8">
      <c r="G51499" s="127"/>
      <c r="H51499" s="128"/>
    </row>
    <row r="51500" spans="7:8">
      <c r="G51500" s="127"/>
      <c r="H51500" s="128"/>
    </row>
    <row r="51501" spans="7:8">
      <c r="G51501" s="127"/>
      <c r="H51501" s="128"/>
    </row>
    <row r="51502" spans="7:8">
      <c r="G51502" s="127"/>
      <c r="H51502" s="128"/>
    </row>
    <row r="51503" spans="7:8">
      <c r="G51503" s="127"/>
      <c r="H51503" s="128"/>
    </row>
    <row r="51504" spans="7:8">
      <c r="G51504" s="127"/>
      <c r="H51504" s="128"/>
    </row>
    <row r="51505" spans="7:8">
      <c r="G51505" s="127"/>
      <c r="H51505" s="128"/>
    </row>
    <row r="51506" spans="7:8">
      <c r="G51506" s="127"/>
      <c r="H51506" s="128"/>
    </row>
    <row r="51507" spans="7:8">
      <c r="G51507" s="127"/>
      <c r="H51507" s="128"/>
    </row>
    <row r="51508" spans="7:8">
      <c r="G51508" s="127"/>
      <c r="H51508" s="128"/>
    </row>
    <row r="51509" spans="7:8">
      <c r="G51509" s="127"/>
      <c r="H51509" s="128"/>
    </row>
    <row r="51510" spans="7:8">
      <c r="G51510" s="127"/>
      <c r="H51510" s="128"/>
    </row>
    <row r="51511" spans="7:8">
      <c r="G51511" s="127"/>
      <c r="H51511" s="128"/>
    </row>
    <row r="51512" spans="7:8">
      <c r="G51512" s="127"/>
      <c r="H51512" s="128"/>
    </row>
    <row r="51513" spans="7:8">
      <c r="G51513" s="127"/>
      <c r="H51513" s="128"/>
    </row>
    <row r="51514" spans="7:8">
      <c r="G51514" s="127"/>
      <c r="H51514" s="128"/>
    </row>
    <row r="51515" spans="7:8">
      <c r="G51515" s="127"/>
      <c r="H51515" s="128"/>
    </row>
    <row r="51516" spans="7:8">
      <c r="G51516" s="127"/>
      <c r="H51516" s="128"/>
    </row>
    <row r="51517" spans="7:8">
      <c r="G51517" s="127"/>
      <c r="H51517" s="128"/>
    </row>
    <row r="51518" spans="7:8">
      <c r="G51518" s="127"/>
      <c r="H51518" s="128"/>
    </row>
    <row r="51519" spans="7:8">
      <c r="G51519" s="127"/>
      <c r="H51519" s="128"/>
    </row>
    <row r="51520" spans="7:8">
      <c r="G51520" s="127"/>
      <c r="H51520" s="128"/>
    </row>
    <row r="51521" spans="7:8">
      <c r="G51521" s="127"/>
      <c r="H51521" s="128"/>
    </row>
    <row r="51522" spans="7:8">
      <c r="G51522" s="127"/>
      <c r="H51522" s="128"/>
    </row>
    <row r="51523" spans="7:8">
      <c r="G51523" s="127"/>
      <c r="H51523" s="128"/>
    </row>
    <row r="51524" spans="7:8">
      <c r="G51524" s="127"/>
      <c r="H51524" s="128"/>
    </row>
    <row r="51525" spans="7:8">
      <c r="G51525" s="127"/>
      <c r="H51525" s="128"/>
    </row>
    <row r="51526" spans="7:8">
      <c r="G51526" s="127"/>
      <c r="H51526" s="128"/>
    </row>
    <row r="51527" spans="7:8">
      <c r="G51527" s="127"/>
      <c r="H51527" s="128"/>
    </row>
    <row r="51528" spans="7:8">
      <c r="G51528" s="127"/>
      <c r="H51528" s="128"/>
    </row>
    <row r="51529" spans="7:8">
      <c r="G51529" s="127"/>
      <c r="H51529" s="128"/>
    </row>
    <row r="51530" spans="7:8">
      <c r="G51530" s="127"/>
      <c r="H51530" s="128"/>
    </row>
    <row r="51531" spans="7:8">
      <c r="G51531" s="127"/>
      <c r="H51531" s="128"/>
    </row>
    <row r="51532" spans="7:8">
      <c r="G51532" s="127"/>
      <c r="H51532" s="128"/>
    </row>
    <row r="51533" spans="7:8">
      <c r="G51533" s="127"/>
      <c r="H51533" s="128"/>
    </row>
    <row r="51534" spans="7:8">
      <c r="G51534" s="127"/>
      <c r="H51534" s="128"/>
    </row>
    <row r="51535" spans="7:8">
      <c r="G51535" s="127"/>
      <c r="H51535" s="128"/>
    </row>
    <row r="51536" spans="7:8">
      <c r="G51536" s="127"/>
      <c r="H51536" s="128"/>
    </row>
    <row r="51537" spans="7:8">
      <c r="G51537" s="127"/>
      <c r="H51537" s="128"/>
    </row>
    <row r="51538" spans="7:8">
      <c r="G51538" s="127"/>
      <c r="H51538" s="128"/>
    </row>
    <row r="51539" spans="7:8">
      <c r="G51539" s="127"/>
      <c r="H51539" s="128"/>
    </row>
    <row r="51540" spans="7:8">
      <c r="G51540" s="127"/>
      <c r="H51540" s="128"/>
    </row>
    <row r="51541" spans="7:8">
      <c r="G51541" s="127"/>
      <c r="H51541" s="128"/>
    </row>
    <row r="51542" spans="7:8">
      <c r="G51542" s="127"/>
      <c r="H51542" s="128"/>
    </row>
    <row r="51543" spans="7:8">
      <c r="G51543" s="127"/>
      <c r="H51543" s="128"/>
    </row>
    <row r="51544" spans="7:8">
      <c r="G51544" s="127"/>
      <c r="H51544" s="128"/>
    </row>
    <row r="51545" spans="7:8">
      <c r="G51545" s="127"/>
      <c r="H51545" s="128"/>
    </row>
    <row r="51546" spans="7:8">
      <c r="G51546" s="127"/>
      <c r="H51546" s="128"/>
    </row>
    <row r="51547" spans="7:8">
      <c r="G51547" s="127"/>
      <c r="H51547" s="128"/>
    </row>
    <row r="51548" spans="7:8">
      <c r="G51548" s="127"/>
      <c r="H51548" s="128"/>
    </row>
    <row r="51549" spans="7:8">
      <c r="G51549" s="127"/>
      <c r="H51549" s="128"/>
    </row>
    <row r="51550" spans="7:8">
      <c r="G51550" s="127"/>
      <c r="H51550" s="128"/>
    </row>
    <row r="51551" spans="7:8">
      <c r="G51551" s="127"/>
      <c r="H51551" s="128"/>
    </row>
    <row r="51552" spans="7:8">
      <c r="G51552" s="127"/>
      <c r="H51552" s="128"/>
    </row>
    <row r="51553" spans="7:8">
      <c r="G51553" s="127"/>
      <c r="H51553" s="128"/>
    </row>
    <row r="51554" spans="7:8">
      <c r="G51554" s="127"/>
      <c r="H51554" s="128"/>
    </row>
    <row r="51555" spans="7:8">
      <c r="G51555" s="127"/>
      <c r="H51555" s="128"/>
    </row>
    <row r="51556" spans="7:8">
      <c r="G51556" s="127"/>
      <c r="H51556" s="128"/>
    </row>
    <row r="51557" spans="7:8">
      <c r="G51557" s="127"/>
      <c r="H51557" s="128"/>
    </row>
    <row r="51558" spans="7:8">
      <c r="G51558" s="127"/>
      <c r="H51558" s="128"/>
    </row>
    <row r="51559" spans="7:8">
      <c r="G51559" s="127"/>
      <c r="H51559" s="128"/>
    </row>
    <row r="51560" spans="7:8">
      <c r="G51560" s="127"/>
      <c r="H51560" s="128"/>
    </row>
    <row r="51561" spans="7:8">
      <c r="G51561" s="127"/>
      <c r="H51561" s="128"/>
    </row>
    <row r="51562" spans="7:8">
      <c r="G51562" s="127"/>
      <c r="H51562" s="128"/>
    </row>
    <row r="51563" spans="7:8">
      <c r="G51563" s="127"/>
      <c r="H51563" s="128"/>
    </row>
    <row r="51564" spans="7:8">
      <c r="G51564" s="127"/>
      <c r="H51564" s="128"/>
    </row>
    <row r="51565" spans="7:8">
      <c r="G51565" s="127"/>
      <c r="H51565" s="128"/>
    </row>
    <row r="51566" spans="7:8">
      <c r="G51566" s="127"/>
      <c r="H51566" s="128"/>
    </row>
    <row r="51567" spans="7:8">
      <c r="G51567" s="127"/>
      <c r="H51567" s="128"/>
    </row>
    <row r="51568" spans="7:8">
      <c r="G51568" s="127"/>
      <c r="H51568" s="128"/>
    </row>
    <row r="51569" spans="7:8">
      <c r="G51569" s="127"/>
      <c r="H51569" s="128"/>
    </row>
    <row r="51570" spans="7:8">
      <c r="G51570" s="127"/>
      <c r="H51570" s="128"/>
    </row>
    <row r="51571" spans="7:8">
      <c r="G51571" s="127"/>
      <c r="H51571" s="128"/>
    </row>
    <row r="51572" spans="7:8">
      <c r="G51572" s="127"/>
      <c r="H51572" s="128"/>
    </row>
    <row r="51573" spans="7:8">
      <c r="G51573" s="127"/>
      <c r="H51573" s="128"/>
    </row>
    <row r="51574" spans="7:8">
      <c r="G51574" s="127"/>
      <c r="H51574" s="128"/>
    </row>
    <row r="51575" spans="7:8">
      <c r="G51575" s="127"/>
      <c r="H51575" s="128"/>
    </row>
    <row r="51576" spans="7:8">
      <c r="G51576" s="127"/>
      <c r="H51576" s="128"/>
    </row>
    <row r="51577" spans="7:8">
      <c r="G51577" s="127"/>
      <c r="H51577" s="128"/>
    </row>
    <row r="51578" spans="7:8">
      <c r="G51578" s="127"/>
      <c r="H51578" s="128"/>
    </row>
    <row r="51579" spans="7:8">
      <c r="G51579" s="127"/>
      <c r="H51579" s="128"/>
    </row>
    <row r="51580" spans="7:8">
      <c r="G51580" s="127"/>
      <c r="H51580" s="128"/>
    </row>
    <row r="51581" spans="7:8">
      <c r="G51581" s="127"/>
      <c r="H51581" s="128"/>
    </row>
    <row r="51582" spans="7:8">
      <c r="G51582" s="127"/>
      <c r="H51582" s="128"/>
    </row>
    <row r="51583" spans="7:8">
      <c r="G51583" s="127"/>
      <c r="H51583" s="128"/>
    </row>
    <row r="51584" spans="7:8">
      <c r="G51584" s="127"/>
      <c r="H51584" s="128"/>
    </row>
    <row r="51585" spans="7:8">
      <c r="G51585" s="127"/>
      <c r="H51585" s="128"/>
    </row>
    <row r="51586" spans="7:8">
      <c r="G51586" s="127"/>
      <c r="H51586" s="128"/>
    </row>
    <row r="51587" spans="7:8">
      <c r="G51587" s="127"/>
      <c r="H51587" s="128"/>
    </row>
    <row r="51588" spans="7:8">
      <c r="G51588" s="127"/>
      <c r="H51588" s="128"/>
    </row>
    <row r="51589" spans="7:8">
      <c r="G51589" s="127"/>
      <c r="H51589" s="128"/>
    </row>
    <row r="51590" spans="7:8">
      <c r="G51590" s="127"/>
      <c r="H51590" s="128"/>
    </row>
    <row r="51591" spans="7:8">
      <c r="G51591" s="127"/>
      <c r="H51591" s="128"/>
    </row>
    <row r="51592" spans="7:8">
      <c r="G51592" s="127"/>
      <c r="H51592" s="128"/>
    </row>
    <row r="51593" spans="7:8">
      <c r="G51593" s="127"/>
      <c r="H51593" s="128"/>
    </row>
    <row r="51594" spans="7:8">
      <c r="G51594" s="127"/>
      <c r="H51594" s="128"/>
    </row>
    <row r="51595" spans="7:8">
      <c r="G51595" s="127"/>
      <c r="H51595" s="128"/>
    </row>
    <row r="51596" spans="7:8">
      <c r="G51596" s="127"/>
      <c r="H51596" s="128"/>
    </row>
    <row r="51597" spans="7:8">
      <c r="G51597" s="127"/>
      <c r="H51597" s="128"/>
    </row>
    <row r="51598" spans="7:8">
      <c r="G51598" s="127"/>
      <c r="H51598" s="128"/>
    </row>
    <row r="51599" spans="7:8">
      <c r="G51599" s="127"/>
      <c r="H51599" s="128"/>
    </row>
    <row r="51600" spans="7:8">
      <c r="G51600" s="127"/>
      <c r="H51600" s="128"/>
    </row>
    <row r="51601" spans="7:8">
      <c r="G51601" s="127"/>
      <c r="H51601" s="128"/>
    </row>
    <row r="51602" spans="7:8">
      <c r="G51602" s="127"/>
      <c r="H51602" s="128"/>
    </row>
    <row r="51603" spans="7:8">
      <c r="G51603" s="127"/>
      <c r="H51603" s="128"/>
    </row>
    <row r="51604" spans="7:8">
      <c r="G51604" s="127"/>
      <c r="H51604" s="128"/>
    </row>
    <row r="51605" spans="7:8">
      <c r="G51605" s="127"/>
      <c r="H51605" s="128"/>
    </row>
    <row r="51606" spans="7:8">
      <c r="G51606" s="127"/>
      <c r="H51606" s="128"/>
    </row>
    <row r="51607" spans="7:8">
      <c r="G51607" s="127"/>
      <c r="H51607" s="128"/>
    </row>
    <row r="51608" spans="7:8">
      <c r="G51608" s="127"/>
      <c r="H51608" s="128"/>
    </row>
    <row r="51609" spans="7:8">
      <c r="G51609" s="127"/>
      <c r="H51609" s="128"/>
    </row>
    <row r="51610" spans="7:8">
      <c r="G51610" s="127"/>
      <c r="H51610" s="128"/>
    </row>
    <row r="51611" spans="7:8">
      <c r="G51611" s="127"/>
      <c r="H51611" s="128"/>
    </row>
    <row r="51612" spans="7:8">
      <c r="G51612" s="127"/>
      <c r="H51612" s="128"/>
    </row>
    <row r="51613" spans="7:8">
      <c r="G51613" s="127"/>
      <c r="H51613" s="128"/>
    </row>
    <row r="51614" spans="7:8">
      <c r="G51614" s="127"/>
      <c r="H51614" s="128"/>
    </row>
    <row r="51615" spans="7:8">
      <c r="G51615" s="127"/>
      <c r="H51615" s="128"/>
    </row>
    <row r="51616" spans="7:8">
      <c r="G51616" s="127"/>
      <c r="H51616" s="128"/>
    </row>
    <row r="51617" spans="7:8">
      <c r="G51617" s="127"/>
      <c r="H51617" s="128"/>
    </row>
    <row r="51618" spans="7:8">
      <c r="G51618" s="127"/>
      <c r="H51618" s="128"/>
    </row>
    <row r="51619" spans="7:8">
      <c r="G51619" s="127"/>
      <c r="H51619" s="128"/>
    </row>
    <row r="51620" spans="7:8">
      <c r="G51620" s="127"/>
      <c r="H51620" s="128"/>
    </row>
    <row r="51621" spans="7:8">
      <c r="G51621" s="127"/>
      <c r="H51621" s="128"/>
    </row>
    <row r="51622" spans="7:8">
      <c r="G51622" s="127"/>
      <c r="H51622" s="128"/>
    </row>
    <row r="51623" spans="7:8">
      <c r="G51623" s="127"/>
      <c r="H51623" s="128"/>
    </row>
    <row r="51624" spans="7:8">
      <c r="G51624" s="127"/>
      <c r="H51624" s="128"/>
    </row>
    <row r="51625" spans="7:8">
      <c r="G51625" s="127"/>
      <c r="H51625" s="128"/>
    </row>
    <row r="51626" spans="7:8">
      <c r="G51626" s="127"/>
      <c r="H51626" s="128"/>
    </row>
    <row r="51627" spans="7:8">
      <c r="G51627" s="127"/>
      <c r="H51627" s="128"/>
    </row>
    <row r="51628" spans="7:8">
      <c r="G51628" s="127"/>
      <c r="H51628" s="128"/>
    </row>
    <row r="51629" spans="7:8">
      <c r="G51629" s="127"/>
      <c r="H51629" s="128"/>
    </row>
    <row r="51630" spans="7:8">
      <c r="G51630" s="127"/>
      <c r="H51630" s="128"/>
    </row>
    <row r="51631" spans="7:8">
      <c r="G51631" s="127"/>
      <c r="H51631" s="128"/>
    </row>
    <row r="51632" spans="7:8">
      <c r="G51632" s="127"/>
      <c r="H51632" s="128"/>
    </row>
    <row r="51633" spans="7:8">
      <c r="G51633" s="127"/>
      <c r="H51633" s="128"/>
    </row>
    <row r="51634" spans="7:8">
      <c r="G51634" s="127"/>
      <c r="H51634" s="128"/>
    </row>
    <row r="51635" spans="7:8">
      <c r="G51635" s="127"/>
      <c r="H51635" s="128"/>
    </row>
    <row r="51636" spans="7:8">
      <c r="G51636" s="127"/>
      <c r="H51636" s="128"/>
    </row>
    <row r="51637" spans="7:8">
      <c r="G51637" s="127"/>
      <c r="H51637" s="128"/>
    </row>
    <row r="51638" spans="7:8">
      <c r="G51638" s="127"/>
      <c r="H51638" s="128"/>
    </row>
    <row r="51639" spans="7:8">
      <c r="G51639" s="127"/>
      <c r="H51639" s="128"/>
    </row>
    <row r="51640" spans="7:8">
      <c r="G51640" s="127"/>
      <c r="H51640" s="128"/>
    </row>
    <row r="51641" spans="7:8">
      <c r="G51641" s="127"/>
      <c r="H51641" s="128"/>
    </row>
    <row r="51642" spans="7:8">
      <c r="G51642" s="127"/>
      <c r="H51642" s="128"/>
    </row>
    <row r="51643" spans="7:8">
      <c r="G51643" s="127"/>
      <c r="H51643" s="128"/>
    </row>
    <row r="51644" spans="7:8">
      <c r="G51644" s="127"/>
      <c r="H51644" s="128"/>
    </row>
    <row r="51645" spans="7:8">
      <c r="G51645" s="127"/>
      <c r="H51645" s="128"/>
    </row>
    <row r="51646" spans="7:8">
      <c r="G51646" s="127"/>
      <c r="H51646" s="128"/>
    </row>
    <row r="51647" spans="7:8">
      <c r="G51647" s="127"/>
      <c r="H51647" s="128"/>
    </row>
    <row r="51648" spans="7:8">
      <c r="G51648" s="127"/>
      <c r="H51648" s="128"/>
    </row>
    <row r="51649" spans="7:8">
      <c r="G51649" s="127"/>
      <c r="H51649" s="128"/>
    </row>
    <row r="51650" spans="7:8">
      <c r="G51650" s="127"/>
      <c r="H51650" s="128"/>
    </row>
    <row r="51651" spans="7:8">
      <c r="G51651" s="127"/>
      <c r="H51651" s="128"/>
    </row>
    <row r="51652" spans="7:8">
      <c r="G51652" s="127"/>
      <c r="H51652" s="128"/>
    </row>
    <row r="51653" spans="7:8">
      <c r="G51653" s="127"/>
      <c r="H51653" s="128"/>
    </row>
    <row r="51654" spans="7:8">
      <c r="G51654" s="127"/>
      <c r="H51654" s="128"/>
    </row>
    <row r="51655" spans="7:8">
      <c r="G51655" s="127"/>
      <c r="H51655" s="128"/>
    </row>
    <row r="51656" spans="7:8">
      <c r="G51656" s="127"/>
      <c r="H51656" s="128"/>
    </row>
    <row r="51657" spans="7:8">
      <c r="G51657" s="127"/>
      <c r="H51657" s="128"/>
    </row>
    <row r="51658" spans="7:8">
      <c r="G51658" s="127"/>
      <c r="H51658" s="128"/>
    </row>
    <row r="51659" spans="7:8">
      <c r="G51659" s="127"/>
      <c r="H51659" s="128"/>
    </row>
    <row r="51660" spans="7:8">
      <c r="G51660" s="127"/>
      <c r="H51660" s="128"/>
    </row>
    <row r="51661" spans="7:8">
      <c r="G51661" s="127"/>
      <c r="H51661" s="128"/>
    </row>
    <row r="51662" spans="7:8">
      <c r="G51662" s="127"/>
      <c r="H51662" s="128"/>
    </row>
    <row r="51663" spans="7:8">
      <c r="G51663" s="127"/>
      <c r="H51663" s="128"/>
    </row>
    <row r="51664" spans="7:8">
      <c r="G51664" s="127"/>
      <c r="H51664" s="128"/>
    </row>
    <row r="51665" spans="7:8">
      <c r="G51665" s="127"/>
      <c r="H51665" s="128"/>
    </row>
    <row r="51666" spans="7:8">
      <c r="G51666" s="127"/>
      <c r="H51666" s="128"/>
    </row>
    <row r="51667" spans="7:8">
      <c r="G51667" s="127"/>
      <c r="H51667" s="128"/>
    </row>
    <row r="51668" spans="7:8">
      <c r="G51668" s="127"/>
      <c r="H51668" s="128"/>
    </row>
    <row r="51669" spans="7:8">
      <c r="G51669" s="127"/>
      <c r="H51669" s="128"/>
    </row>
    <row r="51670" spans="7:8">
      <c r="G51670" s="127"/>
      <c r="H51670" s="128"/>
    </row>
    <row r="51671" spans="7:8">
      <c r="G51671" s="127"/>
      <c r="H51671" s="128"/>
    </row>
    <row r="51672" spans="7:8">
      <c r="G51672" s="127"/>
      <c r="H51672" s="128"/>
    </row>
    <row r="51673" spans="7:8">
      <c r="G51673" s="127"/>
      <c r="H51673" s="128"/>
    </row>
    <row r="51674" spans="7:8">
      <c r="G51674" s="127"/>
      <c r="H51674" s="128"/>
    </row>
    <row r="51675" spans="7:8">
      <c r="G51675" s="127"/>
      <c r="H51675" s="128"/>
    </row>
    <row r="51676" spans="7:8">
      <c r="G51676" s="127"/>
      <c r="H51676" s="128"/>
    </row>
    <row r="51677" spans="7:8">
      <c r="G51677" s="127"/>
      <c r="H51677" s="128"/>
    </row>
    <row r="51678" spans="7:8">
      <c r="G51678" s="127"/>
      <c r="H51678" s="128"/>
    </row>
    <row r="51679" spans="7:8">
      <c r="G51679" s="127"/>
      <c r="H51679" s="128"/>
    </row>
    <row r="51680" spans="7:8">
      <c r="G51680" s="127"/>
      <c r="H51680" s="128"/>
    </row>
    <row r="51681" spans="7:8">
      <c r="G51681" s="127"/>
      <c r="H51681" s="128"/>
    </row>
    <row r="51682" spans="7:8">
      <c r="G51682" s="127"/>
      <c r="H51682" s="128"/>
    </row>
    <row r="51683" spans="7:8">
      <c r="G51683" s="127"/>
      <c r="H51683" s="128"/>
    </row>
    <row r="51684" spans="7:8">
      <c r="G51684" s="127"/>
      <c r="H51684" s="128"/>
    </row>
    <row r="51685" spans="7:8">
      <c r="G51685" s="127"/>
      <c r="H51685" s="128"/>
    </row>
    <row r="51686" spans="7:8">
      <c r="G51686" s="127"/>
      <c r="H51686" s="128"/>
    </row>
    <row r="51687" spans="7:8">
      <c r="G51687" s="127"/>
      <c r="H51687" s="128"/>
    </row>
    <row r="51688" spans="7:8">
      <c r="G51688" s="127"/>
      <c r="H51688" s="128"/>
    </row>
    <row r="51689" spans="7:8">
      <c r="G51689" s="127"/>
      <c r="H51689" s="128"/>
    </row>
    <row r="51690" spans="7:8">
      <c r="G51690" s="127"/>
      <c r="H51690" s="128"/>
    </row>
    <row r="51691" spans="7:8">
      <c r="G51691" s="127"/>
      <c r="H51691" s="128"/>
    </row>
    <row r="51692" spans="7:8">
      <c r="G51692" s="127"/>
      <c r="H51692" s="128"/>
    </row>
    <row r="51693" spans="7:8">
      <c r="G51693" s="127"/>
      <c r="H51693" s="128"/>
    </row>
    <row r="51694" spans="7:8">
      <c r="G51694" s="127"/>
      <c r="H51694" s="128"/>
    </row>
    <row r="51695" spans="7:8">
      <c r="G51695" s="127"/>
      <c r="H51695" s="128"/>
    </row>
    <row r="51696" spans="7:8">
      <c r="G51696" s="127"/>
      <c r="H51696" s="128"/>
    </row>
    <row r="51697" spans="7:8">
      <c r="G51697" s="127"/>
      <c r="H51697" s="128"/>
    </row>
    <row r="51698" spans="7:8">
      <c r="G51698" s="127"/>
      <c r="H51698" s="128"/>
    </row>
    <row r="51699" spans="7:8">
      <c r="G51699" s="127"/>
      <c r="H51699" s="128"/>
    </row>
    <row r="51700" spans="7:8">
      <c r="G51700" s="127"/>
      <c r="H51700" s="128"/>
    </row>
    <row r="51701" spans="7:8">
      <c r="G51701" s="127"/>
      <c r="H51701" s="128"/>
    </row>
    <row r="51702" spans="7:8">
      <c r="G51702" s="127"/>
      <c r="H51702" s="128"/>
    </row>
    <row r="51703" spans="7:8">
      <c r="G51703" s="127"/>
      <c r="H51703" s="128"/>
    </row>
    <row r="51704" spans="7:8">
      <c r="G51704" s="127"/>
      <c r="H51704" s="128"/>
    </row>
    <row r="51705" spans="7:8">
      <c r="G51705" s="127"/>
      <c r="H51705" s="128"/>
    </row>
    <row r="51706" spans="7:8">
      <c r="G51706" s="127"/>
      <c r="H51706" s="128"/>
    </row>
    <row r="51707" spans="7:8">
      <c r="G51707" s="127"/>
      <c r="H51707" s="128"/>
    </row>
    <row r="51708" spans="7:8">
      <c r="G51708" s="127"/>
      <c r="H51708" s="128"/>
    </row>
    <row r="51709" spans="7:8">
      <c r="G51709" s="127"/>
      <c r="H51709" s="128"/>
    </row>
    <row r="51710" spans="7:8">
      <c r="G51710" s="127"/>
      <c r="H51710" s="128"/>
    </row>
    <row r="51711" spans="7:8">
      <c r="G51711" s="127"/>
      <c r="H51711" s="128"/>
    </row>
    <row r="51712" spans="7:8">
      <c r="G51712" s="127"/>
      <c r="H51712" s="128"/>
    </row>
    <row r="51713" spans="7:8">
      <c r="G51713" s="127"/>
      <c r="H51713" s="128"/>
    </row>
    <row r="51714" spans="7:8">
      <c r="G51714" s="127"/>
      <c r="H51714" s="128"/>
    </row>
    <row r="51715" spans="7:8">
      <c r="G51715" s="127"/>
      <c r="H51715" s="128"/>
    </row>
    <row r="51716" spans="7:8">
      <c r="G51716" s="127"/>
      <c r="H51716" s="128"/>
    </row>
    <row r="51717" spans="7:8">
      <c r="G51717" s="127"/>
      <c r="H51717" s="128"/>
    </row>
    <row r="51718" spans="7:8">
      <c r="G51718" s="127"/>
      <c r="H51718" s="128"/>
    </row>
    <row r="51719" spans="7:8">
      <c r="G51719" s="127"/>
      <c r="H51719" s="128"/>
    </row>
    <row r="51720" spans="7:8">
      <c r="G51720" s="127"/>
      <c r="H51720" s="128"/>
    </row>
    <row r="51721" spans="7:8">
      <c r="G51721" s="127"/>
      <c r="H51721" s="128"/>
    </row>
    <row r="51722" spans="7:8">
      <c r="G51722" s="127"/>
      <c r="H51722" s="128"/>
    </row>
    <row r="51723" spans="7:8">
      <c r="G51723" s="127"/>
      <c r="H51723" s="128"/>
    </row>
    <row r="51724" spans="7:8">
      <c r="G51724" s="127"/>
      <c r="H51724" s="128"/>
    </row>
    <row r="51725" spans="7:8">
      <c r="G51725" s="127"/>
      <c r="H51725" s="128"/>
    </row>
    <row r="51726" spans="7:8">
      <c r="G51726" s="127"/>
      <c r="H51726" s="128"/>
    </row>
    <row r="51727" spans="7:8">
      <c r="G51727" s="127"/>
      <c r="H51727" s="128"/>
    </row>
    <row r="51728" spans="7:8">
      <c r="G51728" s="127"/>
      <c r="H51728" s="128"/>
    </row>
    <row r="51729" spans="7:8">
      <c r="G51729" s="127"/>
      <c r="H51729" s="128"/>
    </row>
    <row r="51730" spans="7:8">
      <c r="G51730" s="127"/>
      <c r="H51730" s="128"/>
    </row>
    <row r="51731" spans="7:8">
      <c r="G51731" s="127"/>
      <c r="H51731" s="128"/>
    </row>
    <row r="51732" spans="7:8">
      <c r="G51732" s="127"/>
      <c r="H51732" s="128"/>
    </row>
    <row r="51733" spans="7:8">
      <c r="G51733" s="127"/>
      <c r="H51733" s="128"/>
    </row>
    <row r="51734" spans="7:8">
      <c r="G51734" s="127"/>
      <c r="H51734" s="128"/>
    </row>
    <row r="51735" spans="7:8">
      <c r="G51735" s="127"/>
      <c r="H51735" s="128"/>
    </row>
    <row r="51736" spans="7:8">
      <c r="G51736" s="127"/>
      <c r="H51736" s="128"/>
    </row>
    <row r="51737" spans="7:8">
      <c r="G51737" s="127"/>
      <c r="H51737" s="128"/>
    </row>
    <row r="51738" spans="7:8">
      <c r="G51738" s="127"/>
      <c r="H51738" s="128"/>
    </row>
    <row r="51739" spans="7:8">
      <c r="G51739" s="127"/>
      <c r="H51739" s="128"/>
    </row>
    <row r="51740" spans="7:8">
      <c r="G51740" s="127"/>
      <c r="H51740" s="128"/>
    </row>
    <row r="51741" spans="7:8">
      <c r="G51741" s="127"/>
      <c r="H51741" s="128"/>
    </row>
    <row r="51742" spans="7:8">
      <c r="G51742" s="127"/>
      <c r="H51742" s="128"/>
    </row>
    <row r="51743" spans="7:8">
      <c r="G51743" s="127"/>
      <c r="H51743" s="128"/>
    </row>
    <row r="51744" spans="7:8">
      <c r="G51744" s="127"/>
      <c r="H51744" s="128"/>
    </row>
    <row r="51745" spans="7:8">
      <c r="G51745" s="127"/>
      <c r="H51745" s="128"/>
    </row>
    <row r="51746" spans="7:8">
      <c r="G51746" s="127"/>
      <c r="H51746" s="128"/>
    </row>
    <row r="51747" spans="7:8">
      <c r="G51747" s="127"/>
      <c r="H51747" s="128"/>
    </row>
    <row r="51748" spans="7:8">
      <c r="G51748" s="127"/>
      <c r="H51748" s="128"/>
    </row>
    <row r="51749" spans="7:8">
      <c r="G51749" s="127"/>
      <c r="H51749" s="128"/>
    </row>
    <row r="51750" spans="7:8">
      <c r="G51750" s="127"/>
      <c r="H51750" s="128"/>
    </row>
    <row r="51751" spans="7:8">
      <c r="G51751" s="127"/>
      <c r="H51751" s="128"/>
    </row>
    <row r="51752" spans="7:8">
      <c r="G51752" s="127"/>
      <c r="H51752" s="128"/>
    </row>
    <row r="51753" spans="7:8">
      <c r="G51753" s="127"/>
      <c r="H51753" s="128"/>
    </row>
    <row r="51754" spans="7:8">
      <c r="G51754" s="127"/>
      <c r="H51754" s="128"/>
    </row>
    <row r="51755" spans="7:8">
      <c r="G51755" s="127"/>
      <c r="H51755" s="128"/>
    </row>
    <row r="51756" spans="7:8">
      <c r="G51756" s="127"/>
      <c r="H51756" s="128"/>
    </row>
    <row r="51757" spans="7:8">
      <c r="G51757" s="127"/>
      <c r="H51757" s="128"/>
    </row>
    <row r="51758" spans="7:8">
      <c r="G51758" s="127"/>
      <c r="H51758" s="128"/>
    </row>
    <row r="51759" spans="7:8">
      <c r="G51759" s="127"/>
      <c r="H51759" s="128"/>
    </row>
    <row r="51760" spans="7:8">
      <c r="G51760" s="127"/>
      <c r="H51760" s="128"/>
    </row>
    <row r="51761" spans="7:8">
      <c r="G51761" s="127"/>
      <c r="H51761" s="128"/>
    </row>
    <row r="51762" spans="7:8">
      <c r="G51762" s="127"/>
      <c r="H51762" s="128"/>
    </row>
    <row r="51763" spans="7:8">
      <c r="G51763" s="127"/>
      <c r="H51763" s="128"/>
    </row>
    <row r="51764" spans="7:8">
      <c r="G51764" s="127"/>
      <c r="H51764" s="128"/>
    </row>
    <row r="51765" spans="7:8">
      <c r="G51765" s="127"/>
      <c r="H51765" s="128"/>
    </row>
    <row r="51766" spans="7:8">
      <c r="G51766" s="127"/>
      <c r="H51766" s="128"/>
    </row>
    <row r="51767" spans="7:8">
      <c r="G51767" s="127"/>
      <c r="H51767" s="128"/>
    </row>
    <row r="51768" spans="7:8">
      <c r="G51768" s="127"/>
      <c r="H51768" s="128"/>
    </row>
    <row r="51769" spans="7:8">
      <c r="G51769" s="127"/>
      <c r="H51769" s="128"/>
    </row>
    <row r="51770" spans="7:8">
      <c r="G51770" s="127"/>
      <c r="H51770" s="128"/>
    </row>
    <row r="51771" spans="7:8">
      <c r="G51771" s="127"/>
      <c r="H51771" s="128"/>
    </row>
    <row r="51772" spans="7:8">
      <c r="G51772" s="127"/>
      <c r="H51772" s="128"/>
    </row>
    <row r="51773" spans="7:8">
      <c r="G51773" s="127"/>
      <c r="H51773" s="128"/>
    </row>
    <row r="51774" spans="7:8">
      <c r="G51774" s="127"/>
      <c r="H51774" s="128"/>
    </row>
    <row r="51775" spans="7:8">
      <c r="G51775" s="127"/>
      <c r="H51775" s="128"/>
    </row>
    <row r="51776" spans="7:8">
      <c r="G51776" s="127"/>
      <c r="H51776" s="128"/>
    </row>
    <row r="51777" spans="7:8">
      <c r="G51777" s="127"/>
      <c r="H51777" s="128"/>
    </row>
    <row r="51778" spans="7:8">
      <c r="G51778" s="127"/>
      <c r="H51778" s="128"/>
    </row>
    <row r="51779" spans="7:8">
      <c r="G51779" s="127"/>
      <c r="H51779" s="128"/>
    </row>
    <row r="51780" spans="7:8">
      <c r="G51780" s="127"/>
      <c r="H51780" s="128"/>
    </row>
    <row r="51781" spans="7:8">
      <c r="G51781" s="127"/>
      <c r="H51781" s="128"/>
    </row>
    <row r="51782" spans="7:8">
      <c r="G51782" s="127"/>
      <c r="H51782" s="128"/>
    </row>
    <row r="51783" spans="7:8">
      <c r="G51783" s="127"/>
      <c r="H51783" s="128"/>
    </row>
    <row r="51784" spans="7:8">
      <c r="G51784" s="127"/>
      <c r="H51784" s="128"/>
    </row>
    <row r="51785" spans="7:8">
      <c r="G51785" s="127"/>
      <c r="H51785" s="128"/>
    </row>
    <row r="51786" spans="7:8">
      <c r="G51786" s="127"/>
      <c r="H51786" s="128"/>
    </row>
    <row r="51787" spans="7:8">
      <c r="G51787" s="127"/>
      <c r="H51787" s="128"/>
    </row>
    <row r="51788" spans="7:8">
      <c r="G51788" s="127"/>
      <c r="H51788" s="128"/>
    </row>
    <row r="51789" spans="7:8">
      <c r="G51789" s="127"/>
      <c r="H51789" s="128"/>
    </row>
    <row r="51790" spans="7:8">
      <c r="G51790" s="127"/>
      <c r="H51790" s="128"/>
    </row>
    <row r="51791" spans="7:8">
      <c r="G51791" s="127"/>
      <c r="H51791" s="128"/>
    </row>
    <row r="51792" spans="7:8">
      <c r="G51792" s="127"/>
      <c r="H51792" s="128"/>
    </row>
    <row r="51793" spans="7:8">
      <c r="G51793" s="127"/>
      <c r="H51793" s="128"/>
    </row>
    <row r="51794" spans="7:8">
      <c r="G51794" s="127"/>
      <c r="H51794" s="128"/>
    </row>
    <row r="51795" spans="7:8">
      <c r="G51795" s="127"/>
      <c r="H51795" s="128"/>
    </row>
    <row r="51796" spans="7:8">
      <c r="G51796" s="127"/>
      <c r="H51796" s="128"/>
    </row>
    <row r="51797" spans="7:8">
      <c r="G51797" s="127"/>
      <c r="H51797" s="128"/>
    </row>
    <row r="51798" spans="7:8">
      <c r="G51798" s="127"/>
      <c r="H51798" s="128"/>
    </row>
    <row r="51799" spans="7:8">
      <c r="G51799" s="127"/>
      <c r="H51799" s="128"/>
    </row>
    <row r="51800" spans="7:8">
      <c r="G51800" s="127"/>
      <c r="H51800" s="128"/>
    </row>
    <row r="51801" spans="7:8">
      <c r="G51801" s="127"/>
      <c r="H51801" s="128"/>
    </row>
    <row r="51802" spans="7:8">
      <c r="G51802" s="127"/>
      <c r="H51802" s="128"/>
    </row>
    <row r="51803" spans="7:8">
      <c r="G51803" s="127"/>
      <c r="H51803" s="128"/>
    </row>
    <row r="51804" spans="7:8">
      <c r="G51804" s="127"/>
      <c r="H51804" s="128"/>
    </row>
    <row r="51805" spans="7:8">
      <c r="G51805" s="127"/>
      <c r="H51805" s="128"/>
    </row>
    <row r="51806" spans="7:8">
      <c r="G51806" s="127"/>
      <c r="H51806" s="128"/>
    </row>
    <row r="51807" spans="7:8">
      <c r="G51807" s="127"/>
      <c r="H51807" s="128"/>
    </row>
    <row r="51808" spans="7:8">
      <c r="G51808" s="127"/>
      <c r="H51808" s="128"/>
    </row>
    <row r="51809" spans="7:8">
      <c r="G51809" s="127"/>
      <c r="H51809" s="128"/>
    </row>
    <row r="51810" spans="7:8">
      <c r="G51810" s="127"/>
      <c r="H51810" s="128"/>
    </row>
    <row r="51811" spans="7:8">
      <c r="G51811" s="127"/>
      <c r="H51811" s="128"/>
    </row>
    <row r="51812" spans="7:8">
      <c r="G51812" s="127"/>
      <c r="H51812" s="128"/>
    </row>
    <row r="51813" spans="7:8">
      <c r="G51813" s="127"/>
      <c r="H51813" s="128"/>
    </row>
    <row r="51814" spans="7:8">
      <c r="G51814" s="127"/>
      <c r="H51814" s="128"/>
    </row>
    <row r="51815" spans="7:8">
      <c r="G51815" s="127"/>
      <c r="H51815" s="128"/>
    </row>
    <row r="51816" spans="7:8">
      <c r="G51816" s="127"/>
      <c r="H51816" s="128"/>
    </row>
    <row r="51817" spans="7:8">
      <c r="G51817" s="127"/>
      <c r="H51817" s="128"/>
    </row>
    <row r="51818" spans="7:8">
      <c r="G51818" s="127"/>
      <c r="H51818" s="128"/>
    </row>
    <row r="51819" spans="7:8">
      <c r="G51819" s="127"/>
      <c r="H51819" s="128"/>
    </row>
    <row r="51820" spans="7:8">
      <c r="G51820" s="127"/>
      <c r="H51820" s="128"/>
    </row>
    <row r="51821" spans="7:8">
      <c r="G51821" s="127"/>
      <c r="H51821" s="128"/>
    </row>
    <row r="51822" spans="7:8">
      <c r="G51822" s="127"/>
      <c r="H51822" s="128"/>
    </row>
    <row r="51823" spans="7:8">
      <c r="G51823" s="127"/>
      <c r="H51823" s="128"/>
    </row>
    <row r="51824" spans="7:8">
      <c r="G51824" s="127"/>
      <c r="H51824" s="128"/>
    </row>
    <row r="51825" spans="7:8">
      <c r="G51825" s="127"/>
      <c r="H51825" s="128"/>
    </row>
    <row r="51826" spans="7:8">
      <c r="G51826" s="127"/>
      <c r="H51826" s="128"/>
    </row>
    <row r="51827" spans="7:8">
      <c r="G51827" s="127"/>
      <c r="H51827" s="128"/>
    </row>
    <row r="51828" spans="7:8">
      <c r="G51828" s="127"/>
      <c r="H51828" s="128"/>
    </row>
    <row r="51829" spans="7:8">
      <c r="G51829" s="127"/>
      <c r="H51829" s="128"/>
    </row>
    <row r="51830" spans="7:8">
      <c r="G51830" s="127"/>
      <c r="H51830" s="128"/>
    </row>
    <row r="51831" spans="7:8">
      <c r="G51831" s="127"/>
      <c r="H51831" s="128"/>
    </row>
    <row r="51832" spans="7:8">
      <c r="G51832" s="127"/>
      <c r="H51832" s="128"/>
    </row>
    <row r="51833" spans="7:8">
      <c r="G51833" s="127"/>
      <c r="H51833" s="128"/>
    </row>
    <row r="51834" spans="7:8">
      <c r="G51834" s="127"/>
      <c r="H51834" s="128"/>
    </row>
    <row r="51835" spans="7:8">
      <c r="G51835" s="127"/>
      <c r="H51835" s="128"/>
    </row>
    <row r="51836" spans="7:8">
      <c r="G51836" s="127"/>
      <c r="H51836" s="128"/>
    </row>
    <row r="51837" spans="7:8">
      <c r="G51837" s="127"/>
      <c r="H51837" s="128"/>
    </row>
    <row r="51838" spans="7:8">
      <c r="G51838" s="127"/>
      <c r="H51838" s="128"/>
    </row>
    <row r="51839" spans="7:8">
      <c r="G51839" s="127"/>
      <c r="H51839" s="128"/>
    </row>
    <row r="51840" spans="7:8">
      <c r="G51840" s="127"/>
      <c r="H51840" s="128"/>
    </row>
    <row r="51841" spans="7:8">
      <c r="G51841" s="127"/>
      <c r="H51841" s="128"/>
    </row>
    <row r="51842" spans="7:8">
      <c r="G51842" s="127"/>
      <c r="H51842" s="128"/>
    </row>
    <row r="51843" spans="7:8">
      <c r="G51843" s="127"/>
      <c r="H51843" s="128"/>
    </row>
    <row r="51844" spans="7:8">
      <c r="G51844" s="127"/>
      <c r="H51844" s="128"/>
    </row>
    <row r="51845" spans="7:8">
      <c r="G51845" s="127"/>
      <c r="H51845" s="128"/>
    </row>
    <row r="51846" spans="7:8">
      <c r="G51846" s="127"/>
      <c r="H51846" s="128"/>
    </row>
    <row r="51847" spans="7:8">
      <c r="G51847" s="127"/>
      <c r="H51847" s="128"/>
    </row>
    <row r="51848" spans="7:8">
      <c r="G51848" s="127"/>
      <c r="H51848" s="128"/>
    </row>
    <row r="51849" spans="7:8">
      <c r="G51849" s="127"/>
      <c r="H51849" s="128"/>
    </row>
    <row r="51850" spans="7:8">
      <c r="G51850" s="127"/>
      <c r="H51850" s="128"/>
    </row>
    <row r="51851" spans="7:8">
      <c r="G51851" s="127"/>
      <c r="H51851" s="128"/>
    </row>
    <row r="51852" spans="7:8">
      <c r="G51852" s="127"/>
      <c r="H51852" s="128"/>
    </row>
    <row r="51853" spans="7:8">
      <c r="G51853" s="127"/>
      <c r="H51853" s="128"/>
    </row>
    <row r="51854" spans="7:8">
      <c r="G51854" s="127"/>
      <c r="H51854" s="128"/>
    </row>
    <row r="51855" spans="7:8">
      <c r="G51855" s="127"/>
      <c r="H51855" s="128"/>
    </row>
    <row r="51856" spans="7:8">
      <c r="G51856" s="127"/>
      <c r="H51856" s="128"/>
    </row>
    <row r="51857" spans="7:8">
      <c r="G51857" s="127"/>
      <c r="H51857" s="128"/>
    </row>
    <row r="51858" spans="7:8">
      <c r="G51858" s="127"/>
      <c r="H51858" s="128"/>
    </row>
    <row r="51859" spans="7:8">
      <c r="G51859" s="127"/>
      <c r="H51859" s="128"/>
    </row>
    <row r="51860" spans="7:8">
      <c r="G51860" s="127"/>
      <c r="H51860" s="128"/>
    </row>
    <row r="51861" spans="7:8">
      <c r="G51861" s="127"/>
      <c r="H51861" s="128"/>
    </row>
    <row r="51862" spans="7:8">
      <c r="G51862" s="127"/>
      <c r="H51862" s="128"/>
    </row>
    <row r="51863" spans="7:8">
      <c r="G51863" s="127"/>
      <c r="H51863" s="128"/>
    </row>
    <row r="51864" spans="7:8">
      <c r="G51864" s="127"/>
      <c r="H51864" s="128"/>
    </row>
    <row r="51865" spans="7:8">
      <c r="G51865" s="127"/>
      <c r="H51865" s="128"/>
    </row>
    <row r="51866" spans="7:8">
      <c r="G51866" s="127"/>
      <c r="H51866" s="128"/>
    </row>
    <row r="51867" spans="7:8">
      <c r="G51867" s="127"/>
      <c r="H51867" s="128"/>
    </row>
    <row r="51868" spans="7:8">
      <c r="G51868" s="127"/>
      <c r="H51868" s="128"/>
    </row>
    <row r="51869" spans="7:8">
      <c r="G51869" s="127"/>
      <c r="H51869" s="128"/>
    </row>
    <row r="51870" spans="7:8">
      <c r="G51870" s="127"/>
      <c r="H51870" s="128"/>
    </row>
    <row r="51871" spans="7:8">
      <c r="G51871" s="127"/>
      <c r="H51871" s="128"/>
    </row>
    <row r="51872" spans="7:8">
      <c r="G51872" s="127"/>
      <c r="H51872" s="128"/>
    </row>
    <row r="51873" spans="7:8">
      <c r="G51873" s="127"/>
      <c r="H51873" s="128"/>
    </row>
    <row r="51874" spans="7:8">
      <c r="G51874" s="127"/>
      <c r="H51874" s="128"/>
    </row>
    <row r="51875" spans="7:8">
      <c r="G51875" s="127"/>
      <c r="H51875" s="128"/>
    </row>
    <row r="51876" spans="7:8">
      <c r="G51876" s="127"/>
      <c r="H51876" s="128"/>
    </row>
    <row r="51877" spans="7:8">
      <c r="G51877" s="127"/>
      <c r="H51877" s="128"/>
    </row>
    <row r="51878" spans="7:8">
      <c r="G51878" s="127"/>
      <c r="H51878" s="128"/>
    </row>
    <row r="51879" spans="7:8">
      <c r="G51879" s="127"/>
      <c r="H51879" s="128"/>
    </row>
    <row r="51880" spans="7:8">
      <c r="G51880" s="127"/>
      <c r="H51880" s="128"/>
    </row>
    <row r="51881" spans="7:8">
      <c r="G51881" s="127"/>
      <c r="H51881" s="128"/>
    </row>
    <row r="51882" spans="7:8">
      <c r="G51882" s="127"/>
      <c r="H51882" s="128"/>
    </row>
    <row r="51883" spans="7:8">
      <c r="G51883" s="127"/>
      <c r="H51883" s="128"/>
    </row>
    <row r="51884" spans="7:8">
      <c r="G51884" s="127"/>
      <c r="H51884" s="128"/>
    </row>
    <row r="51885" spans="7:8">
      <c r="G51885" s="127"/>
      <c r="H51885" s="128"/>
    </row>
    <row r="51886" spans="7:8">
      <c r="G51886" s="127"/>
      <c r="H51886" s="128"/>
    </row>
    <row r="51887" spans="7:8">
      <c r="G51887" s="127"/>
      <c r="H51887" s="128"/>
    </row>
    <row r="51888" spans="7:8">
      <c r="G51888" s="127"/>
      <c r="H51888" s="128"/>
    </row>
    <row r="51889" spans="7:8">
      <c r="G51889" s="127"/>
      <c r="H51889" s="128"/>
    </row>
    <row r="51890" spans="7:8">
      <c r="G51890" s="127"/>
      <c r="H51890" s="128"/>
    </row>
    <row r="51891" spans="7:8">
      <c r="G51891" s="127"/>
      <c r="H51891" s="128"/>
    </row>
    <row r="51892" spans="7:8">
      <c r="G51892" s="127"/>
      <c r="H51892" s="128"/>
    </row>
    <row r="51893" spans="7:8">
      <c r="G51893" s="127"/>
      <c r="H51893" s="128"/>
    </row>
    <row r="51894" spans="7:8">
      <c r="G51894" s="127"/>
      <c r="H51894" s="128"/>
    </row>
    <row r="51895" spans="7:8">
      <c r="G51895" s="127"/>
      <c r="H51895" s="128"/>
    </row>
    <row r="51896" spans="7:8">
      <c r="G51896" s="127"/>
      <c r="H51896" s="128"/>
    </row>
    <row r="51897" spans="7:8">
      <c r="G51897" s="127"/>
      <c r="H51897" s="128"/>
    </row>
    <row r="51898" spans="7:8">
      <c r="G51898" s="127"/>
      <c r="H51898" s="128"/>
    </row>
    <row r="51899" spans="7:8">
      <c r="G51899" s="127"/>
      <c r="H51899" s="128"/>
    </row>
    <row r="51900" spans="7:8">
      <c r="G51900" s="127"/>
      <c r="H51900" s="128"/>
    </row>
    <row r="51901" spans="7:8">
      <c r="G51901" s="127"/>
      <c r="H51901" s="128"/>
    </row>
    <row r="51902" spans="7:8">
      <c r="G51902" s="127"/>
      <c r="H51902" s="128"/>
    </row>
    <row r="51903" spans="7:8">
      <c r="G51903" s="127"/>
      <c r="H51903" s="128"/>
    </row>
    <row r="51904" spans="7:8">
      <c r="G51904" s="127"/>
      <c r="H51904" s="128"/>
    </row>
    <row r="51905" spans="7:8">
      <c r="G51905" s="127"/>
      <c r="H51905" s="128"/>
    </row>
    <row r="51906" spans="7:8">
      <c r="G51906" s="127"/>
      <c r="H51906" s="128"/>
    </row>
    <row r="51907" spans="7:8">
      <c r="G51907" s="127"/>
      <c r="H51907" s="128"/>
    </row>
    <row r="51908" spans="7:8">
      <c r="G51908" s="127"/>
      <c r="H51908" s="128"/>
    </row>
    <row r="51909" spans="7:8">
      <c r="G51909" s="127"/>
      <c r="H51909" s="128"/>
    </row>
    <row r="51910" spans="7:8">
      <c r="G51910" s="127"/>
      <c r="H51910" s="128"/>
    </row>
    <row r="51911" spans="7:8">
      <c r="G51911" s="127"/>
      <c r="H51911" s="128"/>
    </row>
    <row r="51912" spans="7:8">
      <c r="G51912" s="127"/>
      <c r="H51912" s="128"/>
    </row>
    <row r="51913" spans="7:8">
      <c r="G51913" s="127"/>
      <c r="H51913" s="128"/>
    </row>
    <row r="51914" spans="7:8">
      <c r="G51914" s="127"/>
      <c r="H51914" s="128"/>
    </row>
    <row r="51915" spans="7:8">
      <c r="G51915" s="127"/>
      <c r="H51915" s="128"/>
    </row>
    <row r="51916" spans="7:8">
      <c r="G51916" s="127"/>
      <c r="H51916" s="128"/>
    </row>
    <row r="51917" spans="7:8">
      <c r="G51917" s="127"/>
      <c r="H51917" s="128"/>
    </row>
    <row r="51918" spans="7:8">
      <c r="G51918" s="127"/>
      <c r="H51918" s="128"/>
    </row>
    <row r="51919" spans="7:8">
      <c r="G51919" s="127"/>
      <c r="H51919" s="128"/>
    </row>
    <row r="51920" spans="7:8">
      <c r="G51920" s="127"/>
      <c r="H51920" s="128"/>
    </row>
    <row r="51921" spans="7:8">
      <c r="G51921" s="127"/>
      <c r="H51921" s="128"/>
    </row>
    <row r="51922" spans="7:8">
      <c r="G51922" s="127"/>
      <c r="H51922" s="128"/>
    </row>
    <row r="51923" spans="7:8">
      <c r="G51923" s="127"/>
      <c r="H51923" s="128"/>
    </row>
    <row r="51924" spans="7:8">
      <c r="G51924" s="127"/>
      <c r="H51924" s="128"/>
    </row>
    <row r="51925" spans="7:8">
      <c r="G51925" s="127"/>
      <c r="H51925" s="128"/>
    </row>
    <row r="51926" spans="7:8">
      <c r="G51926" s="127"/>
      <c r="H51926" s="128"/>
    </row>
    <row r="51927" spans="7:8">
      <c r="G51927" s="127"/>
      <c r="H51927" s="128"/>
    </row>
    <row r="51928" spans="7:8">
      <c r="G51928" s="127"/>
      <c r="H51928" s="128"/>
    </row>
    <row r="51929" spans="7:8">
      <c r="G51929" s="127"/>
      <c r="H51929" s="128"/>
    </row>
    <row r="51930" spans="7:8">
      <c r="G51930" s="127"/>
      <c r="H51930" s="128"/>
    </row>
    <row r="51931" spans="7:8">
      <c r="G51931" s="127"/>
      <c r="H51931" s="128"/>
    </row>
    <row r="51932" spans="7:8">
      <c r="G51932" s="127"/>
      <c r="H51932" s="128"/>
    </row>
    <row r="51933" spans="7:8">
      <c r="G51933" s="127"/>
      <c r="H51933" s="128"/>
    </row>
    <row r="51934" spans="7:8">
      <c r="G51934" s="127"/>
      <c r="H51934" s="128"/>
    </row>
    <row r="51935" spans="7:8">
      <c r="G51935" s="127"/>
      <c r="H51935" s="128"/>
    </row>
    <row r="51936" spans="7:8">
      <c r="G51936" s="127"/>
      <c r="H51936" s="128"/>
    </row>
    <row r="51937" spans="7:8">
      <c r="G51937" s="127"/>
      <c r="H51937" s="128"/>
    </row>
    <row r="51938" spans="7:8">
      <c r="G51938" s="127"/>
      <c r="H51938" s="128"/>
    </row>
    <row r="51939" spans="7:8">
      <c r="G51939" s="127"/>
      <c r="H51939" s="128"/>
    </row>
    <row r="51940" spans="7:8">
      <c r="G51940" s="127"/>
      <c r="H51940" s="128"/>
    </row>
    <row r="51941" spans="7:8">
      <c r="G51941" s="127"/>
      <c r="H51941" s="128"/>
    </row>
    <row r="51942" spans="7:8">
      <c r="G51942" s="127"/>
      <c r="H51942" s="128"/>
    </row>
    <row r="51943" spans="7:8">
      <c r="G51943" s="127"/>
      <c r="H51943" s="128"/>
    </row>
    <row r="51944" spans="7:8">
      <c r="G51944" s="127"/>
      <c r="H51944" s="128"/>
    </row>
    <row r="51945" spans="7:8">
      <c r="G51945" s="127"/>
      <c r="H51945" s="128"/>
    </row>
    <row r="51946" spans="7:8">
      <c r="G51946" s="127"/>
      <c r="H51946" s="128"/>
    </row>
    <row r="51947" spans="7:8">
      <c r="G51947" s="127"/>
      <c r="H51947" s="128"/>
    </row>
    <row r="51948" spans="7:8">
      <c r="G51948" s="127"/>
      <c r="H51948" s="128"/>
    </row>
    <row r="51949" spans="7:8">
      <c r="G51949" s="127"/>
      <c r="H51949" s="128"/>
    </row>
    <row r="51950" spans="7:8">
      <c r="G51950" s="127"/>
      <c r="H51950" s="128"/>
    </row>
    <row r="51951" spans="7:8">
      <c r="G51951" s="127"/>
      <c r="H51951" s="128"/>
    </row>
    <row r="51952" spans="7:8">
      <c r="G51952" s="127"/>
      <c r="H51952" s="128"/>
    </row>
    <row r="51953" spans="7:8">
      <c r="G51953" s="127"/>
      <c r="H51953" s="128"/>
    </row>
    <row r="51954" spans="7:8">
      <c r="G51954" s="127"/>
      <c r="H51954" s="128"/>
    </row>
    <row r="51955" spans="7:8">
      <c r="G51955" s="127"/>
      <c r="H51955" s="128"/>
    </row>
    <row r="51956" spans="7:8">
      <c r="G51956" s="127"/>
      <c r="H51956" s="128"/>
    </row>
    <row r="51957" spans="7:8">
      <c r="G51957" s="127"/>
      <c r="H51957" s="128"/>
    </row>
    <row r="51958" spans="7:8">
      <c r="G51958" s="127"/>
      <c r="H51958" s="128"/>
    </row>
    <row r="51959" spans="7:8">
      <c r="G51959" s="127"/>
      <c r="H51959" s="128"/>
    </row>
    <row r="51960" spans="7:8">
      <c r="G51960" s="127"/>
      <c r="H51960" s="128"/>
    </row>
    <row r="51961" spans="7:8">
      <c r="G51961" s="127"/>
      <c r="H51961" s="128"/>
    </row>
    <row r="51962" spans="7:8">
      <c r="G51962" s="127"/>
      <c r="H51962" s="128"/>
    </row>
    <row r="51963" spans="7:8">
      <c r="G51963" s="127"/>
      <c r="H51963" s="128"/>
    </row>
    <row r="51964" spans="7:8">
      <c r="G51964" s="127"/>
      <c r="H51964" s="128"/>
    </row>
    <row r="51965" spans="7:8">
      <c r="G51965" s="127"/>
      <c r="H51965" s="128"/>
    </row>
    <row r="51966" spans="7:8">
      <c r="G51966" s="127"/>
      <c r="H51966" s="128"/>
    </row>
    <row r="51967" spans="7:8">
      <c r="G51967" s="127"/>
      <c r="H51967" s="128"/>
    </row>
    <row r="51968" spans="7:8">
      <c r="G51968" s="127"/>
      <c r="H51968" s="128"/>
    </row>
    <row r="51969" spans="7:8">
      <c r="G51969" s="127"/>
      <c r="H51969" s="128"/>
    </row>
    <row r="51970" spans="7:8">
      <c r="G51970" s="127"/>
      <c r="H51970" s="128"/>
    </row>
    <row r="51971" spans="7:8">
      <c r="G51971" s="127"/>
      <c r="H51971" s="128"/>
    </row>
    <row r="51972" spans="7:8">
      <c r="G51972" s="127"/>
      <c r="H51972" s="128"/>
    </row>
    <row r="51973" spans="7:8">
      <c r="G51973" s="127"/>
      <c r="H51973" s="128"/>
    </row>
    <row r="51974" spans="7:8">
      <c r="G51974" s="127"/>
      <c r="H51974" s="128"/>
    </row>
    <row r="51975" spans="7:8">
      <c r="G51975" s="127"/>
      <c r="H51975" s="128"/>
    </row>
    <row r="51976" spans="7:8">
      <c r="G51976" s="127"/>
      <c r="H51976" s="128"/>
    </row>
    <row r="51977" spans="7:8">
      <c r="G51977" s="127"/>
      <c r="H51977" s="128"/>
    </row>
    <row r="51978" spans="7:8">
      <c r="G51978" s="127"/>
      <c r="H51978" s="128"/>
    </row>
    <row r="51979" spans="7:8">
      <c r="G51979" s="127"/>
      <c r="H51979" s="128"/>
    </row>
    <row r="51980" spans="7:8">
      <c r="G51980" s="127"/>
      <c r="H51980" s="128"/>
    </row>
    <row r="51981" spans="7:8">
      <c r="G51981" s="127"/>
      <c r="H51981" s="128"/>
    </row>
    <row r="51982" spans="7:8">
      <c r="G51982" s="127"/>
      <c r="H51982" s="128"/>
    </row>
    <row r="51983" spans="7:8">
      <c r="G51983" s="127"/>
      <c r="H51983" s="128"/>
    </row>
    <row r="51984" spans="7:8">
      <c r="G51984" s="127"/>
      <c r="H51984" s="128"/>
    </row>
    <row r="51985" spans="7:8">
      <c r="G51985" s="127"/>
      <c r="H51985" s="128"/>
    </row>
    <row r="51986" spans="7:8">
      <c r="G51986" s="127"/>
      <c r="H51986" s="128"/>
    </row>
    <row r="51987" spans="7:8">
      <c r="G51987" s="127"/>
      <c r="H51987" s="128"/>
    </row>
    <row r="51988" spans="7:8">
      <c r="G51988" s="127"/>
      <c r="H51988" s="128"/>
    </row>
    <row r="51989" spans="7:8">
      <c r="G51989" s="127"/>
      <c r="H51989" s="128"/>
    </row>
    <row r="51990" spans="7:8">
      <c r="G51990" s="127"/>
      <c r="H51990" s="128"/>
    </row>
    <row r="51991" spans="7:8">
      <c r="G51991" s="127"/>
      <c r="H51991" s="128"/>
    </row>
    <row r="51992" spans="7:8">
      <c r="G51992" s="127"/>
      <c r="H51992" s="128"/>
    </row>
    <row r="51993" spans="7:8">
      <c r="G51993" s="127"/>
      <c r="H51993" s="128"/>
    </row>
    <row r="51994" spans="7:8">
      <c r="G51994" s="127"/>
      <c r="H51994" s="128"/>
    </row>
    <row r="51995" spans="7:8">
      <c r="G51995" s="127"/>
      <c r="H51995" s="128"/>
    </row>
    <row r="51996" spans="7:8">
      <c r="G51996" s="127"/>
      <c r="H51996" s="128"/>
    </row>
    <row r="51997" spans="7:8">
      <c r="G51997" s="127"/>
      <c r="H51997" s="128"/>
    </row>
    <row r="51998" spans="7:8">
      <c r="G51998" s="127"/>
      <c r="H51998" s="128"/>
    </row>
    <row r="51999" spans="7:8">
      <c r="G51999" s="127"/>
      <c r="H51999" s="128"/>
    </row>
    <row r="52000" spans="7:8">
      <c r="G52000" s="127"/>
      <c r="H52000" s="128"/>
    </row>
    <row r="52001" spans="7:8">
      <c r="G52001" s="127"/>
      <c r="H52001" s="128"/>
    </row>
    <row r="52002" spans="7:8">
      <c r="G52002" s="127"/>
      <c r="H52002" s="128"/>
    </row>
    <row r="52003" spans="7:8">
      <c r="G52003" s="127"/>
      <c r="H52003" s="128"/>
    </row>
    <row r="52004" spans="7:8">
      <c r="G52004" s="127"/>
      <c r="H52004" s="128"/>
    </row>
    <row r="52005" spans="7:8">
      <c r="G52005" s="127"/>
      <c r="H52005" s="128"/>
    </row>
    <row r="52006" spans="7:8">
      <c r="G52006" s="127"/>
      <c r="H52006" s="128"/>
    </row>
    <row r="52007" spans="7:8">
      <c r="G52007" s="127"/>
      <c r="H52007" s="128"/>
    </row>
    <row r="52008" spans="7:8">
      <c r="G52008" s="127"/>
      <c r="H52008" s="128"/>
    </row>
    <row r="52009" spans="7:8">
      <c r="G52009" s="127"/>
      <c r="H52009" s="128"/>
    </row>
    <row r="52010" spans="7:8">
      <c r="G52010" s="127"/>
      <c r="H52010" s="128"/>
    </row>
    <row r="52011" spans="7:8">
      <c r="G52011" s="127"/>
      <c r="H52011" s="128"/>
    </row>
    <row r="52012" spans="7:8">
      <c r="G52012" s="127"/>
      <c r="H52012" s="128"/>
    </row>
    <row r="52013" spans="7:8">
      <c r="G52013" s="127"/>
      <c r="H52013" s="128"/>
    </row>
    <row r="52014" spans="7:8">
      <c r="G52014" s="127"/>
      <c r="H52014" s="128"/>
    </row>
    <row r="52015" spans="7:8">
      <c r="G52015" s="127"/>
      <c r="H52015" s="128"/>
    </row>
    <row r="52016" spans="7:8">
      <c r="G52016" s="127"/>
      <c r="H52016" s="128"/>
    </row>
    <row r="52017" spans="7:8">
      <c r="G52017" s="127"/>
      <c r="H52017" s="128"/>
    </row>
    <row r="52018" spans="7:8">
      <c r="G52018" s="127"/>
      <c r="H52018" s="128"/>
    </row>
    <row r="52019" spans="7:8">
      <c r="G52019" s="127"/>
      <c r="H52019" s="128"/>
    </row>
    <row r="52020" spans="7:8">
      <c r="G52020" s="127"/>
      <c r="H52020" s="128"/>
    </row>
    <row r="52021" spans="7:8">
      <c r="G52021" s="127"/>
      <c r="H52021" s="128"/>
    </row>
    <row r="52022" spans="7:8">
      <c r="G52022" s="127"/>
      <c r="H52022" s="128"/>
    </row>
    <row r="52023" spans="7:8">
      <c r="G52023" s="127"/>
      <c r="H52023" s="128"/>
    </row>
    <row r="52024" spans="7:8">
      <c r="G52024" s="127"/>
      <c r="H52024" s="128"/>
    </row>
    <row r="52025" spans="7:8">
      <c r="G52025" s="127"/>
      <c r="H52025" s="128"/>
    </row>
    <row r="52026" spans="7:8">
      <c r="G52026" s="127"/>
      <c r="H52026" s="128"/>
    </row>
    <row r="52027" spans="7:8">
      <c r="G52027" s="127"/>
      <c r="H52027" s="128"/>
    </row>
    <row r="52028" spans="7:8">
      <c r="G52028" s="127"/>
      <c r="H52028" s="128"/>
    </row>
    <row r="52029" spans="7:8">
      <c r="G52029" s="127"/>
      <c r="H52029" s="128"/>
    </row>
    <row r="52030" spans="7:8">
      <c r="G52030" s="127"/>
      <c r="H52030" s="128"/>
    </row>
    <row r="52031" spans="7:8">
      <c r="G52031" s="127"/>
      <c r="H52031" s="128"/>
    </row>
    <row r="52032" spans="7:8">
      <c r="G52032" s="127"/>
      <c r="H52032" s="128"/>
    </row>
    <row r="52033" spans="7:8">
      <c r="G52033" s="127"/>
      <c r="H52033" s="128"/>
    </row>
    <row r="52034" spans="7:8">
      <c r="G52034" s="127"/>
      <c r="H52034" s="128"/>
    </row>
    <row r="52035" spans="7:8">
      <c r="G52035" s="127"/>
      <c r="H52035" s="128"/>
    </row>
    <row r="52036" spans="7:8">
      <c r="G52036" s="127"/>
      <c r="H52036" s="128"/>
    </row>
    <row r="52037" spans="7:8">
      <c r="G52037" s="127"/>
      <c r="H52037" s="128"/>
    </row>
    <row r="52038" spans="7:8">
      <c r="G52038" s="127"/>
      <c r="H52038" s="128"/>
    </row>
    <row r="52039" spans="7:8">
      <c r="G52039" s="127"/>
      <c r="H52039" s="128"/>
    </row>
    <row r="52040" spans="7:8">
      <c r="G52040" s="127"/>
      <c r="H52040" s="128"/>
    </row>
    <row r="52041" spans="7:8">
      <c r="G52041" s="127"/>
      <c r="H52041" s="128"/>
    </row>
    <row r="52042" spans="7:8">
      <c r="G52042" s="127"/>
      <c r="H52042" s="128"/>
    </row>
    <row r="52043" spans="7:8">
      <c r="G52043" s="127"/>
      <c r="H52043" s="128"/>
    </row>
    <row r="52044" spans="7:8">
      <c r="G52044" s="127"/>
      <c r="H52044" s="128"/>
    </row>
    <row r="52045" spans="7:8">
      <c r="G52045" s="127"/>
      <c r="H52045" s="128"/>
    </row>
    <row r="52046" spans="7:8">
      <c r="G52046" s="127"/>
      <c r="H52046" s="128"/>
    </row>
    <row r="52047" spans="7:8">
      <c r="G52047" s="127"/>
      <c r="H52047" s="128"/>
    </row>
    <row r="52048" spans="7:8">
      <c r="G52048" s="127"/>
      <c r="H52048" s="128"/>
    </row>
    <row r="52049" spans="7:8">
      <c r="G52049" s="127"/>
      <c r="H52049" s="128"/>
    </row>
    <row r="52050" spans="7:8">
      <c r="G52050" s="127"/>
      <c r="H52050" s="128"/>
    </row>
    <row r="52051" spans="7:8">
      <c r="G52051" s="127"/>
      <c r="H52051" s="128"/>
    </row>
    <row r="52052" spans="7:8">
      <c r="G52052" s="127"/>
      <c r="H52052" s="128"/>
    </row>
    <row r="52053" spans="7:8">
      <c r="G52053" s="127"/>
      <c r="H52053" s="128"/>
    </row>
    <row r="52054" spans="7:8">
      <c r="G52054" s="127"/>
      <c r="H52054" s="128"/>
    </row>
    <row r="52055" spans="7:8">
      <c r="G52055" s="127"/>
      <c r="H52055" s="128"/>
    </row>
    <row r="52056" spans="7:8">
      <c r="G52056" s="127"/>
      <c r="H52056" s="128"/>
    </row>
    <row r="52057" spans="7:8">
      <c r="G52057" s="127"/>
      <c r="H52057" s="128"/>
    </row>
    <row r="52058" spans="7:8">
      <c r="G52058" s="127"/>
      <c r="H52058" s="128"/>
    </row>
    <row r="52059" spans="7:8">
      <c r="G52059" s="127"/>
      <c r="H52059" s="128"/>
    </row>
    <row r="52060" spans="7:8">
      <c r="G52060" s="127"/>
      <c r="H52060" s="128"/>
    </row>
    <row r="52061" spans="7:8">
      <c r="G52061" s="127"/>
      <c r="H52061" s="128"/>
    </row>
    <row r="52062" spans="7:8">
      <c r="G52062" s="127"/>
      <c r="H52062" s="128"/>
    </row>
    <row r="52063" spans="7:8">
      <c r="G52063" s="127"/>
      <c r="H52063" s="128"/>
    </row>
    <row r="52064" spans="7:8">
      <c r="G52064" s="127"/>
      <c r="H52064" s="128"/>
    </row>
    <row r="52065" spans="7:8">
      <c r="G52065" s="127"/>
      <c r="H52065" s="128"/>
    </row>
    <row r="52066" spans="7:8">
      <c r="G52066" s="127"/>
      <c r="H52066" s="128"/>
    </row>
    <row r="52067" spans="7:8">
      <c r="G52067" s="127"/>
      <c r="H52067" s="128"/>
    </row>
    <row r="52068" spans="7:8">
      <c r="G52068" s="127"/>
      <c r="H52068" s="128"/>
    </row>
    <row r="52069" spans="7:8">
      <c r="G52069" s="127"/>
      <c r="H52069" s="128"/>
    </row>
    <row r="52070" spans="7:8">
      <c r="G52070" s="127"/>
      <c r="H52070" s="128"/>
    </row>
    <row r="52071" spans="7:8">
      <c r="G52071" s="127"/>
      <c r="H52071" s="128"/>
    </row>
    <row r="52072" spans="7:8">
      <c r="G52072" s="127"/>
      <c r="H52072" s="128"/>
    </row>
    <row r="52073" spans="7:8">
      <c r="G52073" s="127"/>
      <c r="H52073" s="128"/>
    </row>
    <row r="52074" spans="7:8">
      <c r="G52074" s="127"/>
      <c r="H52074" s="128"/>
    </row>
    <row r="52075" spans="7:8">
      <c r="G52075" s="127"/>
      <c r="H52075" s="128"/>
    </row>
    <row r="52076" spans="7:8">
      <c r="G52076" s="127"/>
      <c r="H52076" s="128"/>
    </row>
    <row r="52077" spans="7:8">
      <c r="G52077" s="127"/>
      <c r="H52077" s="128"/>
    </row>
    <row r="52078" spans="7:8">
      <c r="G52078" s="127"/>
      <c r="H52078" s="128"/>
    </row>
    <row r="52079" spans="7:8">
      <c r="G52079" s="127"/>
      <c r="H52079" s="128"/>
    </row>
    <row r="52080" spans="7:8">
      <c r="G52080" s="127"/>
      <c r="H52080" s="128"/>
    </row>
    <row r="52081" spans="7:8">
      <c r="G52081" s="127"/>
      <c r="H52081" s="128"/>
    </row>
    <row r="52082" spans="7:8">
      <c r="G52082" s="127"/>
      <c r="H52082" s="128"/>
    </row>
    <row r="52083" spans="7:8">
      <c r="G52083" s="127"/>
      <c r="H52083" s="128"/>
    </row>
    <row r="52084" spans="7:8">
      <c r="G52084" s="127"/>
      <c r="H52084" s="128"/>
    </row>
    <row r="52085" spans="7:8">
      <c r="G52085" s="127"/>
      <c r="H52085" s="128"/>
    </row>
    <row r="52086" spans="7:8">
      <c r="G52086" s="127"/>
      <c r="H52086" s="128"/>
    </row>
    <row r="52087" spans="7:8">
      <c r="G52087" s="127"/>
      <c r="H52087" s="128"/>
    </row>
    <row r="52088" spans="7:8">
      <c r="G52088" s="127"/>
      <c r="H52088" s="128"/>
    </row>
    <row r="52089" spans="7:8">
      <c r="G52089" s="127"/>
      <c r="H52089" s="128"/>
    </row>
    <row r="52090" spans="7:8">
      <c r="G52090" s="127"/>
      <c r="H52090" s="128"/>
    </row>
    <row r="52091" spans="7:8">
      <c r="G52091" s="127"/>
      <c r="H52091" s="128"/>
    </row>
    <row r="52092" spans="7:8">
      <c r="G52092" s="127"/>
      <c r="H52092" s="128"/>
    </row>
    <row r="52093" spans="7:8">
      <c r="G52093" s="127"/>
      <c r="H52093" s="128"/>
    </row>
    <row r="52094" spans="7:8">
      <c r="G52094" s="127"/>
      <c r="H52094" s="128"/>
    </row>
    <row r="52095" spans="7:8">
      <c r="G52095" s="127"/>
      <c r="H52095" s="128"/>
    </row>
    <row r="52096" spans="7:8">
      <c r="G52096" s="127"/>
      <c r="H52096" s="128"/>
    </row>
    <row r="52097" spans="7:8">
      <c r="G52097" s="127"/>
      <c r="H52097" s="128"/>
    </row>
    <row r="52098" spans="7:8">
      <c r="G52098" s="127"/>
      <c r="H52098" s="128"/>
    </row>
    <row r="52099" spans="7:8">
      <c r="G52099" s="127"/>
      <c r="H52099" s="128"/>
    </row>
    <row r="52100" spans="7:8">
      <c r="G52100" s="127"/>
      <c r="H52100" s="128"/>
    </row>
    <row r="52101" spans="7:8">
      <c r="G52101" s="127"/>
      <c r="H52101" s="128"/>
    </row>
    <row r="52102" spans="7:8">
      <c r="G52102" s="127"/>
      <c r="H52102" s="128"/>
    </row>
    <row r="52103" spans="7:8">
      <c r="G52103" s="127"/>
      <c r="H52103" s="128"/>
    </row>
    <row r="52104" spans="7:8">
      <c r="G52104" s="127"/>
      <c r="H52104" s="128"/>
    </row>
    <row r="52105" spans="7:8">
      <c r="G52105" s="127"/>
      <c r="H52105" s="128"/>
    </row>
    <row r="52106" spans="7:8">
      <c r="G52106" s="127"/>
      <c r="H52106" s="128"/>
    </row>
    <row r="52107" spans="7:8">
      <c r="G52107" s="127"/>
      <c r="H52107" s="128"/>
    </row>
    <row r="52108" spans="7:8">
      <c r="G52108" s="127"/>
      <c r="H52108" s="128"/>
    </row>
    <row r="52109" spans="7:8">
      <c r="G52109" s="127"/>
      <c r="H52109" s="128"/>
    </row>
    <row r="52110" spans="7:8">
      <c r="G52110" s="127"/>
      <c r="H52110" s="128"/>
    </row>
    <row r="52111" spans="7:8">
      <c r="G52111" s="127"/>
      <c r="H52111" s="128"/>
    </row>
    <row r="52112" spans="7:8">
      <c r="G52112" s="127"/>
      <c r="H52112" s="128"/>
    </row>
    <row r="52113" spans="7:8">
      <c r="G52113" s="127"/>
      <c r="H52113" s="128"/>
    </row>
    <row r="52114" spans="7:8">
      <c r="G52114" s="127"/>
      <c r="H52114" s="128"/>
    </row>
    <row r="52115" spans="7:8">
      <c r="G52115" s="127"/>
      <c r="H52115" s="128"/>
    </row>
    <row r="52116" spans="7:8">
      <c r="G52116" s="127"/>
      <c r="H52116" s="128"/>
    </row>
    <row r="52117" spans="7:8">
      <c r="G52117" s="127"/>
      <c r="H52117" s="128"/>
    </row>
    <row r="52118" spans="7:8">
      <c r="G52118" s="127"/>
      <c r="H52118" s="128"/>
    </row>
    <row r="52119" spans="7:8">
      <c r="G52119" s="127"/>
      <c r="H52119" s="128"/>
    </row>
    <row r="52120" spans="7:8">
      <c r="G52120" s="127"/>
      <c r="H52120" s="128"/>
    </row>
    <row r="52121" spans="7:8">
      <c r="G52121" s="127"/>
      <c r="H52121" s="128"/>
    </row>
    <row r="52122" spans="7:8">
      <c r="G52122" s="127"/>
      <c r="H52122" s="128"/>
    </row>
    <row r="52123" spans="7:8">
      <c r="G52123" s="127"/>
      <c r="H52123" s="128"/>
    </row>
    <row r="52124" spans="7:8">
      <c r="G52124" s="127"/>
      <c r="H52124" s="128"/>
    </row>
    <row r="52125" spans="7:8">
      <c r="G52125" s="127"/>
      <c r="H52125" s="128"/>
    </row>
    <row r="52126" spans="7:8">
      <c r="G52126" s="127"/>
      <c r="H52126" s="128"/>
    </row>
    <row r="52127" spans="7:8">
      <c r="G52127" s="127"/>
      <c r="H52127" s="128"/>
    </row>
    <row r="52128" spans="7:8">
      <c r="G52128" s="127"/>
      <c r="H52128" s="128"/>
    </row>
    <row r="52129" spans="7:8">
      <c r="G52129" s="127"/>
      <c r="H52129" s="128"/>
    </row>
    <row r="52130" spans="7:8">
      <c r="G52130" s="127"/>
      <c r="H52130" s="128"/>
    </row>
    <row r="52131" spans="7:8">
      <c r="G52131" s="127"/>
      <c r="H52131" s="128"/>
    </row>
    <row r="52132" spans="7:8">
      <c r="G52132" s="127"/>
      <c r="H52132" s="128"/>
    </row>
    <row r="52133" spans="7:8">
      <c r="G52133" s="127"/>
      <c r="H52133" s="128"/>
    </row>
    <row r="52134" spans="7:8">
      <c r="G52134" s="127"/>
      <c r="H52134" s="128"/>
    </row>
    <row r="52135" spans="7:8">
      <c r="G52135" s="127"/>
      <c r="H52135" s="128"/>
    </row>
    <row r="52136" spans="7:8">
      <c r="G52136" s="127"/>
      <c r="H52136" s="128"/>
    </row>
    <row r="52137" spans="7:8">
      <c r="G52137" s="127"/>
      <c r="H52137" s="128"/>
    </row>
    <row r="52138" spans="7:8">
      <c r="G52138" s="127"/>
      <c r="H52138" s="128"/>
    </row>
    <row r="52139" spans="7:8">
      <c r="G52139" s="127"/>
      <c r="H52139" s="128"/>
    </row>
    <row r="52140" spans="7:8">
      <c r="G52140" s="127"/>
      <c r="H52140" s="128"/>
    </row>
    <row r="52141" spans="7:8">
      <c r="G52141" s="127"/>
      <c r="H52141" s="128"/>
    </row>
    <row r="52142" spans="7:8">
      <c r="G52142" s="127"/>
      <c r="H52142" s="128"/>
    </row>
    <row r="52143" spans="7:8">
      <c r="G52143" s="127"/>
      <c r="H52143" s="128"/>
    </row>
    <row r="52144" spans="7:8">
      <c r="G52144" s="127"/>
      <c r="H52144" s="128"/>
    </row>
    <row r="52145" spans="7:8">
      <c r="G52145" s="127"/>
      <c r="H52145" s="128"/>
    </row>
    <row r="52146" spans="7:8">
      <c r="G52146" s="127"/>
      <c r="H52146" s="128"/>
    </row>
    <row r="52147" spans="7:8">
      <c r="G52147" s="127"/>
      <c r="H52147" s="128"/>
    </row>
    <row r="52148" spans="7:8">
      <c r="G52148" s="127"/>
      <c r="H52148" s="128"/>
    </row>
    <row r="52149" spans="7:8">
      <c r="G52149" s="127"/>
      <c r="H52149" s="128"/>
    </row>
    <row r="52150" spans="7:8">
      <c r="G52150" s="127"/>
      <c r="H52150" s="128"/>
    </row>
    <row r="52151" spans="7:8">
      <c r="G52151" s="127"/>
      <c r="H52151" s="128"/>
    </row>
    <row r="52152" spans="7:8">
      <c r="G52152" s="127"/>
      <c r="H52152" s="128"/>
    </row>
    <row r="52153" spans="7:8">
      <c r="G52153" s="127"/>
      <c r="H52153" s="128"/>
    </row>
    <row r="52154" spans="7:8">
      <c r="G52154" s="127"/>
      <c r="H52154" s="128"/>
    </row>
    <row r="52155" spans="7:8">
      <c r="G52155" s="127"/>
      <c r="H52155" s="128"/>
    </row>
    <row r="52156" spans="7:8">
      <c r="G52156" s="127"/>
      <c r="H52156" s="128"/>
    </row>
    <row r="52157" spans="7:8">
      <c r="G52157" s="127"/>
      <c r="H52157" s="128"/>
    </row>
    <row r="52158" spans="7:8">
      <c r="G52158" s="127"/>
      <c r="H52158" s="128"/>
    </row>
    <row r="52159" spans="7:8">
      <c r="G52159" s="127"/>
      <c r="H52159" s="128"/>
    </row>
    <row r="52160" spans="7:8">
      <c r="G52160" s="127"/>
      <c r="H52160" s="128"/>
    </row>
    <row r="52161" spans="7:8">
      <c r="G52161" s="127"/>
      <c r="H52161" s="128"/>
    </row>
    <row r="52162" spans="7:8">
      <c r="G52162" s="127"/>
      <c r="H52162" s="128"/>
    </row>
    <row r="52163" spans="7:8">
      <c r="G52163" s="127"/>
      <c r="H52163" s="128"/>
    </row>
    <row r="52164" spans="7:8">
      <c r="G52164" s="127"/>
      <c r="H52164" s="128"/>
    </row>
    <row r="52165" spans="7:8">
      <c r="G52165" s="127"/>
      <c r="H52165" s="128"/>
    </row>
    <row r="52166" spans="7:8">
      <c r="G52166" s="127"/>
      <c r="H52166" s="128"/>
    </row>
    <row r="52167" spans="7:8">
      <c r="G52167" s="127"/>
      <c r="H52167" s="128"/>
    </row>
    <row r="52168" spans="7:8">
      <c r="G52168" s="127"/>
      <c r="H52168" s="128"/>
    </row>
    <row r="52169" spans="7:8">
      <c r="G52169" s="127"/>
      <c r="H52169" s="128"/>
    </row>
    <row r="52170" spans="7:8">
      <c r="G52170" s="127"/>
      <c r="H52170" s="128"/>
    </row>
    <row r="52171" spans="7:8">
      <c r="G52171" s="127"/>
      <c r="H52171" s="128"/>
    </row>
    <row r="52172" spans="7:8">
      <c r="G52172" s="127"/>
      <c r="H52172" s="128"/>
    </row>
    <row r="52173" spans="7:8">
      <c r="G52173" s="127"/>
      <c r="H52173" s="128"/>
    </row>
    <row r="52174" spans="7:8">
      <c r="G52174" s="127"/>
      <c r="H52174" s="128"/>
    </row>
    <row r="52175" spans="7:8">
      <c r="G52175" s="127"/>
      <c r="H52175" s="128"/>
    </row>
    <row r="52176" spans="7:8">
      <c r="G52176" s="127"/>
      <c r="H52176" s="128"/>
    </row>
    <row r="52177" spans="7:8">
      <c r="G52177" s="127"/>
      <c r="H52177" s="128"/>
    </row>
    <row r="52178" spans="7:8">
      <c r="G52178" s="127"/>
      <c r="H52178" s="128"/>
    </row>
    <row r="52179" spans="7:8">
      <c r="G52179" s="127"/>
      <c r="H52179" s="128"/>
    </row>
    <row r="52180" spans="7:8">
      <c r="G52180" s="127"/>
      <c r="H52180" s="128"/>
    </row>
    <row r="52181" spans="7:8">
      <c r="G52181" s="127"/>
      <c r="H52181" s="128"/>
    </row>
    <row r="52182" spans="7:8">
      <c r="G52182" s="127"/>
      <c r="H52182" s="128"/>
    </row>
    <row r="52183" spans="7:8">
      <c r="G52183" s="127"/>
      <c r="H52183" s="128"/>
    </row>
    <row r="52184" spans="7:8">
      <c r="G52184" s="127"/>
      <c r="H52184" s="128"/>
    </row>
    <row r="52185" spans="7:8">
      <c r="G52185" s="127"/>
      <c r="H52185" s="128"/>
    </row>
    <row r="52186" spans="7:8">
      <c r="G52186" s="127"/>
      <c r="H52186" s="128"/>
    </row>
    <row r="52187" spans="7:8">
      <c r="G52187" s="127"/>
      <c r="H52187" s="128"/>
    </row>
    <row r="52188" spans="7:8">
      <c r="G52188" s="127"/>
      <c r="H52188" s="128"/>
    </row>
    <row r="52189" spans="7:8">
      <c r="G52189" s="127"/>
      <c r="H52189" s="128"/>
    </row>
    <row r="52190" spans="7:8">
      <c r="G52190" s="127"/>
      <c r="H52190" s="128"/>
    </row>
    <row r="52191" spans="7:8">
      <c r="G52191" s="127"/>
      <c r="H52191" s="128"/>
    </row>
    <row r="52192" spans="7:8">
      <c r="G52192" s="127"/>
      <c r="H52192" s="128"/>
    </row>
    <row r="52193" spans="7:8">
      <c r="G52193" s="127"/>
      <c r="H52193" s="128"/>
    </row>
    <row r="52194" spans="7:8">
      <c r="G52194" s="127"/>
      <c r="H52194" s="128"/>
    </row>
    <row r="52195" spans="7:8">
      <c r="G52195" s="127"/>
      <c r="H52195" s="128"/>
    </row>
    <row r="52196" spans="7:8">
      <c r="G52196" s="127"/>
      <c r="H52196" s="128"/>
    </row>
    <row r="52197" spans="7:8">
      <c r="G52197" s="127"/>
      <c r="H52197" s="128"/>
    </row>
    <row r="52198" spans="7:8">
      <c r="G52198" s="127"/>
      <c r="H52198" s="128"/>
    </row>
    <row r="52199" spans="7:8">
      <c r="G52199" s="127"/>
      <c r="H52199" s="128"/>
    </row>
    <row r="52200" spans="7:8">
      <c r="G52200" s="127"/>
      <c r="H52200" s="128"/>
    </row>
    <row r="52201" spans="7:8">
      <c r="G52201" s="127"/>
      <c r="H52201" s="128"/>
    </row>
    <row r="52202" spans="7:8">
      <c r="G52202" s="127"/>
      <c r="H52202" s="128"/>
    </row>
    <row r="52203" spans="7:8">
      <c r="G52203" s="127"/>
      <c r="H52203" s="128"/>
    </row>
    <row r="52204" spans="7:8">
      <c r="G52204" s="127"/>
      <c r="H52204" s="128"/>
    </row>
    <row r="52205" spans="7:8">
      <c r="G52205" s="127"/>
      <c r="H52205" s="128"/>
    </row>
    <row r="52206" spans="7:8">
      <c r="G52206" s="127"/>
      <c r="H52206" s="128"/>
    </row>
    <row r="52207" spans="7:8">
      <c r="G52207" s="127"/>
      <c r="H52207" s="128"/>
    </row>
    <row r="52208" spans="7:8">
      <c r="G52208" s="127"/>
      <c r="H52208" s="128"/>
    </row>
    <row r="52209" spans="7:8">
      <c r="G52209" s="127"/>
      <c r="H52209" s="128"/>
    </row>
    <row r="52210" spans="7:8">
      <c r="G52210" s="127"/>
      <c r="H52210" s="128"/>
    </row>
    <row r="52211" spans="7:8">
      <c r="G52211" s="127"/>
      <c r="H52211" s="128"/>
    </row>
    <row r="52212" spans="7:8">
      <c r="G52212" s="127"/>
      <c r="H52212" s="128"/>
    </row>
    <row r="52213" spans="7:8">
      <c r="G52213" s="127"/>
      <c r="H52213" s="128"/>
    </row>
    <row r="52214" spans="7:8">
      <c r="G52214" s="127"/>
      <c r="H52214" s="128"/>
    </row>
    <row r="52215" spans="7:8">
      <c r="G52215" s="127"/>
      <c r="H52215" s="128"/>
    </row>
    <row r="52216" spans="7:8">
      <c r="G52216" s="127"/>
      <c r="H52216" s="128"/>
    </row>
    <row r="52217" spans="7:8">
      <c r="G52217" s="127"/>
      <c r="H52217" s="128"/>
    </row>
    <row r="52218" spans="7:8">
      <c r="G52218" s="127"/>
      <c r="H52218" s="128"/>
    </row>
    <row r="52219" spans="7:8">
      <c r="G52219" s="127"/>
      <c r="H52219" s="128"/>
    </row>
    <row r="52220" spans="7:8">
      <c r="G52220" s="127"/>
      <c r="H52220" s="128"/>
    </row>
    <row r="52221" spans="7:8">
      <c r="G52221" s="127"/>
      <c r="H52221" s="128"/>
    </row>
    <row r="52222" spans="7:8">
      <c r="G52222" s="127"/>
      <c r="H52222" s="128"/>
    </row>
    <row r="52223" spans="7:8">
      <c r="G52223" s="127"/>
      <c r="H52223" s="128"/>
    </row>
    <row r="52224" spans="7:8">
      <c r="G52224" s="127"/>
      <c r="H52224" s="128"/>
    </row>
    <row r="52225" spans="7:8">
      <c r="G52225" s="127"/>
      <c r="H52225" s="128"/>
    </row>
    <row r="52226" spans="7:8">
      <c r="G52226" s="127"/>
      <c r="H52226" s="128"/>
    </row>
    <row r="52227" spans="7:8">
      <c r="G52227" s="127"/>
      <c r="H52227" s="128"/>
    </row>
    <row r="52228" spans="7:8">
      <c r="G52228" s="127"/>
      <c r="H52228" s="128"/>
    </row>
    <row r="52229" spans="7:8">
      <c r="G52229" s="127"/>
      <c r="H52229" s="128"/>
    </row>
    <row r="52230" spans="7:8">
      <c r="G52230" s="127"/>
      <c r="H52230" s="128"/>
    </row>
    <row r="52231" spans="7:8">
      <c r="G52231" s="127"/>
      <c r="H52231" s="128"/>
    </row>
    <row r="52232" spans="7:8">
      <c r="G52232" s="127"/>
      <c r="H52232" s="128"/>
    </row>
    <row r="52233" spans="7:8">
      <c r="G52233" s="127"/>
      <c r="H52233" s="128"/>
    </row>
    <row r="52234" spans="7:8">
      <c r="G52234" s="127"/>
      <c r="H52234" s="128"/>
    </row>
    <row r="52235" spans="7:8">
      <c r="G52235" s="127"/>
      <c r="H52235" s="128"/>
    </row>
    <row r="52236" spans="7:8">
      <c r="G52236" s="127"/>
      <c r="H52236" s="128"/>
    </row>
    <row r="52237" spans="7:8">
      <c r="G52237" s="127"/>
      <c r="H52237" s="128"/>
    </row>
    <row r="52238" spans="7:8">
      <c r="G52238" s="127"/>
      <c r="H52238" s="128"/>
    </row>
    <row r="52239" spans="7:8">
      <c r="G52239" s="127"/>
      <c r="H52239" s="128"/>
    </row>
    <row r="52240" spans="7:8">
      <c r="G52240" s="127"/>
      <c r="H52240" s="128"/>
    </row>
    <row r="52241" spans="7:8">
      <c r="G52241" s="127"/>
      <c r="H52241" s="128"/>
    </row>
    <row r="52242" spans="7:8">
      <c r="G52242" s="127"/>
      <c r="H52242" s="128"/>
    </row>
    <row r="52243" spans="7:8">
      <c r="G52243" s="127"/>
      <c r="H52243" s="128"/>
    </row>
    <row r="52244" spans="7:8">
      <c r="G52244" s="127"/>
      <c r="H52244" s="128"/>
    </row>
    <row r="52245" spans="7:8">
      <c r="G52245" s="127"/>
      <c r="H52245" s="128"/>
    </row>
    <row r="52246" spans="7:8">
      <c r="G52246" s="127"/>
      <c r="H52246" s="128"/>
    </row>
    <row r="52247" spans="7:8">
      <c r="G52247" s="127"/>
      <c r="H52247" s="128"/>
    </row>
    <row r="52248" spans="7:8">
      <c r="G52248" s="127"/>
      <c r="H52248" s="128"/>
    </row>
    <row r="52249" spans="7:8">
      <c r="G52249" s="127"/>
      <c r="H52249" s="128"/>
    </row>
    <row r="52250" spans="7:8">
      <c r="G52250" s="127"/>
      <c r="H52250" s="128"/>
    </row>
    <row r="52251" spans="7:8">
      <c r="G52251" s="127"/>
      <c r="H52251" s="128"/>
    </row>
    <row r="52252" spans="7:8">
      <c r="G52252" s="127"/>
      <c r="H52252" s="128"/>
    </row>
    <row r="52253" spans="7:8">
      <c r="G52253" s="127"/>
      <c r="H52253" s="128"/>
    </row>
    <row r="52254" spans="7:8">
      <c r="G52254" s="127"/>
      <c r="H52254" s="128"/>
    </row>
    <row r="52255" spans="7:8">
      <c r="G52255" s="127"/>
      <c r="H52255" s="128"/>
    </row>
    <row r="52256" spans="7:8">
      <c r="G52256" s="127"/>
      <c r="H52256" s="128"/>
    </row>
    <row r="52257" spans="7:8">
      <c r="G52257" s="127"/>
      <c r="H52257" s="128"/>
    </row>
    <row r="52258" spans="7:8">
      <c r="G52258" s="127"/>
      <c r="H52258" s="128"/>
    </row>
    <row r="52259" spans="7:8">
      <c r="G52259" s="127"/>
      <c r="H52259" s="128"/>
    </row>
    <row r="52260" spans="7:8">
      <c r="G52260" s="127"/>
      <c r="H52260" s="128"/>
    </row>
    <row r="52261" spans="7:8">
      <c r="G52261" s="127"/>
      <c r="H52261" s="128"/>
    </row>
    <row r="52262" spans="7:8">
      <c r="G52262" s="127"/>
      <c r="H52262" s="128"/>
    </row>
    <row r="52263" spans="7:8">
      <c r="G52263" s="127"/>
      <c r="H52263" s="128"/>
    </row>
    <row r="52264" spans="7:8">
      <c r="G52264" s="127"/>
      <c r="H52264" s="128"/>
    </row>
    <row r="52265" spans="7:8">
      <c r="G52265" s="127"/>
      <c r="H52265" s="128"/>
    </row>
    <row r="52266" spans="7:8">
      <c r="G52266" s="127"/>
      <c r="H52266" s="128"/>
    </row>
    <row r="52267" spans="7:8">
      <c r="G52267" s="127"/>
      <c r="H52267" s="128"/>
    </row>
    <row r="52268" spans="7:8">
      <c r="G52268" s="127"/>
      <c r="H52268" s="128"/>
    </row>
    <row r="52269" spans="7:8">
      <c r="G52269" s="127"/>
      <c r="H52269" s="128"/>
    </row>
    <row r="52270" spans="7:8">
      <c r="G52270" s="127"/>
      <c r="H52270" s="128"/>
    </row>
    <row r="52271" spans="7:8">
      <c r="G52271" s="127"/>
      <c r="H52271" s="128"/>
    </row>
    <row r="52272" spans="7:8">
      <c r="G52272" s="127"/>
      <c r="H52272" s="128"/>
    </row>
    <row r="52273" spans="7:8">
      <c r="G52273" s="127"/>
      <c r="H52273" s="128"/>
    </row>
    <row r="52274" spans="7:8">
      <c r="G52274" s="127"/>
      <c r="H52274" s="128"/>
    </row>
    <row r="52275" spans="7:8">
      <c r="G52275" s="127"/>
      <c r="H52275" s="128"/>
    </row>
    <row r="52276" spans="7:8">
      <c r="G52276" s="127"/>
      <c r="H52276" s="128"/>
    </row>
    <row r="52277" spans="7:8">
      <c r="G52277" s="127"/>
      <c r="H52277" s="128"/>
    </row>
    <row r="52278" spans="7:8">
      <c r="G52278" s="127"/>
      <c r="H52278" s="128"/>
    </row>
    <row r="52279" spans="7:8">
      <c r="G52279" s="127"/>
      <c r="H52279" s="128"/>
    </row>
    <row r="52280" spans="7:8">
      <c r="G52280" s="127"/>
      <c r="H52280" s="128"/>
    </row>
    <row r="52281" spans="7:8">
      <c r="G52281" s="127"/>
      <c r="H52281" s="128"/>
    </row>
    <row r="52282" spans="7:8">
      <c r="G52282" s="127"/>
      <c r="H52282" s="128"/>
    </row>
    <row r="52283" spans="7:8">
      <c r="G52283" s="127"/>
      <c r="H52283" s="128"/>
    </row>
    <row r="52284" spans="7:8">
      <c r="G52284" s="127"/>
      <c r="H52284" s="128"/>
    </row>
    <row r="52285" spans="7:8">
      <c r="G52285" s="127"/>
      <c r="H52285" s="128"/>
    </row>
    <row r="52286" spans="7:8">
      <c r="G52286" s="127"/>
      <c r="H52286" s="128"/>
    </row>
    <row r="52287" spans="7:8">
      <c r="G52287" s="127"/>
      <c r="H52287" s="128"/>
    </row>
    <row r="52288" spans="7:8">
      <c r="G52288" s="127"/>
      <c r="H52288" s="128"/>
    </row>
    <row r="52289" spans="7:8">
      <c r="G52289" s="127"/>
      <c r="H52289" s="128"/>
    </row>
    <row r="52290" spans="7:8">
      <c r="G52290" s="127"/>
      <c r="H52290" s="128"/>
    </row>
    <row r="52291" spans="7:8">
      <c r="G52291" s="127"/>
      <c r="H52291" s="128"/>
    </row>
    <row r="52292" spans="7:8">
      <c r="G52292" s="127"/>
      <c r="H52292" s="128"/>
    </row>
    <row r="52293" spans="7:8">
      <c r="G52293" s="127"/>
      <c r="H52293" s="128"/>
    </row>
    <row r="52294" spans="7:8">
      <c r="G52294" s="127"/>
      <c r="H52294" s="128"/>
    </row>
    <row r="52295" spans="7:8">
      <c r="G52295" s="127"/>
      <c r="H52295" s="128"/>
    </row>
    <row r="52296" spans="7:8">
      <c r="G52296" s="127"/>
      <c r="H52296" s="128"/>
    </row>
    <row r="52297" spans="7:8">
      <c r="G52297" s="127"/>
      <c r="H52297" s="128"/>
    </row>
    <row r="52298" spans="7:8">
      <c r="G52298" s="127"/>
      <c r="H52298" s="128"/>
    </row>
    <row r="52299" spans="7:8">
      <c r="G52299" s="127"/>
      <c r="H52299" s="128"/>
    </row>
    <row r="52300" spans="7:8">
      <c r="G52300" s="127"/>
      <c r="H52300" s="128"/>
    </row>
    <row r="52301" spans="7:8">
      <c r="G52301" s="127"/>
      <c r="H52301" s="128"/>
    </row>
    <row r="52302" spans="7:8">
      <c r="G52302" s="127"/>
      <c r="H52302" s="128"/>
    </row>
    <row r="52303" spans="7:8">
      <c r="G52303" s="127"/>
      <c r="H52303" s="128"/>
    </row>
    <row r="52304" spans="7:8">
      <c r="G52304" s="127"/>
      <c r="H52304" s="128"/>
    </row>
    <row r="52305" spans="7:8">
      <c r="G52305" s="127"/>
      <c r="H52305" s="128"/>
    </row>
    <row r="52306" spans="7:8">
      <c r="G52306" s="127"/>
      <c r="H52306" s="128"/>
    </row>
    <row r="52307" spans="7:8">
      <c r="G52307" s="127"/>
      <c r="H52307" s="128"/>
    </row>
    <row r="52308" spans="7:8">
      <c r="G52308" s="127"/>
      <c r="H52308" s="128"/>
    </row>
    <row r="52309" spans="7:8">
      <c r="G52309" s="127"/>
      <c r="H52309" s="128"/>
    </row>
    <row r="52310" spans="7:8">
      <c r="G52310" s="127"/>
      <c r="H52310" s="128"/>
    </row>
    <row r="52311" spans="7:8">
      <c r="G52311" s="127"/>
      <c r="H52311" s="128"/>
    </row>
    <row r="52312" spans="7:8">
      <c r="G52312" s="127"/>
      <c r="H52312" s="128"/>
    </row>
    <row r="52313" spans="7:8">
      <c r="G52313" s="127"/>
      <c r="H52313" s="128"/>
    </row>
    <row r="52314" spans="7:8">
      <c r="G52314" s="127"/>
      <c r="H52314" s="128"/>
    </row>
    <row r="52315" spans="7:8">
      <c r="G52315" s="127"/>
      <c r="H52315" s="128"/>
    </row>
    <row r="52316" spans="7:8">
      <c r="G52316" s="127"/>
      <c r="H52316" s="128"/>
    </row>
    <row r="52317" spans="7:8">
      <c r="G52317" s="127"/>
      <c r="H52317" s="128"/>
    </row>
    <row r="52318" spans="7:8">
      <c r="G52318" s="127"/>
      <c r="H52318" s="128"/>
    </row>
    <row r="52319" spans="7:8">
      <c r="G52319" s="127"/>
      <c r="H52319" s="128"/>
    </row>
    <row r="52320" spans="7:8">
      <c r="G52320" s="127"/>
      <c r="H52320" s="128"/>
    </row>
    <row r="52321" spans="7:8">
      <c r="G52321" s="127"/>
      <c r="H52321" s="128"/>
    </row>
    <row r="52322" spans="7:8">
      <c r="G52322" s="127"/>
      <c r="H52322" s="128"/>
    </row>
    <row r="52323" spans="7:8">
      <c r="G52323" s="127"/>
      <c r="H52323" s="128"/>
    </row>
    <row r="52324" spans="7:8">
      <c r="G52324" s="127"/>
      <c r="H52324" s="128"/>
    </row>
    <row r="52325" spans="7:8">
      <c r="G52325" s="127"/>
      <c r="H52325" s="128"/>
    </row>
    <row r="52326" spans="7:8">
      <c r="G52326" s="127"/>
      <c r="H52326" s="128"/>
    </row>
    <row r="52327" spans="7:8">
      <c r="G52327" s="127"/>
      <c r="H52327" s="128"/>
    </row>
    <row r="52328" spans="7:8">
      <c r="G52328" s="127"/>
      <c r="H52328" s="128"/>
    </row>
    <row r="52329" spans="7:8">
      <c r="G52329" s="127"/>
      <c r="H52329" s="128"/>
    </row>
    <row r="52330" spans="7:8">
      <c r="G52330" s="127"/>
      <c r="H52330" s="128"/>
    </row>
    <row r="52331" spans="7:8">
      <c r="G52331" s="127"/>
      <c r="H52331" s="128"/>
    </row>
    <row r="52332" spans="7:8">
      <c r="G52332" s="127"/>
      <c r="H52332" s="128"/>
    </row>
    <row r="52333" spans="7:8">
      <c r="G52333" s="127"/>
      <c r="H52333" s="128"/>
    </row>
    <row r="52334" spans="7:8">
      <c r="G52334" s="127"/>
      <c r="H52334" s="128"/>
    </row>
    <row r="52335" spans="7:8">
      <c r="G52335" s="127"/>
      <c r="H52335" s="128"/>
    </row>
    <row r="52336" spans="7:8">
      <c r="G52336" s="127"/>
      <c r="H52336" s="128"/>
    </row>
    <row r="52337" spans="7:8">
      <c r="G52337" s="127"/>
      <c r="H52337" s="128"/>
    </row>
    <row r="52338" spans="7:8">
      <c r="G52338" s="127"/>
      <c r="H52338" s="128"/>
    </row>
    <row r="52339" spans="7:8">
      <c r="G52339" s="127"/>
      <c r="H52339" s="128"/>
    </row>
    <row r="52340" spans="7:8">
      <c r="G52340" s="127"/>
      <c r="H52340" s="128"/>
    </row>
    <row r="52341" spans="7:8">
      <c r="G52341" s="127"/>
      <c r="H52341" s="128"/>
    </row>
    <row r="52342" spans="7:8">
      <c r="G52342" s="127"/>
      <c r="H52342" s="128"/>
    </row>
    <row r="52343" spans="7:8">
      <c r="G52343" s="127"/>
      <c r="H52343" s="128"/>
    </row>
    <row r="52344" spans="7:8">
      <c r="G52344" s="127"/>
      <c r="H52344" s="128"/>
    </row>
    <row r="52345" spans="7:8">
      <c r="G52345" s="127"/>
      <c r="H52345" s="128"/>
    </row>
    <row r="52346" spans="7:8">
      <c r="G52346" s="127"/>
      <c r="H52346" s="128"/>
    </row>
    <row r="52347" spans="7:8">
      <c r="G52347" s="127"/>
      <c r="H52347" s="128"/>
    </row>
    <row r="52348" spans="7:8">
      <c r="G52348" s="127"/>
      <c r="H52348" s="128"/>
    </row>
    <row r="52349" spans="7:8">
      <c r="G52349" s="127"/>
      <c r="H52349" s="128"/>
    </row>
    <row r="52350" spans="7:8">
      <c r="G52350" s="127"/>
      <c r="H52350" s="128"/>
    </row>
    <row r="52351" spans="7:8">
      <c r="G52351" s="127"/>
      <c r="H52351" s="128"/>
    </row>
    <row r="52352" spans="7:8">
      <c r="G52352" s="127"/>
      <c r="H52352" s="128"/>
    </row>
    <row r="52353" spans="7:8">
      <c r="G52353" s="127"/>
      <c r="H52353" s="128"/>
    </row>
    <row r="52354" spans="7:8">
      <c r="G52354" s="127"/>
      <c r="H52354" s="128"/>
    </row>
    <row r="52355" spans="7:8">
      <c r="G52355" s="127"/>
      <c r="H52355" s="128"/>
    </row>
    <row r="52356" spans="7:8">
      <c r="G52356" s="127"/>
      <c r="H52356" s="128"/>
    </row>
    <row r="52357" spans="7:8">
      <c r="G52357" s="127"/>
      <c r="H52357" s="128"/>
    </row>
    <row r="52358" spans="7:8">
      <c r="G52358" s="127"/>
      <c r="H52358" s="128"/>
    </row>
    <row r="52359" spans="7:8">
      <c r="G52359" s="127"/>
      <c r="H52359" s="128"/>
    </row>
    <row r="52360" spans="7:8">
      <c r="G52360" s="127"/>
      <c r="H52360" s="128"/>
    </row>
    <row r="52361" spans="7:8">
      <c r="G52361" s="127"/>
      <c r="H52361" s="128"/>
    </row>
    <row r="52362" spans="7:8">
      <c r="G52362" s="127"/>
      <c r="H52362" s="128"/>
    </row>
    <row r="52363" spans="7:8">
      <c r="G52363" s="127"/>
      <c r="H52363" s="128"/>
    </row>
    <row r="52364" spans="7:8">
      <c r="G52364" s="127"/>
      <c r="H52364" s="128"/>
    </row>
    <row r="52365" spans="7:8">
      <c r="G52365" s="127"/>
      <c r="H52365" s="128"/>
    </row>
    <row r="52366" spans="7:8">
      <c r="G52366" s="127"/>
      <c r="H52366" s="128"/>
    </row>
    <row r="52367" spans="7:8">
      <c r="G52367" s="127"/>
      <c r="H52367" s="128"/>
    </row>
    <row r="52368" spans="7:8">
      <c r="G52368" s="127"/>
      <c r="H52368" s="128"/>
    </row>
    <row r="52369" spans="7:8">
      <c r="G52369" s="127"/>
      <c r="H52369" s="128"/>
    </row>
    <row r="52370" spans="7:8">
      <c r="G52370" s="127"/>
      <c r="H52370" s="128"/>
    </row>
    <row r="52371" spans="7:8">
      <c r="G52371" s="127"/>
      <c r="H52371" s="128"/>
    </row>
    <row r="52372" spans="7:8">
      <c r="G52372" s="127"/>
      <c r="H52372" s="128"/>
    </row>
    <row r="52373" spans="7:8">
      <c r="G52373" s="127"/>
      <c r="H52373" s="128"/>
    </row>
    <row r="52374" spans="7:8">
      <c r="G52374" s="127"/>
      <c r="H52374" s="128"/>
    </row>
    <row r="52375" spans="7:8">
      <c r="G52375" s="127"/>
      <c r="H52375" s="128"/>
    </row>
    <row r="52376" spans="7:8">
      <c r="G52376" s="127"/>
      <c r="H52376" s="128"/>
    </row>
    <row r="52377" spans="7:8">
      <c r="G52377" s="127"/>
      <c r="H52377" s="128"/>
    </row>
    <row r="52378" spans="7:8">
      <c r="G52378" s="127"/>
      <c r="H52378" s="128"/>
    </row>
    <row r="52379" spans="7:8">
      <c r="G52379" s="127"/>
      <c r="H52379" s="128"/>
    </row>
    <row r="52380" spans="7:8">
      <c r="G52380" s="127"/>
      <c r="H52380" s="128"/>
    </row>
    <row r="52381" spans="7:8">
      <c r="G52381" s="127"/>
      <c r="H52381" s="128"/>
    </row>
    <row r="52382" spans="7:8">
      <c r="G52382" s="127"/>
      <c r="H52382" s="128"/>
    </row>
    <row r="52383" spans="7:8">
      <c r="G52383" s="127"/>
      <c r="H52383" s="128"/>
    </row>
    <row r="52384" spans="7:8">
      <c r="G52384" s="127"/>
      <c r="H52384" s="128"/>
    </row>
    <row r="52385" spans="7:8">
      <c r="G52385" s="127"/>
      <c r="H52385" s="128"/>
    </row>
    <row r="52386" spans="7:8">
      <c r="G52386" s="127"/>
      <c r="H52386" s="128"/>
    </row>
    <row r="52387" spans="7:8">
      <c r="G52387" s="127"/>
      <c r="H52387" s="128"/>
    </row>
    <row r="52388" spans="7:8">
      <c r="G52388" s="127"/>
      <c r="H52388" s="128"/>
    </row>
    <row r="52389" spans="7:8">
      <c r="G52389" s="127"/>
      <c r="H52389" s="128"/>
    </row>
    <row r="52390" spans="7:8">
      <c r="G52390" s="127"/>
      <c r="H52390" s="128"/>
    </row>
    <row r="52391" spans="7:8">
      <c r="G52391" s="127"/>
      <c r="H52391" s="128"/>
    </row>
    <row r="52392" spans="7:8">
      <c r="G52392" s="127"/>
      <c r="H52392" s="128"/>
    </row>
    <row r="52393" spans="7:8">
      <c r="G52393" s="127"/>
      <c r="H52393" s="128"/>
    </row>
    <row r="52394" spans="7:8">
      <c r="G52394" s="127"/>
      <c r="H52394" s="128"/>
    </row>
    <row r="52395" spans="7:8">
      <c r="G52395" s="127"/>
      <c r="H52395" s="128"/>
    </row>
    <row r="52396" spans="7:8">
      <c r="G52396" s="127"/>
      <c r="H52396" s="128"/>
    </row>
    <row r="52397" spans="7:8">
      <c r="G52397" s="127"/>
      <c r="H52397" s="128"/>
    </row>
    <row r="52398" spans="7:8">
      <c r="G52398" s="127"/>
      <c r="H52398" s="128"/>
    </row>
    <row r="52399" spans="7:8">
      <c r="G52399" s="127"/>
      <c r="H52399" s="128"/>
    </row>
    <row r="52400" spans="7:8">
      <c r="G52400" s="127"/>
      <c r="H52400" s="128"/>
    </row>
    <row r="52401" spans="7:8">
      <c r="G52401" s="127"/>
      <c r="H52401" s="128"/>
    </row>
    <row r="52402" spans="7:8">
      <c r="G52402" s="127"/>
      <c r="H52402" s="128"/>
    </row>
    <row r="52403" spans="7:8">
      <c r="G52403" s="127"/>
      <c r="H52403" s="128"/>
    </row>
    <row r="52404" spans="7:8">
      <c r="G52404" s="127"/>
      <c r="H52404" s="128"/>
    </row>
    <row r="52405" spans="7:8">
      <c r="G52405" s="127"/>
      <c r="H52405" s="128"/>
    </row>
    <row r="52406" spans="7:8">
      <c r="G52406" s="127"/>
      <c r="H52406" s="128"/>
    </row>
    <row r="52407" spans="7:8">
      <c r="G52407" s="127"/>
      <c r="H52407" s="128"/>
    </row>
    <row r="52408" spans="7:8">
      <c r="G52408" s="127"/>
      <c r="H52408" s="128"/>
    </row>
    <row r="52409" spans="7:8">
      <c r="G52409" s="127"/>
      <c r="H52409" s="128"/>
    </row>
    <row r="52410" spans="7:8">
      <c r="G52410" s="127"/>
      <c r="H52410" s="128"/>
    </row>
    <row r="52411" spans="7:8">
      <c r="G52411" s="127"/>
      <c r="H52411" s="128"/>
    </row>
    <row r="52412" spans="7:8">
      <c r="G52412" s="127"/>
      <c r="H52412" s="128"/>
    </row>
    <row r="52413" spans="7:8">
      <c r="G52413" s="127"/>
      <c r="H52413" s="128"/>
    </row>
    <row r="52414" spans="7:8">
      <c r="G52414" s="127"/>
      <c r="H52414" s="128"/>
    </row>
    <row r="52415" spans="7:8">
      <c r="G52415" s="127"/>
      <c r="H52415" s="128"/>
    </row>
    <row r="52416" spans="7:8">
      <c r="G52416" s="127"/>
      <c r="H52416" s="128"/>
    </row>
    <row r="52417" spans="7:8">
      <c r="G52417" s="127"/>
      <c r="H52417" s="128"/>
    </row>
    <row r="52418" spans="7:8">
      <c r="G52418" s="127"/>
      <c r="H52418" s="128"/>
    </row>
    <row r="52419" spans="7:8">
      <c r="G52419" s="127"/>
      <c r="H52419" s="128"/>
    </row>
    <row r="52420" spans="7:8">
      <c r="G52420" s="127"/>
      <c r="H52420" s="128"/>
    </row>
    <row r="52421" spans="7:8">
      <c r="G52421" s="127"/>
      <c r="H52421" s="128"/>
    </row>
    <row r="52422" spans="7:8">
      <c r="G52422" s="127"/>
      <c r="H52422" s="128"/>
    </row>
    <row r="52423" spans="7:8">
      <c r="G52423" s="127"/>
      <c r="H52423" s="128"/>
    </row>
    <row r="52424" spans="7:8">
      <c r="G52424" s="127"/>
      <c r="H52424" s="128"/>
    </row>
    <row r="52425" spans="7:8">
      <c r="G52425" s="127"/>
      <c r="H52425" s="128"/>
    </row>
    <row r="52426" spans="7:8">
      <c r="G52426" s="127"/>
      <c r="H52426" s="128"/>
    </row>
    <row r="52427" spans="7:8">
      <c r="G52427" s="127"/>
      <c r="H52427" s="128"/>
    </row>
    <row r="52428" spans="7:8">
      <c r="G52428" s="127"/>
      <c r="H52428" s="128"/>
    </row>
    <row r="52429" spans="7:8">
      <c r="G52429" s="127"/>
      <c r="H52429" s="128"/>
    </row>
    <row r="52430" spans="7:8">
      <c r="G52430" s="127"/>
      <c r="H52430" s="128"/>
    </row>
    <row r="52431" spans="7:8">
      <c r="G52431" s="127"/>
      <c r="H52431" s="128"/>
    </row>
    <row r="52432" spans="7:8">
      <c r="G52432" s="127"/>
      <c r="H52432" s="128"/>
    </row>
    <row r="52433" spans="7:8">
      <c r="G52433" s="127"/>
      <c r="H52433" s="128"/>
    </row>
    <row r="52434" spans="7:8">
      <c r="G52434" s="127"/>
      <c r="H52434" s="128"/>
    </row>
    <row r="52435" spans="7:8">
      <c r="G52435" s="127"/>
      <c r="H52435" s="128"/>
    </row>
    <row r="52436" spans="7:8">
      <c r="G52436" s="127"/>
      <c r="H52436" s="128"/>
    </row>
    <row r="52437" spans="7:8">
      <c r="G52437" s="127"/>
      <c r="H52437" s="128"/>
    </row>
    <row r="52438" spans="7:8">
      <c r="G52438" s="127"/>
      <c r="H52438" s="128"/>
    </row>
    <row r="52439" spans="7:8">
      <c r="G52439" s="127"/>
      <c r="H52439" s="128"/>
    </row>
    <row r="52440" spans="7:8">
      <c r="G52440" s="127"/>
      <c r="H52440" s="128"/>
    </row>
    <row r="52441" spans="7:8">
      <c r="G52441" s="127"/>
      <c r="H52441" s="128"/>
    </row>
    <row r="52442" spans="7:8">
      <c r="G52442" s="127"/>
      <c r="H52442" s="128"/>
    </row>
    <row r="52443" spans="7:8">
      <c r="G52443" s="127"/>
      <c r="H52443" s="128"/>
    </row>
    <row r="52444" spans="7:8">
      <c r="G52444" s="127"/>
      <c r="H52444" s="128"/>
    </row>
    <row r="52445" spans="7:8">
      <c r="G52445" s="127"/>
      <c r="H52445" s="128"/>
    </row>
    <row r="52446" spans="7:8">
      <c r="G52446" s="127"/>
      <c r="H52446" s="128"/>
    </row>
    <row r="52447" spans="7:8">
      <c r="G52447" s="127"/>
      <c r="H52447" s="128"/>
    </row>
    <row r="52448" spans="7:8">
      <c r="G52448" s="127"/>
      <c r="H52448" s="128"/>
    </row>
    <row r="52449" spans="7:8">
      <c r="G52449" s="127"/>
      <c r="H52449" s="128"/>
    </row>
    <row r="52450" spans="7:8">
      <c r="G52450" s="127"/>
      <c r="H52450" s="128"/>
    </row>
    <row r="52451" spans="7:8">
      <c r="G52451" s="127"/>
      <c r="H52451" s="128"/>
    </row>
    <row r="52452" spans="7:8">
      <c r="G52452" s="127"/>
      <c r="H52452" s="128"/>
    </row>
    <row r="52453" spans="7:8">
      <c r="G52453" s="127"/>
      <c r="H52453" s="128"/>
    </row>
    <row r="52454" spans="7:8">
      <c r="G52454" s="127"/>
      <c r="H52454" s="128"/>
    </row>
    <row r="52455" spans="7:8">
      <c r="G52455" s="127"/>
      <c r="H52455" s="128"/>
    </row>
    <row r="52456" spans="7:8">
      <c r="G52456" s="127"/>
      <c r="H52456" s="128"/>
    </row>
    <row r="52457" spans="7:8">
      <c r="G52457" s="127"/>
      <c r="H52457" s="128"/>
    </row>
    <row r="52458" spans="7:8">
      <c r="G52458" s="127"/>
      <c r="H52458" s="128"/>
    </row>
    <row r="52459" spans="7:8">
      <c r="G52459" s="127"/>
      <c r="H52459" s="128"/>
    </row>
    <row r="52460" spans="7:8">
      <c r="G52460" s="127"/>
      <c r="H52460" s="128"/>
    </row>
    <row r="52461" spans="7:8">
      <c r="G52461" s="127"/>
      <c r="H52461" s="128"/>
    </row>
    <row r="52462" spans="7:8">
      <c r="G52462" s="127"/>
      <c r="H52462" s="128"/>
    </row>
    <row r="52463" spans="7:8">
      <c r="G52463" s="127"/>
      <c r="H52463" s="128"/>
    </row>
    <row r="52464" spans="7:8">
      <c r="G52464" s="127"/>
      <c r="H52464" s="128"/>
    </row>
    <row r="52465" spans="7:8">
      <c r="G52465" s="127"/>
      <c r="H52465" s="128"/>
    </row>
    <row r="52466" spans="7:8">
      <c r="G52466" s="127"/>
      <c r="H52466" s="128"/>
    </row>
    <row r="52467" spans="7:8">
      <c r="G52467" s="127"/>
      <c r="H52467" s="128"/>
    </row>
    <row r="52468" spans="7:8">
      <c r="G52468" s="127"/>
      <c r="H52468" s="128"/>
    </row>
    <row r="52469" spans="7:8">
      <c r="G52469" s="127"/>
      <c r="H52469" s="128"/>
    </row>
    <row r="52470" spans="7:8">
      <c r="G52470" s="127"/>
      <c r="H52470" s="128"/>
    </row>
    <row r="52471" spans="7:8">
      <c r="G52471" s="127"/>
      <c r="H52471" s="128"/>
    </row>
    <row r="52472" spans="7:8">
      <c r="G52472" s="127"/>
      <c r="H52472" s="128"/>
    </row>
    <row r="52473" spans="7:8">
      <c r="G52473" s="127"/>
      <c r="H52473" s="128"/>
    </row>
    <row r="52474" spans="7:8">
      <c r="G52474" s="127"/>
      <c r="H52474" s="128"/>
    </row>
    <row r="52475" spans="7:8">
      <c r="G52475" s="127"/>
      <c r="H52475" s="128"/>
    </row>
    <row r="52476" spans="7:8">
      <c r="G52476" s="127"/>
      <c r="H52476" s="128"/>
    </row>
    <row r="52477" spans="7:8">
      <c r="G52477" s="127"/>
      <c r="H52477" s="128"/>
    </row>
    <row r="52478" spans="7:8">
      <c r="G52478" s="127"/>
      <c r="H52478" s="128"/>
    </row>
    <row r="52479" spans="7:8">
      <c r="G52479" s="127"/>
      <c r="H52479" s="128"/>
    </row>
    <row r="52480" spans="7:8">
      <c r="G52480" s="127"/>
      <c r="H52480" s="128"/>
    </row>
    <row r="52481" spans="7:8">
      <c r="G52481" s="127"/>
      <c r="H52481" s="128"/>
    </row>
    <row r="52482" spans="7:8">
      <c r="G52482" s="127"/>
      <c r="H52482" s="128"/>
    </row>
    <row r="52483" spans="7:8">
      <c r="G52483" s="127"/>
      <c r="H52483" s="128"/>
    </row>
    <row r="52484" spans="7:8">
      <c r="G52484" s="127"/>
      <c r="H52484" s="128"/>
    </row>
    <row r="52485" spans="7:8">
      <c r="G52485" s="127"/>
      <c r="H52485" s="128"/>
    </row>
    <row r="52486" spans="7:8">
      <c r="G52486" s="127"/>
      <c r="H52486" s="128"/>
    </row>
    <row r="52487" spans="7:8">
      <c r="G52487" s="127"/>
      <c r="H52487" s="128"/>
    </row>
    <row r="52488" spans="7:8">
      <c r="G52488" s="127"/>
      <c r="H52488" s="128"/>
    </row>
    <row r="52489" spans="7:8">
      <c r="G52489" s="127"/>
      <c r="H52489" s="128"/>
    </row>
    <row r="52490" spans="7:8">
      <c r="G52490" s="127"/>
      <c r="H52490" s="128"/>
    </row>
    <row r="52491" spans="7:8">
      <c r="G52491" s="127"/>
      <c r="H52491" s="128"/>
    </row>
    <row r="52492" spans="7:8">
      <c r="G52492" s="127"/>
      <c r="H52492" s="128"/>
    </row>
    <row r="52493" spans="7:8">
      <c r="G52493" s="127"/>
      <c r="H52493" s="128"/>
    </row>
    <row r="52494" spans="7:8">
      <c r="G52494" s="127"/>
      <c r="H52494" s="128"/>
    </row>
    <row r="52495" spans="7:8">
      <c r="G52495" s="127"/>
      <c r="H52495" s="128"/>
    </row>
    <row r="52496" spans="7:8">
      <c r="G52496" s="127"/>
      <c r="H52496" s="128"/>
    </row>
    <row r="52497" spans="7:8">
      <c r="G52497" s="127"/>
      <c r="H52497" s="128"/>
    </row>
    <row r="52498" spans="7:8">
      <c r="G52498" s="127"/>
      <c r="H52498" s="128"/>
    </row>
    <row r="52499" spans="7:8">
      <c r="G52499" s="127"/>
      <c r="H52499" s="128"/>
    </row>
    <row r="52500" spans="7:8">
      <c r="G52500" s="127"/>
      <c r="H52500" s="128"/>
    </row>
    <row r="52501" spans="7:8">
      <c r="G52501" s="127"/>
      <c r="H52501" s="128"/>
    </row>
    <row r="52502" spans="7:8">
      <c r="G52502" s="127"/>
      <c r="H52502" s="128"/>
    </row>
    <row r="52503" spans="7:8">
      <c r="G52503" s="127"/>
      <c r="H52503" s="128"/>
    </row>
    <row r="52504" spans="7:8">
      <c r="G52504" s="127"/>
      <c r="H52504" s="128"/>
    </row>
    <row r="52505" spans="7:8">
      <c r="G52505" s="127"/>
      <c r="H52505" s="128"/>
    </row>
    <row r="52506" spans="7:8">
      <c r="G52506" s="127"/>
      <c r="H52506" s="128"/>
    </row>
    <row r="52507" spans="7:8">
      <c r="G52507" s="127"/>
      <c r="H52507" s="128"/>
    </row>
    <row r="52508" spans="7:8">
      <c r="G52508" s="127"/>
      <c r="H52508" s="128"/>
    </row>
    <row r="52509" spans="7:8">
      <c r="G52509" s="127"/>
      <c r="H52509" s="128"/>
    </row>
    <row r="52510" spans="7:8">
      <c r="G52510" s="127"/>
      <c r="H52510" s="128"/>
    </row>
    <row r="52511" spans="7:8">
      <c r="G52511" s="127"/>
      <c r="H52511" s="128"/>
    </row>
    <row r="52512" spans="7:8">
      <c r="G52512" s="127"/>
      <c r="H52512" s="128"/>
    </row>
    <row r="52513" spans="7:8">
      <c r="G52513" s="127"/>
      <c r="H52513" s="128"/>
    </row>
    <row r="52514" spans="7:8">
      <c r="G52514" s="127"/>
      <c r="H52514" s="128"/>
    </row>
    <row r="52515" spans="7:8">
      <c r="G52515" s="127"/>
      <c r="H52515" s="128"/>
    </row>
    <row r="52516" spans="7:8">
      <c r="G52516" s="127"/>
      <c r="H52516" s="128"/>
    </row>
    <row r="52517" spans="7:8">
      <c r="G52517" s="127"/>
      <c r="H52517" s="128"/>
    </row>
    <row r="52518" spans="7:8">
      <c r="G52518" s="127"/>
      <c r="H52518" s="128"/>
    </row>
    <row r="52519" spans="7:8">
      <c r="G52519" s="127"/>
      <c r="H52519" s="128"/>
    </row>
    <row r="52520" spans="7:8">
      <c r="G52520" s="127"/>
      <c r="H52520" s="128"/>
    </row>
    <row r="52521" spans="7:8">
      <c r="G52521" s="127"/>
      <c r="H52521" s="128"/>
    </row>
    <row r="52522" spans="7:8">
      <c r="G52522" s="127"/>
      <c r="H52522" s="128"/>
    </row>
    <row r="52523" spans="7:8">
      <c r="G52523" s="127"/>
      <c r="H52523" s="128"/>
    </row>
    <row r="52524" spans="7:8">
      <c r="G52524" s="127"/>
      <c r="H52524" s="128"/>
    </row>
    <row r="52525" spans="7:8">
      <c r="G52525" s="127"/>
      <c r="H52525" s="128"/>
    </row>
    <row r="52526" spans="7:8">
      <c r="G52526" s="127"/>
      <c r="H52526" s="128"/>
    </row>
    <row r="52527" spans="7:8">
      <c r="G52527" s="127"/>
      <c r="H52527" s="128"/>
    </row>
    <row r="52528" spans="7:8">
      <c r="G52528" s="127"/>
      <c r="H52528" s="128"/>
    </row>
    <row r="52529" spans="7:8">
      <c r="G52529" s="127"/>
      <c r="H52529" s="128"/>
    </row>
    <row r="52530" spans="7:8">
      <c r="G52530" s="127"/>
      <c r="H52530" s="128"/>
    </row>
    <row r="52531" spans="7:8">
      <c r="G52531" s="127"/>
      <c r="H52531" s="128"/>
    </row>
    <row r="52532" spans="7:8">
      <c r="G52532" s="127"/>
      <c r="H52532" s="128"/>
    </row>
    <row r="52533" spans="7:8">
      <c r="G52533" s="127"/>
      <c r="H52533" s="128"/>
    </row>
    <row r="52534" spans="7:8">
      <c r="G52534" s="127"/>
      <c r="H52534" s="128"/>
    </row>
    <row r="52535" spans="7:8">
      <c r="G52535" s="127"/>
      <c r="H52535" s="128"/>
    </row>
    <row r="52536" spans="7:8">
      <c r="G52536" s="127"/>
      <c r="H52536" s="128"/>
    </row>
    <row r="52537" spans="7:8">
      <c r="G52537" s="127"/>
      <c r="H52537" s="128"/>
    </row>
    <row r="52538" spans="7:8">
      <c r="G52538" s="127"/>
      <c r="H52538" s="128"/>
    </row>
    <row r="52539" spans="7:8">
      <c r="G52539" s="127"/>
      <c r="H52539" s="128"/>
    </row>
    <row r="52540" spans="7:8">
      <c r="G52540" s="127"/>
      <c r="H52540" s="128"/>
    </row>
    <row r="52541" spans="7:8">
      <c r="G52541" s="127"/>
      <c r="H52541" s="128"/>
    </row>
    <row r="52542" spans="7:8">
      <c r="G52542" s="127"/>
      <c r="H52542" s="128"/>
    </row>
    <row r="52543" spans="7:8">
      <c r="G52543" s="127"/>
      <c r="H52543" s="128"/>
    </row>
    <row r="52544" spans="7:8">
      <c r="G52544" s="127"/>
      <c r="H52544" s="128"/>
    </row>
    <row r="52545" spans="7:8">
      <c r="G52545" s="127"/>
      <c r="H52545" s="128"/>
    </row>
    <row r="52546" spans="7:8">
      <c r="G52546" s="127"/>
      <c r="H52546" s="128"/>
    </row>
    <row r="52547" spans="7:8">
      <c r="G52547" s="127"/>
      <c r="H52547" s="128"/>
    </row>
    <row r="52548" spans="7:8">
      <c r="G52548" s="127"/>
      <c r="H52548" s="128"/>
    </row>
    <row r="52549" spans="7:8">
      <c r="G52549" s="127"/>
      <c r="H52549" s="128"/>
    </row>
    <row r="52550" spans="7:8">
      <c r="G52550" s="127"/>
      <c r="H52550" s="128"/>
    </row>
    <row r="52551" spans="7:8">
      <c r="G52551" s="127"/>
      <c r="H52551" s="128"/>
    </row>
    <row r="52552" spans="7:8">
      <c r="G52552" s="127"/>
      <c r="H52552" s="128"/>
    </row>
    <row r="52553" spans="7:8">
      <c r="G52553" s="127"/>
      <c r="H52553" s="128"/>
    </row>
    <row r="52554" spans="7:8">
      <c r="G52554" s="127"/>
      <c r="H52554" s="128"/>
    </row>
    <row r="52555" spans="7:8">
      <c r="G52555" s="127"/>
      <c r="H52555" s="128"/>
    </row>
    <row r="52556" spans="7:8">
      <c r="G52556" s="127"/>
      <c r="H52556" s="128"/>
    </row>
    <row r="52557" spans="7:8">
      <c r="G52557" s="127"/>
      <c r="H52557" s="128"/>
    </row>
    <row r="52558" spans="7:8">
      <c r="G52558" s="127"/>
      <c r="H52558" s="128"/>
    </row>
    <row r="52559" spans="7:8">
      <c r="G52559" s="127"/>
      <c r="H52559" s="128"/>
    </row>
    <row r="52560" spans="7:8">
      <c r="G52560" s="127"/>
      <c r="H52560" s="128"/>
    </row>
    <row r="52561" spans="7:8">
      <c r="G52561" s="127"/>
      <c r="H52561" s="128"/>
    </row>
    <row r="52562" spans="7:8">
      <c r="G52562" s="127"/>
      <c r="H52562" s="128"/>
    </row>
    <row r="52563" spans="7:8">
      <c r="G52563" s="127"/>
      <c r="H52563" s="128"/>
    </row>
    <row r="52564" spans="7:8">
      <c r="G52564" s="127"/>
      <c r="H52564" s="128"/>
    </row>
    <row r="52565" spans="7:8">
      <c r="G52565" s="127"/>
      <c r="H52565" s="128"/>
    </row>
    <row r="52566" spans="7:8">
      <c r="G52566" s="127"/>
      <c r="H52566" s="128"/>
    </row>
    <row r="52567" spans="7:8">
      <c r="G52567" s="127"/>
      <c r="H52567" s="128"/>
    </row>
    <row r="52568" spans="7:8">
      <c r="G52568" s="127"/>
      <c r="H52568" s="128"/>
    </row>
    <row r="52569" spans="7:8">
      <c r="G52569" s="127"/>
      <c r="H52569" s="128"/>
    </row>
    <row r="52570" spans="7:8">
      <c r="G52570" s="127"/>
      <c r="H52570" s="128"/>
    </row>
    <row r="52571" spans="7:8">
      <c r="G52571" s="127"/>
      <c r="H52571" s="128"/>
    </row>
    <row r="52572" spans="7:8">
      <c r="G52572" s="127"/>
      <c r="H52572" s="128"/>
    </row>
    <row r="52573" spans="7:8">
      <c r="G52573" s="127"/>
      <c r="H52573" s="128"/>
    </row>
    <row r="52574" spans="7:8">
      <c r="G52574" s="127"/>
      <c r="H52574" s="128"/>
    </row>
    <row r="52575" spans="7:8">
      <c r="G52575" s="127"/>
      <c r="H52575" s="128"/>
    </row>
    <row r="52576" spans="7:8">
      <c r="G52576" s="127"/>
      <c r="H52576" s="128"/>
    </row>
    <row r="52577" spans="7:8">
      <c r="G52577" s="127"/>
      <c r="H52577" s="128"/>
    </row>
    <row r="52578" spans="7:8">
      <c r="G52578" s="127"/>
      <c r="H52578" s="128"/>
    </row>
    <row r="52579" spans="7:8">
      <c r="G52579" s="127"/>
      <c r="H52579" s="128"/>
    </row>
    <row r="52580" spans="7:8">
      <c r="G52580" s="127"/>
      <c r="H52580" s="128"/>
    </row>
    <row r="52581" spans="7:8">
      <c r="G52581" s="127"/>
      <c r="H52581" s="128"/>
    </row>
    <row r="52582" spans="7:8">
      <c r="G52582" s="127"/>
      <c r="H52582" s="128"/>
    </row>
    <row r="52583" spans="7:8">
      <c r="G52583" s="127"/>
      <c r="H52583" s="128"/>
    </row>
    <row r="52584" spans="7:8">
      <c r="G52584" s="127"/>
      <c r="H52584" s="128"/>
    </row>
    <row r="52585" spans="7:8">
      <c r="G52585" s="127"/>
      <c r="H52585" s="128"/>
    </row>
    <row r="52586" spans="7:8">
      <c r="G52586" s="127"/>
      <c r="H52586" s="128"/>
    </row>
    <row r="52587" spans="7:8">
      <c r="G52587" s="127"/>
      <c r="H52587" s="128"/>
    </row>
    <row r="52588" spans="7:8">
      <c r="G52588" s="127"/>
      <c r="H52588" s="128"/>
    </row>
    <row r="52589" spans="7:8">
      <c r="G52589" s="127"/>
      <c r="H52589" s="128"/>
    </row>
    <row r="52590" spans="7:8">
      <c r="G52590" s="127"/>
      <c r="H52590" s="128"/>
    </row>
    <row r="52591" spans="7:8">
      <c r="G52591" s="127"/>
      <c r="H52591" s="128"/>
    </row>
    <row r="52592" spans="7:8">
      <c r="G52592" s="127"/>
      <c r="H52592" s="128"/>
    </row>
    <row r="52593" spans="7:8">
      <c r="G52593" s="127"/>
      <c r="H52593" s="128"/>
    </row>
    <row r="52594" spans="7:8">
      <c r="G52594" s="127"/>
      <c r="H52594" s="128"/>
    </row>
    <row r="52595" spans="7:8">
      <c r="G52595" s="127"/>
      <c r="H52595" s="128"/>
    </row>
    <row r="52596" spans="7:8">
      <c r="G52596" s="127"/>
      <c r="H52596" s="128"/>
    </row>
    <row r="52597" spans="7:8">
      <c r="G52597" s="127"/>
      <c r="H52597" s="128"/>
    </row>
    <row r="52598" spans="7:8">
      <c r="G52598" s="127"/>
      <c r="H52598" s="128"/>
    </row>
    <row r="52599" spans="7:8">
      <c r="G52599" s="127"/>
      <c r="H52599" s="128"/>
    </row>
    <row r="52600" spans="7:8">
      <c r="G52600" s="127"/>
      <c r="H52600" s="128"/>
    </row>
    <row r="52601" spans="7:8">
      <c r="G52601" s="127"/>
      <c r="H52601" s="128"/>
    </row>
    <row r="52602" spans="7:8">
      <c r="G52602" s="127"/>
      <c r="H52602" s="128"/>
    </row>
    <row r="52603" spans="7:8">
      <c r="G52603" s="127"/>
      <c r="H52603" s="128"/>
    </row>
    <row r="52604" spans="7:8">
      <c r="G52604" s="127"/>
      <c r="H52604" s="128"/>
    </row>
    <row r="52605" spans="7:8">
      <c r="G52605" s="127"/>
      <c r="H52605" s="128"/>
    </row>
    <row r="52606" spans="7:8">
      <c r="G52606" s="127"/>
      <c r="H52606" s="128"/>
    </row>
    <row r="52607" spans="7:8">
      <c r="G52607" s="127"/>
      <c r="H52607" s="128"/>
    </row>
    <row r="52608" spans="7:8">
      <c r="G52608" s="127"/>
      <c r="H52608" s="128"/>
    </row>
    <row r="52609" spans="7:8">
      <c r="G52609" s="127"/>
      <c r="H52609" s="128"/>
    </row>
    <row r="52610" spans="7:8">
      <c r="G52610" s="127"/>
      <c r="H52610" s="128"/>
    </row>
    <row r="52611" spans="7:8">
      <c r="G52611" s="127"/>
      <c r="H52611" s="128"/>
    </row>
    <row r="52612" spans="7:8">
      <c r="G52612" s="127"/>
      <c r="H52612" s="128"/>
    </row>
    <row r="52613" spans="7:8">
      <c r="G52613" s="127"/>
      <c r="H52613" s="128"/>
    </row>
    <row r="52614" spans="7:8">
      <c r="G52614" s="127"/>
      <c r="H52614" s="128"/>
    </row>
    <row r="52615" spans="7:8">
      <c r="G52615" s="127"/>
      <c r="H52615" s="128"/>
    </row>
    <row r="52616" spans="7:8">
      <c r="G52616" s="127"/>
      <c r="H52616" s="128"/>
    </row>
    <row r="52617" spans="7:8">
      <c r="G52617" s="127"/>
      <c r="H52617" s="128"/>
    </row>
    <row r="52618" spans="7:8">
      <c r="G52618" s="127"/>
      <c r="H52618" s="128"/>
    </row>
    <row r="52619" spans="7:8">
      <c r="G52619" s="127"/>
      <c r="H52619" s="128"/>
    </row>
    <row r="52620" spans="7:8">
      <c r="G52620" s="127"/>
      <c r="H52620" s="128"/>
    </row>
    <row r="52621" spans="7:8">
      <c r="G52621" s="127"/>
      <c r="H52621" s="128"/>
    </row>
    <row r="52622" spans="7:8">
      <c r="G52622" s="127"/>
      <c r="H52622" s="128"/>
    </row>
    <row r="52623" spans="7:8">
      <c r="G52623" s="127"/>
      <c r="H52623" s="128"/>
    </row>
    <row r="52624" spans="7:8">
      <c r="G52624" s="127"/>
      <c r="H52624" s="128"/>
    </row>
    <row r="52625" spans="7:8">
      <c r="G52625" s="127"/>
      <c r="H52625" s="128"/>
    </row>
    <row r="52626" spans="7:8">
      <c r="G52626" s="127"/>
      <c r="H52626" s="128"/>
    </row>
    <row r="52627" spans="7:8">
      <c r="G52627" s="127"/>
      <c r="H52627" s="128"/>
    </row>
    <row r="52628" spans="7:8">
      <c r="G52628" s="127"/>
      <c r="H52628" s="128"/>
    </row>
    <row r="52629" spans="7:8">
      <c r="G52629" s="127"/>
      <c r="H52629" s="128"/>
    </row>
    <row r="52630" spans="7:8">
      <c r="G52630" s="127"/>
      <c r="H52630" s="128"/>
    </row>
    <row r="52631" spans="7:8">
      <c r="G52631" s="127"/>
      <c r="H52631" s="128"/>
    </row>
    <row r="52632" spans="7:8">
      <c r="G52632" s="127"/>
      <c r="H52632" s="128"/>
    </row>
    <row r="52633" spans="7:8">
      <c r="G52633" s="127"/>
      <c r="H52633" s="128"/>
    </row>
    <row r="52634" spans="7:8">
      <c r="G52634" s="127"/>
      <c r="H52634" s="128"/>
    </row>
    <row r="52635" spans="7:8">
      <c r="G52635" s="127"/>
      <c r="H52635" s="128"/>
    </row>
    <row r="52636" spans="7:8">
      <c r="G52636" s="127"/>
      <c r="H52636" s="128"/>
    </row>
    <row r="52637" spans="7:8">
      <c r="G52637" s="127"/>
      <c r="H52637" s="128"/>
    </row>
    <row r="52638" spans="7:8">
      <c r="G52638" s="127"/>
      <c r="H52638" s="128"/>
    </row>
    <row r="52639" spans="7:8">
      <c r="G52639" s="127"/>
      <c r="H52639" s="128"/>
    </row>
    <row r="52640" spans="7:8">
      <c r="G52640" s="127"/>
      <c r="H52640" s="128"/>
    </row>
    <row r="52641" spans="7:8">
      <c r="G52641" s="127"/>
      <c r="H52641" s="128"/>
    </row>
    <row r="52642" spans="7:8">
      <c r="G52642" s="127"/>
      <c r="H52642" s="128"/>
    </row>
    <row r="52643" spans="7:8">
      <c r="G52643" s="127"/>
      <c r="H52643" s="128"/>
    </row>
    <row r="52644" spans="7:8">
      <c r="G52644" s="127"/>
      <c r="H52644" s="128"/>
    </row>
    <row r="52645" spans="7:8">
      <c r="G52645" s="127"/>
      <c r="H52645" s="128"/>
    </row>
    <row r="52646" spans="7:8">
      <c r="G52646" s="127"/>
      <c r="H52646" s="128"/>
    </row>
    <row r="52647" spans="7:8">
      <c r="G52647" s="127"/>
      <c r="H52647" s="128"/>
    </row>
    <row r="52648" spans="7:8">
      <c r="G52648" s="127"/>
      <c r="H52648" s="128"/>
    </row>
    <row r="52649" spans="7:8">
      <c r="G52649" s="127"/>
      <c r="H52649" s="128"/>
    </row>
    <row r="52650" spans="7:8">
      <c r="G52650" s="127"/>
      <c r="H52650" s="128"/>
    </row>
    <row r="52651" spans="7:8">
      <c r="G52651" s="127"/>
      <c r="H52651" s="128"/>
    </row>
    <row r="52652" spans="7:8">
      <c r="G52652" s="127"/>
      <c r="H52652" s="128"/>
    </row>
    <row r="52653" spans="7:8">
      <c r="G52653" s="127"/>
      <c r="H52653" s="128"/>
    </row>
    <row r="52654" spans="7:8">
      <c r="G52654" s="127"/>
      <c r="H52654" s="128"/>
    </row>
    <row r="52655" spans="7:8">
      <c r="G52655" s="127"/>
      <c r="H52655" s="128"/>
    </row>
    <row r="52656" spans="7:8">
      <c r="G52656" s="127"/>
      <c r="H52656" s="128"/>
    </row>
    <row r="52657" spans="7:8">
      <c r="G52657" s="127"/>
      <c r="H52657" s="128"/>
    </row>
    <row r="52658" spans="7:8">
      <c r="G52658" s="127"/>
      <c r="H52658" s="128"/>
    </row>
    <row r="52659" spans="7:8">
      <c r="G52659" s="127"/>
      <c r="H52659" s="128"/>
    </row>
    <row r="52660" spans="7:8">
      <c r="G52660" s="127"/>
      <c r="H52660" s="128"/>
    </row>
    <row r="52661" spans="7:8">
      <c r="G52661" s="127"/>
      <c r="H52661" s="128"/>
    </row>
    <row r="52662" spans="7:8">
      <c r="G52662" s="127"/>
      <c r="H52662" s="128"/>
    </row>
    <row r="52663" spans="7:8">
      <c r="G52663" s="127"/>
      <c r="H52663" s="128"/>
    </row>
    <row r="52664" spans="7:8">
      <c r="G52664" s="127"/>
      <c r="H52664" s="128"/>
    </row>
    <row r="52665" spans="7:8">
      <c r="G52665" s="127"/>
      <c r="H52665" s="128"/>
    </row>
    <row r="52666" spans="7:8">
      <c r="G52666" s="127"/>
      <c r="H52666" s="128"/>
    </row>
    <row r="52667" spans="7:8">
      <c r="G52667" s="127"/>
      <c r="H52667" s="128"/>
    </row>
    <row r="52668" spans="7:8">
      <c r="G52668" s="127"/>
      <c r="H52668" s="128"/>
    </row>
    <row r="52669" spans="7:8">
      <c r="G52669" s="127"/>
      <c r="H52669" s="128"/>
    </row>
    <row r="52670" spans="7:8">
      <c r="G52670" s="127"/>
      <c r="H52670" s="128"/>
    </row>
    <row r="52671" spans="7:8">
      <c r="G52671" s="127"/>
      <c r="H52671" s="128"/>
    </row>
    <row r="52672" spans="7:8">
      <c r="G52672" s="127"/>
      <c r="H52672" s="128"/>
    </row>
    <row r="52673" spans="7:8">
      <c r="G52673" s="127"/>
      <c r="H52673" s="128"/>
    </row>
    <row r="52674" spans="7:8">
      <c r="G52674" s="127"/>
      <c r="H52674" s="128"/>
    </row>
    <row r="52675" spans="7:8">
      <c r="G52675" s="127"/>
      <c r="H52675" s="128"/>
    </row>
    <row r="52676" spans="7:8">
      <c r="G52676" s="127"/>
      <c r="H52676" s="128"/>
    </row>
    <row r="52677" spans="7:8">
      <c r="G52677" s="127"/>
      <c r="H52677" s="128"/>
    </row>
    <row r="52678" spans="7:8">
      <c r="G52678" s="127"/>
      <c r="H52678" s="128"/>
    </row>
    <row r="52679" spans="7:8">
      <c r="G52679" s="127"/>
      <c r="H52679" s="128"/>
    </row>
    <row r="52680" spans="7:8">
      <c r="G52680" s="127"/>
      <c r="H52680" s="128"/>
    </row>
    <row r="52681" spans="7:8">
      <c r="G52681" s="127"/>
      <c r="H52681" s="128"/>
    </row>
    <row r="52682" spans="7:8">
      <c r="G52682" s="127"/>
      <c r="H52682" s="128"/>
    </row>
    <row r="52683" spans="7:8">
      <c r="G52683" s="127"/>
      <c r="H52683" s="128"/>
    </row>
    <row r="52684" spans="7:8">
      <c r="G52684" s="127"/>
      <c r="H52684" s="128"/>
    </row>
    <row r="52685" spans="7:8">
      <c r="G52685" s="127"/>
      <c r="H52685" s="128"/>
    </row>
    <row r="52686" spans="7:8">
      <c r="G52686" s="127"/>
      <c r="H52686" s="128"/>
    </row>
    <row r="52687" spans="7:8">
      <c r="G52687" s="127"/>
      <c r="H52687" s="128"/>
    </row>
    <row r="52688" spans="7:8">
      <c r="G52688" s="127"/>
      <c r="H52688" s="128"/>
    </row>
    <row r="52689" spans="7:8">
      <c r="G52689" s="127"/>
      <c r="H52689" s="128"/>
    </row>
    <row r="52690" spans="7:8">
      <c r="G52690" s="127"/>
      <c r="H52690" s="128"/>
    </row>
    <row r="52691" spans="7:8">
      <c r="G52691" s="127"/>
      <c r="H52691" s="128"/>
    </row>
    <row r="52692" spans="7:8">
      <c r="G52692" s="127"/>
      <c r="H52692" s="128"/>
    </row>
    <row r="52693" spans="7:8">
      <c r="G52693" s="127"/>
      <c r="H52693" s="128"/>
    </row>
    <row r="52694" spans="7:8">
      <c r="G52694" s="127"/>
      <c r="H52694" s="128"/>
    </row>
    <row r="52695" spans="7:8">
      <c r="G52695" s="127"/>
      <c r="H52695" s="128"/>
    </row>
    <row r="52696" spans="7:8">
      <c r="G52696" s="127"/>
      <c r="H52696" s="128"/>
    </row>
    <row r="52697" spans="7:8">
      <c r="G52697" s="127"/>
      <c r="H52697" s="128"/>
    </row>
    <row r="52698" spans="7:8">
      <c r="G52698" s="127"/>
      <c r="H52698" s="128"/>
    </row>
    <row r="52699" spans="7:8">
      <c r="G52699" s="127"/>
      <c r="H52699" s="128"/>
    </row>
    <row r="52700" spans="7:8">
      <c r="G52700" s="127"/>
      <c r="H52700" s="128"/>
    </row>
    <row r="52701" spans="7:8">
      <c r="G52701" s="127"/>
      <c r="H52701" s="128"/>
    </row>
    <row r="52702" spans="7:8">
      <c r="G52702" s="127"/>
      <c r="H52702" s="128"/>
    </row>
    <row r="52703" spans="7:8">
      <c r="G52703" s="127"/>
      <c r="H52703" s="128"/>
    </row>
    <row r="52704" spans="7:8">
      <c r="G52704" s="127"/>
      <c r="H52704" s="128"/>
    </row>
    <row r="52705" spans="7:8">
      <c r="G52705" s="127"/>
      <c r="H52705" s="128"/>
    </row>
    <row r="52706" spans="7:8">
      <c r="G52706" s="127"/>
      <c r="H52706" s="128"/>
    </row>
    <row r="52707" spans="7:8">
      <c r="G52707" s="127"/>
      <c r="H52707" s="128"/>
    </row>
    <row r="52708" spans="7:8">
      <c r="G52708" s="127"/>
      <c r="H52708" s="128"/>
    </row>
    <row r="52709" spans="7:8">
      <c r="G52709" s="127"/>
      <c r="H52709" s="128"/>
    </row>
    <row r="52710" spans="7:8">
      <c r="G52710" s="127"/>
      <c r="H52710" s="128"/>
    </row>
    <row r="52711" spans="7:8">
      <c r="G52711" s="127"/>
      <c r="H52711" s="128"/>
    </row>
    <row r="52712" spans="7:8">
      <c r="G52712" s="127"/>
      <c r="H52712" s="128"/>
    </row>
    <row r="52713" spans="7:8">
      <c r="G52713" s="127"/>
      <c r="H52713" s="128"/>
    </row>
    <row r="52714" spans="7:8">
      <c r="G52714" s="127"/>
      <c r="H52714" s="128"/>
    </row>
    <row r="52715" spans="7:8">
      <c r="G52715" s="127"/>
      <c r="H52715" s="128"/>
    </row>
    <row r="52716" spans="7:8">
      <c r="G52716" s="127"/>
      <c r="H52716" s="128"/>
    </row>
    <row r="52717" spans="7:8">
      <c r="G52717" s="127"/>
      <c r="H52717" s="128"/>
    </row>
    <row r="52718" spans="7:8">
      <c r="G52718" s="127"/>
      <c r="H52718" s="128"/>
    </row>
    <row r="52719" spans="7:8">
      <c r="G52719" s="127"/>
      <c r="H52719" s="128"/>
    </row>
    <row r="52720" spans="7:8">
      <c r="G52720" s="127"/>
      <c r="H52720" s="128"/>
    </row>
    <row r="52721" spans="7:8">
      <c r="G52721" s="127"/>
      <c r="H52721" s="128"/>
    </row>
    <row r="52722" spans="7:8">
      <c r="G52722" s="127"/>
      <c r="H52722" s="128"/>
    </row>
    <row r="52723" spans="7:8">
      <c r="G52723" s="127"/>
      <c r="H52723" s="128"/>
    </row>
    <row r="52724" spans="7:8">
      <c r="G52724" s="127"/>
      <c r="H52724" s="128"/>
    </row>
    <row r="52725" spans="7:8">
      <c r="G52725" s="127"/>
      <c r="H52725" s="128"/>
    </row>
    <row r="52726" spans="7:8">
      <c r="G52726" s="127"/>
      <c r="H52726" s="128"/>
    </row>
    <row r="52727" spans="7:8">
      <c r="G52727" s="127"/>
      <c r="H52727" s="128"/>
    </row>
    <row r="52728" spans="7:8">
      <c r="G52728" s="127"/>
      <c r="H52728" s="128"/>
    </row>
    <row r="52729" spans="7:8">
      <c r="G52729" s="127"/>
      <c r="H52729" s="128"/>
    </row>
    <row r="52730" spans="7:8">
      <c r="G52730" s="127"/>
      <c r="H52730" s="128"/>
    </row>
    <row r="52731" spans="7:8">
      <c r="G52731" s="127"/>
      <c r="H52731" s="128"/>
    </row>
    <row r="52732" spans="7:8">
      <c r="G52732" s="127"/>
      <c r="H52732" s="128"/>
    </row>
    <row r="52733" spans="7:8">
      <c r="G52733" s="127"/>
      <c r="H52733" s="128"/>
    </row>
    <row r="52734" spans="7:8">
      <c r="G52734" s="127"/>
      <c r="H52734" s="128"/>
    </row>
    <row r="52735" spans="7:8">
      <c r="G52735" s="127"/>
      <c r="H52735" s="128"/>
    </row>
    <row r="52736" spans="7:8">
      <c r="G52736" s="127"/>
      <c r="H52736" s="128"/>
    </row>
    <row r="52737" spans="7:8">
      <c r="G52737" s="127"/>
      <c r="H52737" s="128"/>
    </row>
    <row r="52738" spans="7:8">
      <c r="G52738" s="127"/>
      <c r="H52738" s="128"/>
    </row>
    <row r="52739" spans="7:8">
      <c r="G52739" s="127"/>
      <c r="H52739" s="128"/>
    </row>
    <row r="52740" spans="7:8">
      <c r="G52740" s="127"/>
      <c r="H52740" s="128"/>
    </row>
    <row r="52741" spans="7:8">
      <c r="G52741" s="127"/>
      <c r="H52741" s="128"/>
    </row>
    <row r="52742" spans="7:8">
      <c r="G52742" s="127"/>
      <c r="H52742" s="128"/>
    </row>
    <row r="52743" spans="7:8">
      <c r="G52743" s="127"/>
      <c r="H52743" s="128"/>
    </row>
    <row r="52744" spans="7:8">
      <c r="G52744" s="127"/>
      <c r="H52744" s="128"/>
    </row>
    <row r="52745" spans="7:8">
      <c r="G52745" s="127"/>
      <c r="H52745" s="128"/>
    </row>
    <row r="52746" spans="7:8">
      <c r="G52746" s="127"/>
      <c r="H52746" s="128"/>
    </row>
    <row r="52747" spans="7:8">
      <c r="G52747" s="127"/>
      <c r="H52747" s="128"/>
    </row>
    <row r="52748" spans="7:8">
      <c r="G52748" s="127"/>
      <c r="H52748" s="128"/>
    </row>
    <row r="52749" spans="7:8">
      <c r="G52749" s="127"/>
      <c r="H52749" s="128"/>
    </row>
    <row r="52750" spans="7:8">
      <c r="G52750" s="127"/>
      <c r="H52750" s="128"/>
    </row>
    <row r="52751" spans="7:8">
      <c r="G52751" s="127"/>
      <c r="H52751" s="128"/>
    </row>
    <row r="52752" spans="7:8">
      <c r="G52752" s="127"/>
      <c r="H52752" s="128"/>
    </row>
    <row r="52753" spans="7:8">
      <c r="G52753" s="127"/>
      <c r="H52753" s="128"/>
    </row>
    <row r="52754" spans="7:8">
      <c r="G52754" s="127"/>
      <c r="H52754" s="128"/>
    </row>
    <row r="52755" spans="7:8">
      <c r="G52755" s="127"/>
      <c r="H52755" s="128"/>
    </row>
    <row r="52756" spans="7:8">
      <c r="G52756" s="127"/>
      <c r="H52756" s="128"/>
    </row>
    <row r="52757" spans="7:8">
      <c r="G52757" s="127"/>
      <c r="H52757" s="128"/>
    </row>
    <row r="52758" spans="7:8">
      <c r="G52758" s="127"/>
      <c r="H52758" s="128"/>
    </row>
    <row r="52759" spans="7:8">
      <c r="G52759" s="127"/>
      <c r="H52759" s="128"/>
    </row>
    <row r="52760" spans="7:8">
      <c r="G52760" s="127"/>
      <c r="H52760" s="128"/>
    </row>
    <row r="52761" spans="7:8">
      <c r="G52761" s="127"/>
      <c r="H52761" s="128"/>
    </row>
    <row r="52762" spans="7:8">
      <c r="G52762" s="127"/>
      <c r="H52762" s="128"/>
    </row>
    <row r="52763" spans="7:8">
      <c r="G52763" s="127"/>
      <c r="H52763" s="128"/>
    </row>
    <row r="52764" spans="7:8">
      <c r="G52764" s="127"/>
      <c r="H52764" s="128"/>
    </row>
    <row r="52765" spans="7:8">
      <c r="G52765" s="127"/>
      <c r="H52765" s="128"/>
    </row>
    <row r="52766" spans="7:8">
      <c r="G52766" s="127"/>
      <c r="H52766" s="128"/>
    </row>
    <row r="52767" spans="7:8">
      <c r="G52767" s="127"/>
      <c r="H52767" s="128"/>
    </row>
    <row r="52768" spans="7:8">
      <c r="G52768" s="127"/>
      <c r="H52768" s="128"/>
    </row>
    <row r="52769" spans="7:8">
      <c r="G52769" s="127"/>
      <c r="H52769" s="128"/>
    </row>
    <row r="52770" spans="7:8">
      <c r="G52770" s="127"/>
      <c r="H52770" s="128"/>
    </row>
    <row r="52771" spans="7:8">
      <c r="G52771" s="127"/>
      <c r="H52771" s="128"/>
    </row>
    <row r="52772" spans="7:8">
      <c r="G52772" s="127"/>
      <c r="H52772" s="128"/>
    </row>
    <row r="52773" spans="7:8">
      <c r="G52773" s="127"/>
      <c r="H52773" s="128"/>
    </row>
    <row r="52774" spans="7:8">
      <c r="G52774" s="127"/>
      <c r="H52774" s="128"/>
    </row>
    <row r="52775" spans="7:8">
      <c r="G52775" s="127"/>
      <c r="H52775" s="128"/>
    </row>
    <row r="52776" spans="7:8">
      <c r="G52776" s="127"/>
      <c r="H52776" s="128"/>
    </row>
    <row r="52777" spans="7:8">
      <c r="G52777" s="127"/>
      <c r="H52777" s="128"/>
    </row>
    <row r="52778" spans="7:8">
      <c r="G52778" s="127"/>
      <c r="H52778" s="128"/>
    </row>
    <row r="52779" spans="7:8">
      <c r="G52779" s="127"/>
      <c r="H52779" s="128"/>
    </row>
    <row r="52780" spans="7:8">
      <c r="G52780" s="127"/>
      <c r="H52780" s="128"/>
    </row>
    <row r="52781" spans="7:8">
      <c r="G52781" s="127"/>
      <c r="H52781" s="128"/>
    </row>
    <row r="52782" spans="7:8">
      <c r="G52782" s="127"/>
      <c r="H52782" s="128"/>
    </row>
    <row r="52783" spans="7:8">
      <c r="G52783" s="127"/>
      <c r="H52783" s="128"/>
    </row>
    <row r="52784" spans="7:8">
      <c r="G52784" s="127"/>
      <c r="H52784" s="128"/>
    </row>
    <row r="52785" spans="7:8">
      <c r="G52785" s="127"/>
      <c r="H52785" s="128"/>
    </row>
    <row r="52786" spans="7:8">
      <c r="G52786" s="127"/>
      <c r="H52786" s="128"/>
    </row>
    <row r="52787" spans="7:8">
      <c r="G52787" s="127"/>
      <c r="H52787" s="128"/>
    </row>
    <row r="52788" spans="7:8">
      <c r="G52788" s="127"/>
      <c r="H52788" s="128"/>
    </row>
    <row r="52789" spans="7:8">
      <c r="G52789" s="127"/>
      <c r="H52789" s="128"/>
    </row>
    <row r="52790" spans="7:8">
      <c r="G52790" s="127"/>
      <c r="H52790" s="128"/>
    </row>
    <row r="52791" spans="7:8">
      <c r="G52791" s="127"/>
      <c r="H52791" s="128"/>
    </row>
    <row r="52792" spans="7:8">
      <c r="G52792" s="127"/>
      <c r="H52792" s="128"/>
    </row>
    <row r="52793" spans="7:8">
      <c r="G52793" s="127"/>
      <c r="H52793" s="128"/>
    </row>
    <row r="52794" spans="7:8">
      <c r="G52794" s="127"/>
      <c r="H52794" s="128"/>
    </row>
    <row r="52795" spans="7:8">
      <c r="G52795" s="127"/>
      <c r="H52795" s="128"/>
    </row>
    <row r="52796" spans="7:8">
      <c r="G52796" s="127"/>
      <c r="H52796" s="128"/>
    </row>
    <row r="52797" spans="7:8">
      <c r="G52797" s="127"/>
      <c r="H52797" s="128"/>
    </row>
    <row r="52798" spans="7:8">
      <c r="G52798" s="127"/>
      <c r="H52798" s="128"/>
    </row>
    <row r="52799" spans="7:8">
      <c r="G52799" s="127"/>
      <c r="H52799" s="128"/>
    </row>
    <row r="52800" spans="7:8">
      <c r="G52800" s="127"/>
      <c r="H52800" s="128"/>
    </row>
    <row r="52801" spans="7:8">
      <c r="G52801" s="127"/>
      <c r="H52801" s="128"/>
    </row>
    <row r="52802" spans="7:8">
      <c r="G52802" s="127"/>
      <c r="H52802" s="128"/>
    </row>
    <row r="52803" spans="7:8">
      <c r="G52803" s="127"/>
      <c r="H52803" s="128"/>
    </row>
    <row r="52804" spans="7:8">
      <c r="G52804" s="127"/>
      <c r="H52804" s="128"/>
    </row>
    <row r="52805" spans="7:8">
      <c r="G52805" s="127"/>
      <c r="H52805" s="128"/>
    </row>
    <row r="52806" spans="7:8">
      <c r="G52806" s="127"/>
      <c r="H52806" s="128"/>
    </row>
    <row r="52807" spans="7:8">
      <c r="G52807" s="127"/>
      <c r="H52807" s="128"/>
    </row>
    <row r="52808" spans="7:8">
      <c r="G52808" s="127"/>
      <c r="H52808" s="128"/>
    </row>
    <row r="52809" spans="7:8">
      <c r="G52809" s="127"/>
      <c r="H52809" s="128"/>
    </row>
    <row r="52810" spans="7:8">
      <c r="G52810" s="127"/>
      <c r="H52810" s="128"/>
    </row>
    <row r="52811" spans="7:8">
      <c r="G52811" s="127"/>
      <c r="H52811" s="128"/>
    </row>
    <row r="52812" spans="7:8">
      <c r="G52812" s="127"/>
      <c r="H52812" s="128"/>
    </row>
    <row r="52813" spans="7:8">
      <c r="G52813" s="127"/>
      <c r="H52813" s="128"/>
    </row>
    <row r="52814" spans="7:8">
      <c r="G52814" s="127"/>
      <c r="H52814" s="128"/>
    </row>
    <row r="52815" spans="7:8">
      <c r="G52815" s="127"/>
      <c r="H52815" s="128"/>
    </row>
    <row r="52816" spans="7:8">
      <c r="G52816" s="127"/>
      <c r="H52816" s="128"/>
    </row>
    <row r="52817" spans="7:8">
      <c r="G52817" s="127"/>
      <c r="H52817" s="128"/>
    </row>
    <row r="52818" spans="7:8">
      <c r="G52818" s="127"/>
      <c r="H52818" s="128"/>
    </row>
    <row r="52819" spans="7:8">
      <c r="G52819" s="127"/>
      <c r="H52819" s="128"/>
    </row>
    <row r="52820" spans="7:8">
      <c r="G52820" s="127"/>
      <c r="H52820" s="128"/>
    </row>
    <row r="52821" spans="7:8">
      <c r="G52821" s="127"/>
      <c r="H52821" s="128"/>
    </row>
    <row r="52822" spans="7:8">
      <c r="G52822" s="127"/>
      <c r="H52822" s="128"/>
    </row>
    <row r="52823" spans="7:8">
      <c r="G52823" s="127"/>
      <c r="H52823" s="128"/>
    </row>
    <row r="52824" spans="7:8">
      <c r="G52824" s="127"/>
      <c r="H52824" s="128"/>
    </row>
    <row r="52825" spans="7:8">
      <c r="G52825" s="127"/>
      <c r="H52825" s="128"/>
    </row>
    <row r="52826" spans="7:8">
      <c r="G52826" s="127"/>
      <c r="H52826" s="128"/>
    </row>
    <row r="52827" spans="7:8">
      <c r="G52827" s="127"/>
      <c r="H52827" s="128"/>
    </row>
    <row r="52828" spans="7:8">
      <c r="G52828" s="127"/>
      <c r="H52828" s="128"/>
    </row>
    <row r="52829" spans="7:8">
      <c r="G52829" s="127"/>
      <c r="H52829" s="128"/>
    </row>
    <row r="52830" spans="7:8">
      <c r="G52830" s="127"/>
      <c r="H52830" s="128"/>
    </row>
    <row r="52831" spans="7:8">
      <c r="G52831" s="127"/>
      <c r="H52831" s="128"/>
    </row>
    <row r="52832" spans="7:8">
      <c r="G52832" s="127"/>
      <c r="H52832" s="128"/>
    </row>
    <row r="52833" spans="7:8">
      <c r="G52833" s="127"/>
      <c r="H52833" s="128"/>
    </row>
    <row r="52834" spans="7:8">
      <c r="G52834" s="127"/>
      <c r="H52834" s="128"/>
    </row>
    <row r="52835" spans="7:8">
      <c r="G52835" s="127"/>
      <c r="H52835" s="128"/>
    </row>
    <row r="52836" spans="7:8">
      <c r="G52836" s="127"/>
      <c r="H52836" s="128"/>
    </row>
    <row r="52837" spans="7:8">
      <c r="G52837" s="127"/>
      <c r="H52837" s="128"/>
    </row>
    <row r="52838" spans="7:8">
      <c r="G52838" s="127"/>
      <c r="H52838" s="128"/>
    </row>
    <row r="52839" spans="7:8">
      <c r="G52839" s="127"/>
      <c r="H52839" s="128"/>
    </row>
    <row r="52840" spans="7:8">
      <c r="G52840" s="127"/>
      <c r="H52840" s="128"/>
    </row>
    <row r="52841" spans="7:8">
      <c r="G52841" s="127"/>
      <c r="H52841" s="128"/>
    </row>
    <row r="52842" spans="7:8">
      <c r="G52842" s="127"/>
      <c r="H52842" s="128"/>
    </row>
    <row r="52843" spans="7:8">
      <c r="G52843" s="127"/>
      <c r="H52843" s="128"/>
    </row>
    <row r="52844" spans="7:8">
      <c r="G52844" s="127"/>
      <c r="H52844" s="128"/>
    </row>
    <row r="52845" spans="7:8">
      <c r="G52845" s="127"/>
      <c r="H52845" s="128"/>
    </row>
    <row r="52846" spans="7:8">
      <c r="G52846" s="127"/>
      <c r="H52846" s="128"/>
    </row>
    <row r="52847" spans="7:8">
      <c r="G52847" s="127"/>
      <c r="H52847" s="128"/>
    </row>
    <row r="52848" spans="7:8">
      <c r="G52848" s="127"/>
      <c r="H52848" s="128"/>
    </row>
    <row r="52849" spans="7:8">
      <c r="G52849" s="127"/>
      <c r="H52849" s="128"/>
    </row>
    <row r="52850" spans="7:8">
      <c r="G52850" s="127"/>
      <c r="H52850" s="128"/>
    </row>
    <row r="52851" spans="7:8">
      <c r="G52851" s="127"/>
      <c r="H52851" s="128"/>
    </row>
    <row r="52852" spans="7:8">
      <c r="G52852" s="127"/>
      <c r="H52852" s="128"/>
    </row>
    <row r="52853" spans="7:8">
      <c r="G52853" s="127"/>
      <c r="H52853" s="128"/>
    </row>
    <row r="52854" spans="7:8">
      <c r="G52854" s="127"/>
      <c r="H52854" s="128"/>
    </row>
    <row r="52855" spans="7:8">
      <c r="G52855" s="127"/>
      <c r="H52855" s="128"/>
    </row>
    <row r="52856" spans="7:8">
      <c r="G52856" s="127"/>
      <c r="H52856" s="128"/>
    </row>
    <row r="52857" spans="7:8">
      <c r="G52857" s="127"/>
      <c r="H52857" s="128"/>
    </row>
    <row r="52858" spans="7:8">
      <c r="G52858" s="127"/>
      <c r="H52858" s="128"/>
    </row>
    <row r="52859" spans="7:8">
      <c r="G52859" s="127"/>
      <c r="H52859" s="128"/>
    </row>
    <row r="52860" spans="7:8">
      <c r="G52860" s="127"/>
      <c r="H52860" s="128"/>
    </row>
    <row r="52861" spans="7:8">
      <c r="G52861" s="127"/>
      <c r="H52861" s="128"/>
    </row>
    <row r="52862" spans="7:8">
      <c r="G52862" s="127"/>
      <c r="H52862" s="128"/>
    </row>
    <row r="52863" spans="7:8">
      <c r="G52863" s="127"/>
      <c r="H52863" s="128"/>
    </row>
    <row r="52864" spans="7:8">
      <c r="G52864" s="127"/>
      <c r="H52864" s="128"/>
    </row>
    <row r="52865" spans="7:8">
      <c r="G52865" s="127"/>
      <c r="H52865" s="128"/>
    </row>
    <row r="52866" spans="7:8">
      <c r="G52866" s="127"/>
      <c r="H52866" s="128"/>
    </row>
    <row r="52867" spans="7:8">
      <c r="G52867" s="127"/>
      <c r="H52867" s="128"/>
    </row>
    <row r="52868" spans="7:8">
      <c r="G52868" s="127"/>
      <c r="H52868" s="128"/>
    </row>
    <row r="52869" spans="7:8">
      <c r="G52869" s="127"/>
      <c r="H52869" s="128"/>
    </row>
    <row r="52870" spans="7:8">
      <c r="G52870" s="127"/>
      <c r="H52870" s="128"/>
    </row>
    <row r="52871" spans="7:8">
      <c r="G52871" s="127"/>
      <c r="H52871" s="128"/>
    </row>
    <row r="52872" spans="7:8">
      <c r="G52872" s="127"/>
      <c r="H52872" s="128"/>
    </row>
    <row r="52873" spans="7:8">
      <c r="G52873" s="127"/>
      <c r="H52873" s="128"/>
    </row>
    <row r="52874" spans="7:8">
      <c r="G52874" s="127"/>
      <c r="H52874" s="128"/>
    </row>
    <row r="52875" spans="7:8">
      <c r="G52875" s="127"/>
      <c r="H52875" s="128"/>
    </row>
    <row r="52876" spans="7:8">
      <c r="G52876" s="127"/>
      <c r="H52876" s="128"/>
    </row>
    <row r="52877" spans="7:8">
      <c r="G52877" s="127"/>
      <c r="H52877" s="128"/>
    </row>
    <row r="52878" spans="7:8">
      <c r="G52878" s="127"/>
      <c r="H52878" s="128"/>
    </row>
    <row r="52879" spans="7:8">
      <c r="G52879" s="127"/>
      <c r="H52879" s="128"/>
    </row>
    <row r="52880" spans="7:8">
      <c r="G52880" s="127"/>
      <c r="H52880" s="128"/>
    </row>
    <row r="52881" spans="7:8">
      <c r="G52881" s="127"/>
      <c r="H52881" s="128"/>
    </row>
    <row r="52882" spans="7:8">
      <c r="G52882" s="127"/>
      <c r="H52882" s="128"/>
    </row>
    <row r="52883" spans="7:8">
      <c r="G52883" s="127"/>
      <c r="H52883" s="128"/>
    </row>
    <row r="52884" spans="7:8">
      <c r="G52884" s="127"/>
      <c r="H52884" s="128"/>
    </row>
    <row r="52885" spans="7:8">
      <c r="G52885" s="127"/>
      <c r="H52885" s="128"/>
    </row>
    <row r="52886" spans="7:8">
      <c r="G52886" s="127"/>
      <c r="H52886" s="128"/>
    </row>
    <row r="52887" spans="7:8">
      <c r="G52887" s="127"/>
      <c r="H52887" s="128"/>
    </row>
    <row r="52888" spans="7:8">
      <c r="G52888" s="127"/>
      <c r="H52888" s="128"/>
    </row>
    <row r="52889" spans="7:8">
      <c r="G52889" s="127"/>
      <c r="H52889" s="128"/>
    </row>
    <row r="52890" spans="7:8">
      <c r="G52890" s="127"/>
      <c r="H52890" s="128"/>
    </row>
    <row r="52891" spans="7:8">
      <c r="G52891" s="127"/>
      <c r="H52891" s="128"/>
    </row>
    <row r="52892" spans="7:8">
      <c r="G52892" s="127"/>
      <c r="H52892" s="128"/>
    </row>
    <row r="52893" spans="7:8">
      <c r="G52893" s="127"/>
      <c r="H52893" s="128"/>
    </row>
    <row r="52894" spans="7:8">
      <c r="G52894" s="127"/>
      <c r="H52894" s="128"/>
    </row>
    <row r="52895" spans="7:8">
      <c r="G52895" s="127"/>
      <c r="H52895" s="128"/>
    </row>
    <row r="52896" spans="7:8">
      <c r="G52896" s="127"/>
      <c r="H52896" s="128"/>
    </row>
    <row r="52897" spans="7:8">
      <c r="G52897" s="127"/>
      <c r="H52897" s="128"/>
    </row>
    <row r="52898" spans="7:8">
      <c r="G52898" s="127"/>
      <c r="H52898" s="128"/>
    </row>
    <row r="52899" spans="7:8">
      <c r="G52899" s="127"/>
      <c r="H52899" s="128"/>
    </row>
    <row r="52900" spans="7:8">
      <c r="G52900" s="127"/>
      <c r="H52900" s="128"/>
    </row>
    <row r="52901" spans="7:8">
      <c r="G52901" s="127"/>
      <c r="H52901" s="128"/>
    </row>
    <row r="52902" spans="7:8">
      <c r="G52902" s="127"/>
      <c r="H52902" s="128"/>
    </row>
    <row r="52903" spans="7:8">
      <c r="G52903" s="127"/>
      <c r="H52903" s="128"/>
    </row>
    <row r="52904" spans="7:8">
      <c r="G52904" s="127"/>
      <c r="H52904" s="128"/>
    </row>
    <row r="52905" spans="7:8">
      <c r="G52905" s="127"/>
      <c r="H52905" s="128"/>
    </row>
    <row r="52906" spans="7:8">
      <c r="G52906" s="127"/>
      <c r="H52906" s="128"/>
    </row>
    <row r="52907" spans="7:8">
      <c r="G52907" s="127"/>
      <c r="H52907" s="128"/>
    </row>
    <row r="52908" spans="7:8">
      <c r="G52908" s="127"/>
      <c r="H52908" s="128"/>
    </row>
    <row r="52909" spans="7:8">
      <c r="G52909" s="127"/>
      <c r="H52909" s="128"/>
    </row>
    <row r="52910" spans="7:8">
      <c r="G52910" s="127"/>
      <c r="H52910" s="128"/>
    </row>
    <row r="52911" spans="7:8">
      <c r="G52911" s="127"/>
      <c r="H52911" s="128"/>
    </row>
    <row r="52912" spans="7:8">
      <c r="G52912" s="127"/>
      <c r="H52912" s="128"/>
    </row>
    <row r="52913" spans="7:8">
      <c r="G52913" s="127"/>
      <c r="H52913" s="128"/>
    </row>
    <row r="52914" spans="7:8">
      <c r="G52914" s="127"/>
      <c r="H52914" s="128"/>
    </row>
    <row r="52915" spans="7:8">
      <c r="G52915" s="127"/>
      <c r="H52915" s="128"/>
    </row>
    <row r="52916" spans="7:8">
      <c r="G52916" s="127"/>
      <c r="H52916" s="128"/>
    </row>
    <row r="52917" spans="7:8">
      <c r="G52917" s="127"/>
      <c r="H52917" s="128"/>
    </row>
    <row r="52918" spans="7:8">
      <c r="G52918" s="127"/>
      <c r="H52918" s="128"/>
    </row>
    <row r="52919" spans="7:8">
      <c r="G52919" s="127"/>
      <c r="H52919" s="128"/>
    </row>
  </sheetData>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Z4" activePane="bottomRight" state="frozen"/>
      <selection pane="topRight" activeCell="C1" sqref="C1"/>
      <selection pane="bottomLeft" activeCell="A4" sqref="A4"/>
      <selection pane="bottomRight" activeCell="AK3" sqref="AK3"/>
    </sheetView>
  </sheetViews>
  <sheetFormatPr defaultColWidth="13.33203125" defaultRowHeight="13.5" customHeight="1"/>
  <cols>
    <col min="1" max="1" width="4.265625" style="13" customWidth="1"/>
    <col min="2" max="2" width="26.59765625" style="13" customWidth="1"/>
    <col min="3" max="18" width="6.265625" style="76" customWidth="1"/>
    <col min="19" max="19" width="4.06640625" style="77" customWidth="1"/>
    <col min="20" max="24" width="4.06640625" style="76" customWidth="1"/>
    <col min="25" max="25" width="5.06640625" style="76" customWidth="1"/>
    <col min="26" max="41" width="9.796875" style="80" customWidth="1"/>
    <col min="42" max="42" width="11.73046875" style="13" customWidth="1"/>
    <col min="43" max="43" width="14.33203125" style="13" customWidth="1"/>
    <col min="44" max="44" width="10" style="13" customWidth="1"/>
    <col min="45" max="16384" width="13.33203125" style="13"/>
  </cols>
  <sheetData>
    <row r="1" spans="1:45" ht="18.75" customHeight="1">
      <c r="C1" s="74" t="s">
        <v>195</v>
      </c>
      <c r="D1" s="75"/>
      <c r="Y1" s="75"/>
      <c r="Z1" s="78" t="s">
        <v>196</v>
      </c>
      <c r="AA1" s="79"/>
      <c r="AF1" s="7"/>
      <c r="AG1" s="81" t="s">
        <v>1774</v>
      </c>
      <c r="AH1" s="7"/>
      <c r="AI1" s="7"/>
      <c r="AJ1" s="7"/>
      <c r="AK1" s="7"/>
      <c r="AL1" s="7"/>
      <c r="AM1" s="7"/>
      <c r="AN1" s="7"/>
      <c r="AO1" s="7"/>
      <c r="AQ1" s="82">
        <v>2</v>
      </c>
    </row>
    <row r="2" spans="1:45" ht="13.5" customHeight="1">
      <c r="H2" s="76" t="s">
        <v>1778</v>
      </c>
      <c r="S2" s="83"/>
      <c r="T2" s="151">
        <v>2005</v>
      </c>
      <c r="U2" s="151">
        <v>2006</v>
      </c>
      <c r="V2" s="151">
        <v>2007</v>
      </c>
      <c r="W2" s="151">
        <v>2008</v>
      </c>
      <c r="X2" s="151">
        <v>2009</v>
      </c>
      <c r="Y2" s="151">
        <v>2010</v>
      </c>
      <c r="Z2" s="84">
        <v>2011</v>
      </c>
      <c r="AA2" s="84">
        <v>2012</v>
      </c>
      <c r="AB2" s="84">
        <v>2013</v>
      </c>
      <c r="AC2" s="84">
        <v>2014</v>
      </c>
      <c r="AD2" s="84">
        <v>2015</v>
      </c>
      <c r="AE2" s="84">
        <v>2016</v>
      </c>
      <c r="AF2" s="84">
        <v>2017</v>
      </c>
      <c r="AG2" s="84">
        <v>2018</v>
      </c>
      <c r="AH2" s="84">
        <v>2019</v>
      </c>
      <c r="AI2" s="84">
        <v>2020</v>
      </c>
      <c r="AJ2" s="84">
        <v>2021</v>
      </c>
      <c r="AK2" s="84">
        <v>2022</v>
      </c>
      <c r="AL2" s="84">
        <v>2023</v>
      </c>
      <c r="AM2" s="84">
        <v>2024</v>
      </c>
      <c r="AN2" s="84">
        <v>2025</v>
      </c>
      <c r="AO2" s="84">
        <v>2026</v>
      </c>
      <c r="AQ2" s="85" t="s">
        <v>1779</v>
      </c>
      <c r="AR2" s="85"/>
      <c r="AS2" s="85"/>
    </row>
    <row r="3" spans="1:45" ht="13.5" customHeight="1">
      <c r="B3" s="13" t="s">
        <v>115</v>
      </c>
      <c r="C3" s="86">
        <v>2011</v>
      </c>
      <c r="D3" s="86">
        <v>2012</v>
      </c>
      <c r="E3" s="86">
        <v>2013</v>
      </c>
      <c r="F3" s="86">
        <v>2014</v>
      </c>
      <c r="G3" s="86">
        <v>2015</v>
      </c>
      <c r="H3" s="86">
        <v>2016</v>
      </c>
      <c r="I3" s="86">
        <v>2017</v>
      </c>
      <c r="J3" s="86">
        <v>2018</v>
      </c>
      <c r="K3" s="86">
        <v>2019</v>
      </c>
      <c r="L3" s="86">
        <v>2020</v>
      </c>
      <c r="M3" s="86">
        <v>2021</v>
      </c>
      <c r="N3" s="86">
        <v>2022</v>
      </c>
      <c r="O3" s="86">
        <v>2023</v>
      </c>
      <c r="P3" s="86">
        <v>2024</v>
      </c>
      <c r="Q3" s="86">
        <v>2025</v>
      </c>
      <c r="R3" s="86">
        <v>2026</v>
      </c>
      <c r="Z3" s="115">
        <v>12089</v>
      </c>
      <c r="AA3" s="115">
        <v>12068</v>
      </c>
      <c r="AB3" s="115">
        <v>12160</v>
      </c>
      <c r="AC3" s="115">
        <v>12233</v>
      </c>
      <c r="AD3" s="115">
        <v>12286</v>
      </c>
      <c r="AE3" s="115">
        <v>12339</v>
      </c>
      <c r="AF3" s="115">
        <v>12450</v>
      </c>
      <c r="AG3" s="115">
        <v>12638</v>
      </c>
      <c r="AH3" s="115">
        <v>12730</v>
      </c>
      <c r="AI3" s="115">
        <v>12812</v>
      </c>
      <c r="AJ3" s="115">
        <v>12971</v>
      </c>
      <c r="AK3" s="115">
        <v>13069</v>
      </c>
      <c r="AL3" s="147"/>
      <c r="AM3" s="147"/>
      <c r="AN3" s="147"/>
      <c r="AO3" s="147"/>
      <c r="AQ3" s="85"/>
      <c r="AR3" s="87" t="s">
        <v>1767</v>
      </c>
      <c r="AS3" s="87" t="s">
        <v>1764</v>
      </c>
    </row>
    <row r="4" spans="1:45" ht="13.5" customHeight="1">
      <c r="A4" s="88">
        <v>1</v>
      </c>
      <c r="B4" s="89" t="s">
        <v>25</v>
      </c>
      <c r="C4" s="90">
        <v>0</v>
      </c>
      <c r="D4" s="90">
        <v>0</v>
      </c>
      <c r="E4" s="90">
        <v>0</v>
      </c>
      <c r="F4" s="90">
        <v>2</v>
      </c>
      <c r="G4" s="90">
        <v>0</v>
      </c>
      <c r="H4" s="90">
        <v>0</v>
      </c>
      <c r="I4" s="90">
        <v>0</v>
      </c>
      <c r="J4" s="90">
        <v>2</v>
      </c>
      <c r="K4" s="90">
        <v>2</v>
      </c>
      <c r="L4" s="90">
        <v>0</v>
      </c>
      <c r="M4" s="90">
        <v>2</v>
      </c>
      <c r="N4" s="90">
        <v>2</v>
      </c>
      <c r="O4" s="90"/>
      <c r="P4" s="90"/>
      <c r="Q4" s="90"/>
      <c r="R4" s="90"/>
      <c r="Z4" s="91">
        <f t="shared" ref="Z4:AJ4" si="0">C4*100000/Z3</f>
        <v>0</v>
      </c>
      <c r="AA4" s="91">
        <f t="shared" si="0"/>
        <v>0</v>
      </c>
      <c r="AB4" s="91">
        <f t="shared" si="0"/>
        <v>0</v>
      </c>
      <c r="AC4" s="91">
        <f t="shared" si="0"/>
        <v>16.349219324777241</v>
      </c>
      <c r="AD4" s="91">
        <f t="shared" si="0"/>
        <v>0</v>
      </c>
      <c r="AE4" s="91">
        <f t="shared" si="0"/>
        <v>0</v>
      </c>
      <c r="AF4" s="91">
        <f t="shared" si="0"/>
        <v>0</v>
      </c>
      <c r="AG4" s="91">
        <f t="shared" si="0"/>
        <v>15.82528881152081</v>
      </c>
      <c r="AH4" s="91">
        <f t="shared" si="0"/>
        <v>15.710919088766692</v>
      </c>
      <c r="AI4" s="91">
        <f t="shared" si="0"/>
        <v>0</v>
      </c>
      <c r="AJ4" s="91">
        <f t="shared" si="0"/>
        <v>15.419011641353789</v>
      </c>
      <c r="AK4" s="91">
        <f>N4*100000/AK3</f>
        <v>15.303389700818732</v>
      </c>
      <c r="AL4" s="148"/>
      <c r="AM4" s="148"/>
      <c r="AN4" s="148"/>
      <c r="AO4" s="148"/>
      <c r="AP4" s="92">
        <v>4</v>
      </c>
      <c r="AQ4" s="15" t="s">
        <v>122</v>
      </c>
      <c r="AR4" s="93">
        <f>AVERAGE(VLOOKUP($AP4*34-34+$AQ$1,$A$3:$AG$2756,23),VLOOKUP($AP4*34-34+$AQ$1,$A$3:$AG$2756,24),VLOOKUP($AP4*34-34+$AQ$1,$A$3:$AG$2756,25),VLOOKUP($AP4*34-34+$AQ$1,$A$3:$AG$2756,26),VLOOKUP($AP4*34-34+$AQ$1,$A$3:$AG$2756,22))</f>
        <v>86.170386056360968</v>
      </c>
      <c r="AS4" s="94">
        <f>RANK(AR4,AR$4:AR$34)</f>
        <v>21</v>
      </c>
    </row>
    <row r="5" spans="1:45" ht="13.5" customHeight="1">
      <c r="A5" s="88">
        <v>2</v>
      </c>
      <c r="B5" s="95" t="s">
        <v>22</v>
      </c>
      <c r="C5" s="96">
        <v>26</v>
      </c>
      <c r="D5" s="96">
        <v>34</v>
      </c>
      <c r="E5" s="96">
        <v>35</v>
      </c>
      <c r="F5" s="96">
        <v>34</v>
      </c>
      <c r="G5" s="96">
        <v>37</v>
      </c>
      <c r="H5" s="96">
        <v>45</v>
      </c>
      <c r="I5" s="96">
        <v>50</v>
      </c>
      <c r="J5" s="96">
        <v>65</v>
      </c>
      <c r="K5" s="96">
        <v>77</v>
      </c>
      <c r="L5" s="96">
        <v>51</v>
      </c>
      <c r="M5" s="96">
        <v>67</v>
      </c>
      <c r="N5" s="96">
        <v>57</v>
      </c>
      <c r="O5" s="96"/>
      <c r="P5" s="96"/>
      <c r="Q5" s="96"/>
      <c r="R5" s="96"/>
      <c r="Z5" s="91">
        <f t="shared" ref="Z5:AK5" si="1">C5*100000/Z3</f>
        <v>215.07155265117049</v>
      </c>
      <c r="AA5" s="91">
        <f t="shared" si="1"/>
        <v>281.73682466025855</v>
      </c>
      <c r="AB5" s="91">
        <f t="shared" si="1"/>
        <v>287.82894736842104</v>
      </c>
      <c r="AC5" s="91">
        <f t="shared" si="1"/>
        <v>277.93672852121313</v>
      </c>
      <c r="AD5" s="91">
        <f t="shared" si="1"/>
        <v>301.15578707471917</v>
      </c>
      <c r="AE5" s="91">
        <f t="shared" si="1"/>
        <v>364.69730123997084</v>
      </c>
      <c r="AF5" s="91">
        <f t="shared" si="1"/>
        <v>401.60642570281124</v>
      </c>
      <c r="AG5" s="91">
        <f t="shared" si="1"/>
        <v>514.3218863744263</v>
      </c>
      <c r="AH5" s="91">
        <f t="shared" si="1"/>
        <v>604.87038491751764</v>
      </c>
      <c r="AI5" s="91">
        <f t="shared" si="1"/>
        <v>398.06431470496409</v>
      </c>
      <c r="AJ5" s="91">
        <f t="shared" si="1"/>
        <v>516.53688998535199</v>
      </c>
      <c r="AK5" s="91">
        <f t="shared" si="1"/>
        <v>436.14660647333386</v>
      </c>
      <c r="AL5" s="148"/>
      <c r="AM5" s="148"/>
      <c r="AN5" s="148"/>
      <c r="AO5" s="148"/>
      <c r="AP5" s="92">
        <v>7</v>
      </c>
      <c r="AQ5" s="15" t="s">
        <v>125</v>
      </c>
      <c r="AR5" s="93">
        <f>AVERAGE(VLOOKUP($AP5*34-34+$AQ$1,$A$3:$AG$2756,23),VLOOKUP($AP5*34-34+$AQ$1,$A$3:$AG$2756,24),VLOOKUP($AP5*34-34+$AQ$1,$A$3:$AG$2756,25),VLOOKUP($AP5*34-34+$AQ$1,$A$3:$AG$2756,26),VLOOKUP($AP5*34-34+$AQ$1,$A$3:$AG$2756,22))</f>
        <v>48.538611209908574</v>
      </c>
      <c r="AS5" s="94">
        <f t="shared" ref="AS5:AS34" si="2">RANK(AR5,AR$4:AR$34)</f>
        <v>26</v>
      </c>
    </row>
    <row r="6" spans="1:45" ht="13.5" customHeight="1">
      <c r="A6" s="88">
        <v>3</v>
      </c>
      <c r="B6" s="95" t="s">
        <v>21</v>
      </c>
      <c r="C6" s="96">
        <v>11</v>
      </c>
      <c r="D6" s="96">
        <v>20</v>
      </c>
      <c r="E6" s="96">
        <v>17</v>
      </c>
      <c r="F6" s="96">
        <v>30</v>
      </c>
      <c r="G6" s="96">
        <v>25</v>
      </c>
      <c r="H6" s="96">
        <v>29</v>
      </c>
      <c r="I6" s="96">
        <v>32</v>
      </c>
      <c r="J6" s="96">
        <v>72</v>
      </c>
      <c r="K6" s="96">
        <v>96</v>
      </c>
      <c r="L6" s="96">
        <v>31</v>
      </c>
      <c r="M6" s="96">
        <v>51</v>
      </c>
      <c r="N6" s="96">
        <v>27</v>
      </c>
      <c r="O6" s="96"/>
      <c r="P6" s="96"/>
      <c r="Q6" s="96"/>
      <c r="R6" s="96"/>
      <c r="Z6" s="91">
        <f t="shared" ref="Z6:AK6" si="3">C6*100000/Z3</f>
        <v>90.99181073703366</v>
      </c>
      <c r="AA6" s="91">
        <f t="shared" si="3"/>
        <v>165.72754391779912</v>
      </c>
      <c r="AB6" s="91">
        <f t="shared" si="3"/>
        <v>139.80263157894737</v>
      </c>
      <c r="AC6" s="91">
        <f t="shared" si="3"/>
        <v>245.23828987165862</v>
      </c>
      <c r="AD6" s="91">
        <f t="shared" si="3"/>
        <v>203.48363991535081</v>
      </c>
      <c r="AE6" s="91">
        <f t="shared" si="3"/>
        <v>235.02714968798119</v>
      </c>
      <c r="AF6" s="91">
        <f t="shared" si="3"/>
        <v>257.02811244979921</v>
      </c>
      <c r="AG6" s="91">
        <f t="shared" si="3"/>
        <v>569.71039721474915</v>
      </c>
      <c r="AH6" s="91">
        <f t="shared" si="3"/>
        <v>754.1241162608012</v>
      </c>
      <c r="AI6" s="91">
        <f t="shared" si="3"/>
        <v>241.96066187948799</v>
      </c>
      <c r="AJ6" s="91">
        <f t="shared" si="3"/>
        <v>393.18479685452161</v>
      </c>
      <c r="AK6" s="91">
        <f t="shared" si="3"/>
        <v>206.59576096105286</v>
      </c>
      <c r="AL6" s="148"/>
      <c r="AM6" s="148"/>
      <c r="AN6" s="148"/>
      <c r="AO6" s="148"/>
      <c r="AP6" s="92">
        <v>9</v>
      </c>
      <c r="AQ6" s="15" t="s">
        <v>127</v>
      </c>
      <c r="AR6" s="93">
        <f>AVERAGE(VLOOKUP($AP6*34-34+$AQ$1,$A$3:$AG$2756,23),VLOOKUP($AP6*34-34+$AQ$1,$A$3:$AG$2756,24),VLOOKUP($AP6*34-34+$AQ$1,$A$3:$AG$2756,25),VLOOKUP($AP6*34-34+$AQ$1,$A$3:$AG$2756,26),VLOOKUP($AP6*34-34+$AQ$1,$A$3:$AG$2756,22))</f>
        <v>37.396438319925927</v>
      </c>
      <c r="AS6" s="94">
        <f t="shared" si="2"/>
        <v>31</v>
      </c>
    </row>
    <row r="7" spans="1:45" ht="13.5" customHeight="1">
      <c r="A7" s="88">
        <v>4</v>
      </c>
      <c r="B7" s="95" t="s">
        <v>20</v>
      </c>
      <c r="C7" s="96">
        <v>0</v>
      </c>
      <c r="D7" s="96">
        <v>1</v>
      </c>
      <c r="E7" s="96">
        <v>0</v>
      </c>
      <c r="F7" s="96">
        <v>0</v>
      </c>
      <c r="G7" s="96">
        <v>1</v>
      </c>
      <c r="H7" s="96">
        <v>0</v>
      </c>
      <c r="I7" s="96">
        <v>0</v>
      </c>
      <c r="J7" s="96">
        <v>1</v>
      </c>
      <c r="K7" s="96">
        <v>0</v>
      </c>
      <c r="L7" s="96">
        <v>2</v>
      </c>
      <c r="M7" s="96">
        <v>3</v>
      </c>
      <c r="N7" s="96">
        <v>3</v>
      </c>
      <c r="O7" s="96"/>
      <c r="P7" s="96"/>
      <c r="Q7" s="96"/>
      <c r="R7" s="96"/>
      <c r="Z7" s="91">
        <f t="shared" ref="Z7:AK7" si="4">C7*100000/Z3</f>
        <v>0</v>
      </c>
      <c r="AA7" s="91">
        <f t="shared" si="4"/>
        <v>8.2863771958899566</v>
      </c>
      <c r="AB7" s="91">
        <f t="shared" si="4"/>
        <v>0</v>
      </c>
      <c r="AC7" s="91">
        <f t="shared" si="4"/>
        <v>0</v>
      </c>
      <c r="AD7" s="91">
        <f t="shared" si="4"/>
        <v>8.1393455966140316</v>
      </c>
      <c r="AE7" s="91">
        <f t="shared" si="4"/>
        <v>0</v>
      </c>
      <c r="AF7" s="91">
        <f t="shared" si="4"/>
        <v>0</v>
      </c>
      <c r="AG7" s="91">
        <f t="shared" si="4"/>
        <v>7.9126444057604051</v>
      </c>
      <c r="AH7" s="91">
        <f t="shared" si="4"/>
        <v>0</v>
      </c>
      <c r="AI7" s="91">
        <f t="shared" si="4"/>
        <v>15.610365282547612</v>
      </c>
      <c r="AJ7" s="91">
        <f t="shared" si="4"/>
        <v>23.128517462030683</v>
      </c>
      <c r="AK7" s="91">
        <f t="shared" si="4"/>
        <v>22.955084551228097</v>
      </c>
      <c r="AL7" s="148"/>
      <c r="AM7" s="148"/>
      <c r="AN7" s="148"/>
      <c r="AO7" s="148"/>
      <c r="AP7" s="92">
        <v>10</v>
      </c>
      <c r="AQ7" s="15" t="s">
        <v>128</v>
      </c>
      <c r="AR7" s="93">
        <f t="shared" ref="AR7:AR34" si="5">AVERAGE(VLOOKUP($AP7*34-34+$AQ$1,$A$3:$AG$2756,23),VLOOKUP($AP7*34-34+$AQ$1,$A$3:$AG$2756,24),VLOOKUP($AP7*34-34+$AQ$1,$A$3:$AG$2756,25),VLOOKUP($AP7*34-34+$AQ$1,$A$3:$AG$2756,26),VLOOKUP($AP7*34-34+$AQ$1,$A$3:$AG$2756,22))</f>
        <v>124.72537653193574</v>
      </c>
      <c r="AS7" s="94">
        <f t="shared" si="2"/>
        <v>7</v>
      </c>
    </row>
    <row r="8" spans="1:45" ht="13.5" customHeight="1">
      <c r="A8" s="88">
        <v>5</v>
      </c>
      <c r="B8" s="95" t="s">
        <v>19</v>
      </c>
      <c r="C8" s="96">
        <v>0</v>
      </c>
      <c r="D8" s="96">
        <v>1</v>
      </c>
      <c r="E8" s="96">
        <v>0</v>
      </c>
      <c r="F8" s="96">
        <v>0</v>
      </c>
      <c r="G8" s="96">
        <v>0</v>
      </c>
      <c r="H8" s="96">
        <v>0</v>
      </c>
      <c r="I8" s="96">
        <v>0</v>
      </c>
      <c r="J8" s="96">
        <v>0</v>
      </c>
      <c r="K8" s="96">
        <v>0</v>
      </c>
      <c r="L8" s="96">
        <v>1</v>
      </c>
      <c r="M8" s="96">
        <v>0</v>
      </c>
      <c r="N8" s="96">
        <v>0</v>
      </c>
      <c r="O8" s="96"/>
      <c r="P8" s="96"/>
      <c r="Q8" s="96"/>
      <c r="R8" s="96"/>
      <c r="Z8" s="91">
        <f t="shared" ref="Z8:AK8" si="6">C8*100000/Z3</f>
        <v>0</v>
      </c>
      <c r="AA8" s="91">
        <f t="shared" si="6"/>
        <v>8.2863771958899566</v>
      </c>
      <c r="AB8" s="91">
        <f t="shared" si="6"/>
        <v>0</v>
      </c>
      <c r="AC8" s="91">
        <f t="shared" si="6"/>
        <v>0</v>
      </c>
      <c r="AD8" s="91">
        <f t="shared" si="6"/>
        <v>0</v>
      </c>
      <c r="AE8" s="91">
        <f t="shared" si="6"/>
        <v>0</v>
      </c>
      <c r="AF8" s="91">
        <f t="shared" si="6"/>
        <v>0</v>
      </c>
      <c r="AG8" s="91">
        <f t="shared" si="6"/>
        <v>0</v>
      </c>
      <c r="AH8" s="91">
        <f t="shared" si="6"/>
        <v>0</v>
      </c>
      <c r="AI8" s="91">
        <f t="shared" si="6"/>
        <v>7.8051826412738059</v>
      </c>
      <c r="AJ8" s="91">
        <f t="shared" si="6"/>
        <v>0</v>
      </c>
      <c r="AK8" s="91">
        <f t="shared" si="6"/>
        <v>0</v>
      </c>
      <c r="AL8" s="148"/>
      <c r="AM8" s="148"/>
      <c r="AN8" s="148"/>
      <c r="AO8" s="148"/>
      <c r="AP8" s="92">
        <v>13</v>
      </c>
      <c r="AQ8" s="15" t="s">
        <v>130</v>
      </c>
      <c r="AR8" s="93">
        <f t="shared" si="5"/>
        <v>108.31129054712517</v>
      </c>
      <c r="AS8" s="94">
        <f t="shared" si="2"/>
        <v>11</v>
      </c>
    </row>
    <row r="9" spans="1:45" ht="13.5" customHeight="1">
      <c r="A9" s="88">
        <v>6</v>
      </c>
      <c r="B9" s="95" t="s">
        <v>18</v>
      </c>
      <c r="C9" s="96">
        <v>0</v>
      </c>
      <c r="D9" s="96">
        <v>0</v>
      </c>
      <c r="E9" s="96">
        <v>0</v>
      </c>
      <c r="F9" s="96">
        <v>0</v>
      </c>
      <c r="G9" s="96">
        <v>0</v>
      </c>
      <c r="H9" s="96">
        <v>0</v>
      </c>
      <c r="I9" s="96">
        <v>0</v>
      </c>
      <c r="J9" s="96">
        <v>0</v>
      </c>
      <c r="K9" s="96">
        <v>0</v>
      </c>
      <c r="L9" s="96">
        <v>0</v>
      </c>
      <c r="M9" s="96">
        <v>0</v>
      </c>
      <c r="N9" s="96">
        <v>0</v>
      </c>
      <c r="O9" s="96"/>
      <c r="P9" s="96"/>
      <c r="Q9" s="96"/>
      <c r="R9" s="96"/>
      <c r="Z9" s="91">
        <f t="shared" ref="Z9:AK9" si="7">C9*100000/Z3</f>
        <v>0</v>
      </c>
      <c r="AA9" s="91">
        <f t="shared" si="7"/>
        <v>0</v>
      </c>
      <c r="AB9" s="91">
        <f t="shared" si="7"/>
        <v>0</v>
      </c>
      <c r="AC9" s="91">
        <f t="shared" si="7"/>
        <v>0</v>
      </c>
      <c r="AD9" s="91">
        <f t="shared" si="7"/>
        <v>0</v>
      </c>
      <c r="AE9" s="91">
        <f t="shared" si="7"/>
        <v>0</v>
      </c>
      <c r="AF9" s="91">
        <f t="shared" si="7"/>
        <v>0</v>
      </c>
      <c r="AG9" s="91">
        <f t="shared" si="7"/>
        <v>0</v>
      </c>
      <c r="AH9" s="91">
        <f t="shared" si="7"/>
        <v>0</v>
      </c>
      <c r="AI9" s="91">
        <f t="shared" si="7"/>
        <v>0</v>
      </c>
      <c r="AJ9" s="91">
        <f t="shared" si="7"/>
        <v>0</v>
      </c>
      <c r="AK9" s="91">
        <f t="shared" si="7"/>
        <v>0</v>
      </c>
      <c r="AL9" s="148"/>
      <c r="AM9" s="148"/>
      <c r="AN9" s="148"/>
      <c r="AO9" s="148"/>
      <c r="AP9" s="92">
        <v>14</v>
      </c>
      <c r="AQ9" s="15" t="s">
        <v>131</v>
      </c>
      <c r="AR9" s="93">
        <f t="shared" si="5"/>
        <v>116.94849314853165</v>
      </c>
      <c r="AS9" s="94">
        <f t="shared" si="2"/>
        <v>9</v>
      </c>
    </row>
    <row r="10" spans="1:45" ht="13.5" customHeight="1">
      <c r="A10" s="88">
        <v>7</v>
      </c>
      <c r="B10" s="95" t="s">
        <v>17</v>
      </c>
      <c r="C10" s="96">
        <v>5</v>
      </c>
      <c r="D10" s="96">
        <v>10</v>
      </c>
      <c r="E10" s="96">
        <v>12</v>
      </c>
      <c r="F10" s="96">
        <v>9</v>
      </c>
      <c r="G10" s="96">
        <v>5</v>
      </c>
      <c r="H10" s="96">
        <v>15</v>
      </c>
      <c r="I10" s="96">
        <v>9</v>
      </c>
      <c r="J10" s="96">
        <v>9</v>
      </c>
      <c r="K10" s="96">
        <v>18</v>
      </c>
      <c r="L10" s="96">
        <v>18</v>
      </c>
      <c r="M10" s="96">
        <v>11</v>
      </c>
      <c r="N10" s="96">
        <v>12</v>
      </c>
      <c r="O10" s="96"/>
      <c r="P10" s="96"/>
      <c r="Q10" s="96"/>
      <c r="R10" s="96"/>
      <c r="Z10" s="91">
        <f t="shared" ref="Z10:AK10" si="8">C10*100000/Z3</f>
        <v>41.359913971378937</v>
      </c>
      <c r="AA10" s="91">
        <f t="shared" si="8"/>
        <v>82.863771958899562</v>
      </c>
      <c r="AB10" s="91">
        <f t="shared" si="8"/>
        <v>98.684210526315795</v>
      </c>
      <c r="AC10" s="91">
        <f t="shared" si="8"/>
        <v>73.571486961497584</v>
      </c>
      <c r="AD10" s="91">
        <f t="shared" si="8"/>
        <v>40.696727983070161</v>
      </c>
      <c r="AE10" s="91">
        <f t="shared" si="8"/>
        <v>121.56576707999028</v>
      </c>
      <c r="AF10" s="91">
        <f t="shared" si="8"/>
        <v>72.289156626506028</v>
      </c>
      <c r="AG10" s="91">
        <f t="shared" si="8"/>
        <v>71.213799651843644</v>
      </c>
      <c r="AH10" s="91">
        <f t="shared" si="8"/>
        <v>141.39827179890023</v>
      </c>
      <c r="AI10" s="91">
        <f t="shared" si="8"/>
        <v>140.4932875429285</v>
      </c>
      <c r="AJ10" s="91">
        <f t="shared" si="8"/>
        <v>84.804564027445835</v>
      </c>
      <c r="AK10" s="91">
        <f t="shared" si="8"/>
        <v>91.820338204912389</v>
      </c>
      <c r="AL10" s="148"/>
      <c r="AM10" s="148"/>
      <c r="AN10" s="148"/>
      <c r="AO10" s="148"/>
      <c r="AP10" s="92">
        <v>18</v>
      </c>
      <c r="AQ10" s="15" t="s">
        <v>135</v>
      </c>
      <c r="AR10" s="93">
        <f t="shared" si="5"/>
        <v>92.678798137960229</v>
      </c>
      <c r="AS10" s="94">
        <f t="shared" si="2"/>
        <v>17</v>
      </c>
    </row>
    <row r="11" spans="1:45" ht="13.5" customHeight="1">
      <c r="A11" s="88">
        <v>8</v>
      </c>
      <c r="B11" s="95" t="s">
        <v>16</v>
      </c>
      <c r="C11" s="96">
        <v>8</v>
      </c>
      <c r="D11" s="96">
        <v>7</v>
      </c>
      <c r="E11" s="96">
        <v>9</v>
      </c>
      <c r="F11" s="96">
        <v>3</v>
      </c>
      <c r="G11" s="96">
        <v>14</v>
      </c>
      <c r="H11" s="96">
        <v>9</v>
      </c>
      <c r="I11" s="96">
        <v>7</v>
      </c>
      <c r="J11" s="96">
        <v>5</v>
      </c>
      <c r="K11" s="96">
        <v>14</v>
      </c>
      <c r="L11" s="96">
        <v>19</v>
      </c>
      <c r="M11" s="96">
        <v>5</v>
      </c>
      <c r="N11" s="96">
        <v>7</v>
      </c>
      <c r="O11" s="96"/>
      <c r="P11" s="96"/>
      <c r="Q11" s="96"/>
      <c r="R11" s="96"/>
      <c r="Z11" s="91">
        <f t="shared" ref="Z11:AK11" si="9">C11*100000/Z3</f>
        <v>66.175862354206302</v>
      </c>
      <c r="AA11" s="91">
        <f t="shared" si="9"/>
        <v>58.004640371229698</v>
      </c>
      <c r="AB11" s="91">
        <f t="shared" si="9"/>
        <v>74.013157894736835</v>
      </c>
      <c r="AC11" s="91">
        <f t="shared" si="9"/>
        <v>24.523828987165864</v>
      </c>
      <c r="AD11" s="91">
        <f t="shared" si="9"/>
        <v>113.95083835259645</v>
      </c>
      <c r="AE11" s="91">
        <f t="shared" si="9"/>
        <v>72.939460247994163</v>
      </c>
      <c r="AF11" s="91">
        <f t="shared" si="9"/>
        <v>56.224899598393577</v>
      </c>
      <c r="AG11" s="91">
        <f t="shared" si="9"/>
        <v>39.563222028802024</v>
      </c>
      <c r="AH11" s="91">
        <f t="shared" si="9"/>
        <v>109.97643362136685</v>
      </c>
      <c r="AI11" s="91">
        <f t="shared" si="9"/>
        <v>148.2984701842023</v>
      </c>
      <c r="AJ11" s="91">
        <f t="shared" si="9"/>
        <v>38.54752910338447</v>
      </c>
      <c r="AK11" s="91">
        <f t="shared" si="9"/>
        <v>53.561863952865558</v>
      </c>
      <c r="AL11" s="148"/>
      <c r="AM11" s="148"/>
      <c r="AN11" s="148"/>
      <c r="AO11" s="148"/>
      <c r="AP11" s="92">
        <v>20</v>
      </c>
      <c r="AQ11" s="15" t="s">
        <v>137</v>
      </c>
      <c r="AR11" s="93">
        <f t="shared" si="5"/>
        <v>148.00235563958717</v>
      </c>
      <c r="AS11" s="94">
        <f t="shared" si="2"/>
        <v>4</v>
      </c>
    </row>
    <row r="12" spans="1:45" ht="13.5" customHeight="1">
      <c r="A12" s="88">
        <v>9</v>
      </c>
      <c r="B12" s="97" t="s">
        <v>117</v>
      </c>
      <c r="C12" s="96">
        <v>50</v>
      </c>
      <c r="D12" s="96">
        <v>73</v>
      </c>
      <c r="E12" s="96">
        <v>73</v>
      </c>
      <c r="F12" s="96">
        <v>78</v>
      </c>
      <c r="G12" s="96">
        <v>82</v>
      </c>
      <c r="H12" s="96">
        <v>98</v>
      </c>
      <c r="I12" s="96">
        <v>98</v>
      </c>
      <c r="J12" s="96">
        <v>154</v>
      </c>
      <c r="K12" s="96">
        <v>207</v>
      </c>
      <c r="L12" s="96">
        <v>122</v>
      </c>
      <c r="M12" s="96">
        <v>139</v>
      </c>
      <c r="N12" s="96">
        <v>108</v>
      </c>
      <c r="O12" s="96"/>
      <c r="P12" s="96"/>
      <c r="Q12" s="96"/>
      <c r="R12" s="96"/>
      <c r="T12" s="4" t="s">
        <v>197</v>
      </c>
      <c r="U12" s="4" t="s">
        <v>198</v>
      </c>
      <c r="V12" s="4" t="s">
        <v>199</v>
      </c>
      <c r="W12" s="4" t="s">
        <v>200</v>
      </c>
      <c r="X12" s="4" t="s">
        <v>201</v>
      </c>
      <c r="Y12" s="4">
        <v>562.4</v>
      </c>
      <c r="Z12" s="91">
        <f t="shared" ref="Z12:AK12" si="10">C12*100000/Z3</f>
        <v>413.59913971378938</v>
      </c>
      <c r="AA12" s="91">
        <f t="shared" si="10"/>
        <v>604.9055352999668</v>
      </c>
      <c r="AB12" s="91">
        <f t="shared" si="10"/>
        <v>600.32894736842104</v>
      </c>
      <c r="AC12" s="91">
        <f t="shared" si="10"/>
        <v>637.61955366631241</v>
      </c>
      <c r="AD12" s="91">
        <f t="shared" si="10"/>
        <v>667.42633892235062</v>
      </c>
      <c r="AE12" s="91">
        <f t="shared" si="10"/>
        <v>794.22967825593651</v>
      </c>
      <c r="AF12" s="91">
        <f t="shared" si="10"/>
        <v>787.14859437750999</v>
      </c>
      <c r="AG12" s="91">
        <f t="shared" si="10"/>
        <v>1218.5472384871023</v>
      </c>
      <c r="AH12" s="91">
        <f t="shared" si="10"/>
        <v>1626.0801256873526</v>
      </c>
      <c r="AI12" s="91">
        <f t="shared" si="10"/>
        <v>952.23228223540434</v>
      </c>
      <c r="AJ12" s="91">
        <f t="shared" si="10"/>
        <v>1071.6213090740885</v>
      </c>
      <c r="AK12" s="91">
        <f t="shared" si="10"/>
        <v>826.38304384421144</v>
      </c>
      <c r="AL12" s="148"/>
      <c r="AM12" s="148"/>
      <c r="AN12" s="148"/>
      <c r="AO12" s="148"/>
      <c r="AP12" s="92">
        <v>22</v>
      </c>
      <c r="AQ12" s="15" t="s">
        <v>139</v>
      </c>
      <c r="AR12" s="93">
        <f t="shared" si="5"/>
        <v>54.499505548840787</v>
      </c>
      <c r="AS12" s="94">
        <f t="shared" si="2"/>
        <v>25</v>
      </c>
    </row>
    <row r="13" spans="1:45" ht="13.5" customHeight="1">
      <c r="A13" s="88">
        <v>10</v>
      </c>
      <c r="B13" s="95" t="s">
        <v>15</v>
      </c>
      <c r="C13" s="96">
        <v>1</v>
      </c>
      <c r="D13" s="96">
        <v>6</v>
      </c>
      <c r="E13" s="96">
        <v>2</v>
      </c>
      <c r="F13" s="96">
        <v>6</v>
      </c>
      <c r="G13" s="96">
        <v>8</v>
      </c>
      <c r="H13" s="96">
        <v>2</v>
      </c>
      <c r="I13" s="96">
        <v>4</v>
      </c>
      <c r="J13" s="96">
        <v>5</v>
      </c>
      <c r="K13" s="96">
        <v>8</v>
      </c>
      <c r="L13" s="96">
        <v>3</v>
      </c>
      <c r="M13" s="96">
        <v>2</v>
      </c>
      <c r="N13" s="96">
        <v>4</v>
      </c>
      <c r="O13" s="96"/>
      <c r="P13" s="96"/>
      <c r="Q13" s="96"/>
      <c r="R13" s="96"/>
      <c r="Z13" s="91">
        <f t="shared" ref="Z13:AK13" si="11">C13*100000/Z3</f>
        <v>8.2719827942757878</v>
      </c>
      <c r="AA13" s="91">
        <f t="shared" si="11"/>
        <v>49.718263175339743</v>
      </c>
      <c r="AB13" s="91">
        <f t="shared" si="11"/>
        <v>16.44736842105263</v>
      </c>
      <c r="AC13" s="91">
        <f t="shared" si="11"/>
        <v>49.047657974331727</v>
      </c>
      <c r="AD13" s="91">
        <f t="shared" si="11"/>
        <v>65.114764772912253</v>
      </c>
      <c r="AE13" s="91">
        <f t="shared" si="11"/>
        <v>16.208768943998702</v>
      </c>
      <c r="AF13" s="91">
        <f t="shared" si="11"/>
        <v>32.128514056224901</v>
      </c>
      <c r="AG13" s="91">
        <f t="shared" si="11"/>
        <v>39.563222028802024</v>
      </c>
      <c r="AH13" s="91">
        <f t="shared" si="11"/>
        <v>62.843676355066769</v>
      </c>
      <c r="AI13" s="91">
        <f t="shared" si="11"/>
        <v>23.415547923821418</v>
      </c>
      <c r="AJ13" s="91">
        <f t="shared" si="11"/>
        <v>15.419011641353789</v>
      </c>
      <c r="AK13" s="91">
        <f t="shared" si="11"/>
        <v>30.606779401637464</v>
      </c>
      <c r="AL13" s="148"/>
      <c r="AM13" s="148"/>
      <c r="AN13" s="148"/>
      <c r="AO13" s="148"/>
      <c r="AP13" s="92">
        <v>26</v>
      </c>
      <c r="AQ13" s="15" t="s">
        <v>120</v>
      </c>
      <c r="AR13" s="93">
        <f t="shared" si="5"/>
        <v>197.70062476820814</v>
      </c>
      <c r="AS13" s="94">
        <f t="shared" si="2"/>
        <v>2</v>
      </c>
    </row>
    <row r="14" spans="1:45" ht="13.5" customHeight="1">
      <c r="A14" s="88">
        <v>11</v>
      </c>
      <c r="B14" s="95" t="s">
        <v>14</v>
      </c>
      <c r="C14" s="96">
        <v>51</v>
      </c>
      <c r="D14" s="96">
        <v>59</v>
      </c>
      <c r="E14" s="96">
        <v>53</v>
      </c>
      <c r="F14" s="96">
        <v>47</v>
      </c>
      <c r="G14" s="96">
        <v>39</v>
      </c>
      <c r="H14" s="96">
        <v>44</v>
      </c>
      <c r="I14" s="96">
        <v>43</v>
      </c>
      <c r="J14" s="96">
        <v>35</v>
      </c>
      <c r="K14" s="96">
        <v>52</v>
      </c>
      <c r="L14" s="96">
        <v>53</v>
      </c>
      <c r="M14" s="96">
        <v>41</v>
      </c>
      <c r="N14" s="96">
        <v>58</v>
      </c>
      <c r="O14" s="96"/>
      <c r="P14" s="96"/>
      <c r="Q14" s="96"/>
      <c r="R14" s="96"/>
      <c r="Z14" s="91">
        <f t="shared" ref="Z14:AK14" si="12">C14*100000/Z3</f>
        <v>421.87112250806518</v>
      </c>
      <c r="AA14" s="91">
        <f t="shared" si="12"/>
        <v>488.89625455750746</v>
      </c>
      <c r="AB14" s="91">
        <f t="shared" si="12"/>
        <v>435.85526315789474</v>
      </c>
      <c r="AC14" s="91">
        <f t="shared" si="12"/>
        <v>384.20665413226516</v>
      </c>
      <c r="AD14" s="91">
        <f t="shared" si="12"/>
        <v>317.43447826794727</v>
      </c>
      <c r="AE14" s="91">
        <f t="shared" si="12"/>
        <v>356.59291676797147</v>
      </c>
      <c r="AF14" s="91">
        <f t="shared" si="12"/>
        <v>345.38152610441767</v>
      </c>
      <c r="AG14" s="91">
        <f t="shared" si="12"/>
        <v>276.9425542016142</v>
      </c>
      <c r="AH14" s="91">
        <f t="shared" si="12"/>
        <v>408.483896307934</v>
      </c>
      <c r="AI14" s="91">
        <f t="shared" si="12"/>
        <v>413.67467998751169</v>
      </c>
      <c r="AJ14" s="91">
        <f t="shared" si="12"/>
        <v>316.08973864775265</v>
      </c>
      <c r="AK14" s="91">
        <f t="shared" si="12"/>
        <v>443.7983013237432</v>
      </c>
      <c r="AL14" s="148"/>
      <c r="AM14" s="148"/>
      <c r="AN14" s="148"/>
      <c r="AO14" s="148"/>
      <c r="AP14" s="92">
        <v>31</v>
      </c>
      <c r="AQ14" s="15" t="s">
        <v>147</v>
      </c>
      <c r="AR14" s="93">
        <f t="shared" si="5"/>
        <v>87.622717680521149</v>
      </c>
      <c r="AS14" s="94">
        <f t="shared" si="2"/>
        <v>20</v>
      </c>
    </row>
    <row r="15" spans="1:45" ht="13.5" customHeight="1">
      <c r="A15" s="88">
        <v>12</v>
      </c>
      <c r="B15" s="95" t="s">
        <v>13</v>
      </c>
      <c r="C15" s="96">
        <v>40</v>
      </c>
      <c r="D15" s="96">
        <v>35</v>
      </c>
      <c r="E15" s="96">
        <v>39</v>
      </c>
      <c r="F15" s="96">
        <v>27</v>
      </c>
      <c r="G15" s="96">
        <v>22</v>
      </c>
      <c r="H15" s="96">
        <v>33</v>
      </c>
      <c r="I15" s="96">
        <v>27</v>
      </c>
      <c r="J15" s="96">
        <v>18</v>
      </c>
      <c r="K15" s="96">
        <v>30</v>
      </c>
      <c r="L15" s="96">
        <v>34</v>
      </c>
      <c r="M15" s="96">
        <v>15</v>
      </c>
      <c r="N15" s="96">
        <v>16</v>
      </c>
      <c r="O15" s="96"/>
      <c r="P15" s="96"/>
      <c r="Q15" s="96"/>
      <c r="R15" s="96"/>
      <c r="Z15" s="91">
        <f t="shared" ref="Z15:AK15" si="13">C15*100000/Z3</f>
        <v>330.8793117710315</v>
      </c>
      <c r="AA15" s="91">
        <f t="shared" si="13"/>
        <v>290.02320185614849</v>
      </c>
      <c r="AB15" s="91">
        <f t="shared" si="13"/>
        <v>320.7236842105263</v>
      </c>
      <c r="AC15" s="91">
        <f t="shared" si="13"/>
        <v>220.71446088449275</v>
      </c>
      <c r="AD15" s="91">
        <f t="shared" si="13"/>
        <v>179.06560312550872</v>
      </c>
      <c r="AE15" s="91">
        <f t="shared" si="13"/>
        <v>267.44468757597861</v>
      </c>
      <c r="AF15" s="91">
        <f t="shared" si="13"/>
        <v>216.86746987951807</v>
      </c>
      <c r="AG15" s="91">
        <f t="shared" si="13"/>
        <v>142.42759930368729</v>
      </c>
      <c r="AH15" s="91">
        <f t="shared" si="13"/>
        <v>235.6637863315004</v>
      </c>
      <c r="AI15" s="91">
        <f t="shared" si="13"/>
        <v>265.37620980330939</v>
      </c>
      <c r="AJ15" s="91">
        <f t="shared" si="13"/>
        <v>115.64258731015342</v>
      </c>
      <c r="AK15" s="91">
        <f t="shared" si="13"/>
        <v>122.42711760654986</v>
      </c>
      <c r="AL15" s="148"/>
      <c r="AM15" s="148"/>
      <c r="AN15" s="148"/>
      <c r="AO15" s="148"/>
      <c r="AP15" s="92">
        <v>33</v>
      </c>
      <c r="AQ15" s="15" t="s">
        <v>149</v>
      </c>
      <c r="AR15" s="93">
        <f t="shared" si="5"/>
        <v>134.77467359258739</v>
      </c>
      <c r="AS15" s="94">
        <f t="shared" si="2"/>
        <v>6</v>
      </c>
    </row>
    <row r="16" spans="1:45" ht="13.5" customHeight="1">
      <c r="A16" s="88">
        <v>13</v>
      </c>
      <c r="B16" s="95" t="s">
        <v>12</v>
      </c>
      <c r="C16" s="96">
        <v>87</v>
      </c>
      <c r="D16" s="96">
        <v>101</v>
      </c>
      <c r="E16" s="96">
        <v>89</v>
      </c>
      <c r="F16" s="96">
        <v>184</v>
      </c>
      <c r="G16" s="96">
        <v>81</v>
      </c>
      <c r="H16" s="96">
        <v>86</v>
      </c>
      <c r="I16" s="96">
        <v>65</v>
      </c>
      <c r="J16" s="96">
        <v>100</v>
      </c>
      <c r="K16" s="96">
        <v>94</v>
      </c>
      <c r="L16" s="96">
        <v>157</v>
      </c>
      <c r="M16" s="96">
        <v>86</v>
      </c>
      <c r="N16" s="96">
        <v>129</v>
      </c>
      <c r="O16" s="96"/>
      <c r="P16" s="96"/>
      <c r="Q16" s="96"/>
      <c r="R16" s="96"/>
      <c r="Z16" s="91">
        <f t="shared" ref="Z16:AK16" si="14">C16*100000/Z3</f>
        <v>719.66250310199359</v>
      </c>
      <c r="AA16" s="91">
        <f t="shared" si="14"/>
        <v>836.92409678488559</v>
      </c>
      <c r="AB16" s="91">
        <f t="shared" si="14"/>
        <v>731.90789473684208</v>
      </c>
      <c r="AC16" s="91">
        <f t="shared" si="14"/>
        <v>1504.1281778795062</v>
      </c>
      <c r="AD16" s="91">
        <f t="shared" si="14"/>
        <v>659.2869933257366</v>
      </c>
      <c r="AE16" s="91">
        <f t="shared" si="14"/>
        <v>696.97706459194421</v>
      </c>
      <c r="AF16" s="91">
        <f t="shared" si="14"/>
        <v>522.08835341365466</v>
      </c>
      <c r="AG16" s="91">
        <f t="shared" si="14"/>
        <v>791.26444057604056</v>
      </c>
      <c r="AH16" s="91">
        <f t="shared" si="14"/>
        <v>738.41319717203453</v>
      </c>
      <c r="AI16" s="91">
        <f t="shared" si="14"/>
        <v>1225.4136746799875</v>
      </c>
      <c r="AJ16" s="91">
        <f t="shared" si="14"/>
        <v>663.01750057821289</v>
      </c>
      <c r="AK16" s="91">
        <f t="shared" si="14"/>
        <v>987.06863570280814</v>
      </c>
      <c r="AL16" s="148"/>
      <c r="AM16" s="148"/>
      <c r="AN16" s="148"/>
      <c r="AO16" s="148"/>
      <c r="AP16" s="92">
        <v>35</v>
      </c>
      <c r="AQ16" s="15" t="s">
        <v>151</v>
      </c>
      <c r="AR16" s="93">
        <f t="shared" si="5"/>
        <v>89.140949887047427</v>
      </c>
      <c r="AS16" s="94">
        <f t="shared" si="2"/>
        <v>19</v>
      </c>
    </row>
    <row r="17" spans="1:45" ht="13.5" customHeight="1">
      <c r="A17" s="88">
        <v>14</v>
      </c>
      <c r="B17" s="95" t="s">
        <v>11</v>
      </c>
      <c r="C17" s="96">
        <v>5</v>
      </c>
      <c r="D17" s="96">
        <v>16</v>
      </c>
      <c r="E17" s="96">
        <v>9</v>
      </c>
      <c r="F17" s="96">
        <v>29</v>
      </c>
      <c r="G17" s="96">
        <v>23</v>
      </c>
      <c r="H17" s="96">
        <v>13</v>
      </c>
      <c r="I17" s="96">
        <v>7</v>
      </c>
      <c r="J17" s="96">
        <v>27</v>
      </c>
      <c r="K17" s="96">
        <v>8</v>
      </c>
      <c r="L17" s="96">
        <v>16</v>
      </c>
      <c r="M17" s="96">
        <v>7</v>
      </c>
      <c r="N17" s="96">
        <v>12</v>
      </c>
      <c r="O17" s="96"/>
      <c r="P17" s="96"/>
      <c r="Q17" s="96"/>
      <c r="R17" s="96"/>
      <c r="Z17" s="91">
        <f t="shared" ref="Z17:AK17" si="15">C17*100000/Z3</f>
        <v>41.359913971378937</v>
      </c>
      <c r="AA17" s="91">
        <f t="shared" si="15"/>
        <v>132.58203513423931</v>
      </c>
      <c r="AB17" s="91">
        <f t="shared" si="15"/>
        <v>74.013157894736835</v>
      </c>
      <c r="AC17" s="91">
        <f t="shared" si="15"/>
        <v>237.06368020927002</v>
      </c>
      <c r="AD17" s="91">
        <f t="shared" si="15"/>
        <v>187.20494872212274</v>
      </c>
      <c r="AE17" s="91">
        <f t="shared" si="15"/>
        <v>105.35699813599157</v>
      </c>
      <c r="AF17" s="91">
        <f t="shared" si="15"/>
        <v>56.224899598393577</v>
      </c>
      <c r="AG17" s="91">
        <f t="shared" si="15"/>
        <v>213.64139895553095</v>
      </c>
      <c r="AH17" s="91">
        <f t="shared" si="15"/>
        <v>62.843676355066769</v>
      </c>
      <c r="AI17" s="91">
        <f t="shared" si="15"/>
        <v>124.88292226038089</v>
      </c>
      <c r="AJ17" s="91">
        <f t="shared" si="15"/>
        <v>53.966540744738261</v>
      </c>
      <c r="AK17" s="91">
        <f t="shared" si="15"/>
        <v>91.820338204912389</v>
      </c>
      <c r="AL17" s="148"/>
      <c r="AM17" s="148"/>
      <c r="AN17" s="148"/>
      <c r="AO17" s="148"/>
      <c r="AP17" s="92">
        <v>36</v>
      </c>
      <c r="AQ17" s="15" t="s">
        <v>152</v>
      </c>
      <c r="AR17" s="93">
        <f t="shared" si="5"/>
        <v>70.614253474130734</v>
      </c>
      <c r="AS17" s="94">
        <f t="shared" si="2"/>
        <v>23</v>
      </c>
    </row>
    <row r="18" spans="1:45" ht="13.5" customHeight="1">
      <c r="A18" s="88">
        <v>15</v>
      </c>
      <c r="B18" s="95" t="s">
        <v>28</v>
      </c>
      <c r="C18" s="96">
        <v>0</v>
      </c>
      <c r="D18" s="96">
        <v>0</v>
      </c>
      <c r="E18" s="96">
        <v>0</v>
      </c>
      <c r="F18" s="96">
        <v>0</v>
      </c>
      <c r="G18" s="96">
        <v>0</v>
      </c>
      <c r="H18" s="96">
        <v>0</v>
      </c>
      <c r="I18" s="96">
        <v>0</v>
      </c>
      <c r="J18" s="96">
        <v>0</v>
      </c>
      <c r="K18" s="96">
        <v>0</v>
      </c>
      <c r="L18" s="96">
        <v>0</v>
      </c>
      <c r="M18" s="96">
        <v>0</v>
      </c>
      <c r="N18" s="96">
        <v>0</v>
      </c>
      <c r="O18" s="96"/>
      <c r="P18" s="96"/>
      <c r="Q18" s="96"/>
      <c r="R18" s="96"/>
      <c r="Z18" s="91">
        <f t="shared" ref="Z18:AK18" si="16">C18*100000/Z3</f>
        <v>0</v>
      </c>
      <c r="AA18" s="91">
        <f t="shared" si="16"/>
        <v>0</v>
      </c>
      <c r="AB18" s="91">
        <f t="shared" si="16"/>
        <v>0</v>
      </c>
      <c r="AC18" s="91">
        <f t="shared" si="16"/>
        <v>0</v>
      </c>
      <c r="AD18" s="91">
        <f t="shared" si="16"/>
        <v>0</v>
      </c>
      <c r="AE18" s="91">
        <f t="shared" si="16"/>
        <v>0</v>
      </c>
      <c r="AF18" s="91">
        <f t="shared" si="16"/>
        <v>0</v>
      </c>
      <c r="AG18" s="91">
        <f t="shared" si="16"/>
        <v>0</v>
      </c>
      <c r="AH18" s="91">
        <f t="shared" si="16"/>
        <v>0</v>
      </c>
      <c r="AI18" s="91">
        <f t="shared" si="16"/>
        <v>0</v>
      </c>
      <c r="AJ18" s="91">
        <f t="shared" si="16"/>
        <v>0</v>
      </c>
      <c r="AK18" s="91">
        <f t="shared" si="16"/>
        <v>0</v>
      </c>
      <c r="AL18" s="148"/>
      <c r="AM18" s="148"/>
      <c r="AN18" s="148"/>
      <c r="AO18" s="148"/>
      <c r="AP18" s="92">
        <v>40</v>
      </c>
      <c r="AQ18" s="15" t="s">
        <v>156</v>
      </c>
      <c r="AR18" s="93">
        <f t="shared" si="5"/>
        <v>40.117953641475793</v>
      </c>
      <c r="AS18" s="94">
        <f t="shared" si="2"/>
        <v>30</v>
      </c>
    </row>
    <row r="19" spans="1:45" ht="13.5" customHeight="1">
      <c r="A19" s="88">
        <v>16</v>
      </c>
      <c r="B19" s="97" t="s">
        <v>118</v>
      </c>
      <c r="C19" s="96">
        <v>184</v>
      </c>
      <c r="D19" s="96">
        <v>217</v>
      </c>
      <c r="E19" s="96">
        <v>192</v>
      </c>
      <c r="F19" s="96">
        <v>293</v>
      </c>
      <c r="G19" s="96">
        <v>173</v>
      </c>
      <c r="H19" s="96">
        <v>178</v>
      </c>
      <c r="I19" s="96">
        <v>146</v>
      </c>
      <c r="J19" s="96">
        <v>185</v>
      </c>
      <c r="K19" s="96">
        <v>192</v>
      </c>
      <c r="L19" s="96">
        <v>263</v>
      </c>
      <c r="M19" s="96">
        <v>151</v>
      </c>
      <c r="N19" s="96">
        <v>219</v>
      </c>
      <c r="O19" s="96"/>
      <c r="P19" s="96"/>
      <c r="Q19" s="96"/>
      <c r="R19" s="96"/>
      <c r="T19" s="4" t="s">
        <v>202</v>
      </c>
      <c r="U19" s="4" t="s">
        <v>203</v>
      </c>
      <c r="V19" s="4" t="s">
        <v>204</v>
      </c>
      <c r="W19" s="4" t="s">
        <v>205</v>
      </c>
      <c r="X19" s="4" t="s">
        <v>206</v>
      </c>
      <c r="Y19" s="4">
        <v>2757.2</v>
      </c>
      <c r="Z19" s="91">
        <f t="shared" ref="Z19:AK19" si="17">C19*100000/Z3</f>
        <v>1522.044834146745</v>
      </c>
      <c r="AA19" s="91">
        <f t="shared" si="17"/>
        <v>1798.1438515081206</v>
      </c>
      <c r="AB19" s="91">
        <f t="shared" si="17"/>
        <v>1578.9473684210527</v>
      </c>
      <c r="AC19" s="91">
        <f t="shared" si="17"/>
        <v>2395.1606310798661</v>
      </c>
      <c r="AD19" s="91">
        <f t="shared" si="17"/>
        <v>1408.1067882142277</v>
      </c>
      <c r="AE19" s="91">
        <f t="shared" si="17"/>
        <v>1442.5804360158845</v>
      </c>
      <c r="AF19" s="91">
        <f t="shared" si="17"/>
        <v>1172.6907630522089</v>
      </c>
      <c r="AG19" s="91">
        <f t="shared" si="17"/>
        <v>1463.839215065675</v>
      </c>
      <c r="AH19" s="91">
        <f t="shared" si="17"/>
        <v>1508.2482325216024</v>
      </c>
      <c r="AI19" s="91">
        <f t="shared" si="17"/>
        <v>2052.7630346550109</v>
      </c>
      <c r="AJ19" s="91">
        <f t="shared" si="17"/>
        <v>1164.135378922211</v>
      </c>
      <c r="AK19" s="91">
        <f t="shared" si="17"/>
        <v>1675.7211722396512</v>
      </c>
      <c r="AL19" s="148"/>
      <c r="AM19" s="148"/>
      <c r="AN19" s="148"/>
      <c r="AO19" s="148"/>
      <c r="AP19" s="92">
        <v>42</v>
      </c>
      <c r="AQ19" s="15" t="s">
        <v>158</v>
      </c>
      <c r="AR19" s="93">
        <f t="shared" si="5"/>
        <v>112.48013258527706</v>
      </c>
      <c r="AS19" s="94">
        <f t="shared" si="2"/>
        <v>10</v>
      </c>
    </row>
    <row r="20" spans="1:45" ht="13.5" customHeight="1">
      <c r="A20" s="88">
        <v>17</v>
      </c>
      <c r="B20" s="95" t="s">
        <v>10</v>
      </c>
      <c r="C20" s="96">
        <v>14</v>
      </c>
      <c r="D20" s="96">
        <v>3</v>
      </c>
      <c r="E20" s="96">
        <v>4</v>
      </c>
      <c r="F20" s="96">
        <v>2</v>
      </c>
      <c r="G20" s="96">
        <v>8</v>
      </c>
      <c r="H20" s="96">
        <v>8</v>
      </c>
      <c r="I20" s="96">
        <v>6</v>
      </c>
      <c r="J20" s="96">
        <v>9</v>
      </c>
      <c r="K20" s="96">
        <v>7</v>
      </c>
      <c r="L20" s="96">
        <v>3</v>
      </c>
      <c r="M20" s="96">
        <v>3</v>
      </c>
      <c r="N20" s="96">
        <v>1</v>
      </c>
      <c r="O20" s="96"/>
      <c r="P20" s="96"/>
      <c r="Q20" s="96"/>
      <c r="R20" s="96"/>
      <c r="Z20" s="91">
        <f t="shared" ref="Z20:AK20" si="18">C20*100000/Z3</f>
        <v>115.80775911986103</v>
      </c>
      <c r="AA20" s="91">
        <f t="shared" si="18"/>
        <v>24.859131587669872</v>
      </c>
      <c r="AB20" s="91">
        <f t="shared" si="18"/>
        <v>32.89473684210526</v>
      </c>
      <c r="AC20" s="91">
        <f t="shared" si="18"/>
        <v>16.349219324777241</v>
      </c>
      <c r="AD20" s="91">
        <f t="shared" si="18"/>
        <v>65.114764772912253</v>
      </c>
      <c r="AE20" s="91">
        <f t="shared" si="18"/>
        <v>64.83507577599481</v>
      </c>
      <c r="AF20" s="91">
        <f t="shared" si="18"/>
        <v>48.192771084337352</v>
      </c>
      <c r="AG20" s="91">
        <f t="shared" si="18"/>
        <v>71.213799651843644</v>
      </c>
      <c r="AH20" s="91">
        <f t="shared" si="18"/>
        <v>54.988216810683426</v>
      </c>
      <c r="AI20" s="91">
        <f t="shared" si="18"/>
        <v>23.415547923821418</v>
      </c>
      <c r="AJ20" s="91">
        <f t="shared" si="18"/>
        <v>23.128517462030683</v>
      </c>
      <c r="AK20" s="91">
        <f t="shared" si="18"/>
        <v>7.651694850409366</v>
      </c>
      <c r="AL20" s="148"/>
      <c r="AM20" s="148"/>
      <c r="AN20" s="148"/>
      <c r="AO20" s="148"/>
      <c r="AP20" s="92">
        <v>43</v>
      </c>
      <c r="AQ20" s="15" t="s">
        <v>159</v>
      </c>
      <c r="AR20" s="93">
        <f t="shared" si="5"/>
        <v>76.492589780365023</v>
      </c>
      <c r="AS20" s="94">
        <f t="shared" si="2"/>
        <v>22</v>
      </c>
    </row>
    <row r="21" spans="1:45" ht="13.5" customHeight="1">
      <c r="A21" s="88">
        <v>18</v>
      </c>
      <c r="B21" s="95" t="s">
        <v>9</v>
      </c>
      <c r="C21" s="96">
        <v>11</v>
      </c>
      <c r="D21" s="96">
        <v>4</v>
      </c>
      <c r="E21" s="96">
        <v>13</v>
      </c>
      <c r="F21" s="96">
        <v>4</v>
      </c>
      <c r="G21" s="96">
        <v>7</v>
      </c>
      <c r="H21" s="96">
        <v>5</v>
      </c>
      <c r="I21" s="96">
        <v>0</v>
      </c>
      <c r="J21" s="96">
        <v>4</v>
      </c>
      <c r="K21" s="96">
        <v>2</v>
      </c>
      <c r="L21" s="96">
        <v>1</v>
      </c>
      <c r="M21" s="96">
        <v>4</v>
      </c>
      <c r="N21" s="96">
        <v>1</v>
      </c>
      <c r="O21" s="96"/>
      <c r="P21" s="96"/>
      <c r="Q21" s="96"/>
      <c r="R21" s="96"/>
      <c r="Z21" s="91">
        <f t="shared" ref="Z21:AK21" si="19">C21*100000/Z3</f>
        <v>90.99181073703366</v>
      </c>
      <c r="AA21" s="91">
        <f t="shared" si="19"/>
        <v>33.145508783559826</v>
      </c>
      <c r="AB21" s="91">
        <f t="shared" si="19"/>
        <v>106.90789473684211</v>
      </c>
      <c r="AC21" s="91">
        <f t="shared" si="19"/>
        <v>32.698438649554483</v>
      </c>
      <c r="AD21" s="91">
        <f t="shared" si="19"/>
        <v>56.975419176298224</v>
      </c>
      <c r="AE21" s="91">
        <f t="shared" si="19"/>
        <v>40.521922359996758</v>
      </c>
      <c r="AF21" s="91">
        <f t="shared" si="19"/>
        <v>0</v>
      </c>
      <c r="AG21" s="91">
        <f t="shared" si="19"/>
        <v>31.65057762304162</v>
      </c>
      <c r="AH21" s="91">
        <f t="shared" si="19"/>
        <v>15.710919088766692</v>
      </c>
      <c r="AI21" s="91">
        <f t="shared" si="19"/>
        <v>7.8051826412738059</v>
      </c>
      <c r="AJ21" s="91">
        <f t="shared" si="19"/>
        <v>30.838023282707578</v>
      </c>
      <c r="AK21" s="91">
        <f t="shared" si="19"/>
        <v>7.651694850409366</v>
      </c>
      <c r="AL21" s="148"/>
      <c r="AM21" s="148"/>
      <c r="AN21" s="148"/>
      <c r="AO21" s="148"/>
      <c r="AP21" s="92">
        <v>44</v>
      </c>
      <c r="AQ21" s="15" t="s">
        <v>160</v>
      </c>
      <c r="AR21" s="93">
        <f t="shared" si="5"/>
        <v>438.62614342931482</v>
      </c>
      <c r="AS21" s="94">
        <f t="shared" si="2"/>
        <v>1</v>
      </c>
    </row>
    <row r="22" spans="1:45" ht="13.5" customHeight="1">
      <c r="A22" s="88">
        <v>19</v>
      </c>
      <c r="B22" s="95" t="s">
        <v>8</v>
      </c>
      <c r="C22" s="96">
        <v>14</v>
      </c>
      <c r="D22" s="96">
        <v>24</v>
      </c>
      <c r="E22" s="96">
        <v>19</v>
      </c>
      <c r="F22" s="96">
        <v>27</v>
      </c>
      <c r="G22" s="96">
        <v>24</v>
      </c>
      <c r="H22" s="96">
        <v>21</v>
      </c>
      <c r="I22" s="96">
        <v>21</v>
      </c>
      <c r="J22" s="96">
        <v>33</v>
      </c>
      <c r="K22" s="96">
        <v>45</v>
      </c>
      <c r="L22" s="96">
        <v>22</v>
      </c>
      <c r="M22" s="96">
        <v>32</v>
      </c>
      <c r="N22" s="96">
        <v>14</v>
      </c>
      <c r="O22" s="96"/>
      <c r="P22" s="96"/>
      <c r="Q22" s="96"/>
      <c r="R22" s="96"/>
      <c r="Z22" s="91">
        <f t="shared" ref="Z22:AK22" si="20">C22*100000/Z3</f>
        <v>115.80775911986103</v>
      </c>
      <c r="AA22" s="91">
        <f t="shared" si="20"/>
        <v>198.87305270135897</v>
      </c>
      <c r="AB22" s="91">
        <f t="shared" si="20"/>
        <v>156.25</v>
      </c>
      <c r="AC22" s="91">
        <f t="shared" si="20"/>
        <v>220.71446088449275</v>
      </c>
      <c r="AD22" s="91">
        <f t="shared" si="20"/>
        <v>195.34429431873679</v>
      </c>
      <c r="AE22" s="91">
        <f t="shared" si="20"/>
        <v>170.1920739119864</v>
      </c>
      <c r="AF22" s="91">
        <f t="shared" si="20"/>
        <v>168.67469879518072</v>
      </c>
      <c r="AG22" s="91">
        <f t="shared" si="20"/>
        <v>261.11726539009339</v>
      </c>
      <c r="AH22" s="91">
        <f t="shared" si="20"/>
        <v>353.49567949725059</v>
      </c>
      <c r="AI22" s="91">
        <f t="shared" si="20"/>
        <v>171.71401810802374</v>
      </c>
      <c r="AJ22" s="91">
        <f t="shared" si="20"/>
        <v>246.70418626166062</v>
      </c>
      <c r="AK22" s="91">
        <f t="shared" si="20"/>
        <v>107.12372790573112</v>
      </c>
      <c r="AL22" s="148"/>
      <c r="AM22" s="148"/>
      <c r="AN22" s="148"/>
      <c r="AO22" s="148"/>
      <c r="AP22" s="92">
        <v>45</v>
      </c>
      <c r="AQ22" s="15" t="s">
        <v>161</v>
      </c>
      <c r="AR22" s="93">
        <f t="shared" si="5"/>
        <v>99.019167415393824</v>
      </c>
      <c r="AS22" s="94">
        <f t="shared" si="2"/>
        <v>13</v>
      </c>
    </row>
    <row r="23" spans="1:45" ht="13.5" customHeight="1">
      <c r="A23" s="88">
        <v>20</v>
      </c>
      <c r="B23" s="95" t="s">
        <v>24</v>
      </c>
      <c r="C23" s="96">
        <v>0</v>
      </c>
      <c r="D23" s="96">
        <v>0</v>
      </c>
      <c r="E23" s="96">
        <v>0</v>
      </c>
      <c r="F23" s="96">
        <v>0</v>
      </c>
      <c r="G23" s="96">
        <v>1</v>
      </c>
      <c r="H23" s="96">
        <v>0</v>
      </c>
      <c r="I23" s="96">
        <v>0</v>
      </c>
      <c r="J23" s="96">
        <v>0</v>
      </c>
      <c r="K23" s="96">
        <v>0</v>
      </c>
      <c r="L23" s="96">
        <v>0</v>
      </c>
      <c r="M23" s="96">
        <v>0</v>
      </c>
      <c r="N23" s="96">
        <v>0</v>
      </c>
      <c r="O23" s="96"/>
      <c r="P23" s="96"/>
      <c r="Q23" s="96"/>
      <c r="R23" s="96"/>
      <c r="Z23" s="91">
        <f t="shared" ref="Z23:AK23" si="21">C23*100000/Z3</f>
        <v>0</v>
      </c>
      <c r="AA23" s="91">
        <f t="shared" si="21"/>
        <v>0</v>
      </c>
      <c r="AB23" s="91">
        <f t="shared" si="21"/>
        <v>0</v>
      </c>
      <c r="AC23" s="91">
        <f t="shared" si="21"/>
        <v>0</v>
      </c>
      <c r="AD23" s="91">
        <f t="shared" si="21"/>
        <v>8.1393455966140316</v>
      </c>
      <c r="AE23" s="91">
        <f t="shared" si="21"/>
        <v>0</v>
      </c>
      <c r="AF23" s="91">
        <f t="shared" si="21"/>
        <v>0</v>
      </c>
      <c r="AG23" s="91">
        <f t="shared" si="21"/>
        <v>0</v>
      </c>
      <c r="AH23" s="91">
        <f t="shared" si="21"/>
        <v>0</v>
      </c>
      <c r="AI23" s="91">
        <f t="shared" si="21"/>
        <v>0</v>
      </c>
      <c r="AJ23" s="91">
        <f t="shared" si="21"/>
        <v>0</v>
      </c>
      <c r="AK23" s="91">
        <f t="shared" si="21"/>
        <v>0</v>
      </c>
      <c r="AL23" s="148"/>
      <c r="AM23" s="148"/>
      <c r="AN23" s="148"/>
      <c r="AO23" s="148"/>
      <c r="AP23" s="92">
        <v>49</v>
      </c>
      <c r="AQ23" s="15" t="s">
        <v>165</v>
      </c>
      <c r="AR23" s="93">
        <f t="shared" si="5"/>
        <v>43.134108381560452</v>
      </c>
      <c r="AS23" s="94">
        <f t="shared" si="2"/>
        <v>28</v>
      </c>
    </row>
    <row r="24" spans="1:45" ht="13.5" customHeight="1">
      <c r="A24" s="88">
        <v>21</v>
      </c>
      <c r="B24" s="97" t="s">
        <v>119</v>
      </c>
      <c r="C24" s="96">
        <v>39</v>
      </c>
      <c r="D24" s="96">
        <v>31</v>
      </c>
      <c r="E24" s="96">
        <v>36</v>
      </c>
      <c r="F24" s="96">
        <v>33</v>
      </c>
      <c r="G24" s="96">
        <v>40</v>
      </c>
      <c r="H24" s="96">
        <v>34</v>
      </c>
      <c r="I24" s="96">
        <v>27</v>
      </c>
      <c r="J24" s="96">
        <v>46</v>
      </c>
      <c r="K24" s="96">
        <v>54</v>
      </c>
      <c r="L24" s="96">
        <v>26</v>
      </c>
      <c r="M24" s="96">
        <v>39</v>
      </c>
      <c r="N24" s="96">
        <v>16</v>
      </c>
      <c r="O24" s="96"/>
      <c r="P24" s="96"/>
      <c r="Q24" s="96"/>
      <c r="R24" s="96"/>
      <c r="T24" s="4" t="s">
        <v>207</v>
      </c>
      <c r="U24" s="4" t="s">
        <v>208</v>
      </c>
      <c r="V24" s="4" t="s">
        <v>209</v>
      </c>
      <c r="W24" s="4" t="s">
        <v>210</v>
      </c>
      <c r="X24" s="4" t="s">
        <v>211</v>
      </c>
      <c r="Y24" s="4">
        <v>328</v>
      </c>
      <c r="Z24" s="91">
        <f t="shared" ref="Z24:AK24" si="22">C24*100000/Z3</f>
        <v>322.60732897675575</v>
      </c>
      <c r="AA24" s="91">
        <f t="shared" si="22"/>
        <v>256.87769307258867</v>
      </c>
      <c r="AB24" s="91">
        <f t="shared" si="22"/>
        <v>296.05263157894734</v>
      </c>
      <c r="AC24" s="91">
        <f t="shared" si="22"/>
        <v>269.76211885882446</v>
      </c>
      <c r="AD24" s="91">
        <f t="shared" si="22"/>
        <v>325.57382386456129</v>
      </c>
      <c r="AE24" s="91">
        <f t="shared" si="22"/>
        <v>275.54907204797797</v>
      </c>
      <c r="AF24" s="91">
        <f t="shared" si="22"/>
        <v>216.86746987951807</v>
      </c>
      <c r="AG24" s="91">
        <f t="shared" si="22"/>
        <v>363.98164266497861</v>
      </c>
      <c r="AH24" s="91">
        <f t="shared" si="22"/>
        <v>424.19481539670073</v>
      </c>
      <c r="AI24" s="91">
        <f t="shared" si="22"/>
        <v>202.93474867311895</v>
      </c>
      <c r="AJ24" s="91">
        <f t="shared" si="22"/>
        <v>300.67072700639886</v>
      </c>
      <c r="AK24" s="91">
        <f t="shared" si="22"/>
        <v>122.42711760654986</v>
      </c>
      <c r="AL24" s="148"/>
      <c r="AM24" s="148"/>
      <c r="AN24" s="148"/>
      <c r="AO24" s="148"/>
      <c r="AP24" s="92">
        <v>50</v>
      </c>
      <c r="AQ24" s="15" t="s">
        <v>166</v>
      </c>
      <c r="AR24" s="93">
        <f t="shared" si="5"/>
        <v>95.902588831119857</v>
      </c>
      <c r="AS24" s="94">
        <f t="shared" si="2"/>
        <v>14</v>
      </c>
    </row>
    <row r="25" spans="1:45" ht="13.5" customHeight="1">
      <c r="A25" s="88">
        <v>22</v>
      </c>
      <c r="B25" s="95" t="s">
        <v>7</v>
      </c>
      <c r="C25" s="96">
        <v>13</v>
      </c>
      <c r="D25" s="96">
        <v>19</v>
      </c>
      <c r="E25" s="96">
        <v>27</v>
      </c>
      <c r="F25" s="96">
        <v>49</v>
      </c>
      <c r="G25" s="96">
        <v>46</v>
      </c>
      <c r="H25" s="96">
        <v>27</v>
      </c>
      <c r="I25" s="96">
        <v>29</v>
      </c>
      <c r="J25" s="96">
        <v>21</v>
      </c>
      <c r="K25" s="96">
        <v>25</v>
      </c>
      <c r="L25" s="96">
        <v>16</v>
      </c>
      <c r="M25" s="96">
        <v>33</v>
      </c>
      <c r="N25" s="96">
        <v>14</v>
      </c>
      <c r="O25" s="96"/>
      <c r="P25" s="96"/>
      <c r="Q25" s="96"/>
      <c r="R25" s="96"/>
      <c r="Z25" s="91">
        <f t="shared" ref="Z25:AK25" si="23">C25*100000/Z3</f>
        <v>107.53577632558525</v>
      </c>
      <c r="AA25" s="91">
        <f t="shared" si="23"/>
        <v>157.44116672190918</v>
      </c>
      <c r="AB25" s="91">
        <f t="shared" si="23"/>
        <v>222.03947368421052</v>
      </c>
      <c r="AC25" s="91">
        <f t="shared" si="23"/>
        <v>400.55587345704242</v>
      </c>
      <c r="AD25" s="91">
        <f t="shared" si="23"/>
        <v>374.40989744424547</v>
      </c>
      <c r="AE25" s="91">
        <f t="shared" si="23"/>
        <v>218.81838074398249</v>
      </c>
      <c r="AF25" s="91">
        <f t="shared" si="23"/>
        <v>232.93172690763052</v>
      </c>
      <c r="AG25" s="91">
        <f t="shared" si="23"/>
        <v>166.1655325209685</v>
      </c>
      <c r="AH25" s="91">
        <f t="shared" si="23"/>
        <v>196.38648860958367</v>
      </c>
      <c r="AI25" s="91">
        <f t="shared" si="23"/>
        <v>124.88292226038089</v>
      </c>
      <c r="AJ25" s="91">
        <f t="shared" si="23"/>
        <v>254.41369208233752</v>
      </c>
      <c r="AK25" s="91">
        <f t="shared" si="23"/>
        <v>107.12372790573112</v>
      </c>
      <c r="AL25" s="148"/>
      <c r="AM25" s="148"/>
      <c r="AN25" s="148"/>
      <c r="AO25" s="148"/>
      <c r="AP25" s="92">
        <v>52</v>
      </c>
      <c r="AQ25" s="15" t="s">
        <v>168</v>
      </c>
      <c r="AR25" s="93">
        <f t="shared" si="5"/>
        <v>94.18038762388268</v>
      </c>
      <c r="AS25" s="94">
        <f t="shared" si="2"/>
        <v>15</v>
      </c>
    </row>
    <row r="26" spans="1:45" ht="13.5" customHeight="1">
      <c r="A26" s="88">
        <v>23</v>
      </c>
      <c r="B26" s="95" t="s">
        <v>6</v>
      </c>
      <c r="C26" s="96">
        <v>41</v>
      </c>
      <c r="D26" s="96">
        <v>26</v>
      </c>
      <c r="E26" s="96">
        <v>58</v>
      </c>
      <c r="F26" s="96">
        <v>39</v>
      </c>
      <c r="G26" s="96">
        <v>50</v>
      </c>
      <c r="H26" s="96">
        <v>30</v>
      </c>
      <c r="I26" s="96">
        <v>41</v>
      </c>
      <c r="J26" s="96">
        <v>36</v>
      </c>
      <c r="K26" s="96">
        <v>36</v>
      </c>
      <c r="L26" s="96">
        <v>41</v>
      </c>
      <c r="M26" s="96">
        <v>19</v>
      </c>
      <c r="N26" s="96">
        <v>21</v>
      </c>
      <c r="O26" s="96"/>
      <c r="P26" s="96"/>
      <c r="Q26" s="96"/>
      <c r="R26" s="96"/>
      <c r="Z26" s="91">
        <f t="shared" ref="Z26:AK26" si="24">C26*100000/Z3</f>
        <v>339.1512945653073</v>
      </c>
      <c r="AA26" s="91">
        <f t="shared" si="24"/>
        <v>215.44580709313888</v>
      </c>
      <c r="AB26" s="91">
        <f t="shared" si="24"/>
        <v>476.9736842105263</v>
      </c>
      <c r="AC26" s="91">
        <f t="shared" si="24"/>
        <v>318.80977683315621</v>
      </c>
      <c r="AD26" s="91">
        <f t="shared" si="24"/>
        <v>406.96727983070161</v>
      </c>
      <c r="AE26" s="91">
        <f t="shared" si="24"/>
        <v>243.13153415998056</v>
      </c>
      <c r="AF26" s="91">
        <f t="shared" si="24"/>
        <v>329.31726907630519</v>
      </c>
      <c r="AG26" s="91">
        <f t="shared" si="24"/>
        <v>284.85519860737458</v>
      </c>
      <c r="AH26" s="91">
        <f t="shared" si="24"/>
        <v>282.79654359780045</v>
      </c>
      <c r="AI26" s="91">
        <f t="shared" si="24"/>
        <v>320.01248829222601</v>
      </c>
      <c r="AJ26" s="91">
        <f t="shared" si="24"/>
        <v>146.48061059286098</v>
      </c>
      <c r="AK26" s="91">
        <f t="shared" si="24"/>
        <v>160.68559185859667</v>
      </c>
      <c r="AL26" s="148"/>
      <c r="AM26" s="148"/>
      <c r="AN26" s="148"/>
      <c r="AO26" s="148"/>
      <c r="AP26" s="92">
        <v>53</v>
      </c>
      <c r="AQ26" s="15" t="s">
        <v>1765</v>
      </c>
      <c r="AR26" s="93">
        <f t="shared" si="5"/>
        <v>92.903017328432355</v>
      </c>
      <c r="AS26" s="94">
        <f t="shared" si="2"/>
        <v>16</v>
      </c>
    </row>
    <row r="27" spans="1:45" ht="13.5" customHeight="1">
      <c r="A27" s="88">
        <v>24</v>
      </c>
      <c r="B27" s="95" t="s">
        <v>5</v>
      </c>
      <c r="C27" s="96">
        <v>8</v>
      </c>
      <c r="D27" s="96">
        <v>6</v>
      </c>
      <c r="E27" s="96">
        <v>7</v>
      </c>
      <c r="F27" s="96">
        <v>4</v>
      </c>
      <c r="G27" s="96">
        <v>7</v>
      </c>
      <c r="H27" s="96">
        <v>4</v>
      </c>
      <c r="I27" s="96">
        <v>2</v>
      </c>
      <c r="J27" s="96">
        <v>9</v>
      </c>
      <c r="K27" s="96">
        <v>1</v>
      </c>
      <c r="L27" s="96">
        <v>14</v>
      </c>
      <c r="M27" s="96">
        <v>14</v>
      </c>
      <c r="N27" s="96">
        <v>12</v>
      </c>
      <c r="O27" s="96"/>
      <c r="P27" s="96"/>
      <c r="Q27" s="96"/>
      <c r="R27" s="96"/>
      <c r="Z27" s="91">
        <f t="shared" ref="Z27:AK27" si="25">C27*100000/Z3</f>
        <v>66.175862354206302</v>
      </c>
      <c r="AA27" s="91">
        <f t="shared" si="25"/>
        <v>49.718263175339743</v>
      </c>
      <c r="AB27" s="91">
        <f t="shared" si="25"/>
        <v>57.565789473684212</v>
      </c>
      <c r="AC27" s="91">
        <f t="shared" si="25"/>
        <v>32.698438649554483</v>
      </c>
      <c r="AD27" s="91">
        <f t="shared" si="25"/>
        <v>56.975419176298224</v>
      </c>
      <c r="AE27" s="91">
        <f t="shared" si="25"/>
        <v>32.417537887997405</v>
      </c>
      <c r="AF27" s="91">
        <f t="shared" si="25"/>
        <v>16.064257028112451</v>
      </c>
      <c r="AG27" s="91">
        <f t="shared" si="25"/>
        <v>71.213799651843644</v>
      </c>
      <c r="AH27" s="91">
        <f t="shared" si="25"/>
        <v>7.8554595443833461</v>
      </c>
      <c r="AI27" s="91">
        <f t="shared" si="25"/>
        <v>109.27255697783328</v>
      </c>
      <c r="AJ27" s="91">
        <f t="shared" si="25"/>
        <v>107.93308148947652</v>
      </c>
      <c r="AK27" s="91">
        <f t="shared" si="25"/>
        <v>91.820338204912389</v>
      </c>
      <c r="AL27" s="148"/>
      <c r="AM27" s="148"/>
      <c r="AN27" s="148"/>
      <c r="AO27" s="148"/>
      <c r="AP27" s="92">
        <v>57</v>
      </c>
      <c r="AQ27" s="15" t="s">
        <v>1766</v>
      </c>
      <c r="AR27" s="93">
        <f t="shared" si="5"/>
        <v>42.331073554218783</v>
      </c>
      <c r="AS27" s="94">
        <f t="shared" si="2"/>
        <v>29</v>
      </c>
    </row>
    <row r="28" spans="1:45" ht="13.5" customHeight="1">
      <c r="A28" s="88">
        <v>25</v>
      </c>
      <c r="B28" s="95" t="s">
        <v>26</v>
      </c>
      <c r="C28" s="96">
        <v>0</v>
      </c>
      <c r="D28" s="96">
        <v>0</v>
      </c>
      <c r="E28" s="96">
        <v>0</v>
      </c>
      <c r="F28" s="96">
        <v>0</v>
      </c>
      <c r="G28" s="96">
        <v>0</v>
      </c>
      <c r="H28" s="96">
        <v>0</v>
      </c>
      <c r="I28" s="96">
        <v>0</v>
      </c>
      <c r="J28" s="96">
        <v>0</v>
      </c>
      <c r="K28" s="96">
        <v>0</v>
      </c>
      <c r="L28" s="96">
        <v>0</v>
      </c>
      <c r="M28" s="96">
        <v>0</v>
      </c>
      <c r="N28" s="96">
        <v>0</v>
      </c>
      <c r="O28" s="96"/>
      <c r="P28" s="96"/>
      <c r="Q28" s="96"/>
      <c r="R28" s="96"/>
      <c r="Z28" s="91">
        <f t="shared" ref="Z28:AK28" si="26">C28*100000/Z3</f>
        <v>0</v>
      </c>
      <c r="AA28" s="91">
        <f t="shared" si="26"/>
        <v>0</v>
      </c>
      <c r="AB28" s="91">
        <f t="shared" si="26"/>
        <v>0</v>
      </c>
      <c r="AC28" s="91">
        <f t="shared" si="26"/>
        <v>0</v>
      </c>
      <c r="AD28" s="91">
        <f t="shared" si="26"/>
        <v>0</v>
      </c>
      <c r="AE28" s="91">
        <f t="shared" si="26"/>
        <v>0</v>
      </c>
      <c r="AF28" s="91">
        <f t="shared" si="26"/>
        <v>0</v>
      </c>
      <c r="AG28" s="91">
        <f t="shared" si="26"/>
        <v>0</v>
      </c>
      <c r="AH28" s="91">
        <f t="shared" si="26"/>
        <v>0</v>
      </c>
      <c r="AI28" s="91">
        <f t="shared" si="26"/>
        <v>0</v>
      </c>
      <c r="AJ28" s="91">
        <f t="shared" si="26"/>
        <v>0</v>
      </c>
      <c r="AK28" s="91">
        <f t="shared" si="26"/>
        <v>0</v>
      </c>
      <c r="AL28" s="148"/>
      <c r="AM28" s="148"/>
      <c r="AN28" s="148"/>
      <c r="AO28" s="148"/>
      <c r="AP28" s="92">
        <v>59</v>
      </c>
      <c r="AQ28" s="15" t="s">
        <v>175</v>
      </c>
      <c r="AR28" s="93">
        <f t="shared" si="5"/>
        <v>147.75616083009078</v>
      </c>
      <c r="AS28" s="94">
        <f t="shared" si="2"/>
        <v>5</v>
      </c>
    </row>
    <row r="29" spans="1:45" ht="13.5" customHeight="1">
      <c r="A29" s="88">
        <v>26</v>
      </c>
      <c r="B29" s="95" t="s">
        <v>4</v>
      </c>
      <c r="C29" s="96">
        <v>10</v>
      </c>
      <c r="D29" s="96">
        <v>7</v>
      </c>
      <c r="E29" s="96">
        <v>4</v>
      </c>
      <c r="F29" s="96">
        <v>6</v>
      </c>
      <c r="G29" s="96">
        <v>9</v>
      </c>
      <c r="H29" s="96">
        <v>2</v>
      </c>
      <c r="I29" s="96">
        <v>5</v>
      </c>
      <c r="J29" s="96">
        <v>13</v>
      </c>
      <c r="K29" s="96">
        <v>12</v>
      </c>
      <c r="L29" s="96">
        <v>5</v>
      </c>
      <c r="M29" s="96">
        <v>5</v>
      </c>
      <c r="N29" s="96">
        <v>13</v>
      </c>
      <c r="O29" s="96"/>
      <c r="P29" s="96"/>
      <c r="Q29" s="96"/>
      <c r="R29" s="96"/>
      <c r="Z29" s="91">
        <f t="shared" ref="Z29:AK29" si="27">C29*100000/Z3</f>
        <v>82.719827942757874</v>
      </c>
      <c r="AA29" s="91">
        <f t="shared" si="27"/>
        <v>58.004640371229698</v>
      </c>
      <c r="AB29" s="91">
        <f t="shared" si="27"/>
        <v>32.89473684210526</v>
      </c>
      <c r="AC29" s="91">
        <f t="shared" si="27"/>
        <v>49.047657974331727</v>
      </c>
      <c r="AD29" s="91">
        <f t="shared" si="27"/>
        <v>73.254110369526288</v>
      </c>
      <c r="AE29" s="91">
        <f t="shared" si="27"/>
        <v>16.208768943998702</v>
      </c>
      <c r="AF29" s="91">
        <f t="shared" si="27"/>
        <v>40.160642570281126</v>
      </c>
      <c r="AG29" s="91">
        <f t="shared" si="27"/>
        <v>102.86437727488527</v>
      </c>
      <c r="AH29" s="91">
        <f t="shared" si="27"/>
        <v>94.26551453260015</v>
      </c>
      <c r="AI29" s="91">
        <f t="shared" si="27"/>
        <v>39.025913206369026</v>
      </c>
      <c r="AJ29" s="91">
        <f t="shared" si="27"/>
        <v>38.54752910338447</v>
      </c>
      <c r="AK29" s="91">
        <f t="shared" si="27"/>
        <v>99.472033055321759</v>
      </c>
      <c r="AL29" s="148"/>
      <c r="AM29" s="148"/>
      <c r="AN29" s="148"/>
      <c r="AO29" s="148"/>
      <c r="AP29" s="92">
        <v>64</v>
      </c>
      <c r="AQ29" s="15" t="s">
        <v>179</v>
      </c>
      <c r="AR29" s="93">
        <f t="shared" si="5"/>
        <v>120.33060529940846</v>
      </c>
      <c r="AS29" s="94">
        <f t="shared" si="2"/>
        <v>8</v>
      </c>
    </row>
    <row r="30" spans="1:45" ht="13.5" customHeight="1">
      <c r="A30" s="88">
        <v>27</v>
      </c>
      <c r="B30" s="95" t="s">
        <v>3</v>
      </c>
      <c r="C30" s="96">
        <v>9</v>
      </c>
      <c r="D30" s="96">
        <v>26</v>
      </c>
      <c r="E30" s="96">
        <v>15</v>
      </c>
      <c r="F30" s="96">
        <v>31</v>
      </c>
      <c r="G30" s="96">
        <v>28</v>
      </c>
      <c r="H30" s="96">
        <v>48</v>
      </c>
      <c r="I30" s="96">
        <v>24</v>
      </c>
      <c r="J30" s="96">
        <v>36</v>
      </c>
      <c r="K30" s="96">
        <v>74</v>
      </c>
      <c r="L30" s="96">
        <v>87</v>
      </c>
      <c r="M30" s="96">
        <v>104</v>
      </c>
      <c r="N30" s="96">
        <v>113</v>
      </c>
      <c r="O30" s="96"/>
      <c r="P30" s="96"/>
      <c r="Q30" s="96"/>
      <c r="R30" s="96"/>
      <c r="Z30" s="91">
        <f t="shared" ref="Z30:AK30" si="28">C30*100000/Z3</f>
        <v>74.447845148482088</v>
      </c>
      <c r="AA30" s="91">
        <f t="shared" si="28"/>
        <v>215.44580709313888</v>
      </c>
      <c r="AB30" s="91">
        <f t="shared" si="28"/>
        <v>123.35526315789474</v>
      </c>
      <c r="AC30" s="91">
        <f t="shared" si="28"/>
        <v>253.41289953404726</v>
      </c>
      <c r="AD30" s="91">
        <f t="shared" si="28"/>
        <v>227.9016767051929</v>
      </c>
      <c r="AE30" s="91">
        <f t="shared" si="28"/>
        <v>389.01045465596889</v>
      </c>
      <c r="AF30" s="91">
        <f t="shared" si="28"/>
        <v>192.77108433734941</v>
      </c>
      <c r="AG30" s="91">
        <f t="shared" si="28"/>
        <v>284.85519860737458</v>
      </c>
      <c r="AH30" s="91">
        <f t="shared" si="28"/>
        <v>581.30400628436769</v>
      </c>
      <c r="AI30" s="91">
        <f t="shared" si="28"/>
        <v>679.05088979082109</v>
      </c>
      <c r="AJ30" s="91">
        <f t="shared" si="28"/>
        <v>801.78860535039701</v>
      </c>
      <c r="AK30" s="91">
        <f t="shared" si="28"/>
        <v>864.64151809625832</v>
      </c>
      <c r="AL30" s="148"/>
      <c r="AM30" s="148"/>
      <c r="AN30" s="148"/>
      <c r="AO30" s="148"/>
      <c r="AP30" s="92">
        <v>73</v>
      </c>
      <c r="AQ30" s="15" t="s">
        <v>188</v>
      </c>
      <c r="AR30" s="93">
        <f t="shared" si="5"/>
        <v>48.517108329406973</v>
      </c>
      <c r="AS30" s="94">
        <f t="shared" si="2"/>
        <v>27</v>
      </c>
    </row>
    <row r="31" spans="1:45" ht="13.5" customHeight="1">
      <c r="A31" s="88">
        <v>28</v>
      </c>
      <c r="B31" s="95" t="s">
        <v>2</v>
      </c>
      <c r="C31" s="96">
        <v>0</v>
      </c>
      <c r="D31" s="96">
        <v>0</v>
      </c>
      <c r="E31" s="96">
        <v>0</v>
      </c>
      <c r="F31" s="96">
        <v>1</v>
      </c>
      <c r="G31" s="96">
        <v>0</v>
      </c>
      <c r="H31" s="96">
        <v>0</v>
      </c>
      <c r="I31" s="96">
        <v>0</v>
      </c>
      <c r="J31" s="96">
        <v>0</v>
      </c>
      <c r="K31" s="96">
        <v>0</v>
      </c>
      <c r="L31" s="96">
        <v>0</v>
      </c>
      <c r="M31" s="96">
        <v>0</v>
      </c>
      <c r="N31" s="96">
        <v>0</v>
      </c>
      <c r="O31" s="96"/>
      <c r="P31" s="96"/>
      <c r="Q31" s="96"/>
      <c r="R31" s="96"/>
      <c r="Z31" s="91">
        <f t="shared" ref="Z31:AK31" si="29">C31*100000/Z3</f>
        <v>0</v>
      </c>
      <c r="AA31" s="91">
        <f t="shared" si="29"/>
        <v>0</v>
      </c>
      <c r="AB31" s="91">
        <f t="shared" si="29"/>
        <v>0</v>
      </c>
      <c r="AC31" s="91">
        <f t="shared" si="29"/>
        <v>8.1746096623886206</v>
      </c>
      <c r="AD31" s="91">
        <f t="shared" si="29"/>
        <v>0</v>
      </c>
      <c r="AE31" s="91">
        <f t="shared" si="29"/>
        <v>0</v>
      </c>
      <c r="AF31" s="91">
        <f t="shared" si="29"/>
        <v>0</v>
      </c>
      <c r="AG31" s="91">
        <f t="shared" si="29"/>
        <v>0</v>
      </c>
      <c r="AH31" s="91">
        <f t="shared" si="29"/>
        <v>0</v>
      </c>
      <c r="AI31" s="91">
        <f t="shared" si="29"/>
        <v>0</v>
      </c>
      <c r="AJ31" s="91">
        <f t="shared" si="29"/>
        <v>0</v>
      </c>
      <c r="AK31" s="91">
        <f t="shared" si="29"/>
        <v>0</v>
      </c>
      <c r="AL31" s="148"/>
      <c r="AM31" s="148"/>
      <c r="AN31" s="148"/>
      <c r="AO31" s="148"/>
      <c r="AP31" s="92">
        <v>74</v>
      </c>
      <c r="AQ31" s="15" t="s">
        <v>189</v>
      </c>
      <c r="AR31" s="93">
        <f t="shared" si="5"/>
        <v>100.19055851325069</v>
      </c>
      <c r="AS31" s="94">
        <f t="shared" si="2"/>
        <v>12</v>
      </c>
    </row>
    <row r="32" spans="1:45" ht="13.5" customHeight="1">
      <c r="A32" s="88">
        <v>29</v>
      </c>
      <c r="B32" s="95" t="s">
        <v>23</v>
      </c>
      <c r="C32" s="96">
        <v>1</v>
      </c>
      <c r="D32" s="96">
        <v>1</v>
      </c>
      <c r="E32" s="96">
        <v>0</v>
      </c>
      <c r="F32" s="96">
        <v>0</v>
      </c>
      <c r="G32" s="96">
        <v>3</v>
      </c>
      <c r="H32" s="96">
        <v>1</v>
      </c>
      <c r="I32" s="96">
        <v>6</v>
      </c>
      <c r="J32" s="96">
        <v>0</v>
      </c>
      <c r="K32" s="96">
        <v>0</v>
      </c>
      <c r="L32" s="96">
        <v>1</v>
      </c>
      <c r="M32" s="96">
        <v>0</v>
      </c>
      <c r="N32" s="96">
        <v>0</v>
      </c>
      <c r="O32" s="96"/>
      <c r="P32" s="96"/>
      <c r="Q32" s="96"/>
      <c r="R32" s="96"/>
      <c r="Z32" s="91">
        <f t="shared" ref="Z32:AK32" si="30">C32*100000/Z3</f>
        <v>8.2719827942757878</v>
      </c>
      <c r="AA32" s="91">
        <f t="shared" si="30"/>
        <v>8.2863771958899566</v>
      </c>
      <c r="AB32" s="91">
        <f t="shared" si="30"/>
        <v>0</v>
      </c>
      <c r="AC32" s="91">
        <f t="shared" si="30"/>
        <v>0</v>
      </c>
      <c r="AD32" s="91">
        <f t="shared" si="30"/>
        <v>24.418036789842098</v>
      </c>
      <c r="AE32" s="91">
        <f t="shared" si="30"/>
        <v>8.1043844719993512</v>
      </c>
      <c r="AF32" s="91">
        <f t="shared" si="30"/>
        <v>48.192771084337352</v>
      </c>
      <c r="AG32" s="91">
        <f t="shared" si="30"/>
        <v>0</v>
      </c>
      <c r="AH32" s="91">
        <f t="shared" si="30"/>
        <v>0</v>
      </c>
      <c r="AI32" s="91">
        <f t="shared" si="30"/>
        <v>7.8051826412738059</v>
      </c>
      <c r="AJ32" s="91">
        <f t="shared" si="30"/>
        <v>0</v>
      </c>
      <c r="AK32" s="91">
        <f t="shared" si="30"/>
        <v>0</v>
      </c>
      <c r="AL32" s="148"/>
      <c r="AM32" s="148"/>
      <c r="AN32" s="148"/>
      <c r="AO32" s="148"/>
      <c r="AP32" s="92">
        <v>76</v>
      </c>
      <c r="AQ32" s="15" t="s">
        <v>191</v>
      </c>
      <c r="AR32" s="93">
        <f t="shared" si="5"/>
        <v>92.23773115793135</v>
      </c>
      <c r="AS32" s="94">
        <f t="shared" si="2"/>
        <v>18</v>
      </c>
    </row>
    <row r="33" spans="1:45" ht="13.5" customHeight="1">
      <c r="A33" s="88">
        <v>30</v>
      </c>
      <c r="B33" s="95" t="s">
        <v>1</v>
      </c>
      <c r="C33" s="96">
        <v>2</v>
      </c>
      <c r="D33" s="96">
        <v>3</v>
      </c>
      <c r="E33" s="96">
        <v>1</v>
      </c>
      <c r="F33" s="96">
        <v>1</v>
      </c>
      <c r="G33" s="96">
        <v>4</v>
      </c>
      <c r="H33" s="96">
        <v>2</v>
      </c>
      <c r="I33" s="96">
        <v>1</v>
      </c>
      <c r="J33" s="96">
        <v>1</v>
      </c>
      <c r="K33" s="96">
        <v>1</v>
      </c>
      <c r="L33" s="96">
        <v>0</v>
      </c>
      <c r="M33" s="96">
        <v>3</v>
      </c>
      <c r="N33" s="96">
        <v>1</v>
      </c>
      <c r="O33" s="96"/>
      <c r="P33" s="96"/>
      <c r="Q33" s="96"/>
      <c r="R33" s="96"/>
      <c r="Z33" s="91">
        <f t="shared" ref="Z33:AK33" si="31">C33*100000/Z3</f>
        <v>16.543965588551576</v>
      </c>
      <c r="AA33" s="91">
        <f t="shared" si="31"/>
        <v>24.859131587669872</v>
      </c>
      <c r="AB33" s="91">
        <f t="shared" si="31"/>
        <v>8.223684210526315</v>
      </c>
      <c r="AC33" s="91">
        <f t="shared" si="31"/>
        <v>8.1746096623886206</v>
      </c>
      <c r="AD33" s="91">
        <f t="shared" si="31"/>
        <v>32.557382386456126</v>
      </c>
      <c r="AE33" s="91">
        <f t="shared" si="31"/>
        <v>16.208768943998702</v>
      </c>
      <c r="AF33" s="91">
        <f t="shared" si="31"/>
        <v>8.0321285140562253</v>
      </c>
      <c r="AG33" s="91">
        <f t="shared" si="31"/>
        <v>7.9126444057604051</v>
      </c>
      <c r="AH33" s="91">
        <f t="shared" si="31"/>
        <v>7.8554595443833461</v>
      </c>
      <c r="AI33" s="91">
        <f t="shared" si="31"/>
        <v>0</v>
      </c>
      <c r="AJ33" s="91">
        <f t="shared" si="31"/>
        <v>23.128517462030683</v>
      </c>
      <c r="AK33" s="91">
        <f t="shared" si="31"/>
        <v>7.651694850409366</v>
      </c>
      <c r="AL33" s="148"/>
      <c r="AM33" s="148"/>
      <c r="AN33" s="148"/>
      <c r="AO33" s="148"/>
      <c r="AP33" s="92">
        <v>77</v>
      </c>
      <c r="AQ33" s="15" t="s">
        <v>192</v>
      </c>
      <c r="AR33" s="93">
        <f t="shared" si="5"/>
        <v>148.41259722045135</v>
      </c>
      <c r="AS33" s="94">
        <f t="shared" si="2"/>
        <v>3</v>
      </c>
    </row>
    <row r="34" spans="1:45" ht="13.5" customHeight="1">
      <c r="A34" s="88">
        <v>31</v>
      </c>
      <c r="B34" s="95" t="s">
        <v>0</v>
      </c>
      <c r="C34" s="96">
        <v>6</v>
      </c>
      <c r="D34" s="96">
        <v>4</v>
      </c>
      <c r="E34" s="96">
        <v>4</v>
      </c>
      <c r="F34" s="96">
        <v>14</v>
      </c>
      <c r="G34" s="96">
        <v>2</v>
      </c>
      <c r="H34" s="96">
        <v>0</v>
      </c>
      <c r="I34" s="96">
        <v>0</v>
      </c>
      <c r="J34" s="96">
        <v>0</v>
      </c>
      <c r="K34" s="96">
        <v>1</v>
      </c>
      <c r="L34" s="96">
        <v>20</v>
      </c>
      <c r="M34" s="96">
        <v>25</v>
      </c>
      <c r="N34" s="96">
        <v>28</v>
      </c>
      <c r="O34" s="96"/>
      <c r="P34" s="96"/>
      <c r="Q34" s="96"/>
      <c r="R34" s="96"/>
      <c r="Z34" s="91">
        <f t="shared" ref="Z34:AK34" si="32">C34*100000/Z3</f>
        <v>49.63189676565473</v>
      </c>
      <c r="AA34" s="91">
        <f t="shared" si="32"/>
        <v>33.145508783559826</v>
      </c>
      <c r="AB34" s="91">
        <f t="shared" si="32"/>
        <v>32.89473684210526</v>
      </c>
      <c r="AC34" s="91">
        <f t="shared" si="32"/>
        <v>114.44453527344069</v>
      </c>
      <c r="AD34" s="91">
        <f t="shared" si="32"/>
        <v>16.278691193228063</v>
      </c>
      <c r="AE34" s="91">
        <f t="shared" si="32"/>
        <v>0</v>
      </c>
      <c r="AF34" s="91">
        <f t="shared" si="32"/>
        <v>0</v>
      </c>
      <c r="AG34" s="91">
        <f t="shared" si="32"/>
        <v>0</v>
      </c>
      <c r="AH34" s="91">
        <f t="shared" si="32"/>
        <v>7.8554595443833461</v>
      </c>
      <c r="AI34" s="91">
        <f t="shared" si="32"/>
        <v>156.1036528254761</v>
      </c>
      <c r="AJ34" s="91">
        <f t="shared" si="32"/>
        <v>192.73764551692236</v>
      </c>
      <c r="AK34" s="91">
        <f t="shared" si="32"/>
        <v>214.24745581146223</v>
      </c>
      <c r="AL34" s="148"/>
      <c r="AM34" s="148"/>
      <c r="AN34" s="148"/>
      <c r="AO34" s="148"/>
      <c r="AP34" s="92">
        <v>78</v>
      </c>
      <c r="AQ34" s="15" t="s">
        <v>193</v>
      </c>
      <c r="AR34" s="93">
        <f t="shared" si="5"/>
        <v>66.813494709475805</v>
      </c>
      <c r="AS34" s="94">
        <f t="shared" si="2"/>
        <v>24</v>
      </c>
    </row>
    <row r="35" spans="1:45" ht="13.5" customHeight="1">
      <c r="A35" s="88">
        <v>32</v>
      </c>
      <c r="B35" s="97" t="s">
        <v>111</v>
      </c>
      <c r="C35" s="96"/>
      <c r="D35" s="96"/>
      <c r="E35" s="96"/>
      <c r="F35" s="96"/>
      <c r="G35" s="96"/>
      <c r="H35" s="96"/>
      <c r="I35" s="96"/>
      <c r="J35" s="96"/>
      <c r="K35" s="96"/>
      <c r="L35" s="96"/>
      <c r="M35" s="96">
        <v>0</v>
      </c>
      <c r="N35" s="96">
        <v>0</v>
      </c>
      <c r="O35" s="96"/>
      <c r="P35" s="96"/>
      <c r="Q35" s="96"/>
      <c r="R35" s="96"/>
      <c r="Z35" s="91">
        <f t="shared" ref="Z35:AK35" si="33">C35*100000/Z3</f>
        <v>0</v>
      </c>
      <c r="AA35" s="91">
        <f t="shared" si="33"/>
        <v>0</v>
      </c>
      <c r="AB35" s="91">
        <f t="shared" si="33"/>
        <v>0</v>
      </c>
      <c r="AC35" s="91">
        <f t="shared" si="33"/>
        <v>0</v>
      </c>
      <c r="AD35" s="91">
        <f t="shared" si="33"/>
        <v>0</v>
      </c>
      <c r="AE35" s="91">
        <f t="shared" si="33"/>
        <v>0</v>
      </c>
      <c r="AF35" s="91">
        <f t="shared" si="33"/>
        <v>0</v>
      </c>
      <c r="AG35" s="91">
        <f t="shared" si="33"/>
        <v>0</v>
      </c>
      <c r="AH35" s="91">
        <f t="shared" si="33"/>
        <v>0</v>
      </c>
      <c r="AI35" s="91">
        <f t="shared" si="33"/>
        <v>0</v>
      </c>
      <c r="AJ35" s="91">
        <f t="shared" si="33"/>
        <v>0</v>
      </c>
      <c r="AK35" s="91">
        <f t="shared" si="33"/>
        <v>0</v>
      </c>
      <c r="AL35" s="148"/>
      <c r="AM35" s="148"/>
      <c r="AN35" s="148"/>
      <c r="AO35" s="148"/>
    </row>
    <row r="36" spans="1:45" ht="13.5" customHeight="1">
      <c r="A36" s="88">
        <v>33</v>
      </c>
      <c r="B36" s="97" t="s">
        <v>112</v>
      </c>
      <c r="C36" s="96">
        <f>SUM(C12,C19,C24,C25:C35)</f>
        <v>363</v>
      </c>
      <c r="D36" s="96">
        <f t="shared" ref="D36:K36" si="34">SUM(D12,D19,D24,D25:D35)</f>
        <v>413</v>
      </c>
      <c r="E36" s="96">
        <f t="shared" si="34"/>
        <v>417</v>
      </c>
      <c r="F36" s="96">
        <f t="shared" si="34"/>
        <v>549</v>
      </c>
      <c r="G36" s="96">
        <f t="shared" si="34"/>
        <v>444</v>
      </c>
      <c r="H36" s="96">
        <f t="shared" si="34"/>
        <v>424</v>
      </c>
      <c r="I36" s="96">
        <f t="shared" si="34"/>
        <v>379</v>
      </c>
      <c r="J36" s="96">
        <f t="shared" si="34"/>
        <v>501</v>
      </c>
      <c r="K36" s="96">
        <f t="shared" si="34"/>
        <v>603</v>
      </c>
      <c r="L36" s="96">
        <f>SUM(L12,L19,L24,L25:L35)</f>
        <v>595</v>
      </c>
      <c r="M36" s="96">
        <f t="shared" ref="M36" si="35">SUM(M12,M19,M24,M25:M35)</f>
        <v>532</v>
      </c>
      <c r="N36" s="96">
        <f t="shared" ref="N36:R36" si="36">SUM(N12,N19,N24,N25:N35)</f>
        <v>545</v>
      </c>
      <c r="O36" s="96">
        <f t="shared" si="36"/>
        <v>0</v>
      </c>
      <c r="P36" s="96">
        <f t="shared" si="36"/>
        <v>0</v>
      </c>
      <c r="Q36" s="96">
        <f t="shared" si="36"/>
        <v>0</v>
      </c>
      <c r="R36" s="96">
        <f t="shared" si="36"/>
        <v>0</v>
      </c>
      <c r="T36" s="4">
        <v>4787</v>
      </c>
      <c r="U36" s="4">
        <v>5162</v>
      </c>
      <c r="V36" s="4">
        <v>3476</v>
      </c>
      <c r="W36" s="4">
        <v>3836</v>
      </c>
      <c r="X36" s="4">
        <v>4004</v>
      </c>
      <c r="Y36" s="4">
        <v>4656</v>
      </c>
      <c r="Z36" s="91">
        <f t="shared" ref="Z36:AK36" si="37">C36*100000/Z3</f>
        <v>3002.7297543221111</v>
      </c>
      <c r="AA36" s="91">
        <f t="shared" si="37"/>
        <v>3422.2737819025524</v>
      </c>
      <c r="AB36" s="91">
        <f t="shared" si="37"/>
        <v>3429.2763157894738</v>
      </c>
      <c r="AC36" s="91">
        <f t="shared" si="37"/>
        <v>4487.8607046513525</v>
      </c>
      <c r="AD36" s="91">
        <f t="shared" si="37"/>
        <v>3613.8694448966303</v>
      </c>
      <c r="AE36" s="91">
        <f t="shared" si="37"/>
        <v>3436.2590161277253</v>
      </c>
      <c r="AF36" s="91">
        <f t="shared" si="37"/>
        <v>3044.1767068273093</v>
      </c>
      <c r="AG36" s="91">
        <f t="shared" si="37"/>
        <v>3964.234847285963</v>
      </c>
      <c r="AH36" s="91">
        <f t="shared" si="37"/>
        <v>4736.8421052631575</v>
      </c>
      <c r="AI36" s="91">
        <f t="shared" si="37"/>
        <v>4644.0836715579144</v>
      </c>
      <c r="AJ36" s="91">
        <f t="shared" si="37"/>
        <v>4101.4570966001083</v>
      </c>
      <c r="AK36" s="91">
        <f t="shared" si="37"/>
        <v>4170.1736934731043</v>
      </c>
      <c r="AL36" s="148"/>
      <c r="AM36" s="148"/>
      <c r="AN36" s="148"/>
      <c r="AO36" s="148"/>
    </row>
    <row r="37" spans="1:45" ht="13.5" customHeight="1">
      <c r="A37" s="88">
        <v>34</v>
      </c>
      <c r="B37" s="13" t="s">
        <v>116</v>
      </c>
      <c r="C37" s="86">
        <v>2011</v>
      </c>
      <c r="D37" s="86">
        <v>2012</v>
      </c>
      <c r="E37" s="86">
        <v>2013</v>
      </c>
      <c r="F37" s="86">
        <v>2014</v>
      </c>
      <c r="G37" s="86">
        <v>2015</v>
      </c>
      <c r="H37" s="86">
        <v>2016</v>
      </c>
      <c r="I37" s="86">
        <v>2017</v>
      </c>
      <c r="J37" s="86">
        <v>2018</v>
      </c>
      <c r="K37" s="86">
        <v>2019</v>
      </c>
      <c r="L37" s="86">
        <v>2020</v>
      </c>
      <c r="M37" s="86">
        <v>2021</v>
      </c>
      <c r="N37" s="86">
        <v>2022</v>
      </c>
      <c r="O37" s="86">
        <v>2023</v>
      </c>
      <c r="P37" s="86">
        <v>2024</v>
      </c>
      <c r="Q37" s="86">
        <v>2025</v>
      </c>
      <c r="R37" s="86">
        <v>2026</v>
      </c>
      <c r="T37" s="4"/>
      <c r="U37" s="4"/>
      <c r="V37" s="4"/>
      <c r="W37" s="4"/>
      <c r="X37" s="4"/>
      <c r="Y37" s="4"/>
      <c r="Z37" s="72">
        <v>11337</v>
      </c>
      <c r="AA37" s="72">
        <v>11326</v>
      </c>
      <c r="AB37" s="72">
        <v>11395</v>
      </c>
      <c r="AC37" s="72">
        <v>11475</v>
      </c>
      <c r="AD37" s="72">
        <v>11545</v>
      </c>
      <c r="AE37" s="72">
        <v>11625</v>
      </c>
      <c r="AF37" s="72">
        <v>11707</v>
      </c>
      <c r="AG37" s="72">
        <v>11756</v>
      </c>
      <c r="AH37" s="72">
        <v>11795</v>
      </c>
      <c r="AI37" s="72">
        <v>11844</v>
      </c>
      <c r="AJ37" s="72">
        <v>11962</v>
      </c>
      <c r="AK37" s="72">
        <v>11922</v>
      </c>
      <c r="AL37" s="149"/>
      <c r="AM37" s="149"/>
      <c r="AN37" s="149"/>
      <c r="AO37" s="149"/>
    </row>
    <row r="38" spans="1:45" ht="13.5" customHeight="1">
      <c r="A38" s="88">
        <v>35</v>
      </c>
      <c r="B38" s="89" t="s">
        <v>25</v>
      </c>
      <c r="C38" s="90">
        <v>0</v>
      </c>
      <c r="D38" s="90">
        <v>0</v>
      </c>
      <c r="E38" s="90">
        <v>2</v>
      </c>
      <c r="F38" s="90">
        <v>2</v>
      </c>
      <c r="G38" s="90">
        <v>0</v>
      </c>
      <c r="H38" s="90">
        <v>0</v>
      </c>
      <c r="I38" s="90">
        <v>0</v>
      </c>
      <c r="J38" s="90">
        <v>0</v>
      </c>
      <c r="K38" s="90">
        <v>0</v>
      </c>
      <c r="L38" s="90">
        <v>2</v>
      </c>
      <c r="M38" s="90">
        <v>0</v>
      </c>
      <c r="N38" s="90">
        <v>0</v>
      </c>
      <c r="O38" s="90"/>
      <c r="P38" s="90"/>
      <c r="Q38" s="90"/>
      <c r="R38" s="90"/>
      <c r="Z38" s="91">
        <f t="shared" ref="Z38:AK38" si="38">C38*100000/Z37</f>
        <v>0</v>
      </c>
      <c r="AA38" s="91">
        <f t="shared" si="38"/>
        <v>0</v>
      </c>
      <c r="AB38" s="91">
        <f t="shared" si="38"/>
        <v>17.551557700745942</v>
      </c>
      <c r="AC38" s="91">
        <f t="shared" si="38"/>
        <v>17.429193899782135</v>
      </c>
      <c r="AD38" s="91">
        <f t="shared" si="38"/>
        <v>0</v>
      </c>
      <c r="AE38" s="91">
        <f t="shared" si="38"/>
        <v>0</v>
      </c>
      <c r="AF38" s="91">
        <f t="shared" si="38"/>
        <v>0</v>
      </c>
      <c r="AG38" s="91">
        <f t="shared" si="38"/>
        <v>0</v>
      </c>
      <c r="AH38" s="91">
        <f t="shared" si="38"/>
        <v>0</v>
      </c>
      <c r="AI38" s="91">
        <f t="shared" si="38"/>
        <v>16.886187098953055</v>
      </c>
      <c r="AJ38" s="91">
        <f t="shared" si="38"/>
        <v>0</v>
      </c>
      <c r="AK38" s="91">
        <f t="shared" si="38"/>
        <v>0</v>
      </c>
      <c r="AL38" s="148"/>
      <c r="AM38" s="148"/>
      <c r="AN38" s="148"/>
      <c r="AO38" s="148"/>
    </row>
    <row r="39" spans="1:45" ht="13.5" customHeight="1">
      <c r="A39" s="88">
        <v>36</v>
      </c>
      <c r="B39" s="95" t="s">
        <v>22</v>
      </c>
      <c r="C39" s="96">
        <v>103</v>
      </c>
      <c r="D39" s="96">
        <v>127</v>
      </c>
      <c r="E39" s="96">
        <v>175</v>
      </c>
      <c r="F39" s="96">
        <v>134</v>
      </c>
      <c r="G39" s="96">
        <v>154</v>
      </c>
      <c r="H39" s="96">
        <v>168</v>
      </c>
      <c r="I39" s="96">
        <v>159</v>
      </c>
      <c r="J39" s="96">
        <v>175</v>
      </c>
      <c r="K39" s="96">
        <v>158</v>
      </c>
      <c r="L39" s="96">
        <v>145</v>
      </c>
      <c r="M39" s="96">
        <v>145</v>
      </c>
      <c r="N39" s="96">
        <v>159</v>
      </c>
      <c r="O39" s="96"/>
      <c r="P39" s="96"/>
      <c r="Q39" s="96"/>
      <c r="R39" s="96"/>
      <c r="Z39" s="91">
        <f t="shared" ref="Z39:AK39" si="39">C39*100000/Z37</f>
        <v>908.52959336685194</v>
      </c>
      <c r="AA39" s="91">
        <f t="shared" si="39"/>
        <v>1121.3137912767086</v>
      </c>
      <c r="AB39" s="91">
        <f t="shared" si="39"/>
        <v>1535.7612988152698</v>
      </c>
      <c r="AC39" s="91">
        <f t="shared" si="39"/>
        <v>1167.7559912854031</v>
      </c>
      <c r="AD39" s="91">
        <f t="shared" si="39"/>
        <v>1333.9107838891296</v>
      </c>
      <c r="AE39" s="91">
        <f t="shared" si="39"/>
        <v>1445.1612903225807</v>
      </c>
      <c r="AF39" s="91">
        <f t="shared" si="39"/>
        <v>1358.1617835483044</v>
      </c>
      <c r="AG39" s="91">
        <f t="shared" si="39"/>
        <v>1488.601565158217</v>
      </c>
      <c r="AH39" s="91">
        <f t="shared" si="39"/>
        <v>1339.5506570580756</v>
      </c>
      <c r="AI39" s="91">
        <f t="shared" si="39"/>
        <v>1224.2485646740965</v>
      </c>
      <c r="AJ39" s="91">
        <f t="shared" si="39"/>
        <v>1212.1718776124394</v>
      </c>
      <c r="AK39" s="91">
        <f t="shared" si="39"/>
        <v>1333.6688475088072</v>
      </c>
      <c r="AL39" s="148"/>
      <c r="AM39" s="148"/>
      <c r="AN39" s="148"/>
      <c r="AO39" s="148"/>
    </row>
    <row r="40" spans="1:45" ht="13.5" customHeight="1">
      <c r="A40" s="88">
        <v>37</v>
      </c>
      <c r="B40" s="95" t="s">
        <v>21</v>
      </c>
      <c r="C40" s="96">
        <v>18</v>
      </c>
      <c r="D40" s="96">
        <v>45</v>
      </c>
      <c r="E40" s="96">
        <v>27</v>
      </c>
      <c r="F40" s="96">
        <v>43</v>
      </c>
      <c r="G40" s="96">
        <v>30</v>
      </c>
      <c r="H40" s="96">
        <v>45</v>
      </c>
      <c r="I40" s="96">
        <v>49</v>
      </c>
      <c r="J40" s="96">
        <v>44</v>
      </c>
      <c r="K40" s="96">
        <v>51</v>
      </c>
      <c r="L40" s="96">
        <v>44</v>
      </c>
      <c r="M40" s="96">
        <v>174</v>
      </c>
      <c r="N40" s="96">
        <v>51</v>
      </c>
      <c r="O40" s="96"/>
      <c r="P40" s="96"/>
      <c r="Q40" s="96"/>
      <c r="R40" s="96"/>
      <c r="Z40" s="91">
        <f t="shared" ref="Z40:AK40" si="40">C40*100000/Z37</f>
        <v>158.77216194760518</v>
      </c>
      <c r="AA40" s="91">
        <f t="shared" si="40"/>
        <v>397.3159102948967</v>
      </c>
      <c r="AB40" s="91">
        <f t="shared" si="40"/>
        <v>236.94602896007021</v>
      </c>
      <c r="AC40" s="91">
        <f t="shared" si="40"/>
        <v>374.72766884531592</v>
      </c>
      <c r="AD40" s="91">
        <f t="shared" si="40"/>
        <v>259.85275010827201</v>
      </c>
      <c r="AE40" s="91">
        <f t="shared" si="40"/>
        <v>387.09677419354841</v>
      </c>
      <c r="AF40" s="91">
        <f t="shared" si="40"/>
        <v>418.55300247715041</v>
      </c>
      <c r="AG40" s="91">
        <f t="shared" si="40"/>
        <v>374.27696495406599</v>
      </c>
      <c r="AH40" s="91">
        <f t="shared" si="40"/>
        <v>432.38660449342945</v>
      </c>
      <c r="AI40" s="91">
        <f t="shared" si="40"/>
        <v>371.49611617696723</v>
      </c>
      <c r="AJ40" s="91">
        <f t="shared" si="40"/>
        <v>1454.6062531349273</v>
      </c>
      <c r="AK40" s="91">
        <f t="shared" si="40"/>
        <v>427.78057372924007</v>
      </c>
      <c r="AL40" s="148"/>
      <c r="AM40" s="148"/>
      <c r="AN40" s="148"/>
      <c r="AO40" s="148"/>
    </row>
    <row r="41" spans="1:45" ht="13.5" customHeight="1">
      <c r="A41" s="88">
        <v>38</v>
      </c>
      <c r="B41" s="95" t="s">
        <v>20</v>
      </c>
      <c r="C41" s="96">
        <v>2</v>
      </c>
      <c r="D41" s="96">
        <v>2</v>
      </c>
      <c r="E41" s="96">
        <v>1</v>
      </c>
      <c r="F41" s="96">
        <v>0</v>
      </c>
      <c r="G41" s="96">
        <v>0</v>
      </c>
      <c r="H41" s="96">
        <v>0</v>
      </c>
      <c r="I41" s="96">
        <v>0</v>
      </c>
      <c r="J41" s="96">
        <v>0</v>
      </c>
      <c r="K41" s="96">
        <v>0</v>
      </c>
      <c r="L41" s="96">
        <v>2</v>
      </c>
      <c r="M41" s="96">
        <v>2</v>
      </c>
      <c r="N41" s="96">
        <v>2</v>
      </c>
      <c r="O41" s="96"/>
      <c r="P41" s="96"/>
      <c r="Q41" s="96"/>
      <c r="R41" s="96"/>
      <c r="Z41" s="91">
        <f t="shared" ref="Z41:AK41" si="41">C41*100000/Z37</f>
        <v>17.641351327511689</v>
      </c>
      <c r="AA41" s="91">
        <f t="shared" si="41"/>
        <v>17.658484901995408</v>
      </c>
      <c r="AB41" s="91">
        <f t="shared" si="41"/>
        <v>8.775778850372971</v>
      </c>
      <c r="AC41" s="91">
        <f t="shared" si="41"/>
        <v>0</v>
      </c>
      <c r="AD41" s="91">
        <f t="shared" si="41"/>
        <v>0</v>
      </c>
      <c r="AE41" s="91">
        <f t="shared" si="41"/>
        <v>0</v>
      </c>
      <c r="AF41" s="91">
        <f t="shared" si="41"/>
        <v>0</v>
      </c>
      <c r="AG41" s="91">
        <f t="shared" si="41"/>
        <v>0</v>
      </c>
      <c r="AH41" s="91">
        <f t="shared" si="41"/>
        <v>0</v>
      </c>
      <c r="AI41" s="91">
        <f t="shared" si="41"/>
        <v>16.886187098953055</v>
      </c>
      <c r="AJ41" s="91">
        <f t="shared" si="41"/>
        <v>16.719612104999165</v>
      </c>
      <c r="AK41" s="91">
        <f t="shared" si="41"/>
        <v>16.775708773695687</v>
      </c>
      <c r="AL41" s="148"/>
      <c r="AM41" s="148"/>
      <c r="AN41" s="148"/>
      <c r="AO41" s="148"/>
    </row>
    <row r="42" spans="1:45" ht="13.5" customHeight="1">
      <c r="A42" s="88">
        <v>39</v>
      </c>
      <c r="B42" s="95" t="s">
        <v>19</v>
      </c>
      <c r="C42" s="96">
        <v>0</v>
      </c>
      <c r="D42" s="96">
        <v>1</v>
      </c>
      <c r="E42" s="96">
        <v>0</v>
      </c>
      <c r="F42" s="96">
        <v>1</v>
      </c>
      <c r="G42" s="96">
        <v>0</v>
      </c>
      <c r="H42" s="96">
        <v>1</v>
      </c>
      <c r="I42" s="96">
        <v>2</v>
      </c>
      <c r="J42" s="96">
        <v>0</v>
      </c>
      <c r="K42" s="96">
        <v>4</v>
      </c>
      <c r="L42" s="96">
        <v>1</v>
      </c>
      <c r="M42" s="96">
        <v>3</v>
      </c>
      <c r="N42" s="96">
        <v>2</v>
      </c>
      <c r="O42" s="96"/>
      <c r="P42" s="96"/>
      <c r="Q42" s="96"/>
      <c r="R42" s="96"/>
      <c r="Z42" s="91">
        <f t="shared" ref="Z42:AK42" si="42">C42*100000/Z37</f>
        <v>0</v>
      </c>
      <c r="AA42" s="91">
        <f t="shared" si="42"/>
        <v>8.8292424509977039</v>
      </c>
      <c r="AB42" s="91">
        <f t="shared" si="42"/>
        <v>0</v>
      </c>
      <c r="AC42" s="91">
        <f t="shared" si="42"/>
        <v>8.7145969498910674</v>
      </c>
      <c r="AD42" s="91">
        <f t="shared" si="42"/>
        <v>0</v>
      </c>
      <c r="AE42" s="91">
        <f t="shared" si="42"/>
        <v>8.6021505376344081</v>
      </c>
      <c r="AF42" s="91">
        <f t="shared" si="42"/>
        <v>17.083796019475528</v>
      </c>
      <c r="AG42" s="91">
        <f t="shared" si="42"/>
        <v>0</v>
      </c>
      <c r="AH42" s="91">
        <f t="shared" si="42"/>
        <v>33.912674862229757</v>
      </c>
      <c r="AI42" s="91">
        <f t="shared" si="42"/>
        <v>8.4430935494765276</v>
      </c>
      <c r="AJ42" s="91">
        <f t="shared" si="42"/>
        <v>25.079418157498747</v>
      </c>
      <c r="AK42" s="91">
        <f t="shared" si="42"/>
        <v>16.775708773695687</v>
      </c>
      <c r="AL42" s="148"/>
      <c r="AM42" s="148"/>
      <c r="AN42" s="148"/>
      <c r="AO42" s="148"/>
    </row>
    <row r="43" spans="1:45" ht="13.5" customHeight="1">
      <c r="A43" s="88">
        <v>40</v>
      </c>
      <c r="B43" s="95" t="s">
        <v>18</v>
      </c>
      <c r="C43" s="96">
        <v>0</v>
      </c>
      <c r="D43" s="96">
        <v>0</v>
      </c>
      <c r="E43" s="96">
        <v>0</v>
      </c>
      <c r="F43" s="96">
        <v>0</v>
      </c>
      <c r="G43" s="96">
        <v>0</v>
      </c>
      <c r="H43" s="96">
        <v>0</v>
      </c>
      <c r="I43" s="96">
        <v>0</v>
      </c>
      <c r="J43" s="96">
        <v>6</v>
      </c>
      <c r="K43" s="96">
        <v>0</v>
      </c>
      <c r="L43" s="96">
        <v>1</v>
      </c>
      <c r="M43" s="96">
        <v>0</v>
      </c>
      <c r="N43" s="96">
        <v>1</v>
      </c>
      <c r="O43" s="96"/>
      <c r="P43" s="96"/>
      <c r="Q43" s="96"/>
      <c r="R43" s="96"/>
      <c r="Z43" s="91">
        <f t="shared" ref="Z43:AK43" si="43">C43*100000/Z37</f>
        <v>0</v>
      </c>
      <c r="AA43" s="91">
        <f t="shared" si="43"/>
        <v>0</v>
      </c>
      <c r="AB43" s="91">
        <f t="shared" si="43"/>
        <v>0</v>
      </c>
      <c r="AC43" s="91">
        <f t="shared" si="43"/>
        <v>0</v>
      </c>
      <c r="AD43" s="91">
        <f t="shared" si="43"/>
        <v>0</v>
      </c>
      <c r="AE43" s="91">
        <f t="shared" si="43"/>
        <v>0</v>
      </c>
      <c r="AF43" s="91">
        <f t="shared" si="43"/>
        <v>0</v>
      </c>
      <c r="AG43" s="91">
        <f t="shared" si="43"/>
        <v>51.037767948281726</v>
      </c>
      <c r="AH43" s="91">
        <f t="shared" si="43"/>
        <v>0</v>
      </c>
      <c r="AI43" s="91">
        <f t="shared" si="43"/>
        <v>8.4430935494765276</v>
      </c>
      <c r="AJ43" s="91">
        <f t="shared" si="43"/>
        <v>0</v>
      </c>
      <c r="AK43" s="91">
        <f t="shared" si="43"/>
        <v>8.3878543868478435</v>
      </c>
      <c r="AL43" s="148"/>
      <c r="AM43" s="148"/>
      <c r="AN43" s="148"/>
      <c r="AO43" s="148"/>
    </row>
    <row r="44" spans="1:45" ht="13.5" customHeight="1">
      <c r="A44" s="88">
        <v>41</v>
      </c>
      <c r="B44" s="95" t="s">
        <v>17</v>
      </c>
      <c r="C44" s="96">
        <v>24</v>
      </c>
      <c r="D44" s="96">
        <v>32</v>
      </c>
      <c r="E44" s="96">
        <v>27</v>
      </c>
      <c r="F44" s="96">
        <v>18</v>
      </c>
      <c r="G44" s="96">
        <v>38</v>
      </c>
      <c r="H44" s="96">
        <v>38</v>
      </c>
      <c r="I44" s="96">
        <v>23</v>
      </c>
      <c r="J44" s="96">
        <v>43</v>
      </c>
      <c r="K44" s="96">
        <v>33</v>
      </c>
      <c r="L44" s="96">
        <v>55</v>
      </c>
      <c r="M44" s="96">
        <v>60</v>
      </c>
      <c r="N44" s="96">
        <v>32</v>
      </c>
      <c r="O44" s="96"/>
      <c r="P44" s="96"/>
      <c r="Q44" s="96"/>
      <c r="R44" s="96"/>
      <c r="Z44" s="91">
        <f t="shared" ref="Z44:AK44" si="44">C44*100000/Z37</f>
        <v>211.69621593014026</v>
      </c>
      <c r="AA44" s="91">
        <f t="shared" si="44"/>
        <v>282.53575843192652</v>
      </c>
      <c r="AB44" s="91">
        <f t="shared" si="44"/>
        <v>236.94602896007021</v>
      </c>
      <c r="AC44" s="91">
        <f t="shared" si="44"/>
        <v>156.86274509803923</v>
      </c>
      <c r="AD44" s="91">
        <f t="shared" si="44"/>
        <v>329.14681680381119</v>
      </c>
      <c r="AE44" s="91">
        <f t="shared" si="44"/>
        <v>326.88172043010752</v>
      </c>
      <c r="AF44" s="91">
        <f t="shared" si="44"/>
        <v>196.46365422396858</v>
      </c>
      <c r="AG44" s="91">
        <f t="shared" si="44"/>
        <v>365.77067029601903</v>
      </c>
      <c r="AH44" s="91">
        <f t="shared" si="44"/>
        <v>279.7795676133955</v>
      </c>
      <c r="AI44" s="91">
        <f t="shared" si="44"/>
        <v>464.37014522120904</v>
      </c>
      <c r="AJ44" s="91">
        <f t="shared" si="44"/>
        <v>501.5883631499749</v>
      </c>
      <c r="AK44" s="91">
        <f t="shared" si="44"/>
        <v>268.41134037913099</v>
      </c>
      <c r="AL44" s="148"/>
      <c r="AM44" s="148"/>
      <c r="AN44" s="148"/>
      <c r="AO44" s="148"/>
    </row>
    <row r="45" spans="1:45" ht="13.5" customHeight="1">
      <c r="A45" s="88">
        <v>42</v>
      </c>
      <c r="B45" s="95" t="s">
        <v>16</v>
      </c>
      <c r="C45" s="96">
        <v>8</v>
      </c>
      <c r="D45" s="96">
        <v>16</v>
      </c>
      <c r="E45" s="96">
        <v>12</v>
      </c>
      <c r="F45" s="96">
        <v>33</v>
      </c>
      <c r="G45" s="96">
        <v>20</v>
      </c>
      <c r="H45" s="96">
        <v>26</v>
      </c>
      <c r="I45" s="96">
        <v>16</v>
      </c>
      <c r="J45" s="96">
        <v>20</v>
      </c>
      <c r="K45" s="96">
        <v>21</v>
      </c>
      <c r="L45" s="96">
        <v>38</v>
      </c>
      <c r="M45" s="96">
        <v>31</v>
      </c>
      <c r="N45" s="96">
        <v>25</v>
      </c>
      <c r="O45" s="96"/>
      <c r="P45" s="96"/>
      <c r="Q45" s="96"/>
      <c r="R45" s="96"/>
      <c r="Z45" s="91">
        <f t="shared" ref="Z45:AK45" si="45">C45*100000/Z37</f>
        <v>70.565405310046756</v>
      </c>
      <c r="AA45" s="91">
        <f t="shared" si="45"/>
        <v>141.26787921596326</v>
      </c>
      <c r="AB45" s="91">
        <f t="shared" si="45"/>
        <v>105.30934620447564</v>
      </c>
      <c r="AC45" s="91">
        <f t="shared" si="45"/>
        <v>287.58169934640523</v>
      </c>
      <c r="AD45" s="91">
        <f t="shared" si="45"/>
        <v>173.23516673884799</v>
      </c>
      <c r="AE45" s="91">
        <f t="shared" si="45"/>
        <v>223.65591397849462</v>
      </c>
      <c r="AF45" s="91">
        <f t="shared" si="45"/>
        <v>136.67036815580423</v>
      </c>
      <c r="AG45" s="91">
        <f t="shared" si="45"/>
        <v>170.12589316093909</v>
      </c>
      <c r="AH45" s="91">
        <f t="shared" si="45"/>
        <v>178.04154302670622</v>
      </c>
      <c r="AI45" s="91">
        <f t="shared" si="45"/>
        <v>320.83755488010809</v>
      </c>
      <c r="AJ45" s="91">
        <f t="shared" si="45"/>
        <v>259.15398762748703</v>
      </c>
      <c r="AK45" s="91">
        <f t="shared" si="45"/>
        <v>209.69635967119612</v>
      </c>
      <c r="AL45" s="148"/>
      <c r="AM45" s="148"/>
      <c r="AN45" s="148"/>
      <c r="AO45" s="148"/>
    </row>
    <row r="46" spans="1:45" ht="13.5" customHeight="1">
      <c r="A46" s="88">
        <v>43</v>
      </c>
      <c r="B46" s="97" t="s">
        <v>117</v>
      </c>
      <c r="C46" s="96">
        <v>155</v>
      </c>
      <c r="D46" s="96">
        <v>223</v>
      </c>
      <c r="E46" s="96">
        <v>244</v>
      </c>
      <c r="F46" s="96">
        <v>231</v>
      </c>
      <c r="G46" s="96">
        <v>242</v>
      </c>
      <c r="H46" s="96">
        <v>278</v>
      </c>
      <c r="I46" s="96">
        <v>249</v>
      </c>
      <c r="J46" s="96">
        <v>288</v>
      </c>
      <c r="K46" s="96">
        <v>267</v>
      </c>
      <c r="L46" s="96">
        <v>288</v>
      </c>
      <c r="M46" s="96">
        <v>415</v>
      </c>
      <c r="N46" s="96">
        <v>272</v>
      </c>
      <c r="O46" s="96"/>
      <c r="P46" s="96"/>
      <c r="Q46" s="96"/>
      <c r="R46" s="96"/>
      <c r="T46" s="4" t="s">
        <v>212</v>
      </c>
      <c r="U46" s="4" t="s">
        <v>213</v>
      </c>
      <c r="V46" s="4" t="s">
        <v>214</v>
      </c>
      <c r="W46" s="4" t="s">
        <v>215</v>
      </c>
      <c r="X46" s="4" t="s">
        <v>216</v>
      </c>
      <c r="Y46" s="4">
        <v>1224.8</v>
      </c>
      <c r="Z46" s="91">
        <f t="shared" ref="Z46:AK46" si="46">C46*100000/Z37</f>
        <v>1367.2047278821558</v>
      </c>
      <c r="AA46" s="91">
        <f t="shared" si="46"/>
        <v>1968.9210665724881</v>
      </c>
      <c r="AB46" s="91">
        <f t="shared" si="46"/>
        <v>2141.2900394910048</v>
      </c>
      <c r="AC46" s="91">
        <f t="shared" si="46"/>
        <v>2013.0718954248366</v>
      </c>
      <c r="AD46" s="91">
        <f t="shared" si="46"/>
        <v>2096.1455175400606</v>
      </c>
      <c r="AE46" s="91">
        <f t="shared" si="46"/>
        <v>2391.3978494623657</v>
      </c>
      <c r="AF46" s="91">
        <f t="shared" si="46"/>
        <v>2126.9326044247032</v>
      </c>
      <c r="AG46" s="91">
        <f t="shared" si="46"/>
        <v>2449.8128615175228</v>
      </c>
      <c r="AH46" s="91">
        <f t="shared" si="46"/>
        <v>2263.6710470538364</v>
      </c>
      <c r="AI46" s="91">
        <f t="shared" si="46"/>
        <v>2431.61094224924</v>
      </c>
      <c r="AJ46" s="91">
        <f t="shared" si="46"/>
        <v>3469.3195117873265</v>
      </c>
      <c r="AK46" s="91">
        <f t="shared" si="46"/>
        <v>2281.4963932226137</v>
      </c>
      <c r="AL46" s="148"/>
      <c r="AM46" s="148"/>
      <c r="AN46" s="148"/>
      <c r="AO46" s="148"/>
    </row>
    <row r="47" spans="1:45" ht="13.5" customHeight="1">
      <c r="A47" s="88">
        <v>44</v>
      </c>
      <c r="B47" s="95" t="s">
        <v>15</v>
      </c>
      <c r="C47" s="96">
        <v>10</v>
      </c>
      <c r="D47" s="96">
        <v>14</v>
      </c>
      <c r="E47" s="96">
        <v>27</v>
      </c>
      <c r="F47" s="96">
        <v>12</v>
      </c>
      <c r="G47" s="96">
        <v>19</v>
      </c>
      <c r="H47" s="96">
        <v>9</v>
      </c>
      <c r="I47" s="96">
        <v>14</v>
      </c>
      <c r="J47" s="96">
        <v>18</v>
      </c>
      <c r="K47" s="96">
        <v>12</v>
      </c>
      <c r="L47" s="96">
        <v>21</v>
      </c>
      <c r="M47" s="96">
        <v>7</v>
      </c>
      <c r="N47" s="96">
        <v>7</v>
      </c>
      <c r="O47" s="96"/>
      <c r="P47" s="96"/>
      <c r="Q47" s="96"/>
      <c r="R47" s="96"/>
      <c r="Z47" s="91">
        <f t="shared" ref="Z47:AK47" si="47">C47*100000/Z37</f>
        <v>88.206756637558442</v>
      </c>
      <c r="AA47" s="91">
        <f t="shared" si="47"/>
        <v>123.60939431396787</v>
      </c>
      <c r="AB47" s="91">
        <f t="shared" si="47"/>
        <v>236.94602896007021</v>
      </c>
      <c r="AC47" s="91">
        <f t="shared" si="47"/>
        <v>104.57516339869281</v>
      </c>
      <c r="AD47" s="91">
        <f t="shared" si="47"/>
        <v>164.5734084019056</v>
      </c>
      <c r="AE47" s="91">
        <f t="shared" si="47"/>
        <v>77.41935483870968</v>
      </c>
      <c r="AF47" s="91">
        <f t="shared" si="47"/>
        <v>119.5865721363287</v>
      </c>
      <c r="AG47" s="91">
        <f t="shared" si="47"/>
        <v>153.11330384484518</v>
      </c>
      <c r="AH47" s="91">
        <f t="shared" si="47"/>
        <v>101.73802458668928</v>
      </c>
      <c r="AI47" s="91">
        <f t="shared" si="47"/>
        <v>177.3049645390071</v>
      </c>
      <c r="AJ47" s="91">
        <f t="shared" si="47"/>
        <v>58.518642367497073</v>
      </c>
      <c r="AK47" s="91">
        <f t="shared" si="47"/>
        <v>58.714980707934913</v>
      </c>
      <c r="AL47" s="148"/>
      <c r="AM47" s="148"/>
      <c r="AN47" s="148"/>
      <c r="AO47" s="148"/>
    </row>
    <row r="48" spans="1:45" ht="13.5" customHeight="1">
      <c r="A48" s="88">
        <v>45</v>
      </c>
      <c r="B48" s="95" t="s">
        <v>14</v>
      </c>
      <c r="C48" s="96">
        <v>165</v>
      </c>
      <c r="D48" s="96">
        <v>209</v>
      </c>
      <c r="E48" s="96">
        <v>179</v>
      </c>
      <c r="F48" s="96">
        <v>135</v>
      </c>
      <c r="G48" s="96">
        <v>195</v>
      </c>
      <c r="H48" s="96">
        <v>132</v>
      </c>
      <c r="I48" s="96">
        <v>126</v>
      </c>
      <c r="J48" s="96">
        <v>133</v>
      </c>
      <c r="K48" s="96">
        <v>121</v>
      </c>
      <c r="L48" s="96">
        <v>127</v>
      </c>
      <c r="M48" s="96">
        <v>164</v>
      </c>
      <c r="N48" s="96">
        <v>114</v>
      </c>
      <c r="O48" s="96"/>
      <c r="P48" s="96"/>
      <c r="Q48" s="96"/>
      <c r="R48" s="96"/>
      <c r="Z48" s="91">
        <f t="shared" ref="Z48:AK48" si="48">C48*100000/Z37</f>
        <v>1455.4114845197141</v>
      </c>
      <c r="AA48" s="91">
        <f t="shared" si="48"/>
        <v>1845.3116722585203</v>
      </c>
      <c r="AB48" s="91">
        <f t="shared" si="48"/>
        <v>1570.8644142167618</v>
      </c>
      <c r="AC48" s="91">
        <f t="shared" si="48"/>
        <v>1176.4705882352941</v>
      </c>
      <c r="AD48" s="91">
        <f t="shared" si="48"/>
        <v>1689.0428757037678</v>
      </c>
      <c r="AE48" s="91">
        <f t="shared" si="48"/>
        <v>1135.483870967742</v>
      </c>
      <c r="AF48" s="91">
        <f t="shared" si="48"/>
        <v>1076.2791492269582</v>
      </c>
      <c r="AG48" s="91">
        <f t="shared" si="48"/>
        <v>1131.3371895202449</v>
      </c>
      <c r="AH48" s="91">
        <f t="shared" si="48"/>
        <v>1025.8584145824502</v>
      </c>
      <c r="AI48" s="91">
        <f t="shared" si="48"/>
        <v>1072.272880783519</v>
      </c>
      <c r="AJ48" s="91">
        <f t="shared" si="48"/>
        <v>1371.0081926099315</v>
      </c>
      <c r="AK48" s="91">
        <f t="shared" si="48"/>
        <v>956.21540010065428</v>
      </c>
      <c r="AL48" s="148"/>
      <c r="AM48" s="148"/>
      <c r="AN48" s="148"/>
      <c r="AO48" s="148"/>
    </row>
    <row r="49" spans="1:41" ht="13.5" customHeight="1">
      <c r="A49" s="88">
        <v>46</v>
      </c>
      <c r="B49" s="95" t="s">
        <v>13</v>
      </c>
      <c r="C49" s="96">
        <v>83</v>
      </c>
      <c r="D49" s="96">
        <v>77</v>
      </c>
      <c r="E49" s="96">
        <v>82</v>
      </c>
      <c r="F49" s="96">
        <v>72</v>
      </c>
      <c r="G49" s="96">
        <v>56</v>
      </c>
      <c r="H49" s="96">
        <v>78</v>
      </c>
      <c r="I49" s="96">
        <v>80</v>
      </c>
      <c r="J49" s="96">
        <v>72</v>
      </c>
      <c r="K49" s="96">
        <v>66</v>
      </c>
      <c r="L49" s="96">
        <v>77</v>
      </c>
      <c r="M49" s="96">
        <v>59</v>
      </c>
      <c r="N49" s="96">
        <v>50</v>
      </c>
      <c r="O49" s="96"/>
      <c r="P49" s="96"/>
      <c r="Q49" s="96"/>
      <c r="R49" s="96"/>
      <c r="Z49" s="91">
        <f t="shared" ref="Z49:AK49" si="49">C49*100000/Z37</f>
        <v>732.11608009173506</v>
      </c>
      <c r="AA49" s="91">
        <f t="shared" si="49"/>
        <v>679.85166872682328</v>
      </c>
      <c r="AB49" s="91">
        <f t="shared" si="49"/>
        <v>719.6138657305836</v>
      </c>
      <c r="AC49" s="91">
        <f t="shared" si="49"/>
        <v>627.45098039215691</v>
      </c>
      <c r="AD49" s="91">
        <f t="shared" si="49"/>
        <v>485.05846686877436</v>
      </c>
      <c r="AE49" s="91">
        <f t="shared" si="49"/>
        <v>670.9677419354839</v>
      </c>
      <c r="AF49" s="91">
        <f t="shared" si="49"/>
        <v>683.35184077902113</v>
      </c>
      <c r="AG49" s="91">
        <f t="shared" si="49"/>
        <v>612.45321537938071</v>
      </c>
      <c r="AH49" s="91">
        <f t="shared" si="49"/>
        <v>559.559135226791</v>
      </c>
      <c r="AI49" s="91">
        <f t="shared" si="49"/>
        <v>650.11820330969272</v>
      </c>
      <c r="AJ49" s="91">
        <f t="shared" si="49"/>
        <v>493.22855709747535</v>
      </c>
      <c r="AK49" s="91">
        <f t="shared" si="49"/>
        <v>419.39271934239224</v>
      </c>
      <c r="AL49" s="148"/>
      <c r="AM49" s="148"/>
      <c r="AN49" s="148"/>
      <c r="AO49" s="148"/>
    </row>
    <row r="50" spans="1:41" ht="13.5" customHeight="1">
      <c r="A50" s="88">
        <v>47</v>
      </c>
      <c r="B50" s="95" t="s">
        <v>12</v>
      </c>
      <c r="C50" s="96">
        <v>214</v>
      </c>
      <c r="D50" s="96">
        <v>269</v>
      </c>
      <c r="E50" s="96">
        <v>224</v>
      </c>
      <c r="F50" s="96">
        <v>173</v>
      </c>
      <c r="G50" s="96">
        <v>178</v>
      </c>
      <c r="H50" s="96">
        <v>194</v>
      </c>
      <c r="I50" s="96">
        <v>210</v>
      </c>
      <c r="J50" s="96">
        <v>177</v>
      </c>
      <c r="K50" s="96">
        <v>203</v>
      </c>
      <c r="L50" s="96">
        <v>272</v>
      </c>
      <c r="M50" s="96">
        <v>240</v>
      </c>
      <c r="N50" s="96">
        <v>221</v>
      </c>
      <c r="O50" s="96"/>
      <c r="P50" s="96"/>
      <c r="Q50" s="96"/>
      <c r="R50" s="96"/>
      <c r="Z50" s="91">
        <f t="shared" ref="Z50:AK50" si="50">C50*100000/Z37</f>
        <v>1887.6245920437505</v>
      </c>
      <c r="AA50" s="91">
        <f t="shared" si="50"/>
        <v>2375.0662193183825</v>
      </c>
      <c r="AB50" s="91">
        <f t="shared" si="50"/>
        <v>1965.7744624835454</v>
      </c>
      <c r="AC50" s="91">
        <f t="shared" si="50"/>
        <v>1507.6252723311547</v>
      </c>
      <c r="AD50" s="91">
        <f t="shared" si="50"/>
        <v>1541.7929839757471</v>
      </c>
      <c r="AE50" s="91">
        <f t="shared" si="50"/>
        <v>1668.8172043010752</v>
      </c>
      <c r="AF50" s="91">
        <f t="shared" si="50"/>
        <v>1793.7985820449303</v>
      </c>
      <c r="AG50" s="91">
        <f t="shared" si="50"/>
        <v>1505.6141544743109</v>
      </c>
      <c r="AH50" s="91">
        <f t="shared" si="50"/>
        <v>1721.0682492581602</v>
      </c>
      <c r="AI50" s="91">
        <f t="shared" si="50"/>
        <v>2296.5214454576158</v>
      </c>
      <c r="AJ50" s="91">
        <f t="shared" si="50"/>
        <v>2006.3534525998996</v>
      </c>
      <c r="AK50" s="91">
        <f t="shared" si="50"/>
        <v>1853.7158194933736</v>
      </c>
      <c r="AL50" s="148"/>
      <c r="AM50" s="148"/>
      <c r="AN50" s="148"/>
      <c r="AO50" s="148"/>
    </row>
    <row r="51" spans="1:41" ht="13.5" customHeight="1">
      <c r="A51" s="88">
        <v>48</v>
      </c>
      <c r="B51" s="95" t="s">
        <v>11</v>
      </c>
      <c r="C51" s="96">
        <v>23</v>
      </c>
      <c r="D51" s="96">
        <v>15</v>
      </c>
      <c r="E51" s="96">
        <v>18</v>
      </c>
      <c r="F51" s="96">
        <v>18</v>
      </c>
      <c r="G51" s="96">
        <v>38</v>
      </c>
      <c r="H51" s="96">
        <v>66</v>
      </c>
      <c r="I51" s="96">
        <v>24</v>
      </c>
      <c r="J51" s="96">
        <v>43</v>
      </c>
      <c r="K51" s="96">
        <v>45</v>
      </c>
      <c r="L51" s="96">
        <v>44</v>
      </c>
      <c r="M51" s="96">
        <v>81</v>
      </c>
      <c r="N51" s="96">
        <v>27</v>
      </c>
      <c r="O51" s="96"/>
      <c r="P51" s="96"/>
      <c r="Q51" s="96"/>
      <c r="R51" s="96"/>
      <c r="Z51" s="91">
        <f t="shared" ref="Z51:AK51" si="51">C51*100000/Z37</f>
        <v>202.87554026638441</v>
      </c>
      <c r="AA51" s="91">
        <f t="shared" si="51"/>
        <v>132.43863676496557</v>
      </c>
      <c r="AB51" s="91">
        <f t="shared" si="51"/>
        <v>157.96401930671348</v>
      </c>
      <c r="AC51" s="91">
        <f t="shared" si="51"/>
        <v>156.86274509803923</v>
      </c>
      <c r="AD51" s="91">
        <f t="shared" si="51"/>
        <v>329.14681680381119</v>
      </c>
      <c r="AE51" s="91">
        <f t="shared" si="51"/>
        <v>567.74193548387098</v>
      </c>
      <c r="AF51" s="91">
        <f t="shared" si="51"/>
        <v>205.00555223370634</v>
      </c>
      <c r="AG51" s="91">
        <f t="shared" si="51"/>
        <v>365.77067029601903</v>
      </c>
      <c r="AH51" s="91">
        <f t="shared" si="51"/>
        <v>381.51759220008478</v>
      </c>
      <c r="AI51" s="91">
        <f t="shared" si="51"/>
        <v>371.49611617696723</v>
      </c>
      <c r="AJ51" s="91">
        <f t="shared" si="51"/>
        <v>677.14429025246613</v>
      </c>
      <c r="AK51" s="91">
        <f t="shared" si="51"/>
        <v>226.47206844489179</v>
      </c>
      <c r="AL51" s="148"/>
      <c r="AM51" s="148"/>
      <c r="AN51" s="148"/>
      <c r="AO51" s="148"/>
    </row>
    <row r="52" spans="1:41" ht="13.5" customHeight="1">
      <c r="A52" s="88">
        <v>49</v>
      </c>
      <c r="B52" s="95" t="s">
        <v>28</v>
      </c>
      <c r="C52" s="96">
        <v>0</v>
      </c>
      <c r="D52" s="96">
        <v>0</v>
      </c>
      <c r="E52" s="96">
        <v>0</v>
      </c>
      <c r="F52" s="96">
        <v>0</v>
      </c>
      <c r="G52" s="96">
        <v>0</v>
      </c>
      <c r="H52" s="96">
        <v>0</v>
      </c>
      <c r="I52" s="96">
        <v>0</v>
      </c>
      <c r="J52" s="96">
        <v>0</v>
      </c>
      <c r="K52" s="96">
        <v>0</v>
      </c>
      <c r="L52" s="96">
        <v>0</v>
      </c>
      <c r="M52" s="96">
        <v>0</v>
      </c>
      <c r="N52" s="96">
        <v>0</v>
      </c>
      <c r="O52" s="96"/>
      <c r="P52" s="96"/>
      <c r="Q52" s="96"/>
      <c r="R52" s="96"/>
      <c r="Z52" s="91">
        <f t="shared" ref="Z52:AK52" si="52">C52*100000/Z37</f>
        <v>0</v>
      </c>
      <c r="AA52" s="91">
        <f t="shared" si="52"/>
        <v>0</v>
      </c>
      <c r="AB52" s="91">
        <f t="shared" si="52"/>
        <v>0</v>
      </c>
      <c r="AC52" s="91">
        <f t="shared" si="52"/>
        <v>0</v>
      </c>
      <c r="AD52" s="91">
        <f t="shared" si="52"/>
        <v>0</v>
      </c>
      <c r="AE52" s="91">
        <f t="shared" si="52"/>
        <v>0</v>
      </c>
      <c r="AF52" s="91">
        <f t="shared" si="52"/>
        <v>0</v>
      </c>
      <c r="AG52" s="91">
        <f t="shared" si="52"/>
        <v>0</v>
      </c>
      <c r="AH52" s="91">
        <f t="shared" si="52"/>
        <v>0</v>
      </c>
      <c r="AI52" s="91">
        <f t="shared" si="52"/>
        <v>0</v>
      </c>
      <c r="AJ52" s="91">
        <f t="shared" si="52"/>
        <v>0</v>
      </c>
      <c r="AK52" s="91">
        <f t="shared" si="52"/>
        <v>0</v>
      </c>
      <c r="AL52" s="148"/>
      <c r="AM52" s="148"/>
      <c r="AN52" s="148"/>
      <c r="AO52" s="148"/>
    </row>
    <row r="53" spans="1:41" ht="13.5" customHeight="1">
      <c r="A53" s="88">
        <v>50</v>
      </c>
      <c r="B53" s="97" t="s">
        <v>118</v>
      </c>
      <c r="C53" s="96">
        <v>495</v>
      </c>
      <c r="D53" s="96">
        <v>584</v>
      </c>
      <c r="E53" s="96">
        <v>530</v>
      </c>
      <c r="F53" s="96">
        <v>410</v>
      </c>
      <c r="G53" s="96">
        <v>486</v>
      </c>
      <c r="H53" s="96">
        <v>479</v>
      </c>
      <c r="I53" s="96">
        <v>454</v>
      </c>
      <c r="J53" s="96">
        <v>443</v>
      </c>
      <c r="K53" s="96">
        <v>447</v>
      </c>
      <c r="L53" s="96">
        <v>541</v>
      </c>
      <c r="M53" s="96">
        <v>551</v>
      </c>
      <c r="N53" s="96">
        <v>419</v>
      </c>
      <c r="O53" s="96"/>
      <c r="P53" s="96"/>
      <c r="Q53" s="96"/>
      <c r="R53" s="96"/>
      <c r="T53" s="4" t="s">
        <v>217</v>
      </c>
      <c r="U53" s="4" t="s">
        <v>218</v>
      </c>
      <c r="V53" s="4" t="s">
        <v>219</v>
      </c>
      <c r="W53" s="4" t="s">
        <v>220</v>
      </c>
      <c r="X53" s="4" t="s">
        <v>221</v>
      </c>
      <c r="Y53" s="4">
        <v>4387.6000000000004</v>
      </c>
      <c r="Z53" s="91">
        <f t="shared" ref="Z53:AK53" si="53">C53*100000/Z37</f>
        <v>4366.2344535591428</v>
      </c>
      <c r="AA53" s="91">
        <f t="shared" si="53"/>
        <v>5156.277591382659</v>
      </c>
      <c r="AB53" s="91">
        <f t="shared" si="53"/>
        <v>4651.1627906976746</v>
      </c>
      <c r="AC53" s="91">
        <f t="shared" si="53"/>
        <v>3572.9847494553378</v>
      </c>
      <c r="AD53" s="91">
        <f t="shared" si="53"/>
        <v>4209.6145517540062</v>
      </c>
      <c r="AE53" s="91">
        <f t="shared" si="53"/>
        <v>4120.4301075268813</v>
      </c>
      <c r="AF53" s="91">
        <f t="shared" si="53"/>
        <v>3878.0216964209449</v>
      </c>
      <c r="AG53" s="91">
        <f t="shared" si="53"/>
        <v>3768.2885335148007</v>
      </c>
      <c r="AH53" s="91">
        <f t="shared" si="53"/>
        <v>3789.7414158541756</v>
      </c>
      <c r="AI53" s="91">
        <f t="shared" si="53"/>
        <v>4567.7136102668019</v>
      </c>
      <c r="AJ53" s="91">
        <f t="shared" si="53"/>
        <v>4606.2531349272695</v>
      </c>
      <c r="AK53" s="91">
        <f t="shared" si="53"/>
        <v>3514.5109880892469</v>
      </c>
      <c r="AL53" s="148"/>
      <c r="AM53" s="148"/>
      <c r="AN53" s="148"/>
      <c r="AO53" s="148"/>
    </row>
    <row r="54" spans="1:41" ht="13.5" customHeight="1">
      <c r="A54" s="88">
        <v>51</v>
      </c>
      <c r="B54" s="95" t="s">
        <v>10</v>
      </c>
      <c r="C54" s="96">
        <v>5</v>
      </c>
      <c r="D54" s="96">
        <v>2</v>
      </c>
      <c r="E54" s="96">
        <v>213</v>
      </c>
      <c r="F54" s="96">
        <v>3</v>
      </c>
      <c r="G54" s="96">
        <v>6</v>
      </c>
      <c r="H54" s="96">
        <v>31</v>
      </c>
      <c r="I54" s="96">
        <v>12</v>
      </c>
      <c r="J54" s="96">
        <v>17</v>
      </c>
      <c r="K54" s="96">
        <v>22</v>
      </c>
      <c r="L54" s="96">
        <v>24</v>
      </c>
      <c r="M54" s="96">
        <v>14</v>
      </c>
      <c r="N54" s="96">
        <v>15</v>
      </c>
      <c r="O54" s="96"/>
      <c r="P54" s="96"/>
      <c r="Q54" s="96"/>
      <c r="R54" s="96"/>
      <c r="Z54" s="91">
        <f t="shared" ref="Z54:AK54" si="54">C54*100000/Z37</f>
        <v>44.103378318779221</v>
      </c>
      <c r="AA54" s="91">
        <f t="shared" si="54"/>
        <v>17.658484901995408</v>
      </c>
      <c r="AB54" s="91">
        <f t="shared" si="54"/>
        <v>1869.2408951294428</v>
      </c>
      <c r="AC54" s="91">
        <f t="shared" si="54"/>
        <v>26.143790849673202</v>
      </c>
      <c r="AD54" s="91">
        <f t="shared" si="54"/>
        <v>51.970550021654397</v>
      </c>
      <c r="AE54" s="91">
        <f t="shared" si="54"/>
        <v>266.66666666666669</v>
      </c>
      <c r="AF54" s="91">
        <f t="shared" si="54"/>
        <v>102.50277611685317</v>
      </c>
      <c r="AG54" s="91">
        <f t="shared" si="54"/>
        <v>144.60700918679822</v>
      </c>
      <c r="AH54" s="91">
        <f t="shared" si="54"/>
        <v>186.51971174226367</v>
      </c>
      <c r="AI54" s="91">
        <f t="shared" si="54"/>
        <v>202.63424518743668</v>
      </c>
      <c r="AJ54" s="91">
        <f t="shared" si="54"/>
        <v>117.03728473499415</v>
      </c>
      <c r="AK54" s="91">
        <f t="shared" si="54"/>
        <v>125.81781580271766</v>
      </c>
      <c r="AL54" s="148"/>
      <c r="AM54" s="148"/>
      <c r="AN54" s="148"/>
      <c r="AO54" s="148"/>
    </row>
    <row r="55" spans="1:41" ht="13.5" customHeight="1">
      <c r="A55" s="88">
        <v>52</v>
      </c>
      <c r="B55" s="95" t="s">
        <v>9</v>
      </c>
      <c r="C55" s="96">
        <v>7</v>
      </c>
      <c r="D55" s="96">
        <v>1</v>
      </c>
      <c r="E55" s="96">
        <v>3</v>
      </c>
      <c r="F55" s="96">
        <v>0</v>
      </c>
      <c r="G55" s="96">
        <v>2</v>
      </c>
      <c r="H55" s="96">
        <v>5</v>
      </c>
      <c r="I55" s="96">
        <v>5</v>
      </c>
      <c r="J55" s="96">
        <v>2</v>
      </c>
      <c r="K55" s="96">
        <v>1</v>
      </c>
      <c r="L55" s="96">
        <v>1</v>
      </c>
      <c r="M55" s="96">
        <v>7</v>
      </c>
      <c r="N55" s="96">
        <v>5</v>
      </c>
      <c r="O55" s="96"/>
      <c r="P55" s="96"/>
      <c r="Q55" s="96"/>
      <c r="R55" s="96"/>
      <c r="Z55" s="91">
        <f t="shared" ref="Z55:AK55" si="55">C55*100000/Z37</f>
        <v>61.744729646290907</v>
      </c>
      <c r="AA55" s="91">
        <f t="shared" si="55"/>
        <v>8.8292424509977039</v>
      </c>
      <c r="AB55" s="91">
        <f t="shared" si="55"/>
        <v>26.327336551118911</v>
      </c>
      <c r="AC55" s="91">
        <f t="shared" si="55"/>
        <v>0</v>
      </c>
      <c r="AD55" s="91">
        <f t="shared" si="55"/>
        <v>17.3235166738848</v>
      </c>
      <c r="AE55" s="91">
        <f t="shared" si="55"/>
        <v>43.01075268817204</v>
      </c>
      <c r="AF55" s="91">
        <f t="shared" si="55"/>
        <v>42.709490048688821</v>
      </c>
      <c r="AG55" s="91">
        <f t="shared" si="55"/>
        <v>17.012589316093909</v>
      </c>
      <c r="AH55" s="91">
        <f t="shared" si="55"/>
        <v>8.4781687155574392</v>
      </c>
      <c r="AI55" s="91">
        <f t="shared" si="55"/>
        <v>8.4430935494765276</v>
      </c>
      <c r="AJ55" s="91">
        <f t="shared" si="55"/>
        <v>58.518642367497073</v>
      </c>
      <c r="AK55" s="91">
        <f t="shared" si="55"/>
        <v>41.939271934239223</v>
      </c>
      <c r="AL55" s="148"/>
      <c r="AM55" s="148"/>
      <c r="AN55" s="148"/>
      <c r="AO55" s="148"/>
    </row>
    <row r="56" spans="1:41" ht="13.5" customHeight="1">
      <c r="A56" s="88">
        <v>53</v>
      </c>
      <c r="B56" s="95" t="s">
        <v>8</v>
      </c>
      <c r="C56" s="96">
        <v>29</v>
      </c>
      <c r="D56" s="96">
        <v>27</v>
      </c>
      <c r="E56" s="96">
        <v>44</v>
      </c>
      <c r="F56" s="96">
        <v>31</v>
      </c>
      <c r="G56" s="96">
        <v>48</v>
      </c>
      <c r="H56" s="96">
        <v>80</v>
      </c>
      <c r="I56" s="96">
        <v>143</v>
      </c>
      <c r="J56" s="96">
        <v>123</v>
      </c>
      <c r="K56" s="96">
        <v>84</v>
      </c>
      <c r="L56" s="96">
        <v>113</v>
      </c>
      <c r="M56" s="96">
        <v>121</v>
      </c>
      <c r="N56" s="96">
        <v>113</v>
      </c>
      <c r="O56" s="96"/>
      <c r="P56" s="96"/>
      <c r="Q56" s="96"/>
      <c r="R56" s="96"/>
      <c r="Z56" s="91">
        <f t="shared" ref="Z56:AK56" si="56">C56*100000/Z37</f>
        <v>255.79959424891948</v>
      </c>
      <c r="AA56" s="91">
        <f t="shared" si="56"/>
        <v>238.38954617693801</v>
      </c>
      <c r="AB56" s="91">
        <f t="shared" si="56"/>
        <v>386.13426941641069</v>
      </c>
      <c r="AC56" s="91">
        <f t="shared" si="56"/>
        <v>270.15250544662308</v>
      </c>
      <c r="AD56" s="91">
        <f t="shared" si="56"/>
        <v>415.76440017323517</v>
      </c>
      <c r="AE56" s="91">
        <f t="shared" si="56"/>
        <v>688.17204301075265</v>
      </c>
      <c r="AF56" s="91">
        <f t="shared" si="56"/>
        <v>1221.4914153925001</v>
      </c>
      <c r="AG56" s="91">
        <f t="shared" si="56"/>
        <v>1046.2742429397754</v>
      </c>
      <c r="AH56" s="91">
        <f t="shared" si="56"/>
        <v>712.16617210682489</v>
      </c>
      <c r="AI56" s="91">
        <f t="shared" si="56"/>
        <v>954.06957109084772</v>
      </c>
      <c r="AJ56" s="91">
        <f t="shared" si="56"/>
        <v>1011.5365323524494</v>
      </c>
      <c r="AK56" s="91">
        <f t="shared" si="56"/>
        <v>947.82754571380644</v>
      </c>
      <c r="AL56" s="148"/>
      <c r="AM56" s="148"/>
      <c r="AN56" s="148"/>
      <c r="AO56" s="148"/>
    </row>
    <row r="57" spans="1:41" ht="13.5" customHeight="1">
      <c r="A57" s="88">
        <v>54</v>
      </c>
      <c r="B57" s="95" t="s">
        <v>24</v>
      </c>
      <c r="C57" s="96">
        <v>0</v>
      </c>
      <c r="D57" s="96">
        <v>0</v>
      </c>
      <c r="E57" s="96">
        <v>0</v>
      </c>
      <c r="F57" s="96">
        <v>0</v>
      </c>
      <c r="G57" s="96">
        <v>0</v>
      </c>
      <c r="H57" s="96">
        <v>0</v>
      </c>
      <c r="I57" s="96">
        <v>3</v>
      </c>
      <c r="J57" s="96">
        <v>0</v>
      </c>
      <c r="K57" s="96">
        <v>0</v>
      </c>
      <c r="L57" s="96">
        <v>0</v>
      </c>
      <c r="M57" s="96">
        <v>0</v>
      </c>
      <c r="N57" s="96">
        <v>1</v>
      </c>
      <c r="O57" s="96"/>
      <c r="P57" s="96"/>
      <c r="Q57" s="96"/>
      <c r="R57" s="96"/>
      <c r="Z57" s="91">
        <f t="shared" ref="Z57:AK57" si="57">C57*100000/Z37</f>
        <v>0</v>
      </c>
      <c r="AA57" s="91">
        <f t="shared" si="57"/>
        <v>0</v>
      </c>
      <c r="AB57" s="91">
        <f t="shared" si="57"/>
        <v>0</v>
      </c>
      <c r="AC57" s="91">
        <f t="shared" si="57"/>
        <v>0</v>
      </c>
      <c r="AD57" s="91">
        <f t="shared" si="57"/>
        <v>0</v>
      </c>
      <c r="AE57" s="91">
        <f t="shared" si="57"/>
        <v>0</v>
      </c>
      <c r="AF57" s="91">
        <f t="shared" si="57"/>
        <v>25.625694029213292</v>
      </c>
      <c r="AG57" s="91">
        <f t="shared" si="57"/>
        <v>0</v>
      </c>
      <c r="AH57" s="91">
        <f t="shared" si="57"/>
        <v>0</v>
      </c>
      <c r="AI57" s="91">
        <f t="shared" si="57"/>
        <v>0</v>
      </c>
      <c r="AJ57" s="91">
        <f t="shared" si="57"/>
        <v>0</v>
      </c>
      <c r="AK57" s="91">
        <f t="shared" si="57"/>
        <v>8.3878543868478435</v>
      </c>
      <c r="AL57" s="148"/>
      <c r="AM57" s="148"/>
      <c r="AN57" s="148"/>
      <c r="AO57" s="148"/>
    </row>
    <row r="58" spans="1:41" ht="13.5" customHeight="1">
      <c r="A58" s="88">
        <v>55</v>
      </c>
      <c r="B58" s="97" t="s">
        <v>119</v>
      </c>
      <c r="C58" s="96">
        <v>41</v>
      </c>
      <c r="D58" s="96">
        <v>30</v>
      </c>
      <c r="E58" s="96">
        <v>260</v>
      </c>
      <c r="F58" s="96">
        <v>34</v>
      </c>
      <c r="G58" s="96">
        <v>56</v>
      </c>
      <c r="H58" s="96">
        <v>116</v>
      </c>
      <c r="I58" s="96">
        <v>163</v>
      </c>
      <c r="J58" s="96">
        <v>142</v>
      </c>
      <c r="K58" s="96">
        <v>107</v>
      </c>
      <c r="L58" s="96">
        <v>138</v>
      </c>
      <c r="M58" s="96">
        <v>142</v>
      </c>
      <c r="N58" s="96">
        <v>134</v>
      </c>
      <c r="O58" s="96"/>
      <c r="P58" s="96"/>
      <c r="Q58" s="96"/>
      <c r="R58" s="96"/>
      <c r="T58" s="4" t="s">
        <v>267</v>
      </c>
      <c r="U58" s="4" t="s">
        <v>268</v>
      </c>
      <c r="V58" s="4" t="s">
        <v>269</v>
      </c>
      <c r="W58" s="4" t="s">
        <v>270</v>
      </c>
      <c r="X58" s="4" t="s">
        <v>271</v>
      </c>
      <c r="Y58" s="4">
        <v>402.7</v>
      </c>
      <c r="Z58" s="91">
        <f t="shared" ref="Z58:AK58" si="58">C58*100000/Z37</f>
        <v>361.64770221398959</v>
      </c>
      <c r="AA58" s="91">
        <f t="shared" si="58"/>
        <v>264.87727352993113</v>
      </c>
      <c r="AB58" s="91">
        <f t="shared" si="58"/>
        <v>2281.7025010969724</v>
      </c>
      <c r="AC58" s="91">
        <f t="shared" si="58"/>
        <v>296.2962962962963</v>
      </c>
      <c r="AD58" s="91">
        <f t="shared" si="58"/>
        <v>485.05846686877436</v>
      </c>
      <c r="AE58" s="91">
        <f t="shared" si="58"/>
        <v>997.84946236559142</v>
      </c>
      <c r="AF58" s="91">
        <f t="shared" si="58"/>
        <v>1392.3293755872555</v>
      </c>
      <c r="AG58" s="91">
        <f t="shared" si="58"/>
        <v>1207.8938414426675</v>
      </c>
      <c r="AH58" s="91">
        <f t="shared" si="58"/>
        <v>907.164052564646</v>
      </c>
      <c r="AI58" s="91">
        <f t="shared" si="58"/>
        <v>1165.146909827761</v>
      </c>
      <c r="AJ58" s="91">
        <f t="shared" si="58"/>
        <v>1187.0924594549406</v>
      </c>
      <c r="AK58" s="91">
        <f t="shared" si="58"/>
        <v>1123.9724878376112</v>
      </c>
      <c r="AL58" s="148"/>
      <c r="AM58" s="148"/>
      <c r="AN58" s="148"/>
      <c r="AO58" s="148"/>
    </row>
    <row r="59" spans="1:41" ht="13.5" customHeight="1">
      <c r="A59" s="88">
        <v>56</v>
      </c>
      <c r="B59" s="95" t="s">
        <v>7</v>
      </c>
      <c r="C59" s="96">
        <v>32</v>
      </c>
      <c r="D59" s="96">
        <v>34</v>
      </c>
      <c r="E59" s="96">
        <v>41</v>
      </c>
      <c r="F59" s="96">
        <v>33</v>
      </c>
      <c r="G59" s="96">
        <v>41</v>
      </c>
      <c r="H59" s="96">
        <v>41</v>
      </c>
      <c r="I59" s="96">
        <v>54</v>
      </c>
      <c r="J59" s="96">
        <v>53</v>
      </c>
      <c r="K59" s="96">
        <v>47</v>
      </c>
      <c r="L59" s="96">
        <v>52</v>
      </c>
      <c r="M59" s="96">
        <v>58</v>
      </c>
      <c r="N59" s="96">
        <v>64</v>
      </c>
      <c r="O59" s="96"/>
      <c r="P59" s="96"/>
      <c r="Q59" s="96"/>
      <c r="R59" s="96"/>
      <c r="Z59" s="91">
        <f t="shared" ref="Z59:AK59" si="59">C59*100000/Z37</f>
        <v>282.26162124018703</v>
      </c>
      <c r="AA59" s="91">
        <f t="shared" si="59"/>
        <v>300.19424333392197</v>
      </c>
      <c r="AB59" s="91">
        <f t="shared" si="59"/>
        <v>359.8069328652918</v>
      </c>
      <c r="AC59" s="91">
        <f t="shared" si="59"/>
        <v>287.58169934640523</v>
      </c>
      <c r="AD59" s="91">
        <f t="shared" si="59"/>
        <v>355.13209181463839</v>
      </c>
      <c r="AE59" s="91">
        <f t="shared" si="59"/>
        <v>352.68817204301075</v>
      </c>
      <c r="AF59" s="91">
        <f t="shared" si="59"/>
        <v>461.26249252583926</v>
      </c>
      <c r="AG59" s="91">
        <f t="shared" si="59"/>
        <v>450.83361687648858</v>
      </c>
      <c r="AH59" s="91">
        <f t="shared" si="59"/>
        <v>398.47392963119967</v>
      </c>
      <c r="AI59" s="91">
        <f t="shared" si="59"/>
        <v>439.04086457277947</v>
      </c>
      <c r="AJ59" s="91">
        <f t="shared" si="59"/>
        <v>484.86875104497574</v>
      </c>
      <c r="AK59" s="91">
        <f t="shared" si="59"/>
        <v>536.82268075826198</v>
      </c>
      <c r="AL59" s="148"/>
      <c r="AM59" s="148"/>
      <c r="AN59" s="148"/>
      <c r="AO59" s="148"/>
    </row>
    <row r="60" spans="1:41" ht="13.5" customHeight="1">
      <c r="A60" s="88">
        <v>57</v>
      </c>
      <c r="B60" s="95" t="s">
        <v>6</v>
      </c>
      <c r="C60" s="96">
        <v>102</v>
      </c>
      <c r="D60" s="96">
        <v>123</v>
      </c>
      <c r="E60" s="96">
        <v>97</v>
      </c>
      <c r="F60" s="96">
        <v>102</v>
      </c>
      <c r="G60" s="96">
        <v>120</v>
      </c>
      <c r="H60" s="96">
        <v>88</v>
      </c>
      <c r="I60" s="96">
        <v>53</v>
      </c>
      <c r="J60" s="96">
        <v>45</v>
      </c>
      <c r="K60" s="96">
        <v>49</v>
      </c>
      <c r="L60" s="96">
        <v>35</v>
      </c>
      <c r="M60" s="96">
        <v>70</v>
      </c>
      <c r="N60" s="96">
        <v>31</v>
      </c>
      <c r="O60" s="96"/>
      <c r="P60" s="96"/>
      <c r="Q60" s="96"/>
      <c r="R60" s="96"/>
      <c r="Z60" s="91">
        <f t="shared" ref="Z60:AK60" si="60">C60*100000/Z37</f>
        <v>899.70891770309606</v>
      </c>
      <c r="AA60" s="91">
        <f t="shared" si="60"/>
        <v>1085.9968214727176</v>
      </c>
      <c r="AB60" s="91">
        <f t="shared" si="60"/>
        <v>851.2505484861781</v>
      </c>
      <c r="AC60" s="91">
        <f t="shared" si="60"/>
        <v>888.88888888888891</v>
      </c>
      <c r="AD60" s="91">
        <f t="shared" si="60"/>
        <v>1039.411000433088</v>
      </c>
      <c r="AE60" s="91">
        <f t="shared" si="60"/>
        <v>756.98924731182797</v>
      </c>
      <c r="AF60" s="91">
        <f t="shared" si="60"/>
        <v>452.72059451610147</v>
      </c>
      <c r="AG60" s="91">
        <f t="shared" si="60"/>
        <v>382.78325961211294</v>
      </c>
      <c r="AH60" s="91">
        <f t="shared" si="60"/>
        <v>415.43026706231456</v>
      </c>
      <c r="AI60" s="91">
        <f t="shared" si="60"/>
        <v>295.50827423167851</v>
      </c>
      <c r="AJ60" s="91">
        <f t="shared" si="60"/>
        <v>585.1864236749708</v>
      </c>
      <c r="AK60" s="91">
        <f t="shared" si="60"/>
        <v>260.02348599228316</v>
      </c>
      <c r="AL60" s="148"/>
      <c r="AM60" s="148"/>
      <c r="AN60" s="148"/>
      <c r="AO60" s="148"/>
    </row>
    <row r="61" spans="1:41" ht="13.5" customHeight="1">
      <c r="A61" s="88">
        <v>58</v>
      </c>
      <c r="B61" s="95" t="s">
        <v>5</v>
      </c>
      <c r="C61" s="96">
        <v>9</v>
      </c>
      <c r="D61" s="96">
        <v>15</v>
      </c>
      <c r="E61" s="96">
        <v>32</v>
      </c>
      <c r="F61" s="96">
        <v>13</v>
      </c>
      <c r="G61" s="96">
        <v>13</v>
      </c>
      <c r="H61" s="96">
        <v>14</v>
      </c>
      <c r="I61" s="96">
        <v>16</v>
      </c>
      <c r="J61" s="96">
        <v>14</v>
      </c>
      <c r="K61" s="96">
        <v>14</v>
      </c>
      <c r="L61" s="96">
        <v>6</v>
      </c>
      <c r="M61" s="96">
        <v>53</v>
      </c>
      <c r="N61" s="96">
        <v>12</v>
      </c>
      <c r="O61" s="96"/>
      <c r="P61" s="96"/>
      <c r="Q61" s="96"/>
      <c r="R61" s="96"/>
      <c r="Z61" s="91">
        <f t="shared" ref="Z61:AK61" si="61">C61*100000/Z37</f>
        <v>79.386080973802592</v>
      </c>
      <c r="AA61" s="91">
        <f t="shared" si="61"/>
        <v>132.43863676496557</v>
      </c>
      <c r="AB61" s="91">
        <f t="shared" si="61"/>
        <v>280.82492321193507</v>
      </c>
      <c r="AC61" s="91">
        <f t="shared" si="61"/>
        <v>113.28976034858388</v>
      </c>
      <c r="AD61" s="91">
        <f t="shared" si="61"/>
        <v>112.60285838025119</v>
      </c>
      <c r="AE61" s="91">
        <f t="shared" si="61"/>
        <v>120.43010752688173</v>
      </c>
      <c r="AF61" s="91">
        <f t="shared" si="61"/>
        <v>136.67036815580423</v>
      </c>
      <c r="AG61" s="91">
        <f t="shared" si="61"/>
        <v>119.08812521265736</v>
      </c>
      <c r="AH61" s="91">
        <f t="shared" si="61"/>
        <v>118.69436201780415</v>
      </c>
      <c r="AI61" s="91">
        <f t="shared" si="61"/>
        <v>50.658561296859169</v>
      </c>
      <c r="AJ61" s="91">
        <f t="shared" si="61"/>
        <v>443.06972078247787</v>
      </c>
      <c r="AK61" s="91">
        <f t="shared" si="61"/>
        <v>100.65425264217413</v>
      </c>
      <c r="AL61" s="148"/>
      <c r="AM61" s="148"/>
      <c r="AN61" s="148"/>
      <c r="AO61" s="148"/>
    </row>
    <row r="62" spans="1:41" ht="13.5" customHeight="1">
      <c r="A62" s="88">
        <v>59</v>
      </c>
      <c r="B62" s="95" t="s">
        <v>26</v>
      </c>
      <c r="C62" s="96">
        <v>0</v>
      </c>
      <c r="D62" s="96">
        <v>0</v>
      </c>
      <c r="E62" s="96">
        <v>0</v>
      </c>
      <c r="F62" s="96">
        <v>0</v>
      </c>
      <c r="G62" s="96">
        <v>0</v>
      </c>
      <c r="H62" s="96">
        <v>0</v>
      </c>
      <c r="I62" s="96">
        <v>0</v>
      </c>
      <c r="J62" s="96">
        <v>0</v>
      </c>
      <c r="K62" s="96">
        <v>0</v>
      </c>
      <c r="L62" s="96">
        <v>0</v>
      </c>
      <c r="M62" s="96">
        <v>0</v>
      </c>
      <c r="N62" s="96">
        <v>0</v>
      </c>
      <c r="O62" s="96"/>
      <c r="P62" s="96"/>
      <c r="Q62" s="96"/>
      <c r="R62" s="96"/>
      <c r="Z62" s="91">
        <f t="shared" ref="Z62:AK62" si="62">C62*100000/Z37</f>
        <v>0</v>
      </c>
      <c r="AA62" s="91">
        <f t="shared" si="62"/>
        <v>0</v>
      </c>
      <c r="AB62" s="91">
        <f t="shared" si="62"/>
        <v>0</v>
      </c>
      <c r="AC62" s="91">
        <f t="shared" si="62"/>
        <v>0</v>
      </c>
      <c r="AD62" s="91">
        <f t="shared" si="62"/>
        <v>0</v>
      </c>
      <c r="AE62" s="91">
        <f t="shared" si="62"/>
        <v>0</v>
      </c>
      <c r="AF62" s="91">
        <f t="shared" si="62"/>
        <v>0</v>
      </c>
      <c r="AG62" s="91">
        <f t="shared" si="62"/>
        <v>0</v>
      </c>
      <c r="AH62" s="91">
        <f t="shared" si="62"/>
        <v>0</v>
      </c>
      <c r="AI62" s="91">
        <f t="shared" si="62"/>
        <v>0</v>
      </c>
      <c r="AJ62" s="91">
        <f t="shared" si="62"/>
        <v>0</v>
      </c>
      <c r="AK62" s="91">
        <f t="shared" si="62"/>
        <v>0</v>
      </c>
      <c r="AL62" s="148"/>
      <c r="AM62" s="148"/>
      <c r="AN62" s="148"/>
      <c r="AO62" s="148"/>
    </row>
    <row r="63" spans="1:41" ht="13.5" customHeight="1">
      <c r="A63" s="88">
        <v>60</v>
      </c>
      <c r="B63" s="95" t="s">
        <v>4</v>
      </c>
      <c r="C63" s="96">
        <v>31</v>
      </c>
      <c r="D63" s="96">
        <v>31</v>
      </c>
      <c r="E63" s="96">
        <v>45</v>
      </c>
      <c r="F63" s="96">
        <v>43</v>
      </c>
      <c r="G63" s="96">
        <v>48</v>
      </c>
      <c r="H63" s="96">
        <v>62</v>
      </c>
      <c r="I63" s="96">
        <v>47</v>
      </c>
      <c r="J63" s="96">
        <v>55</v>
      </c>
      <c r="K63" s="96">
        <v>52</v>
      </c>
      <c r="L63" s="96">
        <v>70</v>
      </c>
      <c r="M63" s="96">
        <v>287</v>
      </c>
      <c r="N63" s="96">
        <v>111</v>
      </c>
      <c r="O63" s="96"/>
      <c r="P63" s="96"/>
      <c r="Q63" s="96"/>
      <c r="R63" s="96"/>
      <c r="Z63" s="91">
        <f t="shared" ref="Z63:AK63" si="63">C63*100000/Z37</f>
        <v>273.44094557643115</v>
      </c>
      <c r="AA63" s="91">
        <f t="shared" si="63"/>
        <v>273.70651598092883</v>
      </c>
      <c r="AB63" s="91">
        <f t="shared" si="63"/>
        <v>394.91004826678369</v>
      </c>
      <c r="AC63" s="91">
        <f t="shared" si="63"/>
        <v>374.72766884531592</v>
      </c>
      <c r="AD63" s="91">
        <f t="shared" si="63"/>
        <v>415.76440017323517</v>
      </c>
      <c r="AE63" s="91">
        <f t="shared" si="63"/>
        <v>533.33333333333337</v>
      </c>
      <c r="AF63" s="91">
        <f t="shared" si="63"/>
        <v>401.46920645767489</v>
      </c>
      <c r="AG63" s="91">
        <f t="shared" si="63"/>
        <v>467.84620619258249</v>
      </c>
      <c r="AH63" s="91">
        <f t="shared" si="63"/>
        <v>440.86477320898683</v>
      </c>
      <c r="AI63" s="91">
        <f t="shared" si="63"/>
        <v>591.01654846335703</v>
      </c>
      <c r="AJ63" s="91">
        <f t="shared" si="63"/>
        <v>2399.26433706738</v>
      </c>
      <c r="AK63" s="91">
        <f t="shared" si="63"/>
        <v>931.05183694011077</v>
      </c>
      <c r="AL63" s="148"/>
      <c r="AM63" s="148"/>
      <c r="AN63" s="148"/>
      <c r="AO63" s="148"/>
    </row>
    <row r="64" spans="1:41" ht="13.5" customHeight="1">
      <c r="A64" s="88">
        <v>61</v>
      </c>
      <c r="B64" s="95" t="s">
        <v>3</v>
      </c>
      <c r="C64" s="96">
        <v>54</v>
      </c>
      <c r="D64" s="96">
        <v>47</v>
      </c>
      <c r="E64" s="96">
        <v>77</v>
      </c>
      <c r="F64" s="96">
        <v>90</v>
      </c>
      <c r="G64" s="96">
        <v>127</v>
      </c>
      <c r="H64" s="96">
        <v>145</v>
      </c>
      <c r="I64" s="96">
        <v>266</v>
      </c>
      <c r="J64" s="96">
        <v>243</v>
      </c>
      <c r="K64" s="96">
        <v>315</v>
      </c>
      <c r="L64" s="96">
        <v>239</v>
      </c>
      <c r="M64" s="96">
        <v>330</v>
      </c>
      <c r="N64" s="96">
        <v>201</v>
      </c>
      <c r="O64" s="96"/>
      <c r="P64" s="96"/>
      <c r="Q64" s="96"/>
      <c r="R64" s="96"/>
      <c r="Z64" s="91">
        <f t="shared" ref="Z64:AK64" si="64">C64*100000/Z37</f>
        <v>476.31648584281555</v>
      </c>
      <c r="AA64" s="91">
        <f t="shared" si="64"/>
        <v>414.97439519689209</v>
      </c>
      <c r="AB64" s="91">
        <f t="shared" si="64"/>
        <v>675.73497147871876</v>
      </c>
      <c r="AC64" s="91">
        <f t="shared" si="64"/>
        <v>784.31372549019613</v>
      </c>
      <c r="AD64" s="91">
        <f t="shared" si="64"/>
        <v>1100.0433087916847</v>
      </c>
      <c r="AE64" s="91">
        <f t="shared" si="64"/>
        <v>1247.3118279569892</v>
      </c>
      <c r="AF64" s="91">
        <f t="shared" si="64"/>
        <v>2272.1448705902453</v>
      </c>
      <c r="AG64" s="91">
        <f t="shared" si="64"/>
        <v>2067.0296019054099</v>
      </c>
      <c r="AH64" s="91">
        <f t="shared" si="64"/>
        <v>2670.6231454005933</v>
      </c>
      <c r="AI64" s="91">
        <f t="shared" si="64"/>
        <v>2017.8993583248903</v>
      </c>
      <c r="AJ64" s="91">
        <f t="shared" si="64"/>
        <v>2758.7359973248622</v>
      </c>
      <c r="AK64" s="91">
        <f t="shared" si="64"/>
        <v>1685.9587317564167</v>
      </c>
      <c r="AL64" s="148"/>
      <c r="AM64" s="148"/>
      <c r="AN64" s="148"/>
      <c r="AO64" s="148"/>
    </row>
    <row r="65" spans="1:41" ht="13.5" customHeight="1">
      <c r="A65" s="88">
        <v>62</v>
      </c>
      <c r="B65" s="95" t="s">
        <v>2</v>
      </c>
      <c r="C65" s="96">
        <v>0</v>
      </c>
      <c r="D65" s="96">
        <v>0</v>
      </c>
      <c r="E65" s="96">
        <v>0</v>
      </c>
      <c r="F65" s="96">
        <v>0</v>
      </c>
      <c r="G65" s="96">
        <v>0</v>
      </c>
      <c r="H65" s="96">
        <v>0</v>
      </c>
      <c r="I65" s="96">
        <v>0</v>
      </c>
      <c r="J65" s="96">
        <v>0</v>
      </c>
      <c r="K65" s="96">
        <v>0</v>
      </c>
      <c r="L65" s="96">
        <v>0</v>
      </c>
      <c r="M65" s="96">
        <v>0</v>
      </c>
      <c r="N65" s="96">
        <v>0</v>
      </c>
      <c r="O65" s="96"/>
      <c r="P65" s="96"/>
      <c r="Q65" s="96"/>
      <c r="R65" s="96"/>
      <c r="Z65" s="91">
        <f t="shared" ref="Z65:AK65" si="65">C65*100000/Z37</f>
        <v>0</v>
      </c>
      <c r="AA65" s="91">
        <f t="shared" si="65"/>
        <v>0</v>
      </c>
      <c r="AB65" s="91">
        <f t="shared" si="65"/>
        <v>0</v>
      </c>
      <c r="AC65" s="91">
        <f t="shared" si="65"/>
        <v>0</v>
      </c>
      <c r="AD65" s="91">
        <f t="shared" si="65"/>
        <v>0</v>
      </c>
      <c r="AE65" s="91">
        <f t="shared" si="65"/>
        <v>0</v>
      </c>
      <c r="AF65" s="91">
        <f t="shared" si="65"/>
        <v>0</v>
      </c>
      <c r="AG65" s="91">
        <f t="shared" si="65"/>
        <v>0</v>
      </c>
      <c r="AH65" s="91">
        <f t="shared" si="65"/>
        <v>0</v>
      </c>
      <c r="AI65" s="91">
        <f t="shared" si="65"/>
        <v>0</v>
      </c>
      <c r="AJ65" s="91">
        <f t="shared" si="65"/>
        <v>0</v>
      </c>
      <c r="AK65" s="91">
        <f t="shared" si="65"/>
        <v>0</v>
      </c>
      <c r="AL65" s="148"/>
      <c r="AM65" s="148"/>
      <c r="AN65" s="148"/>
      <c r="AO65" s="148"/>
    </row>
    <row r="66" spans="1:41" ht="13.5" customHeight="1">
      <c r="A66" s="88">
        <v>63</v>
      </c>
      <c r="B66" s="95" t="s">
        <v>23</v>
      </c>
      <c r="C66" s="96">
        <v>0</v>
      </c>
      <c r="D66" s="96">
        <v>0</v>
      </c>
      <c r="E66" s="96">
        <v>0</v>
      </c>
      <c r="F66" s="96">
        <v>1</v>
      </c>
      <c r="G66" s="96">
        <v>0</v>
      </c>
      <c r="H66" s="96">
        <v>0</v>
      </c>
      <c r="I66" s="96">
        <v>0</v>
      </c>
      <c r="J66" s="96">
        <v>0</v>
      </c>
      <c r="K66" s="96">
        <v>0</v>
      </c>
      <c r="L66" s="96">
        <v>1</v>
      </c>
      <c r="M66" s="96">
        <v>0</v>
      </c>
      <c r="N66" s="96">
        <v>0</v>
      </c>
      <c r="O66" s="96"/>
      <c r="P66" s="96"/>
      <c r="Q66" s="96"/>
      <c r="R66" s="96"/>
      <c r="Z66" s="91">
        <f t="shared" ref="Z66:AK66" si="66">C66*100000/Z37</f>
        <v>0</v>
      </c>
      <c r="AA66" s="91">
        <f t="shared" si="66"/>
        <v>0</v>
      </c>
      <c r="AB66" s="91">
        <f t="shared" si="66"/>
        <v>0</v>
      </c>
      <c r="AC66" s="91">
        <f t="shared" si="66"/>
        <v>8.7145969498910674</v>
      </c>
      <c r="AD66" s="91">
        <f t="shared" si="66"/>
        <v>0</v>
      </c>
      <c r="AE66" s="91">
        <f t="shared" si="66"/>
        <v>0</v>
      </c>
      <c r="AF66" s="91">
        <f t="shared" si="66"/>
        <v>0</v>
      </c>
      <c r="AG66" s="91">
        <f t="shared" si="66"/>
        <v>0</v>
      </c>
      <c r="AH66" s="91">
        <f t="shared" si="66"/>
        <v>0</v>
      </c>
      <c r="AI66" s="91">
        <f t="shared" si="66"/>
        <v>8.4430935494765276</v>
      </c>
      <c r="AJ66" s="91">
        <f t="shared" si="66"/>
        <v>0</v>
      </c>
      <c r="AK66" s="91">
        <f t="shared" si="66"/>
        <v>0</v>
      </c>
      <c r="AL66" s="148"/>
      <c r="AM66" s="148"/>
      <c r="AN66" s="148"/>
      <c r="AO66" s="148"/>
    </row>
    <row r="67" spans="1:41" ht="13.5" customHeight="1">
      <c r="A67" s="88">
        <v>64</v>
      </c>
      <c r="B67" s="95" t="s">
        <v>1</v>
      </c>
      <c r="C67" s="96">
        <v>3</v>
      </c>
      <c r="D67" s="96">
        <v>5</v>
      </c>
      <c r="E67" s="96">
        <v>6</v>
      </c>
      <c r="F67" s="96">
        <v>12</v>
      </c>
      <c r="G67" s="96">
        <v>3</v>
      </c>
      <c r="H67" s="96">
        <v>0</v>
      </c>
      <c r="I67" s="96">
        <v>0</v>
      </c>
      <c r="J67" s="96">
        <v>0</v>
      </c>
      <c r="K67" s="96">
        <v>2</v>
      </c>
      <c r="L67" s="96">
        <v>2</v>
      </c>
      <c r="M67" s="96">
        <v>0</v>
      </c>
      <c r="N67" s="96">
        <v>5</v>
      </c>
      <c r="O67" s="96"/>
      <c r="P67" s="96"/>
      <c r="Q67" s="96"/>
      <c r="R67" s="96"/>
      <c r="Z67" s="91">
        <f t="shared" ref="Z67:AK67" si="67">C67*100000/Z37</f>
        <v>26.462026991267532</v>
      </c>
      <c r="AA67" s="91">
        <f t="shared" si="67"/>
        <v>44.146212254988519</v>
      </c>
      <c r="AB67" s="91">
        <f t="shared" si="67"/>
        <v>52.654673102237822</v>
      </c>
      <c r="AC67" s="91">
        <f t="shared" si="67"/>
        <v>104.57516339869281</v>
      </c>
      <c r="AD67" s="91">
        <f t="shared" si="67"/>
        <v>25.985275010827198</v>
      </c>
      <c r="AE67" s="91">
        <f t="shared" si="67"/>
        <v>0</v>
      </c>
      <c r="AF67" s="91">
        <f t="shared" si="67"/>
        <v>0</v>
      </c>
      <c r="AG67" s="91">
        <f t="shared" si="67"/>
        <v>0</v>
      </c>
      <c r="AH67" s="91">
        <f t="shared" si="67"/>
        <v>16.956337431114878</v>
      </c>
      <c r="AI67" s="91">
        <f t="shared" si="67"/>
        <v>16.886187098953055</v>
      </c>
      <c r="AJ67" s="91">
        <f t="shared" si="67"/>
        <v>0</v>
      </c>
      <c r="AK67" s="91">
        <f t="shared" si="67"/>
        <v>41.939271934239223</v>
      </c>
      <c r="AL67" s="148"/>
      <c r="AM67" s="148"/>
      <c r="AN67" s="148"/>
      <c r="AO67" s="148"/>
    </row>
    <row r="68" spans="1:41" ht="13.5" customHeight="1">
      <c r="A68" s="88">
        <v>65</v>
      </c>
      <c r="B68" s="95" t="s">
        <v>0</v>
      </c>
      <c r="C68" s="96">
        <v>0</v>
      </c>
      <c r="D68" s="96">
        <v>13</v>
      </c>
      <c r="E68" s="96">
        <v>1</v>
      </c>
      <c r="F68" s="96">
        <v>1</v>
      </c>
      <c r="G68" s="96">
        <v>4</v>
      </c>
      <c r="H68" s="96">
        <v>0</v>
      </c>
      <c r="I68" s="96">
        <v>3</v>
      </c>
      <c r="J68" s="96">
        <v>4</v>
      </c>
      <c r="K68" s="96">
        <v>1</v>
      </c>
      <c r="L68" s="96">
        <v>19</v>
      </c>
      <c r="M68" s="96">
        <v>66</v>
      </c>
      <c r="N68" s="96">
        <v>10</v>
      </c>
      <c r="O68" s="96"/>
      <c r="P68" s="96"/>
      <c r="Q68" s="96"/>
      <c r="R68" s="96"/>
      <c r="Z68" s="91">
        <f t="shared" ref="Z68:AK68" si="68">C68*100000/Z37</f>
        <v>0</v>
      </c>
      <c r="AA68" s="91">
        <f t="shared" si="68"/>
        <v>114.78015186297016</v>
      </c>
      <c r="AB68" s="91">
        <f t="shared" si="68"/>
        <v>8.775778850372971</v>
      </c>
      <c r="AC68" s="91">
        <f t="shared" si="68"/>
        <v>8.7145969498910674</v>
      </c>
      <c r="AD68" s="91">
        <f t="shared" si="68"/>
        <v>34.6470333477696</v>
      </c>
      <c r="AE68" s="91">
        <f t="shared" si="68"/>
        <v>0</v>
      </c>
      <c r="AF68" s="91">
        <f t="shared" si="68"/>
        <v>25.625694029213292</v>
      </c>
      <c r="AG68" s="91">
        <f t="shared" si="68"/>
        <v>34.025178632187817</v>
      </c>
      <c r="AH68" s="91">
        <f t="shared" si="68"/>
        <v>8.4781687155574392</v>
      </c>
      <c r="AI68" s="91">
        <f t="shared" si="68"/>
        <v>160.41877744005404</v>
      </c>
      <c r="AJ68" s="91">
        <f t="shared" si="68"/>
        <v>551.74719946497237</v>
      </c>
      <c r="AK68" s="91">
        <f t="shared" si="68"/>
        <v>83.878543868478445</v>
      </c>
      <c r="AL68" s="148"/>
      <c r="AM68" s="148"/>
      <c r="AN68" s="148"/>
      <c r="AO68" s="148"/>
    </row>
    <row r="69" spans="1:41" ht="13.5" customHeight="1">
      <c r="A69" s="88">
        <v>66</v>
      </c>
      <c r="B69" s="97" t="s">
        <v>111</v>
      </c>
      <c r="C69" s="96"/>
      <c r="D69" s="96"/>
      <c r="E69" s="96"/>
      <c r="F69" s="96"/>
      <c r="G69" s="96"/>
      <c r="H69" s="96"/>
      <c r="I69" s="96"/>
      <c r="J69" s="96"/>
      <c r="K69" s="96"/>
      <c r="L69" s="96"/>
      <c r="M69" s="96">
        <v>0</v>
      </c>
      <c r="N69" s="96">
        <v>0</v>
      </c>
      <c r="O69" s="96"/>
      <c r="P69" s="96"/>
      <c r="Q69" s="96"/>
      <c r="R69" s="96"/>
      <c r="Z69" s="91">
        <f t="shared" ref="Z69:AK69" si="69">C69*100000/Z37</f>
        <v>0</v>
      </c>
      <c r="AA69" s="91">
        <f t="shared" si="69"/>
        <v>0</v>
      </c>
      <c r="AB69" s="91">
        <f t="shared" si="69"/>
        <v>0</v>
      </c>
      <c r="AC69" s="91">
        <f t="shared" si="69"/>
        <v>0</v>
      </c>
      <c r="AD69" s="91">
        <f t="shared" si="69"/>
        <v>0</v>
      </c>
      <c r="AE69" s="91">
        <f t="shared" si="69"/>
        <v>0</v>
      </c>
      <c r="AF69" s="91">
        <f t="shared" si="69"/>
        <v>0</v>
      </c>
      <c r="AG69" s="91">
        <f t="shared" si="69"/>
        <v>0</v>
      </c>
      <c r="AH69" s="91">
        <f t="shared" si="69"/>
        <v>0</v>
      </c>
      <c r="AI69" s="91">
        <f t="shared" si="69"/>
        <v>0</v>
      </c>
      <c r="AJ69" s="91">
        <f t="shared" si="69"/>
        <v>0</v>
      </c>
      <c r="AK69" s="91">
        <f t="shared" si="69"/>
        <v>0</v>
      </c>
      <c r="AL69" s="148"/>
      <c r="AM69" s="148"/>
      <c r="AN69" s="148"/>
      <c r="AO69" s="148"/>
    </row>
    <row r="70" spans="1:41" ht="13.5" customHeight="1">
      <c r="A70" s="88">
        <v>67</v>
      </c>
      <c r="B70" s="97" t="s">
        <v>112</v>
      </c>
      <c r="C70" s="96">
        <f>SUM(C46,C53,C58,C59:C69)</f>
        <v>922</v>
      </c>
      <c r="D70" s="96">
        <f t="shared" ref="D70:K70" si="70">SUM(D46,D53,D58,D59:D69)</f>
        <v>1105</v>
      </c>
      <c r="E70" s="96">
        <f t="shared" si="70"/>
        <v>1333</v>
      </c>
      <c r="F70" s="96">
        <f t="shared" si="70"/>
        <v>970</v>
      </c>
      <c r="G70" s="96">
        <f t="shared" si="70"/>
        <v>1140</v>
      </c>
      <c r="H70" s="96">
        <f t="shared" si="70"/>
        <v>1223</v>
      </c>
      <c r="I70" s="96">
        <f t="shared" si="70"/>
        <v>1305</v>
      </c>
      <c r="J70" s="96">
        <f t="shared" si="70"/>
        <v>1287</v>
      </c>
      <c r="K70" s="96">
        <f t="shared" si="70"/>
        <v>1301</v>
      </c>
      <c r="L70" s="96">
        <f>SUM(L46,L53,L58,L59:L69)</f>
        <v>1391</v>
      </c>
      <c r="M70" s="96">
        <f t="shared" ref="M70:R70" si="71">SUM(M46,M53,M58,M59:M69)</f>
        <v>1972</v>
      </c>
      <c r="N70" s="96">
        <f t="shared" si="71"/>
        <v>1259</v>
      </c>
      <c r="O70" s="96">
        <f t="shared" si="71"/>
        <v>0</v>
      </c>
      <c r="P70" s="96">
        <f t="shared" si="71"/>
        <v>0</v>
      </c>
      <c r="Q70" s="96">
        <f t="shared" si="71"/>
        <v>0</v>
      </c>
      <c r="R70" s="96">
        <f t="shared" si="71"/>
        <v>0</v>
      </c>
      <c r="T70" s="76">
        <v>11515.976803700138</v>
      </c>
      <c r="U70" s="76">
        <v>11444.049871691852</v>
      </c>
      <c r="V70" s="76">
        <v>11653.041262634191</v>
      </c>
      <c r="W70" s="76">
        <v>11671.059000699188</v>
      </c>
      <c r="X70" s="76">
        <v>11751.971547858358</v>
      </c>
      <c r="Y70" s="76">
        <v>11920.068573877639</v>
      </c>
      <c r="Z70" s="91">
        <f t="shared" ref="Z70:AK70" si="72">C70*100000/Z37</f>
        <v>8132.6629619828882</v>
      </c>
      <c r="AA70" s="91">
        <f t="shared" si="72"/>
        <v>9756.3129083524636</v>
      </c>
      <c r="AB70" s="91">
        <f t="shared" si="72"/>
        <v>11698.113207547171</v>
      </c>
      <c r="AC70" s="91">
        <f t="shared" si="72"/>
        <v>8453.1590413943359</v>
      </c>
      <c r="AD70" s="91">
        <f t="shared" si="72"/>
        <v>9874.4045041143345</v>
      </c>
      <c r="AE70" s="91">
        <f t="shared" si="72"/>
        <v>10520.430107526881</v>
      </c>
      <c r="AF70" s="91">
        <f t="shared" si="72"/>
        <v>11147.176902707783</v>
      </c>
      <c r="AG70" s="91">
        <f t="shared" si="72"/>
        <v>10947.601224906432</v>
      </c>
      <c r="AH70" s="91">
        <f t="shared" si="72"/>
        <v>11030.097498940229</v>
      </c>
      <c r="AI70" s="91">
        <f t="shared" si="72"/>
        <v>11744.34312732185</v>
      </c>
      <c r="AJ70" s="91">
        <f t="shared" si="72"/>
        <v>16485.537535529176</v>
      </c>
      <c r="AK70" s="91">
        <f t="shared" si="72"/>
        <v>10560.308673041436</v>
      </c>
      <c r="AL70" s="148"/>
      <c r="AM70" s="148"/>
      <c r="AN70" s="148"/>
      <c r="AO70" s="148"/>
    </row>
    <row r="71" spans="1:41" ht="13.5" customHeight="1">
      <c r="A71" s="88">
        <v>68</v>
      </c>
      <c r="B71" s="13" t="s">
        <v>121</v>
      </c>
      <c r="C71" s="86">
        <v>2011</v>
      </c>
      <c r="D71" s="86">
        <v>2012</v>
      </c>
      <c r="E71" s="86">
        <v>2013</v>
      </c>
      <c r="F71" s="86">
        <v>2014</v>
      </c>
      <c r="G71" s="86">
        <v>2015</v>
      </c>
      <c r="H71" s="86">
        <v>2016</v>
      </c>
      <c r="I71" s="86">
        <v>2017</v>
      </c>
      <c r="J71" s="86">
        <v>2018</v>
      </c>
      <c r="K71" s="86">
        <v>2019</v>
      </c>
      <c r="L71" s="86">
        <v>2020</v>
      </c>
      <c r="M71" s="86">
        <v>2021</v>
      </c>
      <c r="N71" s="86">
        <v>2022</v>
      </c>
      <c r="O71" s="86">
        <v>2023</v>
      </c>
      <c r="P71" s="86">
        <v>2024</v>
      </c>
      <c r="Q71" s="86">
        <v>2025</v>
      </c>
      <c r="R71" s="86">
        <v>2026</v>
      </c>
      <c r="Z71" s="72">
        <v>93359</v>
      </c>
      <c r="AA71" s="72">
        <v>95185</v>
      </c>
      <c r="AB71" s="72">
        <v>96730</v>
      </c>
      <c r="AC71" s="72">
        <v>98323</v>
      </c>
      <c r="AD71" s="72">
        <v>99917</v>
      </c>
      <c r="AE71" s="72">
        <v>101506</v>
      </c>
      <c r="AF71" s="72">
        <v>103407</v>
      </c>
      <c r="AG71" s="72">
        <v>105422</v>
      </c>
      <c r="AH71" s="72">
        <v>107324</v>
      </c>
      <c r="AI71" s="72">
        <v>109504</v>
      </c>
      <c r="AJ71" s="72">
        <v>111325</v>
      </c>
      <c r="AK71" s="72">
        <v>113183</v>
      </c>
      <c r="AL71" s="149"/>
      <c r="AM71" s="149"/>
      <c r="AN71" s="149"/>
      <c r="AO71" s="149"/>
    </row>
    <row r="72" spans="1:41" ht="13.5" customHeight="1">
      <c r="A72" s="88">
        <v>69</v>
      </c>
      <c r="B72" s="89" t="s">
        <v>25</v>
      </c>
      <c r="C72" s="90">
        <v>2</v>
      </c>
      <c r="D72" s="90">
        <v>2</v>
      </c>
      <c r="E72" s="90">
        <v>2</v>
      </c>
      <c r="F72" s="90">
        <v>0</v>
      </c>
      <c r="G72" s="90">
        <v>0</v>
      </c>
      <c r="H72" s="90">
        <v>2</v>
      </c>
      <c r="I72" s="90">
        <v>4</v>
      </c>
      <c r="J72" s="90">
        <v>2</v>
      </c>
      <c r="K72" s="90">
        <v>4</v>
      </c>
      <c r="L72" s="90">
        <v>2</v>
      </c>
      <c r="M72" s="90">
        <v>4</v>
      </c>
      <c r="N72" s="90">
        <v>2</v>
      </c>
      <c r="O72" s="90"/>
      <c r="P72" s="90"/>
      <c r="Q72" s="90"/>
      <c r="R72" s="90"/>
      <c r="Z72" s="91">
        <f t="shared" ref="Z72:AK72" si="73">C72*100000/Z71</f>
        <v>2.1422680191518761</v>
      </c>
      <c r="AA72" s="91">
        <f t="shared" si="73"/>
        <v>2.1011714030572044</v>
      </c>
      <c r="AB72" s="91">
        <f t="shared" si="73"/>
        <v>2.0676108756332057</v>
      </c>
      <c r="AC72" s="91">
        <f t="shared" si="73"/>
        <v>0</v>
      </c>
      <c r="AD72" s="91">
        <f t="shared" si="73"/>
        <v>0</v>
      </c>
      <c r="AE72" s="91">
        <f t="shared" si="73"/>
        <v>1.9703268772289322</v>
      </c>
      <c r="AF72" s="91">
        <f t="shared" si="73"/>
        <v>3.86821008248958</v>
      </c>
      <c r="AG72" s="91">
        <f t="shared" si="73"/>
        <v>1.897137219935118</v>
      </c>
      <c r="AH72" s="91">
        <f t="shared" si="73"/>
        <v>3.7270321642875777</v>
      </c>
      <c r="AI72" s="91">
        <f t="shared" si="73"/>
        <v>1.8264172998246639</v>
      </c>
      <c r="AJ72" s="91">
        <f t="shared" si="73"/>
        <v>3.5930833146193577</v>
      </c>
      <c r="AK72" s="91">
        <f t="shared" si="73"/>
        <v>1.7670498219697304</v>
      </c>
      <c r="AL72" s="148"/>
      <c r="AM72" s="148"/>
      <c r="AN72" s="148"/>
      <c r="AO72" s="148"/>
    </row>
    <row r="73" spans="1:41" ht="13.5" customHeight="1">
      <c r="A73" s="88">
        <v>70</v>
      </c>
      <c r="B73" s="95" t="s">
        <v>22</v>
      </c>
      <c r="C73" s="96">
        <v>762</v>
      </c>
      <c r="D73" s="96">
        <v>977</v>
      </c>
      <c r="E73" s="96">
        <v>962</v>
      </c>
      <c r="F73" s="96">
        <v>847</v>
      </c>
      <c r="G73" s="96">
        <v>787</v>
      </c>
      <c r="H73" s="96">
        <v>904</v>
      </c>
      <c r="I73" s="96">
        <v>957</v>
      </c>
      <c r="J73" s="96">
        <v>998</v>
      </c>
      <c r="K73" s="96">
        <v>957</v>
      </c>
      <c r="L73" s="96">
        <v>773</v>
      </c>
      <c r="M73" s="96">
        <v>825</v>
      </c>
      <c r="N73" s="96">
        <v>798</v>
      </c>
      <c r="O73" s="96"/>
      <c r="P73" s="96"/>
      <c r="Q73" s="96"/>
      <c r="R73" s="96"/>
      <c r="Z73" s="91">
        <f t="shared" ref="Z73:AK73" si="74">C73*100000/Z71</f>
        <v>816.20411529686476</v>
      </c>
      <c r="AA73" s="91">
        <f t="shared" si="74"/>
        <v>1026.4222303934444</v>
      </c>
      <c r="AB73" s="91">
        <f t="shared" si="74"/>
        <v>994.52083117957204</v>
      </c>
      <c r="AC73" s="91">
        <f t="shared" si="74"/>
        <v>861.44645708532084</v>
      </c>
      <c r="AD73" s="91">
        <f t="shared" si="74"/>
        <v>787.65375261467022</v>
      </c>
      <c r="AE73" s="91">
        <f t="shared" si="74"/>
        <v>890.58774850747739</v>
      </c>
      <c r="AF73" s="91">
        <f t="shared" si="74"/>
        <v>925.46926223563207</v>
      </c>
      <c r="AG73" s="91">
        <f t="shared" si="74"/>
        <v>946.67147274762385</v>
      </c>
      <c r="AH73" s="91">
        <f t="shared" si="74"/>
        <v>891.69244530580295</v>
      </c>
      <c r="AI73" s="91">
        <f t="shared" si="74"/>
        <v>705.91028638223258</v>
      </c>
      <c r="AJ73" s="91">
        <f t="shared" si="74"/>
        <v>741.07343364024257</v>
      </c>
      <c r="AK73" s="91">
        <f t="shared" si="74"/>
        <v>705.05287896592245</v>
      </c>
      <c r="AL73" s="148"/>
      <c r="AM73" s="148"/>
      <c r="AN73" s="148"/>
      <c r="AO73" s="148"/>
    </row>
    <row r="74" spans="1:41" ht="13.5" customHeight="1">
      <c r="A74" s="88">
        <v>71</v>
      </c>
      <c r="B74" s="95" t="s">
        <v>21</v>
      </c>
      <c r="C74" s="96">
        <v>152</v>
      </c>
      <c r="D74" s="96">
        <v>218</v>
      </c>
      <c r="E74" s="96">
        <v>261</v>
      </c>
      <c r="F74" s="96">
        <v>329</v>
      </c>
      <c r="G74" s="96">
        <v>579</v>
      </c>
      <c r="H74" s="96">
        <v>428</v>
      </c>
      <c r="I74" s="96">
        <v>529</v>
      </c>
      <c r="J74" s="96">
        <v>479</v>
      </c>
      <c r="K74" s="96">
        <v>337</v>
      </c>
      <c r="L74" s="96">
        <v>349</v>
      </c>
      <c r="M74" s="96">
        <v>322</v>
      </c>
      <c r="N74" s="96">
        <v>269</v>
      </c>
      <c r="O74" s="96"/>
      <c r="P74" s="96"/>
      <c r="Q74" s="96"/>
      <c r="R74" s="96"/>
      <c r="Z74" s="91">
        <f t="shared" ref="Z74:AK74" si="75">C74*100000/Z71</f>
        <v>162.81236945554258</v>
      </c>
      <c r="AA74" s="91">
        <f t="shared" si="75"/>
        <v>229.02768293323527</v>
      </c>
      <c r="AB74" s="91">
        <f t="shared" si="75"/>
        <v>269.82321927013334</v>
      </c>
      <c r="AC74" s="91">
        <f t="shared" si="75"/>
        <v>334.61143374388496</v>
      </c>
      <c r="AD74" s="91">
        <f t="shared" si="75"/>
        <v>579.4809692044397</v>
      </c>
      <c r="AE74" s="91">
        <f t="shared" si="75"/>
        <v>421.6499517269915</v>
      </c>
      <c r="AF74" s="91">
        <f t="shared" si="75"/>
        <v>511.57078340924693</v>
      </c>
      <c r="AG74" s="91">
        <f t="shared" si="75"/>
        <v>454.36436417446072</v>
      </c>
      <c r="AH74" s="91">
        <f t="shared" si="75"/>
        <v>314.00245984122841</v>
      </c>
      <c r="AI74" s="91">
        <f t="shared" si="75"/>
        <v>318.70981881940384</v>
      </c>
      <c r="AJ74" s="91">
        <f t="shared" si="75"/>
        <v>289.24320682685828</v>
      </c>
      <c r="AK74" s="91">
        <f t="shared" si="75"/>
        <v>237.66820105492874</v>
      </c>
      <c r="AL74" s="148"/>
      <c r="AM74" s="148"/>
      <c r="AN74" s="148"/>
      <c r="AO74" s="148"/>
    </row>
    <row r="75" spans="1:41" ht="13.5" customHeight="1">
      <c r="A75" s="88">
        <v>72</v>
      </c>
      <c r="B75" s="95" t="s">
        <v>20</v>
      </c>
      <c r="C75" s="96">
        <v>4</v>
      </c>
      <c r="D75" s="96">
        <v>23</v>
      </c>
      <c r="E75" s="96">
        <v>40</v>
      </c>
      <c r="F75" s="96">
        <v>10</v>
      </c>
      <c r="G75" s="96">
        <v>10</v>
      </c>
      <c r="H75" s="96">
        <v>14</v>
      </c>
      <c r="I75" s="96">
        <v>24</v>
      </c>
      <c r="J75" s="96">
        <v>26</v>
      </c>
      <c r="K75" s="96">
        <v>23</v>
      </c>
      <c r="L75" s="96">
        <v>13</v>
      </c>
      <c r="M75" s="96">
        <v>16</v>
      </c>
      <c r="N75" s="96">
        <v>17</v>
      </c>
      <c r="O75" s="96"/>
      <c r="P75" s="96"/>
      <c r="Q75" s="96"/>
      <c r="R75" s="96"/>
      <c r="Z75" s="91">
        <f t="shared" ref="Z75:AK75" si="76">C75*100000/Z71</f>
        <v>4.2845360383037523</v>
      </c>
      <c r="AA75" s="91">
        <f t="shared" si="76"/>
        <v>24.163471135157849</v>
      </c>
      <c r="AB75" s="91">
        <f t="shared" si="76"/>
        <v>41.352217512664119</v>
      </c>
      <c r="AC75" s="91">
        <f t="shared" si="76"/>
        <v>10.170560296166716</v>
      </c>
      <c r="AD75" s="91">
        <f t="shared" si="76"/>
        <v>10.008306894722621</v>
      </c>
      <c r="AE75" s="91">
        <f t="shared" si="76"/>
        <v>13.792288140602526</v>
      </c>
      <c r="AF75" s="91">
        <f t="shared" si="76"/>
        <v>23.209260494937482</v>
      </c>
      <c r="AG75" s="91">
        <f t="shared" si="76"/>
        <v>24.662783859156534</v>
      </c>
      <c r="AH75" s="91">
        <f t="shared" si="76"/>
        <v>21.430434944653573</v>
      </c>
      <c r="AI75" s="91">
        <f t="shared" si="76"/>
        <v>11.871712448860315</v>
      </c>
      <c r="AJ75" s="91">
        <f t="shared" si="76"/>
        <v>14.372333258477431</v>
      </c>
      <c r="AK75" s="91">
        <f t="shared" si="76"/>
        <v>15.019923486742709</v>
      </c>
      <c r="AL75" s="148"/>
      <c r="AM75" s="148"/>
      <c r="AN75" s="148"/>
      <c r="AO75" s="148"/>
    </row>
    <row r="76" spans="1:41" ht="13.5" customHeight="1">
      <c r="A76" s="88">
        <v>73</v>
      </c>
      <c r="B76" s="95" t="s">
        <v>19</v>
      </c>
      <c r="C76" s="96">
        <v>46</v>
      </c>
      <c r="D76" s="96">
        <v>33</v>
      </c>
      <c r="E76" s="96">
        <v>31</v>
      </c>
      <c r="F76" s="96">
        <v>32</v>
      </c>
      <c r="G76" s="96">
        <v>30</v>
      </c>
      <c r="H76" s="96">
        <v>27</v>
      </c>
      <c r="I76" s="96">
        <v>44</v>
      </c>
      <c r="J76" s="96">
        <v>45</v>
      </c>
      <c r="K76" s="96">
        <v>53</v>
      </c>
      <c r="L76" s="96">
        <v>42</v>
      </c>
      <c r="M76" s="96">
        <v>19</v>
      </c>
      <c r="N76" s="96">
        <v>39</v>
      </c>
      <c r="O76" s="96"/>
      <c r="P76" s="96"/>
      <c r="Q76" s="96"/>
      <c r="R76" s="96"/>
      <c r="Z76" s="91">
        <f t="shared" ref="Z76:AK76" si="77">C76*100000/Z71</f>
        <v>49.27216444049315</v>
      </c>
      <c r="AA76" s="91">
        <f t="shared" si="77"/>
        <v>34.669328150443874</v>
      </c>
      <c r="AB76" s="91">
        <f t="shared" si="77"/>
        <v>32.047968572314687</v>
      </c>
      <c r="AC76" s="91">
        <f t="shared" si="77"/>
        <v>32.545792947733489</v>
      </c>
      <c r="AD76" s="91">
        <f t="shared" si="77"/>
        <v>30.02492068416786</v>
      </c>
      <c r="AE76" s="91">
        <f t="shared" si="77"/>
        <v>26.599412842590585</v>
      </c>
      <c r="AF76" s="91">
        <f t="shared" si="77"/>
        <v>42.550310907385381</v>
      </c>
      <c r="AG76" s="91">
        <f t="shared" si="77"/>
        <v>42.685587448540154</v>
      </c>
      <c r="AH76" s="91">
        <f t="shared" si="77"/>
        <v>49.383176176810409</v>
      </c>
      <c r="AI76" s="91">
        <f t="shared" si="77"/>
        <v>38.354763296317941</v>
      </c>
      <c r="AJ76" s="91">
        <f t="shared" si="77"/>
        <v>17.067145744441948</v>
      </c>
      <c r="AK76" s="91">
        <f t="shared" si="77"/>
        <v>34.457471528409741</v>
      </c>
      <c r="AL76" s="148"/>
      <c r="AM76" s="148"/>
      <c r="AN76" s="148"/>
      <c r="AO76" s="148"/>
    </row>
    <row r="77" spans="1:41" ht="13.5" customHeight="1">
      <c r="A77" s="88">
        <v>74</v>
      </c>
      <c r="B77" s="95" t="s">
        <v>18</v>
      </c>
      <c r="C77" s="96">
        <v>0</v>
      </c>
      <c r="D77" s="96">
        <v>4</v>
      </c>
      <c r="E77" s="96">
        <v>1</v>
      </c>
      <c r="F77" s="96">
        <v>1</v>
      </c>
      <c r="G77" s="96">
        <v>7</v>
      </c>
      <c r="H77" s="96">
        <v>5</v>
      </c>
      <c r="I77" s="96">
        <v>3</v>
      </c>
      <c r="J77" s="96">
        <v>1</v>
      </c>
      <c r="K77" s="96">
        <v>8</v>
      </c>
      <c r="L77" s="96">
        <v>4</v>
      </c>
      <c r="M77" s="96">
        <v>3</v>
      </c>
      <c r="N77" s="96">
        <v>6</v>
      </c>
      <c r="O77" s="96"/>
      <c r="P77" s="96"/>
      <c r="Q77" s="96"/>
      <c r="R77" s="96"/>
      <c r="Z77" s="91">
        <f t="shared" ref="Z77:AK77" si="78">C77*100000/Z71</f>
        <v>0</v>
      </c>
      <c r="AA77" s="91">
        <f t="shared" si="78"/>
        <v>4.2023428061144088</v>
      </c>
      <c r="AB77" s="91">
        <f t="shared" si="78"/>
        <v>1.0338054378166028</v>
      </c>
      <c r="AC77" s="91">
        <f t="shared" si="78"/>
        <v>1.0170560296166715</v>
      </c>
      <c r="AD77" s="91">
        <f t="shared" si="78"/>
        <v>7.0058148263058335</v>
      </c>
      <c r="AE77" s="91">
        <f t="shared" si="78"/>
        <v>4.9258171930723309</v>
      </c>
      <c r="AF77" s="91">
        <f t="shared" si="78"/>
        <v>2.9011575618671852</v>
      </c>
      <c r="AG77" s="91">
        <f t="shared" si="78"/>
        <v>0.94856860996755898</v>
      </c>
      <c r="AH77" s="91">
        <f t="shared" si="78"/>
        <v>7.4540643285751553</v>
      </c>
      <c r="AI77" s="91">
        <f t="shared" si="78"/>
        <v>3.6528345996493279</v>
      </c>
      <c r="AJ77" s="91">
        <f t="shared" si="78"/>
        <v>2.6948124859645182</v>
      </c>
      <c r="AK77" s="91">
        <f t="shared" si="78"/>
        <v>5.3011494659091909</v>
      </c>
      <c r="AL77" s="148"/>
      <c r="AM77" s="148"/>
      <c r="AN77" s="148"/>
      <c r="AO77" s="148"/>
    </row>
    <row r="78" spans="1:41" ht="13.5" customHeight="1">
      <c r="A78" s="88">
        <v>75</v>
      </c>
      <c r="B78" s="95" t="s">
        <v>17</v>
      </c>
      <c r="C78" s="96">
        <v>181</v>
      </c>
      <c r="D78" s="96">
        <v>294</v>
      </c>
      <c r="E78" s="96">
        <v>237</v>
      </c>
      <c r="F78" s="96">
        <v>165</v>
      </c>
      <c r="G78" s="96">
        <v>142</v>
      </c>
      <c r="H78" s="96">
        <v>142</v>
      </c>
      <c r="I78" s="96">
        <v>136</v>
      </c>
      <c r="J78" s="96">
        <v>200</v>
      </c>
      <c r="K78" s="96">
        <v>211</v>
      </c>
      <c r="L78" s="96">
        <v>163</v>
      </c>
      <c r="M78" s="96">
        <v>187</v>
      </c>
      <c r="N78" s="96">
        <v>172</v>
      </c>
      <c r="O78" s="96"/>
      <c r="P78" s="96"/>
      <c r="Q78" s="96"/>
      <c r="R78" s="96"/>
      <c r="Z78" s="91">
        <f t="shared" ref="Z78:AK78" si="79">C78*100000/Z71</f>
        <v>193.87525573324479</v>
      </c>
      <c r="AA78" s="91">
        <f t="shared" si="79"/>
        <v>308.87219624940906</v>
      </c>
      <c r="AB78" s="91">
        <f t="shared" si="79"/>
        <v>245.01188876253488</v>
      </c>
      <c r="AC78" s="91">
        <f t="shared" si="79"/>
        <v>167.8142448867508</v>
      </c>
      <c r="AD78" s="91">
        <f t="shared" si="79"/>
        <v>142.11795790506119</v>
      </c>
      <c r="AE78" s="91">
        <f t="shared" si="79"/>
        <v>139.89320828325418</v>
      </c>
      <c r="AF78" s="91">
        <f t="shared" si="79"/>
        <v>131.51914280464572</v>
      </c>
      <c r="AG78" s="91">
        <f t="shared" si="79"/>
        <v>189.7137219935118</v>
      </c>
      <c r="AH78" s="91">
        <f t="shared" si="79"/>
        <v>196.60094666616973</v>
      </c>
      <c r="AI78" s="91">
        <f t="shared" si="79"/>
        <v>148.85300993571011</v>
      </c>
      <c r="AJ78" s="91">
        <f t="shared" si="79"/>
        <v>167.97664495845498</v>
      </c>
      <c r="AK78" s="91">
        <f t="shared" si="79"/>
        <v>151.96628468939682</v>
      </c>
      <c r="AL78" s="148"/>
      <c r="AM78" s="148"/>
      <c r="AN78" s="148"/>
      <c r="AO78" s="148"/>
    </row>
    <row r="79" spans="1:41" ht="13.5" customHeight="1">
      <c r="A79" s="88">
        <v>76</v>
      </c>
      <c r="B79" s="95" t="s">
        <v>16</v>
      </c>
      <c r="C79" s="96">
        <v>81</v>
      </c>
      <c r="D79" s="96">
        <v>82</v>
      </c>
      <c r="E79" s="96">
        <v>93</v>
      </c>
      <c r="F79" s="96">
        <v>93</v>
      </c>
      <c r="G79" s="96">
        <v>85</v>
      </c>
      <c r="H79" s="96">
        <v>124</v>
      </c>
      <c r="I79" s="96">
        <v>163</v>
      </c>
      <c r="J79" s="96">
        <v>171</v>
      </c>
      <c r="K79" s="96">
        <v>137</v>
      </c>
      <c r="L79" s="96">
        <v>188</v>
      </c>
      <c r="M79" s="96">
        <v>185</v>
      </c>
      <c r="N79" s="96">
        <v>165</v>
      </c>
      <c r="O79" s="96"/>
      <c r="P79" s="96"/>
      <c r="Q79" s="96"/>
      <c r="R79" s="96"/>
      <c r="Z79" s="91">
        <f t="shared" ref="Z79:AK79" si="80">C79*100000/Z71</f>
        <v>86.761854775650988</v>
      </c>
      <c r="AA79" s="91">
        <f t="shared" si="80"/>
        <v>86.148027525345384</v>
      </c>
      <c r="AB79" s="91">
        <f t="shared" si="80"/>
        <v>96.143905716944076</v>
      </c>
      <c r="AC79" s="91">
        <f t="shared" si="80"/>
        <v>94.586210754350461</v>
      </c>
      <c r="AD79" s="91">
        <f t="shared" si="80"/>
        <v>85.070608605142269</v>
      </c>
      <c r="AE79" s="91">
        <f t="shared" si="80"/>
        <v>122.1602663881938</v>
      </c>
      <c r="AF79" s="91">
        <f t="shared" si="80"/>
        <v>157.62956086145039</v>
      </c>
      <c r="AG79" s="91">
        <f t="shared" si="80"/>
        <v>162.20523230445258</v>
      </c>
      <c r="AH79" s="91">
        <f t="shared" si="80"/>
        <v>127.65085162684954</v>
      </c>
      <c r="AI79" s="91">
        <f t="shared" si="80"/>
        <v>171.6832261835184</v>
      </c>
      <c r="AJ79" s="91">
        <f t="shared" si="80"/>
        <v>166.18010330114529</v>
      </c>
      <c r="AK79" s="91">
        <f t="shared" si="80"/>
        <v>145.78161031250275</v>
      </c>
      <c r="AL79" s="148"/>
      <c r="AM79" s="148"/>
      <c r="AN79" s="148"/>
      <c r="AO79" s="148"/>
    </row>
    <row r="80" spans="1:41" ht="13.5" customHeight="1">
      <c r="A80" s="88">
        <v>77</v>
      </c>
      <c r="B80" s="97" t="s">
        <v>117</v>
      </c>
      <c r="C80" s="96">
        <v>1228</v>
      </c>
      <c r="D80" s="96">
        <v>1633</v>
      </c>
      <c r="E80" s="96">
        <v>1627</v>
      </c>
      <c r="F80" s="96">
        <v>1477</v>
      </c>
      <c r="G80" s="96">
        <v>1640</v>
      </c>
      <c r="H80" s="96">
        <v>1646</v>
      </c>
      <c r="I80" s="96">
        <v>1860</v>
      </c>
      <c r="J80" s="96">
        <v>1922</v>
      </c>
      <c r="K80" s="96">
        <v>1730</v>
      </c>
      <c r="L80" s="96">
        <v>1534</v>
      </c>
      <c r="M80" s="96">
        <v>1561</v>
      </c>
      <c r="N80" s="96">
        <v>1468</v>
      </c>
      <c r="O80" s="96"/>
      <c r="P80" s="96"/>
      <c r="Q80" s="96"/>
      <c r="R80" s="96"/>
      <c r="T80" s="76" t="s">
        <v>222</v>
      </c>
      <c r="U80" s="76" t="s">
        <v>223</v>
      </c>
      <c r="V80" s="76" t="s">
        <v>224</v>
      </c>
      <c r="W80" s="76" t="s">
        <v>225</v>
      </c>
      <c r="X80" s="76" t="s">
        <v>226</v>
      </c>
      <c r="Y80" s="76">
        <v>1228.9000000000001</v>
      </c>
      <c r="Z80" s="91">
        <f t="shared" ref="Z80:AK80" si="81">C80*100000/Z71</f>
        <v>1315.352563759252</v>
      </c>
      <c r="AA80" s="91">
        <f t="shared" si="81"/>
        <v>1715.6064505962074</v>
      </c>
      <c r="AB80" s="91">
        <f t="shared" si="81"/>
        <v>1682.0014473276131</v>
      </c>
      <c r="AC80" s="91">
        <f t="shared" si="81"/>
        <v>1502.1917557438239</v>
      </c>
      <c r="AD80" s="91">
        <f t="shared" si="81"/>
        <v>1641.3623307345097</v>
      </c>
      <c r="AE80" s="91">
        <f t="shared" si="81"/>
        <v>1621.5790199594112</v>
      </c>
      <c r="AF80" s="91">
        <f t="shared" si="81"/>
        <v>1798.7176883576547</v>
      </c>
      <c r="AG80" s="91">
        <f t="shared" si="81"/>
        <v>1823.1488683576483</v>
      </c>
      <c r="AH80" s="91">
        <f t="shared" si="81"/>
        <v>1611.9414110543773</v>
      </c>
      <c r="AI80" s="91">
        <f t="shared" si="81"/>
        <v>1400.8620689655172</v>
      </c>
      <c r="AJ80" s="91">
        <f t="shared" si="81"/>
        <v>1402.2007635302043</v>
      </c>
      <c r="AK80" s="91">
        <f t="shared" si="81"/>
        <v>1297.0145693257821</v>
      </c>
      <c r="AL80" s="148"/>
      <c r="AM80" s="148"/>
      <c r="AN80" s="148"/>
      <c r="AO80" s="148"/>
    </row>
    <row r="81" spans="1:41" ht="13.5" customHeight="1">
      <c r="A81" s="88">
        <v>78</v>
      </c>
      <c r="B81" s="95" t="s">
        <v>15</v>
      </c>
      <c r="C81" s="96">
        <v>69</v>
      </c>
      <c r="D81" s="96">
        <v>131</v>
      </c>
      <c r="E81" s="96">
        <v>84</v>
      </c>
      <c r="F81" s="96">
        <v>61</v>
      </c>
      <c r="G81" s="96">
        <v>103</v>
      </c>
      <c r="H81" s="96">
        <v>155</v>
      </c>
      <c r="I81" s="96">
        <v>153</v>
      </c>
      <c r="J81" s="96">
        <v>136</v>
      </c>
      <c r="K81" s="96">
        <v>134</v>
      </c>
      <c r="L81" s="96">
        <v>121</v>
      </c>
      <c r="M81" s="96">
        <v>83</v>
      </c>
      <c r="N81" s="96">
        <v>98</v>
      </c>
      <c r="O81" s="96"/>
      <c r="P81" s="96"/>
      <c r="Q81" s="96"/>
      <c r="R81" s="96"/>
      <c r="Z81" s="91">
        <f t="shared" ref="Z81:AK81" si="82">C81*100000/Z71</f>
        <v>73.908246660739721</v>
      </c>
      <c r="AA81" s="91">
        <f t="shared" si="82"/>
        <v>137.62672690024689</v>
      </c>
      <c r="AB81" s="91">
        <f t="shared" si="82"/>
        <v>86.839656776594651</v>
      </c>
      <c r="AC81" s="91">
        <f t="shared" si="82"/>
        <v>62.040417806616965</v>
      </c>
      <c r="AD81" s="91">
        <f t="shared" si="82"/>
        <v>103.08556101564298</v>
      </c>
      <c r="AE81" s="91">
        <f t="shared" si="82"/>
        <v>152.70033298524226</v>
      </c>
      <c r="AF81" s="91">
        <f t="shared" si="82"/>
        <v>147.95903565522644</v>
      </c>
      <c r="AG81" s="91">
        <f t="shared" si="82"/>
        <v>129.00533095558802</v>
      </c>
      <c r="AH81" s="91">
        <f t="shared" si="82"/>
        <v>124.85557750363385</v>
      </c>
      <c r="AI81" s="91">
        <f t="shared" si="82"/>
        <v>110.49824663939216</v>
      </c>
      <c r="AJ81" s="91">
        <f t="shared" si="82"/>
        <v>74.556478778351675</v>
      </c>
      <c r="AK81" s="91">
        <f t="shared" si="82"/>
        <v>86.585441276516789</v>
      </c>
      <c r="AL81" s="148"/>
      <c r="AM81" s="148"/>
      <c r="AN81" s="148"/>
      <c r="AO81" s="148"/>
    </row>
    <row r="82" spans="1:41" ht="13.5" customHeight="1">
      <c r="A82" s="88">
        <v>79</v>
      </c>
      <c r="B82" s="95" t="s">
        <v>14</v>
      </c>
      <c r="C82" s="96">
        <v>1741</v>
      </c>
      <c r="D82" s="96">
        <v>1872</v>
      </c>
      <c r="E82" s="96">
        <v>1622</v>
      </c>
      <c r="F82" s="96">
        <v>1354</v>
      </c>
      <c r="G82" s="96">
        <v>1339</v>
      </c>
      <c r="H82" s="96">
        <v>1190</v>
      </c>
      <c r="I82" s="96">
        <v>1161</v>
      </c>
      <c r="J82" s="96">
        <v>1222</v>
      </c>
      <c r="K82" s="96">
        <v>1037</v>
      </c>
      <c r="L82" s="96">
        <v>966</v>
      </c>
      <c r="M82" s="96">
        <v>912</v>
      </c>
      <c r="N82" s="96">
        <v>940</v>
      </c>
      <c r="O82" s="96"/>
      <c r="P82" s="96"/>
      <c r="Q82" s="96"/>
      <c r="R82" s="96"/>
      <c r="Z82" s="91">
        <f t="shared" ref="Z82:AK82" si="83">C82*100000/Z71</f>
        <v>1864.8443106717082</v>
      </c>
      <c r="AA82" s="91">
        <f t="shared" si="83"/>
        <v>1966.6964332615432</v>
      </c>
      <c r="AB82" s="91">
        <f t="shared" si="83"/>
        <v>1676.8324201385299</v>
      </c>
      <c r="AC82" s="91">
        <f t="shared" si="83"/>
        <v>1377.0938641009734</v>
      </c>
      <c r="AD82" s="91">
        <f t="shared" si="83"/>
        <v>1340.1122932033588</v>
      </c>
      <c r="AE82" s="91">
        <f t="shared" si="83"/>
        <v>1172.3444919512146</v>
      </c>
      <c r="AF82" s="91">
        <f t="shared" si="83"/>
        <v>1122.7479764426007</v>
      </c>
      <c r="AG82" s="91">
        <f t="shared" si="83"/>
        <v>1159.150841380357</v>
      </c>
      <c r="AH82" s="91">
        <f t="shared" si="83"/>
        <v>966.23308859155452</v>
      </c>
      <c r="AI82" s="91">
        <f t="shared" si="83"/>
        <v>882.15955581531273</v>
      </c>
      <c r="AJ82" s="91">
        <f t="shared" si="83"/>
        <v>819.22299573321357</v>
      </c>
      <c r="AK82" s="91">
        <f t="shared" si="83"/>
        <v>830.51341632577328</v>
      </c>
      <c r="AL82" s="148"/>
      <c r="AM82" s="148"/>
      <c r="AN82" s="148"/>
      <c r="AO82" s="148"/>
    </row>
    <row r="83" spans="1:41" ht="13.5" customHeight="1">
      <c r="A83" s="88">
        <v>80</v>
      </c>
      <c r="B83" s="95" t="s">
        <v>13</v>
      </c>
      <c r="C83" s="96">
        <v>1145</v>
      </c>
      <c r="D83" s="96">
        <v>1210</v>
      </c>
      <c r="E83" s="96">
        <v>1129</v>
      </c>
      <c r="F83" s="96">
        <v>1044</v>
      </c>
      <c r="G83" s="96">
        <v>1157</v>
      </c>
      <c r="H83" s="96">
        <v>1300</v>
      </c>
      <c r="I83" s="96">
        <v>1215</v>
      </c>
      <c r="J83" s="96">
        <v>1138</v>
      </c>
      <c r="K83" s="96">
        <v>949</v>
      </c>
      <c r="L83" s="96">
        <v>877</v>
      </c>
      <c r="M83" s="96">
        <v>594</v>
      </c>
      <c r="N83" s="96">
        <v>764</v>
      </c>
      <c r="O83" s="96"/>
      <c r="P83" s="96"/>
      <c r="Q83" s="96"/>
      <c r="R83" s="96"/>
      <c r="Z83" s="91">
        <f t="shared" ref="Z83:AK83" si="84">C83*100000/Z71</f>
        <v>1226.448440964449</v>
      </c>
      <c r="AA83" s="91">
        <f t="shared" si="84"/>
        <v>1271.2086988496087</v>
      </c>
      <c r="AB83" s="91">
        <f t="shared" si="84"/>
        <v>1167.1663392949447</v>
      </c>
      <c r="AC83" s="91">
        <f t="shared" si="84"/>
        <v>1061.8064949198051</v>
      </c>
      <c r="AD83" s="91">
        <f t="shared" si="84"/>
        <v>1157.9611077194072</v>
      </c>
      <c r="AE83" s="91">
        <f t="shared" si="84"/>
        <v>1280.7124701988059</v>
      </c>
      <c r="AF83" s="91">
        <f t="shared" si="84"/>
        <v>1174.96881255621</v>
      </c>
      <c r="AG83" s="91">
        <f t="shared" si="84"/>
        <v>1079.4710781430822</v>
      </c>
      <c r="AH83" s="91">
        <f t="shared" si="84"/>
        <v>884.23838097722785</v>
      </c>
      <c r="AI83" s="91">
        <f t="shared" si="84"/>
        <v>800.88398597311516</v>
      </c>
      <c r="AJ83" s="91">
        <f t="shared" si="84"/>
        <v>533.57287222097466</v>
      </c>
      <c r="AK83" s="91">
        <f t="shared" si="84"/>
        <v>675.01303199243705</v>
      </c>
      <c r="AL83" s="148"/>
      <c r="AM83" s="148"/>
      <c r="AN83" s="148"/>
      <c r="AO83" s="148"/>
    </row>
    <row r="84" spans="1:41" ht="13.5" customHeight="1">
      <c r="A84" s="88">
        <v>81</v>
      </c>
      <c r="B84" s="95" t="s">
        <v>12</v>
      </c>
      <c r="C84" s="96">
        <v>3070</v>
      </c>
      <c r="D84" s="96">
        <v>3147</v>
      </c>
      <c r="E84" s="96">
        <v>3142</v>
      </c>
      <c r="F84" s="96">
        <v>3047</v>
      </c>
      <c r="G84" s="96">
        <v>3436</v>
      </c>
      <c r="H84" s="96">
        <v>3954</v>
      </c>
      <c r="I84" s="96">
        <v>4129</v>
      </c>
      <c r="J84" s="96">
        <v>3730</v>
      </c>
      <c r="K84" s="96">
        <v>3751</v>
      </c>
      <c r="L84" s="96">
        <v>4235</v>
      </c>
      <c r="M84" s="96">
        <v>3062</v>
      </c>
      <c r="N84" s="96">
        <v>3748</v>
      </c>
      <c r="O84" s="96"/>
      <c r="P84" s="96"/>
      <c r="Q84" s="96"/>
      <c r="R84" s="96"/>
      <c r="Z84" s="91">
        <f t="shared" ref="Z84:AK84" si="85">C84*100000/Z71</f>
        <v>3288.38140939813</v>
      </c>
      <c r="AA84" s="91">
        <f t="shared" si="85"/>
        <v>3306.1932027105113</v>
      </c>
      <c r="AB84" s="91">
        <f t="shared" si="85"/>
        <v>3248.2166856197664</v>
      </c>
      <c r="AC84" s="91">
        <f t="shared" si="85"/>
        <v>3098.9697222419982</v>
      </c>
      <c r="AD84" s="91">
        <f t="shared" si="85"/>
        <v>3438.8542490266923</v>
      </c>
      <c r="AE84" s="91">
        <f t="shared" si="85"/>
        <v>3895.3362362815992</v>
      </c>
      <c r="AF84" s="91">
        <f t="shared" si="85"/>
        <v>3992.9598576498688</v>
      </c>
      <c r="AG84" s="91">
        <f t="shared" si="85"/>
        <v>3538.1609151789949</v>
      </c>
      <c r="AH84" s="91">
        <f t="shared" si="85"/>
        <v>3495.0244120606762</v>
      </c>
      <c r="AI84" s="91">
        <f t="shared" si="85"/>
        <v>3867.4386323787257</v>
      </c>
      <c r="AJ84" s="91">
        <f t="shared" si="85"/>
        <v>2750.5052773411185</v>
      </c>
      <c r="AK84" s="91">
        <f t="shared" si="85"/>
        <v>3311.4513663712746</v>
      </c>
      <c r="AL84" s="148"/>
      <c r="AM84" s="148"/>
      <c r="AN84" s="148"/>
      <c r="AO84" s="148"/>
    </row>
    <row r="85" spans="1:41" ht="13.5" customHeight="1">
      <c r="A85" s="88">
        <v>82</v>
      </c>
      <c r="B85" s="95" t="s">
        <v>11</v>
      </c>
      <c r="C85" s="96">
        <v>160</v>
      </c>
      <c r="D85" s="96">
        <v>316</v>
      </c>
      <c r="E85" s="96">
        <v>351</v>
      </c>
      <c r="F85" s="96">
        <v>641</v>
      </c>
      <c r="G85" s="96">
        <v>518</v>
      </c>
      <c r="H85" s="96">
        <v>628</v>
      </c>
      <c r="I85" s="96">
        <v>539</v>
      </c>
      <c r="J85" s="96">
        <v>418</v>
      </c>
      <c r="K85" s="96">
        <v>488</v>
      </c>
      <c r="L85" s="96">
        <v>529</v>
      </c>
      <c r="M85" s="96">
        <v>440</v>
      </c>
      <c r="N85" s="96">
        <v>379</v>
      </c>
      <c r="O85" s="96"/>
      <c r="P85" s="96"/>
      <c r="Q85" s="96"/>
      <c r="R85" s="96"/>
      <c r="Z85" s="91">
        <f t="shared" ref="Z85:AK85" si="86">C85*100000/Z71</f>
        <v>171.38144153215009</v>
      </c>
      <c r="AA85" s="91">
        <f t="shared" si="86"/>
        <v>331.98508168303829</v>
      </c>
      <c r="AB85" s="91">
        <f t="shared" si="86"/>
        <v>362.86570867362764</v>
      </c>
      <c r="AC85" s="91">
        <f t="shared" si="86"/>
        <v>651.93291498428653</v>
      </c>
      <c r="AD85" s="91">
        <f t="shared" si="86"/>
        <v>518.43029714663169</v>
      </c>
      <c r="AE85" s="91">
        <f t="shared" si="86"/>
        <v>618.68263944988473</v>
      </c>
      <c r="AF85" s="91">
        <f t="shared" si="86"/>
        <v>521.24130861547087</v>
      </c>
      <c r="AG85" s="91">
        <f t="shared" si="86"/>
        <v>396.50167896643967</v>
      </c>
      <c r="AH85" s="91">
        <f t="shared" si="86"/>
        <v>454.69792404308447</v>
      </c>
      <c r="AI85" s="91">
        <f t="shared" si="86"/>
        <v>483.08737580362362</v>
      </c>
      <c r="AJ85" s="91">
        <f t="shared" si="86"/>
        <v>395.23916460812933</v>
      </c>
      <c r="AK85" s="91">
        <f t="shared" si="86"/>
        <v>334.8559412632639</v>
      </c>
      <c r="AL85" s="148"/>
      <c r="AM85" s="148"/>
      <c r="AN85" s="148"/>
      <c r="AO85" s="148"/>
    </row>
    <row r="86" spans="1:41" ht="13.5" customHeight="1">
      <c r="A86" s="88">
        <v>83</v>
      </c>
      <c r="B86" s="95" t="s">
        <v>28</v>
      </c>
      <c r="C86" s="96">
        <v>0</v>
      </c>
      <c r="D86" s="96">
        <v>1</v>
      </c>
      <c r="E86" s="96">
        <v>0</v>
      </c>
      <c r="F86" s="96">
        <v>0</v>
      </c>
      <c r="G86" s="96">
        <v>0</v>
      </c>
      <c r="H86" s="96">
        <v>0</v>
      </c>
      <c r="I86" s="96">
        <v>0</v>
      </c>
      <c r="J86" s="96">
        <v>0</v>
      </c>
      <c r="K86" s="96">
        <v>0</v>
      </c>
      <c r="L86" s="96">
        <v>0</v>
      </c>
      <c r="M86" s="96">
        <v>0</v>
      </c>
      <c r="N86" s="96">
        <v>1</v>
      </c>
      <c r="O86" s="96"/>
      <c r="P86" s="96"/>
      <c r="Q86" s="96"/>
      <c r="R86" s="96"/>
      <c r="Z86" s="91">
        <f t="shared" ref="Z86:AK86" si="87">C86*100000/Z71</f>
        <v>0</v>
      </c>
      <c r="AA86" s="91">
        <f t="shared" si="87"/>
        <v>1.0505857015286022</v>
      </c>
      <c r="AB86" s="91">
        <f t="shared" si="87"/>
        <v>0</v>
      </c>
      <c r="AC86" s="91">
        <f t="shared" si="87"/>
        <v>0</v>
      </c>
      <c r="AD86" s="91">
        <f t="shared" si="87"/>
        <v>0</v>
      </c>
      <c r="AE86" s="91">
        <f t="shared" si="87"/>
        <v>0</v>
      </c>
      <c r="AF86" s="91">
        <f t="shared" si="87"/>
        <v>0</v>
      </c>
      <c r="AG86" s="91">
        <f t="shared" si="87"/>
        <v>0</v>
      </c>
      <c r="AH86" s="91">
        <f t="shared" si="87"/>
        <v>0</v>
      </c>
      <c r="AI86" s="91">
        <f t="shared" si="87"/>
        <v>0</v>
      </c>
      <c r="AJ86" s="91">
        <f t="shared" si="87"/>
        <v>0</v>
      </c>
      <c r="AK86" s="91">
        <f t="shared" si="87"/>
        <v>0.88352491098486519</v>
      </c>
      <c r="AL86" s="148"/>
      <c r="AM86" s="148"/>
      <c r="AN86" s="148"/>
      <c r="AO86" s="148"/>
    </row>
    <row r="87" spans="1:41" ht="13.5" customHeight="1">
      <c r="A87" s="88">
        <v>84</v>
      </c>
      <c r="B87" s="97" t="s">
        <v>118</v>
      </c>
      <c r="C87" s="96">
        <v>6185</v>
      </c>
      <c r="D87" s="96">
        <v>6677</v>
      </c>
      <c r="E87" s="96">
        <v>6328</v>
      </c>
      <c r="F87" s="96">
        <v>6147</v>
      </c>
      <c r="G87" s="96">
        <v>6553</v>
      </c>
      <c r="H87" s="96">
        <v>7227</v>
      </c>
      <c r="I87" s="96">
        <v>7197</v>
      </c>
      <c r="J87" s="96">
        <v>6644</v>
      </c>
      <c r="K87" s="96">
        <v>6359</v>
      </c>
      <c r="L87" s="96">
        <v>6728</v>
      </c>
      <c r="M87" s="96">
        <v>5091</v>
      </c>
      <c r="N87" s="96">
        <v>5930</v>
      </c>
      <c r="O87" s="96"/>
      <c r="P87" s="96"/>
      <c r="Q87" s="96"/>
      <c r="R87" s="96"/>
      <c r="T87" s="4" t="s">
        <v>227</v>
      </c>
      <c r="U87" s="4" t="s">
        <v>228</v>
      </c>
      <c r="V87" s="4" t="s">
        <v>229</v>
      </c>
      <c r="W87" s="4" t="s">
        <v>230</v>
      </c>
      <c r="X87" s="4" t="s">
        <v>231</v>
      </c>
      <c r="Y87" s="4">
        <v>7657.2</v>
      </c>
      <c r="Z87" s="91">
        <f t="shared" ref="Z87:AK87" si="88">C87*100000/Z71</f>
        <v>6624.963849227177</v>
      </c>
      <c r="AA87" s="91">
        <f t="shared" si="88"/>
        <v>7014.7607291064769</v>
      </c>
      <c r="AB87" s="91">
        <f t="shared" si="88"/>
        <v>6541.9208105034631</v>
      </c>
      <c r="AC87" s="91">
        <f t="shared" si="88"/>
        <v>6251.8434140536801</v>
      </c>
      <c r="AD87" s="91">
        <f t="shared" si="88"/>
        <v>6558.4435081117326</v>
      </c>
      <c r="AE87" s="91">
        <f t="shared" si="88"/>
        <v>7119.7761708667467</v>
      </c>
      <c r="AF87" s="91">
        <f t="shared" si="88"/>
        <v>6959.876990919377</v>
      </c>
      <c r="AG87" s="91">
        <f t="shared" si="88"/>
        <v>6302.2898446244617</v>
      </c>
      <c r="AH87" s="91">
        <f t="shared" si="88"/>
        <v>5925.0493831761769</v>
      </c>
      <c r="AI87" s="91">
        <f t="shared" si="88"/>
        <v>6144.0677966101694</v>
      </c>
      <c r="AJ87" s="91">
        <f t="shared" si="88"/>
        <v>4573.096788681788</v>
      </c>
      <c r="AK87" s="91">
        <f t="shared" si="88"/>
        <v>5239.3027221402508</v>
      </c>
      <c r="AL87" s="148"/>
      <c r="AM87" s="148"/>
      <c r="AN87" s="148"/>
      <c r="AO87" s="148"/>
    </row>
    <row r="88" spans="1:41" ht="13.5" customHeight="1">
      <c r="A88" s="88">
        <v>85</v>
      </c>
      <c r="B88" s="95" t="s">
        <v>10</v>
      </c>
      <c r="C88" s="96">
        <v>41</v>
      </c>
      <c r="D88" s="96">
        <v>36</v>
      </c>
      <c r="E88" s="96">
        <v>60</v>
      </c>
      <c r="F88" s="96">
        <v>62</v>
      </c>
      <c r="G88" s="96">
        <v>91</v>
      </c>
      <c r="H88" s="96">
        <v>58</v>
      </c>
      <c r="I88" s="96">
        <v>50</v>
      </c>
      <c r="J88" s="96">
        <v>97</v>
      </c>
      <c r="K88" s="96">
        <v>59</v>
      </c>
      <c r="L88" s="96">
        <v>82</v>
      </c>
      <c r="M88" s="96">
        <v>48</v>
      </c>
      <c r="N88" s="96">
        <v>51</v>
      </c>
      <c r="O88" s="96"/>
      <c r="P88" s="96"/>
      <c r="Q88" s="96"/>
      <c r="R88" s="96"/>
      <c r="Z88" s="91">
        <f t="shared" ref="Z88:AK88" si="89">C88*100000/Z71</f>
        <v>43.916494392613458</v>
      </c>
      <c r="AA88" s="91">
        <f t="shared" si="89"/>
        <v>37.821085255029679</v>
      </c>
      <c r="AB88" s="91">
        <f t="shared" si="89"/>
        <v>62.028326268996175</v>
      </c>
      <c r="AC88" s="91">
        <f t="shared" si="89"/>
        <v>63.05747383623364</v>
      </c>
      <c r="AD88" s="91">
        <f t="shared" si="89"/>
        <v>91.075592741975839</v>
      </c>
      <c r="AE88" s="91">
        <f t="shared" si="89"/>
        <v>57.13947943963904</v>
      </c>
      <c r="AF88" s="91">
        <f t="shared" si="89"/>
        <v>48.352626031119748</v>
      </c>
      <c r="AG88" s="91">
        <f t="shared" si="89"/>
        <v>92.011155166853214</v>
      </c>
      <c r="AH88" s="91">
        <f t="shared" si="89"/>
        <v>54.973724423241769</v>
      </c>
      <c r="AI88" s="91">
        <f t="shared" si="89"/>
        <v>74.883109292811227</v>
      </c>
      <c r="AJ88" s="91">
        <f t="shared" si="89"/>
        <v>43.116999775432291</v>
      </c>
      <c r="AK88" s="91">
        <f t="shared" si="89"/>
        <v>45.059770460228123</v>
      </c>
      <c r="AL88" s="148"/>
      <c r="AM88" s="148"/>
      <c r="AN88" s="148"/>
      <c r="AO88" s="148"/>
    </row>
    <row r="89" spans="1:41" ht="13.5" customHeight="1">
      <c r="A89" s="88">
        <v>86</v>
      </c>
      <c r="B89" s="95" t="s">
        <v>9</v>
      </c>
      <c r="C89" s="96">
        <v>15</v>
      </c>
      <c r="D89" s="96">
        <v>19</v>
      </c>
      <c r="E89" s="96">
        <v>24</v>
      </c>
      <c r="F89" s="96">
        <v>26</v>
      </c>
      <c r="G89" s="96">
        <v>34</v>
      </c>
      <c r="H89" s="96">
        <v>54</v>
      </c>
      <c r="I89" s="96">
        <v>26</v>
      </c>
      <c r="J89" s="96">
        <v>9</v>
      </c>
      <c r="K89" s="96">
        <v>15</v>
      </c>
      <c r="L89" s="96">
        <v>22</v>
      </c>
      <c r="M89" s="96">
        <v>21</v>
      </c>
      <c r="N89" s="96">
        <v>12</v>
      </c>
      <c r="O89" s="96"/>
      <c r="P89" s="96"/>
      <c r="Q89" s="96"/>
      <c r="R89" s="96"/>
      <c r="Z89" s="91">
        <f t="shared" ref="Z89:AK89" si="90">C89*100000/Z71</f>
        <v>16.06701014363907</v>
      </c>
      <c r="AA89" s="91">
        <f t="shared" si="90"/>
        <v>19.96112832904344</v>
      </c>
      <c r="AB89" s="91">
        <f t="shared" si="90"/>
        <v>24.81133050759847</v>
      </c>
      <c r="AC89" s="91">
        <f t="shared" si="90"/>
        <v>26.44345677003346</v>
      </c>
      <c r="AD89" s="91">
        <f t="shared" si="90"/>
        <v>34.028243442056905</v>
      </c>
      <c r="AE89" s="91">
        <f t="shared" si="90"/>
        <v>53.19882568518117</v>
      </c>
      <c r="AF89" s="91">
        <f t="shared" si="90"/>
        <v>25.143365536182269</v>
      </c>
      <c r="AG89" s="91">
        <f t="shared" si="90"/>
        <v>8.5371174897080309</v>
      </c>
      <c r="AH89" s="91">
        <f t="shared" si="90"/>
        <v>13.976370616078416</v>
      </c>
      <c r="AI89" s="91">
        <f t="shared" si="90"/>
        <v>20.090590298071302</v>
      </c>
      <c r="AJ89" s="91">
        <f t="shared" si="90"/>
        <v>18.86368740175163</v>
      </c>
      <c r="AK89" s="91">
        <f t="shared" si="90"/>
        <v>10.602298931818382</v>
      </c>
      <c r="AL89" s="148"/>
      <c r="AM89" s="148"/>
      <c r="AN89" s="148"/>
      <c r="AO89" s="148"/>
    </row>
    <row r="90" spans="1:41" ht="13.5" customHeight="1">
      <c r="A90" s="88">
        <v>87</v>
      </c>
      <c r="B90" s="95" t="s">
        <v>8</v>
      </c>
      <c r="C90" s="96">
        <v>166</v>
      </c>
      <c r="D90" s="96">
        <v>155</v>
      </c>
      <c r="E90" s="96">
        <v>211</v>
      </c>
      <c r="F90" s="96">
        <v>339</v>
      </c>
      <c r="G90" s="96">
        <v>462</v>
      </c>
      <c r="H90" s="96">
        <v>358</v>
      </c>
      <c r="I90" s="96">
        <v>366</v>
      </c>
      <c r="J90" s="96">
        <v>305</v>
      </c>
      <c r="K90" s="96">
        <v>330</v>
      </c>
      <c r="L90" s="96">
        <v>353</v>
      </c>
      <c r="M90" s="96">
        <v>305</v>
      </c>
      <c r="N90" s="96">
        <v>314</v>
      </c>
      <c r="O90" s="96"/>
      <c r="P90" s="96"/>
      <c r="Q90" s="96"/>
      <c r="R90" s="96"/>
      <c r="Z90" s="91">
        <f t="shared" ref="Z90:AK90" si="91">C90*100000/Z71</f>
        <v>177.80824558960572</v>
      </c>
      <c r="AA90" s="91">
        <f t="shared" si="91"/>
        <v>162.84078373693333</v>
      </c>
      <c r="AB90" s="91">
        <f t="shared" si="91"/>
        <v>218.1329473793032</v>
      </c>
      <c r="AC90" s="91">
        <f t="shared" si="91"/>
        <v>344.78199404005164</v>
      </c>
      <c r="AD90" s="91">
        <f t="shared" si="91"/>
        <v>462.38377853618505</v>
      </c>
      <c r="AE90" s="91">
        <f t="shared" si="91"/>
        <v>352.68851102397889</v>
      </c>
      <c r="AF90" s="91">
        <f t="shared" si="91"/>
        <v>353.9412225477966</v>
      </c>
      <c r="AG90" s="91">
        <f t="shared" si="91"/>
        <v>289.31342604010547</v>
      </c>
      <c r="AH90" s="91">
        <f t="shared" si="91"/>
        <v>307.48015355372519</v>
      </c>
      <c r="AI90" s="91">
        <f t="shared" si="91"/>
        <v>322.36265341905317</v>
      </c>
      <c r="AJ90" s="91">
        <f t="shared" si="91"/>
        <v>273.97260273972603</v>
      </c>
      <c r="AK90" s="91">
        <f t="shared" si="91"/>
        <v>277.42682204924768</v>
      </c>
      <c r="AL90" s="148"/>
      <c r="AM90" s="148"/>
      <c r="AN90" s="148"/>
      <c r="AO90" s="148"/>
    </row>
    <row r="91" spans="1:41" ht="13.5" customHeight="1">
      <c r="A91" s="88">
        <v>88</v>
      </c>
      <c r="B91" s="95" t="s">
        <v>24</v>
      </c>
      <c r="C91" s="96">
        <v>1</v>
      </c>
      <c r="D91" s="96">
        <v>1</v>
      </c>
      <c r="E91" s="96">
        <v>14</v>
      </c>
      <c r="F91" s="96">
        <v>3</v>
      </c>
      <c r="G91" s="96">
        <v>2</v>
      </c>
      <c r="H91" s="96">
        <v>0</v>
      </c>
      <c r="I91" s="96">
        <v>4</v>
      </c>
      <c r="J91" s="96">
        <v>3</v>
      </c>
      <c r="K91" s="96">
        <v>4</v>
      </c>
      <c r="L91" s="96">
        <v>6</v>
      </c>
      <c r="M91" s="96">
        <v>7</v>
      </c>
      <c r="N91" s="96">
        <v>3</v>
      </c>
      <c r="O91" s="96"/>
      <c r="P91" s="96"/>
      <c r="Q91" s="96"/>
      <c r="R91" s="96"/>
      <c r="Z91" s="91">
        <f t="shared" ref="Z91:AK91" si="92">C91*100000/Z71</f>
        <v>1.0711340095759381</v>
      </c>
      <c r="AA91" s="91">
        <f t="shared" si="92"/>
        <v>1.0505857015286022</v>
      </c>
      <c r="AB91" s="91">
        <f t="shared" si="92"/>
        <v>14.47327612943244</v>
      </c>
      <c r="AC91" s="91">
        <f t="shared" si="92"/>
        <v>3.0511680888500146</v>
      </c>
      <c r="AD91" s="91">
        <f t="shared" si="92"/>
        <v>2.0016613789445241</v>
      </c>
      <c r="AE91" s="91">
        <f t="shared" si="92"/>
        <v>0</v>
      </c>
      <c r="AF91" s="91">
        <f t="shared" si="92"/>
        <v>3.86821008248958</v>
      </c>
      <c r="AG91" s="91">
        <f t="shared" si="92"/>
        <v>2.845705829902677</v>
      </c>
      <c r="AH91" s="91">
        <f t="shared" si="92"/>
        <v>3.7270321642875777</v>
      </c>
      <c r="AI91" s="91">
        <f t="shared" si="92"/>
        <v>5.4792518994739918</v>
      </c>
      <c r="AJ91" s="91">
        <f t="shared" si="92"/>
        <v>6.2878958005838763</v>
      </c>
      <c r="AK91" s="91">
        <f t="shared" si="92"/>
        <v>2.6505747329545954</v>
      </c>
      <c r="AL91" s="148"/>
      <c r="AM91" s="148"/>
      <c r="AN91" s="148"/>
      <c r="AO91" s="148"/>
    </row>
    <row r="92" spans="1:41" ht="13.5" customHeight="1">
      <c r="A92" s="88">
        <v>89</v>
      </c>
      <c r="B92" s="97" t="s">
        <v>119</v>
      </c>
      <c r="C92" s="96">
        <v>223</v>
      </c>
      <c r="D92" s="96">
        <v>211</v>
      </c>
      <c r="E92" s="96">
        <v>309</v>
      </c>
      <c r="F92" s="96">
        <v>430</v>
      </c>
      <c r="G92" s="96">
        <v>589</v>
      </c>
      <c r="H92" s="96">
        <v>470</v>
      </c>
      <c r="I92" s="96">
        <v>446</v>
      </c>
      <c r="J92" s="96">
        <v>414</v>
      </c>
      <c r="K92" s="96">
        <v>408</v>
      </c>
      <c r="L92" s="96">
        <v>463</v>
      </c>
      <c r="M92" s="96">
        <v>381</v>
      </c>
      <c r="N92" s="96">
        <v>380</v>
      </c>
      <c r="O92" s="96"/>
      <c r="P92" s="96"/>
      <c r="Q92" s="96"/>
      <c r="R92" s="96"/>
      <c r="T92" s="4" t="s">
        <v>272</v>
      </c>
      <c r="U92" s="4" t="s">
        <v>273</v>
      </c>
      <c r="V92" s="4" t="s">
        <v>274</v>
      </c>
      <c r="W92" s="4" t="s">
        <v>275</v>
      </c>
      <c r="X92" s="4" t="s">
        <v>276</v>
      </c>
      <c r="Y92" s="4">
        <v>180.6</v>
      </c>
      <c r="Z92" s="91">
        <f t="shared" ref="Z92:AK92" si="93">C92*100000/Z71</f>
        <v>238.86288413543417</v>
      </c>
      <c r="AA92" s="91">
        <f t="shared" si="93"/>
        <v>221.67358302253507</v>
      </c>
      <c r="AB92" s="91">
        <f t="shared" si="93"/>
        <v>319.4458802853303</v>
      </c>
      <c r="AC92" s="91">
        <f t="shared" si="93"/>
        <v>437.33409273516878</v>
      </c>
      <c r="AD92" s="91">
        <f t="shared" si="93"/>
        <v>589.48927609916234</v>
      </c>
      <c r="AE92" s="91">
        <f t="shared" si="93"/>
        <v>463.02681614879907</v>
      </c>
      <c r="AF92" s="91">
        <f t="shared" si="93"/>
        <v>431.3054241975882</v>
      </c>
      <c r="AG92" s="91">
        <f t="shared" si="93"/>
        <v>392.70740452656941</v>
      </c>
      <c r="AH92" s="91">
        <f t="shared" si="93"/>
        <v>380.15728075733296</v>
      </c>
      <c r="AI92" s="91">
        <f t="shared" si="93"/>
        <v>422.81560490940973</v>
      </c>
      <c r="AJ92" s="91">
        <f t="shared" si="93"/>
        <v>342.24118571749381</v>
      </c>
      <c r="AK92" s="91">
        <f t="shared" si="93"/>
        <v>335.73946617424878</v>
      </c>
      <c r="AL92" s="148"/>
      <c r="AM92" s="148"/>
      <c r="AN92" s="148"/>
      <c r="AO92" s="148"/>
    </row>
    <row r="93" spans="1:41" ht="13.5" customHeight="1">
      <c r="A93" s="88">
        <v>90</v>
      </c>
      <c r="B93" s="95" t="s">
        <v>7</v>
      </c>
      <c r="C93" s="96">
        <v>126</v>
      </c>
      <c r="D93" s="96">
        <v>146</v>
      </c>
      <c r="E93" s="96">
        <v>253</v>
      </c>
      <c r="F93" s="96">
        <v>325</v>
      </c>
      <c r="G93" s="96">
        <v>276</v>
      </c>
      <c r="H93" s="96">
        <v>332</v>
      </c>
      <c r="I93" s="96">
        <v>371</v>
      </c>
      <c r="J93" s="96">
        <v>365</v>
      </c>
      <c r="K93" s="96">
        <v>365</v>
      </c>
      <c r="L93" s="96">
        <v>314</v>
      </c>
      <c r="M93" s="96">
        <v>319</v>
      </c>
      <c r="N93" s="96">
        <v>365</v>
      </c>
      <c r="O93" s="96"/>
      <c r="P93" s="96"/>
      <c r="Q93" s="96"/>
      <c r="R93" s="96"/>
      <c r="Z93" s="91">
        <f t="shared" ref="Z93:AK93" si="94">C93*100000/Z71</f>
        <v>134.96288520656819</v>
      </c>
      <c r="AA93" s="91">
        <f t="shared" si="94"/>
        <v>153.38551242317592</v>
      </c>
      <c r="AB93" s="91">
        <f t="shared" si="94"/>
        <v>261.55277576760056</v>
      </c>
      <c r="AC93" s="91">
        <f t="shared" si="94"/>
        <v>330.54320962541829</v>
      </c>
      <c r="AD93" s="91">
        <f t="shared" si="94"/>
        <v>276.2292702943443</v>
      </c>
      <c r="AE93" s="91">
        <f t="shared" si="94"/>
        <v>327.07426162000274</v>
      </c>
      <c r="AF93" s="91">
        <f t="shared" si="94"/>
        <v>358.77648515090857</v>
      </c>
      <c r="AG93" s="91">
        <f t="shared" si="94"/>
        <v>346.22754263815904</v>
      </c>
      <c r="AH93" s="91">
        <f t="shared" si="94"/>
        <v>340.09168499124149</v>
      </c>
      <c r="AI93" s="91">
        <f t="shared" si="94"/>
        <v>286.74751607247225</v>
      </c>
      <c r="AJ93" s="91">
        <f t="shared" si="94"/>
        <v>286.54839434089376</v>
      </c>
      <c r="AK93" s="91">
        <f t="shared" si="94"/>
        <v>322.48659250947583</v>
      </c>
      <c r="AL93" s="148"/>
      <c r="AM93" s="148"/>
      <c r="AN93" s="148"/>
      <c r="AO93" s="148"/>
    </row>
    <row r="94" spans="1:41" ht="13.5" customHeight="1">
      <c r="A94" s="88">
        <v>91</v>
      </c>
      <c r="B94" s="95" t="s">
        <v>6</v>
      </c>
      <c r="C94" s="96">
        <v>550</v>
      </c>
      <c r="D94" s="96">
        <v>434</v>
      </c>
      <c r="E94" s="96">
        <v>400</v>
      </c>
      <c r="F94" s="96">
        <v>439</v>
      </c>
      <c r="G94" s="96">
        <v>395</v>
      </c>
      <c r="H94" s="96">
        <v>287</v>
      </c>
      <c r="I94" s="96">
        <v>258</v>
      </c>
      <c r="J94" s="96">
        <v>281</v>
      </c>
      <c r="K94" s="96">
        <v>200</v>
      </c>
      <c r="L94" s="96">
        <v>132</v>
      </c>
      <c r="M94" s="96">
        <v>163</v>
      </c>
      <c r="N94" s="96">
        <v>157</v>
      </c>
      <c r="O94" s="96"/>
      <c r="P94" s="96"/>
      <c r="Q94" s="96"/>
      <c r="R94" s="96"/>
      <c r="Z94" s="91">
        <f t="shared" ref="Z94:AK94" si="95">C94*100000/Z71</f>
        <v>589.12370526676591</v>
      </c>
      <c r="AA94" s="91">
        <f t="shared" si="95"/>
        <v>455.95419446341333</v>
      </c>
      <c r="AB94" s="91">
        <f t="shared" si="95"/>
        <v>413.52217512664117</v>
      </c>
      <c r="AC94" s="91">
        <f t="shared" si="95"/>
        <v>446.48759700171883</v>
      </c>
      <c r="AD94" s="91">
        <f t="shared" si="95"/>
        <v>395.32812234154346</v>
      </c>
      <c r="AE94" s="91">
        <f t="shared" si="95"/>
        <v>282.74190688235177</v>
      </c>
      <c r="AF94" s="91">
        <f t="shared" si="95"/>
        <v>249.49955032057792</v>
      </c>
      <c r="AG94" s="91">
        <f t="shared" si="95"/>
        <v>266.54777940088405</v>
      </c>
      <c r="AH94" s="91">
        <f t="shared" si="95"/>
        <v>186.3516082143789</v>
      </c>
      <c r="AI94" s="91">
        <f t="shared" si="95"/>
        <v>120.54354178842782</v>
      </c>
      <c r="AJ94" s="91">
        <f t="shared" si="95"/>
        <v>146.41814507073883</v>
      </c>
      <c r="AK94" s="91">
        <f t="shared" si="95"/>
        <v>138.71341102462384</v>
      </c>
      <c r="AL94" s="148"/>
      <c r="AM94" s="148"/>
      <c r="AN94" s="148"/>
      <c r="AO94" s="148"/>
    </row>
    <row r="95" spans="1:41" ht="13.5" customHeight="1">
      <c r="A95" s="88">
        <v>92</v>
      </c>
      <c r="B95" s="95" t="s">
        <v>5</v>
      </c>
      <c r="C95" s="96">
        <v>22</v>
      </c>
      <c r="D95" s="96">
        <v>51</v>
      </c>
      <c r="E95" s="96">
        <v>18</v>
      </c>
      <c r="F95" s="96">
        <v>43</v>
      </c>
      <c r="G95" s="96">
        <v>38</v>
      </c>
      <c r="H95" s="96">
        <v>51</v>
      </c>
      <c r="I95" s="96">
        <v>37</v>
      </c>
      <c r="J95" s="96">
        <v>45</v>
      </c>
      <c r="K95" s="96">
        <v>70</v>
      </c>
      <c r="L95" s="96">
        <v>46</v>
      </c>
      <c r="M95" s="96">
        <v>45</v>
      </c>
      <c r="N95" s="96">
        <v>38</v>
      </c>
      <c r="O95" s="96"/>
      <c r="P95" s="96"/>
      <c r="Q95" s="96"/>
      <c r="R95" s="96"/>
      <c r="Z95" s="91">
        <f t="shared" ref="Z95:AK95" si="96">C95*100000/Z71</f>
        <v>23.564948210670636</v>
      </c>
      <c r="AA95" s="91">
        <f t="shared" si="96"/>
        <v>53.57987077795871</v>
      </c>
      <c r="AB95" s="91">
        <f t="shared" si="96"/>
        <v>18.608497880698852</v>
      </c>
      <c r="AC95" s="91">
        <f t="shared" si="96"/>
        <v>43.733409273516877</v>
      </c>
      <c r="AD95" s="91">
        <f t="shared" si="96"/>
        <v>38.031566199945956</v>
      </c>
      <c r="AE95" s="91">
        <f t="shared" si="96"/>
        <v>50.243335369337771</v>
      </c>
      <c r="AF95" s="91">
        <f t="shared" si="96"/>
        <v>35.780943263028618</v>
      </c>
      <c r="AG95" s="91">
        <f t="shared" si="96"/>
        <v>42.685587448540154</v>
      </c>
      <c r="AH95" s="91">
        <f t="shared" si="96"/>
        <v>65.22306287503261</v>
      </c>
      <c r="AI95" s="91">
        <f t="shared" si="96"/>
        <v>42.007597895967272</v>
      </c>
      <c r="AJ95" s="91">
        <f t="shared" si="96"/>
        <v>40.422187289467772</v>
      </c>
      <c r="AK95" s="91">
        <f t="shared" si="96"/>
        <v>33.57394661742488</v>
      </c>
      <c r="AL95" s="148"/>
      <c r="AM95" s="148"/>
      <c r="AN95" s="148"/>
      <c r="AO95" s="148"/>
    </row>
    <row r="96" spans="1:41" ht="13.5" customHeight="1">
      <c r="A96" s="88">
        <v>93</v>
      </c>
      <c r="B96" s="95" t="s">
        <v>26</v>
      </c>
      <c r="C96" s="96">
        <v>2</v>
      </c>
      <c r="D96" s="96">
        <v>3</v>
      </c>
      <c r="E96" s="96">
        <v>1</v>
      </c>
      <c r="F96" s="96">
        <v>0</v>
      </c>
      <c r="G96" s="96">
        <v>0</v>
      </c>
      <c r="H96" s="96">
        <v>0</v>
      </c>
      <c r="I96" s="96">
        <v>3</v>
      </c>
      <c r="J96" s="96">
        <v>1</v>
      </c>
      <c r="K96" s="96">
        <v>1</v>
      </c>
      <c r="L96" s="96">
        <v>1</v>
      </c>
      <c r="M96" s="96">
        <v>0</v>
      </c>
      <c r="N96" s="96">
        <v>1</v>
      </c>
      <c r="O96" s="96"/>
      <c r="P96" s="96"/>
      <c r="Q96" s="96"/>
      <c r="R96" s="96"/>
      <c r="Z96" s="91">
        <f t="shared" ref="Z96:AK96" si="97">C96*100000/Z71</f>
        <v>2.1422680191518761</v>
      </c>
      <c r="AA96" s="91">
        <f t="shared" si="97"/>
        <v>3.1517571045858066</v>
      </c>
      <c r="AB96" s="91">
        <f t="shared" si="97"/>
        <v>1.0338054378166028</v>
      </c>
      <c r="AC96" s="91">
        <f t="shared" si="97"/>
        <v>0</v>
      </c>
      <c r="AD96" s="91">
        <f t="shared" si="97"/>
        <v>0</v>
      </c>
      <c r="AE96" s="91">
        <f t="shared" si="97"/>
        <v>0</v>
      </c>
      <c r="AF96" s="91">
        <f t="shared" si="97"/>
        <v>2.9011575618671852</v>
      </c>
      <c r="AG96" s="91">
        <f t="shared" si="97"/>
        <v>0.94856860996755898</v>
      </c>
      <c r="AH96" s="91">
        <f t="shared" si="97"/>
        <v>0.93175804107189442</v>
      </c>
      <c r="AI96" s="91">
        <f t="shared" si="97"/>
        <v>0.91320864991233197</v>
      </c>
      <c r="AJ96" s="91">
        <f t="shared" si="97"/>
        <v>0</v>
      </c>
      <c r="AK96" s="91">
        <f t="shared" si="97"/>
        <v>0.88352491098486519</v>
      </c>
      <c r="AL96" s="148"/>
      <c r="AM96" s="148"/>
      <c r="AN96" s="148"/>
      <c r="AO96" s="148"/>
    </row>
    <row r="97" spans="1:41" ht="13.5" customHeight="1">
      <c r="A97" s="88">
        <v>94</v>
      </c>
      <c r="B97" s="95" t="s">
        <v>4</v>
      </c>
      <c r="C97" s="96">
        <v>64</v>
      </c>
      <c r="D97" s="96">
        <v>129</v>
      </c>
      <c r="E97" s="96">
        <v>124</v>
      </c>
      <c r="F97" s="96">
        <v>142</v>
      </c>
      <c r="G97" s="96">
        <v>174</v>
      </c>
      <c r="H97" s="96">
        <v>363</v>
      </c>
      <c r="I97" s="96">
        <v>438</v>
      </c>
      <c r="J97" s="96">
        <v>374</v>
      </c>
      <c r="K97" s="96">
        <v>386</v>
      </c>
      <c r="L97" s="96">
        <v>495</v>
      </c>
      <c r="M97" s="96">
        <v>375</v>
      </c>
      <c r="N97" s="96">
        <v>462</v>
      </c>
      <c r="O97" s="96"/>
      <c r="P97" s="96"/>
      <c r="Q97" s="96"/>
      <c r="R97" s="96"/>
      <c r="Z97" s="91">
        <f t="shared" ref="Z97:AK97" si="98">C97*100000/Z71</f>
        <v>68.552576612860037</v>
      </c>
      <c r="AA97" s="91">
        <f t="shared" si="98"/>
        <v>135.52555549718969</v>
      </c>
      <c r="AB97" s="91">
        <f t="shared" si="98"/>
        <v>128.19187428925875</v>
      </c>
      <c r="AC97" s="91">
        <f t="shared" si="98"/>
        <v>144.42195620556737</v>
      </c>
      <c r="AD97" s="91">
        <f t="shared" si="98"/>
        <v>174.14453996817358</v>
      </c>
      <c r="AE97" s="91">
        <f t="shared" si="98"/>
        <v>357.6143282170512</v>
      </c>
      <c r="AF97" s="91">
        <f t="shared" si="98"/>
        <v>423.56900403260903</v>
      </c>
      <c r="AG97" s="91">
        <f t="shared" si="98"/>
        <v>354.76466012786705</v>
      </c>
      <c r="AH97" s="91">
        <f t="shared" si="98"/>
        <v>359.65860385375123</v>
      </c>
      <c r="AI97" s="91">
        <f t="shared" si="98"/>
        <v>452.03828170660432</v>
      </c>
      <c r="AJ97" s="91">
        <f t="shared" si="98"/>
        <v>336.85156074556477</v>
      </c>
      <c r="AK97" s="91">
        <f t="shared" si="98"/>
        <v>408.18850887500776</v>
      </c>
      <c r="AL97" s="148"/>
      <c r="AM97" s="148"/>
      <c r="AN97" s="148"/>
      <c r="AO97" s="148"/>
    </row>
    <row r="98" spans="1:41" ht="13.5" customHeight="1">
      <c r="A98" s="88">
        <v>95</v>
      </c>
      <c r="B98" s="95" t="s">
        <v>3</v>
      </c>
      <c r="C98" s="96">
        <v>375</v>
      </c>
      <c r="D98" s="96">
        <v>486</v>
      </c>
      <c r="E98" s="96">
        <v>586</v>
      </c>
      <c r="F98" s="96">
        <v>783</v>
      </c>
      <c r="G98" s="96">
        <v>1306</v>
      </c>
      <c r="H98" s="96">
        <v>1220</v>
      </c>
      <c r="I98" s="96">
        <v>1326</v>
      </c>
      <c r="J98" s="96">
        <v>1368</v>
      </c>
      <c r="K98" s="96">
        <v>1347</v>
      </c>
      <c r="L98" s="96">
        <v>1328</v>
      </c>
      <c r="M98" s="96">
        <v>1507</v>
      </c>
      <c r="N98" s="96">
        <v>1543</v>
      </c>
      <c r="O98" s="96"/>
      <c r="P98" s="96"/>
      <c r="Q98" s="96"/>
      <c r="R98" s="96"/>
      <c r="Z98" s="91">
        <f t="shared" ref="Z98:AK98" si="99">C98*100000/Z71</f>
        <v>401.67525359097675</v>
      </c>
      <c r="AA98" s="91">
        <f t="shared" si="99"/>
        <v>510.58465094290068</v>
      </c>
      <c r="AB98" s="91">
        <f t="shared" si="99"/>
        <v>605.8099865605293</v>
      </c>
      <c r="AC98" s="91">
        <f t="shared" si="99"/>
        <v>796.35487118985384</v>
      </c>
      <c r="AD98" s="91">
        <f t="shared" si="99"/>
        <v>1307.0848804507741</v>
      </c>
      <c r="AE98" s="91">
        <f t="shared" si="99"/>
        <v>1201.8993951096486</v>
      </c>
      <c r="AF98" s="91">
        <f t="shared" si="99"/>
        <v>1282.3116423452957</v>
      </c>
      <c r="AG98" s="91">
        <f t="shared" si="99"/>
        <v>1297.6418584356206</v>
      </c>
      <c r="AH98" s="91">
        <f t="shared" si="99"/>
        <v>1255.0780813238418</v>
      </c>
      <c r="AI98" s="91">
        <f t="shared" si="99"/>
        <v>1212.7410870835768</v>
      </c>
      <c r="AJ98" s="91">
        <f t="shared" si="99"/>
        <v>1353.6941387828431</v>
      </c>
      <c r="AK98" s="91">
        <f t="shared" si="99"/>
        <v>1363.2789376496471</v>
      </c>
      <c r="AL98" s="148"/>
      <c r="AM98" s="148"/>
      <c r="AN98" s="148"/>
      <c r="AO98" s="148"/>
    </row>
    <row r="99" spans="1:41" ht="13.5" customHeight="1">
      <c r="A99" s="88">
        <v>96</v>
      </c>
      <c r="B99" s="95" t="s">
        <v>2</v>
      </c>
      <c r="C99" s="96">
        <v>0</v>
      </c>
      <c r="D99" s="96">
        <v>0</v>
      </c>
      <c r="E99" s="96">
        <v>0</v>
      </c>
      <c r="F99" s="96">
        <v>1</v>
      </c>
      <c r="G99" s="96">
        <v>0</v>
      </c>
      <c r="H99" s="96">
        <v>1</v>
      </c>
      <c r="I99" s="96">
        <v>0</v>
      </c>
      <c r="J99" s="96">
        <v>0</v>
      </c>
      <c r="K99" s="96">
        <v>1</v>
      </c>
      <c r="L99" s="96">
        <v>0</v>
      </c>
      <c r="M99" s="96">
        <v>0</v>
      </c>
      <c r="N99" s="96">
        <v>1</v>
      </c>
      <c r="O99" s="96"/>
      <c r="P99" s="96"/>
      <c r="Q99" s="96"/>
      <c r="R99" s="96"/>
      <c r="Z99" s="91">
        <f t="shared" ref="Z99:AK99" si="100">C99*100000/Z71</f>
        <v>0</v>
      </c>
      <c r="AA99" s="91">
        <f t="shared" si="100"/>
        <v>0</v>
      </c>
      <c r="AB99" s="91">
        <f t="shared" si="100"/>
        <v>0</v>
      </c>
      <c r="AC99" s="91">
        <f t="shared" si="100"/>
        <v>1.0170560296166715</v>
      </c>
      <c r="AD99" s="91">
        <f t="shared" si="100"/>
        <v>0</v>
      </c>
      <c r="AE99" s="91">
        <f t="shared" si="100"/>
        <v>0.98516343861446609</v>
      </c>
      <c r="AF99" s="91">
        <f t="shared" si="100"/>
        <v>0</v>
      </c>
      <c r="AG99" s="91">
        <f t="shared" si="100"/>
        <v>0</v>
      </c>
      <c r="AH99" s="91">
        <f t="shared" si="100"/>
        <v>0.93175804107189442</v>
      </c>
      <c r="AI99" s="91">
        <f t="shared" si="100"/>
        <v>0</v>
      </c>
      <c r="AJ99" s="91">
        <f t="shared" si="100"/>
        <v>0</v>
      </c>
      <c r="AK99" s="91">
        <f t="shared" si="100"/>
        <v>0.88352491098486519</v>
      </c>
      <c r="AL99" s="148"/>
      <c r="AM99" s="148"/>
      <c r="AN99" s="148"/>
      <c r="AO99" s="148"/>
    </row>
    <row r="100" spans="1:41" ht="13.5" customHeight="1">
      <c r="A100" s="88">
        <v>97</v>
      </c>
      <c r="B100" s="95" t="s">
        <v>23</v>
      </c>
      <c r="C100" s="96">
        <v>2</v>
      </c>
      <c r="D100" s="96">
        <v>1</v>
      </c>
      <c r="E100" s="96">
        <v>0</v>
      </c>
      <c r="F100" s="96">
        <v>1</v>
      </c>
      <c r="G100" s="96">
        <v>5</v>
      </c>
      <c r="H100" s="96">
        <v>7</v>
      </c>
      <c r="I100" s="96">
        <v>8</v>
      </c>
      <c r="J100" s="96">
        <v>1</v>
      </c>
      <c r="K100" s="96">
        <v>4</v>
      </c>
      <c r="L100" s="96">
        <v>4</v>
      </c>
      <c r="M100" s="96">
        <v>1</v>
      </c>
      <c r="N100" s="96">
        <v>2</v>
      </c>
      <c r="O100" s="96"/>
      <c r="P100" s="96"/>
      <c r="Q100" s="96"/>
      <c r="R100" s="96"/>
      <c r="Z100" s="91">
        <f t="shared" ref="Z100:AK100" si="101">C100*100000/Z71</f>
        <v>2.1422680191518761</v>
      </c>
      <c r="AA100" s="91">
        <f t="shared" si="101"/>
        <v>1.0505857015286022</v>
      </c>
      <c r="AB100" s="91">
        <f t="shared" si="101"/>
        <v>0</v>
      </c>
      <c r="AC100" s="91">
        <f t="shared" si="101"/>
        <v>1.0170560296166715</v>
      </c>
      <c r="AD100" s="91">
        <f t="shared" si="101"/>
        <v>5.0041534473613103</v>
      </c>
      <c r="AE100" s="91">
        <f t="shared" si="101"/>
        <v>6.8961440703012631</v>
      </c>
      <c r="AF100" s="91">
        <f t="shared" si="101"/>
        <v>7.73642016497916</v>
      </c>
      <c r="AG100" s="91">
        <f t="shared" si="101"/>
        <v>0.94856860996755898</v>
      </c>
      <c r="AH100" s="91">
        <f t="shared" si="101"/>
        <v>3.7270321642875777</v>
      </c>
      <c r="AI100" s="91">
        <f t="shared" si="101"/>
        <v>3.6528345996493279</v>
      </c>
      <c r="AJ100" s="91">
        <f t="shared" si="101"/>
        <v>0.89827082865483943</v>
      </c>
      <c r="AK100" s="91">
        <f t="shared" si="101"/>
        <v>1.7670498219697304</v>
      </c>
      <c r="AL100" s="148"/>
      <c r="AM100" s="148"/>
      <c r="AN100" s="148"/>
      <c r="AO100" s="148"/>
    </row>
    <row r="101" spans="1:41" ht="13.5" customHeight="1">
      <c r="A101" s="88">
        <v>98</v>
      </c>
      <c r="B101" s="95" t="s">
        <v>1</v>
      </c>
      <c r="C101" s="96">
        <v>59</v>
      </c>
      <c r="D101" s="96">
        <v>14</v>
      </c>
      <c r="E101" s="96">
        <v>5</v>
      </c>
      <c r="F101" s="96">
        <v>8</v>
      </c>
      <c r="G101" s="96">
        <v>34</v>
      </c>
      <c r="H101" s="96">
        <v>7</v>
      </c>
      <c r="I101" s="96">
        <v>19</v>
      </c>
      <c r="J101" s="96">
        <v>3</v>
      </c>
      <c r="K101" s="96">
        <v>1</v>
      </c>
      <c r="L101" s="96">
        <v>2</v>
      </c>
      <c r="M101" s="96">
        <v>3</v>
      </c>
      <c r="N101" s="96">
        <v>4</v>
      </c>
      <c r="O101" s="96"/>
      <c r="P101" s="96"/>
      <c r="Q101" s="96"/>
      <c r="R101" s="96"/>
      <c r="Z101" s="91">
        <f t="shared" ref="Z101:AK101" si="102">C101*100000/Z71</f>
        <v>63.196906564980345</v>
      </c>
      <c r="AA101" s="91">
        <f t="shared" si="102"/>
        <v>14.708199821400431</v>
      </c>
      <c r="AB101" s="91">
        <f t="shared" si="102"/>
        <v>5.1690271890830148</v>
      </c>
      <c r="AC101" s="91">
        <f t="shared" si="102"/>
        <v>8.1364482369333722</v>
      </c>
      <c r="AD101" s="91">
        <f t="shared" si="102"/>
        <v>34.028243442056905</v>
      </c>
      <c r="AE101" s="91">
        <f t="shared" si="102"/>
        <v>6.8961440703012631</v>
      </c>
      <c r="AF101" s="91">
        <f t="shared" si="102"/>
        <v>18.373997891825503</v>
      </c>
      <c r="AG101" s="91">
        <f t="shared" si="102"/>
        <v>2.845705829902677</v>
      </c>
      <c r="AH101" s="91">
        <f t="shared" si="102"/>
        <v>0.93175804107189442</v>
      </c>
      <c r="AI101" s="91">
        <f t="shared" si="102"/>
        <v>1.8264172998246639</v>
      </c>
      <c r="AJ101" s="91">
        <f t="shared" si="102"/>
        <v>2.6948124859645182</v>
      </c>
      <c r="AK101" s="91">
        <f t="shared" si="102"/>
        <v>3.5340996439394607</v>
      </c>
      <c r="AL101" s="148"/>
      <c r="AM101" s="148"/>
      <c r="AN101" s="148"/>
      <c r="AO101" s="148"/>
    </row>
    <row r="102" spans="1:41" ht="13.5" customHeight="1">
      <c r="A102" s="88">
        <v>99</v>
      </c>
      <c r="B102" s="95" t="s">
        <v>0</v>
      </c>
      <c r="C102" s="96">
        <v>8</v>
      </c>
      <c r="D102" s="96">
        <v>5</v>
      </c>
      <c r="E102" s="96">
        <v>5</v>
      </c>
      <c r="F102" s="96">
        <v>2</v>
      </c>
      <c r="G102" s="96">
        <v>10</v>
      </c>
      <c r="H102" s="96">
        <v>4</v>
      </c>
      <c r="I102" s="96">
        <v>7</v>
      </c>
      <c r="J102" s="96">
        <v>7</v>
      </c>
      <c r="K102" s="96">
        <v>17</v>
      </c>
      <c r="L102" s="96">
        <v>86</v>
      </c>
      <c r="M102" s="96">
        <v>271</v>
      </c>
      <c r="N102" s="96">
        <v>120</v>
      </c>
      <c r="O102" s="96"/>
      <c r="P102" s="96"/>
      <c r="Q102" s="96"/>
      <c r="R102" s="96"/>
      <c r="Z102" s="91">
        <f t="shared" ref="Z102:AK102" si="103">C102*100000/Z71</f>
        <v>8.5690720766075046</v>
      </c>
      <c r="AA102" s="91">
        <f t="shared" si="103"/>
        <v>5.252928507643011</v>
      </c>
      <c r="AB102" s="91">
        <f t="shared" si="103"/>
        <v>5.1690271890830148</v>
      </c>
      <c r="AC102" s="91">
        <f t="shared" si="103"/>
        <v>2.034112059233343</v>
      </c>
      <c r="AD102" s="91">
        <f t="shared" si="103"/>
        <v>10.008306894722621</v>
      </c>
      <c r="AE102" s="91">
        <f t="shared" si="103"/>
        <v>3.9406537544578644</v>
      </c>
      <c r="AF102" s="91">
        <f t="shared" si="103"/>
        <v>6.7693676443567652</v>
      </c>
      <c r="AG102" s="91">
        <f t="shared" si="103"/>
        <v>6.6399802697729129</v>
      </c>
      <c r="AH102" s="91">
        <f t="shared" si="103"/>
        <v>15.839886698222205</v>
      </c>
      <c r="AI102" s="91">
        <f t="shared" si="103"/>
        <v>78.535943892460551</v>
      </c>
      <c r="AJ102" s="91">
        <f t="shared" si="103"/>
        <v>243.43139456546149</v>
      </c>
      <c r="AK102" s="91">
        <f t="shared" si="103"/>
        <v>106.02298931818383</v>
      </c>
      <c r="AL102" s="148"/>
      <c r="AM102" s="148"/>
      <c r="AN102" s="148"/>
      <c r="AO102" s="148"/>
    </row>
    <row r="103" spans="1:41" ht="13.5" customHeight="1">
      <c r="A103" s="88">
        <v>100</v>
      </c>
      <c r="B103" s="97" t="s">
        <v>111</v>
      </c>
      <c r="C103" s="96"/>
      <c r="D103" s="96"/>
      <c r="E103" s="96"/>
      <c r="F103" s="96"/>
      <c r="G103" s="96"/>
      <c r="H103" s="96"/>
      <c r="I103" s="96"/>
      <c r="J103" s="96"/>
      <c r="K103" s="96"/>
      <c r="L103" s="96"/>
      <c r="M103" s="96">
        <v>0</v>
      </c>
      <c r="N103" s="96">
        <v>0</v>
      </c>
      <c r="O103" s="96"/>
      <c r="P103" s="96"/>
      <c r="Q103" s="96"/>
      <c r="R103" s="96"/>
      <c r="Z103" s="91">
        <f t="shared" ref="Z103:AK103" si="104">C103*100000/Z71</f>
        <v>0</v>
      </c>
      <c r="AA103" s="91">
        <f t="shared" si="104"/>
        <v>0</v>
      </c>
      <c r="AB103" s="91">
        <f t="shared" si="104"/>
        <v>0</v>
      </c>
      <c r="AC103" s="91">
        <f t="shared" si="104"/>
        <v>0</v>
      </c>
      <c r="AD103" s="91">
        <f t="shared" si="104"/>
        <v>0</v>
      </c>
      <c r="AE103" s="91">
        <f t="shared" si="104"/>
        <v>0</v>
      </c>
      <c r="AF103" s="91">
        <f t="shared" si="104"/>
        <v>0</v>
      </c>
      <c r="AG103" s="91">
        <f t="shared" si="104"/>
        <v>0</v>
      </c>
      <c r="AH103" s="91">
        <f t="shared" si="104"/>
        <v>0</v>
      </c>
      <c r="AI103" s="91">
        <f t="shared" si="104"/>
        <v>0</v>
      </c>
      <c r="AJ103" s="91">
        <f t="shared" si="104"/>
        <v>0</v>
      </c>
      <c r="AK103" s="91">
        <f t="shared" si="104"/>
        <v>0</v>
      </c>
      <c r="AL103" s="148"/>
      <c r="AM103" s="148"/>
      <c r="AN103" s="148"/>
      <c r="AO103" s="148"/>
    </row>
    <row r="104" spans="1:41" ht="13.5" customHeight="1">
      <c r="A104" s="88">
        <v>101</v>
      </c>
      <c r="B104" s="97" t="s">
        <v>112</v>
      </c>
      <c r="C104" s="96">
        <f>SUM(C80,C87,C92,C93:C103)</f>
        <v>8844</v>
      </c>
      <c r="D104" s="96">
        <f t="shared" ref="D104:K104" si="105">SUM(D80,D87,D92,D93:D103)</f>
        <v>9790</v>
      </c>
      <c r="E104" s="96">
        <f t="shared" si="105"/>
        <v>9656</v>
      </c>
      <c r="F104" s="96">
        <f t="shared" si="105"/>
        <v>9798</v>
      </c>
      <c r="G104" s="96">
        <f t="shared" si="105"/>
        <v>11020</v>
      </c>
      <c r="H104" s="96">
        <f t="shared" si="105"/>
        <v>11615</v>
      </c>
      <c r="I104" s="96">
        <f t="shared" si="105"/>
        <v>11970</v>
      </c>
      <c r="J104" s="96">
        <f t="shared" si="105"/>
        <v>11425</v>
      </c>
      <c r="K104" s="96">
        <f t="shared" si="105"/>
        <v>10889</v>
      </c>
      <c r="L104" s="96">
        <f>SUM(L80,L87,L92,L93:L103)</f>
        <v>11133</v>
      </c>
      <c r="M104" s="96">
        <f t="shared" ref="M104:R104" si="106">SUM(M80,M87,M92,M93:M103)</f>
        <v>9717</v>
      </c>
      <c r="N104" s="96">
        <f t="shared" si="106"/>
        <v>10471</v>
      </c>
      <c r="O104" s="96">
        <f t="shared" si="106"/>
        <v>0</v>
      </c>
      <c r="P104" s="96">
        <f t="shared" si="106"/>
        <v>0</v>
      </c>
      <c r="Q104" s="96">
        <f t="shared" si="106"/>
        <v>0</v>
      </c>
      <c r="R104" s="96">
        <f t="shared" si="106"/>
        <v>0</v>
      </c>
      <c r="T104" s="4" t="s">
        <v>232</v>
      </c>
      <c r="U104" s="4" t="s">
        <v>233</v>
      </c>
      <c r="V104" s="4" t="s">
        <v>234</v>
      </c>
      <c r="W104" s="4" t="s">
        <v>235</v>
      </c>
      <c r="X104" s="4" t="s">
        <v>236</v>
      </c>
      <c r="Y104" s="4">
        <v>10142.6</v>
      </c>
      <c r="Z104" s="91">
        <f t="shared" ref="Z104:AK104" si="107">C104*100000/Z71</f>
        <v>9473.1091806895965</v>
      </c>
      <c r="AA104" s="91">
        <f t="shared" si="107"/>
        <v>10285.234017965016</v>
      </c>
      <c r="AB104" s="91">
        <f t="shared" si="107"/>
        <v>9982.4253075571178</v>
      </c>
      <c r="AC104" s="91">
        <f t="shared" si="107"/>
        <v>9965.1149781841486</v>
      </c>
      <c r="AD104" s="91">
        <f t="shared" si="107"/>
        <v>11029.154197984328</v>
      </c>
      <c r="AE104" s="91">
        <f t="shared" si="107"/>
        <v>11442.673339507024</v>
      </c>
      <c r="AF104" s="91">
        <f t="shared" si="107"/>
        <v>11575.618671850068</v>
      </c>
      <c r="AG104" s="91">
        <f t="shared" si="107"/>
        <v>10837.396368879361</v>
      </c>
      <c r="AH104" s="91">
        <f t="shared" si="107"/>
        <v>10145.913309231859</v>
      </c>
      <c r="AI104" s="91">
        <f t="shared" si="107"/>
        <v>10166.751899473991</v>
      </c>
      <c r="AJ104" s="91">
        <f t="shared" si="107"/>
        <v>8728.497642039074</v>
      </c>
      <c r="AK104" s="91">
        <f t="shared" si="107"/>
        <v>9251.3893429225245</v>
      </c>
      <c r="AL104" s="148"/>
      <c r="AM104" s="148"/>
      <c r="AN104" s="148"/>
      <c r="AO104" s="148"/>
    </row>
    <row r="105" spans="1:41" ht="13.5" customHeight="1">
      <c r="A105" s="88">
        <v>102</v>
      </c>
      <c r="B105" s="13" t="s">
        <v>122</v>
      </c>
      <c r="C105" s="86">
        <v>2011</v>
      </c>
      <c r="D105" s="86">
        <v>2012</v>
      </c>
      <c r="E105" s="86">
        <v>2013</v>
      </c>
      <c r="F105" s="86">
        <v>2014</v>
      </c>
      <c r="G105" s="86">
        <v>2015</v>
      </c>
      <c r="H105" s="86">
        <v>2016</v>
      </c>
      <c r="I105" s="86">
        <v>2017</v>
      </c>
      <c r="J105" s="86">
        <v>2018</v>
      </c>
      <c r="K105" s="86">
        <v>2019</v>
      </c>
      <c r="L105" s="86">
        <v>2020</v>
      </c>
      <c r="M105" s="86">
        <v>2021</v>
      </c>
      <c r="N105" s="86">
        <v>2022</v>
      </c>
      <c r="O105" s="86">
        <v>2023</v>
      </c>
      <c r="P105" s="86">
        <v>2024</v>
      </c>
      <c r="Q105" s="86">
        <v>2025</v>
      </c>
      <c r="R105" s="86">
        <v>2026</v>
      </c>
      <c r="Z105" s="72">
        <v>122780</v>
      </c>
      <c r="AA105" s="72">
        <v>122983</v>
      </c>
      <c r="AB105" s="72">
        <v>123661</v>
      </c>
      <c r="AC105" s="72">
        <v>124432</v>
      </c>
      <c r="AD105" s="72">
        <v>125330</v>
      </c>
      <c r="AE105" s="72">
        <v>126409</v>
      </c>
      <c r="AF105" s="72">
        <v>127693</v>
      </c>
      <c r="AG105" s="72">
        <v>129115</v>
      </c>
      <c r="AH105" s="72">
        <v>130250</v>
      </c>
      <c r="AI105" s="72">
        <v>131640</v>
      </c>
      <c r="AJ105" s="72">
        <v>131895</v>
      </c>
      <c r="AK105" s="72">
        <v>129387</v>
      </c>
      <c r="AL105" s="149"/>
      <c r="AM105" s="149"/>
      <c r="AN105" s="149"/>
      <c r="AO105" s="149"/>
    </row>
    <row r="106" spans="1:41" ht="13.5" customHeight="1">
      <c r="A106" s="88">
        <v>103</v>
      </c>
      <c r="B106" s="89" t="s">
        <v>25</v>
      </c>
      <c r="C106" s="90">
        <v>2</v>
      </c>
      <c r="D106" s="90">
        <v>2</v>
      </c>
      <c r="E106" s="90">
        <v>2</v>
      </c>
      <c r="F106" s="90">
        <v>2</v>
      </c>
      <c r="G106" s="90">
        <v>2</v>
      </c>
      <c r="H106" s="90">
        <v>2</v>
      </c>
      <c r="I106" s="90">
        <v>2</v>
      </c>
      <c r="J106" s="90">
        <v>4</v>
      </c>
      <c r="K106" s="90">
        <v>2</v>
      </c>
      <c r="L106" s="90">
        <v>4</v>
      </c>
      <c r="M106" s="90">
        <v>2</v>
      </c>
      <c r="N106" s="90">
        <v>0</v>
      </c>
      <c r="O106" s="90"/>
      <c r="P106" s="90"/>
      <c r="Q106" s="90"/>
      <c r="R106" s="90"/>
      <c r="Z106" s="98">
        <f t="shared" ref="Z106:AK106" si="108">C106*100000/Z105</f>
        <v>1.6289297931259163</v>
      </c>
      <c r="AA106" s="91">
        <f t="shared" si="108"/>
        <v>1.6262410251823423</v>
      </c>
      <c r="AB106" s="91">
        <f t="shared" si="108"/>
        <v>1.6173247830763136</v>
      </c>
      <c r="AC106" s="91">
        <f t="shared" si="108"/>
        <v>1.6073035875016073</v>
      </c>
      <c r="AD106" s="91">
        <f t="shared" si="108"/>
        <v>1.5957871219979254</v>
      </c>
      <c r="AE106" s="91">
        <f t="shared" si="108"/>
        <v>1.5821658268003069</v>
      </c>
      <c r="AF106" s="91">
        <f t="shared" si="108"/>
        <v>1.5662565684884842</v>
      </c>
      <c r="AG106" s="91">
        <f t="shared" si="108"/>
        <v>3.0980133989079501</v>
      </c>
      <c r="AH106" s="91">
        <f t="shared" si="108"/>
        <v>1.5355086372360844</v>
      </c>
      <c r="AI106" s="91">
        <f t="shared" si="108"/>
        <v>3.0385900941962931</v>
      </c>
      <c r="AJ106" s="91">
        <f t="shared" si="108"/>
        <v>1.5163577087835021</v>
      </c>
      <c r="AK106" s="91">
        <f t="shared" si="108"/>
        <v>0</v>
      </c>
      <c r="AL106" s="148"/>
      <c r="AM106" s="148"/>
      <c r="AN106" s="148"/>
      <c r="AO106" s="148"/>
    </row>
    <row r="107" spans="1:41" ht="13.5" customHeight="1">
      <c r="A107" s="88">
        <v>104</v>
      </c>
      <c r="B107" s="95" t="s">
        <v>22</v>
      </c>
      <c r="C107" s="96">
        <v>529</v>
      </c>
      <c r="D107" s="96">
        <v>635</v>
      </c>
      <c r="E107" s="96">
        <v>640</v>
      </c>
      <c r="F107" s="96">
        <v>582</v>
      </c>
      <c r="G107" s="96">
        <v>655</v>
      </c>
      <c r="H107" s="96">
        <v>708</v>
      </c>
      <c r="I107" s="96">
        <v>647</v>
      </c>
      <c r="J107" s="96">
        <v>585</v>
      </c>
      <c r="K107" s="96">
        <v>612</v>
      </c>
      <c r="L107" s="96">
        <v>665</v>
      </c>
      <c r="M107" s="96">
        <v>669</v>
      </c>
      <c r="N107" s="96">
        <v>669</v>
      </c>
      <c r="O107" s="96"/>
      <c r="P107" s="96"/>
      <c r="Q107" s="96"/>
      <c r="R107" s="96"/>
      <c r="Z107" s="91">
        <f t="shared" ref="Z107:AK107" si="109">C107*100000/Z105</f>
        <v>430.85193028180487</v>
      </c>
      <c r="AA107" s="91">
        <f t="shared" si="109"/>
        <v>516.33152549539363</v>
      </c>
      <c r="AB107" s="91">
        <f t="shared" si="109"/>
        <v>517.54393058442031</v>
      </c>
      <c r="AC107" s="91">
        <f t="shared" si="109"/>
        <v>467.72534396296771</v>
      </c>
      <c r="AD107" s="91">
        <f t="shared" si="109"/>
        <v>522.62028245432055</v>
      </c>
      <c r="AE107" s="91">
        <f t="shared" si="109"/>
        <v>560.08670268730862</v>
      </c>
      <c r="AF107" s="91">
        <f t="shared" si="109"/>
        <v>506.68399990602461</v>
      </c>
      <c r="AG107" s="91">
        <f t="shared" si="109"/>
        <v>453.08445959028774</v>
      </c>
      <c r="AH107" s="91">
        <f t="shared" si="109"/>
        <v>469.86564299424185</v>
      </c>
      <c r="AI107" s="91">
        <f t="shared" si="109"/>
        <v>505.16560316013368</v>
      </c>
      <c r="AJ107" s="91">
        <f t="shared" si="109"/>
        <v>507.22165358808144</v>
      </c>
      <c r="AK107" s="91">
        <f t="shared" si="109"/>
        <v>517.05349069071849</v>
      </c>
      <c r="AL107" s="148"/>
      <c r="AM107" s="148"/>
      <c r="AN107" s="148"/>
      <c r="AO107" s="148"/>
    </row>
    <row r="108" spans="1:41" ht="13.5" customHeight="1">
      <c r="A108" s="88">
        <v>105</v>
      </c>
      <c r="B108" s="95" t="s">
        <v>21</v>
      </c>
      <c r="C108" s="96">
        <v>133</v>
      </c>
      <c r="D108" s="96">
        <v>149</v>
      </c>
      <c r="E108" s="96">
        <v>188</v>
      </c>
      <c r="F108" s="96">
        <v>187</v>
      </c>
      <c r="G108" s="96">
        <v>300</v>
      </c>
      <c r="H108" s="96">
        <v>191</v>
      </c>
      <c r="I108" s="96">
        <v>234</v>
      </c>
      <c r="J108" s="96">
        <v>155</v>
      </c>
      <c r="K108" s="96">
        <v>193</v>
      </c>
      <c r="L108" s="96">
        <v>155</v>
      </c>
      <c r="M108" s="96">
        <v>133</v>
      </c>
      <c r="N108" s="96">
        <v>132</v>
      </c>
      <c r="O108" s="96"/>
      <c r="P108" s="96"/>
      <c r="Q108" s="96"/>
      <c r="R108" s="96"/>
      <c r="Z108" s="91">
        <f t="shared" ref="Z108:AK108" si="110">C108*100000/Z105</f>
        <v>108.32383124287344</v>
      </c>
      <c r="AA108" s="91">
        <f t="shared" si="110"/>
        <v>121.1549563760845</v>
      </c>
      <c r="AB108" s="91">
        <f t="shared" si="110"/>
        <v>152.02852960917346</v>
      </c>
      <c r="AC108" s="91">
        <f t="shared" si="110"/>
        <v>150.28288543140027</v>
      </c>
      <c r="AD108" s="91">
        <f t="shared" si="110"/>
        <v>239.36806829968882</v>
      </c>
      <c r="AE108" s="91">
        <f t="shared" si="110"/>
        <v>151.09683645942931</v>
      </c>
      <c r="AF108" s="91">
        <f t="shared" si="110"/>
        <v>183.25201851315265</v>
      </c>
      <c r="AG108" s="91">
        <f t="shared" si="110"/>
        <v>120.04801920768307</v>
      </c>
      <c r="AH108" s="91">
        <f t="shared" si="110"/>
        <v>148.17658349328215</v>
      </c>
      <c r="AI108" s="91">
        <f t="shared" si="110"/>
        <v>117.74536615010635</v>
      </c>
      <c r="AJ108" s="91">
        <f t="shared" si="110"/>
        <v>100.83778763410288</v>
      </c>
      <c r="AK108" s="91">
        <f t="shared" si="110"/>
        <v>102.01952282686823</v>
      </c>
      <c r="AL108" s="148"/>
      <c r="AM108" s="148"/>
      <c r="AN108" s="148"/>
      <c r="AO108" s="148"/>
    </row>
    <row r="109" spans="1:41" ht="13.5" customHeight="1">
      <c r="A109" s="88">
        <v>106</v>
      </c>
      <c r="B109" s="95" t="s">
        <v>20</v>
      </c>
      <c r="C109" s="96">
        <v>11</v>
      </c>
      <c r="D109" s="96">
        <v>15</v>
      </c>
      <c r="E109" s="96">
        <v>9</v>
      </c>
      <c r="F109" s="96">
        <v>7</v>
      </c>
      <c r="G109" s="96">
        <v>15</v>
      </c>
      <c r="H109" s="96">
        <v>11</v>
      </c>
      <c r="I109" s="96">
        <v>9</v>
      </c>
      <c r="J109" s="96">
        <v>14</v>
      </c>
      <c r="K109" s="96">
        <v>11</v>
      </c>
      <c r="L109" s="96">
        <v>13</v>
      </c>
      <c r="M109" s="96">
        <v>9</v>
      </c>
      <c r="N109" s="96">
        <v>11</v>
      </c>
      <c r="O109" s="96"/>
      <c r="P109" s="96"/>
      <c r="Q109" s="96"/>
      <c r="R109" s="96"/>
      <c r="Z109" s="91">
        <f t="shared" ref="Z109:AK109" si="111">C109*100000/Z105</f>
        <v>8.9591138621925399</v>
      </c>
      <c r="AA109" s="91">
        <f t="shared" si="111"/>
        <v>12.196807688867567</v>
      </c>
      <c r="AB109" s="91">
        <f t="shared" si="111"/>
        <v>7.2779615238434108</v>
      </c>
      <c r="AC109" s="91">
        <f t="shared" si="111"/>
        <v>5.625562556255626</v>
      </c>
      <c r="AD109" s="91">
        <f t="shared" si="111"/>
        <v>11.968403414984442</v>
      </c>
      <c r="AE109" s="91">
        <f t="shared" si="111"/>
        <v>8.701912047401688</v>
      </c>
      <c r="AF109" s="91">
        <f t="shared" si="111"/>
        <v>7.0481545581981786</v>
      </c>
      <c r="AG109" s="91">
        <f t="shared" si="111"/>
        <v>10.843046896177826</v>
      </c>
      <c r="AH109" s="91">
        <f t="shared" si="111"/>
        <v>8.4452975047984644</v>
      </c>
      <c r="AI109" s="91">
        <f t="shared" si="111"/>
        <v>9.8754178061379516</v>
      </c>
      <c r="AJ109" s="91">
        <f t="shared" si="111"/>
        <v>6.8236096895257594</v>
      </c>
      <c r="AK109" s="91">
        <f t="shared" si="111"/>
        <v>8.5016269022390194</v>
      </c>
      <c r="AL109" s="148"/>
      <c r="AM109" s="148"/>
      <c r="AN109" s="148"/>
      <c r="AO109" s="148"/>
    </row>
    <row r="110" spans="1:41" ht="13.5" customHeight="1">
      <c r="A110" s="88">
        <v>107</v>
      </c>
      <c r="B110" s="95" t="s">
        <v>19</v>
      </c>
      <c r="C110" s="96">
        <v>63</v>
      </c>
      <c r="D110" s="96">
        <v>60</v>
      </c>
      <c r="E110" s="96">
        <v>46</v>
      </c>
      <c r="F110" s="96">
        <v>47</v>
      </c>
      <c r="G110" s="96">
        <v>38</v>
      </c>
      <c r="H110" s="96">
        <v>31</v>
      </c>
      <c r="I110" s="96">
        <v>31</v>
      </c>
      <c r="J110" s="96">
        <v>42</v>
      </c>
      <c r="K110" s="96">
        <v>52</v>
      </c>
      <c r="L110" s="96">
        <v>51</v>
      </c>
      <c r="M110" s="96">
        <v>39</v>
      </c>
      <c r="N110" s="96">
        <v>34</v>
      </c>
      <c r="O110" s="96"/>
      <c r="P110" s="96"/>
      <c r="Q110" s="96"/>
      <c r="R110" s="96"/>
      <c r="Z110" s="91">
        <f t="shared" ref="Z110:AK110" si="112">C110*100000/Z105</f>
        <v>51.311288483466363</v>
      </c>
      <c r="AA110" s="91">
        <f t="shared" si="112"/>
        <v>48.787230755470269</v>
      </c>
      <c r="AB110" s="91">
        <f t="shared" si="112"/>
        <v>37.198470010755209</v>
      </c>
      <c r="AC110" s="91">
        <f t="shared" si="112"/>
        <v>37.771634306287773</v>
      </c>
      <c r="AD110" s="91">
        <f t="shared" si="112"/>
        <v>30.319955317960584</v>
      </c>
      <c r="AE110" s="91">
        <f t="shared" si="112"/>
        <v>24.523570315404758</v>
      </c>
      <c r="AF110" s="91">
        <f t="shared" si="112"/>
        <v>24.276976811571505</v>
      </c>
      <c r="AG110" s="91">
        <f t="shared" si="112"/>
        <v>32.529140688533481</v>
      </c>
      <c r="AH110" s="91">
        <f t="shared" si="112"/>
        <v>39.923224568138195</v>
      </c>
      <c r="AI110" s="91">
        <f t="shared" si="112"/>
        <v>38.742023701002736</v>
      </c>
      <c r="AJ110" s="91">
        <f t="shared" si="112"/>
        <v>29.568975321278291</v>
      </c>
      <c r="AK110" s="91">
        <f t="shared" si="112"/>
        <v>26.277755879647877</v>
      </c>
      <c r="AL110" s="148"/>
      <c r="AM110" s="148"/>
      <c r="AN110" s="148"/>
      <c r="AO110" s="148"/>
    </row>
    <row r="111" spans="1:41" ht="13.5" customHeight="1">
      <c r="A111" s="88">
        <v>108</v>
      </c>
      <c r="B111" s="95" t="s">
        <v>18</v>
      </c>
      <c r="C111" s="96">
        <v>1</v>
      </c>
      <c r="D111" s="96">
        <v>2</v>
      </c>
      <c r="E111" s="96">
        <v>1</v>
      </c>
      <c r="F111" s="96">
        <v>7</v>
      </c>
      <c r="G111" s="96">
        <v>1</v>
      </c>
      <c r="H111" s="96">
        <v>7</v>
      </c>
      <c r="I111" s="96">
        <v>3</v>
      </c>
      <c r="J111" s="96">
        <v>5</v>
      </c>
      <c r="K111" s="96">
        <v>4</v>
      </c>
      <c r="L111" s="96">
        <v>4</v>
      </c>
      <c r="M111" s="96">
        <v>4</v>
      </c>
      <c r="N111" s="96">
        <v>5</v>
      </c>
      <c r="O111" s="96"/>
      <c r="P111" s="96"/>
      <c r="Q111" s="96"/>
      <c r="R111" s="96"/>
      <c r="Z111" s="91">
        <f t="shared" ref="Z111:AK111" si="113">C111*100000/Z105</f>
        <v>0.81446489656295817</v>
      </c>
      <c r="AA111" s="91">
        <f t="shared" si="113"/>
        <v>1.6262410251823423</v>
      </c>
      <c r="AB111" s="91">
        <f t="shared" si="113"/>
        <v>0.80866239153815678</v>
      </c>
      <c r="AC111" s="91">
        <f t="shared" si="113"/>
        <v>5.625562556255626</v>
      </c>
      <c r="AD111" s="91">
        <f t="shared" si="113"/>
        <v>0.79789356099896269</v>
      </c>
      <c r="AE111" s="91">
        <f t="shared" si="113"/>
        <v>5.5375803938010746</v>
      </c>
      <c r="AF111" s="91">
        <f t="shared" si="113"/>
        <v>2.3493848527327263</v>
      </c>
      <c r="AG111" s="91">
        <f t="shared" si="113"/>
        <v>3.8725167486349377</v>
      </c>
      <c r="AH111" s="91">
        <f t="shared" si="113"/>
        <v>3.0710172744721689</v>
      </c>
      <c r="AI111" s="91">
        <f t="shared" si="113"/>
        <v>3.0385900941962931</v>
      </c>
      <c r="AJ111" s="91">
        <f t="shared" si="113"/>
        <v>3.0327154175670041</v>
      </c>
      <c r="AK111" s="91">
        <f t="shared" si="113"/>
        <v>3.8643758646540998</v>
      </c>
      <c r="AL111" s="148"/>
      <c r="AM111" s="148"/>
      <c r="AN111" s="148"/>
      <c r="AO111" s="148"/>
    </row>
    <row r="112" spans="1:41" ht="13.5" customHeight="1">
      <c r="A112" s="88">
        <v>109</v>
      </c>
      <c r="B112" s="95" t="s">
        <v>17</v>
      </c>
      <c r="C112" s="96">
        <v>128</v>
      </c>
      <c r="D112" s="96">
        <v>182</v>
      </c>
      <c r="E112" s="96">
        <v>284</v>
      </c>
      <c r="F112" s="96">
        <v>249</v>
      </c>
      <c r="G112" s="96">
        <v>239</v>
      </c>
      <c r="H112" s="96">
        <v>217</v>
      </c>
      <c r="I112" s="96">
        <v>254</v>
      </c>
      <c r="J112" s="96">
        <v>233</v>
      </c>
      <c r="K112" s="96">
        <v>242</v>
      </c>
      <c r="L112" s="96">
        <v>215</v>
      </c>
      <c r="M112" s="96">
        <v>211</v>
      </c>
      <c r="N112" s="96">
        <v>199</v>
      </c>
      <c r="O112" s="96"/>
      <c r="P112" s="96"/>
      <c r="Q112" s="96"/>
      <c r="R112" s="96"/>
      <c r="Z112" s="91">
        <f t="shared" ref="Z112:AK112" si="114">C112*100000/Z105</f>
        <v>104.25150676005865</v>
      </c>
      <c r="AA112" s="91">
        <f t="shared" si="114"/>
        <v>147.98793329159315</v>
      </c>
      <c r="AB112" s="91">
        <f t="shared" si="114"/>
        <v>229.66011919683652</v>
      </c>
      <c r="AC112" s="91">
        <f t="shared" si="114"/>
        <v>200.1092966439501</v>
      </c>
      <c r="AD112" s="91">
        <f t="shared" si="114"/>
        <v>190.6965610787521</v>
      </c>
      <c r="AE112" s="91">
        <f t="shared" si="114"/>
        <v>171.66499220783331</v>
      </c>
      <c r="AF112" s="91">
        <f t="shared" si="114"/>
        <v>198.91458419803749</v>
      </c>
      <c r="AG112" s="91">
        <f t="shared" si="114"/>
        <v>180.45928048638811</v>
      </c>
      <c r="AH112" s="91">
        <f t="shared" si="114"/>
        <v>185.79654510556622</v>
      </c>
      <c r="AI112" s="91">
        <f t="shared" si="114"/>
        <v>163.32421756305075</v>
      </c>
      <c r="AJ112" s="91">
        <f t="shared" si="114"/>
        <v>159.97573827665946</v>
      </c>
      <c r="AK112" s="91">
        <f t="shared" si="114"/>
        <v>153.80215941323317</v>
      </c>
      <c r="AL112" s="148"/>
      <c r="AM112" s="148"/>
      <c r="AN112" s="148"/>
      <c r="AO112" s="148"/>
    </row>
    <row r="113" spans="1:41" ht="13.5" customHeight="1">
      <c r="A113" s="88">
        <v>110</v>
      </c>
      <c r="B113" s="95" t="s">
        <v>16</v>
      </c>
      <c r="C113" s="96">
        <v>63</v>
      </c>
      <c r="D113" s="96">
        <v>80</v>
      </c>
      <c r="E113" s="96">
        <v>69</v>
      </c>
      <c r="F113" s="96">
        <v>59</v>
      </c>
      <c r="G113" s="96">
        <v>70</v>
      </c>
      <c r="H113" s="96">
        <v>73</v>
      </c>
      <c r="I113" s="96">
        <v>84</v>
      </c>
      <c r="J113" s="96">
        <v>78</v>
      </c>
      <c r="K113" s="96">
        <v>54</v>
      </c>
      <c r="L113" s="96">
        <v>64</v>
      </c>
      <c r="M113" s="96">
        <v>71</v>
      </c>
      <c r="N113" s="96">
        <v>76</v>
      </c>
      <c r="O113" s="96"/>
      <c r="P113" s="96"/>
      <c r="Q113" s="96"/>
      <c r="R113" s="96"/>
      <c r="Z113" s="91">
        <f t="shared" ref="Z113:AK113" si="115">C113*100000/Z105</f>
        <v>51.311288483466363</v>
      </c>
      <c r="AA113" s="91">
        <f t="shared" si="115"/>
        <v>65.049641007293687</v>
      </c>
      <c r="AB113" s="91">
        <f t="shared" si="115"/>
        <v>55.797705016132817</v>
      </c>
      <c r="AC113" s="91">
        <f t="shared" si="115"/>
        <v>47.415455831297415</v>
      </c>
      <c r="AD113" s="91">
        <f t="shared" si="115"/>
        <v>55.852549269927394</v>
      </c>
      <c r="AE113" s="91">
        <f t="shared" si="115"/>
        <v>57.7490526782112</v>
      </c>
      <c r="AF113" s="91">
        <f t="shared" si="115"/>
        <v>65.782775876516325</v>
      </c>
      <c r="AG113" s="91">
        <f t="shared" si="115"/>
        <v>60.411261278705034</v>
      </c>
      <c r="AH113" s="91">
        <f t="shared" si="115"/>
        <v>41.45873320537428</v>
      </c>
      <c r="AI113" s="91">
        <f t="shared" si="115"/>
        <v>48.61744150714069</v>
      </c>
      <c r="AJ113" s="91">
        <f t="shared" si="115"/>
        <v>53.830698661814324</v>
      </c>
      <c r="AK113" s="91">
        <f t="shared" si="115"/>
        <v>58.738513142742313</v>
      </c>
      <c r="AL113" s="148"/>
      <c r="AM113" s="148"/>
      <c r="AN113" s="148"/>
      <c r="AO113" s="148"/>
    </row>
    <row r="114" spans="1:41" ht="13.5" customHeight="1">
      <c r="A114" s="88">
        <v>111</v>
      </c>
      <c r="B114" s="97" t="s">
        <v>117</v>
      </c>
      <c r="C114" s="96">
        <v>930</v>
      </c>
      <c r="D114" s="96">
        <v>1125</v>
      </c>
      <c r="E114" s="96">
        <v>1239</v>
      </c>
      <c r="F114" s="96">
        <v>1140</v>
      </c>
      <c r="G114" s="96">
        <v>1320</v>
      </c>
      <c r="H114" s="96">
        <v>1240</v>
      </c>
      <c r="I114" s="96">
        <v>1264</v>
      </c>
      <c r="J114" s="96">
        <v>1116</v>
      </c>
      <c r="K114" s="96">
        <v>1170</v>
      </c>
      <c r="L114" s="96">
        <v>1171</v>
      </c>
      <c r="M114" s="96">
        <v>1138</v>
      </c>
      <c r="N114" s="96">
        <v>1126</v>
      </c>
      <c r="O114" s="96"/>
      <c r="P114" s="96"/>
      <c r="Q114" s="96"/>
      <c r="R114" s="96"/>
      <c r="T114" s="4" t="s">
        <v>237</v>
      </c>
      <c r="U114" s="4" t="s">
        <v>238</v>
      </c>
      <c r="V114" s="4" t="s">
        <v>239</v>
      </c>
      <c r="W114" s="4" t="s">
        <v>240</v>
      </c>
      <c r="X114" s="4" t="s">
        <v>241</v>
      </c>
      <c r="Y114" s="4">
        <v>774.3</v>
      </c>
      <c r="Z114" s="91">
        <f t="shared" ref="Z114:AK114" si="116">C114*100000/Z105</f>
        <v>757.45235380355109</v>
      </c>
      <c r="AA114" s="91">
        <f t="shared" si="116"/>
        <v>914.76057666506756</v>
      </c>
      <c r="AB114" s="91">
        <f t="shared" si="116"/>
        <v>1001.9327031157762</v>
      </c>
      <c r="AC114" s="91">
        <f t="shared" si="116"/>
        <v>916.16304487591617</v>
      </c>
      <c r="AD114" s="91">
        <f t="shared" si="116"/>
        <v>1053.2195005186309</v>
      </c>
      <c r="AE114" s="91">
        <f t="shared" si="116"/>
        <v>980.94281261619028</v>
      </c>
      <c r="AF114" s="91">
        <f t="shared" si="116"/>
        <v>989.87415128472196</v>
      </c>
      <c r="AG114" s="91">
        <f t="shared" si="116"/>
        <v>864.34573829531814</v>
      </c>
      <c r="AH114" s="91">
        <f t="shared" si="116"/>
        <v>898.2725527831094</v>
      </c>
      <c r="AI114" s="91">
        <f t="shared" si="116"/>
        <v>889.54725007596471</v>
      </c>
      <c r="AJ114" s="91">
        <f t="shared" si="116"/>
        <v>862.8075362978127</v>
      </c>
      <c r="AK114" s="91">
        <f t="shared" si="116"/>
        <v>870.25744472010331</v>
      </c>
      <c r="AL114" s="148"/>
      <c r="AM114" s="148"/>
      <c r="AN114" s="148"/>
      <c r="AO114" s="148"/>
    </row>
    <row r="115" spans="1:41" ht="13.5" customHeight="1">
      <c r="A115" s="88">
        <v>112</v>
      </c>
      <c r="B115" s="95" t="s">
        <v>15</v>
      </c>
      <c r="C115" s="96">
        <v>53</v>
      </c>
      <c r="D115" s="96">
        <v>63</v>
      </c>
      <c r="E115" s="96">
        <v>46</v>
      </c>
      <c r="F115" s="96">
        <v>32</v>
      </c>
      <c r="G115" s="96">
        <v>36</v>
      </c>
      <c r="H115" s="96">
        <v>72</v>
      </c>
      <c r="I115" s="96">
        <v>35</v>
      </c>
      <c r="J115" s="96">
        <v>36</v>
      </c>
      <c r="K115" s="96">
        <v>37</v>
      </c>
      <c r="L115" s="96">
        <v>35</v>
      </c>
      <c r="M115" s="96">
        <v>21</v>
      </c>
      <c r="N115" s="96">
        <v>29</v>
      </c>
      <c r="O115" s="96"/>
      <c r="P115" s="96"/>
      <c r="Q115" s="96"/>
      <c r="R115" s="96"/>
      <c r="Z115" s="91">
        <f t="shared" ref="Z115:AK115" si="117">C115*100000/Z105</f>
        <v>43.166639517836778</v>
      </c>
      <c r="AA115" s="91">
        <f t="shared" si="117"/>
        <v>51.226592293243783</v>
      </c>
      <c r="AB115" s="91">
        <f t="shared" si="117"/>
        <v>37.198470010755209</v>
      </c>
      <c r="AC115" s="91">
        <f t="shared" si="117"/>
        <v>25.716857400025717</v>
      </c>
      <c r="AD115" s="91">
        <f t="shared" si="117"/>
        <v>28.724168195962658</v>
      </c>
      <c r="AE115" s="91">
        <f t="shared" si="117"/>
        <v>56.957969764811047</v>
      </c>
      <c r="AF115" s="91">
        <f t="shared" si="117"/>
        <v>27.409489948548472</v>
      </c>
      <c r="AG115" s="91">
        <f t="shared" si="117"/>
        <v>27.882120590171553</v>
      </c>
      <c r="AH115" s="91">
        <f t="shared" si="117"/>
        <v>28.406909788867562</v>
      </c>
      <c r="AI115" s="91">
        <f t="shared" si="117"/>
        <v>26.587663324217562</v>
      </c>
      <c r="AJ115" s="91">
        <f t="shared" si="117"/>
        <v>15.92175594222677</v>
      </c>
      <c r="AK115" s="91">
        <f t="shared" si="117"/>
        <v>22.413380014993777</v>
      </c>
      <c r="AL115" s="148"/>
      <c r="AM115" s="148"/>
      <c r="AN115" s="148"/>
      <c r="AO115" s="148"/>
    </row>
    <row r="116" spans="1:41" ht="13.5" customHeight="1">
      <c r="A116" s="88">
        <v>113</v>
      </c>
      <c r="B116" s="95" t="s">
        <v>14</v>
      </c>
      <c r="C116" s="96">
        <v>1042</v>
      </c>
      <c r="D116" s="96">
        <v>950</v>
      </c>
      <c r="E116" s="96">
        <v>832</v>
      </c>
      <c r="F116" s="96">
        <v>864</v>
      </c>
      <c r="G116" s="96">
        <v>768</v>
      </c>
      <c r="H116" s="96">
        <v>802</v>
      </c>
      <c r="I116" s="96">
        <v>709</v>
      </c>
      <c r="J116" s="96">
        <v>665</v>
      </c>
      <c r="K116" s="96">
        <v>677</v>
      </c>
      <c r="L116" s="96">
        <v>663</v>
      </c>
      <c r="M116" s="96">
        <v>635</v>
      </c>
      <c r="N116" s="96">
        <v>585</v>
      </c>
      <c r="O116" s="96"/>
      <c r="P116" s="96"/>
      <c r="Q116" s="96"/>
      <c r="R116" s="96"/>
      <c r="Z116" s="91">
        <f t="shared" ref="Z116:AK116" si="118">C116*100000/Z105</f>
        <v>848.67242221860238</v>
      </c>
      <c r="AA116" s="91">
        <f t="shared" si="118"/>
        <v>772.46448696161258</v>
      </c>
      <c r="AB116" s="91">
        <f t="shared" si="118"/>
        <v>672.80710975974637</v>
      </c>
      <c r="AC116" s="91">
        <f t="shared" si="118"/>
        <v>694.35514980069433</v>
      </c>
      <c r="AD116" s="91">
        <f t="shared" si="118"/>
        <v>612.78225484720338</v>
      </c>
      <c r="AE116" s="91">
        <f t="shared" si="118"/>
        <v>634.44849654692314</v>
      </c>
      <c r="AF116" s="91">
        <f t="shared" si="118"/>
        <v>555.23795352916761</v>
      </c>
      <c r="AG116" s="91">
        <f t="shared" si="118"/>
        <v>515.04472756844677</v>
      </c>
      <c r="AH116" s="91">
        <f t="shared" si="118"/>
        <v>519.76967370441457</v>
      </c>
      <c r="AI116" s="91">
        <f t="shared" si="118"/>
        <v>503.64630811303556</v>
      </c>
      <c r="AJ116" s="91">
        <f t="shared" si="118"/>
        <v>481.44357253876188</v>
      </c>
      <c r="AK116" s="91">
        <f t="shared" si="118"/>
        <v>452.13197616452965</v>
      </c>
      <c r="AL116" s="148"/>
      <c r="AM116" s="148"/>
      <c r="AN116" s="148"/>
      <c r="AO116" s="148"/>
    </row>
    <row r="117" spans="1:41" ht="13.5" customHeight="1">
      <c r="A117" s="88">
        <v>114</v>
      </c>
      <c r="B117" s="95" t="s">
        <v>13</v>
      </c>
      <c r="C117" s="96">
        <v>858</v>
      </c>
      <c r="D117" s="96">
        <v>997</v>
      </c>
      <c r="E117" s="96">
        <v>900</v>
      </c>
      <c r="F117" s="96">
        <v>1214</v>
      </c>
      <c r="G117" s="96">
        <v>804</v>
      </c>
      <c r="H117" s="96">
        <v>1078</v>
      </c>
      <c r="I117" s="96">
        <v>1146</v>
      </c>
      <c r="J117" s="96">
        <v>942</v>
      </c>
      <c r="K117" s="96">
        <v>814</v>
      </c>
      <c r="L117" s="96">
        <v>743</v>
      </c>
      <c r="M117" s="96">
        <v>568</v>
      </c>
      <c r="N117" s="96">
        <v>455</v>
      </c>
      <c r="O117" s="96"/>
      <c r="P117" s="96"/>
      <c r="Q117" s="96"/>
      <c r="R117" s="96"/>
      <c r="Z117" s="91">
        <f t="shared" ref="Z117:AK117" si="119">C117*100000/Z105</f>
        <v>698.81088125101803</v>
      </c>
      <c r="AA117" s="91">
        <f t="shared" si="119"/>
        <v>810.68115105339757</v>
      </c>
      <c r="AB117" s="91">
        <f t="shared" si="119"/>
        <v>727.7961523843411</v>
      </c>
      <c r="AC117" s="91">
        <f t="shared" si="119"/>
        <v>975.63327761347568</v>
      </c>
      <c r="AD117" s="91">
        <f t="shared" si="119"/>
        <v>641.50642304316602</v>
      </c>
      <c r="AE117" s="91">
        <f t="shared" si="119"/>
        <v>852.78738064536549</v>
      </c>
      <c r="AF117" s="91">
        <f t="shared" si="119"/>
        <v>897.46501374390141</v>
      </c>
      <c r="AG117" s="91">
        <f t="shared" si="119"/>
        <v>729.58215544282234</v>
      </c>
      <c r="AH117" s="91">
        <f t="shared" si="119"/>
        <v>624.95201535508636</v>
      </c>
      <c r="AI117" s="91">
        <f t="shared" si="119"/>
        <v>564.41810999696145</v>
      </c>
      <c r="AJ117" s="91">
        <f t="shared" si="119"/>
        <v>430.64558929451459</v>
      </c>
      <c r="AK117" s="91">
        <f t="shared" si="119"/>
        <v>351.65820368352308</v>
      </c>
      <c r="AL117" s="148"/>
      <c r="AM117" s="148"/>
      <c r="AN117" s="148"/>
      <c r="AO117" s="148"/>
    </row>
    <row r="118" spans="1:41" ht="13.5" customHeight="1">
      <c r="A118" s="88">
        <v>115</v>
      </c>
      <c r="B118" s="95" t="s">
        <v>12</v>
      </c>
      <c r="C118" s="96">
        <v>2104</v>
      </c>
      <c r="D118" s="96">
        <v>2171</v>
      </c>
      <c r="E118" s="96">
        <v>2102</v>
      </c>
      <c r="F118" s="96">
        <v>3892</v>
      </c>
      <c r="G118" s="96">
        <v>2724</v>
      </c>
      <c r="H118" s="96">
        <v>3294</v>
      </c>
      <c r="I118" s="96">
        <v>3579</v>
      </c>
      <c r="J118" s="96">
        <v>3254</v>
      </c>
      <c r="K118" s="96">
        <v>2879</v>
      </c>
      <c r="L118" s="96">
        <v>3085</v>
      </c>
      <c r="M118" s="96">
        <v>2434</v>
      </c>
      <c r="N118" s="96">
        <v>1949</v>
      </c>
      <c r="O118" s="96"/>
      <c r="P118" s="96"/>
      <c r="Q118" s="96"/>
      <c r="R118" s="96"/>
      <c r="Z118" s="91">
        <f t="shared" ref="Z118:AK118" si="120">C118*100000/Z105</f>
        <v>1713.6341423684639</v>
      </c>
      <c r="AA118" s="91">
        <f t="shared" si="120"/>
        <v>1765.2846328354326</v>
      </c>
      <c r="AB118" s="91">
        <f t="shared" si="120"/>
        <v>1699.8083470132055</v>
      </c>
      <c r="AC118" s="91">
        <f t="shared" si="120"/>
        <v>3127.8127812781277</v>
      </c>
      <c r="AD118" s="91">
        <f t="shared" si="120"/>
        <v>2173.4620601611746</v>
      </c>
      <c r="AE118" s="91">
        <f t="shared" si="120"/>
        <v>2605.8271167401053</v>
      </c>
      <c r="AF118" s="91">
        <f t="shared" si="120"/>
        <v>2802.8161293101425</v>
      </c>
      <c r="AG118" s="91">
        <f t="shared" si="120"/>
        <v>2520.2339000116176</v>
      </c>
      <c r="AH118" s="91">
        <f t="shared" si="120"/>
        <v>2210.3646833013436</v>
      </c>
      <c r="AI118" s="91">
        <f t="shared" si="120"/>
        <v>2343.5126101488909</v>
      </c>
      <c r="AJ118" s="91">
        <f t="shared" si="120"/>
        <v>1845.4073315895221</v>
      </c>
      <c r="AK118" s="91">
        <f t="shared" si="120"/>
        <v>1506.3337120421681</v>
      </c>
      <c r="AL118" s="148"/>
      <c r="AM118" s="148"/>
      <c r="AN118" s="148"/>
      <c r="AO118" s="148"/>
    </row>
    <row r="119" spans="1:41" ht="13.5" customHeight="1">
      <c r="A119" s="88">
        <v>116</v>
      </c>
      <c r="B119" s="95" t="s">
        <v>11</v>
      </c>
      <c r="C119" s="96">
        <v>284</v>
      </c>
      <c r="D119" s="96">
        <v>263</v>
      </c>
      <c r="E119" s="96">
        <v>282</v>
      </c>
      <c r="F119" s="96">
        <v>542</v>
      </c>
      <c r="G119" s="96">
        <v>568</v>
      </c>
      <c r="H119" s="96">
        <v>785</v>
      </c>
      <c r="I119" s="96">
        <v>442</v>
      </c>
      <c r="J119" s="96">
        <v>618</v>
      </c>
      <c r="K119" s="96">
        <v>540</v>
      </c>
      <c r="L119" s="96">
        <v>571</v>
      </c>
      <c r="M119" s="96">
        <v>527</v>
      </c>
      <c r="N119" s="96">
        <v>416</v>
      </c>
      <c r="O119" s="96"/>
      <c r="P119" s="96"/>
      <c r="Q119" s="96"/>
      <c r="R119" s="96"/>
      <c r="Z119" s="91">
        <f t="shared" ref="Z119:AK119" si="121">C119*100000/Z105</f>
        <v>231.30803062388011</v>
      </c>
      <c r="AA119" s="91">
        <f t="shared" si="121"/>
        <v>213.85069481147801</v>
      </c>
      <c r="AB119" s="91">
        <f t="shared" si="121"/>
        <v>228.04279441376019</v>
      </c>
      <c r="AC119" s="91">
        <f t="shared" si="121"/>
        <v>435.57927221293556</v>
      </c>
      <c r="AD119" s="91">
        <f t="shared" si="121"/>
        <v>453.20354264741081</v>
      </c>
      <c r="AE119" s="91">
        <f t="shared" si="121"/>
        <v>621.00008701912043</v>
      </c>
      <c r="AF119" s="91">
        <f t="shared" si="121"/>
        <v>346.14270163595501</v>
      </c>
      <c r="AG119" s="91">
        <f t="shared" si="121"/>
        <v>478.64307013127831</v>
      </c>
      <c r="AH119" s="91">
        <f t="shared" si="121"/>
        <v>414.58733205374278</v>
      </c>
      <c r="AI119" s="91">
        <f t="shared" si="121"/>
        <v>433.7587359465208</v>
      </c>
      <c r="AJ119" s="91">
        <f t="shared" si="121"/>
        <v>399.56025626445279</v>
      </c>
      <c r="AK119" s="91">
        <f t="shared" si="121"/>
        <v>321.51607193922109</v>
      </c>
      <c r="AL119" s="148"/>
      <c r="AM119" s="148"/>
      <c r="AN119" s="148"/>
      <c r="AO119" s="148"/>
    </row>
    <row r="120" spans="1:41" ht="13.5" customHeight="1">
      <c r="A120" s="88">
        <v>117</v>
      </c>
      <c r="B120" s="95" t="s">
        <v>28</v>
      </c>
      <c r="C120" s="96">
        <v>0</v>
      </c>
      <c r="D120" s="96">
        <v>0</v>
      </c>
      <c r="E120" s="96">
        <v>0</v>
      </c>
      <c r="F120" s="96">
        <v>0</v>
      </c>
      <c r="G120" s="96">
        <v>0</v>
      </c>
      <c r="H120" s="96">
        <v>0</v>
      </c>
      <c r="I120" s="96">
        <v>0</v>
      </c>
      <c r="J120" s="96">
        <v>0</v>
      </c>
      <c r="K120" s="96">
        <v>0</v>
      </c>
      <c r="L120" s="96">
        <v>0</v>
      </c>
      <c r="M120" s="96">
        <v>0</v>
      </c>
      <c r="N120" s="96">
        <v>0</v>
      </c>
      <c r="O120" s="96"/>
      <c r="P120" s="96"/>
      <c r="Q120" s="96"/>
      <c r="R120" s="96"/>
      <c r="Z120" s="91">
        <f t="shared" ref="Z120:AK120" si="122">C120*100000/Z105</f>
        <v>0</v>
      </c>
      <c r="AA120" s="91">
        <f t="shared" si="122"/>
        <v>0</v>
      </c>
      <c r="AB120" s="91">
        <f t="shared" si="122"/>
        <v>0</v>
      </c>
      <c r="AC120" s="91">
        <f t="shared" si="122"/>
        <v>0</v>
      </c>
      <c r="AD120" s="91">
        <f t="shared" si="122"/>
        <v>0</v>
      </c>
      <c r="AE120" s="91">
        <f t="shared" si="122"/>
        <v>0</v>
      </c>
      <c r="AF120" s="91">
        <f t="shared" si="122"/>
        <v>0</v>
      </c>
      <c r="AG120" s="91">
        <f t="shared" si="122"/>
        <v>0</v>
      </c>
      <c r="AH120" s="91">
        <f t="shared" si="122"/>
        <v>0</v>
      </c>
      <c r="AI120" s="91">
        <f t="shared" si="122"/>
        <v>0</v>
      </c>
      <c r="AJ120" s="91">
        <f t="shared" si="122"/>
        <v>0</v>
      </c>
      <c r="AK120" s="91">
        <f t="shared" si="122"/>
        <v>0</v>
      </c>
      <c r="AL120" s="148"/>
      <c r="AM120" s="148"/>
      <c r="AN120" s="148"/>
      <c r="AO120" s="148"/>
    </row>
    <row r="121" spans="1:41" ht="13.5" customHeight="1">
      <c r="A121" s="88">
        <v>118</v>
      </c>
      <c r="B121" s="97" t="s">
        <v>118</v>
      </c>
      <c r="C121" s="96">
        <v>4341</v>
      </c>
      <c r="D121" s="96">
        <v>4444</v>
      </c>
      <c r="E121" s="96">
        <v>4162</v>
      </c>
      <c r="F121" s="96">
        <v>6544</v>
      </c>
      <c r="G121" s="96">
        <v>4900</v>
      </c>
      <c r="H121" s="96">
        <v>6031</v>
      </c>
      <c r="I121" s="96">
        <v>5911</v>
      </c>
      <c r="J121" s="96">
        <v>5515</v>
      </c>
      <c r="K121" s="96">
        <v>4947</v>
      </c>
      <c r="L121" s="96">
        <v>5097</v>
      </c>
      <c r="M121" s="96">
        <v>4185</v>
      </c>
      <c r="N121" s="96">
        <v>3434</v>
      </c>
      <c r="O121" s="96"/>
      <c r="P121" s="96"/>
      <c r="Q121" s="96"/>
      <c r="R121" s="96"/>
      <c r="T121" s="4" t="s">
        <v>242</v>
      </c>
      <c r="U121" s="4" t="s">
        <v>243</v>
      </c>
      <c r="V121" s="4" t="s">
        <v>244</v>
      </c>
      <c r="W121" s="4" t="s">
        <v>245</v>
      </c>
      <c r="X121" s="4" t="s">
        <v>246</v>
      </c>
      <c r="Y121" s="4">
        <v>3926.4</v>
      </c>
      <c r="Z121" s="91">
        <f t="shared" ref="Z121:AK121" si="123">C121*100000/Z105</f>
        <v>3535.5921159798013</v>
      </c>
      <c r="AA121" s="91">
        <f t="shared" si="123"/>
        <v>3613.5075579551644</v>
      </c>
      <c r="AB121" s="91">
        <f t="shared" si="123"/>
        <v>3365.6528735818083</v>
      </c>
      <c r="AC121" s="91">
        <f t="shared" si="123"/>
        <v>5259.0973383052587</v>
      </c>
      <c r="AD121" s="91">
        <f t="shared" si="123"/>
        <v>3909.6784488949174</v>
      </c>
      <c r="AE121" s="91">
        <f t="shared" si="123"/>
        <v>4771.0210507163256</v>
      </c>
      <c r="AF121" s="91">
        <f t="shared" si="123"/>
        <v>4629.0712881677146</v>
      </c>
      <c r="AG121" s="91">
        <f t="shared" si="123"/>
        <v>4271.3859737443363</v>
      </c>
      <c r="AH121" s="91">
        <f t="shared" si="123"/>
        <v>3798.0806142034548</v>
      </c>
      <c r="AI121" s="91">
        <f t="shared" si="123"/>
        <v>3871.9234275296262</v>
      </c>
      <c r="AJ121" s="91">
        <f t="shared" si="123"/>
        <v>3172.9785056294781</v>
      </c>
      <c r="AK121" s="91">
        <f t="shared" si="123"/>
        <v>2654.0533438444359</v>
      </c>
      <c r="AL121" s="148"/>
      <c r="AM121" s="148"/>
      <c r="AN121" s="148"/>
      <c r="AO121" s="148"/>
    </row>
    <row r="122" spans="1:41" ht="13.5" customHeight="1">
      <c r="A122" s="88">
        <v>119</v>
      </c>
      <c r="B122" s="95" t="s">
        <v>10</v>
      </c>
      <c r="C122" s="96">
        <v>23</v>
      </c>
      <c r="D122" s="96">
        <v>44</v>
      </c>
      <c r="E122" s="96">
        <v>41</v>
      </c>
      <c r="F122" s="96">
        <v>31</v>
      </c>
      <c r="G122" s="96">
        <v>49</v>
      </c>
      <c r="H122" s="96">
        <v>109</v>
      </c>
      <c r="I122" s="96">
        <v>67</v>
      </c>
      <c r="J122" s="96">
        <v>57</v>
      </c>
      <c r="K122" s="96">
        <v>49</v>
      </c>
      <c r="L122" s="96">
        <v>100</v>
      </c>
      <c r="M122" s="96">
        <v>122</v>
      </c>
      <c r="N122" s="96">
        <v>77</v>
      </c>
      <c r="O122" s="96"/>
      <c r="P122" s="96"/>
      <c r="Q122" s="96"/>
      <c r="R122" s="96"/>
      <c r="Z122" s="91">
        <f t="shared" ref="Z122:AK122" si="124">C122*100000/Z105</f>
        <v>18.732692620948036</v>
      </c>
      <c r="AA122" s="91">
        <f t="shared" si="124"/>
        <v>35.777302554011527</v>
      </c>
      <c r="AB122" s="91">
        <f t="shared" si="124"/>
        <v>33.155158053064426</v>
      </c>
      <c r="AC122" s="91">
        <f t="shared" si="124"/>
        <v>24.913205606274914</v>
      </c>
      <c r="AD122" s="91">
        <f t="shared" si="124"/>
        <v>39.096784488949176</v>
      </c>
      <c r="AE122" s="91">
        <f t="shared" si="124"/>
        <v>86.228037560616727</v>
      </c>
      <c r="AF122" s="91">
        <f t="shared" si="124"/>
        <v>52.469595044364219</v>
      </c>
      <c r="AG122" s="91">
        <f t="shared" si="124"/>
        <v>44.14669093443829</v>
      </c>
      <c r="AH122" s="91">
        <f t="shared" si="124"/>
        <v>37.619961612284072</v>
      </c>
      <c r="AI122" s="91">
        <f t="shared" si="124"/>
        <v>75.964752354907318</v>
      </c>
      <c r="AJ122" s="91">
        <f t="shared" si="124"/>
        <v>92.497820235793625</v>
      </c>
      <c r="AK122" s="91">
        <f t="shared" si="124"/>
        <v>59.511388315673138</v>
      </c>
      <c r="AL122" s="148"/>
      <c r="AM122" s="148"/>
      <c r="AN122" s="148"/>
      <c r="AO122" s="148"/>
    </row>
    <row r="123" spans="1:41" ht="13.5" customHeight="1">
      <c r="A123" s="88">
        <v>120</v>
      </c>
      <c r="B123" s="95" t="s">
        <v>9</v>
      </c>
      <c r="C123" s="96">
        <v>13</v>
      </c>
      <c r="D123" s="96">
        <v>32</v>
      </c>
      <c r="E123" s="96">
        <v>19</v>
      </c>
      <c r="F123" s="96">
        <v>8</v>
      </c>
      <c r="G123" s="96">
        <v>22</v>
      </c>
      <c r="H123" s="96">
        <v>19</v>
      </c>
      <c r="I123" s="96">
        <v>38</v>
      </c>
      <c r="J123" s="96">
        <v>24</v>
      </c>
      <c r="K123" s="96">
        <v>29</v>
      </c>
      <c r="L123" s="96">
        <v>37</v>
      </c>
      <c r="M123" s="96">
        <v>38</v>
      </c>
      <c r="N123" s="96">
        <v>20</v>
      </c>
      <c r="O123" s="96"/>
      <c r="P123" s="96"/>
      <c r="Q123" s="96"/>
      <c r="R123" s="96"/>
      <c r="Z123" s="91">
        <f t="shared" ref="Z123:AK123" si="125">C123*100000/Z105</f>
        <v>10.588043655318456</v>
      </c>
      <c r="AA123" s="91">
        <f t="shared" si="125"/>
        <v>26.019856402917476</v>
      </c>
      <c r="AB123" s="91">
        <f t="shared" si="125"/>
        <v>15.364585439224978</v>
      </c>
      <c r="AC123" s="91">
        <f t="shared" si="125"/>
        <v>6.4292143500064292</v>
      </c>
      <c r="AD123" s="91">
        <f t="shared" si="125"/>
        <v>17.553658341977179</v>
      </c>
      <c r="AE123" s="91">
        <f t="shared" si="125"/>
        <v>15.030575354602917</v>
      </c>
      <c r="AF123" s="91">
        <f t="shared" si="125"/>
        <v>29.758874801281198</v>
      </c>
      <c r="AG123" s="91">
        <f t="shared" si="125"/>
        <v>18.588080393447701</v>
      </c>
      <c r="AH123" s="91">
        <f t="shared" si="125"/>
        <v>22.264875239923224</v>
      </c>
      <c r="AI123" s="91">
        <f t="shared" si="125"/>
        <v>28.106958371315709</v>
      </c>
      <c r="AJ123" s="91">
        <f t="shared" si="125"/>
        <v>28.81079646688654</v>
      </c>
      <c r="AK123" s="91">
        <f t="shared" si="125"/>
        <v>15.457503458616399</v>
      </c>
      <c r="AL123" s="148"/>
      <c r="AM123" s="148"/>
      <c r="AN123" s="148"/>
      <c r="AO123" s="148"/>
    </row>
    <row r="124" spans="1:41" ht="13.5" customHeight="1">
      <c r="A124" s="88">
        <v>121</v>
      </c>
      <c r="B124" s="95" t="s">
        <v>8</v>
      </c>
      <c r="C124" s="96">
        <v>194</v>
      </c>
      <c r="D124" s="96">
        <v>252</v>
      </c>
      <c r="E124" s="96">
        <v>276</v>
      </c>
      <c r="F124" s="96">
        <v>240</v>
      </c>
      <c r="G124" s="96">
        <v>361</v>
      </c>
      <c r="H124" s="96">
        <v>366</v>
      </c>
      <c r="I124" s="96">
        <v>318</v>
      </c>
      <c r="J124" s="96">
        <v>382</v>
      </c>
      <c r="K124" s="96">
        <v>445</v>
      </c>
      <c r="L124" s="96">
        <v>582</v>
      </c>
      <c r="M124" s="96">
        <v>660</v>
      </c>
      <c r="N124" s="96">
        <v>538</v>
      </c>
      <c r="O124" s="96"/>
      <c r="P124" s="96"/>
      <c r="Q124" s="96"/>
      <c r="R124" s="96"/>
      <c r="Z124" s="91">
        <f t="shared" ref="Z124:AK124" si="126">C124*100000/Z105</f>
        <v>158.00618993321388</v>
      </c>
      <c r="AA124" s="91">
        <f t="shared" si="126"/>
        <v>204.90636917297513</v>
      </c>
      <c r="AB124" s="91">
        <f t="shared" si="126"/>
        <v>223.19082006453127</v>
      </c>
      <c r="AC124" s="91">
        <f t="shared" si="126"/>
        <v>192.87643050019287</v>
      </c>
      <c r="AD124" s="91">
        <f t="shared" si="126"/>
        <v>288.03957552062553</v>
      </c>
      <c r="AE124" s="91">
        <f t="shared" si="126"/>
        <v>289.53634630445617</v>
      </c>
      <c r="AF124" s="91">
        <f t="shared" si="126"/>
        <v>249.03479438966897</v>
      </c>
      <c r="AG124" s="91">
        <f t="shared" si="126"/>
        <v>295.86027959570924</v>
      </c>
      <c r="AH124" s="91">
        <f t="shared" si="126"/>
        <v>341.65067178502881</v>
      </c>
      <c r="AI124" s="91">
        <f t="shared" si="126"/>
        <v>442.11485870556061</v>
      </c>
      <c r="AJ124" s="91">
        <f t="shared" si="126"/>
        <v>500.39804389855567</v>
      </c>
      <c r="AK124" s="91">
        <f t="shared" si="126"/>
        <v>415.80684303678112</v>
      </c>
      <c r="AL124" s="148"/>
      <c r="AM124" s="148"/>
      <c r="AN124" s="148"/>
      <c r="AO124" s="148"/>
    </row>
    <row r="125" spans="1:41" ht="13.5" customHeight="1">
      <c r="A125" s="88">
        <v>122</v>
      </c>
      <c r="B125" s="95" t="s">
        <v>24</v>
      </c>
      <c r="C125" s="96">
        <v>0</v>
      </c>
      <c r="D125" s="96">
        <v>1</v>
      </c>
      <c r="E125" s="96">
        <v>2</v>
      </c>
      <c r="F125" s="96">
        <v>0</v>
      </c>
      <c r="G125" s="96">
        <v>0</v>
      </c>
      <c r="H125" s="96">
        <v>0</v>
      </c>
      <c r="I125" s="96">
        <v>4</v>
      </c>
      <c r="J125" s="96">
        <v>1</v>
      </c>
      <c r="K125" s="96">
        <v>1</v>
      </c>
      <c r="L125" s="96">
        <v>0</v>
      </c>
      <c r="M125" s="96">
        <v>1</v>
      </c>
      <c r="N125" s="96">
        <v>39</v>
      </c>
      <c r="O125" s="96"/>
      <c r="P125" s="96"/>
      <c r="Q125" s="96"/>
      <c r="R125" s="96"/>
      <c r="Z125" s="91">
        <f t="shared" ref="Z125:AK125" si="127">C125*100000/Z105</f>
        <v>0</v>
      </c>
      <c r="AA125" s="91">
        <f t="shared" si="127"/>
        <v>0.81312051259117113</v>
      </c>
      <c r="AB125" s="91">
        <f t="shared" si="127"/>
        <v>1.6173247830763136</v>
      </c>
      <c r="AC125" s="91">
        <f t="shared" si="127"/>
        <v>0</v>
      </c>
      <c r="AD125" s="91">
        <f t="shared" si="127"/>
        <v>0</v>
      </c>
      <c r="AE125" s="91">
        <f t="shared" si="127"/>
        <v>0</v>
      </c>
      <c r="AF125" s="91">
        <f t="shared" si="127"/>
        <v>3.1325131369769683</v>
      </c>
      <c r="AG125" s="91">
        <f t="shared" si="127"/>
        <v>0.77450334972698753</v>
      </c>
      <c r="AH125" s="91">
        <f t="shared" si="127"/>
        <v>0.76775431861804222</v>
      </c>
      <c r="AI125" s="91">
        <f t="shared" si="127"/>
        <v>0</v>
      </c>
      <c r="AJ125" s="91">
        <f t="shared" si="127"/>
        <v>0.75817885439175103</v>
      </c>
      <c r="AK125" s="91">
        <f t="shared" si="127"/>
        <v>30.142131744301977</v>
      </c>
      <c r="AL125" s="148"/>
      <c r="AM125" s="148"/>
      <c r="AN125" s="148"/>
      <c r="AO125" s="148"/>
    </row>
    <row r="126" spans="1:41" ht="13.5" customHeight="1">
      <c r="A126" s="88">
        <v>123</v>
      </c>
      <c r="B126" s="97" t="s">
        <v>119</v>
      </c>
      <c r="C126" s="96">
        <v>230</v>
      </c>
      <c r="D126" s="96">
        <v>329</v>
      </c>
      <c r="E126" s="96">
        <v>338</v>
      </c>
      <c r="F126" s="96">
        <v>279</v>
      </c>
      <c r="G126" s="96">
        <v>432</v>
      </c>
      <c r="H126" s="96">
        <v>494</v>
      </c>
      <c r="I126" s="96">
        <v>427</v>
      </c>
      <c r="J126" s="96">
        <v>464</v>
      </c>
      <c r="K126" s="96">
        <v>524</v>
      </c>
      <c r="L126" s="96">
        <v>719</v>
      </c>
      <c r="M126" s="96">
        <v>821</v>
      </c>
      <c r="N126" s="96">
        <v>674</v>
      </c>
      <c r="O126" s="96"/>
      <c r="P126" s="96"/>
      <c r="Q126" s="96"/>
      <c r="R126" s="96"/>
      <c r="T126" s="4" t="s">
        <v>277</v>
      </c>
      <c r="U126" s="4" t="s">
        <v>278</v>
      </c>
      <c r="V126" s="4" t="s">
        <v>279</v>
      </c>
      <c r="W126" s="4" t="s">
        <v>280</v>
      </c>
      <c r="X126" s="4" t="s">
        <v>281</v>
      </c>
      <c r="Y126" s="4">
        <v>173.1</v>
      </c>
      <c r="Z126" s="91">
        <f t="shared" ref="Z126:AK126" si="128">C126*100000/Z105</f>
        <v>187.32692620948038</v>
      </c>
      <c r="AA126" s="91">
        <f t="shared" si="128"/>
        <v>267.51664864249528</v>
      </c>
      <c r="AB126" s="91">
        <f t="shared" si="128"/>
        <v>273.32788833989696</v>
      </c>
      <c r="AC126" s="91">
        <f t="shared" si="128"/>
        <v>224.21885045647423</v>
      </c>
      <c r="AD126" s="91">
        <f t="shared" si="128"/>
        <v>344.69001835155188</v>
      </c>
      <c r="AE126" s="91">
        <f t="shared" si="128"/>
        <v>390.79495921967583</v>
      </c>
      <c r="AF126" s="91">
        <f t="shared" si="128"/>
        <v>334.39577737229138</v>
      </c>
      <c r="AG126" s="91">
        <f t="shared" si="128"/>
        <v>359.36955427332225</v>
      </c>
      <c r="AH126" s="91">
        <f t="shared" si="128"/>
        <v>402.30326295585411</v>
      </c>
      <c r="AI126" s="91">
        <f t="shared" si="128"/>
        <v>546.1865694317836</v>
      </c>
      <c r="AJ126" s="91">
        <f t="shared" si="128"/>
        <v>622.46483945562761</v>
      </c>
      <c r="AK126" s="91">
        <f t="shared" si="128"/>
        <v>520.9178665553726</v>
      </c>
      <c r="AL126" s="148"/>
      <c r="AM126" s="148"/>
      <c r="AN126" s="148"/>
      <c r="AO126" s="148"/>
    </row>
    <row r="127" spans="1:41" ht="13.5" customHeight="1">
      <c r="A127" s="88">
        <v>124</v>
      </c>
      <c r="B127" s="95" t="s">
        <v>7</v>
      </c>
      <c r="C127" s="96">
        <v>100</v>
      </c>
      <c r="D127" s="96">
        <v>108</v>
      </c>
      <c r="E127" s="96">
        <v>163</v>
      </c>
      <c r="F127" s="96">
        <v>135</v>
      </c>
      <c r="G127" s="96">
        <v>217</v>
      </c>
      <c r="H127" s="96">
        <v>217</v>
      </c>
      <c r="I127" s="96">
        <v>216</v>
      </c>
      <c r="J127" s="96">
        <v>264</v>
      </c>
      <c r="K127" s="96">
        <v>297</v>
      </c>
      <c r="L127" s="96">
        <v>263</v>
      </c>
      <c r="M127" s="96">
        <v>280</v>
      </c>
      <c r="N127" s="96">
        <v>209</v>
      </c>
      <c r="O127" s="96"/>
      <c r="P127" s="96"/>
      <c r="Q127" s="96"/>
      <c r="R127" s="96"/>
      <c r="Z127" s="91">
        <f t="shared" ref="Z127:AK127" si="129">C127*100000/Z105</f>
        <v>81.44648965629581</v>
      </c>
      <c r="AA127" s="91">
        <f t="shared" si="129"/>
        <v>87.817015359846479</v>
      </c>
      <c r="AB127" s="91">
        <f t="shared" si="129"/>
        <v>131.81196982071955</v>
      </c>
      <c r="AC127" s="91">
        <f t="shared" si="129"/>
        <v>108.4929921563585</v>
      </c>
      <c r="AD127" s="91">
        <f t="shared" si="129"/>
        <v>173.14290273677491</v>
      </c>
      <c r="AE127" s="91">
        <f t="shared" si="129"/>
        <v>171.66499220783331</v>
      </c>
      <c r="AF127" s="91">
        <f t="shared" si="129"/>
        <v>169.15570939675629</v>
      </c>
      <c r="AG127" s="91">
        <f t="shared" si="129"/>
        <v>204.46888432792471</v>
      </c>
      <c r="AH127" s="91">
        <f t="shared" si="129"/>
        <v>228.02303262955854</v>
      </c>
      <c r="AI127" s="91">
        <f t="shared" si="129"/>
        <v>199.78729869340626</v>
      </c>
      <c r="AJ127" s="91">
        <f t="shared" si="129"/>
        <v>212.29007922969029</v>
      </c>
      <c r="AK127" s="91">
        <f t="shared" si="129"/>
        <v>161.53091114254136</v>
      </c>
      <c r="AL127" s="148"/>
      <c r="AM127" s="148"/>
      <c r="AN127" s="148"/>
      <c r="AO127" s="148"/>
    </row>
    <row r="128" spans="1:41" ht="13.5" customHeight="1">
      <c r="A128" s="88">
        <v>125</v>
      </c>
      <c r="B128" s="95" t="s">
        <v>6</v>
      </c>
      <c r="C128" s="96">
        <v>170</v>
      </c>
      <c r="D128" s="96">
        <v>160</v>
      </c>
      <c r="E128" s="96">
        <v>295</v>
      </c>
      <c r="F128" s="96">
        <v>179</v>
      </c>
      <c r="G128" s="96">
        <v>168</v>
      </c>
      <c r="H128" s="96">
        <v>181</v>
      </c>
      <c r="I128" s="96">
        <v>139</v>
      </c>
      <c r="J128" s="96">
        <v>148</v>
      </c>
      <c r="K128" s="96">
        <v>113</v>
      </c>
      <c r="L128" s="96">
        <v>80</v>
      </c>
      <c r="M128" s="96">
        <v>102</v>
      </c>
      <c r="N128" s="96">
        <v>111</v>
      </c>
      <c r="O128" s="96"/>
      <c r="P128" s="96"/>
      <c r="Q128" s="96"/>
      <c r="R128" s="96"/>
      <c r="Z128" s="91">
        <f t="shared" ref="Z128:AK128" si="130">C128*100000/Z105</f>
        <v>138.45903241570289</v>
      </c>
      <c r="AA128" s="91">
        <f t="shared" si="130"/>
        <v>130.09928201458737</v>
      </c>
      <c r="AB128" s="91">
        <f t="shared" si="130"/>
        <v>238.55540550375625</v>
      </c>
      <c r="AC128" s="91">
        <f t="shared" si="130"/>
        <v>143.85367108139386</v>
      </c>
      <c r="AD128" s="91">
        <f t="shared" si="130"/>
        <v>134.04611824782575</v>
      </c>
      <c r="AE128" s="91">
        <f t="shared" si="130"/>
        <v>143.18600732542777</v>
      </c>
      <c r="AF128" s="91">
        <f t="shared" si="130"/>
        <v>108.85483150994965</v>
      </c>
      <c r="AG128" s="91">
        <f t="shared" si="130"/>
        <v>114.62649575959416</v>
      </c>
      <c r="AH128" s="91">
        <f t="shared" si="130"/>
        <v>86.756238003838774</v>
      </c>
      <c r="AI128" s="91">
        <f t="shared" si="130"/>
        <v>60.77180188392586</v>
      </c>
      <c r="AJ128" s="91">
        <f t="shared" si="130"/>
        <v>77.334243147958603</v>
      </c>
      <c r="AK128" s="91">
        <f t="shared" si="130"/>
        <v>85.789144195321015</v>
      </c>
      <c r="AL128" s="148"/>
      <c r="AM128" s="148"/>
      <c r="AN128" s="148"/>
      <c r="AO128" s="148"/>
    </row>
    <row r="129" spans="1:41" ht="13.5" customHeight="1">
      <c r="A129" s="88">
        <v>126</v>
      </c>
      <c r="B129" s="95" t="s">
        <v>5</v>
      </c>
      <c r="C129" s="96">
        <v>50</v>
      </c>
      <c r="D129" s="96">
        <v>31</v>
      </c>
      <c r="E129" s="96">
        <v>49</v>
      </c>
      <c r="F129" s="96">
        <v>37</v>
      </c>
      <c r="G129" s="96">
        <v>44</v>
      </c>
      <c r="H129" s="96">
        <v>77</v>
      </c>
      <c r="I129" s="96">
        <v>58</v>
      </c>
      <c r="J129" s="96">
        <v>57</v>
      </c>
      <c r="K129" s="96">
        <v>55</v>
      </c>
      <c r="L129" s="96">
        <v>86</v>
      </c>
      <c r="M129" s="96">
        <v>69</v>
      </c>
      <c r="N129" s="96">
        <v>77</v>
      </c>
      <c r="O129" s="96"/>
      <c r="P129" s="96"/>
      <c r="Q129" s="96"/>
      <c r="R129" s="96"/>
      <c r="Z129" s="91">
        <f t="shared" ref="Z129:AK129" si="131">C129*100000/Z105</f>
        <v>40.723244828147905</v>
      </c>
      <c r="AA129" s="91">
        <f t="shared" si="131"/>
        <v>25.206735890326307</v>
      </c>
      <c r="AB129" s="91">
        <f t="shared" si="131"/>
        <v>39.624457185369678</v>
      </c>
      <c r="AC129" s="91">
        <f t="shared" si="131"/>
        <v>29.735116368779735</v>
      </c>
      <c r="AD129" s="91">
        <f t="shared" si="131"/>
        <v>35.107316683954359</v>
      </c>
      <c r="AE129" s="91">
        <f t="shared" si="131"/>
        <v>60.91338433181182</v>
      </c>
      <c r="AF129" s="91">
        <f t="shared" si="131"/>
        <v>45.421440486166041</v>
      </c>
      <c r="AG129" s="91">
        <f t="shared" si="131"/>
        <v>44.14669093443829</v>
      </c>
      <c r="AH129" s="91">
        <f t="shared" si="131"/>
        <v>42.226487523992326</v>
      </c>
      <c r="AI129" s="91">
        <f t="shared" si="131"/>
        <v>65.329687025220295</v>
      </c>
      <c r="AJ129" s="91">
        <f t="shared" si="131"/>
        <v>52.314340953030822</v>
      </c>
      <c r="AK129" s="91">
        <f t="shared" si="131"/>
        <v>59.511388315673138</v>
      </c>
      <c r="AL129" s="148"/>
      <c r="AM129" s="148"/>
      <c r="AN129" s="148"/>
      <c r="AO129" s="148"/>
    </row>
    <row r="130" spans="1:41" ht="13.5" customHeight="1">
      <c r="A130" s="88">
        <v>127</v>
      </c>
      <c r="B130" s="95" t="s">
        <v>26</v>
      </c>
      <c r="C130" s="96">
        <v>1</v>
      </c>
      <c r="D130" s="96">
        <v>1</v>
      </c>
      <c r="E130" s="96">
        <v>2</v>
      </c>
      <c r="F130" s="96">
        <v>3</v>
      </c>
      <c r="G130" s="96">
        <v>0</v>
      </c>
      <c r="H130" s="96">
        <v>0</v>
      </c>
      <c r="I130" s="96">
        <v>4</v>
      </c>
      <c r="J130" s="96">
        <v>0</v>
      </c>
      <c r="K130" s="96">
        <v>1</v>
      </c>
      <c r="L130" s="96">
        <v>2</v>
      </c>
      <c r="M130" s="96">
        <v>0</v>
      </c>
      <c r="N130" s="96">
        <v>0</v>
      </c>
      <c r="O130" s="96"/>
      <c r="P130" s="96"/>
      <c r="Q130" s="96"/>
      <c r="R130" s="96"/>
      <c r="Z130" s="91">
        <f t="shared" ref="Z130:AK130" si="132">C130*100000/Z105</f>
        <v>0.81446489656295817</v>
      </c>
      <c r="AA130" s="91">
        <f t="shared" si="132"/>
        <v>0.81312051259117113</v>
      </c>
      <c r="AB130" s="91">
        <f t="shared" si="132"/>
        <v>1.6173247830763136</v>
      </c>
      <c r="AC130" s="91">
        <f t="shared" si="132"/>
        <v>2.4109553812524109</v>
      </c>
      <c r="AD130" s="91">
        <f t="shared" si="132"/>
        <v>0</v>
      </c>
      <c r="AE130" s="91">
        <f t="shared" si="132"/>
        <v>0</v>
      </c>
      <c r="AF130" s="91">
        <f t="shared" si="132"/>
        <v>3.1325131369769683</v>
      </c>
      <c r="AG130" s="91">
        <f t="shared" si="132"/>
        <v>0</v>
      </c>
      <c r="AH130" s="91">
        <f t="shared" si="132"/>
        <v>0.76775431861804222</v>
      </c>
      <c r="AI130" s="91">
        <f t="shared" si="132"/>
        <v>1.5192950470981466</v>
      </c>
      <c r="AJ130" s="91">
        <f t="shared" si="132"/>
        <v>0</v>
      </c>
      <c r="AK130" s="91">
        <f t="shared" si="132"/>
        <v>0</v>
      </c>
      <c r="AL130" s="148"/>
      <c r="AM130" s="148"/>
      <c r="AN130" s="148"/>
      <c r="AO130" s="148"/>
    </row>
    <row r="131" spans="1:41" ht="13.5" customHeight="1">
      <c r="A131" s="88">
        <v>128</v>
      </c>
      <c r="B131" s="95" t="s">
        <v>4</v>
      </c>
      <c r="C131" s="96">
        <v>77</v>
      </c>
      <c r="D131" s="96">
        <v>116</v>
      </c>
      <c r="E131" s="96">
        <v>136</v>
      </c>
      <c r="F131" s="96">
        <v>128</v>
      </c>
      <c r="G131" s="96">
        <v>165</v>
      </c>
      <c r="H131" s="96">
        <v>232</v>
      </c>
      <c r="I131" s="96">
        <v>239</v>
      </c>
      <c r="J131" s="96">
        <v>216</v>
      </c>
      <c r="K131" s="96">
        <v>202</v>
      </c>
      <c r="L131" s="96">
        <v>137</v>
      </c>
      <c r="M131" s="96">
        <v>184</v>
      </c>
      <c r="N131" s="96">
        <v>169</v>
      </c>
      <c r="O131" s="96"/>
      <c r="P131" s="96"/>
      <c r="Q131" s="96"/>
      <c r="R131" s="96"/>
      <c r="Z131" s="91">
        <f t="shared" ref="Z131:AK131" si="133">C131*100000/Z105</f>
        <v>62.713797035347774</v>
      </c>
      <c r="AA131" s="91">
        <f t="shared" si="133"/>
        <v>94.321979460575847</v>
      </c>
      <c r="AB131" s="91">
        <f t="shared" si="133"/>
        <v>109.97808524918932</v>
      </c>
      <c r="AC131" s="91">
        <f t="shared" si="133"/>
        <v>102.86742960010287</v>
      </c>
      <c r="AD131" s="91">
        <f t="shared" si="133"/>
        <v>131.65243756482886</v>
      </c>
      <c r="AE131" s="91">
        <f t="shared" si="133"/>
        <v>183.53123590883561</v>
      </c>
      <c r="AF131" s="91">
        <f t="shared" si="133"/>
        <v>187.16765993437386</v>
      </c>
      <c r="AG131" s="91">
        <f t="shared" si="133"/>
        <v>167.29272354102932</v>
      </c>
      <c r="AH131" s="91">
        <f t="shared" si="133"/>
        <v>155.08637236084454</v>
      </c>
      <c r="AI131" s="91">
        <f t="shared" si="133"/>
        <v>104.07171072622303</v>
      </c>
      <c r="AJ131" s="91">
        <f t="shared" si="133"/>
        <v>139.50490920808218</v>
      </c>
      <c r="AK131" s="91">
        <f t="shared" si="133"/>
        <v>130.61590422530858</v>
      </c>
      <c r="AL131" s="148"/>
      <c r="AM131" s="148"/>
      <c r="AN131" s="148"/>
      <c r="AO131" s="148"/>
    </row>
    <row r="132" spans="1:41" ht="13.5" customHeight="1">
      <c r="A132" s="88">
        <v>129</v>
      </c>
      <c r="B132" s="95" t="s">
        <v>3</v>
      </c>
      <c r="C132" s="96">
        <v>651</v>
      </c>
      <c r="D132" s="96">
        <v>940</v>
      </c>
      <c r="E132" s="96">
        <v>1116</v>
      </c>
      <c r="F132" s="96">
        <v>1405</v>
      </c>
      <c r="G132" s="96">
        <v>1684</v>
      </c>
      <c r="H132" s="96">
        <v>1541</v>
      </c>
      <c r="I132" s="96">
        <v>1375</v>
      </c>
      <c r="J132" s="96">
        <v>1896</v>
      </c>
      <c r="K132" s="96">
        <v>1848</v>
      </c>
      <c r="L132" s="96">
        <v>2082</v>
      </c>
      <c r="M132" s="96">
        <v>1284</v>
      </c>
      <c r="N132" s="96">
        <v>1443</v>
      </c>
      <c r="O132" s="96"/>
      <c r="P132" s="96"/>
      <c r="Q132" s="96"/>
      <c r="R132" s="96"/>
      <c r="Z132" s="91">
        <f t="shared" ref="Z132:AK132" si="134">C132*100000/Z105</f>
        <v>530.2166476624858</v>
      </c>
      <c r="AA132" s="91">
        <f t="shared" si="134"/>
        <v>764.33328183570086</v>
      </c>
      <c r="AB132" s="91">
        <f t="shared" si="134"/>
        <v>902.46722895658297</v>
      </c>
      <c r="AC132" s="91">
        <f t="shared" si="134"/>
        <v>1129.1307702198792</v>
      </c>
      <c r="AD132" s="91">
        <f t="shared" si="134"/>
        <v>1343.6527567222533</v>
      </c>
      <c r="AE132" s="91">
        <f t="shared" si="134"/>
        <v>1219.0587695496365</v>
      </c>
      <c r="AF132" s="91">
        <f t="shared" si="134"/>
        <v>1076.8013908358328</v>
      </c>
      <c r="AG132" s="91">
        <f t="shared" si="134"/>
        <v>1468.4583510823684</v>
      </c>
      <c r="AH132" s="91">
        <f t="shared" si="134"/>
        <v>1418.809980806142</v>
      </c>
      <c r="AI132" s="91">
        <f t="shared" si="134"/>
        <v>1581.5861440291706</v>
      </c>
      <c r="AJ132" s="91">
        <f t="shared" si="134"/>
        <v>973.50164903900827</v>
      </c>
      <c r="AK132" s="91">
        <f t="shared" si="134"/>
        <v>1115.2588745391731</v>
      </c>
      <c r="AL132" s="148"/>
      <c r="AM132" s="148"/>
      <c r="AN132" s="148"/>
      <c r="AO132" s="148"/>
    </row>
    <row r="133" spans="1:41" ht="13.5" customHeight="1">
      <c r="A133" s="88">
        <v>130</v>
      </c>
      <c r="B133" s="95" t="s">
        <v>2</v>
      </c>
      <c r="C133" s="96">
        <v>1</v>
      </c>
      <c r="D133" s="96">
        <v>0</v>
      </c>
      <c r="E133" s="96">
        <v>1</v>
      </c>
      <c r="F133" s="96">
        <v>1</v>
      </c>
      <c r="G133" s="96">
        <v>1</v>
      </c>
      <c r="H133" s="96">
        <v>0</v>
      </c>
      <c r="I133" s="96">
        <v>1</v>
      </c>
      <c r="J133" s="96">
        <v>0</v>
      </c>
      <c r="K133" s="96">
        <v>0</v>
      </c>
      <c r="L133" s="96">
        <v>0</v>
      </c>
      <c r="M133" s="96">
        <v>0</v>
      </c>
      <c r="N133" s="96">
        <v>0</v>
      </c>
      <c r="O133" s="96"/>
      <c r="P133" s="96"/>
      <c r="Q133" s="96"/>
      <c r="R133" s="96"/>
      <c r="Z133" s="91">
        <f t="shared" ref="Z133:AK133" si="135">C133*100000/Z105</f>
        <v>0.81446489656295817</v>
      </c>
      <c r="AA133" s="91">
        <f t="shared" si="135"/>
        <v>0</v>
      </c>
      <c r="AB133" s="91">
        <f t="shared" si="135"/>
        <v>0.80866239153815678</v>
      </c>
      <c r="AC133" s="91">
        <f t="shared" si="135"/>
        <v>0.80365179375080364</v>
      </c>
      <c r="AD133" s="91">
        <f t="shared" si="135"/>
        <v>0.79789356099896269</v>
      </c>
      <c r="AE133" s="91">
        <f t="shared" si="135"/>
        <v>0</v>
      </c>
      <c r="AF133" s="91">
        <f t="shared" si="135"/>
        <v>0.78312828424424208</v>
      </c>
      <c r="AG133" s="91">
        <f t="shared" si="135"/>
        <v>0</v>
      </c>
      <c r="AH133" s="91">
        <f t="shared" si="135"/>
        <v>0</v>
      </c>
      <c r="AI133" s="91">
        <f t="shared" si="135"/>
        <v>0</v>
      </c>
      <c r="AJ133" s="91">
        <f t="shared" si="135"/>
        <v>0</v>
      </c>
      <c r="AK133" s="91">
        <f t="shared" si="135"/>
        <v>0</v>
      </c>
      <c r="AL133" s="148"/>
      <c r="AM133" s="148"/>
      <c r="AN133" s="148"/>
      <c r="AO133" s="148"/>
    </row>
    <row r="134" spans="1:41" ht="13.5" customHeight="1">
      <c r="A134" s="88">
        <v>131</v>
      </c>
      <c r="B134" s="95" t="s">
        <v>23</v>
      </c>
      <c r="C134" s="96">
        <v>4</v>
      </c>
      <c r="D134" s="96">
        <v>15</v>
      </c>
      <c r="E134" s="96">
        <v>3</v>
      </c>
      <c r="F134" s="96">
        <v>10</v>
      </c>
      <c r="G134" s="96">
        <v>8</v>
      </c>
      <c r="H134" s="96">
        <v>4</v>
      </c>
      <c r="I134" s="96">
        <v>18</v>
      </c>
      <c r="J134" s="96">
        <v>6</v>
      </c>
      <c r="K134" s="96">
        <v>3</v>
      </c>
      <c r="L134" s="96">
        <v>5</v>
      </c>
      <c r="M134" s="96">
        <v>2</v>
      </c>
      <c r="N134" s="96">
        <v>1</v>
      </c>
      <c r="O134" s="96"/>
      <c r="P134" s="96"/>
      <c r="Q134" s="96"/>
      <c r="R134" s="96"/>
      <c r="Z134" s="91">
        <f t="shared" ref="Z134:AK134" si="136">C134*100000/Z105</f>
        <v>3.2578595862518327</v>
      </c>
      <c r="AA134" s="91">
        <f t="shared" si="136"/>
        <v>12.196807688867567</v>
      </c>
      <c r="AB134" s="91">
        <f t="shared" si="136"/>
        <v>2.4259871746144701</v>
      </c>
      <c r="AC134" s="91">
        <f t="shared" si="136"/>
        <v>8.0365179375080373</v>
      </c>
      <c r="AD134" s="91">
        <f t="shared" si="136"/>
        <v>6.3831484879917015</v>
      </c>
      <c r="AE134" s="91">
        <f t="shared" si="136"/>
        <v>3.1643316536006139</v>
      </c>
      <c r="AF134" s="91">
        <f t="shared" si="136"/>
        <v>14.096309116396357</v>
      </c>
      <c r="AG134" s="91">
        <f t="shared" si="136"/>
        <v>4.6470200983619252</v>
      </c>
      <c r="AH134" s="91">
        <f t="shared" si="136"/>
        <v>2.3032629558541267</v>
      </c>
      <c r="AI134" s="91">
        <f t="shared" si="136"/>
        <v>3.7982376177453663</v>
      </c>
      <c r="AJ134" s="91">
        <f t="shared" si="136"/>
        <v>1.5163577087835021</v>
      </c>
      <c r="AK134" s="91">
        <f t="shared" si="136"/>
        <v>0.77287517293081998</v>
      </c>
      <c r="AL134" s="148"/>
      <c r="AM134" s="148"/>
      <c r="AN134" s="148"/>
      <c r="AO134" s="148"/>
    </row>
    <row r="135" spans="1:41" ht="13.5" customHeight="1">
      <c r="A135" s="88">
        <v>132</v>
      </c>
      <c r="B135" s="95" t="s">
        <v>1</v>
      </c>
      <c r="C135" s="96">
        <v>10</v>
      </c>
      <c r="D135" s="96">
        <v>8</v>
      </c>
      <c r="E135" s="96">
        <v>6</v>
      </c>
      <c r="F135" s="96">
        <v>13</v>
      </c>
      <c r="G135" s="96">
        <v>5</v>
      </c>
      <c r="H135" s="96">
        <v>6</v>
      </c>
      <c r="I135" s="96">
        <v>6</v>
      </c>
      <c r="J135" s="96">
        <v>2</v>
      </c>
      <c r="K135" s="96">
        <v>0</v>
      </c>
      <c r="L135" s="96">
        <v>9</v>
      </c>
      <c r="M135" s="96">
        <v>2</v>
      </c>
      <c r="N135" s="96">
        <v>2</v>
      </c>
      <c r="O135" s="96"/>
      <c r="P135" s="96"/>
      <c r="Q135" s="96"/>
      <c r="R135" s="96"/>
      <c r="Z135" s="91">
        <f t="shared" ref="Z135:AK135" si="137">C135*100000/Z105</f>
        <v>8.1446489656295817</v>
      </c>
      <c r="AA135" s="91">
        <f t="shared" si="137"/>
        <v>6.504964100729369</v>
      </c>
      <c r="AB135" s="91">
        <f t="shared" si="137"/>
        <v>4.8519743492289402</v>
      </c>
      <c r="AC135" s="91">
        <f t="shared" si="137"/>
        <v>10.447473318760448</v>
      </c>
      <c r="AD135" s="91">
        <f t="shared" si="137"/>
        <v>3.9894678049948138</v>
      </c>
      <c r="AE135" s="91">
        <f t="shared" si="137"/>
        <v>4.7464974804009206</v>
      </c>
      <c r="AF135" s="91">
        <f t="shared" si="137"/>
        <v>4.6987697054654527</v>
      </c>
      <c r="AG135" s="91">
        <f t="shared" si="137"/>
        <v>1.5490066994539751</v>
      </c>
      <c r="AH135" s="91">
        <f t="shared" si="137"/>
        <v>0</v>
      </c>
      <c r="AI135" s="91">
        <f t="shared" si="137"/>
        <v>6.8368277119416589</v>
      </c>
      <c r="AJ135" s="91">
        <f t="shared" si="137"/>
        <v>1.5163577087835021</v>
      </c>
      <c r="AK135" s="91">
        <f t="shared" si="137"/>
        <v>1.54575034586164</v>
      </c>
      <c r="AL135" s="148"/>
      <c r="AM135" s="148"/>
      <c r="AN135" s="148"/>
      <c r="AO135" s="148"/>
    </row>
    <row r="136" spans="1:41" ht="13.5" customHeight="1">
      <c r="A136" s="88">
        <v>133</v>
      </c>
      <c r="B136" s="95" t="s">
        <v>0</v>
      </c>
      <c r="C136" s="96">
        <v>7</v>
      </c>
      <c r="D136" s="96">
        <v>2</v>
      </c>
      <c r="E136" s="96">
        <v>8</v>
      </c>
      <c r="F136" s="96">
        <v>6</v>
      </c>
      <c r="G136" s="96">
        <v>15</v>
      </c>
      <c r="H136" s="96">
        <v>5</v>
      </c>
      <c r="I136" s="96">
        <v>1</v>
      </c>
      <c r="J136" s="96">
        <v>4</v>
      </c>
      <c r="K136" s="96">
        <v>12</v>
      </c>
      <c r="L136" s="96">
        <v>49</v>
      </c>
      <c r="M136" s="96">
        <v>418</v>
      </c>
      <c r="N136" s="96">
        <v>55</v>
      </c>
      <c r="O136" s="96"/>
      <c r="P136" s="96"/>
      <c r="Q136" s="96"/>
      <c r="R136" s="96"/>
      <c r="Z136" s="91">
        <f t="shared" ref="Z136:AK136" si="138">C136*100000/Z105</f>
        <v>5.7012542759407072</v>
      </c>
      <c r="AA136" s="91">
        <f t="shared" si="138"/>
        <v>1.6262410251823423</v>
      </c>
      <c r="AB136" s="91">
        <f t="shared" si="138"/>
        <v>6.4692991323052542</v>
      </c>
      <c r="AC136" s="91">
        <f t="shared" si="138"/>
        <v>4.8219107625048219</v>
      </c>
      <c r="AD136" s="91">
        <f t="shared" si="138"/>
        <v>11.968403414984442</v>
      </c>
      <c r="AE136" s="91">
        <f t="shared" si="138"/>
        <v>3.9554145670007674</v>
      </c>
      <c r="AF136" s="91">
        <f t="shared" si="138"/>
        <v>0.78312828424424208</v>
      </c>
      <c r="AG136" s="91">
        <f t="shared" si="138"/>
        <v>3.0980133989079501</v>
      </c>
      <c r="AH136" s="91">
        <f t="shared" si="138"/>
        <v>9.2130518234165066</v>
      </c>
      <c r="AI136" s="91">
        <f t="shared" si="138"/>
        <v>37.222728653904589</v>
      </c>
      <c r="AJ136" s="91">
        <f t="shared" si="138"/>
        <v>316.91876113575194</v>
      </c>
      <c r="AK136" s="91">
        <f t="shared" si="138"/>
        <v>42.508134511195095</v>
      </c>
      <c r="AL136" s="148"/>
      <c r="AM136" s="148"/>
      <c r="AN136" s="148"/>
      <c r="AO136" s="148"/>
    </row>
    <row r="137" spans="1:41" ht="13.5" customHeight="1">
      <c r="A137" s="88">
        <v>134</v>
      </c>
      <c r="B137" s="97" t="s">
        <v>111</v>
      </c>
      <c r="C137" s="96"/>
      <c r="D137" s="96"/>
      <c r="E137" s="96"/>
      <c r="F137" s="96"/>
      <c r="G137" s="96"/>
      <c r="H137" s="96"/>
      <c r="I137" s="96"/>
      <c r="J137" s="96"/>
      <c r="K137" s="96"/>
      <c r="L137" s="96"/>
      <c r="M137" s="96">
        <v>0</v>
      </c>
      <c r="N137" s="96">
        <v>0</v>
      </c>
      <c r="O137" s="96"/>
      <c r="P137" s="96"/>
      <c r="Q137" s="96"/>
      <c r="R137" s="96"/>
      <c r="Z137" s="91">
        <f t="shared" ref="Z137:AK137" si="139">C137*100000/Z105</f>
        <v>0</v>
      </c>
      <c r="AA137" s="91">
        <f t="shared" si="139"/>
        <v>0</v>
      </c>
      <c r="AB137" s="91">
        <f t="shared" si="139"/>
        <v>0</v>
      </c>
      <c r="AC137" s="91">
        <f t="shared" si="139"/>
        <v>0</v>
      </c>
      <c r="AD137" s="91">
        <f t="shared" si="139"/>
        <v>0</v>
      </c>
      <c r="AE137" s="91">
        <f t="shared" si="139"/>
        <v>0</v>
      </c>
      <c r="AF137" s="91">
        <f t="shared" si="139"/>
        <v>0</v>
      </c>
      <c r="AG137" s="91">
        <f t="shared" si="139"/>
        <v>0</v>
      </c>
      <c r="AH137" s="91">
        <f t="shared" si="139"/>
        <v>0</v>
      </c>
      <c r="AI137" s="91">
        <f t="shared" si="139"/>
        <v>0</v>
      </c>
      <c r="AJ137" s="91">
        <f t="shared" si="139"/>
        <v>0</v>
      </c>
      <c r="AK137" s="91">
        <f t="shared" si="139"/>
        <v>0</v>
      </c>
      <c r="AL137" s="148"/>
      <c r="AM137" s="148"/>
      <c r="AN137" s="148"/>
      <c r="AO137" s="148"/>
    </row>
    <row r="138" spans="1:41" ht="13.5" customHeight="1">
      <c r="A138" s="88">
        <v>135</v>
      </c>
      <c r="B138" s="97" t="s">
        <v>112</v>
      </c>
      <c r="C138" s="96">
        <f>SUM(C114,C121,C126,C127:C137)</f>
        <v>6572</v>
      </c>
      <c r="D138" s="96">
        <f t="shared" ref="D138:K138" si="140">SUM(D114,D121,D126,D127:D137)</f>
        <v>7279</v>
      </c>
      <c r="E138" s="96">
        <f t="shared" si="140"/>
        <v>7518</v>
      </c>
      <c r="F138" s="96">
        <f t="shared" si="140"/>
        <v>9880</v>
      </c>
      <c r="G138" s="96">
        <f t="shared" si="140"/>
        <v>8959</v>
      </c>
      <c r="H138" s="96">
        <f t="shared" si="140"/>
        <v>10028</v>
      </c>
      <c r="I138" s="96">
        <f t="shared" si="140"/>
        <v>9659</v>
      </c>
      <c r="J138" s="96">
        <f t="shared" si="140"/>
        <v>9688</v>
      </c>
      <c r="K138" s="96">
        <f t="shared" si="140"/>
        <v>9172</v>
      </c>
      <c r="L138" s="96">
        <f>SUM(L114,L121,L126,L127:L137)</f>
        <v>9700</v>
      </c>
      <c r="M138" s="96">
        <f t="shared" ref="M138:R138" si="141">SUM(M114,M121,M126,M127:M137)</f>
        <v>8485</v>
      </c>
      <c r="N138" s="96">
        <f t="shared" si="141"/>
        <v>7301</v>
      </c>
      <c r="O138" s="96">
        <f t="shared" si="141"/>
        <v>0</v>
      </c>
      <c r="P138" s="96">
        <f t="shared" si="141"/>
        <v>0</v>
      </c>
      <c r="Q138" s="96">
        <f t="shared" si="141"/>
        <v>0</v>
      </c>
      <c r="R138" s="96">
        <f t="shared" si="141"/>
        <v>0</v>
      </c>
      <c r="T138" s="4" t="s">
        <v>247</v>
      </c>
      <c r="U138" s="4" t="s">
        <v>248</v>
      </c>
      <c r="V138" s="4" t="s">
        <v>249</v>
      </c>
      <c r="W138" s="4" t="s">
        <v>250</v>
      </c>
      <c r="X138" s="4" t="s">
        <v>251</v>
      </c>
      <c r="Y138" s="4">
        <v>5655.4</v>
      </c>
      <c r="Z138" s="91">
        <f t="shared" ref="Z138:AK138" si="142">C138*100000/Z105</f>
        <v>5352.6633002117605</v>
      </c>
      <c r="AA138" s="91">
        <f t="shared" si="142"/>
        <v>5918.7042111511346</v>
      </c>
      <c r="AB138" s="91">
        <f t="shared" si="142"/>
        <v>6079.5238595838628</v>
      </c>
      <c r="AC138" s="91">
        <f t="shared" si="142"/>
        <v>7940.0797222579404</v>
      </c>
      <c r="AD138" s="91">
        <f t="shared" si="142"/>
        <v>7148.3284129897074</v>
      </c>
      <c r="AE138" s="91">
        <f t="shared" si="142"/>
        <v>7932.9794555767394</v>
      </c>
      <c r="AF138" s="91">
        <f t="shared" si="142"/>
        <v>7564.2360975151341</v>
      </c>
      <c r="AG138" s="91">
        <f t="shared" si="142"/>
        <v>7503.3884521550553</v>
      </c>
      <c r="AH138" s="91">
        <f t="shared" si="142"/>
        <v>7041.8426103646834</v>
      </c>
      <c r="AI138" s="91">
        <f t="shared" si="142"/>
        <v>7368.58097842601</v>
      </c>
      <c r="AJ138" s="91">
        <f t="shared" si="142"/>
        <v>6433.1475795140077</v>
      </c>
      <c r="AK138" s="91">
        <f t="shared" si="142"/>
        <v>5642.7616375679163</v>
      </c>
      <c r="AL138" s="148"/>
      <c r="AM138" s="148"/>
      <c r="AN138" s="148"/>
      <c r="AO138" s="148"/>
    </row>
    <row r="139" spans="1:41" ht="13.5" customHeight="1">
      <c r="A139" s="88">
        <v>136</v>
      </c>
      <c r="B139" s="13" t="s">
        <v>123</v>
      </c>
      <c r="C139" s="86">
        <v>2011</v>
      </c>
      <c r="D139" s="86">
        <v>2012</v>
      </c>
      <c r="E139" s="86">
        <v>2013</v>
      </c>
      <c r="F139" s="86">
        <v>2014</v>
      </c>
      <c r="G139" s="86">
        <v>2015</v>
      </c>
      <c r="H139" s="86">
        <v>2016</v>
      </c>
      <c r="I139" s="86">
        <v>2017</v>
      </c>
      <c r="J139" s="86">
        <v>2018</v>
      </c>
      <c r="K139" s="86">
        <v>2019</v>
      </c>
      <c r="L139" s="86">
        <v>2020</v>
      </c>
      <c r="M139" s="86">
        <v>2021</v>
      </c>
      <c r="N139" s="86">
        <v>2022</v>
      </c>
      <c r="O139" s="86">
        <v>2023</v>
      </c>
      <c r="P139" s="86">
        <v>2024</v>
      </c>
      <c r="Q139" s="86">
        <v>2025</v>
      </c>
      <c r="R139" s="86">
        <v>2026</v>
      </c>
      <c r="Z139" s="72">
        <v>29474</v>
      </c>
      <c r="AA139" s="72">
        <v>30233</v>
      </c>
      <c r="AB139" s="72">
        <v>30789</v>
      </c>
      <c r="AC139" s="72">
        <v>31278</v>
      </c>
      <c r="AD139" s="72">
        <v>31847</v>
      </c>
      <c r="AE139" s="72">
        <v>32490</v>
      </c>
      <c r="AF139" s="72">
        <v>33317</v>
      </c>
      <c r="AG139" s="72">
        <v>34386</v>
      </c>
      <c r="AH139" s="72">
        <v>35326</v>
      </c>
      <c r="AI139" s="72">
        <v>36315</v>
      </c>
      <c r="AJ139" s="72">
        <v>37439</v>
      </c>
      <c r="AK139" s="72">
        <v>38825</v>
      </c>
      <c r="AL139" s="149"/>
      <c r="AM139" s="149"/>
      <c r="AN139" s="149"/>
      <c r="AO139" s="149"/>
    </row>
    <row r="140" spans="1:41" ht="13.5" customHeight="1">
      <c r="A140" s="88">
        <v>137</v>
      </c>
      <c r="B140" s="89" t="s">
        <v>25</v>
      </c>
      <c r="C140" s="90">
        <v>0</v>
      </c>
      <c r="D140" s="90">
        <v>2</v>
      </c>
      <c r="E140" s="90">
        <v>2</v>
      </c>
      <c r="F140" s="90">
        <v>2</v>
      </c>
      <c r="G140" s="90">
        <v>2</v>
      </c>
      <c r="H140" s="90">
        <v>0</v>
      </c>
      <c r="I140" s="90">
        <v>2</v>
      </c>
      <c r="J140" s="90">
        <v>0</v>
      </c>
      <c r="K140" s="90">
        <v>2</v>
      </c>
      <c r="L140" s="90">
        <v>2</v>
      </c>
      <c r="M140" s="90">
        <v>2</v>
      </c>
      <c r="N140" s="90">
        <v>0</v>
      </c>
      <c r="O140" s="90"/>
      <c r="P140" s="90"/>
      <c r="Q140" s="90"/>
      <c r="R140" s="90"/>
      <c r="Z140" s="91">
        <f t="shared" ref="Z140:AK140" si="143">C140*100000/Z139</f>
        <v>0</v>
      </c>
      <c r="AA140" s="91">
        <f t="shared" si="143"/>
        <v>6.6152879304071712</v>
      </c>
      <c r="AB140" s="91">
        <f t="shared" si="143"/>
        <v>6.4958264315177496</v>
      </c>
      <c r="AC140" s="91">
        <f t="shared" si="143"/>
        <v>6.3942707334228528</v>
      </c>
      <c r="AD140" s="91">
        <f t="shared" si="143"/>
        <v>6.2800263761107793</v>
      </c>
      <c r="AE140" s="91">
        <f t="shared" si="143"/>
        <v>0</v>
      </c>
      <c r="AF140" s="91">
        <f t="shared" si="143"/>
        <v>6.0029414413062403</v>
      </c>
      <c r="AG140" s="91">
        <f t="shared" si="143"/>
        <v>0</v>
      </c>
      <c r="AH140" s="91">
        <f t="shared" si="143"/>
        <v>5.6615523976674407</v>
      </c>
      <c r="AI140" s="91">
        <f t="shared" si="143"/>
        <v>5.5073661021616411</v>
      </c>
      <c r="AJ140" s="91">
        <f t="shared" si="143"/>
        <v>5.3420230241192339</v>
      </c>
      <c r="AK140" s="91">
        <f t="shared" si="143"/>
        <v>0</v>
      </c>
      <c r="AL140" s="148"/>
      <c r="AM140" s="148"/>
      <c r="AN140" s="148"/>
      <c r="AO140" s="148"/>
    </row>
    <row r="141" spans="1:41" ht="13.5" customHeight="1">
      <c r="A141" s="88">
        <v>138</v>
      </c>
      <c r="B141" s="95" t="s">
        <v>22</v>
      </c>
      <c r="C141" s="96">
        <v>197</v>
      </c>
      <c r="D141" s="96">
        <v>262</v>
      </c>
      <c r="E141" s="96">
        <v>261</v>
      </c>
      <c r="F141" s="96">
        <v>339</v>
      </c>
      <c r="G141" s="96">
        <v>304</v>
      </c>
      <c r="H141" s="96">
        <v>354</v>
      </c>
      <c r="I141" s="96">
        <v>277</v>
      </c>
      <c r="J141" s="96">
        <v>244</v>
      </c>
      <c r="K141" s="96">
        <v>277</v>
      </c>
      <c r="L141" s="96">
        <v>260</v>
      </c>
      <c r="M141" s="96">
        <v>432</v>
      </c>
      <c r="N141" s="96">
        <v>377</v>
      </c>
      <c r="O141" s="96"/>
      <c r="P141" s="96"/>
      <c r="Q141" s="96"/>
      <c r="R141" s="96"/>
      <c r="Z141" s="91">
        <f t="shared" ref="Z141:AK141" si="144">C141*100000/Z139</f>
        <v>668.38569586754431</v>
      </c>
      <c r="AA141" s="91">
        <f t="shared" si="144"/>
        <v>866.60271888333943</v>
      </c>
      <c r="AB141" s="91">
        <f t="shared" si="144"/>
        <v>847.70534931306634</v>
      </c>
      <c r="AC141" s="91">
        <f t="shared" si="144"/>
        <v>1083.8288893151737</v>
      </c>
      <c r="AD141" s="91">
        <f t="shared" si="144"/>
        <v>954.56400916883854</v>
      </c>
      <c r="AE141" s="91">
        <f t="shared" si="144"/>
        <v>1089.5660203139428</v>
      </c>
      <c r="AF141" s="91">
        <f t="shared" si="144"/>
        <v>831.40738962091427</v>
      </c>
      <c r="AG141" s="91">
        <f t="shared" si="144"/>
        <v>709.59111266212994</v>
      </c>
      <c r="AH141" s="91">
        <f t="shared" si="144"/>
        <v>784.12500707694051</v>
      </c>
      <c r="AI141" s="91">
        <f t="shared" si="144"/>
        <v>715.95759328101337</v>
      </c>
      <c r="AJ141" s="91">
        <f t="shared" si="144"/>
        <v>1153.8769732097546</v>
      </c>
      <c r="AK141" s="91">
        <f t="shared" si="144"/>
        <v>971.02382485511907</v>
      </c>
      <c r="AL141" s="148"/>
      <c r="AM141" s="148"/>
      <c r="AN141" s="148"/>
      <c r="AO141" s="148"/>
    </row>
    <row r="142" spans="1:41" ht="13.5" customHeight="1">
      <c r="A142" s="88">
        <v>139</v>
      </c>
      <c r="B142" s="95" t="s">
        <v>21</v>
      </c>
      <c r="C142" s="96">
        <v>79</v>
      </c>
      <c r="D142" s="96">
        <v>71</v>
      </c>
      <c r="E142" s="96">
        <v>116</v>
      </c>
      <c r="F142" s="96">
        <v>109</v>
      </c>
      <c r="G142" s="96">
        <v>141</v>
      </c>
      <c r="H142" s="96">
        <v>130</v>
      </c>
      <c r="I142" s="96">
        <v>94</v>
      </c>
      <c r="J142" s="96">
        <v>145</v>
      </c>
      <c r="K142" s="96">
        <v>77</v>
      </c>
      <c r="L142" s="96">
        <v>103</v>
      </c>
      <c r="M142" s="96">
        <v>138</v>
      </c>
      <c r="N142" s="96">
        <v>103</v>
      </c>
      <c r="O142" s="96"/>
      <c r="P142" s="96"/>
      <c r="Q142" s="96"/>
      <c r="R142" s="96"/>
      <c r="Z142" s="91">
        <f t="shared" ref="Z142:AK142" si="145">C142*100000/Z139</f>
        <v>268.03284250525888</v>
      </c>
      <c r="AA142" s="91">
        <f t="shared" si="145"/>
        <v>234.84272152945456</v>
      </c>
      <c r="AB142" s="91">
        <f t="shared" si="145"/>
        <v>376.75793302802947</v>
      </c>
      <c r="AC142" s="91">
        <f t="shared" si="145"/>
        <v>348.48775497154548</v>
      </c>
      <c r="AD142" s="91">
        <f t="shared" si="145"/>
        <v>442.74185951580995</v>
      </c>
      <c r="AE142" s="91">
        <f t="shared" si="145"/>
        <v>400.12311480455526</v>
      </c>
      <c r="AF142" s="91">
        <f t="shared" si="145"/>
        <v>282.13824774139329</v>
      </c>
      <c r="AG142" s="91">
        <f t="shared" si="145"/>
        <v>421.68324318036412</v>
      </c>
      <c r="AH142" s="91">
        <f t="shared" si="145"/>
        <v>217.96976731019646</v>
      </c>
      <c r="AI142" s="91">
        <f t="shared" si="145"/>
        <v>283.62935426132452</v>
      </c>
      <c r="AJ142" s="91">
        <f t="shared" si="145"/>
        <v>368.59958866422716</v>
      </c>
      <c r="AK142" s="91">
        <f t="shared" si="145"/>
        <v>265.29298132646488</v>
      </c>
      <c r="AL142" s="148"/>
      <c r="AM142" s="148"/>
      <c r="AN142" s="148"/>
      <c r="AO142" s="148"/>
    </row>
    <row r="143" spans="1:41" ht="13.5" customHeight="1">
      <c r="A143" s="88">
        <v>140</v>
      </c>
      <c r="B143" s="95" t="s">
        <v>20</v>
      </c>
      <c r="C143" s="96">
        <v>4</v>
      </c>
      <c r="D143" s="96">
        <v>3</v>
      </c>
      <c r="E143" s="96">
        <v>2</v>
      </c>
      <c r="F143" s="96">
        <v>4</v>
      </c>
      <c r="G143" s="96">
        <v>6</v>
      </c>
      <c r="H143" s="96">
        <v>6</v>
      </c>
      <c r="I143" s="96">
        <v>3</v>
      </c>
      <c r="J143" s="96">
        <v>2</v>
      </c>
      <c r="K143" s="96">
        <v>0</v>
      </c>
      <c r="L143" s="96">
        <v>2</v>
      </c>
      <c r="M143" s="96">
        <v>1</v>
      </c>
      <c r="N143" s="96">
        <v>2</v>
      </c>
      <c r="O143" s="96"/>
      <c r="P143" s="96"/>
      <c r="Q143" s="96"/>
      <c r="R143" s="96"/>
      <c r="Z143" s="91">
        <f t="shared" ref="Z143:AK143" si="146">C143*100000/Z139</f>
        <v>13.571283164823233</v>
      </c>
      <c r="AA143" s="91">
        <f t="shared" si="146"/>
        <v>9.9229318956107573</v>
      </c>
      <c r="AB143" s="91">
        <f t="shared" si="146"/>
        <v>6.4958264315177496</v>
      </c>
      <c r="AC143" s="91">
        <f t="shared" si="146"/>
        <v>12.788541466845706</v>
      </c>
      <c r="AD143" s="91">
        <f t="shared" si="146"/>
        <v>18.840079128332338</v>
      </c>
      <c r="AE143" s="91">
        <f t="shared" si="146"/>
        <v>18.467220683287167</v>
      </c>
      <c r="AF143" s="91">
        <f t="shared" si="146"/>
        <v>9.00441216195936</v>
      </c>
      <c r="AG143" s="91">
        <f t="shared" si="146"/>
        <v>5.8163205955912289</v>
      </c>
      <c r="AH143" s="91">
        <f t="shared" si="146"/>
        <v>0</v>
      </c>
      <c r="AI143" s="91">
        <f t="shared" si="146"/>
        <v>5.5073661021616411</v>
      </c>
      <c r="AJ143" s="91">
        <f t="shared" si="146"/>
        <v>2.671011512059617</v>
      </c>
      <c r="AK143" s="91">
        <f t="shared" si="146"/>
        <v>5.1513200257566005</v>
      </c>
      <c r="AL143" s="148"/>
      <c r="AM143" s="148"/>
      <c r="AN143" s="148"/>
      <c r="AO143" s="148"/>
    </row>
    <row r="144" spans="1:41" ht="13.5" customHeight="1">
      <c r="A144" s="88">
        <v>141</v>
      </c>
      <c r="B144" s="95" t="s">
        <v>19</v>
      </c>
      <c r="C144" s="96">
        <v>7</v>
      </c>
      <c r="D144" s="96">
        <v>4</v>
      </c>
      <c r="E144" s="96">
        <v>1</v>
      </c>
      <c r="F144" s="96">
        <v>3</v>
      </c>
      <c r="G144" s="96">
        <v>9</v>
      </c>
      <c r="H144" s="96">
        <v>2</v>
      </c>
      <c r="I144" s="96">
        <v>7</v>
      </c>
      <c r="J144" s="96">
        <v>6</v>
      </c>
      <c r="K144" s="96">
        <v>9</v>
      </c>
      <c r="L144" s="96">
        <v>3</v>
      </c>
      <c r="M144" s="96">
        <v>12</v>
      </c>
      <c r="N144" s="96">
        <v>3</v>
      </c>
      <c r="O144" s="96"/>
      <c r="P144" s="96"/>
      <c r="Q144" s="96"/>
      <c r="R144" s="96"/>
      <c r="Z144" s="91">
        <f t="shared" ref="Z144:AK144" si="147">C144*100000/Z139</f>
        <v>23.74974553844066</v>
      </c>
      <c r="AA144" s="91">
        <f t="shared" si="147"/>
        <v>13.230575860814342</v>
      </c>
      <c r="AB144" s="91">
        <f t="shared" si="147"/>
        <v>3.2479132157588748</v>
      </c>
      <c r="AC144" s="91">
        <f t="shared" si="147"/>
        <v>9.5914061001342805</v>
      </c>
      <c r="AD144" s="91">
        <f t="shared" si="147"/>
        <v>28.260118692498509</v>
      </c>
      <c r="AE144" s="91">
        <f t="shared" si="147"/>
        <v>6.1557402277623883</v>
      </c>
      <c r="AF144" s="91">
        <f t="shared" si="147"/>
        <v>21.010295044571841</v>
      </c>
      <c r="AG144" s="91">
        <f t="shared" si="147"/>
        <v>17.448961786773687</v>
      </c>
      <c r="AH144" s="91">
        <f t="shared" si="147"/>
        <v>25.47698578950348</v>
      </c>
      <c r="AI144" s="91">
        <f t="shared" si="147"/>
        <v>8.2610491532424621</v>
      </c>
      <c r="AJ144" s="91">
        <f t="shared" si="147"/>
        <v>32.052138144715407</v>
      </c>
      <c r="AK144" s="91">
        <f t="shared" si="147"/>
        <v>7.7269800386348999</v>
      </c>
      <c r="AL144" s="148"/>
      <c r="AM144" s="148"/>
      <c r="AN144" s="148"/>
      <c r="AO144" s="148"/>
    </row>
    <row r="145" spans="1:41" ht="13.5" customHeight="1">
      <c r="A145" s="88">
        <v>142</v>
      </c>
      <c r="B145" s="95" t="s">
        <v>18</v>
      </c>
      <c r="C145" s="96">
        <v>1</v>
      </c>
      <c r="D145" s="96">
        <v>1</v>
      </c>
      <c r="E145" s="96">
        <v>0</v>
      </c>
      <c r="F145" s="96">
        <v>0</v>
      </c>
      <c r="G145" s="96">
        <v>1</v>
      </c>
      <c r="H145" s="96">
        <v>0</v>
      </c>
      <c r="I145" s="96">
        <v>0</v>
      </c>
      <c r="J145" s="96">
        <v>2</v>
      </c>
      <c r="K145" s="96">
        <v>2</v>
      </c>
      <c r="L145" s="96">
        <v>0</v>
      </c>
      <c r="M145" s="96">
        <v>2</v>
      </c>
      <c r="N145" s="96">
        <v>2</v>
      </c>
      <c r="O145" s="96"/>
      <c r="P145" s="96"/>
      <c r="Q145" s="96"/>
      <c r="R145" s="96"/>
      <c r="Z145" s="91">
        <f t="shared" ref="Z145:AK145" si="148">C145*100000/Z139</f>
        <v>3.3928207912058084</v>
      </c>
      <c r="AA145" s="91">
        <f t="shared" si="148"/>
        <v>3.3076439652035856</v>
      </c>
      <c r="AB145" s="91">
        <f t="shared" si="148"/>
        <v>0</v>
      </c>
      <c r="AC145" s="91">
        <f t="shared" si="148"/>
        <v>0</v>
      </c>
      <c r="AD145" s="91">
        <f t="shared" si="148"/>
        <v>3.1400131880553896</v>
      </c>
      <c r="AE145" s="91">
        <f t="shared" si="148"/>
        <v>0</v>
      </c>
      <c r="AF145" s="91">
        <f t="shared" si="148"/>
        <v>0</v>
      </c>
      <c r="AG145" s="91">
        <f t="shared" si="148"/>
        <v>5.8163205955912289</v>
      </c>
      <c r="AH145" s="91">
        <f t="shared" si="148"/>
        <v>5.6615523976674407</v>
      </c>
      <c r="AI145" s="91">
        <f t="shared" si="148"/>
        <v>0</v>
      </c>
      <c r="AJ145" s="91">
        <f t="shared" si="148"/>
        <v>5.3420230241192339</v>
      </c>
      <c r="AK145" s="91">
        <f t="shared" si="148"/>
        <v>5.1513200257566005</v>
      </c>
      <c r="AL145" s="148"/>
      <c r="AM145" s="148"/>
      <c r="AN145" s="148"/>
      <c r="AO145" s="148"/>
    </row>
    <row r="146" spans="1:41" ht="13.5" customHeight="1">
      <c r="A146" s="88">
        <v>143</v>
      </c>
      <c r="B146" s="95" t="s">
        <v>17</v>
      </c>
      <c r="C146" s="96">
        <v>90</v>
      </c>
      <c r="D146" s="96">
        <v>61</v>
      </c>
      <c r="E146" s="96">
        <v>131</v>
      </c>
      <c r="F146" s="96">
        <v>105</v>
      </c>
      <c r="G146" s="96">
        <v>129</v>
      </c>
      <c r="H146" s="96">
        <v>108</v>
      </c>
      <c r="I146" s="96">
        <v>83</v>
      </c>
      <c r="J146" s="96">
        <v>83</v>
      </c>
      <c r="K146" s="96">
        <v>140</v>
      </c>
      <c r="L146" s="96">
        <v>111</v>
      </c>
      <c r="M146" s="96">
        <v>203</v>
      </c>
      <c r="N146" s="96">
        <v>164</v>
      </c>
      <c r="O146" s="96"/>
      <c r="P146" s="96"/>
      <c r="Q146" s="96"/>
      <c r="R146" s="96"/>
      <c r="Z146" s="91">
        <f t="shared" ref="Z146:AK146" si="149">C146*100000/Z139</f>
        <v>305.35387120852278</v>
      </c>
      <c r="AA146" s="91">
        <f t="shared" si="149"/>
        <v>201.76628187741872</v>
      </c>
      <c r="AB146" s="91">
        <f t="shared" si="149"/>
        <v>425.47663126441262</v>
      </c>
      <c r="AC146" s="91">
        <f t="shared" si="149"/>
        <v>335.6992135046998</v>
      </c>
      <c r="AD146" s="91">
        <f t="shared" si="149"/>
        <v>405.06170125914531</v>
      </c>
      <c r="AE146" s="91">
        <f t="shared" si="149"/>
        <v>332.409972299169</v>
      </c>
      <c r="AF146" s="91">
        <f t="shared" si="149"/>
        <v>249.12206981420897</v>
      </c>
      <c r="AG146" s="91">
        <f t="shared" si="149"/>
        <v>241.377304717036</v>
      </c>
      <c r="AH146" s="91">
        <f t="shared" si="149"/>
        <v>396.30866783672082</v>
      </c>
      <c r="AI146" s="91">
        <f t="shared" si="149"/>
        <v>305.65881866997108</v>
      </c>
      <c r="AJ146" s="91">
        <f t="shared" si="149"/>
        <v>542.21533694810228</v>
      </c>
      <c r="AK146" s="91">
        <f t="shared" si="149"/>
        <v>422.40824211204119</v>
      </c>
      <c r="AL146" s="148"/>
      <c r="AM146" s="148"/>
      <c r="AN146" s="148"/>
      <c r="AO146" s="148"/>
    </row>
    <row r="147" spans="1:41" ht="13.5" customHeight="1">
      <c r="A147" s="88">
        <v>144</v>
      </c>
      <c r="B147" s="95" t="s">
        <v>16</v>
      </c>
      <c r="C147" s="96">
        <v>19</v>
      </c>
      <c r="D147" s="96">
        <v>35</v>
      </c>
      <c r="E147" s="96">
        <v>21</v>
      </c>
      <c r="F147" s="96">
        <v>18</v>
      </c>
      <c r="G147" s="96">
        <v>51</v>
      </c>
      <c r="H147" s="96">
        <v>46</v>
      </c>
      <c r="I147" s="96">
        <v>71</v>
      </c>
      <c r="J147" s="96">
        <v>38</v>
      </c>
      <c r="K147" s="96">
        <v>38</v>
      </c>
      <c r="L147" s="96">
        <v>24</v>
      </c>
      <c r="M147" s="96">
        <v>41</v>
      </c>
      <c r="N147" s="96">
        <v>62</v>
      </c>
      <c r="O147" s="96"/>
      <c r="P147" s="96"/>
      <c r="Q147" s="96"/>
      <c r="R147" s="96"/>
      <c r="T147" s="4"/>
      <c r="U147" s="4"/>
      <c r="V147" s="4"/>
      <c r="W147" s="4"/>
      <c r="X147" s="4"/>
      <c r="Y147" s="4"/>
      <c r="Z147" s="91">
        <f t="shared" ref="Z147:AK147" si="150">C147*100000/Z139</f>
        <v>64.463595032910362</v>
      </c>
      <c r="AA147" s="91">
        <f t="shared" si="150"/>
        <v>115.7675387821255</v>
      </c>
      <c r="AB147" s="91">
        <f t="shared" si="150"/>
        <v>68.206177530936372</v>
      </c>
      <c r="AC147" s="91">
        <f t="shared" si="150"/>
        <v>57.54843660080568</v>
      </c>
      <c r="AD147" s="91">
        <f t="shared" si="150"/>
        <v>160.14067259082489</v>
      </c>
      <c r="AE147" s="91">
        <f t="shared" si="150"/>
        <v>141.58202523853492</v>
      </c>
      <c r="AF147" s="91">
        <f t="shared" si="150"/>
        <v>213.10442116637151</v>
      </c>
      <c r="AG147" s="91">
        <f t="shared" si="150"/>
        <v>110.51009131623336</v>
      </c>
      <c r="AH147" s="91">
        <f t="shared" si="150"/>
        <v>107.56949555568137</v>
      </c>
      <c r="AI147" s="91">
        <f t="shared" si="150"/>
        <v>66.088393225939697</v>
      </c>
      <c r="AJ147" s="91">
        <f t="shared" si="150"/>
        <v>109.51147199444429</v>
      </c>
      <c r="AK147" s="91">
        <f t="shared" si="150"/>
        <v>159.69092079845461</v>
      </c>
      <c r="AL147" s="148"/>
      <c r="AM147" s="148"/>
      <c r="AN147" s="148"/>
      <c r="AO147" s="148"/>
    </row>
    <row r="148" spans="1:41" ht="13.5" customHeight="1">
      <c r="A148" s="88">
        <v>145</v>
      </c>
      <c r="B148" s="97" t="s">
        <v>117</v>
      </c>
      <c r="C148" s="96">
        <v>397</v>
      </c>
      <c r="D148" s="96">
        <v>439</v>
      </c>
      <c r="E148" s="96">
        <v>534</v>
      </c>
      <c r="F148" s="96">
        <v>580</v>
      </c>
      <c r="G148" s="96">
        <v>643</v>
      </c>
      <c r="H148" s="96">
        <v>646</v>
      </c>
      <c r="I148" s="96">
        <v>537</v>
      </c>
      <c r="J148" s="96">
        <v>520</v>
      </c>
      <c r="K148" s="96">
        <v>545</v>
      </c>
      <c r="L148" s="96">
        <v>505</v>
      </c>
      <c r="M148" s="96">
        <v>831</v>
      </c>
      <c r="N148" s="96">
        <v>713</v>
      </c>
      <c r="O148" s="96"/>
      <c r="P148" s="96"/>
      <c r="Q148" s="96"/>
      <c r="R148" s="96"/>
      <c r="T148" s="4" t="s">
        <v>252</v>
      </c>
      <c r="U148" s="4" t="s">
        <v>253</v>
      </c>
      <c r="V148" s="4" t="s">
        <v>254</v>
      </c>
      <c r="W148" s="4" t="s">
        <v>255</v>
      </c>
      <c r="X148" s="4" t="s">
        <v>256</v>
      </c>
      <c r="Y148" s="4">
        <v>1212.7</v>
      </c>
      <c r="Z148" s="91">
        <f t="shared" ref="Z148:AK148" si="151">C148*100000/Z139</f>
        <v>1346.9498541087059</v>
      </c>
      <c r="AA148" s="91">
        <f t="shared" si="151"/>
        <v>1452.055700724374</v>
      </c>
      <c r="AB148" s="91">
        <f t="shared" si="151"/>
        <v>1734.3856572152392</v>
      </c>
      <c r="AC148" s="91">
        <f t="shared" si="151"/>
        <v>1854.3385126926273</v>
      </c>
      <c r="AD148" s="91">
        <f t="shared" si="151"/>
        <v>2019.0284799196156</v>
      </c>
      <c r="AE148" s="91">
        <f t="shared" si="151"/>
        <v>1988.3040935672514</v>
      </c>
      <c r="AF148" s="91">
        <f t="shared" si="151"/>
        <v>1611.7897769907254</v>
      </c>
      <c r="AG148" s="91">
        <f t="shared" si="151"/>
        <v>1512.2433548537194</v>
      </c>
      <c r="AH148" s="91">
        <f t="shared" si="151"/>
        <v>1542.7730283643775</v>
      </c>
      <c r="AI148" s="91">
        <f t="shared" si="151"/>
        <v>1390.6099407958145</v>
      </c>
      <c r="AJ148" s="91">
        <f t="shared" si="151"/>
        <v>2219.6105665215418</v>
      </c>
      <c r="AK148" s="91">
        <f t="shared" si="151"/>
        <v>1836.4455891822279</v>
      </c>
      <c r="AL148" s="148"/>
      <c r="AM148" s="148"/>
      <c r="AN148" s="148"/>
      <c r="AO148" s="148"/>
    </row>
    <row r="149" spans="1:41" ht="13.5" customHeight="1">
      <c r="A149" s="88">
        <v>146</v>
      </c>
      <c r="B149" s="95" t="s">
        <v>15</v>
      </c>
      <c r="C149" s="96">
        <v>10</v>
      </c>
      <c r="D149" s="96">
        <v>19</v>
      </c>
      <c r="E149" s="96">
        <v>20</v>
      </c>
      <c r="F149" s="96">
        <v>23</v>
      </c>
      <c r="G149" s="96">
        <v>34</v>
      </c>
      <c r="H149" s="96">
        <v>42</v>
      </c>
      <c r="I149" s="96">
        <v>14</v>
      </c>
      <c r="J149" s="96">
        <v>19</v>
      </c>
      <c r="K149" s="96">
        <v>19</v>
      </c>
      <c r="L149" s="96">
        <v>20</v>
      </c>
      <c r="M149" s="96">
        <v>11</v>
      </c>
      <c r="N149" s="96">
        <v>15</v>
      </c>
      <c r="O149" s="96"/>
      <c r="P149" s="96"/>
      <c r="Q149" s="96"/>
      <c r="R149" s="96"/>
      <c r="Z149" s="91">
        <f t="shared" ref="Z149:AK149" si="152">C149*100000/Z139</f>
        <v>33.928207912058085</v>
      </c>
      <c r="AA149" s="91">
        <f t="shared" si="152"/>
        <v>62.845235338868122</v>
      </c>
      <c r="AB149" s="91">
        <f t="shared" si="152"/>
        <v>64.958264315177502</v>
      </c>
      <c r="AC149" s="91">
        <f t="shared" si="152"/>
        <v>73.534113434362808</v>
      </c>
      <c r="AD149" s="91">
        <f t="shared" si="152"/>
        <v>106.76044839388325</v>
      </c>
      <c r="AE149" s="91">
        <f t="shared" si="152"/>
        <v>129.27054478301017</v>
      </c>
      <c r="AF149" s="91">
        <f t="shared" si="152"/>
        <v>42.020590089143681</v>
      </c>
      <c r="AG149" s="91">
        <f t="shared" si="152"/>
        <v>55.255045658116678</v>
      </c>
      <c r="AH149" s="91">
        <f t="shared" si="152"/>
        <v>53.784747777840686</v>
      </c>
      <c r="AI149" s="91">
        <f t="shared" si="152"/>
        <v>55.07366102161641</v>
      </c>
      <c r="AJ149" s="91">
        <f t="shared" si="152"/>
        <v>29.381126632655786</v>
      </c>
      <c r="AK149" s="91">
        <f t="shared" si="152"/>
        <v>38.634900193174502</v>
      </c>
      <c r="AL149" s="148"/>
      <c r="AM149" s="148"/>
      <c r="AN149" s="148"/>
      <c r="AO149" s="148"/>
    </row>
    <row r="150" spans="1:41" ht="13.5" customHeight="1">
      <c r="A150" s="88">
        <v>147</v>
      </c>
      <c r="B150" s="95" t="s">
        <v>14</v>
      </c>
      <c r="C150" s="96">
        <v>291</v>
      </c>
      <c r="D150" s="96">
        <v>271</v>
      </c>
      <c r="E150" s="96">
        <v>271</v>
      </c>
      <c r="F150" s="96">
        <v>347</v>
      </c>
      <c r="G150" s="96">
        <v>291</v>
      </c>
      <c r="H150" s="96">
        <v>322</v>
      </c>
      <c r="I150" s="96">
        <v>300</v>
      </c>
      <c r="J150" s="96">
        <v>254</v>
      </c>
      <c r="K150" s="96">
        <v>240</v>
      </c>
      <c r="L150" s="96">
        <v>251</v>
      </c>
      <c r="M150" s="96">
        <v>317</v>
      </c>
      <c r="N150" s="96">
        <v>298</v>
      </c>
      <c r="O150" s="96"/>
      <c r="P150" s="96"/>
      <c r="Q150" s="96"/>
      <c r="R150" s="96"/>
      <c r="Z150" s="91">
        <f t="shared" ref="Z150:AK150" si="153">C150*100000/Z139</f>
        <v>987.31085024089032</v>
      </c>
      <c r="AA150" s="91">
        <f t="shared" si="153"/>
        <v>896.37151457017171</v>
      </c>
      <c r="AB150" s="91">
        <f t="shared" si="153"/>
        <v>880.1844814706551</v>
      </c>
      <c r="AC150" s="91">
        <f t="shared" si="153"/>
        <v>1109.4059722488651</v>
      </c>
      <c r="AD150" s="91">
        <f t="shared" si="153"/>
        <v>913.74383772411841</v>
      </c>
      <c r="AE150" s="91">
        <f t="shared" si="153"/>
        <v>991.07417666974459</v>
      </c>
      <c r="AF150" s="91">
        <f t="shared" si="153"/>
        <v>900.44121619593602</v>
      </c>
      <c r="AG150" s="91">
        <f t="shared" si="153"/>
        <v>738.67271564008604</v>
      </c>
      <c r="AH150" s="91">
        <f t="shared" si="153"/>
        <v>679.38628772009281</v>
      </c>
      <c r="AI150" s="91">
        <f t="shared" si="153"/>
        <v>691.17444582128599</v>
      </c>
      <c r="AJ150" s="91">
        <f t="shared" si="153"/>
        <v>846.71064932289858</v>
      </c>
      <c r="AK150" s="91">
        <f t="shared" si="153"/>
        <v>767.54668383773344</v>
      </c>
      <c r="AL150" s="148"/>
      <c r="AM150" s="148"/>
      <c r="AN150" s="148"/>
      <c r="AO150" s="148"/>
    </row>
    <row r="151" spans="1:41" ht="13.5" customHeight="1">
      <c r="A151" s="88">
        <v>148</v>
      </c>
      <c r="B151" s="95" t="s">
        <v>13</v>
      </c>
      <c r="C151" s="96">
        <v>232</v>
      </c>
      <c r="D151" s="96">
        <v>251</v>
      </c>
      <c r="E151" s="96">
        <v>251</v>
      </c>
      <c r="F151" s="96">
        <v>296</v>
      </c>
      <c r="G151" s="96">
        <v>194</v>
      </c>
      <c r="H151" s="96">
        <v>203</v>
      </c>
      <c r="I151" s="96">
        <v>218</v>
      </c>
      <c r="J151" s="96">
        <v>164</v>
      </c>
      <c r="K151" s="96">
        <v>208</v>
      </c>
      <c r="L151" s="96">
        <v>219</v>
      </c>
      <c r="M151" s="96">
        <v>202</v>
      </c>
      <c r="N151" s="96">
        <v>271</v>
      </c>
      <c r="O151" s="96"/>
      <c r="P151" s="96"/>
      <c r="Q151" s="96"/>
      <c r="R151" s="96"/>
      <c r="Z151" s="91">
        <f t="shared" ref="Z151:AK151" si="154">C151*100000/Z139</f>
        <v>787.13442355974757</v>
      </c>
      <c r="AA151" s="91">
        <f t="shared" si="154"/>
        <v>830.21863526609991</v>
      </c>
      <c r="AB151" s="91">
        <f t="shared" si="154"/>
        <v>815.22621715547757</v>
      </c>
      <c r="AC151" s="91">
        <f t="shared" si="154"/>
        <v>946.35206854658225</v>
      </c>
      <c r="AD151" s="91">
        <f t="shared" si="154"/>
        <v>609.16255848274568</v>
      </c>
      <c r="AE151" s="91">
        <f t="shared" si="154"/>
        <v>624.80763311788246</v>
      </c>
      <c r="AF151" s="91">
        <f t="shared" si="154"/>
        <v>654.3206171023802</v>
      </c>
      <c r="AG151" s="91">
        <f t="shared" si="154"/>
        <v>476.93828883848079</v>
      </c>
      <c r="AH151" s="91">
        <f t="shared" si="154"/>
        <v>588.80144935741384</v>
      </c>
      <c r="AI151" s="91">
        <f t="shared" si="154"/>
        <v>603.05658818669974</v>
      </c>
      <c r="AJ151" s="91">
        <f t="shared" si="154"/>
        <v>539.54432543604264</v>
      </c>
      <c r="AK151" s="91">
        <f t="shared" si="154"/>
        <v>698.00386349001928</v>
      </c>
      <c r="AL151" s="148"/>
      <c r="AM151" s="148"/>
      <c r="AN151" s="148"/>
      <c r="AO151" s="148"/>
    </row>
    <row r="152" spans="1:41" ht="13.5" customHeight="1">
      <c r="A152" s="88">
        <v>149</v>
      </c>
      <c r="B152" s="95" t="s">
        <v>12</v>
      </c>
      <c r="C152" s="96">
        <v>550</v>
      </c>
      <c r="D152" s="96">
        <v>600</v>
      </c>
      <c r="E152" s="96">
        <v>575</v>
      </c>
      <c r="F152" s="96">
        <v>648</v>
      </c>
      <c r="G152" s="96">
        <v>487</v>
      </c>
      <c r="H152" s="96">
        <v>740</v>
      </c>
      <c r="I152" s="96">
        <v>721</v>
      </c>
      <c r="J152" s="96">
        <v>456</v>
      </c>
      <c r="K152" s="96">
        <v>659</v>
      </c>
      <c r="L152" s="96">
        <v>572</v>
      </c>
      <c r="M152" s="96">
        <v>547</v>
      </c>
      <c r="N152" s="96">
        <v>584</v>
      </c>
      <c r="O152" s="96"/>
      <c r="P152" s="96"/>
      <c r="Q152" s="96"/>
      <c r="R152" s="96"/>
      <c r="Z152" s="91">
        <f t="shared" ref="Z152:AK152" si="155">C152*100000/Z139</f>
        <v>1866.0514351631946</v>
      </c>
      <c r="AA152" s="91">
        <f t="shared" si="155"/>
        <v>1984.5863791221514</v>
      </c>
      <c r="AB152" s="91">
        <f t="shared" si="155"/>
        <v>1867.5500990613532</v>
      </c>
      <c r="AC152" s="91">
        <f t="shared" si="155"/>
        <v>2071.7437176290045</v>
      </c>
      <c r="AD152" s="91">
        <f t="shared" si="155"/>
        <v>1529.186422582975</v>
      </c>
      <c r="AE152" s="91">
        <f t="shared" si="155"/>
        <v>2277.6238842720836</v>
      </c>
      <c r="AF152" s="91">
        <f t="shared" si="155"/>
        <v>2164.0603895908994</v>
      </c>
      <c r="AG152" s="91">
        <f t="shared" si="155"/>
        <v>1326.1210957948001</v>
      </c>
      <c r="AH152" s="91">
        <f t="shared" si="155"/>
        <v>1865.4815150314216</v>
      </c>
      <c r="AI152" s="91">
        <f t="shared" si="155"/>
        <v>1575.1067052182293</v>
      </c>
      <c r="AJ152" s="91">
        <f t="shared" si="155"/>
        <v>1461.0432970966106</v>
      </c>
      <c r="AK152" s="91">
        <f t="shared" si="155"/>
        <v>1504.1854475209273</v>
      </c>
      <c r="AL152" s="148"/>
      <c r="AM152" s="148"/>
      <c r="AN152" s="148"/>
      <c r="AO152" s="148"/>
    </row>
    <row r="153" spans="1:41" ht="13.5" customHeight="1">
      <c r="A153" s="88">
        <v>150</v>
      </c>
      <c r="B153" s="95" t="s">
        <v>11</v>
      </c>
      <c r="C153" s="96">
        <v>49</v>
      </c>
      <c r="D153" s="96">
        <v>39</v>
      </c>
      <c r="E153" s="96">
        <v>39</v>
      </c>
      <c r="F153" s="96">
        <v>104</v>
      </c>
      <c r="G153" s="96">
        <v>88</v>
      </c>
      <c r="H153" s="96">
        <v>129</v>
      </c>
      <c r="I153" s="96">
        <v>74</v>
      </c>
      <c r="J153" s="96">
        <v>86</v>
      </c>
      <c r="K153" s="96">
        <v>62</v>
      </c>
      <c r="L153" s="96">
        <v>118</v>
      </c>
      <c r="M153" s="96">
        <v>121</v>
      </c>
      <c r="N153" s="96">
        <v>74</v>
      </c>
      <c r="O153" s="96"/>
      <c r="P153" s="96"/>
      <c r="Q153" s="96"/>
      <c r="R153" s="96"/>
      <c r="Z153" s="91">
        <f t="shared" ref="Z153:AK153" si="156">C153*100000/Z139</f>
        <v>166.24821876908462</v>
      </c>
      <c r="AA153" s="91">
        <f t="shared" si="156"/>
        <v>128.99811464293984</v>
      </c>
      <c r="AB153" s="91">
        <f t="shared" si="156"/>
        <v>126.66861541459612</v>
      </c>
      <c r="AC153" s="91">
        <f t="shared" si="156"/>
        <v>332.50207813798835</v>
      </c>
      <c r="AD153" s="91">
        <f t="shared" si="156"/>
        <v>276.32116054887433</v>
      </c>
      <c r="AE153" s="91">
        <f t="shared" si="156"/>
        <v>397.04524469067405</v>
      </c>
      <c r="AF153" s="91">
        <f t="shared" si="156"/>
        <v>222.10883332833089</v>
      </c>
      <c r="AG153" s="91">
        <f t="shared" si="156"/>
        <v>250.10178561042284</v>
      </c>
      <c r="AH153" s="91">
        <f t="shared" si="156"/>
        <v>175.50812432769067</v>
      </c>
      <c r="AI153" s="91">
        <f t="shared" si="156"/>
        <v>324.93460002753682</v>
      </c>
      <c r="AJ153" s="91">
        <f t="shared" si="156"/>
        <v>323.19239295921363</v>
      </c>
      <c r="AK153" s="91">
        <f t="shared" si="156"/>
        <v>190.59884095299421</v>
      </c>
      <c r="AL153" s="148"/>
      <c r="AM153" s="148"/>
      <c r="AN153" s="148"/>
      <c r="AO153" s="148"/>
    </row>
    <row r="154" spans="1:41" ht="13.5" customHeight="1">
      <c r="A154" s="88">
        <v>151</v>
      </c>
      <c r="B154" s="95" t="s">
        <v>28</v>
      </c>
      <c r="C154" s="96">
        <v>0</v>
      </c>
      <c r="D154" s="96">
        <v>0</v>
      </c>
      <c r="E154" s="96">
        <v>0</v>
      </c>
      <c r="F154" s="96">
        <v>0</v>
      </c>
      <c r="G154" s="96">
        <v>0</v>
      </c>
      <c r="H154" s="96">
        <v>0</v>
      </c>
      <c r="I154" s="96">
        <v>0</v>
      </c>
      <c r="J154" s="96">
        <v>0</v>
      </c>
      <c r="K154" s="96">
        <v>0</v>
      </c>
      <c r="L154" s="96">
        <v>0</v>
      </c>
      <c r="M154" s="96">
        <v>0</v>
      </c>
      <c r="N154" s="96">
        <v>0</v>
      </c>
      <c r="O154" s="96"/>
      <c r="P154" s="96"/>
      <c r="Q154" s="96"/>
      <c r="R154" s="96"/>
      <c r="T154" s="4"/>
      <c r="U154" s="4"/>
      <c r="V154" s="4"/>
      <c r="W154" s="4"/>
      <c r="X154" s="4"/>
      <c r="Y154" s="4"/>
      <c r="Z154" s="91">
        <f t="shared" ref="Z154:AK154" si="157">C154*100000/Z139</f>
        <v>0</v>
      </c>
      <c r="AA154" s="91">
        <f t="shared" si="157"/>
        <v>0</v>
      </c>
      <c r="AB154" s="91">
        <f t="shared" si="157"/>
        <v>0</v>
      </c>
      <c r="AC154" s="91">
        <f t="shared" si="157"/>
        <v>0</v>
      </c>
      <c r="AD154" s="91">
        <f t="shared" si="157"/>
        <v>0</v>
      </c>
      <c r="AE154" s="91">
        <f t="shared" si="157"/>
        <v>0</v>
      </c>
      <c r="AF154" s="91">
        <f t="shared" si="157"/>
        <v>0</v>
      </c>
      <c r="AG154" s="91">
        <f t="shared" si="157"/>
        <v>0</v>
      </c>
      <c r="AH154" s="91">
        <f t="shared" si="157"/>
        <v>0</v>
      </c>
      <c r="AI154" s="91">
        <f t="shared" si="157"/>
        <v>0</v>
      </c>
      <c r="AJ154" s="91">
        <f t="shared" si="157"/>
        <v>0</v>
      </c>
      <c r="AK154" s="91">
        <f t="shared" si="157"/>
        <v>0</v>
      </c>
      <c r="AL154" s="148"/>
      <c r="AM154" s="148"/>
      <c r="AN154" s="148"/>
      <c r="AO154" s="148"/>
    </row>
    <row r="155" spans="1:41" ht="13.5" customHeight="1">
      <c r="A155" s="88">
        <v>152</v>
      </c>
      <c r="B155" s="97" t="s">
        <v>118</v>
      </c>
      <c r="C155" s="96">
        <v>1132</v>
      </c>
      <c r="D155" s="96">
        <v>1180</v>
      </c>
      <c r="E155" s="96">
        <v>1156</v>
      </c>
      <c r="F155" s="96">
        <v>1418</v>
      </c>
      <c r="G155" s="96">
        <v>1094</v>
      </c>
      <c r="H155" s="96">
        <v>1436</v>
      </c>
      <c r="I155" s="96">
        <v>1327</v>
      </c>
      <c r="J155" s="96">
        <v>979</v>
      </c>
      <c r="K155" s="96">
        <v>1188</v>
      </c>
      <c r="L155" s="96">
        <v>1180</v>
      </c>
      <c r="M155" s="96">
        <v>1198</v>
      </c>
      <c r="N155" s="96">
        <v>1242</v>
      </c>
      <c r="O155" s="96"/>
      <c r="P155" s="96"/>
      <c r="Q155" s="96"/>
      <c r="R155" s="96"/>
      <c r="T155" s="4" t="s">
        <v>257</v>
      </c>
      <c r="U155" s="4" t="s">
        <v>258</v>
      </c>
      <c r="V155" s="4" t="s">
        <v>259</v>
      </c>
      <c r="W155" s="4" t="s">
        <v>260</v>
      </c>
      <c r="X155" s="4" t="s">
        <v>261</v>
      </c>
      <c r="Y155" s="4">
        <v>3817.2</v>
      </c>
      <c r="Z155" s="91">
        <f t="shared" ref="Z155:AK155" si="158">C155*100000/Z139</f>
        <v>3840.6731356449754</v>
      </c>
      <c r="AA155" s="91">
        <f t="shared" si="158"/>
        <v>3903.0198789402307</v>
      </c>
      <c r="AB155" s="91">
        <f t="shared" si="158"/>
        <v>3754.5876774172593</v>
      </c>
      <c r="AC155" s="91">
        <f t="shared" si="158"/>
        <v>4533.537949996803</v>
      </c>
      <c r="AD155" s="91">
        <f t="shared" si="158"/>
        <v>3435.1744277325965</v>
      </c>
      <c r="AE155" s="91">
        <f t="shared" si="158"/>
        <v>4419.8214835333947</v>
      </c>
      <c r="AF155" s="91">
        <f t="shared" si="158"/>
        <v>3982.9516463066902</v>
      </c>
      <c r="AG155" s="91">
        <f t="shared" si="158"/>
        <v>2847.0889315419067</v>
      </c>
      <c r="AH155" s="91">
        <f t="shared" si="158"/>
        <v>3362.9621242144594</v>
      </c>
      <c r="AI155" s="91">
        <f t="shared" si="158"/>
        <v>3249.3460002753682</v>
      </c>
      <c r="AJ155" s="91">
        <f t="shared" si="158"/>
        <v>3199.8717914474209</v>
      </c>
      <c r="AK155" s="91">
        <f t="shared" si="158"/>
        <v>3198.9697359948486</v>
      </c>
      <c r="AL155" s="148"/>
      <c r="AM155" s="148"/>
      <c r="AN155" s="148"/>
      <c r="AO155" s="148"/>
    </row>
    <row r="156" spans="1:41" ht="13.5" customHeight="1">
      <c r="A156" s="88">
        <v>153</v>
      </c>
      <c r="B156" s="95" t="s">
        <v>10</v>
      </c>
      <c r="C156" s="96">
        <v>16</v>
      </c>
      <c r="D156" s="96">
        <v>21</v>
      </c>
      <c r="E156" s="96">
        <v>6</v>
      </c>
      <c r="F156" s="96">
        <v>44</v>
      </c>
      <c r="G156" s="96">
        <v>24</v>
      </c>
      <c r="H156" s="96">
        <v>23</v>
      </c>
      <c r="I156" s="96">
        <v>27</v>
      </c>
      <c r="J156" s="96">
        <v>33</v>
      </c>
      <c r="K156" s="96">
        <v>25</v>
      </c>
      <c r="L156" s="96">
        <v>37</v>
      </c>
      <c r="M156" s="96">
        <v>23</v>
      </c>
      <c r="N156" s="96">
        <v>41</v>
      </c>
      <c r="O156" s="96"/>
      <c r="P156" s="96"/>
      <c r="Q156" s="96"/>
      <c r="R156" s="96"/>
      <c r="Z156" s="91">
        <f t="shared" ref="Z156:AK156" si="159">C156*100000/Z139</f>
        <v>54.285132659292934</v>
      </c>
      <c r="AA156" s="91">
        <f t="shared" si="159"/>
        <v>69.460523269275299</v>
      </c>
      <c r="AB156" s="91">
        <f t="shared" si="159"/>
        <v>19.48747929455325</v>
      </c>
      <c r="AC156" s="91">
        <f t="shared" si="159"/>
        <v>140.67395613530277</v>
      </c>
      <c r="AD156" s="91">
        <f t="shared" si="159"/>
        <v>75.360316513329352</v>
      </c>
      <c r="AE156" s="91">
        <f t="shared" si="159"/>
        <v>70.791012619267462</v>
      </c>
      <c r="AF156" s="91">
        <f t="shared" si="159"/>
        <v>81.039709457634245</v>
      </c>
      <c r="AG156" s="91">
        <f t="shared" si="159"/>
        <v>95.969289827255281</v>
      </c>
      <c r="AH156" s="91">
        <f t="shared" si="159"/>
        <v>70.769404970842999</v>
      </c>
      <c r="AI156" s="91">
        <f t="shared" si="159"/>
        <v>101.88627288999037</v>
      </c>
      <c r="AJ156" s="91">
        <f t="shared" si="159"/>
        <v>61.433264777371193</v>
      </c>
      <c r="AK156" s="91">
        <f t="shared" si="159"/>
        <v>105.6020605280103</v>
      </c>
      <c r="AL156" s="148"/>
      <c r="AM156" s="148"/>
      <c r="AN156" s="148"/>
      <c r="AO156" s="148"/>
    </row>
    <row r="157" spans="1:41" ht="13.5" customHeight="1">
      <c r="A157" s="88">
        <v>154</v>
      </c>
      <c r="B157" s="95" t="s">
        <v>9</v>
      </c>
      <c r="C157" s="96">
        <v>16</v>
      </c>
      <c r="D157" s="96">
        <v>10</v>
      </c>
      <c r="E157" s="96">
        <v>17</v>
      </c>
      <c r="F157" s="96">
        <v>21</v>
      </c>
      <c r="G157" s="96">
        <v>25</v>
      </c>
      <c r="H157" s="96">
        <v>10</v>
      </c>
      <c r="I157" s="96">
        <v>17</v>
      </c>
      <c r="J157" s="96">
        <v>10</v>
      </c>
      <c r="K157" s="96">
        <v>8</v>
      </c>
      <c r="L157" s="96">
        <v>13</v>
      </c>
      <c r="M157" s="96">
        <v>7</v>
      </c>
      <c r="N157" s="96">
        <v>11</v>
      </c>
      <c r="O157" s="96"/>
      <c r="P157" s="96"/>
      <c r="Q157" s="96"/>
      <c r="R157" s="96"/>
      <c r="Z157" s="91">
        <f t="shared" ref="Z157:AK157" si="160">C157*100000/Z139</f>
        <v>54.285132659292934</v>
      </c>
      <c r="AA157" s="91">
        <f t="shared" si="160"/>
        <v>33.076439652035852</v>
      </c>
      <c r="AB157" s="91">
        <f t="shared" si="160"/>
        <v>55.214524667900875</v>
      </c>
      <c r="AC157" s="91">
        <f t="shared" si="160"/>
        <v>67.139842700939951</v>
      </c>
      <c r="AD157" s="91">
        <f t="shared" si="160"/>
        <v>78.500329701384743</v>
      </c>
      <c r="AE157" s="91">
        <f t="shared" si="160"/>
        <v>30.778701138811943</v>
      </c>
      <c r="AF157" s="91">
        <f t="shared" si="160"/>
        <v>51.025002251103039</v>
      </c>
      <c r="AG157" s="91">
        <f t="shared" si="160"/>
        <v>29.081602977956145</v>
      </c>
      <c r="AH157" s="91">
        <f t="shared" si="160"/>
        <v>22.646209590669763</v>
      </c>
      <c r="AI157" s="91">
        <f t="shared" si="160"/>
        <v>35.797879664050669</v>
      </c>
      <c r="AJ157" s="91">
        <f t="shared" si="160"/>
        <v>18.697080584417318</v>
      </c>
      <c r="AK157" s="91">
        <f t="shared" si="160"/>
        <v>28.332260141661301</v>
      </c>
      <c r="AL157" s="148"/>
      <c r="AM157" s="148"/>
      <c r="AN157" s="148"/>
      <c r="AO157" s="148"/>
    </row>
    <row r="158" spans="1:41" ht="13.5" customHeight="1">
      <c r="A158" s="88">
        <v>155</v>
      </c>
      <c r="B158" s="95" t="s">
        <v>8</v>
      </c>
      <c r="C158" s="96">
        <v>51</v>
      </c>
      <c r="D158" s="96">
        <v>66</v>
      </c>
      <c r="E158" s="96">
        <v>102</v>
      </c>
      <c r="F158" s="96">
        <v>121</v>
      </c>
      <c r="G158" s="96">
        <v>168</v>
      </c>
      <c r="H158" s="96">
        <v>108</v>
      </c>
      <c r="I158" s="96">
        <v>78</v>
      </c>
      <c r="J158" s="96">
        <v>94</v>
      </c>
      <c r="K158" s="96">
        <v>97</v>
      </c>
      <c r="L158" s="96">
        <v>107</v>
      </c>
      <c r="M158" s="96">
        <v>89</v>
      </c>
      <c r="N158" s="96">
        <v>78</v>
      </c>
      <c r="O158" s="96"/>
      <c r="P158" s="96"/>
      <c r="Q158" s="96"/>
      <c r="R158" s="96"/>
      <c r="Z158" s="91">
        <f t="shared" ref="Z158:AK158" si="161">C158*100000/Z139</f>
        <v>173.03386035149623</v>
      </c>
      <c r="AA158" s="91">
        <f t="shared" si="161"/>
        <v>218.30450170343664</v>
      </c>
      <c r="AB158" s="91">
        <f t="shared" si="161"/>
        <v>331.28714800740522</v>
      </c>
      <c r="AC158" s="91">
        <f t="shared" si="161"/>
        <v>386.8533793720826</v>
      </c>
      <c r="AD158" s="91">
        <f t="shared" si="161"/>
        <v>527.52221559330553</v>
      </c>
      <c r="AE158" s="91">
        <f t="shared" si="161"/>
        <v>332.409972299169</v>
      </c>
      <c r="AF158" s="91">
        <f t="shared" si="161"/>
        <v>234.11471621094336</v>
      </c>
      <c r="AG158" s="91">
        <f t="shared" si="161"/>
        <v>273.36706799278778</v>
      </c>
      <c r="AH158" s="91">
        <f t="shared" si="161"/>
        <v>274.58529128687087</v>
      </c>
      <c r="AI158" s="91">
        <f t="shared" si="161"/>
        <v>294.64408646564783</v>
      </c>
      <c r="AJ158" s="91">
        <f t="shared" si="161"/>
        <v>237.72002457330592</v>
      </c>
      <c r="AK158" s="91">
        <f t="shared" si="161"/>
        <v>200.90148100450742</v>
      </c>
      <c r="AL158" s="148"/>
      <c r="AM158" s="148"/>
      <c r="AN158" s="148"/>
      <c r="AO158" s="148"/>
    </row>
    <row r="159" spans="1:41" ht="13.5" customHeight="1">
      <c r="A159" s="88">
        <v>156</v>
      </c>
      <c r="B159" s="95" t="s">
        <v>24</v>
      </c>
      <c r="C159" s="96">
        <v>0</v>
      </c>
      <c r="D159" s="96">
        <v>0</v>
      </c>
      <c r="E159" s="96">
        <v>0</v>
      </c>
      <c r="F159" s="96">
        <v>0</v>
      </c>
      <c r="G159" s="96">
        <v>0</v>
      </c>
      <c r="H159" s="96">
        <v>0</v>
      </c>
      <c r="I159" s="96">
        <v>0</v>
      </c>
      <c r="J159" s="96">
        <v>0</v>
      </c>
      <c r="K159" s="96">
        <v>1</v>
      </c>
      <c r="L159" s="96">
        <v>0</v>
      </c>
      <c r="M159" s="96">
        <v>0</v>
      </c>
      <c r="N159" s="96">
        <v>0</v>
      </c>
      <c r="O159" s="96"/>
      <c r="P159" s="96"/>
      <c r="Q159" s="96"/>
      <c r="R159" s="96"/>
      <c r="Z159" s="91">
        <f t="shared" ref="Z159:AK159" si="162">C159*100000/Z139</f>
        <v>0</v>
      </c>
      <c r="AA159" s="91">
        <f t="shared" si="162"/>
        <v>0</v>
      </c>
      <c r="AB159" s="91">
        <f t="shared" si="162"/>
        <v>0</v>
      </c>
      <c r="AC159" s="91">
        <f t="shared" si="162"/>
        <v>0</v>
      </c>
      <c r="AD159" s="91">
        <f t="shared" si="162"/>
        <v>0</v>
      </c>
      <c r="AE159" s="91">
        <f t="shared" si="162"/>
        <v>0</v>
      </c>
      <c r="AF159" s="91">
        <f t="shared" si="162"/>
        <v>0</v>
      </c>
      <c r="AG159" s="91">
        <f t="shared" si="162"/>
        <v>0</v>
      </c>
      <c r="AH159" s="91">
        <f t="shared" si="162"/>
        <v>2.8307761988337203</v>
      </c>
      <c r="AI159" s="91">
        <f t="shared" si="162"/>
        <v>0</v>
      </c>
      <c r="AJ159" s="91">
        <f t="shared" si="162"/>
        <v>0</v>
      </c>
      <c r="AK159" s="91">
        <f t="shared" si="162"/>
        <v>0</v>
      </c>
      <c r="AL159" s="148"/>
      <c r="AM159" s="148"/>
      <c r="AN159" s="148"/>
      <c r="AO159" s="148"/>
    </row>
    <row r="160" spans="1:41" ht="13.5" customHeight="1">
      <c r="A160" s="88">
        <v>157</v>
      </c>
      <c r="B160" s="97" t="s">
        <v>119</v>
      </c>
      <c r="C160" s="96">
        <v>83</v>
      </c>
      <c r="D160" s="96">
        <v>97</v>
      </c>
      <c r="E160" s="96">
        <v>125</v>
      </c>
      <c r="F160" s="96">
        <v>186</v>
      </c>
      <c r="G160" s="96">
        <v>217</v>
      </c>
      <c r="H160" s="96">
        <v>141</v>
      </c>
      <c r="I160" s="96">
        <v>122</v>
      </c>
      <c r="J160" s="96">
        <v>137</v>
      </c>
      <c r="K160" s="96">
        <v>131</v>
      </c>
      <c r="L160" s="96">
        <v>157</v>
      </c>
      <c r="M160" s="96">
        <v>119</v>
      </c>
      <c r="N160" s="96">
        <v>130</v>
      </c>
      <c r="O160" s="96"/>
      <c r="P160" s="96"/>
      <c r="Q160" s="96"/>
      <c r="R160" s="96"/>
      <c r="T160" s="4" t="s">
        <v>262</v>
      </c>
      <c r="U160" s="4" t="s">
        <v>263</v>
      </c>
      <c r="V160" s="4" t="s">
        <v>264</v>
      </c>
      <c r="W160" s="4" t="s">
        <v>265</v>
      </c>
      <c r="X160" s="4" t="s">
        <v>266</v>
      </c>
      <c r="Y160" s="4">
        <v>371.6</v>
      </c>
      <c r="Z160" s="91">
        <f t="shared" ref="Z160:AK160" si="163">C160*100000/Z139</f>
        <v>281.60412567008211</v>
      </c>
      <c r="AA160" s="91">
        <f t="shared" si="163"/>
        <v>320.8414646247478</v>
      </c>
      <c r="AB160" s="91">
        <f t="shared" si="163"/>
        <v>405.98915196985939</v>
      </c>
      <c r="AC160" s="91">
        <f t="shared" si="163"/>
        <v>594.66717820832537</v>
      </c>
      <c r="AD160" s="91">
        <f t="shared" si="163"/>
        <v>681.38286180801958</v>
      </c>
      <c r="AE160" s="91">
        <f t="shared" si="163"/>
        <v>433.97968605724839</v>
      </c>
      <c r="AF160" s="91">
        <f t="shared" si="163"/>
        <v>366.17942791968062</v>
      </c>
      <c r="AG160" s="91">
        <f t="shared" si="163"/>
        <v>398.41796079799917</v>
      </c>
      <c r="AH160" s="91">
        <f t="shared" si="163"/>
        <v>370.83168204721733</v>
      </c>
      <c r="AI160" s="91">
        <f t="shared" si="163"/>
        <v>432.32823901968885</v>
      </c>
      <c r="AJ160" s="91">
        <f t="shared" si="163"/>
        <v>317.85036993509442</v>
      </c>
      <c r="AK160" s="91">
        <f t="shared" si="163"/>
        <v>334.83580167417898</v>
      </c>
      <c r="AL160" s="148"/>
      <c r="AM160" s="148"/>
      <c r="AN160" s="148"/>
      <c r="AO160" s="148"/>
    </row>
    <row r="161" spans="1:41" ht="13.5" customHeight="1">
      <c r="A161" s="88">
        <v>158</v>
      </c>
      <c r="B161" s="95" t="s">
        <v>7</v>
      </c>
      <c r="C161" s="96">
        <v>28</v>
      </c>
      <c r="D161" s="96">
        <v>23</v>
      </c>
      <c r="E161" s="96">
        <v>48</v>
      </c>
      <c r="F161" s="96">
        <v>88</v>
      </c>
      <c r="G161" s="96">
        <v>67</v>
      </c>
      <c r="H161" s="96">
        <v>100</v>
      </c>
      <c r="I161" s="96">
        <v>82</v>
      </c>
      <c r="J161" s="96">
        <v>70</v>
      </c>
      <c r="K161" s="96">
        <v>81</v>
      </c>
      <c r="L161" s="96">
        <v>82</v>
      </c>
      <c r="M161" s="96">
        <v>70</v>
      </c>
      <c r="N161" s="96">
        <v>87</v>
      </c>
      <c r="O161" s="96"/>
      <c r="P161" s="96"/>
      <c r="Q161" s="96"/>
      <c r="R161" s="96"/>
      <c r="Z161" s="91">
        <f t="shared" ref="Z161:AK161" si="164">C161*100000/Z139</f>
        <v>94.99898215376264</v>
      </c>
      <c r="AA161" s="91">
        <f t="shared" si="164"/>
        <v>76.075811199682462</v>
      </c>
      <c r="AB161" s="91">
        <f t="shared" si="164"/>
        <v>155.899834356426</v>
      </c>
      <c r="AC161" s="91">
        <f t="shared" si="164"/>
        <v>281.34791227060555</v>
      </c>
      <c r="AD161" s="91">
        <f t="shared" si="164"/>
        <v>210.38088359971113</v>
      </c>
      <c r="AE161" s="91">
        <f t="shared" si="164"/>
        <v>307.78701138811942</v>
      </c>
      <c r="AF161" s="91">
        <f t="shared" si="164"/>
        <v>246.12059909355585</v>
      </c>
      <c r="AG161" s="91">
        <f t="shared" si="164"/>
        <v>203.57122084569301</v>
      </c>
      <c r="AH161" s="91">
        <f t="shared" si="164"/>
        <v>229.29287210553133</v>
      </c>
      <c r="AI161" s="91">
        <f t="shared" si="164"/>
        <v>225.80201018862729</v>
      </c>
      <c r="AJ161" s="91">
        <f t="shared" si="164"/>
        <v>186.97080584417319</v>
      </c>
      <c r="AK161" s="91">
        <f t="shared" si="164"/>
        <v>224.08242112041211</v>
      </c>
      <c r="AL161" s="148"/>
      <c r="AM161" s="148"/>
      <c r="AN161" s="148"/>
      <c r="AO161" s="148"/>
    </row>
    <row r="162" spans="1:41" ht="13.5" customHeight="1">
      <c r="A162" s="88">
        <v>159</v>
      </c>
      <c r="B162" s="95" t="s">
        <v>6</v>
      </c>
      <c r="C162" s="96">
        <v>219</v>
      </c>
      <c r="D162" s="96">
        <v>165</v>
      </c>
      <c r="E162" s="96">
        <v>159</v>
      </c>
      <c r="F162" s="96">
        <v>181</v>
      </c>
      <c r="G162" s="96">
        <v>122</v>
      </c>
      <c r="H162" s="96">
        <v>99</v>
      </c>
      <c r="I162" s="96">
        <v>92</v>
      </c>
      <c r="J162" s="96">
        <v>97</v>
      </c>
      <c r="K162" s="96">
        <v>58</v>
      </c>
      <c r="L162" s="96">
        <v>60</v>
      </c>
      <c r="M162" s="96">
        <v>51</v>
      </c>
      <c r="N162" s="96">
        <v>53</v>
      </c>
      <c r="O162" s="96"/>
      <c r="P162" s="96"/>
      <c r="Q162" s="96"/>
      <c r="R162" s="96"/>
      <c r="Z162" s="91">
        <f t="shared" ref="Z162:AK162" si="165">C162*100000/Z139</f>
        <v>743.0277532740721</v>
      </c>
      <c r="AA162" s="91">
        <f t="shared" si="165"/>
        <v>545.76125425859163</v>
      </c>
      <c r="AB162" s="91">
        <f t="shared" si="165"/>
        <v>516.41820130566111</v>
      </c>
      <c r="AC162" s="91">
        <f t="shared" si="165"/>
        <v>578.68150137476823</v>
      </c>
      <c r="AD162" s="91">
        <f t="shared" si="165"/>
        <v>383.08160894275755</v>
      </c>
      <c r="AE162" s="91">
        <f t="shared" si="165"/>
        <v>304.70914127423822</v>
      </c>
      <c r="AF162" s="91">
        <f t="shared" si="165"/>
        <v>276.13530630008705</v>
      </c>
      <c r="AG162" s="91">
        <f t="shared" si="165"/>
        <v>282.09154888617462</v>
      </c>
      <c r="AH162" s="91">
        <f t="shared" si="165"/>
        <v>164.18501953235577</v>
      </c>
      <c r="AI162" s="91">
        <f t="shared" si="165"/>
        <v>165.22098306484924</v>
      </c>
      <c r="AJ162" s="91">
        <f t="shared" si="165"/>
        <v>136.22158711504048</v>
      </c>
      <c r="AK162" s="91">
        <f t="shared" si="165"/>
        <v>136.50998068254989</v>
      </c>
      <c r="AL162" s="148"/>
      <c r="AM162" s="148"/>
      <c r="AN162" s="148"/>
      <c r="AO162" s="148"/>
    </row>
    <row r="163" spans="1:41" ht="13.5" customHeight="1">
      <c r="A163" s="88">
        <v>160</v>
      </c>
      <c r="B163" s="95" t="s">
        <v>5</v>
      </c>
      <c r="C163" s="96">
        <v>20</v>
      </c>
      <c r="D163" s="96">
        <v>6</v>
      </c>
      <c r="E163" s="96">
        <v>22</v>
      </c>
      <c r="F163" s="96">
        <v>33</v>
      </c>
      <c r="G163" s="96">
        <v>29</v>
      </c>
      <c r="H163" s="96">
        <v>23</v>
      </c>
      <c r="I163" s="96">
        <v>16</v>
      </c>
      <c r="J163" s="96">
        <v>11</v>
      </c>
      <c r="K163" s="96">
        <v>9</v>
      </c>
      <c r="L163" s="96">
        <v>18</v>
      </c>
      <c r="M163" s="96">
        <v>20</v>
      </c>
      <c r="N163" s="96">
        <v>19</v>
      </c>
      <c r="O163" s="96"/>
      <c r="P163" s="96"/>
      <c r="Q163" s="96"/>
      <c r="R163" s="96"/>
      <c r="Z163" s="91">
        <f t="shared" ref="Z163:AK163" si="166">C163*100000/Z139</f>
        <v>67.856415824116169</v>
      </c>
      <c r="AA163" s="91">
        <f t="shared" si="166"/>
        <v>19.845863791221515</v>
      </c>
      <c r="AB163" s="91">
        <f t="shared" si="166"/>
        <v>71.454090746695243</v>
      </c>
      <c r="AC163" s="91">
        <f t="shared" si="166"/>
        <v>105.50546710147708</v>
      </c>
      <c r="AD163" s="91">
        <f t="shared" si="166"/>
        <v>91.060382453606309</v>
      </c>
      <c r="AE163" s="91">
        <f t="shared" si="166"/>
        <v>70.791012619267462</v>
      </c>
      <c r="AF163" s="91">
        <f t="shared" si="166"/>
        <v>48.023531530449922</v>
      </c>
      <c r="AG163" s="91">
        <f t="shared" si="166"/>
        <v>31.989763275751759</v>
      </c>
      <c r="AH163" s="91">
        <f t="shared" si="166"/>
        <v>25.47698578950348</v>
      </c>
      <c r="AI163" s="91">
        <f t="shared" si="166"/>
        <v>49.566294919454769</v>
      </c>
      <c r="AJ163" s="91">
        <f t="shared" si="166"/>
        <v>53.420230241192343</v>
      </c>
      <c r="AK163" s="91">
        <f t="shared" si="166"/>
        <v>48.937540244687703</v>
      </c>
      <c r="AL163" s="148"/>
      <c r="AM163" s="148"/>
      <c r="AN163" s="148"/>
      <c r="AO163" s="148"/>
    </row>
    <row r="164" spans="1:41" ht="13.5" customHeight="1">
      <c r="A164" s="88">
        <v>161</v>
      </c>
      <c r="B164" s="95" t="s">
        <v>26</v>
      </c>
      <c r="C164" s="96">
        <v>0</v>
      </c>
      <c r="D164" s="96">
        <v>1</v>
      </c>
      <c r="E164" s="96">
        <v>0</v>
      </c>
      <c r="F164" s="96">
        <v>0</v>
      </c>
      <c r="G164" s="96">
        <v>0</v>
      </c>
      <c r="H164" s="96">
        <v>0</v>
      </c>
      <c r="I164" s="96">
        <v>0</v>
      </c>
      <c r="J164" s="96">
        <v>0</v>
      </c>
      <c r="K164" s="96">
        <v>1</v>
      </c>
      <c r="L164" s="96">
        <v>0</v>
      </c>
      <c r="M164" s="96">
        <v>0</v>
      </c>
      <c r="N164" s="96">
        <v>0</v>
      </c>
      <c r="O164" s="96"/>
      <c r="P164" s="96"/>
      <c r="Q164" s="96"/>
      <c r="R164" s="96"/>
      <c r="Z164" s="91">
        <f t="shared" ref="Z164:AK164" si="167">C164*100000/Z139</f>
        <v>0</v>
      </c>
      <c r="AA164" s="91">
        <f t="shared" si="167"/>
        <v>3.3076439652035856</v>
      </c>
      <c r="AB164" s="91">
        <f t="shared" si="167"/>
        <v>0</v>
      </c>
      <c r="AC164" s="91">
        <f t="shared" si="167"/>
        <v>0</v>
      </c>
      <c r="AD164" s="91">
        <f t="shared" si="167"/>
        <v>0</v>
      </c>
      <c r="AE164" s="91">
        <f t="shared" si="167"/>
        <v>0</v>
      </c>
      <c r="AF164" s="91">
        <f t="shared" si="167"/>
        <v>0</v>
      </c>
      <c r="AG164" s="91">
        <f t="shared" si="167"/>
        <v>0</v>
      </c>
      <c r="AH164" s="91">
        <f t="shared" si="167"/>
        <v>2.8307761988337203</v>
      </c>
      <c r="AI164" s="91">
        <f t="shared" si="167"/>
        <v>0</v>
      </c>
      <c r="AJ164" s="91">
        <f t="shared" si="167"/>
        <v>0</v>
      </c>
      <c r="AK164" s="91">
        <f t="shared" si="167"/>
        <v>0</v>
      </c>
      <c r="AL164" s="148"/>
      <c r="AM164" s="148"/>
      <c r="AN164" s="148"/>
      <c r="AO164" s="148"/>
    </row>
    <row r="165" spans="1:41" ht="13.5" customHeight="1">
      <c r="A165" s="88">
        <v>162</v>
      </c>
      <c r="B165" s="95" t="s">
        <v>4</v>
      </c>
      <c r="C165" s="96">
        <v>22</v>
      </c>
      <c r="D165" s="96">
        <v>22</v>
      </c>
      <c r="E165" s="96">
        <v>17</v>
      </c>
      <c r="F165" s="96">
        <v>35</v>
      </c>
      <c r="G165" s="96">
        <v>42</v>
      </c>
      <c r="H165" s="96">
        <v>101</v>
      </c>
      <c r="I165" s="96">
        <v>81</v>
      </c>
      <c r="J165" s="96">
        <v>64</v>
      </c>
      <c r="K165" s="96">
        <v>42</v>
      </c>
      <c r="L165" s="96">
        <v>34</v>
      </c>
      <c r="M165" s="96">
        <v>65</v>
      </c>
      <c r="N165" s="96">
        <v>66</v>
      </c>
      <c r="O165" s="96"/>
      <c r="P165" s="96"/>
      <c r="Q165" s="96"/>
      <c r="R165" s="96"/>
      <c r="Z165" s="91">
        <f t="shared" ref="Z165:AK165" si="168">C165*100000/Z139</f>
        <v>74.642057406527783</v>
      </c>
      <c r="AA165" s="91">
        <f t="shared" si="168"/>
        <v>72.768167234478881</v>
      </c>
      <c r="AB165" s="91">
        <f t="shared" si="168"/>
        <v>55.214524667900875</v>
      </c>
      <c r="AC165" s="91">
        <f t="shared" si="168"/>
        <v>111.89973783489992</v>
      </c>
      <c r="AD165" s="91">
        <f t="shared" si="168"/>
        <v>131.88055389832638</v>
      </c>
      <c r="AE165" s="91">
        <f t="shared" si="168"/>
        <v>310.86488150200063</v>
      </c>
      <c r="AF165" s="91">
        <f t="shared" si="168"/>
        <v>243.11912837290274</v>
      </c>
      <c r="AG165" s="91">
        <f t="shared" si="168"/>
        <v>186.12225905891933</v>
      </c>
      <c r="AH165" s="91">
        <f t="shared" si="168"/>
        <v>118.89260035101624</v>
      </c>
      <c r="AI165" s="91">
        <f t="shared" si="168"/>
        <v>93.625223736747898</v>
      </c>
      <c r="AJ165" s="91">
        <f t="shared" si="168"/>
        <v>173.61574828387509</v>
      </c>
      <c r="AK165" s="91">
        <f t="shared" si="168"/>
        <v>169.99356084996779</v>
      </c>
      <c r="AL165" s="148"/>
      <c r="AM165" s="148"/>
      <c r="AN165" s="148"/>
      <c r="AO165" s="148"/>
    </row>
    <row r="166" spans="1:41" ht="13.5" customHeight="1">
      <c r="A166" s="88">
        <v>163</v>
      </c>
      <c r="B166" s="95" t="s">
        <v>3</v>
      </c>
      <c r="C166" s="96">
        <v>109</v>
      </c>
      <c r="D166" s="96">
        <v>104</v>
      </c>
      <c r="E166" s="96">
        <v>153</v>
      </c>
      <c r="F166" s="96">
        <v>223</v>
      </c>
      <c r="G166" s="96">
        <v>376</v>
      </c>
      <c r="H166" s="96">
        <v>473</v>
      </c>
      <c r="I166" s="96">
        <v>377</v>
      </c>
      <c r="J166" s="96">
        <v>283</v>
      </c>
      <c r="K166" s="96">
        <v>389</v>
      </c>
      <c r="L166" s="96">
        <v>524</v>
      </c>
      <c r="M166" s="96">
        <v>751</v>
      </c>
      <c r="N166" s="96">
        <v>583</v>
      </c>
      <c r="O166" s="96"/>
      <c r="P166" s="96"/>
      <c r="Q166" s="96"/>
      <c r="R166" s="96"/>
      <c r="Z166" s="91">
        <f t="shared" ref="Z166:AK166" si="169">C166*100000/Z139</f>
        <v>369.81746624143312</v>
      </c>
      <c r="AA166" s="91">
        <f t="shared" si="169"/>
        <v>343.99497238117289</v>
      </c>
      <c r="AB166" s="91">
        <f t="shared" si="169"/>
        <v>496.93072201110789</v>
      </c>
      <c r="AC166" s="91">
        <f t="shared" si="169"/>
        <v>712.96118677664811</v>
      </c>
      <c r="AD166" s="91">
        <f t="shared" si="169"/>
        <v>1180.6449587088266</v>
      </c>
      <c r="AE166" s="91">
        <f t="shared" si="169"/>
        <v>1455.8325638658048</v>
      </c>
      <c r="AF166" s="91">
        <f t="shared" si="169"/>
        <v>1131.5544616862262</v>
      </c>
      <c r="AG166" s="91">
        <f t="shared" si="169"/>
        <v>823.00936427615886</v>
      </c>
      <c r="AH166" s="91">
        <f t="shared" si="169"/>
        <v>1101.1719413463172</v>
      </c>
      <c r="AI166" s="91">
        <f t="shared" si="169"/>
        <v>1442.9299187663501</v>
      </c>
      <c r="AJ166" s="91">
        <f t="shared" si="169"/>
        <v>2005.9296455567724</v>
      </c>
      <c r="AK166" s="91">
        <f t="shared" si="169"/>
        <v>1501.6097875080488</v>
      </c>
      <c r="AL166" s="148"/>
      <c r="AM166" s="148"/>
      <c r="AN166" s="148"/>
      <c r="AO166" s="148"/>
    </row>
    <row r="167" spans="1:41" ht="13.5" customHeight="1">
      <c r="A167" s="88">
        <v>164</v>
      </c>
      <c r="B167" s="95" t="s">
        <v>2</v>
      </c>
      <c r="C167" s="96">
        <v>0</v>
      </c>
      <c r="D167" s="96">
        <v>1</v>
      </c>
      <c r="E167" s="96">
        <v>0</v>
      </c>
      <c r="F167" s="96">
        <v>0</v>
      </c>
      <c r="G167" s="96">
        <v>1</v>
      </c>
      <c r="H167" s="96">
        <v>0</v>
      </c>
      <c r="I167" s="96">
        <v>1</v>
      </c>
      <c r="J167" s="96">
        <v>0</v>
      </c>
      <c r="K167" s="96">
        <v>0</v>
      </c>
      <c r="L167" s="96">
        <v>0</v>
      </c>
      <c r="M167" s="96">
        <v>0</v>
      </c>
      <c r="N167" s="96">
        <v>0</v>
      </c>
      <c r="O167" s="96"/>
      <c r="P167" s="96"/>
      <c r="Q167" s="96"/>
      <c r="R167" s="96"/>
      <c r="Z167" s="91">
        <f t="shared" ref="Z167:AK167" si="170">C167*100000/Z139</f>
        <v>0</v>
      </c>
      <c r="AA167" s="91">
        <f t="shared" si="170"/>
        <v>3.3076439652035856</v>
      </c>
      <c r="AB167" s="91">
        <f t="shared" si="170"/>
        <v>0</v>
      </c>
      <c r="AC167" s="91">
        <f t="shared" si="170"/>
        <v>0</v>
      </c>
      <c r="AD167" s="91">
        <f t="shared" si="170"/>
        <v>3.1400131880553896</v>
      </c>
      <c r="AE167" s="91">
        <f t="shared" si="170"/>
        <v>0</v>
      </c>
      <c r="AF167" s="91">
        <f t="shared" si="170"/>
        <v>3.0014707206531201</v>
      </c>
      <c r="AG167" s="91">
        <f t="shared" si="170"/>
        <v>0</v>
      </c>
      <c r="AH167" s="91">
        <f t="shared" si="170"/>
        <v>0</v>
      </c>
      <c r="AI167" s="91">
        <f t="shared" si="170"/>
        <v>0</v>
      </c>
      <c r="AJ167" s="91">
        <f t="shared" si="170"/>
        <v>0</v>
      </c>
      <c r="AK167" s="91">
        <f t="shared" si="170"/>
        <v>0</v>
      </c>
      <c r="AL167" s="148"/>
      <c r="AM167" s="148"/>
      <c r="AN167" s="148"/>
      <c r="AO167" s="148"/>
    </row>
    <row r="168" spans="1:41" ht="13.5" customHeight="1">
      <c r="A168" s="88">
        <v>165</v>
      </c>
      <c r="B168" s="95" t="s">
        <v>23</v>
      </c>
      <c r="C168" s="96">
        <v>0</v>
      </c>
      <c r="D168" s="96">
        <v>3</v>
      </c>
      <c r="E168" s="96">
        <v>3</v>
      </c>
      <c r="F168" s="96">
        <v>1</v>
      </c>
      <c r="G168" s="96">
        <v>4</v>
      </c>
      <c r="H168" s="96">
        <v>5</v>
      </c>
      <c r="I168" s="96">
        <v>2</v>
      </c>
      <c r="J168" s="96">
        <v>2</v>
      </c>
      <c r="K168" s="96">
        <v>2</v>
      </c>
      <c r="L168" s="96">
        <v>12</v>
      </c>
      <c r="M168" s="96">
        <v>0</v>
      </c>
      <c r="N168" s="96">
        <v>9</v>
      </c>
      <c r="O168" s="96"/>
      <c r="P168" s="96"/>
      <c r="Q168" s="96"/>
      <c r="R168" s="96"/>
      <c r="Z168" s="91">
        <f t="shared" ref="Z168:AK168" si="171">C168*100000/Z139</f>
        <v>0</v>
      </c>
      <c r="AA168" s="91">
        <f t="shared" si="171"/>
        <v>9.9229318956107573</v>
      </c>
      <c r="AB168" s="91">
        <f t="shared" si="171"/>
        <v>9.7437396472766249</v>
      </c>
      <c r="AC168" s="91">
        <f t="shared" si="171"/>
        <v>3.1971353667114264</v>
      </c>
      <c r="AD168" s="91">
        <f t="shared" si="171"/>
        <v>12.560052752221559</v>
      </c>
      <c r="AE168" s="91">
        <f t="shared" si="171"/>
        <v>15.389350569405972</v>
      </c>
      <c r="AF168" s="91">
        <f t="shared" si="171"/>
        <v>6.0029414413062403</v>
      </c>
      <c r="AG168" s="91">
        <f t="shared" si="171"/>
        <v>5.8163205955912289</v>
      </c>
      <c r="AH168" s="91">
        <f t="shared" si="171"/>
        <v>5.6615523976674407</v>
      </c>
      <c r="AI168" s="91">
        <f t="shared" si="171"/>
        <v>33.044196612969849</v>
      </c>
      <c r="AJ168" s="91">
        <f t="shared" si="171"/>
        <v>0</v>
      </c>
      <c r="AK168" s="91">
        <f t="shared" si="171"/>
        <v>23.180940115904701</v>
      </c>
      <c r="AL168" s="148"/>
      <c r="AM168" s="148"/>
      <c r="AN168" s="148"/>
      <c r="AO168" s="148"/>
    </row>
    <row r="169" spans="1:41" ht="13.5" customHeight="1">
      <c r="A169" s="88">
        <v>166</v>
      </c>
      <c r="B169" s="95" t="s">
        <v>1</v>
      </c>
      <c r="C169" s="96">
        <v>20</v>
      </c>
      <c r="D169" s="96">
        <v>21</v>
      </c>
      <c r="E169" s="96">
        <v>9</v>
      </c>
      <c r="F169" s="96">
        <v>2</v>
      </c>
      <c r="G169" s="96">
        <v>4</v>
      </c>
      <c r="H169" s="96">
        <v>5</v>
      </c>
      <c r="I169" s="96">
        <v>7</v>
      </c>
      <c r="J169" s="96">
        <v>2</v>
      </c>
      <c r="K169" s="96">
        <v>2</v>
      </c>
      <c r="L169" s="96">
        <v>2</v>
      </c>
      <c r="M169" s="96">
        <v>2</v>
      </c>
      <c r="N169" s="96">
        <v>0</v>
      </c>
      <c r="O169" s="96"/>
      <c r="P169" s="96"/>
      <c r="Q169" s="96"/>
      <c r="R169" s="96"/>
      <c r="Z169" s="91">
        <f t="shared" ref="Z169:AK169" si="172">C169*100000/Z139</f>
        <v>67.856415824116169</v>
      </c>
      <c r="AA169" s="91">
        <f t="shared" si="172"/>
        <v>69.460523269275299</v>
      </c>
      <c r="AB169" s="91">
        <f t="shared" si="172"/>
        <v>29.231218941829873</v>
      </c>
      <c r="AC169" s="91">
        <f t="shared" si="172"/>
        <v>6.3942707334228528</v>
      </c>
      <c r="AD169" s="91">
        <f t="shared" si="172"/>
        <v>12.560052752221559</v>
      </c>
      <c r="AE169" s="91">
        <f t="shared" si="172"/>
        <v>15.389350569405972</v>
      </c>
      <c r="AF169" s="91">
        <f t="shared" si="172"/>
        <v>21.010295044571841</v>
      </c>
      <c r="AG169" s="91">
        <f t="shared" si="172"/>
        <v>5.8163205955912289</v>
      </c>
      <c r="AH169" s="91">
        <f t="shared" si="172"/>
        <v>5.6615523976674407</v>
      </c>
      <c r="AI169" s="91">
        <f t="shared" si="172"/>
        <v>5.5073661021616411</v>
      </c>
      <c r="AJ169" s="91">
        <f t="shared" si="172"/>
        <v>5.3420230241192339</v>
      </c>
      <c r="AK169" s="91">
        <f t="shared" si="172"/>
        <v>0</v>
      </c>
      <c r="AL169" s="148"/>
      <c r="AM169" s="148"/>
      <c r="AN169" s="148"/>
      <c r="AO169" s="148"/>
    </row>
    <row r="170" spans="1:41" ht="13.5" customHeight="1">
      <c r="A170" s="88">
        <v>167</v>
      </c>
      <c r="B170" s="95" t="s">
        <v>0</v>
      </c>
      <c r="C170" s="96">
        <v>1</v>
      </c>
      <c r="D170" s="96">
        <v>4</v>
      </c>
      <c r="E170" s="96">
        <v>4</v>
      </c>
      <c r="F170" s="96">
        <v>3</v>
      </c>
      <c r="G170" s="96">
        <v>6</v>
      </c>
      <c r="H170" s="96">
        <v>2</v>
      </c>
      <c r="I170" s="96">
        <v>4</v>
      </c>
      <c r="J170" s="96">
        <v>5</v>
      </c>
      <c r="K170" s="96">
        <v>2</v>
      </c>
      <c r="L170" s="96">
        <v>21</v>
      </c>
      <c r="M170" s="96">
        <v>58</v>
      </c>
      <c r="N170" s="96">
        <v>61</v>
      </c>
      <c r="O170" s="96"/>
      <c r="P170" s="96"/>
      <c r="Q170" s="96"/>
      <c r="R170" s="96"/>
      <c r="Z170" s="91">
        <f t="shared" ref="Z170:AK170" si="173">C170*100000/Z139</f>
        <v>3.3928207912058084</v>
      </c>
      <c r="AA170" s="91">
        <f t="shared" si="173"/>
        <v>13.230575860814342</v>
      </c>
      <c r="AB170" s="91">
        <f t="shared" si="173"/>
        <v>12.991652863035499</v>
      </c>
      <c r="AC170" s="91">
        <f t="shared" si="173"/>
        <v>9.5914061001342805</v>
      </c>
      <c r="AD170" s="91">
        <f t="shared" si="173"/>
        <v>18.840079128332338</v>
      </c>
      <c r="AE170" s="91">
        <f t="shared" si="173"/>
        <v>6.1557402277623883</v>
      </c>
      <c r="AF170" s="91">
        <f t="shared" si="173"/>
        <v>12.005882882612481</v>
      </c>
      <c r="AG170" s="91">
        <f t="shared" si="173"/>
        <v>14.540801488978072</v>
      </c>
      <c r="AH170" s="91">
        <f t="shared" si="173"/>
        <v>5.6615523976674407</v>
      </c>
      <c r="AI170" s="91">
        <f t="shared" si="173"/>
        <v>57.82734407269723</v>
      </c>
      <c r="AJ170" s="91">
        <f t="shared" si="173"/>
        <v>154.91866769945779</v>
      </c>
      <c r="AK170" s="91">
        <f t="shared" si="173"/>
        <v>157.11526078557631</v>
      </c>
      <c r="AL170" s="148"/>
      <c r="AM170" s="148"/>
      <c r="AN170" s="148"/>
      <c r="AO170" s="148"/>
    </row>
    <row r="171" spans="1:41" ht="13.5" customHeight="1">
      <c r="A171" s="88">
        <v>168</v>
      </c>
      <c r="B171" s="97" t="s">
        <v>111</v>
      </c>
      <c r="C171" s="96"/>
      <c r="D171" s="96"/>
      <c r="E171" s="96"/>
      <c r="F171" s="96"/>
      <c r="G171" s="96"/>
      <c r="H171" s="96"/>
      <c r="I171" s="96"/>
      <c r="J171" s="96"/>
      <c r="K171" s="96"/>
      <c r="L171" s="96"/>
      <c r="M171" s="96">
        <v>0</v>
      </c>
      <c r="N171" s="96">
        <v>0</v>
      </c>
      <c r="O171" s="96"/>
      <c r="P171" s="96"/>
      <c r="Q171" s="96"/>
      <c r="R171" s="96"/>
      <c r="Z171" s="91">
        <f t="shared" ref="Z171:AK171" si="174">C171*100000/Z139</f>
        <v>0</v>
      </c>
      <c r="AA171" s="91">
        <f t="shared" si="174"/>
        <v>0</v>
      </c>
      <c r="AB171" s="91">
        <f t="shared" si="174"/>
        <v>0</v>
      </c>
      <c r="AC171" s="91">
        <f t="shared" si="174"/>
        <v>0</v>
      </c>
      <c r="AD171" s="91">
        <f t="shared" si="174"/>
        <v>0</v>
      </c>
      <c r="AE171" s="91">
        <f t="shared" si="174"/>
        <v>0</v>
      </c>
      <c r="AF171" s="91">
        <f t="shared" si="174"/>
        <v>0</v>
      </c>
      <c r="AG171" s="91">
        <f t="shared" si="174"/>
        <v>0</v>
      </c>
      <c r="AH171" s="91">
        <f t="shared" si="174"/>
        <v>0</v>
      </c>
      <c r="AI171" s="91">
        <f t="shared" si="174"/>
        <v>0</v>
      </c>
      <c r="AJ171" s="91">
        <f t="shared" si="174"/>
        <v>0</v>
      </c>
      <c r="AK171" s="91">
        <f t="shared" si="174"/>
        <v>0</v>
      </c>
      <c r="AL171" s="148"/>
      <c r="AM171" s="148"/>
      <c r="AN171" s="148"/>
      <c r="AO171" s="148"/>
    </row>
    <row r="172" spans="1:41" ht="13.5" customHeight="1">
      <c r="A172" s="88">
        <v>169</v>
      </c>
      <c r="B172" s="97" t="s">
        <v>112</v>
      </c>
      <c r="C172" s="96">
        <f>SUM(C148,C155,C160,C161:C171)</f>
        <v>2031</v>
      </c>
      <c r="D172" s="96">
        <f t="shared" ref="D172:K172" si="175">SUM(D148,D155,D160,D161:D171)</f>
        <v>2066</v>
      </c>
      <c r="E172" s="96">
        <f t="shared" si="175"/>
        <v>2230</v>
      </c>
      <c r="F172" s="96">
        <f t="shared" si="175"/>
        <v>2750</v>
      </c>
      <c r="G172" s="96">
        <f t="shared" si="175"/>
        <v>2605</v>
      </c>
      <c r="H172" s="96">
        <f t="shared" si="175"/>
        <v>3031</v>
      </c>
      <c r="I172" s="96">
        <f t="shared" si="175"/>
        <v>2648</v>
      </c>
      <c r="J172" s="96">
        <f t="shared" si="175"/>
        <v>2170</v>
      </c>
      <c r="K172" s="96">
        <f t="shared" si="175"/>
        <v>2450</v>
      </c>
      <c r="L172" s="96">
        <f>SUM(L148,L155,L160,L161:L171)</f>
        <v>2595</v>
      </c>
      <c r="M172" s="96">
        <f t="shared" ref="M172:R172" si="176">SUM(M148,M155,M160,M161:M171)</f>
        <v>3165</v>
      </c>
      <c r="N172" s="96">
        <f t="shared" si="176"/>
        <v>2963</v>
      </c>
      <c r="O172" s="96">
        <f t="shared" si="176"/>
        <v>0</v>
      </c>
      <c r="P172" s="96">
        <f t="shared" si="176"/>
        <v>0</v>
      </c>
      <c r="Q172" s="96">
        <f t="shared" si="176"/>
        <v>0</v>
      </c>
      <c r="R172" s="96">
        <f t="shared" si="176"/>
        <v>0</v>
      </c>
      <c r="T172" s="4" t="s">
        <v>282</v>
      </c>
      <c r="U172" s="4" t="s">
        <v>283</v>
      </c>
      <c r="V172" s="4" t="s">
        <v>284</v>
      </c>
      <c r="W172" s="4" t="s">
        <v>285</v>
      </c>
      <c r="X172" s="4">
        <v>7496</v>
      </c>
      <c r="Y172" s="4">
        <v>6806.7</v>
      </c>
      <c r="Z172" s="91">
        <f t="shared" ref="Z172:AK172" si="177">C172*100000/Z139</f>
        <v>6890.819026938997</v>
      </c>
      <c r="AA172" s="91">
        <f t="shared" si="177"/>
        <v>6833.5924321106077</v>
      </c>
      <c r="AB172" s="91">
        <f t="shared" si="177"/>
        <v>7242.8464711422912</v>
      </c>
      <c r="AC172" s="91">
        <f t="shared" si="177"/>
        <v>8792.1222584564239</v>
      </c>
      <c r="AD172" s="91">
        <f t="shared" si="177"/>
        <v>8179.734354884291</v>
      </c>
      <c r="AE172" s="91">
        <f t="shared" si="177"/>
        <v>9329.0243151738996</v>
      </c>
      <c r="AF172" s="91">
        <f t="shared" si="177"/>
        <v>7947.8944682894617</v>
      </c>
      <c r="AG172" s="91">
        <f t="shared" si="177"/>
        <v>6310.7078462164836</v>
      </c>
      <c r="AH172" s="91">
        <f t="shared" si="177"/>
        <v>6935.4016871426147</v>
      </c>
      <c r="AI172" s="91">
        <f t="shared" si="177"/>
        <v>7145.8075175547292</v>
      </c>
      <c r="AJ172" s="91">
        <f t="shared" si="177"/>
        <v>8453.7514356686879</v>
      </c>
      <c r="AK172" s="91">
        <f t="shared" si="177"/>
        <v>7631.6806181584034</v>
      </c>
      <c r="AL172" s="148"/>
      <c r="AM172" s="148"/>
      <c r="AN172" s="148"/>
      <c r="AO172" s="148"/>
    </row>
    <row r="173" spans="1:41" ht="13.5" customHeight="1">
      <c r="A173" s="88">
        <v>170</v>
      </c>
      <c r="B173" s="13" t="s">
        <v>124</v>
      </c>
      <c r="C173" s="86">
        <v>2011</v>
      </c>
      <c r="D173" s="86">
        <v>2012</v>
      </c>
      <c r="E173" s="86">
        <v>2013</v>
      </c>
      <c r="F173" s="86">
        <v>2014</v>
      </c>
      <c r="G173" s="86">
        <v>2015</v>
      </c>
      <c r="H173" s="86">
        <v>2016</v>
      </c>
      <c r="I173" s="86">
        <v>2017</v>
      </c>
      <c r="J173" s="86">
        <v>2018</v>
      </c>
      <c r="K173" s="86">
        <v>2019</v>
      </c>
      <c r="L173" s="86">
        <v>2020</v>
      </c>
      <c r="M173" s="86">
        <v>2021</v>
      </c>
      <c r="N173" s="86">
        <v>2022</v>
      </c>
      <c r="O173" s="86">
        <v>2023</v>
      </c>
      <c r="P173" s="86">
        <v>2024</v>
      </c>
      <c r="Q173" s="86">
        <v>2025</v>
      </c>
      <c r="R173" s="86">
        <v>2026</v>
      </c>
      <c r="Z173" s="72">
        <v>42097</v>
      </c>
      <c r="AA173" s="72">
        <v>43389</v>
      </c>
      <c r="AB173" s="72">
        <v>44459</v>
      </c>
      <c r="AC173" s="72">
        <v>45520</v>
      </c>
      <c r="AD173" s="72">
        <v>46500</v>
      </c>
      <c r="AE173" s="72">
        <v>47654</v>
      </c>
      <c r="AF173" s="72">
        <v>49008</v>
      </c>
      <c r="AG173" s="72">
        <v>50676</v>
      </c>
      <c r="AH173" s="72">
        <v>52012</v>
      </c>
      <c r="AI173" s="72">
        <v>53394</v>
      </c>
      <c r="AJ173" s="72">
        <v>54866</v>
      </c>
      <c r="AK173" s="72">
        <v>56583</v>
      </c>
      <c r="AL173" s="149"/>
      <c r="AM173" s="149"/>
      <c r="AN173" s="149"/>
      <c r="AO173" s="149"/>
    </row>
    <row r="174" spans="1:41" ht="13.5" customHeight="1">
      <c r="A174" s="88">
        <v>171</v>
      </c>
      <c r="B174" s="89" t="s">
        <v>25</v>
      </c>
      <c r="C174" s="90">
        <v>2</v>
      </c>
      <c r="D174" s="90">
        <v>2</v>
      </c>
      <c r="E174" s="90">
        <v>2</v>
      </c>
      <c r="F174" s="90">
        <v>2</v>
      </c>
      <c r="G174" s="90">
        <v>2</v>
      </c>
      <c r="H174" s="90">
        <v>0</v>
      </c>
      <c r="I174" s="90">
        <v>2</v>
      </c>
      <c r="J174" s="90">
        <v>2</v>
      </c>
      <c r="K174" s="90">
        <v>2</v>
      </c>
      <c r="L174" s="90">
        <v>2</v>
      </c>
      <c r="M174" s="90">
        <v>2</v>
      </c>
      <c r="N174" s="90">
        <v>2</v>
      </c>
      <c r="O174" s="90"/>
      <c r="P174" s="90"/>
      <c r="Q174" s="90"/>
      <c r="R174" s="90"/>
      <c r="Z174" s="91">
        <f t="shared" ref="Z174:AK174" si="178">C174*100000/Z173</f>
        <v>4.750932370477706</v>
      </c>
      <c r="AA174" s="91">
        <f t="shared" si="178"/>
        <v>4.6094632280070984</v>
      </c>
      <c r="AB174" s="91">
        <f t="shared" si="178"/>
        <v>4.4985267324951081</v>
      </c>
      <c r="AC174" s="91">
        <f t="shared" si="178"/>
        <v>4.3936731107205622</v>
      </c>
      <c r="AD174" s="91">
        <f t="shared" si="178"/>
        <v>4.301075268817204</v>
      </c>
      <c r="AE174" s="91">
        <f t="shared" si="178"/>
        <v>0</v>
      </c>
      <c r="AF174" s="91">
        <f t="shared" si="178"/>
        <v>4.0809663728370875</v>
      </c>
      <c r="AG174" s="91">
        <f t="shared" si="178"/>
        <v>3.9466414081616543</v>
      </c>
      <c r="AH174" s="91">
        <f t="shared" si="178"/>
        <v>3.8452664769668536</v>
      </c>
      <c r="AI174" s="91">
        <f t="shared" si="178"/>
        <v>3.7457392216353895</v>
      </c>
      <c r="AJ174" s="91">
        <f t="shared" si="178"/>
        <v>3.6452447781868553</v>
      </c>
      <c r="AK174" s="91">
        <f t="shared" si="178"/>
        <v>3.5346305427425198</v>
      </c>
      <c r="AL174" s="148"/>
      <c r="AM174" s="148"/>
      <c r="AN174" s="148"/>
      <c r="AO174" s="148"/>
    </row>
    <row r="175" spans="1:41" ht="13.5" customHeight="1">
      <c r="A175" s="88">
        <v>172</v>
      </c>
      <c r="B175" s="95" t="s">
        <v>22</v>
      </c>
      <c r="C175" s="96">
        <v>192</v>
      </c>
      <c r="D175" s="96">
        <v>316</v>
      </c>
      <c r="E175" s="96">
        <v>250</v>
      </c>
      <c r="F175" s="96">
        <v>329</v>
      </c>
      <c r="G175" s="96">
        <v>322</v>
      </c>
      <c r="H175" s="96">
        <v>373</v>
      </c>
      <c r="I175" s="96">
        <v>356</v>
      </c>
      <c r="J175" s="96">
        <v>420</v>
      </c>
      <c r="K175" s="96">
        <v>399</v>
      </c>
      <c r="L175" s="96">
        <v>361</v>
      </c>
      <c r="M175" s="96">
        <v>454</v>
      </c>
      <c r="N175" s="96">
        <v>497</v>
      </c>
      <c r="O175" s="96"/>
      <c r="P175" s="96"/>
      <c r="Q175" s="96"/>
      <c r="R175" s="96"/>
      <c r="Z175" s="91">
        <f t="shared" ref="Z175:AK175" si="179">C175*100000/Z173</f>
        <v>456.08950756585978</v>
      </c>
      <c r="AA175" s="91">
        <f t="shared" si="179"/>
        <v>728.29519002512154</v>
      </c>
      <c r="AB175" s="91">
        <f t="shared" si="179"/>
        <v>562.31584156188853</v>
      </c>
      <c r="AC175" s="91">
        <f t="shared" si="179"/>
        <v>722.75922671353248</v>
      </c>
      <c r="AD175" s="91">
        <f t="shared" si="179"/>
        <v>692.47311827956992</v>
      </c>
      <c r="AE175" s="91">
        <f t="shared" si="179"/>
        <v>782.72547949804846</v>
      </c>
      <c r="AF175" s="91">
        <f t="shared" si="179"/>
        <v>726.4120143650016</v>
      </c>
      <c r="AG175" s="91">
        <f t="shared" si="179"/>
        <v>828.79469571394748</v>
      </c>
      <c r="AH175" s="91">
        <f t="shared" si="179"/>
        <v>767.13066215488732</v>
      </c>
      <c r="AI175" s="91">
        <f t="shared" si="179"/>
        <v>676.10592950518787</v>
      </c>
      <c r="AJ175" s="91">
        <f t="shared" si="179"/>
        <v>827.47056464841614</v>
      </c>
      <c r="AK175" s="91">
        <f t="shared" si="179"/>
        <v>878.35568987151623</v>
      </c>
      <c r="AL175" s="148"/>
      <c r="AM175" s="148"/>
      <c r="AN175" s="148"/>
      <c r="AO175" s="148"/>
    </row>
    <row r="176" spans="1:41" ht="13.5" customHeight="1">
      <c r="A176" s="88">
        <v>173</v>
      </c>
      <c r="B176" s="95" t="s">
        <v>21</v>
      </c>
      <c r="C176" s="96">
        <v>53</v>
      </c>
      <c r="D176" s="96">
        <v>52</v>
      </c>
      <c r="E176" s="96">
        <v>69</v>
      </c>
      <c r="F176" s="96">
        <v>181</v>
      </c>
      <c r="G176" s="96">
        <v>146</v>
      </c>
      <c r="H176" s="96">
        <v>214</v>
      </c>
      <c r="I176" s="96">
        <v>208</v>
      </c>
      <c r="J176" s="96">
        <v>187</v>
      </c>
      <c r="K176" s="96">
        <v>199</v>
      </c>
      <c r="L176" s="96">
        <v>137</v>
      </c>
      <c r="M176" s="96">
        <v>356</v>
      </c>
      <c r="N176" s="96">
        <v>174</v>
      </c>
      <c r="O176" s="96"/>
      <c r="P176" s="96"/>
      <c r="Q176" s="96"/>
      <c r="R176" s="96"/>
      <c r="Z176" s="91">
        <f t="shared" ref="Z176:AK176" si="180">C176*100000/Z173</f>
        <v>125.89970781765922</v>
      </c>
      <c r="AA176" s="91">
        <f t="shared" si="180"/>
        <v>119.84604392818456</v>
      </c>
      <c r="AB176" s="91">
        <f t="shared" si="180"/>
        <v>155.19917227108121</v>
      </c>
      <c r="AC176" s="91">
        <f t="shared" si="180"/>
        <v>397.62741652021089</v>
      </c>
      <c r="AD176" s="91">
        <f t="shared" si="180"/>
        <v>313.97849462365593</v>
      </c>
      <c r="AE176" s="91">
        <f t="shared" si="180"/>
        <v>449.07038233936288</v>
      </c>
      <c r="AF176" s="91">
        <f t="shared" si="180"/>
        <v>424.42050277505712</v>
      </c>
      <c r="AG176" s="91">
        <f t="shared" si="180"/>
        <v>369.01097166311467</v>
      </c>
      <c r="AH176" s="91">
        <f t="shared" si="180"/>
        <v>382.60401445820196</v>
      </c>
      <c r="AI176" s="91">
        <f t="shared" si="180"/>
        <v>256.58313668202419</v>
      </c>
      <c r="AJ176" s="91">
        <f t="shared" si="180"/>
        <v>648.85357051726021</v>
      </c>
      <c r="AK176" s="91">
        <f t="shared" si="180"/>
        <v>307.51285721859921</v>
      </c>
      <c r="AL176" s="148"/>
      <c r="AM176" s="148"/>
      <c r="AN176" s="148"/>
      <c r="AO176" s="148"/>
    </row>
    <row r="177" spans="1:41" ht="13.5" customHeight="1">
      <c r="A177" s="88">
        <v>174</v>
      </c>
      <c r="B177" s="95" t="s">
        <v>20</v>
      </c>
      <c r="C177" s="96">
        <v>1</v>
      </c>
      <c r="D177" s="96">
        <v>2</v>
      </c>
      <c r="E177" s="96">
        <v>4</v>
      </c>
      <c r="F177" s="96">
        <v>5</v>
      </c>
      <c r="G177" s="96">
        <v>3</v>
      </c>
      <c r="H177" s="96">
        <v>5</v>
      </c>
      <c r="I177" s="96">
        <v>4</v>
      </c>
      <c r="J177" s="96">
        <v>0</v>
      </c>
      <c r="K177" s="96">
        <v>8</v>
      </c>
      <c r="L177" s="96">
        <v>5</v>
      </c>
      <c r="M177" s="96">
        <v>4</v>
      </c>
      <c r="N177" s="96">
        <v>1</v>
      </c>
      <c r="O177" s="96"/>
      <c r="P177" s="96"/>
      <c r="Q177" s="96"/>
      <c r="R177" s="96"/>
      <c r="Z177" s="91">
        <f t="shared" ref="Z177:AK177" si="181">C177*100000/Z173</f>
        <v>2.375466185238853</v>
      </c>
      <c r="AA177" s="91">
        <f t="shared" si="181"/>
        <v>4.6094632280070984</v>
      </c>
      <c r="AB177" s="91">
        <f t="shared" si="181"/>
        <v>8.9970534649902163</v>
      </c>
      <c r="AC177" s="91">
        <f t="shared" si="181"/>
        <v>10.984182776801406</v>
      </c>
      <c r="AD177" s="91">
        <f t="shared" si="181"/>
        <v>6.4516129032258061</v>
      </c>
      <c r="AE177" s="91">
        <f t="shared" si="181"/>
        <v>10.492298652788852</v>
      </c>
      <c r="AF177" s="91">
        <f t="shared" si="181"/>
        <v>8.161932745674175</v>
      </c>
      <c r="AG177" s="91">
        <f t="shared" si="181"/>
        <v>0</v>
      </c>
      <c r="AH177" s="91">
        <f t="shared" si="181"/>
        <v>15.381065907867415</v>
      </c>
      <c r="AI177" s="91">
        <f t="shared" si="181"/>
        <v>9.3643480540884738</v>
      </c>
      <c r="AJ177" s="91">
        <f t="shared" si="181"/>
        <v>7.2904895563737107</v>
      </c>
      <c r="AK177" s="91">
        <f t="shared" si="181"/>
        <v>1.7673152713712599</v>
      </c>
      <c r="AL177" s="148"/>
      <c r="AM177" s="148"/>
      <c r="AN177" s="148"/>
      <c r="AO177" s="148"/>
    </row>
    <row r="178" spans="1:41" ht="13.5" customHeight="1">
      <c r="A178" s="88">
        <v>175</v>
      </c>
      <c r="B178" s="95" t="s">
        <v>19</v>
      </c>
      <c r="C178" s="96">
        <v>3</v>
      </c>
      <c r="D178" s="96">
        <v>9</v>
      </c>
      <c r="E178" s="96">
        <v>1</v>
      </c>
      <c r="F178" s="96">
        <v>8</v>
      </c>
      <c r="G178" s="96">
        <v>14</v>
      </c>
      <c r="H178" s="96">
        <v>8</v>
      </c>
      <c r="I178" s="96">
        <v>8</v>
      </c>
      <c r="J178" s="96">
        <v>8</v>
      </c>
      <c r="K178" s="96">
        <v>11</v>
      </c>
      <c r="L178" s="96">
        <v>10</v>
      </c>
      <c r="M178" s="96">
        <v>7</v>
      </c>
      <c r="N178" s="96">
        <v>16</v>
      </c>
      <c r="O178" s="96"/>
      <c r="P178" s="96"/>
      <c r="Q178" s="96"/>
      <c r="R178" s="96"/>
      <c r="Z178" s="91">
        <f t="shared" ref="Z178:AK178" si="182">C178*100000/Z173</f>
        <v>7.126398555716559</v>
      </c>
      <c r="AA178" s="91">
        <f t="shared" si="182"/>
        <v>20.742584526031944</v>
      </c>
      <c r="AB178" s="91">
        <f t="shared" si="182"/>
        <v>2.2492633662475541</v>
      </c>
      <c r="AC178" s="91">
        <f t="shared" si="182"/>
        <v>17.574692442882249</v>
      </c>
      <c r="AD178" s="91">
        <f t="shared" si="182"/>
        <v>30.107526881720432</v>
      </c>
      <c r="AE178" s="91">
        <f t="shared" si="182"/>
        <v>16.787677844462166</v>
      </c>
      <c r="AF178" s="91">
        <f t="shared" si="182"/>
        <v>16.32386549134835</v>
      </c>
      <c r="AG178" s="91">
        <f t="shared" si="182"/>
        <v>15.786565632646617</v>
      </c>
      <c r="AH178" s="91">
        <f t="shared" si="182"/>
        <v>21.148965623317697</v>
      </c>
      <c r="AI178" s="91">
        <f t="shared" si="182"/>
        <v>18.728696108176948</v>
      </c>
      <c r="AJ178" s="91">
        <f t="shared" si="182"/>
        <v>12.758356723653993</v>
      </c>
      <c r="AK178" s="91">
        <f t="shared" si="182"/>
        <v>28.277044341940158</v>
      </c>
      <c r="AL178" s="148"/>
      <c r="AM178" s="148"/>
      <c r="AN178" s="148"/>
      <c r="AO178" s="148"/>
    </row>
    <row r="179" spans="1:41" ht="13.5" customHeight="1">
      <c r="A179" s="88">
        <v>176</v>
      </c>
      <c r="B179" s="95" t="s">
        <v>18</v>
      </c>
      <c r="C179" s="96">
        <v>3</v>
      </c>
      <c r="D179" s="96">
        <v>0</v>
      </c>
      <c r="E179" s="96">
        <v>0</v>
      </c>
      <c r="F179" s="96">
        <v>0</v>
      </c>
      <c r="G179" s="96">
        <v>0</v>
      </c>
      <c r="H179" s="96">
        <v>0</v>
      </c>
      <c r="I179" s="96">
        <v>2</v>
      </c>
      <c r="J179" s="96">
        <v>1</v>
      </c>
      <c r="K179" s="96">
        <v>1</v>
      </c>
      <c r="L179" s="96">
        <v>0</v>
      </c>
      <c r="M179" s="96">
        <v>4</v>
      </c>
      <c r="N179" s="96">
        <v>3</v>
      </c>
      <c r="O179" s="96"/>
      <c r="P179" s="96"/>
      <c r="Q179" s="96"/>
      <c r="R179" s="96"/>
      <c r="Z179" s="91">
        <f t="shared" ref="Z179:AK179" si="183">C179*100000/Z173</f>
        <v>7.126398555716559</v>
      </c>
      <c r="AA179" s="91">
        <f t="shared" si="183"/>
        <v>0</v>
      </c>
      <c r="AB179" s="91">
        <f t="shared" si="183"/>
        <v>0</v>
      </c>
      <c r="AC179" s="91">
        <f t="shared" si="183"/>
        <v>0</v>
      </c>
      <c r="AD179" s="91">
        <f t="shared" si="183"/>
        <v>0</v>
      </c>
      <c r="AE179" s="91">
        <f t="shared" si="183"/>
        <v>0</v>
      </c>
      <c r="AF179" s="91">
        <f t="shared" si="183"/>
        <v>4.0809663728370875</v>
      </c>
      <c r="AG179" s="91">
        <f t="shared" si="183"/>
        <v>1.9733207040808272</v>
      </c>
      <c r="AH179" s="91">
        <f t="shared" si="183"/>
        <v>1.9226332384834268</v>
      </c>
      <c r="AI179" s="91">
        <f t="shared" si="183"/>
        <v>0</v>
      </c>
      <c r="AJ179" s="91">
        <f t="shared" si="183"/>
        <v>7.2904895563737107</v>
      </c>
      <c r="AK179" s="91">
        <f t="shared" si="183"/>
        <v>5.3019458141137799</v>
      </c>
      <c r="AL179" s="148"/>
      <c r="AM179" s="148"/>
      <c r="AN179" s="148"/>
      <c r="AO179" s="148"/>
    </row>
    <row r="180" spans="1:41" ht="13.5" customHeight="1">
      <c r="A180" s="88">
        <v>177</v>
      </c>
      <c r="B180" s="95" t="s">
        <v>17</v>
      </c>
      <c r="C180" s="96">
        <v>56</v>
      </c>
      <c r="D180" s="96">
        <v>89</v>
      </c>
      <c r="E180" s="96">
        <v>115</v>
      </c>
      <c r="F180" s="96">
        <v>146</v>
      </c>
      <c r="G180" s="96">
        <v>164</v>
      </c>
      <c r="H180" s="96">
        <v>161</v>
      </c>
      <c r="I180" s="96">
        <v>145</v>
      </c>
      <c r="J180" s="96">
        <v>150</v>
      </c>
      <c r="K180" s="96">
        <v>112</v>
      </c>
      <c r="L180" s="96">
        <v>134</v>
      </c>
      <c r="M180" s="96">
        <v>181</v>
      </c>
      <c r="N180" s="96">
        <v>149</v>
      </c>
      <c r="O180" s="96"/>
      <c r="P180" s="96"/>
      <c r="Q180" s="96"/>
      <c r="R180" s="96"/>
      <c r="Z180" s="91">
        <f t="shared" ref="Z180:AK180" si="184">C180*100000/Z173</f>
        <v>133.02610637337577</v>
      </c>
      <c r="AA180" s="91">
        <f t="shared" si="184"/>
        <v>205.12111364631588</v>
      </c>
      <c r="AB180" s="91">
        <f t="shared" si="184"/>
        <v>258.66528711846871</v>
      </c>
      <c r="AC180" s="91">
        <f t="shared" si="184"/>
        <v>320.73813708260104</v>
      </c>
      <c r="AD180" s="91">
        <f t="shared" si="184"/>
        <v>352.68817204301075</v>
      </c>
      <c r="AE180" s="91">
        <f t="shared" si="184"/>
        <v>337.85201661980108</v>
      </c>
      <c r="AF180" s="91">
        <f t="shared" si="184"/>
        <v>295.87006203068887</v>
      </c>
      <c r="AG180" s="91">
        <f t="shared" si="184"/>
        <v>295.99810561212411</v>
      </c>
      <c r="AH180" s="91">
        <f t="shared" si="184"/>
        <v>215.33492271014381</v>
      </c>
      <c r="AI180" s="91">
        <f t="shared" si="184"/>
        <v>250.96452784957111</v>
      </c>
      <c r="AJ180" s="91">
        <f t="shared" si="184"/>
        <v>329.89465242591041</v>
      </c>
      <c r="AK180" s="91">
        <f t="shared" si="184"/>
        <v>263.3299754343177</v>
      </c>
      <c r="AL180" s="148"/>
      <c r="AM180" s="148"/>
      <c r="AN180" s="148"/>
      <c r="AO180" s="148"/>
    </row>
    <row r="181" spans="1:41" ht="13.5" customHeight="1">
      <c r="A181" s="88">
        <v>178</v>
      </c>
      <c r="B181" s="95" t="s">
        <v>16</v>
      </c>
      <c r="C181" s="96">
        <v>27</v>
      </c>
      <c r="D181" s="96">
        <v>40</v>
      </c>
      <c r="E181" s="96">
        <v>42</v>
      </c>
      <c r="F181" s="96">
        <v>40</v>
      </c>
      <c r="G181" s="96">
        <v>36</v>
      </c>
      <c r="H181" s="96">
        <v>53</v>
      </c>
      <c r="I181" s="96">
        <v>58</v>
      </c>
      <c r="J181" s="96">
        <v>78</v>
      </c>
      <c r="K181" s="96">
        <v>47</v>
      </c>
      <c r="L181" s="96">
        <v>73</v>
      </c>
      <c r="M181" s="96">
        <v>69</v>
      </c>
      <c r="N181" s="96">
        <v>84</v>
      </c>
      <c r="O181" s="96"/>
      <c r="P181" s="96"/>
      <c r="Q181" s="96"/>
      <c r="R181" s="96"/>
      <c r="Z181" s="91">
        <f t="shared" ref="Z181:AK181" si="185">C181*100000/Z173</f>
        <v>64.137587001449035</v>
      </c>
      <c r="AA181" s="91">
        <f t="shared" si="185"/>
        <v>92.189264560141964</v>
      </c>
      <c r="AB181" s="91">
        <f t="shared" si="185"/>
        <v>94.469061382397271</v>
      </c>
      <c r="AC181" s="91">
        <f t="shared" si="185"/>
        <v>87.873462214411248</v>
      </c>
      <c r="AD181" s="91">
        <f t="shared" si="185"/>
        <v>77.41935483870968</v>
      </c>
      <c r="AE181" s="91">
        <f t="shared" si="185"/>
        <v>111.21836571956185</v>
      </c>
      <c r="AF181" s="91">
        <f t="shared" si="185"/>
        <v>118.34802481227554</v>
      </c>
      <c r="AG181" s="91">
        <f t="shared" si="185"/>
        <v>153.91901491830453</v>
      </c>
      <c r="AH181" s="91">
        <f t="shared" si="185"/>
        <v>90.36376220872107</v>
      </c>
      <c r="AI181" s="91">
        <f t="shared" si="185"/>
        <v>136.71948158969172</v>
      </c>
      <c r="AJ181" s="91">
        <f t="shared" si="185"/>
        <v>125.76094484744651</v>
      </c>
      <c r="AK181" s="91">
        <f t="shared" si="185"/>
        <v>148.45448279518584</v>
      </c>
      <c r="AL181" s="148"/>
      <c r="AM181" s="148"/>
      <c r="AN181" s="148"/>
      <c r="AO181" s="148"/>
    </row>
    <row r="182" spans="1:41" ht="13.5" customHeight="1">
      <c r="A182" s="88">
        <v>179</v>
      </c>
      <c r="B182" s="97" t="s">
        <v>117</v>
      </c>
      <c r="C182" s="96">
        <v>337</v>
      </c>
      <c r="D182" s="96">
        <v>510</v>
      </c>
      <c r="E182" s="96">
        <v>483</v>
      </c>
      <c r="F182" s="96">
        <v>711</v>
      </c>
      <c r="G182" s="96">
        <v>687</v>
      </c>
      <c r="H182" s="96">
        <v>814</v>
      </c>
      <c r="I182" s="96">
        <v>783</v>
      </c>
      <c r="J182" s="96">
        <v>846</v>
      </c>
      <c r="K182" s="96">
        <v>779</v>
      </c>
      <c r="L182" s="96">
        <v>722</v>
      </c>
      <c r="M182" s="96">
        <v>1077</v>
      </c>
      <c r="N182" s="96">
        <v>926</v>
      </c>
      <c r="O182" s="96"/>
      <c r="P182" s="96"/>
      <c r="Q182" s="96"/>
      <c r="R182" s="96"/>
      <c r="T182" s="4" t="s">
        <v>286</v>
      </c>
      <c r="U182" s="4" t="s">
        <v>287</v>
      </c>
      <c r="V182" s="4" t="s">
        <v>288</v>
      </c>
      <c r="W182" s="4" t="s">
        <v>289</v>
      </c>
      <c r="X182" s="4" t="s">
        <v>290</v>
      </c>
      <c r="Y182" s="4">
        <v>677.1</v>
      </c>
      <c r="Z182" s="91">
        <f t="shared" ref="Z182:AK182" si="186">C182*100000/Z173</f>
        <v>800.53210442549346</v>
      </c>
      <c r="AA182" s="91">
        <f t="shared" si="186"/>
        <v>1175.41312314181</v>
      </c>
      <c r="AB182" s="91">
        <f t="shared" si="186"/>
        <v>1086.3942058975686</v>
      </c>
      <c r="AC182" s="91">
        <f t="shared" si="186"/>
        <v>1561.9507908611599</v>
      </c>
      <c r="AD182" s="91">
        <f t="shared" si="186"/>
        <v>1477.4193548387098</v>
      </c>
      <c r="AE182" s="91">
        <f t="shared" si="186"/>
        <v>1708.1462206740252</v>
      </c>
      <c r="AF182" s="91">
        <f t="shared" si="186"/>
        <v>1597.6983349657198</v>
      </c>
      <c r="AG182" s="91">
        <f t="shared" si="186"/>
        <v>1669.4293156523797</v>
      </c>
      <c r="AH182" s="91">
        <f t="shared" si="186"/>
        <v>1497.7312927785895</v>
      </c>
      <c r="AI182" s="91">
        <f t="shared" si="186"/>
        <v>1352.2118590103757</v>
      </c>
      <c r="AJ182" s="91">
        <f t="shared" si="186"/>
        <v>1962.9643130536215</v>
      </c>
      <c r="AK182" s="91">
        <f t="shared" si="186"/>
        <v>1636.5339412897868</v>
      </c>
      <c r="AL182" s="148"/>
      <c r="AM182" s="148"/>
      <c r="AN182" s="148"/>
      <c r="AO182" s="148"/>
    </row>
    <row r="183" spans="1:41" ht="13.5" customHeight="1">
      <c r="A183" s="88">
        <v>180</v>
      </c>
      <c r="B183" s="95" t="s">
        <v>15</v>
      </c>
      <c r="C183" s="96">
        <v>37</v>
      </c>
      <c r="D183" s="96">
        <v>28</v>
      </c>
      <c r="E183" s="96">
        <v>51</v>
      </c>
      <c r="F183" s="96">
        <v>47</v>
      </c>
      <c r="G183" s="96">
        <v>38</v>
      </c>
      <c r="H183" s="96">
        <v>40</v>
      </c>
      <c r="I183" s="96">
        <v>37</v>
      </c>
      <c r="J183" s="96">
        <v>46</v>
      </c>
      <c r="K183" s="96">
        <v>37</v>
      </c>
      <c r="L183" s="96">
        <v>25</v>
      </c>
      <c r="M183" s="96">
        <v>34</v>
      </c>
      <c r="N183" s="96">
        <v>33</v>
      </c>
      <c r="O183" s="96"/>
      <c r="P183" s="96"/>
      <c r="Q183" s="96"/>
      <c r="R183" s="96"/>
      <c r="Z183" s="91">
        <f t="shared" ref="Z183:AK183" si="187">C183*100000/Z173</f>
        <v>87.892248853837572</v>
      </c>
      <c r="AA183" s="91">
        <f t="shared" si="187"/>
        <v>64.532485192099386</v>
      </c>
      <c r="AB183" s="91">
        <f t="shared" si="187"/>
        <v>114.71243167862525</v>
      </c>
      <c r="AC183" s="91">
        <f t="shared" si="187"/>
        <v>103.25131810193322</v>
      </c>
      <c r="AD183" s="91">
        <f t="shared" si="187"/>
        <v>81.72043010752688</v>
      </c>
      <c r="AE183" s="91">
        <f t="shared" si="187"/>
        <v>83.938389222310818</v>
      </c>
      <c r="AF183" s="91">
        <f t="shared" si="187"/>
        <v>75.49787789748612</v>
      </c>
      <c r="AG183" s="91">
        <f t="shared" si="187"/>
        <v>90.772752387718057</v>
      </c>
      <c r="AH183" s="91">
        <f t="shared" si="187"/>
        <v>71.137429823886791</v>
      </c>
      <c r="AI183" s="91">
        <f t="shared" si="187"/>
        <v>46.821740270442369</v>
      </c>
      <c r="AJ183" s="91">
        <f t="shared" si="187"/>
        <v>61.969161229176542</v>
      </c>
      <c r="AK183" s="91">
        <f t="shared" si="187"/>
        <v>58.321403955251576</v>
      </c>
      <c r="AL183" s="148"/>
      <c r="AM183" s="148"/>
      <c r="AN183" s="148"/>
      <c r="AO183" s="148"/>
    </row>
    <row r="184" spans="1:41" ht="13.5" customHeight="1">
      <c r="A184" s="88">
        <v>181</v>
      </c>
      <c r="B184" s="95" t="s">
        <v>14</v>
      </c>
      <c r="C184" s="96">
        <v>251</v>
      </c>
      <c r="D184" s="96">
        <v>341</v>
      </c>
      <c r="E184" s="96">
        <v>359</v>
      </c>
      <c r="F184" s="96">
        <v>356</v>
      </c>
      <c r="G184" s="96">
        <v>319</v>
      </c>
      <c r="H184" s="96">
        <v>346</v>
      </c>
      <c r="I184" s="96">
        <v>323</v>
      </c>
      <c r="J184" s="96">
        <v>341</v>
      </c>
      <c r="K184" s="96">
        <v>326</v>
      </c>
      <c r="L184" s="96">
        <v>356</v>
      </c>
      <c r="M184" s="96">
        <v>360</v>
      </c>
      <c r="N184" s="96">
        <v>337</v>
      </c>
      <c r="O184" s="96"/>
      <c r="P184" s="96"/>
      <c r="Q184" s="96"/>
      <c r="R184" s="96"/>
      <c r="Z184" s="91">
        <f t="shared" ref="Z184:AK184" si="188">C184*100000/Z173</f>
        <v>596.24201249495218</v>
      </c>
      <c r="AA184" s="91">
        <f t="shared" si="188"/>
        <v>785.91348037521027</v>
      </c>
      <c r="AB184" s="91">
        <f t="shared" si="188"/>
        <v>807.48554848287188</v>
      </c>
      <c r="AC184" s="91">
        <f t="shared" si="188"/>
        <v>782.0738137082601</v>
      </c>
      <c r="AD184" s="91">
        <f t="shared" si="188"/>
        <v>686.02150537634407</v>
      </c>
      <c r="AE184" s="91">
        <f t="shared" si="188"/>
        <v>726.0670667729886</v>
      </c>
      <c r="AF184" s="91">
        <f t="shared" si="188"/>
        <v>659.07606921318973</v>
      </c>
      <c r="AG184" s="91">
        <f t="shared" si="188"/>
        <v>672.90236009156206</v>
      </c>
      <c r="AH184" s="91">
        <f t="shared" si="188"/>
        <v>626.77843574559722</v>
      </c>
      <c r="AI184" s="91">
        <f t="shared" si="188"/>
        <v>666.74158145109936</v>
      </c>
      <c r="AJ184" s="91">
        <f t="shared" si="188"/>
        <v>656.14406007363391</v>
      </c>
      <c r="AK184" s="91">
        <f t="shared" si="188"/>
        <v>595.58524645211457</v>
      </c>
      <c r="AL184" s="148"/>
      <c r="AM184" s="148"/>
      <c r="AN184" s="148"/>
      <c r="AO184" s="148"/>
    </row>
    <row r="185" spans="1:41" ht="13.5" customHeight="1">
      <c r="A185" s="88">
        <v>182</v>
      </c>
      <c r="B185" s="95" t="s">
        <v>13</v>
      </c>
      <c r="C185" s="96">
        <v>227</v>
      </c>
      <c r="D185" s="96">
        <v>243</v>
      </c>
      <c r="E185" s="96">
        <v>270</v>
      </c>
      <c r="F185" s="96">
        <v>276</v>
      </c>
      <c r="G185" s="96">
        <v>212</v>
      </c>
      <c r="H185" s="96">
        <v>306</v>
      </c>
      <c r="I185" s="96">
        <v>285</v>
      </c>
      <c r="J185" s="96">
        <v>291</v>
      </c>
      <c r="K185" s="96">
        <v>376</v>
      </c>
      <c r="L185" s="96">
        <v>480</v>
      </c>
      <c r="M185" s="96">
        <v>329</v>
      </c>
      <c r="N185" s="96">
        <v>161</v>
      </c>
      <c r="O185" s="96"/>
      <c r="P185" s="96"/>
      <c r="Q185" s="96"/>
      <c r="R185" s="96"/>
      <c r="Z185" s="91">
        <f t="shared" ref="Z185:AK185" si="189">C185*100000/Z173</f>
        <v>539.23082404921968</v>
      </c>
      <c r="AA185" s="91">
        <f t="shared" si="189"/>
        <v>560.0497822028625</v>
      </c>
      <c r="AB185" s="91">
        <f t="shared" si="189"/>
        <v>607.30110888683953</v>
      </c>
      <c r="AC185" s="91">
        <f t="shared" si="189"/>
        <v>606.32688927943764</v>
      </c>
      <c r="AD185" s="91">
        <f t="shared" si="189"/>
        <v>455.91397849462368</v>
      </c>
      <c r="AE185" s="91">
        <f t="shared" si="189"/>
        <v>642.12867755067782</v>
      </c>
      <c r="AF185" s="91">
        <f t="shared" si="189"/>
        <v>581.53770812928497</v>
      </c>
      <c r="AG185" s="91">
        <f t="shared" si="189"/>
        <v>574.23632488752071</v>
      </c>
      <c r="AH185" s="91">
        <f t="shared" si="189"/>
        <v>722.91009766976856</v>
      </c>
      <c r="AI185" s="91">
        <f t="shared" si="189"/>
        <v>898.97741319249349</v>
      </c>
      <c r="AJ185" s="91">
        <f t="shared" si="189"/>
        <v>599.64276601173765</v>
      </c>
      <c r="AK185" s="91">
        <f t="shared" si="189"/>
        <v>284.53775869077282</v>
      </c>
      <c r="AL185" s="148"/>
      <c r="AM185" s="148"/>
      <c r="AN185" s="148"/>
      <c r="AO185" s="148"/>
    </row>
    <row r="186" spans="1:41" ht="13.5" customHeight="1">
      <c r="A186" s="88">
        <v>183</v>
      </c>
      <c r="B186" s="95" t="s">
        <v>12</v>
      </c>
      <c r="C186" s="96">
        <v>573</v>
      </c>
      <c r="D186" s="96">
        <v>737</v>
      </c>
      <c r="E186" s="96">
        <v>841</v>
      </c>
      <c r="F186" s="96">
        <v>700</v>
      </c>
      <c r="G186" s="96">
        <v>789</v>
      </c>
      <c r="H186" s="96">
        <v>1086</v>
      </c>
      <c r="I186" s="96">
        <v>1137</v>
      </c>
      <c r="J186" s="96">
        <v>1200</v>
      </c>
      <c r="K186" s="96">
        <v>1377</v>
      </c>
      <c r="L186" s="96">
        <v>1325</v>
      </c>
      <c r="M186" s="96">
        <v>858</v>
      </c>
      <c r="N186" s="96">
        <v>945</v>
      </c>
      <c r="O186" s="96"/>
      <c r="P186" s="96"/>
      <c r="Q186" s="96"/>
      <c r="R186" s="96"/>
      <c r="Z186" s="91">
        <f t="shared" ref="Z186:AK186" si="190">C186*100000/Z173</f>
        <v>1361.142124141863</v>
      </c>
      <c r="AA186" s="91">
        <f t="shared" si="190"/>
        <v>1698.5871995206157</v>
      </c>
      <c r="AB186" s="91">
        <f t="shared" si="190"/>
        <v>1891.6304910141928</v>
      </c>
      <c r="AC186" s="91">
        <f t="shared" si="190"/>
        <v>1537.7855887521969</v>
      </c>
      <c r="AD186" s="91">
        <f t="shared" si="190"/>
        <v>1696.7741935483871</v>
      </c>
      <c r="AE186" s="91">
        <f t="shared" si="190"/>
        <v>2278.927267385739</v>
      </c>
      <c r="AF186" s="91">
        <f t="shared" si="190"/>
        <v>2320.0293829578845</v>
      </c>
      <c r="AG186" s="91">
        <f t="shared" si="190"/>
        <v>2367.9848448969929</v>
      </c>
      <c r="AH186" s="91">
        <f t="shared" si="190"/>
        <v>2647.4659693916788</v>
      </c>
      <c r="AI186" s="91">
        <f t="shared" si="190"/>
        <v>2481.5522343334455</v>
      </c>
      <c r="AJ186" s="91">
        <f t="shared" si="190"/>
        <v>1563.810009842161</v>
      </c>
      <c r="AK186" s="91">
        <f t="shared" si="190"/>
        <v>1670.1129314458406</v>
      </c>
      <c r="AL186" s="148"/>
      <c r="AM186" s="148"/>
      <c r="AN186" s="148"/>
      <c r="AO186" s="148"/>
    </row>
    <row r="187" spans="1:41" ht="13.5" customHeight="1">
      <c r="A187" s="88">
        <v>184</v>
      </c>
      <c r="B187" s="95" t="s">
        <v>11</v>
      </c>
      <c r="C187" s="96">
        <v>67</v>
      </c>
      <c r="D187" s="96">
        <v>135</v>
      </c>
      <c r="E187" s="96">
        <v>292</v>
      </c>
      <c r="F187" s="96">
        <v>501</v>
      </c>
      <c r="G187" s="96">
        <v>224</v>
      </c>
      <c r="H187" s="96">
        <v>153</v>
      </c>
      <c r="I187" s="96">
        <v>135</v>
      </c>
      <c r="J187" s="96">
        <v>173</v>
      </c>
      <c r="K187" s="96">
        <v>227</v>
      </c>
      <c r="L187" s="96">
        <v>210</v>
      </c>
      <c r="M187" s="96">
        <v>161</v>
      </c>
      <c r="N187" s="96">
        <v>156</v>
      </c>
      <c r="O187" s="96"/>
      <c r="P187" s="96"/>
      <c r="Q187" s="96"/>
      <c r="R187" s="96"/>
      <c r="Z187" s="91">
        <f t="shared" ref="Z187:AK187" si="191">C187*100000/Z173</f>
        <v>159.15623441100317</v>
      </c>
      <c r="AA187" s="91">
        <f t="shared" si="191"/>
        <v>311.13876789047913</v>
      </c>
      <c r="AB187" s="91">
        <f t="shared" si="191"/>
        <v>656.7849029442857</v>
      </c>
      <c r="AC187" s="91">
        <f t="shared" si="191"/>
        <v>1100.6151142355009</v>
      </c>
      <c r="AD187" s="91">
        <f t="shared" si="191"/>
        <v>481.72043010752691</v>
      </c>
      <c r="AE187" s="91">
        <f t="shared" si="191"/>
        <v>321.06433877533891</v>
      </c>
      <c r="AF187" s="91">
        <f t="shared" si="191"/>
        <v>275.46523016650343</v>
      </c>
      <c r="AG187" s="91">
        <f t="shared" si="191"/>
        <v>341.38448180598311</v>
      </c>
      <c r="AH187" s="91">
        <f t="shared" si="191"/>
        <v>436.43774513573788</v>
      </c>
      <c r="AI187" s="91">
        <f t="shared" si="191"/>
        <v>393.30261827171591</v>
      </c>
      <c r="AJ187" s="91">
        <f t="shared" si="191"/>
        <v>293.44220464404185</v>
      </c>
      <c r="AK187" s="91">
        <f t="shared" si="191"/>
        <v>275.70118233391656</v>
      </c>
      <c r="AL187" s="148"/>
      <c r="AM187" s="148"/>
      <c r="AN187" s="148"/>
      <c r="AO187" s="148"/>
    </row>
    <row r="188" spans="1:41" ht="13.5" customHeight="1">
      <c r="A188" s="88">
        <v>185</v>
      </c>
      <c r="B188" s="95" t="s">
        <v>28</v>
      </c>
      <c r="C188" s="96">
        <v>0</v>
      </c>
      <c r="D188" s="96">
        <v>0</v>
      </c>
      <c r="E188" s="96">
        <v>0</v>
      </c>
      <c r="F188" s="96">
        <v>0</v>
      </c>
      <c r="G188" s="96">
        <v>0</v>
      </c>
      <c r="H188" s="96">
        <v>0</v>
      </c>
      <c r="I188" s="96">
        <v>0</v>
      </c>
      <c r="J188" s="96">
        <v>1</v>
      </c>
      <c r="K188" s="96">
        <v>0</v>
      </c>
      <c r="L188" s="96">
        <v>0</v>
      </c>
      <c r="M188" s="96">
        <v>0</v>
      </c>
      <c r="N188" s="96">
        <v>0</v>
      </c>
      <c r="O188" s="96"/>
      <c r="P188" s="96"/>
      <c r="Q188" s="96"/>
      <c r="R188" s="96"/>
      <c r="Z188" s="91">
        <f t="shared" ref="Z188:AK188" si="192">C188*100000/Z173</f>
        <v>0</v>
      </c>
      <c r="AA188" s="91">
        <f t="shared" si="192"/>
        <v>0</v>
      </c>
      <c r="AB188" s="91">
        <f t="shared" si="192"/>
        <v>0</v>
      </c>
      <c r="AC188" s="91">
        <f t="shared" si="192"/>
        <v>0</v>
      </c>
      <c r="AD188" s="91">
        <f t="shared" si="192"/>
        <v>0</v>
      </c>
      <c r="AE188" s="91">
        <f t="shared" si="192"/>
        <v>0</v>
      </c>
      <c r="AF188" s="91">
        <f t="shared" si="192"/>
        <v>0</v>
      </c>
      <c r="AG188" s="91">
        <f t="shared" si="192"/>
        <v>1.9733207040808272</v>
      </c>
      <c r="AH188" s="91">
        <f t="shared" si="192"/>
        <v>0</v>
      </c>
      <c r="AI188" s="91">
        <f t="shared" si="192"/>
        <v>0</v>
      </c>
      <c r="AJ188" s="91">
        <f t="shared" si="192"/>
        <v>0</v>
      </c>
      <c r="AK188" s="91">
        <f t="shared" si="192"/>
        <v>0</v>
      </c>
      <c r="AL188" s="148"/>
      <c r="AM188" s="148"/>
      <c r="AN188" s="148"/>
      <c r="AO188" s="148"/>
    </row>
    <row r="189" spans="1:41" ht="13.5" customHeight="1">
      <c r="A189" s="88">
        <v>186</v>
      </c>
      <c r="B189" s="97" t="s">
        <v>118</v>
      </c>
      <c r="C189" s="96">
        <v>1155</v>
      </c>
      <c r="D189" s="96">
        <v>1484</v>
      </c>
      <c r="E189" s="96">
        <v>1813</v>
      </c>
      <c r="F189" s="96">
        <v>1880</v>
      </c>
      <c r="G189" s="96">
        <v>1582</v>
      </c>
      <c r="H189" s="96">
        <v>1931</v>
      </c>
      <c r="I189" s="96">
        <v>1917</v>
      </c>
      <c r="J189" s="96">
        <v>2052</v>
      </c>
      <c r="K189" s="96">
        <v>2343</v>
      </c>
      <c r="L189" s="96">
        <v>2396</v>
      </c>
      <c r="M189" s="96">
        <v>1742</v>
      </c>
      <c r="N189" s="96">
        <v>1632</v>
      </c>
      <c r="O189" s="96"/>
      <c r="P189" s="96"/>
      <c r="Q189" s="96"/>
      <c r="R189" s="96"/>
      <c r="T189" s="4" t="s">
        <v>291</v>
      </c>
      <c r="U189" s="4" t="s">
        <v>292</v>
      </c>
      <c r="V189" s="4" t="s">
        <v>293</v>
      </c>
      <c r="W189" s="4" t="s">
        <v>294</v>
      </c>
      <c r="X189" s="4" t="s">
        <v>295</v>
      </c>
      <c r="Y189" s="4">
        <v>3494.5</v>
      </c>
      <c r="Z189" s="91">
        <f t="shared" ref="Z189:AK189" si="193">C189*100000/Z173</f>
        <v>2743.6634439508753</v>
      </c>
      <c r="AA189" s="91">
        <f t="shared" si="193"/>
        <v>3420.221715181267</v>
      </c>
      <c r="AB189" s="91">
        <f t="shared" si="193"/>
        <v>4077.9144830068153</v>
      </c>
      <c r="AC189" s="91">
        <f t="shared" si="193"/>
        <v>4130.052724077329</v>
      </c>
      <c r="AD189" s="91">
        <f t="shared" si="193"/>
        <v>3402.1505376344085</v>
      </c>
      <c r="AE189" s="91">
        <f t="shared" si="193"/>
        <v>4052.1257397070549</v>
      </c>
      <c r="AF189" s="91">
        <f t="shared" si="193"/>
        <v>3911.6062683643486</v>
      </c>
      <c r="AG189" s="91">
        <f t="shared" si="193"/>
        <v>4049.2540847738574</v>
      </c>
      <c r="AH189" s="91">
        <f t="shared" si="193"/>
        <v>4504.7296777666688</v>
      </c>
      <c r="AI189" s="91">
        <f t="shared" si="193"/>
        <v>4487.3955875191969</v>
      </c>
      <c r="AJ189" s="91">
        <f t="shared" si="193"/>
        <v>3175.0082018007511</v>
      </c>
      <c r="AK189" s="91">
        <f t="shared" si="193"/>
        <v>2884.2585228778962</v>
      </c>
      <c r="AL189" s="148"/>
      <c r="AM189" s="148"/>
      <c r="AN189" s="148"/>
      <c r="AO189" s="148"/>
    </row>
    <row r="190" spans="1:41" ht="13.5" customHeight="1">
      <c r="A190" s="88">
        <v>187</v>
      </c>
      <c r="B190" s="95" t="s">
        <v>10</v>
      </c>
      <c r="C190" s="96">
        <v>39</v>
      </c>
      <c r="D190" s="96">
        <v>26</v>
      </c>
      <c r="E190" s="96">
        <v>41</v>
      </c>
      <c r="F190" s="96">
        <v>31</v>
      </c>
      <c r="G190" s="96">
        <v>111</v>
      </c>
      <c r="H190" s="96">
        <v>96</v>
      </c>
      <c r="I190" s="96">
        <v>48</v>
      </c>
      <c r="J190" s="96">
        <v>37</v>
      </c>
      <c r="K190" s="96">
        <v>59</v>
      </c>
      <c r="L190" s="96">
        <v>50</v>
      </c>
      <c r="M190" s="96">
        <v>46</v>
      </c>
      <c r="N190" s="96">
        <v>25</v>
      </c>
      <c r="O190" s="96"/>
      <c r="P190" s="96"/>
      <c r="Q190" s="96"/>
      <c r="R190" s="96"/>
      <c r="Z190" s="91">
        <f t="shared" ref="Z190:AK190" si="194">C190*100000/Z173</f>
        <v>92.643181224315271</v>
      </c>
      <c r="AA190" s="91">
        <f t="shared" si="194"/>
        <v>59.923021964092278</v>
      </c>
      <c r="AB190" s="91">
        <f t="shared" si="194"/>
        <v>92.21979801614971</v>
      </c>
      <c r="AC190" s="91">
        <f t="shared" si="194"/>
        <v>68.101933216168717</v>
      </c>
      <c r="AD190" s="91">
        <f t="shared" si="194"/>
        <v>238.70967741935485</v>
      </c>
      <c r="AE190" s="91">
        <f t="shared" si="194"/>
        <v>201.45213413354597</v>
      </c>
      <c r="AF190" s="91">
        <f t="shared" si="194"/>
        <v>97.943192948090115</v>
      </c>
      <c r="AG190" s="91">
        <f t="shared" si="194"/>
        <v>73.01286605099061</v>
      </c>
      <c r="AH190" s="91">
        <f t="shared" si="194"/>
        <v>113.43536107052219</v>
      </c>
      <c r="AI190" s="91">
        <f t="shared" si="194"/>
        <v>93.643480540884738</v>
      </c>
      <c r="AJ190" s="91">
        <f t="shared" si="194"/>
        <v>83.840629898297664</v>
      </c>
      <c r="AK190" s="91">
        <f t="shared" si="194"/>
        <v>44.182881784281498</v>
      </c>
      <c r="AL190" s="148"/>
      <c r="AM190" s="148"/>
      <c r="AN190" s="148"/>
      <c r="AO190" s="148"/>
    </row>
    <row r="191" spans="1:41" ht="13.5" customHeight="1">
      <c r="A191" s="88">
        <v>188</v>
      </c>
      <c r="B191" s="95" t="s">
        <v>9</v>
      </c>
      <c r="C191" s="96">
        <v>13</v>
      </c>
      <c r="D191" s="96">
        <v>9</v>
      </c>
      <c r="E191" s="96">
        <v>15</v>
      </c>
      <c r="F191" s="96">
        <v>13</v>
      </c>
      <c r="G191" s="96">
        <v>20</v>
      </c>
      <c r="H191" s="96">
        <v>11</v>
      </c>
      <c r="I191" s="96">
        <v>13</v>
      </c>
      <c r="J191" s="96">
        <v>8</v>
      </c>
      <c r="K191" s="96">
        <v>14</v>
      </c>
      <c r="L191" s="96">
        <v>21</v>
      </c>
      <c r="M191" s="96">
        <v>51</v>
      </c>
      <c r="N191" s="96">
        <v>27</v>
      </c>
      <c r="O191" s="96"/>
      <c r="P191" s="96"/>
      <c r="Q191" s="96"/>
      <c r="R191" s="96"/>
      <c r="Z191" s="91">
        <f t="shared" ref="Z191:AK191" si="195">C191*100000/Z173</f>
        <v>30.881060408105089</v>
      </c>
      <c r="AA191" s="91">
        <f t="shared" si="195"/>
        <v>20.742584526031944</v>
      </c>
      <c r="AB191" s="91">
        <f t="shared" si="195"/>
        <v>33.738950493713311</v>
      </c>
      <c r="AC191" s="91">
        <f t="shared" si="195"/>
        <v>28.558875219683657</v>
      </c>
      <c r="AD191" s="91">
        <f t="shared" si="195"/>
        <v>43.01075268817204</v>
      </c>
      <c r="AE191" s="91">
        <f t="shared" si="195"/>
        <v>23.083057036135475</v>
      </c>
      <c r="AF191" s="91">
        <f t="shared" si="195"/>
        <v>26.52628142344107</v>
      </c>
      <c r="AG191" s="91">
        <f t="shared" si="195"/>
        <v>15.786565632646617</v>
      </c>
      <c r="AH191" s="91">
        <f t="shared" si="195"/>
        <v>26.916865338767977</v>
      </c>
      <c r="AI191" s="91">
        <f t="shared" si="195"/>
        <v>39.33026182717159</v>
      </c>
      <c r="AJ191" s="91">
        <f t="shared" si="195"/>
        <v>92.953741843764803</v>
      </c>
      <c r="AK191" s="91">
        <f t="shared" si="195"/>
        <v>47.717512327024018</v>
      </c>
      <c r="AL191" s="148"/>
      <c r="AM191" s="148"/>
      <c r="AN191" s="148"/>
      <c r="AO191" s="148"/>
    </row>
    <row r="192" spans="1:41" ht="13.5" customHeight="1">
      <c r="A192" s="88">
        <v>189</v>
      </c>
      <c r="B192" s="95" t="s">
        <v>8</v>
      </c>
      <c r="C192" s="96">
        <v>66</v>
      </c>
      <c r="D192" s="96">
        <v>87</v>
      </c>
      <c r="E192" s="96">
        <v>130</v>
      </c>
      <c r="F192" s="96">
        <v>152</v>
      </c>
      <c r="G192" s="96">
        <v>247</v>
      </c>
      <c r="H192" s="96">
        <v>321</v>
      </c>
      <c r="I192" s="96">
        <v>230</v>
      </c>
      <c r="J192" s="96">
        <v>206</v>
      </c>
      <c r="K192" s="96">
        <v>295</v>
      </c>
      <c r="L192" s="96">
        <v>375</v>
      </c>
      <c r="M192" s="96">
        <v>320</v>
      </c>
      <c r="N192" s="96">
        <v>267</v>
      </c>
      <c r="O192" s="96"/>
      <c r="P192" s="96"/>
      <c r="Q192" s="96"/>
      <c r="R192" s="96"/>
      <c r="Z192" s="91">
        <f t="shared" ref="Z192:AK192" si="196">C192*100000/Z173</f>
        <v>156.78076822576432</v>
      </c>
      <c r="AA192" s="91">
        <f t="shared" si="196"/>
        <v>200.51165041830879</v>
      </c>
      <c r="AB192" s="91">
        <f t="shared" si="196"/>
        <v>292.40423761218199</v>
      </c>
      <c r="AC192" s="91">
        <f t="shared" si="196"/>
        <v>333.91915641476277</v>
      </c>
      <c r="AD192" s="91">
        <f t="shared" si="196"/>
        <v>531.18279569892468</v>
      </c>
      <c r="AE192" s="91">
        <f t="shared" si="196"/>
        <v>673.60557350904435</v>
      </c>
      <c r="AF192" s="91">
        <f t="shared" si="196"/>
        <v>469.31113287626511</v>
      </c>
      <c r="AG192" s="91">
        <f t="shared" si="196"/>
        <v>406.5040650406504</v>
      </c>
      <c r="AH192" s="91">
        <f t="shared" si="196"/>
        <v>567.17680535261093</v>
      </c>
      <c r="AI192" s="91">
        <f t="shared" si="196"/>
        <v>702.32610405663559</v>
      </c>
      <c r="AJ192" s="91">
        <f t="shared" si="196"/>
        <v>583.2391645098968</v>
      </c>
      <c r="AK192" s="91">
        <f t="shared" si="196"/>
        <v>471.87317745612637</v>
      </c>
      <c r="AL192" s="148"/>
      <c r="AM192" s="148"/>
      <c r="AN192" s="148"/>
      <c r="AO192" s="148"/>
    </row>
    <row r="193" spans="1:41" ht="13.5" customHeight="1">
      <c r="A193" s="88">
        <v>190</v>
      </c>
      <c r="B193" s="95" t="s">
        <v>24</v>
      </c>
      <c r="C193" s="96">
        <v>0</v>
      </c>
      <c r="D193" s="96">
        <v>0</v>
      </c>
      <c r="E193" s="96">
        <v>0</v>
      </c>
      <c r="F193" s="96">
        <v>1</v>
      </c>
      <c r="G193" s="96">
        <v>0</v>
      </c>
      <c r="H193" s="96">
        <v>0</v>
      </c>
      <c r="I193" s="96">
        <v>1</v>
      </c>
      <c r="J193" s="96">
        <v>0</v>
      </c>
      <c r="K193" s="96">
        <v>2</v>
      </c>
      <c r="L193" s="96">
        <v>1</v>
      </c>
      <c r="M193" s="96">
        <v>3</v>
      </c>
      <c r="N193" s="96">
        <v>0</v>
      </c>
      <c r="O193" s="96"/>
      <c r="P193" s="96"/>
      <c r="Q193" s="96"/>
      <c r="R193" s="96"/>
      <c r="Z193" s="91">
        <f t="shared" ref="Z193:AK193" si="197">C193*100000/Z173</f>
        <v>0</v>
      </c>
      <c r="AA193" s="91">
        <f t="shared" si="197"/>
        <v>0</v>
      </c>
      <c r="AB193" s="91">
        <f t="shared" si="197"/>
        <v>0</v>
      </c>
      <c r="AC193" s="91">
        <f t="shared" si="197"/>
        <v>2.1968365553602811</v>
      </c>
      <c r="AD193" s="91">
        <f t="shared" si="197"/>
        <v>0</v>
      </c>
      <c r="AE193" s="91">
        <f t="shared" si="197"/>
        <v>0</v>
      </c>
      <c r="AF193" s="91">
        <f t="shared" si="197"/>
        <v>2.0404831864185438</v>
      </c>
      <c r="AG193" s="91">
        <f t="shared" si="197"/>
        <v>0</v>
      </c>
      <c r="AH193" s="91">
        <f t="shared" si="197"/>
        <v>3.8452664769668536</v>
      </c>
      <c r="AI193" s="91">
        <f t="shared" si="197"/>
        <v>1.8728696108176948</v>
      </c>
      <c r="AJ193" s="91">
        <f t="shared" si="197"/>
        <v>5.467867167280283</v>
      </c>
      <c r="AK193" s="91">
        <f t="shared" si="197"/>
        <v>0</v>
      </c>
      <c r="AL193" s="148"/>
      <c r="AM193" s="148"/>
      <c r="AN193" s="148"/>
      <c r="AO193" s="148"/>
    </row>
    <row r="194" spans="1:41" ht="13.5" customHeight="1">
      <c r="A194" s="88">
        <v>191</v>
      </c>
      <c r="B194" s="97" t="s">
        <v>119</v>
      </c>
      <c r="C194" s="96">
        <v>118</v>
      </c>
      <c r="D194" s="96">
        <v>122</v>
      </c>
      <c r="E194" s="96">
        <v>186</v>
      </c>
      <c r="F194" s="96">
        <v>197</v>
      </c>
      <c r="G194" s="96">
        <v>378</v>
      </c>
      <c r="H194" s="96">
        <v>428</v>
      </c>
      <c r="I194" s="96">
        <v>292</v>
      </c>
      <c r="J194" s="96">
        <v>251</v>
      </c>
      <c r="K194" s="96">
        <v>370</v>
      </c>
      <c r="L194" s="96">
        <v>447</v>
      </c>
      <c r="M194" s="96">
        <v>420</v>
      </c>
      <c r="N194" s="96">
        <v>319</v>
      </c>
      <c r="O194" s="96"/>
      <c r="P194" s="96"/>
      <c r="Q194" s="96"/>
      <c r="R194" s="96"/>
      <c r="T194" s="4" t="s">
        <v>296</v>
      </c>
      <c r="U194" s="4" t="s">
        <v>297</v>
      </c>
      <c r="V194" s="4" t="s">
        <v>298</v>
      </c>
      <c r="W194" s="4" t="s">
        <v>299</v>
      </c>
      <c r="X194" s="4" t="s">
        <v>300</v>
      </c>
      <c r="Y194" s="4">
        <v>140.30000000000001</v>
      </c>
      <c r="Z194" s="91">
        <f t="shared" ref="Z194:AK194" si="198">C194*100000/Z173</f>
        <v>280.30500985818469</v>
      </c>
      <c r="AA194" s="91">
        <f t="shared" si="198"/>
        <v>281.17725690843304</v>
      </c>
      <c r="AB194" s="91">
        <f t="shared" si="198"/>
        <v>418.36298612204502</v>
      </c>
      <c r="AC194" s="91">
        <f t="shared" si="198"/>
        <v>432.77680140597539</v>
      </c>
      <c r="AD194" s="91">
        <f t="shared" si="198"/>
        <v>812.90322580645159</v>
      </c>
      <c r="AE194" s="91">
        <f t="shared" si="198"/>
        <v>898.14076467872576</v>
      </c>
      <c r="AF194" s="91">
        <f t="shared" si="198"/>
        <v>595.82109043421485</v>
      </c>
      <c r="AG194" s="91">
        <f t="shared" si="198"/>
        <v>495.30349672428764</v>
      </c>
      <c r="AH194" s="91">
        <f t="shared" si="198"/>
        <v>711.37429823886794</v>
      </c>
      <c r="AI194" s="91">
        <f t="shared" si="198"/>
        <v>837.17271603550955</v>
      </c>
      <c r="AJ194" s="91">
        <f t="shared" si="198"/>
        <v>765.50140341923964</v>
      </c>
      <c r="AK194" s="91">
        <f t="shared" si="198"/>
        <v>563.77357156743187</v>
      </c>
      <c r="AL194" s="148"/>
      <c r="AM194" s="148"/>
      <c r="AN194" s="148"/>
      <c r="AO194" s="148"/>
    </row>
    <row r="195" spans="1:41" ht="13.5" customHeight="1">
      <c r="A195" s="88">
        <v>192</v>
      </c>
      <c r="B195" s="95" t="s">
        <v>7</v>
      </c>
      <c r="C195" s="96">
        <v>56</v>
      </c>
      <c r="D195" s="96">
        <v>80</v>
      </c>
      <c r="E195" s="96">
        <v>154</v>
      </c>
      <c r="F195" s="96">
        <v>108</v>
      </c>
      <c r="G195" s="96">
        <v>192</v>
      </c>
      <c r="H195" s="96">
        <v>192</v>
      </c>
      <c r="I195" s="96">
        <v>118</v>
      </c>
      <c r="J195" s="96">
        <v>109</v>
      </c>
      <c r="K195" s="96">
        <v>171</v>
      </c>
      <c r="L195" s="96">
        <v>185</v>
      </c>
      <c r="M195" s="96">
        <v>217</v>
      </c>
      <c r="N195" s="96">
        <v>264</v>
      </c>
      <c r="O195" s="96"/>
      <c r="P195" s="96"/>
      <c r="Q195" s="96"/>
      <c r="R195" s="96"/>
      <c r="Z195" s="91">
        <f t="shared" ref="Z195:AK195" si="199">C195*100000/Z173</f>
        <v>133.02610637337577</v>
      </c>
      <c r="AA195" s="91">
        <f t="shared" si="199"/>
        <v>184.37852912028393</v>
      </c>
      <c r="AB195" s="91">
        <f t="shared" si="199"/>
        <v>346.38655840212328</v>
      </c>
      <c r="AC195" s="91">
        <f t="shared" si="199"/>
        <v>237.25834797891036</v>
      </c>
      <c r="AD195" s="91">
        <f t="shared" si="199"/>
        <v>412.90322580645159</v>
      </c>
      <c r="AE195" s="91">
        <f t="shared" si="199"/>
        <v>402.90426826709194</v>
      </c>
      <c r="AF195" s="91">
        <f t="shared" si="199"/>
        <v>240.77701599738819</v>
      </c>
      <c r="AG195" s="91">
        <f t="shared" si="199"/>
        <v>215.09195674481018</v>
      </c>
      <c r="AH195" s="91">
        <f t="shared" si="199"/>
        <v>328.77028378066598</v>
      </c>
      <c r="AI195" s="91">
        <f t="shared" si="199"/>
        <v>346.48087800127354</v>
      </c>
      <c r="AJ195" s="91">
        <f t="shared" si="199"/>
        <v>395.50905843327382</v>
      </c>
      <c r="AK195" s="91">
        <f t="shared" si="199"/>
        <v>466.57123164201261</v>
      </c>
      <c r="AL195" s="148"/>
      <c r="AM195" s="148"/>
      <c r="AN195" s="148"/>
      <c r="AO195" s="148"/>
    </row>
    <row r="196" spans="1:41" ht="13.5" customHeight="1">
      <c r="A196" s="88">
        <v>193</v>
      </c>
      <c r="B196" s="95" t="s">
        <v>6</v>
      </c>
      <c r="C196" s="96">
        <v>110</v>
      </c>
      <c r="D196" s="96">
        <v>170</v>
      </c>
      <c r="E196" s="96">
        <v>186</v>
      </c>
      <c r="F196" s="96">
        <v>191</v>
      </c>
      <c r="G196" s="96">
        <v>174</v>
      </c>
      <c r="H196" s="96">
        <v>96</v>
      </c>
      <c r="I196" s="96">
        <v>91</v>
      </c>
      <c r="J196" s="96">
        <v>103</v>
      </c>
      <c r="K196" s="96">
        <v>90</v>
      </c>
      <c r="L196" s="96">
        <v>83</v>
      </c>
      <c r="M196" s="96">
        <v>68</v>
      </c>
      <c r="N196" s="96">
        <v>83</v>
      </c>
      <c r="O196" s="96"/>
      <c r="P196" s="96"/>
      <c r="Q196" s="96"/>
      <c r="R196" s="96"/>
      <c r="Z196" s="91">
        <f t="shared" ref="Z196:AK196" si="200">C196*100000/Z173</f>
        <v>261.30128037627384</v>
      </c>
      <c r="AA196" s="91">
        <f t="shared" si="200"/>
        <v>391.80437438060341</v>
      </c>
      <c r="AB196" s="91">
        <f t="shared" si="200"/>
        <v>418.36298612204502</v>
      </c>
      <c r="AC196" s="91">
        <f t="shared" si="200"/>
        <v>419.59578207381372</v>
      </c>
      <c r="AD196" s="91">
        <f t="shared" si="200"/>
        <v>374.19354838709677</v>
      </c>
      <c r="AE196" s="91">
        <f t="shared" si="200"/>
        <v>201.45213413354597</v>
      </c>
      <c r="AF196" s="91">
        <f t="shared" si="200"/>
        <v>185.68396996408751</v>
      </c>
      <c r="AG196" s="91">
        <f t="shared" si="200"/>
        <v>203.2520325203252</v>
      </c>
      <c r="AH196" s="91">
        <f t="shared" si="200"/>
        <v>173.03699146350843</v>
      </c>
      <c r="AI196" s="91">
        <f t="shared" si="200"/>
        <v>155.44817769786869</v>
      </c>
      <c r="AJ196" s="91">
        <f t="shared" si="200"/>
        <v>123.93832245835308</v>
      </c>
      <c r="AK196" s="91">
        <f t="shared" si="200"/>
        <v>146.68716752381457</v>
      </c>
      <c r="AL196" s="148"/>
      <c r="AM196" s="148"/>
      <c r="AN196" s="148"/>
      <c r="AO196" s="148"/>
    </row>
    <row r="197" spans="1:41" ht="13.5" customHeight="1">
      <c r="A197" s="88">
        <v>194</v>
      </c>
      <c r="B197" s="95" t="s">
        <v>5</v>
      </c>
      <c r="C197" s="96">
        <v>6</v>
      </c>
      <c r="D197" s="96">
        <v>5</v>
      </c>
      <c r="E197" s="96">
        <v>17</v>
      </c>
      <c r="F197" s="96">
        <v>23</v>
      </c>
      <c r="G197" s="96">
        <v>15</v>
      </c>
      <c r="H197" s="96">
        <v>33</v>
      </c>
      <c r="I197" s="96">
        <v>28</v>
      </c>
      <c r="J197" s="96">
        <v>25</v>
      </c>
      <c r="K197" s="96">
        <v>37</v>
      </c>
      <c r="L197" s="96">
        <v>23</v>
      </c>
      <c r="M197" s="96">
        <v>37</v>
      </c>
      <c r="N197" s="96">
        <v>45</v>
      </c>
      <c r="O197" s="96"/>
      <c r="P197" s="96"/>
      <c r="Q197" s="96"/>
      <c r="R197" s="96"/>
      <c r="Z197" s="91">
        <f t="shared" ref="Z197:AK197" si="201">C197*100000/Z173</f>
        <v>14.252797111433118</v>
      </c>
      <c r="AA197" s="91">
        <f t="shared" si="201"/>
        <v>11.523658070017746</v>
      </c>
      <c r="AB197" s="91">
        <f t="shared" si="201"/>
        <v>38.237477226208419</v>
      </c>
      <c r="AC197" s="91">
        <f t="shared" si="201"/>
        <v>50.527240773286465</v>
      </c>
      <c r="AD197" s="91">
        <f t="shared" si="201"/>
        <v>32.258064516129032</v>
      </c>
      <c r="AE197" s="91">
        <f t="shared" si="201"/>
        <v>69.249171108406429</v>
      </c>
      <c r="AF197" s="91">
        <f t="shared" si="201"/>
        <v>57.133529219719229</v>
      </c>
      <c r="AG197" s="91">
        <f t="shared" si="201"/>
        <v>49.333017602020682</v>
      </c>
      <c r="AH197" s="91">
        <f t="shared" si="201"/>
        <v>71.137429823886791</v>
      </c>
      <c r="AI197" s="91">
        <f t="shared" si="201"/>
        <v>43.07600104880698</v>
      </c>
      <c r="AJ197" s="91">
        <f t="shared" si="201"/>
        <v>67.437028396456824</v>
      </c>
      <c r="AK197" s="91">
        <f t="shared" si="201"/>
        <v>79.529187211706699</v>
      </c>
      <c r="AL197" s="148"/>
      <c r="AM197" s="148"/>
      <c r="AN197" s="148"/>
      <c r="AO197" s="148"/>
    </row>
    <row r="198" spans="1:41" ht="13.5" customHeight="1">
      <c r="A198" s="88">
        <v>195</v>
      </c>
      <c r="B198" s="95" t="s">
        <v>26</v>
      </c>
      <c r="C198" s="96">
        <v>0</v>
      </c>
      <c r="D198" s="96">
        <v>0</v>
      </c>
      <c r="E198" s="96">
        <v>0</v>
      </c>
      <c r="F198" s="96">
        <v>0</v>
      </c>
      <c r="G198" s="96">
        <v>0</v>
      </c>
      <c r="H198" s="96">
        <v>0</v>
      </c>
      <c r="I198" s="96">
        <v>0</v>
      </c>
      <c r="J198" s="96">
        <v>0</v>
      </c>
      <c r="K198" s="96">
        <v>0</v>
      </c>
      <c r="L198" s="96">
        <v>0</v>
      </c>
      <c r="M198" s="96">
        <v>0</v>
      </c>
      <c r="N198" s="96">
        <v>1</v>
      </c>
      <c r="O198" s="96"/>
      <c r="P198" s="96"/>
      <c r="Q198" s="96"/>
      <c r="R198" s="96"/>
      <c r="Z198" s="91">
        <f t="shared" ref="Z198:AK198" si="202">C198*100000/Z173</f>
        <v>0</v>
      </c>
      <c r="AA198" s="91">
        <f t="shared" si="202"/>
        <v>0</v>
      </c>
      <c r="AB198" s="91">
        <f t="shared" si="202"/>
        <v>0</v>
      </c>
      <c r="AC198" s="91">
        <f t="shared" si="202"/>
        <v>0</v>
      </c>
      <c r="AD198" s="91">
        <f t="shared" si="202"/>
        <v>0</v>
      </c>
      <c r="AE198" s="91">
        <f t="shared" si="202"/>
        <v>0</v>
      </c>
      <c r="AF198" s="91">
        <f t="shared" si="202"/>
        <v>0</v>
      </c>
      <c r="AG198" s="91">
        <f t="shared" si="202"/>
        <v>0</v>
      </c>
      <c r="AH198" s="91">
        <f t="shared" si="202"/>
        <v>0</v>
      </c>
      <c r="AI198" s="91">
        <f t="shared" si="202"/>
        <v>0</v>
      </c>
      <c r="AJ198" s="91">
        <f t="shared" si="202"/>
        <v>0</v>
      </c>
      <c r="AK198" s="91">
        <f t="shared" si="202"/>
        <v>1.7673152713712599</v>
      </c>
      <c r="AL198" s="148"/>
      <c r="AM198" s="148"/>
      <c r="AN198" s="148"/>
      <c r="AO198" s="148"/>
    </row>
    <row r="199" spans="1:41" ht="13.5" customHeight="1">
      <c r="A199" s="88">
        <v>196</v>
      </c>
      <c r="B199" s="95" t="s">
        <v>4</v>
      </c>
      <c r="C199" s="96">
        <v>34</v>
      </c>
      <c r="D199" s="96">
        <v>51</v>
      </c>
      <c r="E199" s="96">
        <v>47</v>
      </c>
      <c r="F199" s="96">
        <v>54</v>
      </c>
      <c r="G199" s="96">
        <v>48</v>
      </c>
      <c r="H199" s="96">
        <v>95</v>
      </c>
      <c r="I199" s="96">
        <v>103</v>
      </c>
      <c r="J199" s="96">
        <v>87</v>
      </c>
      <c r="K199" s="96">
        <v>135</v>
      </c>
      <c r="L199" s="96">
        <v>123</v>
      </c>
      <c r="M199" s="96">
        <v>169</v>
      </c>
      <c r="N199" s="96">
        <v>137</v>
      </c>
      <c r="O199" s="96"/>
      <c r="P199" s="96"/>
      <c r="Q199" s="96"/>
      <c r="R199" s="96"/>
      <c r="Z199" s="91">
        <f t="shared" ref="Z199:AK199" si="203">C199*100000/Z173</f>
        <v>80.765850298121009</v>
      </c>
      <c r="AA199" s="91">
        <f t="shared" si="203"/>
        <v>117.54131231418101</v>
      </c>
      <c r="AB199" s="91">
        <f t="shared" si="203"/>
        <v>105.71537821363503</v>
      </c>
      <c r="AC199" s="91">
        <f t="shared" si="203"/>
        <v>118.62917398945518</v>
      </c>
      <c r="AD199" s="91">
        <f t="shared" si="203"/>
        <v>103.2258064516129</v>
      </c>
      <c r="AE199" s="91">
        <f t="shared" si="203"/>
        <v>199.35367440298822</v>
      </c>
      <c r="AF199" s="91">
        <f t="shared" si="203"/>
        <v>210.16976820111003</v>
      </c>
      <c r="AG199" s="91">
        <f t="shared" si="203"/>
        <v>171.67890125503197</v>
      </c>
      <c r="AH199" s="91">
        <f t="shared" si="203"/>
        <v>259.55548719526263</v>
      </c>
      <c r="AI199" s="91">
        <f t="shared" si="203"/>
        <v>230.36296213057648</v>
      </c>
      <c r="AJ199" s="91">
        <f t="shared" si="203"/>
        <v>308.02318375678925</v>
      </c>
      <c r="AK199" s="91">
        <f t="shared" si="203"/>
        <v>242.12219217786262</v>
      </c>
      <c r="AL199" s="148"/>
      <c r="AM199" s="148"/>
      <c r="AN199" s="148"/>
      <c r="AO199" s="148"/>
    </row>
    <row r="200" spans="1:41" ht="13.5" customHeight="1">
      <c r="A200" s="88">
        <v>197</v>
      </c>
      <c r="B200" s="95" t="s">
        <v>3</v>
      </c>
      <c r="C200" s="96">
        <v>104</v>
      </c>
      <c r="D200" s="96">
        <v>100</v>
      </c>
      <c r="E200" s="96">
        <v>180</v>
      </c>
      <c r="F200" s="96">
        <v>274</v>
      </c>
      <c r="G200" s="96">
        <v>486</v>
      </c>
      <c r="H200" s="96">
        <v>501</v>
      </c>
      <c r="I200" s="96">
        <v>524</v>
      </c>
      <c r="J200" s="96">
        <v>571</v>
      </c>
      <c r="K200" s="96">
        <v>781</v>
      </c>
      <c r="L200" s="96">
        <v>647</v>
      </c>
      <c r="M200" s="96">
        <v>909</v>
      </c>
      <c r="N200" s="96">
        <v>698</v>
      </c>
      <c r="O200" s="96"/>
      <c r="P200" s="96"/>
      <c r="Q200" s="96"/>
      <c r="R200" s="96"/>
      <c r="Z200" s="91">
        <f t="shared" ref="Z200:AK200" si="204">C200*100000/Z173</f>
        <v>247.04848326484071</v>
      </c>
      <c r="AA200" s="91">
        <f t="shared" si="204"/>
        <v>230.47316140035494</v>
      </c>
      <c r="AB200" s="91">
        <f t="shared" si="204"/>
        <v>404.8674059245597</v>
      </c>
      <c r="AC200" s="91">
        <f t="shared" si="204"/>
        <v>601.93321616871708</v>
      </c>
      <c r="AD200" s="91">
        <f t="shared" si="204"/>
        <v>1045.1612903225807</v>
      </c>
      <c r="AE200" s="91">
        <f t="shared" si="204"/>
        <v>1051.328325009443</v>
      </c>
      <c r="AF200" s="91">
        <f t="shared" si="204"/>
        <v>1069.2131896833171</v>
      </c>
      <c r="AG200" s="91">
        <f t="shared" si="204"/>
        <v>1126.7661220301522</v>
      </c>
      <c r="AH200" s="91">
        <f t="shared" si="204"/>
        <v>1501.5765592555565</v>
      </c>
      <c r="AI200" s="91">
        <f t="shared" si="204"/>
        <v>1211.7466381990487</v>
      </c>
      <c r="AJ200" s="91">
        <f t="shared" si="204"/>
        <v>1656.7637516859256</v>
      </c>
      <c r="AK200" s="91">
        <f t="shared" si="204"/>
        <v>1233.5860594171395</v>
      </c>
      <c r="AL200" s="148"/>
      <c r="AM200" s="148"/>
      <c r="AN200" s="148"/>
      <c r="AO200" s="148"/>
    </row>
    <row r="201" spans="1:41" ht="13.5" customHeight="1">
      <c r="A201" s="88">
        <v>198</v>
      </c>
      <c r="B201" s="95" t="s">
        <v>2</v>
      </c>
      <c r="C201" s="96">
        <v>1</v>
      </c>
      <c r="D201" s="96">
        <v>0</v>
      </c>
      <c r="E201" s="96">
        <v>0</v>
      </c>
      <c r="F201" s="96">
        <v>0</v>
      </c>
      <c r="G201" s="96">
        <v>0</v>
      </c>
      <c r="H201" s="96">
        <v>0</v>
      </c>
      <c r="I201" s="96">
        <v>0</v>
      </c>
      <c r="J201" s="96">
        <v>0</v>
      </c>
      <c r="K201" s="96">
        <v>0</v>
      </c>
      <c r="L201" s="96">
        <v>0</v>
      </c>
      <c r="M201" s="96">
        <v>0</v>
      </c>
      <c r="N201" s="96">
        <v>0</v>
      </c>
      <c r="O201" s="96"/>
      <c r="P201" s="96"/>
      <c r="Q201" s="96"/>
      <c r="R201" s="96"/>
      <c r="Z201" s="91">
        <f t="shared" ref="Z201:AK201" si="205">C201*100000/Z173</f>
        <v>2.375466185238853</v>
      </c>
      <c r="AA201" s="91">
        <f t="shared" si="205"/>
        <v>0</v>
      </c>
      <c r="AB201" s="91">
        <f t="shared" si="205"/>
        <v>0</v>
      </c>
      <c r="AC201" s="91">
        <f t="shared" si="205"/>
        <v>0</v>
      </c>
      <c r="AD201" s="91">
        <f t="shared" si="205"/>
        <v>0</v>
      </c>
      <c r="AE201" s="91">
        <f t="shared" si="205"/>
        <v>0</v>
      </c>
      <c r="AF201" s="91">
        <f t="shared" si="205"/>
        <v>0</v>
      </c>
      <c r="AG201" s="91">
        <f t="shared" si="205"/>
        <v>0</v>
      </c>
      <c r="AH201" s="91">
        <f t="shared" si="205"/>
        <v>0</v>
      </c>
      <c r="AI201" s="91">
        <f t="shared" si="205"/>
        <v>0</v>
      </c>
      <c r="AJ201" s="91">
        <f t="shared" si="205"/>
        <v>0</v>
      </c>
      <c r="AK201" s="91">
        <f t="shared" si="205"/>
        <v>0</v>
      </c>
      <c r="AL201" s="148"/>
      <c r="AM201" s="148"/>
      <c r="AN201" s="148"/>
      <c r="AO201" s="148"/>
    </row>
    <row r="202" spans="1:41" ht="13.5" customHeight="1">
      <c r="A202" s="88">
        <v>199</v>
      </c>
      <c r="B202" s="95" t="s">
        <v>23</v>
      </c>
      <c r="C202" s="96">
        <v>19</v>
      </c>
      <c r="D202" s="96">
        <v>3</v>
      </c>
      <c r="E202" s="96">
        <v>18</v>
      </c>
      <c r="F202" s="96">
        <v>17</v>
      </c>
      <c r="G202" s="96">
        <v>13</v>
      </c>
      <c r="H202" s="96">
        <v>11</v>
      </c>
      <c r="I202" s="96">
        <v>4</v>
      </c>
      <c r="J202" s="96">
        <v>4</v>
      </c>
      <c r="K202" s="96">
        <v>10</v>
      </c>
      <c r="L202" s="96">
        <v>1</v>
      </c>
      <c r="M202" s="96">
        <v>3</v>
      </c>
      <c r="N202" s="96">
        <v>9</v>
      </c>
      <c r="O202" s="96"/>
      <c r="P202" s="96"/>
      <c r="Q202" s="96"/>
      <c r="R202" s="96"/>
      <c r="Z202" s="91">
        <f t="shared" ref="Z202:AK202" si="206">C202*100000/Z173</f>
        <v>45.133857519538211</v>
      </c>
      <c r="AA202" s="91">
        <f t="shared" si="206"/>
        <v>6.914194842010648</v>
      </c>
      <c r="AB202" s="91">
        <f t="shared" si="206"/>
        <v>40.486740592455973</v>
      </c>
      <c r="AC202" s="91">
        <f t="shared" si="206"/>
        <v>37.346221441124783</v>
      </c>
      <c r="AD202" s="91">
        <f t="shared" si="206"/>
        <v>27.956989247311828</v>
      </c>
      <c r="AE202" s="91">
        <f t="shared" si="206"/>
        <v>23.083057036135475</v>
      </c>
      <c r="AF202" s="91">
        <f t="shared" si="206"/>
        <v>8.161932745674175</v>
      </c>
      <c r="AG202" s="91">
        <f t="shared" si="206"/>
        <v>7.8932828163233086</v>
      </c>
      <c r="AH202" s="91">
        <f t="shared" si="206"/>
        <v>19.226332384834269</v>
      </c>
      <c r="AI202" s="91">
        <f t="shared" si="206"/>
        <v>1.8728696108176948</v>
      </c>
      <c r="AJ202" s="91">
        <f t="shared" si="206"/>
        <v>5.467867167280283</v>
      </c>
      <c r="AK202" s="91">
        <f t="shared" si="206"/>
        <v>15.905837442341339</v>
      </c>
      <c r="AL202" s="148"/>
      <c r="AM202" s="148"/>
      <c r="AN202" s="148"/>
      <c r="AO202" s="148"/>
    </row>
    <row r="203" spans="1:41" ht="13.5" customHeight="1">
      <c r="A203" s="88">
        <v>200</v>
      </c>
      <c r="B203" s="95" t="s">
        <v>1</v>
      </c>
      <c r="C203" s="96">
        <v>7</v>
      </c>
      <c r="D203" s="96">
        <v>1</v>
      </c>
      <c r="E203" s="96">
        <v>9</v>
      </c>
      <c r="F203" s="96">
        <v>6</v>
      </c>
      <c r="G203" s="96">
        <v>2</v>
      </c>
      <c r="H203" s="96">
        <v>10</v>
      </c>
      <c r="I203" s="96">
        <v>6</v>
      </c>
      <c r="J203" s="96">
        <v>11</v>
      </c>
      <c r="K203" s="96">
        <v>3</v>
      </c>
      <c r="L203" s="96">
        <v>10</v>
      </c>
      <c r="M203" s="96">
        <v>0</v>
      </c>
      <c r="N203" s="96">
        <v>2</v>
      </c>
      <c r="O203" s="96"/>
      <c r="P203" s="96"/>
      <c r="Q203" s="96"/>
      <c r="R203" s="96"/>
      <c r="Z203" s="91">
        <f t="shared" ref="Z203:AK203" si="207">C203*100000/Z173</f>
        <v>16.628263296671971</v>
      </c>
      <c r="AA203" s="91">
        <f t="shared" si="207"/>
        <v>2.3047316140035492</v>
      </c>
      <c r="AB203" s="91">
        <f t="shared" si="207"/>
        <v>20.243370296227987</v>
      </c>
      <c r="AC203" s="91">
        <f t="shared" si="207"/>
        <v>13.181019332161688</v>
      </c>
      <c r="AD203" s="91">
        <f t="shared" si="207"/>
        <v>4.301075268817204</v>
      </c>
      <c r="AE203" s="91">
        <f t="shared" si="207"/>
        <v>20.984597305577704</v>
      </c>
      <c r="AF203" s="91">
        <f t="shared" si="207"/>
        <v>12.242899118511264</v>
      </c>
      <c r="AG203" s="91">
        <f t="shared" si="207"/>
        <v>21.706527744889101</v>
      </c>
      <c r="AH203" s="91">
        <f t="shared" si="207"/>
        <v>5.7678997154502811</v>
      </c>
      <c r="AI203" s="91">
        <f t="shared" si="207"/>
        <v>18.728696108176948</v>
      </c>
      <c r="AJ203" s="91">
        <f t="shared" si="207"/>
        <v>0</v>
      </c>
      <c r="AK203" s="91">
        <f t="shared" si="207"/>
        <v>3.5346305427425198</v>
      </c>
      <c r="AL203" s="148"/>
      <c r="AM203" s="148"/>
      <c r="AN203" s="148"/>
      <c r="AO203" s="148"/>
    </row>
    <row r="204" spans="1:41" ht="13.5" customHeight="1">
      <c r="A204" s="88">
        <v>201</v>
      </c>
      <c r="B204" s="95" t="s">
        <v>0</v>
      </c>
      <c r="C204" s="96">
        <v>1</v>
      </c>
      <c r="D204" s="96">
        <v>0</v>
      </c>
      <c r="E204" s="96">
        <v>13</v>
      </c>
      <c r="F204" s="96">
        <v>10</v>
      </c>
      <c r="G204" s="96">
        <v>9</v>
      </c>
      <c r="H204" s="96">
        <v>24</v>
      </c>
      <c r="I204" s="96">
        <v>5</v>
      </c>
      <c r="J204" s="96">
        <v>19</v>
      </c>
      <c r="K204" s="96">
        <v>6</v>
      </c>
      <c r="L204" s="96">
        <v>164</v>
      </c>
      <c r="M204" s="96">
        <v>231</v>
      </c>
      <c r="N204" s="96">
        <v>58</v>
      </c>
      <c r="O204" s="96"/>
      <c r="P204" s="96"/>
      <c r="Q204" s="96"/>
      <c r="R204" s="96"/>
      <c r="Z204" s="91">
        <f t="shared" ref="Z204:AK204" si="208">C204*100000/Z173</f>
        <v>2.375466185238853</v>
      </c>
      <c r="AA204" s="91">
        <f t="shared" si="208"/>
        <v>0</v>
      </c>
      <c r="AB204" s="91">
        <f t="shared" si="208"/>
        <v>29.240423761218199</v>
      </c>
      <c r="AC204" s="91">
        <f t="shared" si="208"/>
        <v>21.968365553602812</v>
      </c>
      <c r="AD204" s="91">
        <f t="shared" si="208"/>
        <v>19.35483870967742</v>
      </c>
      <c r="AE204" s="91">
        <f t="shared" si="208"/>
        <v>50.363033533386492</v>
      </c>
      <c r="AF204" s="91">
        <f t="shared" si="208"/>
        <v>10.20241593209272</v>
      </c>
      <c r="AG204" s="91">
        <f t="shared" si="208"/>
        <v>37.493093377535715</v>
      </c>
      <c r="AH204" s="91">
        <f t="shared" si="208"/>
        <v>11.535799430900562</v>
      </c>
      <c r="AI204" s="91">
        <f t="shared" si="208"/>
        <v>307.15061617410197</v>
      </c>
      <c r="AJ204" s="91">
        <f t="shared" si="208"/>
        <v>421.02577188058177</v>
      </c>
      <c r="AK204" s="91">
        <f t="shared" si="208"/>
        <v>102.50428573953307</v>
      </c>
      <c r="AL204" s="148"/>
      <c r="AM204" s="148"/>
      <c r="AN204" s="148"/>
      <c r="AO204" s="148"/>
    </row>
    <row r="205" spans="1:41" ht="13.5" customHeight="1">
      <c r="A205" s="88">
        <v>202</v>
      </c>
      <c r="B205" s="97" t="s">
        <v>111</v>
      </c>
      <c r="C205" s="96"/>
      <c r="D205" s="96"/>
      <c r="E205" s="96"/>
      <c r="F205" s="96"/>
      <c r="G205" s="96"/>
      <c r="H205" s="96"/>
      <c r="I205" s="96"/>
      <c r="J205" s="96"/>
      <c r="K205" s="96"/>
      <c r="L205" s="96"/>
      <c r="M205" s="96">
        <v>0</v>
      </c>
      <c r="N205" s="96">
        <v>0</v>
      </c>
      <c r="O205" s="96"/>
      <c r="P205" s="96"/>
      <c r="Q205" s="96"/>
      <c r="R205" s="96"/>
      <c r="Z205" s="91">
        <f t="shared" ref="Z205:AK205" si="209">C205*100000/Z173</f>
        <v>0</v>
      </c>
      <c r="AA205" s="91">
        <f t="shared" si="209"/>
        <v>0</v>
      </c>
      <c r="AB205" s="91">
        <f t="shared" si="209"/>
        <v>0</v>
      </c>
      <c r="AC205" s="91">
        <f t="shared" si="209"/>
        <v>0</v>
      </c>
      <c r="AD205" s="91">
        <f t="shared" si="209"/>
        <v>0</v>
      </c>
      <c r="AE205" s="91">
        <f t="shared" si="209"/>
        <v>0</v>
      </c>
      <c r="AF205" s="91">
        <f t="shared" si="209"/>
        <v>0</v>
      </c>
      <c r="AG205" s="91">
        <f t="shared" si="209"/>
        <v>0</v>
      </c>
      <c r="AH205" s="91">
        <f t="shared" si="209"/>
        <v>0</v>
      </c>
      <c r="AI205" s="91">
        <f t="shared" si="209"/>
        <v>0</v>
      </c>
      <c r="AJ205" s="91">
        <f t="shared" si="209"/>
        <v>0</v>
      </c>
      <c r="AK205" s="91">
        <f t="shared" si="209"/>
        <v>0</v>
      </c>
      <c r="AL205" s="148"/>
      <c r="AM205" s="148"/>
      <c r="AN205" s="148"/>
      <c r="AO205" s="148"/>
    </row>
    <row r="206" spans="1:41" ht="13.5" customHeight="1">
      <c r="A206" s="88">
        <v>203</v>
      </c>
      <c r="B206" s="97" t="s">
        <v>112</v>
      </c>
      <c r="C206" s="96">
        <f>SUM(C182,C189,C194,C195:C205)</f>
        <v>1948</v>
      </c>
      <c r="D206" s="96">
        <f t="shared" ref="D206:K206" si="210">SUM(D182,D189,D194,D195:D205)</f>
        <v>2526</v>
      </c>
      <c r="E206" s="96">
        <f t="shared" si="210"/>
        <v>3106</v>
      </c>
      <c r="F206" s="96">
        <f t="shared" si="210"/>
        <v>3471</v>
      </c>
      <c r="G206" s="96">
        <f t="shared" si="210"/>
        <v>3586</v>
      </c>
      <c r="H206" s="96">
        <f t="shared" si="210"/>
        <v>4135</v>
      </c>
      <c r="I206" s="96">
        <f t="shared" si="210"/>
        <v>3871</v>
      </c>
      <c r="J206" s="96">
        <f t="shared" si="210"/>
        <v>4078</v>
      </c>
      <c r="K206" s="96">
        <f t="shared" si="210"/>
        <v>4725</v>
      </c>
      <c r="L206" s="96">
        <f>SUM(L182,L189,L194,L195:L205)</f>
        <v>4801</v>
      </c>
      <c r="M206" s="96">
        <f t="shared" ref="M206:R206" si="211">SUM(M182,M189,M194,M195:M205)</f>
        <v>4873</v>
      </c>
      <c r="N206" s="96">
        <f t="shared" si="211"/>
        <v>4174</v>
      </c>
      <c r="O206" s="96">
        <f t="shared" si="211"/>
        <v>0</v>
      </c>
      <c r="P206" s="96">
        <f t="shared" si="211"/>
        <v>0</v>
      </c>
      <c r="Q206" s="96">
        <f t="shared" si="211"/>
        <v>0</v>
      </c>
      <c r="R206" s="96">
        <f t="shared" si="211"/>
        <v>0</v>
      </c>
      <c r="T206" s="4" t="s">
        <v>301</v>
      </c>
      <c r="U206" s="4" t="s">
        <v>302</v>
      </c>
      <c r="V206" s="4" t="s">
        <v>303</v>
      </c>
      <c r="W206" s="4" t="s">
        <v>304</v>
      </c>
      <c r="X206" s="4" t="s">
        <v>305</v>
      </c>
      <c r="Y206" s="4">
        <v>4943</v>
      </c>
      <c r="Z206" s="91">
        <f t="shared" ref="Z206:AK206" si="212">C206*100000/Z173</f>
        <v>4627.4081288452862</v>
      </c>
      <c r="AA206" s="91">
        <f t="shared" si="212"/>
        <v>5821.7520569729659</v>
      </c>
      <c r="AB206" s="91">
        <f t="shared" si="212"/>
        <v>6986.2120155649027</v>
      </c>
      <c r="AC206" s="91">
        <f t="shared" si="212"/>
        <v>7625.2196836555358</v>
      </c>
      <c r="AD206" s="91">
        <f t="shared" si="212"/>
        <v>7711.8279569892475</v>
      </c>
      <c r="AE206" s="91">
        <f t="shared" si="212"/>
        <v>8677.1309858563818</v>
      </c>
      <c r="AF206" s="91">
        <f t="shared" si="212"/>
        <v>7898.7104146261836</v>
      </c>
      <c r="AG206" s="91">
        <f t="shared" si="212"/>
        <v>8047.201831241613</v>
      </c>
      <c r="AH206" s="91">
        <f t="shared" si="212"/>
        <v>9084.4420518341922</v>
      </c>
      <c r="AI206" s="91">
        <f t="shared" si="212"/>
        <v>8991.6470015357536</v>
      </c>
      <c r="AJ206" s="91">
        <f t="shared" si="212"/>
        <v>8881.6389020522729</v>
      </c>
      <c r="AK206" s="91">
        <f t="shared" si="212"/>
        <v>7376.7739427036386</v>
      </c>
      <c r="AL206" s="148"/>
      <c r="AM206" s="148"/>
      <c r="AN206" s="148"/>
      <c r="AO206" s="148"/>
    </row>
    <row r="207" spans="1:41" ht="13.5" customHeight="1">
      <c r="A207" s="88">
        <v>204</v>
      </c>
      <c r="B207" s="13" t="s">
        <v>125</v>
      </c>
      <c r="C207" s="86">
        <v>2011</v>
      </c>
      <c r="D207" s="86">
        <v>2012</v>
      </c>
      <c r="E207" s="86">
        <v>2013</v>
      </c>
      <c r="F207" s="86">
        <v>2014</v>
      </c>
      <c r="G207" s="86">
        <v>2015</v>
      </c>
      <c r="H207" s="86">
        <v>2016</v>
      </c>
      <c r="I207" s="86">
        <v>2017</v>
      </c>
      <c r="J207" s="86">
        <v>2018</v>
      </c>
      <c r="K207" s="86">
        <v>2019</v>
      </c>
      <c r="L207" s="86">
        <v>2020</v>
      </c>
      <c r="M207" s="86">
        <v>2021</v>
      </c>
      <c r="N207" s="86">
        <v>2022</v>
      </c>
      <c r="O207" s="86">
        <v>2023</v>
      </c>
      <c r="P207" s="86">
        <v>2024</v>
      </c>
      <c r="Q207" s="86">
        <v>2025</v>
      </c>
      <c r="R207" s="86">
        <v>2026</v>
      </c>
      <c r="Z207" s="72">
        <v>95594</v>
      </c>
      <c r="AA207" s="72">
        <v>96119</v>
      </c>
      <c r="AB207" s="72">
        <v>96958</v>
      </c>
      <c r="AC207" s="72">
        <v>98199</v>
      </c>
      <c r="AD207" s="72">
        <v>99752</v>
      </c>
      <c r="AE207" s="72">
        <v>101227</v>
      </c>
      <c r="AF207" s="72">
        <v>102737</v>
      </c>
      <c r="AG207" s="72">
        <v>104282</v>
      </c>
      <c r="AH207" s="72">
        <v>105745</v>
      </c>
      <c r="AI207" s="72">
        <v>106856</v>
      </c>
      <c r="AJ207" s="72">
        <v>107516</v>
      </c>
      <c r="AK207" s="72">
        <v>105580</v>
      </c>
      <c r="AL207" s="149"/>
      <c r="AM207" s="149"/>
      <c r="AN207" s="149"/>
      <c r="AO207" s="149"/>
    </row>
    <row r="208" spans="1:41" ht="13.5" customHeight="1">
      <c r="A208" s="88">
        <v>205</v>
      </c>
      <c r="B208" s="89" t="s">
        <v>25</v>
      </c>
      <c r="C208" s="90">
        <v>2</v>
      </c>
      <c r="D208" s="90">
        <v>2</v>
      </c>
      <c r="E208" s="90">
        <v>2</v>
      </c>
      <c r="F208" s="90">
        <v>0</v>
      </c>
      <c r="G208" s="90">
        <v>2</v>
      </c>
      <c r="H208" s="90">
        <v>2</v>
      </c>
      <c r="I208" s="90">
        <v>2</v>
      </c>
      <c r="J208" s="90">
        <v>2</v>
      </c>
      <c r="K208" s="90">
        <v>2</v>
      </c>
      <c r="L208" s="90">
        <v>2</v>
      </c>
      <c r="M208" s="90">
        <v>2</v>
      </c>
      <c r="N208" s="90">
        <v>2</v>
      </c>
      <c r="O208" s="90"/>
      <c r="P208" s="90"/>
      <c r="Q208" s="90"/>
      <c r="R208" s="90"/>
      <c r="Z208" s="91">
        <f t="shared" ref="Z208:AK208" si="213">C208*100000/Z207</f>
        <v>2.092181517668473</v>
      </c>
      <c r="AA208" s="91">
        <f t="shared" si="213"/>
        <v>2.080754065273255</v>
      </c>
      <c r="AB208" s="91">
        <f t="shared" si="213"/>
        <v>2.062748819076301</v>
      </c>
      <c r="AC208" s="91">
        <f t="shared" si="213"/>
        <v>0</v>
      </c>
      <c r="AD208" s="91">
        <f t="shared" si="213"/>
        <v>2.0049723313818268</v>
      </c>
      <c r="AE208" s="91">
        <f t="shared" si="213"/>
        <v>1.9757574560146995</v>
      </c>
      <c r="AF208" s="91">
        <f t="shared" si="213"/>
        <v>1.9467183195927464</v>
      </c>
      <c r="AG208" s="91">
        <f t="shared" si="213"/>
        <v>1.9178765271091847</v>
      </c>
      <c r="AH208" s="91">
        <f t="shared" si="213"/>
        <v>1.8913423802543856</v>
      </c>
      <c r="AI208" s="91">
        <f t="shared" si="213"/>
        <v>1.8716777719547804</v>
      </c>
      <c r="AJ208" s="91">
        <f t="shared" si="213"/>
        <v>1.8601882510510064</v>
      </c>
      <c r="AK208" s="91">
        <f t="shared" si="213"/>
        <v>1.8942981625307824</v>
      </c>
      <c r="AL208" s="148"/>
      <c r="AM208" s="148"/>
      <c r="AN208" s="148"/>
      <c r="AO208" s="148"/>
    </row>
    <row r="209" spans="1:41" ht="13.5" customHeight="1">
      <c r="A209" s="88">
        <v>206</v>
      </c>
      <c r="B209" s="95" t="s">
        <v>22</v>
      </c>
      <c r="C209" s="96">
        <v>232</v>
      </c>
      <c r="D209" s="96">
        <v>241</v>
      </c>
      <c r="E209" s="96">
        <v>252</v>
      </c>
      <c r="F209" s="96">
        <v>243</v>
      </c>
      <c r="G209" s="96">
        <v>256</v>
      </c>
      <c r="H209" s="96">
        <v>289</v>
      </c>
      <c r="I209" s="96">
        <v>329</v>
      </c>
      <c r="J209" s="96">
        <v>339</v>
      </c>
      <c r="K209" s="96">
        <v>317</v>
      </c>
      <c r="L209" s="96">
        <v>318</v>
      </c>
      <c r="M209" s="96">
        <v>344</v>
      </c>
      <c r="N209" s="96">
        <v>350</v>
      </c>
      <c r="O209" s="96"/>
      <c r="P209" s="96"/>
      <c r="Q209" s="96"/>
      <c r="R209" s="96"/>
      <c r="Z209" s="91">
        <f t="shared" ref="Z209:AK209" si="214">C209*100000/Z207</f>
        <v>242.69305604954286</v>
      </c>
      <c r="AA209" s="91">
        <f t="shared" si="214"/>
        <v>250.73086486542724</v>
      </c>
      <c r="AB209" s="91">
        <f t="shared" si="214"/>
        <v>259.90635120361395</v>
      </c>
      <c r="AC209" s="91">
        <f t="shared" si="214"/>
        <v>247.45669507836129</v>
      </c>
      <c r="AD209" s="91">
        <f t="shared" si="214"/>
        <v>256.63645841687384</v>
      </c>
      <c r="AE209" s="91">
        <f t="shared" si="214"/>
        <v>285.49695239412409</v>
      </c>
      <c r="AF209" s="91">
        <f t="shared" si="214"/>
        <v>320.23516357300679</v>
      </c>
      <c r="AG209" s="91">
        <f t="shared" si="214"/>
        <v>325.08007134500679</v>
      </c>
      <c r="AH209" s="91">
        <f t="shared" si="214"/>
        <v>299.77776727032011</v>
      </c>
      <c r="AI209" s="91">
        <f t="shared" si="214"/>
        <v>297.59676574081004</v>
      </c>
      <c r="AJ209" s="91">
        <f t="shared" si="214"/>
        <v>319.95237918077311</v>
      </c>
      <c r="AK209" s="91">
        <f t="shared" si="214"/>
        <v>331.50217844288693</v>
      </c>
      <c r="AL209" s="148"/>
      <c r="AM209" s="148"/>
      <c r="AN209" s="148"/>
      <c r="AO209" s="148"/>
    </row>
    <row r="210" spans="1:41" ht="13.5" customHeight="1">
      <c r="A210" s="88">
        <v>207</v>
      </c>
      <c r="B210" s="95" t="s">
        <v>21</v>
      </c>
      <c r="C210" s="96">
        <v>98</v>
      </c>
      <c r="D210" s="96">
        <v>54</v>
      </c>
      <c r="E210" s="96">
        <v>97</v>
      </c>
      <c r="F210" s="96">
        <v>154</v>
      </c>
      <c r="G210" s="96">
        <v>185</v>
      </c>
      <c r="H210" s="96">
        <v>117</v>
      </c>
      <c r="I210" s="96">
        <v>213</v>
      </c>
      <c r="J210" s="96">
        <v>142</v>
      </c>
      <c r="K210" s="96">
        <v>107</v>
      </c>
      <c r="L210" s="96">
        <v>118</v>
      </c>
      <c r="M210" s="96">
        <v>121</v>
      </c>
      <c r="N210" s="96">
        <v>130</v>
      </c>
      <c r="O210" s="96"/>
      <c r="P210" s="96"/>
      <c r="Q210" s="96"/>
      <c r="R210" s="96"/>
      <c r="Z210" s="91">
        <f t="shared" ref="Z210:AK210" si="215">C210*100000/Z207</f>
        <v>102.51689436575518</v>
      </c>
      <c r="AA210" s="91">
        <f t="shared" si="215"/>
        <v>56.180359762377883</v>
      </c>
      <c r="AB210" s="91">
        <f t="shared" si="215"/>
        <v>100.04331772520061</v>
      </c>
      <c r="AC210" s="91">
        <f t="shared" si="215"/>
        <v>156.82440758052525</v>
      </c>
      <c r="AD210" s="91">
        <f t="shared" si="215"/>
        <v>185.459940652819</v>
      </c>
      <c r="AE210" s="91">
        <f t="shared" si="215"/>
        <v>115.58181117685993</v>
      </c>
      <c r="AF210" s="91">
        <f t="shared" si="215"/>
        <v>207.32550103662751</v>
      </c>
      <c r="AG210" s="91">
        <f t="shared" si="215"/>
        <v>136.16923342475212</v>
      </c>
      <c r="AH210" s="91">
        <f t="shared" si="215"/>
        <v>101.18681734360963</v>
      </c>
      <c r="AI210" s="91">
        <f t="shared" si="215"/>
        <v>110.42898854533203</v>
      </c>
      <c r="AJ210" s="91">
        <f t="shared" si="215"/>
        <v>112.54138918858588</v>
      </c>
      <c r="AK210" s="91">
        <f t="shared" si="215"/>
        <v>123.12938056450085</v>
      </c>
      <c r="AL210" s="148"/>
      <c r="AM210" s="148"/>
      <c r="AN210" s="148"/>
      <c r="AO210" s="148"/>
    </row>
    <row r="211" spans="1:41" ht="13.5" customHeight="1">
      <c r="A211" s="88">
        <v>208</v>
      </c>
      <c r="B211" s="95" t="s">
        <v>20</v>
      </c>
      <c r="C211" s="96">
        <v>4</v>
      </c>
      <c r="D211" s="96">
        <v>1</v>
      </c>
      <c r="E211" s="96">
        <v>3</v>
      </c>
      <c r="F211" s="96">
        <v>5</v>
      </c>
      <c r="G211" s="96">
        <v>5</v>
      </c>
      <c r="H211" s="96">
        <v>8</v>
      </c>
      <c r="I211" s="96">
        <v>7</v>
      </c>
      <c r="J211" s="96">
        <v>6</v>
      </c>
      <c r="K211" s="96">
        <v>3</v>
      </c>
      <c r="L211" s="96">
        <v>7</v>
      </c>
      <c r="M211" s="96">
        <v>3</v>
      </c>
      <c r="N211" s="96">
        <v>4</v>
      </c>
      <c r="O211" s="96"/>
      <c r="P211" s="96"/>
      <c r="Q211" s="96"/>
      <c r="R211" s="96"/>
      <c r="Z211" s="91">
        <f t="shared" ref="Z211:AK211" si="216">C211*100000/Z207</f>
        <v>4.1843630353369461</v>
      </c>
      <c r="AA211" s="91">
        <f t="shared" si="216"/>
        <v>1.0403770326366275</v>
      </c>
      <c r="AB211" s="91">
        <f t="shared" si="216"/>
        <v>3.0941232286144515</v>
      </c>
      <c r="AC211" s="91">
        <f t="shared" si="216"/>
        <v>5.0917015448222491</v>
      </c>
      <c r="AD211" s="91">
        <f t="shared" si="216"/>
        <v>5.0124308284545673</v>
      </c>
      <c r="AE211" s="91">
        <f t="shared" si="216"/>
        <v>7.9030298240587982</v>
      </c>
      <c r="AF211" s="91">
        <f t="shared" si="216"/>
        <v>6.8135141185746129</v>
      </c>
      <c r="AG211" s="91">
        <f t="shared" si="216"/>
        <v>5.7536295813275542</v>
      </c>
      <c r="AH211" s="91">
        <f t="shared" si="216"/>
        <v>2.8370135703815782</v>
      </c>
      <c r="AI211" s="91">
        <f t="shared" si="216"/>
        <v>6.5508722018417309</v>
      </c>
      <c r="AJ211" s="91">
        <f t="shared" si="216"/>
        <v>2.7902823765765095</v>
      </c>
      <c r="AK211" s="91">
        <f t="shared" si="216"/>
        <v>3.7885963250615649</v>
      </c>
      <c r="AL211" s="148"/>
      <c r="AM211" s="148"/>
      <c r="AN211" s="148"/>
      <c r="AO211" s="148"/>
    </row>
    <row r="212" spans="1:41" ht="13.5" customHeight="1">
      <c r="A212" s="88">
        <v>209</v>
      </c>
      <c r="B212" s="95" t="s">
        <v>19</v>
      </c>
      <c r="C212" s="96">
        <v>33</v>
      </c>
      <c r="D212" s="96">
        <v>22</v>
      </c>
      <c r="E212" s="96">
        <v>23</v>
      </c>
      <c r="F212" s="96">
        <v>24</v>
      </c>
      <c r="G212" s="96">
        <v>26</v>
      </c>
      <c r="H212" s="96">
        <v>28</v>
      </c>
      <c r="I212" s="96">
        <v>26</v>
      </c>
      <c r="J212" s="96">
        <v>31</v>
      </c>
      <c r="K212" s="96">
        <v>16</v>
      </c>
      <c r="L212" s="96">
        <v>15</v>
      </c>
      <c r="M212" s="96">
        <v>28</v>
      </c>
      <c r="N212" s="96">
        <v>27</v>
      </c>
      <c r="O212" s="96"/>
      <c r="P212" s="96"/>
      <c r="Q212" s="96"/>
      <c r="R212" s="96"/>
      <c r="Z212" s="91">
        <f t="shared" ref="Z212:AK212" si="217">C212*100000/Z207</f>
        <v>34.520995041529801</v>
      </c>
      <c r="AA212" s="91">
        <f t="shared" si="217"/>
        <v>22.888294718005806</v>
      </c>
      <c r="AB212" s="91">
        <f t="shared" si="217"/>
        <v>23.721611419377464</v>
      </c>
      <c r="AC212" s="91">
        <f t="shared" si="217"/>
        <v>24.440167415146792</v>
      </c>
      <c r="AD212" s="91">
        <f t="shared" si="217"/>
        <v>26.064640307963749</v>
      </c>
      <c r="AE212" s="91">
        <f t="shared" si="217"/>
        <v>27.660604384205794</v>
      </c>
      <c r="AF212" s="91">
        <f t="shared" si="217"/>
        <v>25.307338154705704</v>
      </c>
      <c r="AG212" s="91">
        <f t="shared" si="217"/>
        <v>29.727086170192361</v>
      </c>
      <c r="AH212" s="91">
        <f t="shared" si="217"/>
        <v>15.130739042035085</v>
      </c>
      <c r="AI212" s="91">
        <f t="shared" si="217"/>
        <v>14.037583289660851</v>
      </c>
      <c r="AJ212" s="91">
        <f t="shared" si="217"/>
        <v>26.042635514714089</v>
      </c>
      <c r="AK212" s="91">
        <f t="shared" si="217"/>
        <v>25.573025194165563</v>
      </c>
      <c r="AL212" s="148"/>
      <c r="AM212" s="148"/>
      <c r="AN212" s="148"/>
      <c r="AO212" s="148"/>
    </row>
    <row r="213" spans="1:41" ht="13.5" customHeight="1">
      <c r="A213" s="88">
        <v>210</v>
      </c>
      <c r="B213" s="95" t="s">
        <v>18</v>
      </c>
      <c r="C213" s="96">
        <v>5</v>
      </c>
      <c r="D213" s="96">
        <v>2</v>
      </c>
      <c r="E213" s="96">
        <v>6</v>
      </c>
      <c r="F213" s="96">
        <v>2</v>
      </c>
      <c r="G213" s="96">
        <v>2</v>
      </c>
      <c r="H213" s="96">
        <v>1</v>
      </c>
      <c r="I213" s="96">
        <v>5</v>
      </c>
      <c r="J213" s="96">
        <v>0</v>
      </c>
      <c r="K213" s="96">
        <v>4</v>
      </c>
      <c r="L213" s="96">
        <v>1</v>
      </c>
      <c r="M213" s="96">
        <v>5</v>
      </c>
      <c r="N213" s="96">
        <v>2</v>
      </c>
      <c r="O213" s="96"/>
      <c r="P213" s="96"/>
      <c r="Q213" s="96"/>
      <c r="R213" s="96"/>
      <c r="Z213" s="91">
        <f t="shared" ref="Z213:AK213" si="218">C213*100000/Z207</f>
        <v>5.2304537941711819</v>
      </c>
      <c r="AA213" s="91">
        <f t="shared" si="218"/>
        <v>2.080754065273255</v>
      </c>
      <c r="AB213" s="91">
        <f t="shared" si="218"/>
        <v>6.1882464572289031</v>
      </c>
      <c r="AC213" s="91">
        <f t="shared" si="218"/>
        <v>2.0366806179288997</v>
      </c>
      <c r="AD213" s="91">
        <f t="shared" si="218"/>
        <v>2.0049723313818268</v>
      </c>
      <c r="AE213" s="91">
        <f t="shared" si="218"/>
        <v>0.98787872800734977</v>
      </c>
      <c r="AF213" s="91">
        <f t="shared" si="218"/>
        <v>4.8667957989818662</v>
      </c>
      <c r="AG213" s="91">
        <f t="shared" si="218"/>
        <v>0</v>
      </c>
      <c r="AH213" s="91">
        <f t="shared" si="218"/>
        <v>3.7826847605087712</v>
      </c>
      <c r="AI213" s="91">
        <f t="shared" si="218"/>
        <v>0.93583888597739018</v>
      </c>
      <c r="AJ213" s="91">
        <f t="shared" si="218"/>
        <v>4.6504706276275156</v>
      </c>
      <c r="AK213" s="91">
        <f t="shared" si="218"/>
        <v>1.8942981625307824</v>
      </c>
      <c r="AL213" s="148"/>
      <c r="AM213" s="148"/>
      <c r="AN213" s="148"/>
      <c r="AO213" s="148"/>
    </row>
    <row r="214" spans="1:41" ht="13.5" customHeight="1">
      <c r="A214" s="88">
        <v>211</v>
      </c>
      <c r="B214" s="95" t="s">
        <v>17</v>
      </c>
      <c r="C214" s="96">
        <v>61</v>
      </c>
      <c r="D214" s="96">
        <v>92</v>
      </c>
      <c r="E214" s="96">
        <v>103</v>
      </c>
      <c r="F214" s="96">
        <v>87</v>
      </c>
      <c r="G214" s="96">
        <v>77</v>
      </c>
      <c r="H214" s="96">
        <v>86</v>
      </c>
      <c r="I214" s="96">
        <v>114</v>
      </c>
      <c r="J214" s="96">
        <v>101</v>
      </c>
      <c r="K214" s="96">
        <v>71</v>
      </c>
      <c r="L214" s="96">
        <v>69</v>
      </c>
      <c r="M214" s="96">
        <v>111</v>
      </c>
      <c r="N214" s="96">
        <v>113</v>
      </c>
      <c r="O214" s="96"/>
      <c r="P214" s="96"/>
      <c r="Q214" s="96"/>
      <c r="R214" s="96"/>
      <c r="Z214" s="91">
        <f t="shared" ref="Z214:AK214" si="219">C214*100000/Z207</f>
        <v>63.811536288888426</v>
      </c>
      <c r="AA214" s="91">
        <f t="shared" si="219"/>
        <v>95.714687002569732</v>
      </c>
      <c r="AB214" s="91">
        <f t="shared" si="219"/>
        <v>106.23156418242951</v>
      </c>
      <c r="AC214" s="91">
        <f t="shared" si="219"/>
        <v>88.595606879907123</v>
      </c>
      <c r="AD214" s="91">
        <f t="shared" si="219"/>
        <v>77.19143475820033</v>
      </c>
      <c r="AE214" s="91">
        <f t="shared" si="219"/>
        <v>84.957570608632082</v>
      </c>
      <c r="AF214" s="91">
        <f t="shared" si="219"/>
        <v>110.96294421678655</v>
      </c>
      <c r="AG214" s="91">
        <f t="shared" si="219"/>
        <v>96.852764619013826</v>
      </c>
      <c r="AH214" s="91">
        <f t="shared" si="219"/>
        <v>67.142654499030684</v>
      </c>
      <c r="AI214" s="91">
        <f t="shared" si="219"/>
        <v>64.572883132439912</v>
      </c>
      <c r="AJ214" s="91">
        <f t="shared" si="219"/>
        <v>103.24044793333086</v>
      </c>
      <c r="AK214" s="91">
        <f t="shared" si="219"/>
        <v>107.02784618298921</v>
      </c>
      <c r="AL214" s="148"/>
      <c r="AM214" s="148"/>
      <c r="AN214" s="148"/>
      <c r="AO214" s="148"/>
    </row>
    <row r="215" spans="1:41" ht="13.5" customHeight="1">
      <c r="A215" s="88">
        <v>212</v>
      </c>
      <c r="B215" s="95" t="s">
        <v>16</v>
      </c>
      <c r="C215" s="96">
        <v>9</v>
      </c>
      <c r="D215" s="96">
        <v>22</v>
      </c>
      <c r="E215" s="96">
        <v>18</v>
      </c>
      <c r="F215" s="96">
        <v>20</v>
      </c>
      <c r="G215" s="96">
        <v>44</v>
      </c>
      <c r="H215" s="96">
        <v>32</v>
      </c>
      <c r="I215" s="96">
        <v>24</v>
      </c>
      <c r="J215" s="96">
        <v>14</v>
      </c>
      <c r="K215" s="96">
        <v>25</v>
      </c>
      <c r="L215" s="96">
        <v>34</v>
      </c>
      <c r="M215" s="96">
        <v>20</v>
      </c>
      <c r="N215" s="96">
        <v>28</v>
      </c>
      <c r="O215" s="96"/>
      <c r="P215" s="96"/>
      <c r="Q215" s="96"/>
      <c r="R215" s="96"/>
      <c r="Z215" s="91">
        <f t="shared" ref="Z215:AK215" si="220">C215*100000/Z207</f>
        <v>9.414816829508128</v>
      </c>
      <c r="AA215" s="91">
        <f t="shared" si="220"/>
        <v>22.888294718005806</v>
      </c>
      <c r="AB215" s="91">
        <f t="shared" si="220"/>
        <v>18.564739371686709</v>
      </c>
      <c r="AC215" s="91">
        <f t="shared" si="220"/>
        <v>20.366806179288997</v>
      </c>
      <c r="AD215" s="91">
        <f t="shared" si="220"/>
        <v>44.10939129040019</v>
      </c>
      <c r="AE215" s="91">
        <f t="shared" si="220"/>
        <v>31.612119296235193</v>
      </c>
      <c r="AF215" s="91">
        <f t="shared" si="220"/>
        <v>23.36061983511296</v>
      </c>
      <c r="AG215" s="91">
        <f t="shared" si="220"/>
        <v>13.425135689764293</v>
      </c>
      <c r="AH215" s="91">
        <f t="shared" si="220"/>
        <v>23.641779753179819</v>
      </c>
      <c r="AI215" s="91">
        <f t="shared" si="220"/>
        <v>31.818522123231265</v>
      </c>
      <c r="AJ215" s="91">
        <f t="shared" si="220"/>
        <v>18.601882510510062</v>
      </c>
      <c r="AK215" s="91">
        <f t="shared" si="220"/>
        <v>26.520174275430954</v>
      </c>
      <c r="AL215" s="148"/>
      <c r="AM215" s="148"/>
      <c r="AN215" s="148"/>
      <c r="AO215" s="148"/>
    </row>
    <row r="216" spans="1:41" ht="13.5" customHeight="1">
      <c r="A216" s="88">
        <v>213</v>
      </c>
      <c r="B216" s="97" t="s">
        <v>117</v>
      </c>
      <c r="C216" s="96">
        <v>444</v>
      </c>
      <c r="D216" s="96">
        <v>436</v>
      </c>
      <c r="E216" s="96">
        <v>504</v>
      </c>
      <c r="F216" s="96">
        <v>535</v>
      </c>
      <c r="G216" s="96">
        <v>597</v>
      </c>
      <c r="H216" s="96">
        <v>563</v>
      </c>
      <c r="I216" s="96">
        <v>720</v>
      </c>
      <c r="J216" s="96">
        <v>635</v>
      </c>
      <c r="K216" s="96">
        <v>545</v>
      </c>
      <c r="L216" s="96">
        <v>564</v>
      </c>
      <c r="M216" s="96">
        <v>634</v>
      </c>
      <c r="N216" s="96">
        <v>656</v>
      </c>
      <c r="O216" s="96"/>
      <c r="P216" s="96"/>
      <c r="Q216" s="96"/>
      <c r="R216" s="96"/>
      <c r="T216" s="4" t="s">
        <v>306</v>
      </c>
      <c r="U216" s="4" t="s">
        <v>307</v>
      </c>
      <c r="V216" s="4" t="s">
        <v>308</v>
      </c>
      <c r="W216" s="4" t="s">
        <v>309</v>
      </c>
      <c r="X216" s="4" t="s">
        <v>310</v>
      </c>
      <c r="Y216" s="4">
        <v>335.1</v>
      </c>
      <c r="Z216" s="91">
        <f t="shared" ref="Z216:AK216" si="221">C216*100000/Z207</f>
        <v>464.46429692240099</v>
      </c>
      <c r="AA216" s="91">
        <f t="shared" si="221"/>
        <v>453.60438622956957</v>
      </c>
      <c r="AB216" s="91">
        <f t="shared" si="221"/>
        <v>519.8127024072279</v>
      </c>
      <c r="AC216" s="91">
        <f t="shared" si="221"/>
        <v>544.81206529598057</v>
      </c>
      <c r="AD216" s="91">
        <f t="shared" si="221"/>
        <v>598.48424091747529</v>
      </c>
      <c r="AE216" s="91">
        <f t="shared" si="221"/>
        <v>556.17572386813799</v>
      </c>
      <c r="AF216" s="91">
        <f t="shared" si="221"/>
        <v>700.81859505338878</v>
      </c>
      <c r="AG216" s="91">
        <f t="shared" si="221"/>
        <v>608.92579735716618</v>
      </c>
      <c r="AH216" s="91">
        <f t="shared" si="221"/>
        <v>515.39079861932009</v>
      </c>
      <c r="AI216" s="91">
        <f t="shared" si="221"/>
        <v>527.81313169124803</v>
      </c>
      <c r="AJ216" s="91">
        <f t="shared" si="221"/>
        <v>589.679675583169</v>
      </c>
      <c r="AK216" s="91">
        <f t="shared" si="221"/>
        <v>621.32979731009664</v>
      </c>
      <c r="AL216" s="148"/>
      <c r="AM216" s="148"/>
      <c r="AN216" s="148"/>
      <c r="AO216" s="148"/>
    </row>
    <row r="217" spans="1:41" ht="13.5" customHeight="1">
      <c r="A217" s="88">
        <v>214</v>
      </c>
      <c r="B217" s="95" t="s">
        <v>15</v>
      </c>
      <c r="C217" s="96">
        <v>14</v>
      </c>
      <c r="D217" s="96">
        <v>15</v>
      </c>
      <c r="E217" s="96">
        <v>12</v>
      </c>
      <c r="F217" s="96">
        <v>17</v>
      </c>
      <c r="G217" s="96">
        <v>17</v>
      </c>
      <c r="H217" s="96">
        <v>22</v>
      </c>
      <c r="I217" s="96">
        <v>12</v>
      </c>
      <c r="J217" s="96">
        <v>8</v>
      </c>
      <c r="K217" s="96">
        <v>19</v>
      </c>
      <c r="L217" s="96">
        <v>15</v>
      </c>
      <c r="M217" s="96">
        <v>13</v>
      </c>
      <c r="N217" s="96">
        <v>13</v>
      </c>
      <c r="O217" s="96"/>
      <c r="P217" s="96"/>
      <c r="Q217" s="96"/>
      <c r="R217" s="96"/>
      <c r="Z217" s="91">
        <f t="shared" ref="Z217:AK217" si="222">C217*100000/Z207</f>
        <v>14.645270623679311</v>
      </c>
      <c r="AA217" s="91">
        <f t="shared" si="222"/>
        <v>15.605655489549413</v>
      </c>
      <c r="AB217" s="91">
        <f t="shared" si="222"/>
        <v>12.376492914457806</v>
      </c>
      <c r="AC217" s="91">
        <f t="shared" si="222"/>
        <v>17.311785252395644</v>
      </c>
      <c r="AD217" s="91">
        <f t="shared" si="222"/>
        <v>17.042264816745529</v>
      </c>
      <c r="AE217" s="91">
        <f t="shared" si="222"/>
        <v>21.733332016161697</v>
      </c>
      <c r="AF217" s="91">
        <f t="shared" si="222"/>
        <v>11.68030991755648</v>
      </c>
      <c r="AG217" s="91">
        <f t="shared" si="222"/>
        <v>7.6715061084367386</v>
      </c>
      <c r="AH217" s="91">
        <f t="shared" si="222"/>
        <v>17.967752612416664</v>
      </c>
      <c r="AI217" s="91">
        <f t="shared" si="222"/>
        <v>14.037583289660851</v>
      </c>
      <c r="AJ217" s="91">
        <f t="shared" si="222"/>
        <v>12.091223631831541</v>
      </c>
      <c r="AK217" s="91">
        <f t="shared" si="222"/>
        <v>12.312938056450085</v>
      </c>
      <c r="AL217" s="148"/>
      <c r="AM217" s="148"/>
      <c r="AN217" s="148"/>
      <c r="AO217" s="148"/>
    </row>
    <row r="218" spans="1:41" ht="13.5" customHeight="1">
      <c r="A218" s="88">
        <v>215</v>
      </c>
      <c r="B218" s="95" t="s">
        <v>14</v>
      </c>
      <c r="C218" s="96">
        <v>462</v>
      </c>
      <c r="D218" s="96">
        <v>637</v>
      </c>
      <c r="E218" s="96">
        <v>560</v>
      </c>
      <c r="F218" s="96">
        <v>528</v>
      </c>
      <c r="G218" s="96">
        <v>445</v>
      </c>
      <c r="H218" s="96">
        <v>442</v>
      </c>
      <c r="I218" s="96">
        <v>481</v>
      </c>
      <c r="J218" s="96">
        <v>452</v>
      </c>
      <c r="K218" s="96">
        <v>373</v>
      </c>
      <c r="L218" s="96">
        <v>380</v>
      </c>
      <c r="M218" s="96">
        <v>409</v>
      </c>
      <c r="N218" s="96">
        <v>400</v>
      </c>
      <c r="O218" s="96"/>
      <c r="P218" s="96"/>
      <c r="Q218" s="96"/>
      <c r="R218" s="96"/>
      <c r="Z218" s="91">
        <f t="shared" ref="Z218:AK218" si="223">C218*100000/Z207</f>
        <v>483.29393058141727</v>
      </c>
      <c r="AA218" s="91">
        <f t="shared" si="223"/>
        <v>662.72016978953172</v>
      </c>
      <c r="AB218" s="91">
        <f t="shared" si="223"/>
        <v>577.56966934136426</v>
      </c>
      <c r="AC218" s="91">
        <f t="shared" si="223"/>
        <v>537.68368313322947</v>
      </c>
      <c r="AD218" s="91">
        <f t="shared" si="223"/>
        <v>446.10634373245648</v>
      </c>
      <c r="AE218" s="91">
        <f t="shared" si="223"/>
        <v>436.6423977792486</v>
      </c>
      <c r="AF218" s="91">
        <f t="shared" si="223"/>
        <v>468.18575586205554</v>
      </c>
      <c r="AG218" s="91">
        <f t="shared" si="223"/>
        <v>433.44009512667577</v>
      </c>
      <c r="AH218" s="91">
        <f t="shared" si="223"/>
        <v>352.73535391744292</v>
      </c>
      <c r="AI218" s="91">
        <f t="shared" si="223"/>
        <v>355.61877667140823</v>
      </c>
      <c r="AJ218" s="91">
        <f t="shared" si="223"/>
        <v>380.40849733993082</v>
      </c>
      <c r="AK218" s="91">
        <f t="shared" si="223"/>
        <v>378.85963250615646</v>
      </c>
      <c r="AL218" s="148"/>
      <c r="AM218" s="148"/>
      <c r="AN218" s="148"/>
      <c r="AO218" s="148"/>
    </row>
    <row r="219" spans="1:41" ht="13.5" customHeight="1">
      <c r="A219" s="88">
        <v>216</v>
      </c>
      <c r="B219" s="95" t="s">
        <v>13</v>
      </c>
      <c r="C219" s="96">
        <v>463</v>
      </c>
      <c r="D219" s="96">
        <v>634</v>
      </c>
      <c r="E219" s="96">
        <v>697</v>
      </c>
      <c r="F219" s="96">
        <v>589</v>
      </c>
      <c r="G219" s="96">
        <v>616</v>
      </c>
      <c r="H219" s="96">
        <v>549</v>
      </c>
      <c r="I219" s="96">
        <v>726</v>
      </c>
      <c r="J219" s="96">
        <v>635</v>
      </c>
      <c r="K219" s="96">
        <v>613</v>
      </c>
      <c r="L219" s="96">
        <v>605</v>
      </c>
      <c r="M219" s="96">
        <v>386</v>
      </c>
      <c r="N219" s="96">
        <v>482</v>
      </c>
      <c r="O219" s="96"/>
      <c r="P219" s="96"/>
      <c r="Q219" s="96"/>
      <c r="R219" s="96"/>
      <c r="Z219" s="91">
        <f t="shared" ref="Z219:AK219" si="224">C219*100000/Z207</f>
        <v>484.3400213402515</v>
      </c>
      <c r="AA219" s="91">
        <f t="shared" si="224"/>
        <v>659.5990386916219</v>
      </c>
      <c r="AB219" s="91">
        <f t="shared" si="224"/>
        <v>718.8679634480909</v>
      </c>
      <c r="AC219" s="91">
        <f t="shared" si="224"/>
        <v>599.80244198006085</v>
      </c>
      <c r="AD219" s="91">
        <f t="shared" si="224"/>
        <v>617.53147806560264</v>
      </c>
      <c r="AE219" s="91">
        <f t="shared" si="224"/>
        <v>542.34542167603502</v>
      </c>
      <c r="AF219" s="91">
        <f t="shared" si="224"/>
        <v>706.65875001216693</v>
      </c>
      <c r="AG219" s="91">
        <f t="shared" si="224"/>
        <v>608.92579735716618</v>
      </c>
      <c r="AH219" s="91">
        <f t="shared" si="224"/>
        <v>579.69643954796913</v>
      </c>
      <c r="AI219" s="91">
        <f t="shared" si="224"/>
        <v>566.18252601632105</v>
      </c>
      <c r="AJ219" s="91">
        <f t="shared" si="224"/>
        <v>359.01633245284421</v>
      </c>
      <c r="AK219" s="91">
        <f t="shared" si="224"/>
        <v>456.52585716991854</v>
      </c>
      <c r="AL219" s="148"/>
      <c r="AM219" s="148"/>
      <c r="AN219" s="148"/>
      <c r="AO219" s="148"/>
    </row>
    <row r="220" spans="1:41" ht="13.5" customHeight="1">
      <c r="A220" s="88">
        <v>217</v>
      </c>
      <c r="B220" s="95" t="s">
        <v>12</v>
      </c>
      <c r="C220" s="96">
        <v>1314</v>
      </c>
      <c r="D220" s="96">
        <v>1655</v>
      </c>
      <c r="E220" s="96">
        <v>1466</v>
      </c>
      <c r="F220" s="96">
        <v>1474</v>
      </c>
      <c r="G220" s="96">
        <v>1480</v>
      </c>
      <c r="H220" s="96">
        <v>2104</v>
      </c>
      <c r="I220" s="96">
        <v>1743</v>
      </c>
      <c r="J220" s="96">
        <v>1765</v>
      </c>
      <c r="K220" s="96">
        <v>1883</v>
      </c>
      <c r="L220" s="96">
        <v>2141</v>
      </c>
      <c r="M220" s="96">
        <v>1770</v>
      </c>
      <c r="N220" s="96">
        <v>1632</v>
      </c>
      <c r="O220" s="96"/>
      <c r="P220" s="96"/>
      <c r="Q220" s="96"/>
      <c r="R220" s="96"/>
      <c r="Z220" s="91">
        <f t="shared" ref="Z220:AK220" si="225">C220*100000/Z207</f>
        <v>1374.5632571081867</v>
      </c>
      <c r="AA220" s="91">
        <f t="shared" si="225"/>
        <v>1721.8239890136185</v>
      </c>
      <c r="AB220" s="91">
        <f t="shared" si="225"/>
        <v>1511.9948843829286</v>
      </c>
      <c r="AC220" s="91">
        <f t="shared" si="225"/>
        <v>1501.0336154135989</v>
      </c>
      <c r="AD220" s="91">
        <f t="shared" si="225"/>
        <v>1483.679525222552</v>
      </c>
      <c r="AE220" s="91">
        <f t="shared" si="225"/>
        <v>2078.4968437274642</v>
      </c>
      <c r="AF220" s="91">
        <f t="shared" si="225"/>
        <v>1696.5650155250787</v>
      </c>
      <c r="AG220" s="91">
        <f t="shared" si="225"/>
        <v>1692.5260351738555</v>
      </c>
      <c r="AH220" s="91">
        <f t="shared" si="225"/>
        <v>1780.6988510095041</v>
      </c>
      <c r="AI220" s="91">
        <f t="shared" si="225"/>
        <v>2003.6310548775923</v>
      </c>
      <c r="AJ220" s="91">
        <f t="shared" si="225"/>
        <v>1646.2666021801406</v>
      </c>
      <c r="AK220" s="91">
        <f t="shared" si="225"/>
        <v>1545.7473006251184</v>
      </c>
      <c r="AL220" s="148"/>
      <c r="AM220" s="148"/>
      <c r="AN220" s="148"/>
      <c r="AO220" s="148"/>
    </row>
    <row r="221" spans="1:41" ht="13.5" customHeight="1">
      <c r="A221" s="88">
        <v>218</v>
      </c>
      <c r="B221" s="95" t="s">
        <v>11</v>
      </c>
      <c r="C221" s="96">
        <v>118</v>
      </c>
      <c r="D221" s="96">
        <v>424</v>
      </c>
      <c r="E221" s="96">
        <v>220</v>
      </c>
      <c r="F221" s="96">
        <v>255</v>
      </c>
      <c r="G221" s="96">
        <v>178</v>
      </c>
      <c r="H221" s="96">
        <v>346</v>
      </c>
      <c r="I221" s="96">
        <v>361</v>
      </c>
      <c r="J221" s="96">
        <v>300</v>
      </c>
      <c r="K221" s="96">
        <v>343</v>
      </c>
      <c r="L221" s="96">
        <v>579</v>
      </c>
      <c r="M221" s="96">
        <v>272</v>
      </c>
      <c r="N221" s="96">
        <v>347</v>
      </c>
      <c r="O221" s="96"/>
      <c r="P221" s="96"/>
      <c r="Q221" s="96"/>
      <c r="R221" s="96"/>
      <c r="Z221" s="91">
        <f t="shared" ref="Z221:AK221" si="226">C221*100000/Z207</f>
        <v>123.4387095424399</v>
      </c>
      <c r="AA221" s="91">
        <f t="shared" si="226"/>
        <v>441.11986183793005</v>
      </c>
      <c r="AB221" s="91">
        <f t="shared" si="226"/>
        <v>226.90237009839311</v>
      </c>
      <c r="AC221" s="91">
        <f t="shared" si="226"/>
        <v>259.67677878593469</v>
      </c>
      <c r="AD221" s="91">
        <f t="shared" si="226"/>
        <v>178.44253749298261</v>
      </c>
      <c r="AE221" s="91">
        <f t="shared" si="226"/>
        <v>341.80603989054305</v>
      </c>
      <c r="AF221" s="91">
        <f t="shared" si="226"/>
        <v>351.38265668649075</v>
      </c>
      <c r="AG221" s="91">
        <f t="shared" si="226"/>
        <v>287.68147906637773</v>
      </c>
      <c r="AH221" s="91">
        <f t="shared" si="226"/>
        <v>324.36521821362714</v>
      </c>
      <c r="AI221" s="91">
        <f t="shared" si="226"/>
        <v>541.85071498090883</v>
      </c>
      <c r="AJ221" s="91">
        <f t="shared" si="226"/>
        <v>252.98560214293687</v>
      </c>
      <c r="AK221" s="91">
        <f t="shared" si="226"/>
        <v>328.66073119909072</v>
      </c>
      <c r="AL221" s="148"/>
      <c r="AM221" s="148"/>
      <c r="AN221" s="148"/>
      <c r="AO221" s="148"/>
    </row>
    <row r="222" spans="1:41" ht="13.5" customHeight="1">
      <c r="A222" s="88">
        <v>219</v>
      </c>
      <c r="B222" s="95" t="s">
        <v>28</v>
      </c>
      <c r="C222" s="96">
        <v>0</v>
      </c>
      <c r="D222" s="96">
        <v>0</v>
      </c>
      <c r="E222" s="96">
        <v>0</v>
      </c>
      <c r="F222" s="96">
        <v>0</v>
      </c>
      <c r="G222" s="96">
        <v>0</v>
      </c>
      <c r="H222" s="96">
        <v>0</v>
      </c>
      <c r="I222" s="96">
        <v>0</v>
      </c>
      <c r="J222" s="96">
        <v>0</v>
      </c>
      <c r="K222" s="96">
        <v>0</v>
      </c>
      <c r="L222" s="96">
        <v>0</v>
      </c>
      <c r="M222" s="96">
        <v>0</v>
      </c>
      <c r="N222" s="96">
        <v>0</v>
      </c>
      <c r="O222" s="96"/>
      <c r="P222" s="96"/>
      <c r="Q222" s="96"/>
      <c r="R222" s="96"/>
      <c r="Z222" s="91">
        <f t="shared" ref="Z222:AK222" si="227">C222*100000/Z207</f>
        <v>0</v>
      </c>
      <c r="AA222" s="91">
        <f t="shared" si="227"/>
        <v>0</v>
      </c>
      <c r="AB222" s="91">
        <f t="shared" si="227"/>
        <v>0</v>
      </c>
      <c r="AC222" s="91">
        <f t="shared" si="227"/>
        <v>0</v>
      </c>
      <c r="AD222" s="91">
        <f t="shared" si="227"/>
        <v>0</v>
      </c>
      <c r="AE222" s="91">
        <f t="shared" si="227"/>
        <v>0</v>
      </c>
      <c r="AF222" s="91">
        <f t="shared" si="227"/>
        <v>0</v>
      </c>
      <c r="AG222" s="91">
        <f t="shared" si="227"/>
        <v>0</v>
      </c>
      <c r="AH222" s="91">
        <f t="shared" si="227"/>
        <v>0</v>
      </c>
      <c r="AI222" s="91">
        <f t="shared" si="227"/>
        <v>0</v>
      </c>
      <c r="AJ222" s="91">
        <f t="shared" si="227"/>
        <v>0</v>
      </c>
      <c r="AK222" s="91">
        <f t="shared" si="227"/>
        <v>0</v>
      </c>
      <c r="AL222" s="148"/>
      <c r="AM222" s="148"/>
      <c r="AN222" s="148"/>
      <c r="AO222" s="148"/>
    </row>
    <row r="223" spans="1:41" ht="13.5" customHeight="1">
      <c r="A223" s="88">
        <v>220</v>
      </c>
      <c r="B223" s="97" t="s">
        <v>118</v>
      </c>
      <c r="C223" s="96">
        <v>2371</v>
      </c>
      <c r="D223" s="96">
        <v>3365</v>
      </c>
      <c r="E223" s="96">
        <v>2955</v>
      </c>
      <c r="F223" s="96">
        <v>2863</v>
      </c>
      <c r="G223" s="96">
        <v>2736</v>
      </c>
      <c r="H223" s="96">
        <v>3463</v>
      </c>
      <c r="I223" s="96">
        <v>3323</v>
      </c>
      <c r="J223" s="96">
        <v>3160</v>
      </c>
      <c r="K223" s="96">
        <v>3231</v>
      </c>
      <c r="L223" s="96">
        <v>3720</v>
      </c>
      <c r="M223" s="96">
        <v>2850</v>
      </c>
      <c r="N223" s="96">
        <v>2874</v>
      </c>
      <c r="O223" s="96"/>
      <c r="P223" s="96"/>
      <c r="Q223" s="96"/>
      <c r="R223" s="96"/>
      <c r="T223" s="4" t="s">
        <v>311</v>
      </c>
      <c r="U223" s="4" t="s">
        <v>312</v>
      </c>
      <c r="V223" s="4" t="s">
        <v>313</v>
      </c>
      <c r="W223" s="4" t="s">
        <v>314</v>
      </c>
      <c r="X223" s="4" t="s">
        <v>315</v>
      </c>
      <c r="Y223" s="4">
        <v>2780.4</v>
      </c>
      <c r="Z223" s="91">
        <f t="shared" ref="Z223:AK223" si="228">C223*100000/Z207</f>
        <v>2480.2811891959745</v>
      </c>
      <c r="AA223" s="91">
        <f t="shared" si="228"/>
        <v>3500.8687148222516</v>
      </c>
      <c r="AB223" s="91">
        <f t="shared" si="228"/>
        <v>3047.7113801852347</v>
      </c>
      <c r="AC223" s="91">
        <f t="shared" si="228"/>
        <v>2915.5083045652195</v>
      </c>
      <c r="AD223" s="91">
        <f t="shared" si="228"/>
        <v>2742.802149330339</v>
      </c>
      <c r="AE223" s="91">
        <f t="shared" si="228"/>
        <v>3421.0240350894524</v>
      </c>
      <c r="AF223" s="91">
        <f t="shared" si="228"/>
        <v>3234.4724880033482</v>
      </c>
      <c r="AG223" s="91">
        <f t="shared" si="228"/>
        <v>3030.244912832512</v>
      </c>
      <c r="AH223" s="91">
        <f t="shared" si="228"/>
        <v>3055.4636153009596</v>
      </c>
      <c r="AI223" s="91">
        <f t="shared" si="228"/>
        <v>3481.3206558358911</v>
      </c>
      <c r="AJ223" s="91">
        <f t="shared" si="228"/>
        <v>2650.7682577476839</v>
      </c>
      <c r="AK223" s="91">
        <f t="shared" si="228"/>
        <v>2722.1064595567341</v>
      </c>
      <c r="AL223" s="148"/>
      <c r="AM223" s="148"/>
      <c r="AN223" s="148"/>
      <c r="AO223" s="148"/>
    </row>
    <row r="224" spans="1:41" ht="13.5" customHeight="1">
      <c r="A224" s="88">
        <v>221</v>
      </c>
      <c r="B224" s="95" t="s">
        <v>10</v>
      </c>
      <c r="C224" s="96">
        <v>13</v>
      </c>
      <c r="D224" s="96">
        <v>10</v>
      </c>
      <c r="E224" s="96">
        <v>40</v>
      </c>
      <c r="F224" s="96">
        <v>40</v>
      </c>
      <c r="G224" s="96">
        <v>26</v>
      </c>
      <c r="H224" s="96">
        <v>33</v>
      </c>
      <c r="I224" s="96">
        <v>15</v>
      </c>
      <c r="J224" s="96">
        <v>28</v>
      </c>
      <c r="K224" s="96">
        <v>48</v>
      </c>
      <c r="L224" s="96">
        <v>19</v>
      </c>
      <c r="M224" s="96">
        <v>24</v>
      </c>
      <c r="N224" s="96">
        <v>18</v>
      </c>
      <c r="O224" s="96"/>
      <c r="P224" s="96"/>
      <c r="Q224" s="96"/>
      <c r="R224" s="96"/>
      <c r="Z224" s="91">
        <f t="shared" ref="Z224:AK224" si="229">C224*100000/Z207</f>
        <v>13.599179864845073</v>
      </c>
      <c r="AA224" s="91">
        <f t="shared" si="229"/>
        <v>10.403770326366276</v>
      </c>
      <c r="AB224" s="91">
        <f t="shared" si="229"/>
        <v>41.254976381526021</v>
      </c>
      <c r="AC224" s="91">
        <f t="shared" si="229"/>
        <v>40.733612358577993</v>
      </c>
      <c r="AD224" s="91">
        <f t="shared" si="229"/>
        <v>26.064640307963749</v>
      </c>
      <c r="AE224" s="91">
        <f t="shared" si="229"/>
        <v>32.599998024242545</v>
      </c>
      <c r="AF224" s="91">
        <f t="shared" si="229"/>
        <v>14.6003873969456</v>
      </c>
      <c r="AG224" s="91">
        <f t="shared" si="229"/>
        <v>26.850271379528586</v>
      </c>
      <c r="AH224" s="91">
        <f t="shared" si="229"/>
        <v>45.392217126105251</v>
      </c>
      <c r="AI224" s="91">
        <f t="shared" si="229"/>
        <v>17.780938833570413</v>
      </c>
      <c r="AJ224" s="91">
        <f t="shared" si="229"/>
        <v>22.322259012612076</v>
      </c>
      <c r="AK224" s="91">
        <f t="shared" si="229"/>
        <v>17.048683462777042</v>
      </c>
      <c r="AL224" s="148"/>
      <c r="AM224" s="148"/>
      <c r="AN224" s="148"/>
      <c r="AO224" s="148"/>
    </row>
    <row r="225" spans="1:41" ht="13.5" customHeight="1">
      <c r="A225" s="88">
        <v>222</v>
      </c>
      <c r="B225" s="95" t="s">
        <v>9</v>
      </c>
      <c r="C225" s="96">
        <v>3</v>
      </c>
      <c r="D225" s="96">
        <v>6</v>
      </c>
      <c r="E225" s="96">
        <v>9</v>
      </c>
      <c r="F225" s="96">
        <v>11</v>
      </c>
      <c r="G225" s="96">
        <v>16</v>
      </c>
      <c r="H225" s="96">
        <v>12</v>
      </c>
      <c r="I225" s="96">
        <v>5</v>
      </c>
      <c r="J225" s="96">
        <v>6</v>
      </c>
      <c r="K225" s="96">
        <v>13</v>
      </c>
      <c r="L225" s="96">
        <v>10</v>
      </c>
      <c r="M225" s="96">
        <v>18</v>
      </c>
      <c r="N225" s="96">
        <v>14</v>
      </c>
      <c r="O225" s="96"/>
      <c r="P225" s="96"/>
      <c r="Q225" s="96"/>
      <c r="R225" s="96"/>
      <c r="Z225" s="91">
        <f t="shared" ref="Z225:AK225" si="230">C225*100000/Z207</f>
        <v>3.1382722765027093</v>
      </c>
      <c r="AA225" s="91">
        <f t="shared" si="230"/>
        <v>6.242262195819765</v>
      </c>
      <c r="AB225" s="91">
        <f t="shared" si="230"/>
        <v>9.2823696858433546</v>
      </c>
      <c r="AC225" s="91">
        <f t="shared" si="230"/>
        <v>11.201743398608947</v>
      </c>
      <c r="AD225" s="91">
        <f t="shared" si="230"/>
        <v>16.039778651054615</v>
      </c>
      <c r="AE225" s="91">
        <f t="shared" si="230"/>
        <v>11.854544736088197</v>
      </c>
      <c r="AF225" s="91">
        <f t="shared" si="230"/>
        <v>4.8667957989818662</v>
      </c>
      <c r="AG225" s="91">
        <f t="shared" si="230"/>
        <v>5.7536295813275542</v>
      </c>
      <c r="AH225" s="91">
        <f t="shared" si="230"/>
        <v>12.293725471653506</v>
      </c>
      <c r="AI225" s="91">
        <f t="shared" si="230"/>
        <v>9.3583888597739016</v>
      </c>
      <c r="AJ225" s="91">
        <f t="shared" si="230"/>
        <v>16.741694259459056</v>
      </c>
      <c r="AK225" s="91">
        <f t="shared" si="230"/>
        <v>13.260087137715477</v>
      </c>
      <c r="AL225" s="148"/>
      <c r="AM225" s="148"/>
      <c r="AN225" s="148"/>
      <c r="AO225" s="148"/>
    </row>
    <row r="226" spans="1:41" ht="13.5" customHeight="1">
      <c r="A226" s="88">
        <v>223</v>
      </c>
      <c r="B226" s="95" t="s">
        <v>8</v>
      </c>
      <c r="C226" s="96">
        <v>101</v>
      </c>
      <c r="D226" s="96">
        <v>143</v>
      </c>
      <c r="E226" s="96">
        <v>148</v>
      </c>
      <c r="F226" s="96">
        <v>218</v>
      </c>
      <c r="G226" s="96">
        <v>271</v>
      </c>
      <c r="H226" s="96">
        <v>253</v>
      </c>
      <c r="I226" s="96">
        <v>174</v>
      </c>
      <c r="J226" s="96">
        <v>189</v>
      </c>
      <c r="K226" s="96">
        <v>220</v>
      </c>
      <c r="L226" s="96">
        <v>214</v>
      </c>
      <c r="M226" s="96">
        <v>217</v>
      </c>
      <c r="N226" s="96">
        <v>119</v>
      </c>
      <c r="O226" s="96"/>
      <c r="P226" s="96"/>
      <c r="Q226" s="96"/>
      <c r="R226" s="96"/>
      <c r="Z226" s="91">
        <f t="shared" ref="Z226:AK226" si="231">C226*100000/Z207</f>
        <v>105.65516664225788</v>
      </c>
      <c r="AA226" s="91">
        <f t="shared" si="231"/>
        <v>148.77391566703773</v>
      </c>
      <c r="AB226" s="91">
        <f t="shared" si="231"/>
        <v>152.64341261164628</v>
      </c>
      <c r="AC226" s="91">
        <f t="shared" si="231"/>
        <v>221.99818735425004</v>
      </c>
      <c r="AD226" s="91">
        <f t="shared" si="231"/>
        <v>271.67375090223754</v>
      </c>
      <c r="AE226" s="91">
        <f t="shared" si="231"/>
        <v>249.93331818585949</v>
      </c>
      <c r="AF226" s="91">
        <f t="shared" si="231"/>
        <v>169.36449380456895</v>
      </c>
      <c r="AG226" s="91">
        <f t="shared" si="231"/>
        <v>181.23933181181795</v>
      </c>
      <c r="AH226" s="91">
        <f t="shared" si="231"/>
        <v>208.04766182798241</v>
      </c>
      <c r="AI226" s="91">
        <f t="shared" si="231"/>
        <v>200.26952159916149</v>
      </c>
      <c r="AJ226" s="91">
        <f t="shared" si="231"/>
        <v>201.83042523903418</v>
      </c>
      <c r="AK226" s="91">
        <f t="shared" si="231"/>
        <v>112.71074067058154</v>
      </c>
      <c r="AL226" s="148"/>
      <c r="AM226" s="148"/>
      <c r="AN226" s="148"/>
      <c r="AO226" s="148"/>
    </row>
    <row r="227" spans="1:41" ht="13.5" customHeight="1">
      <c r="A227" s="88">
        <v>224</v>
      </c>
      <c r="B227" s="95" t="s">
        <v>24</v>
      </c>
      <c r="C227" s="96">
        <v>2</v>
      </c>
      <c r="D227" s="96">
        <v>0</v>
      </c>
      <c r="E227" s="96">
        <v>0</v>
      </c>
      <c r="F227" s="96">
        <v>4</v>
      </c>
      <c r="G227" s="96">
        <v>1</v>
      </c>
      <c r="H227" s="96">
        <v>1</v>
      </c>
      <c r="I227" s="96">
        <v>0</v>
      </c>
      <c r="J227" s="96">
        <v>0</v>
      </c>
      <c r="K227" s="96">
        <v>0</v>
      </c>
      <c r="L227" s="96">
        <v>8</v>
      </c>
      <c r="M227" s="96">
        <v>0</v>
      </c>
      <c r="N227" s="96">
        <v>43</v>
      </c>
      <c r="O227" s="96"/>
      <c r="P227" s="96"/>
      <c r="Q227" s="96"/>
      <c r="R227" s="96"/>
      <c r="Z227" s="91">
        <f t="shared" ref="Z227:AK227" si="232">C227*100000/Z207</f>
        <v>2.092181517668473</v>
      </c>
      <c r="AA227" s="91">
        <f t="shared" si="232"/>
        <v>0</v>
      </c>
      <c r="AB227" s="91">
        <f t="shared" si="232"/>
        <v>0</v>
      </c>
      <c r="AC227" s="91">
        <f t="shared" si="232"/>
        <v>4.0733612358577993</v>
      </c>
      <c r="AD227" s="91">
        <f t="shared" si="232"/>
        <v>1.0024861656909134</v>
      </c>
      <c r="AE227" s="91">
        <f t="shared" si="232"/>
        <v>0.98787872800734977</v>
      </c>
      <c r="AF227" s="91">
        <f t="shared" si="232"/>
        <v>0</v>
      </c>
      <c r="AG227" s="91">
        <f t="shared" si="232"/>
        <v>0</v>
      </c>
      <c r="AH227" s="91">
        <f t="shared" si="232"/>
        <v>0</v>
      </c>
      <c r="AI227" s="91">
        <f t="shared" si="232"/>
        <v>7.4867110878191214</v>
      </c>
      <c r="AJ227" s="91">
        <f t="shared" si="232"/>
        <v>0</v>
      </c>
      <c r="AK227" s="91">
        <f t="shared" si="232"/>
        <v>40.727410494411821</v>
      </c>
      <c r="AL227" s="148"/>
      <c r="AM227" s="148"/>
      <c r="AN227" s="148"/>
      <c r="AO227" s="148"/>
    </row>
    <row r="228" spans="1:41" ht="13.5" customHeight="1">
      <c r="A228" s="88">
        <v>225</v>
      </c>
      <c r="B228" s="97" t="s">
        <v>119</v>
      </c>
      <c r="C228" s="96">
        <v>119</v>
      </c>
      <c r="D228" s="96">
        <v>159</v>
      </c>
      <c r="E228" s="96">
        <v>197</v>
      </c>
      <c r="F228" s="96">
        <v>273</v>
      </c>
      <c r="G228" s="96">
        <v>314</v>
      </c>
      <c r="H228" s="96">
        <v>299</v>
      </c>
      <c r="I228" s="96">
        <v>194</v>
      </c>
      <c r="J228" s="96">
        <v>223</v>
      </c>
      <c r="K228" s="96">
        <v>281</v>
      </c>
      <c r="L228" s="96">
        <v>251</v>
      </c>
      <c r="M228" s="96">
        <v>259</v>
      </c>
      <c r="N228" s="96">
        <v>194</v>
      </c>
      <c r="O228" s="96"/>
      <c r="P228" s="96"/>
      <c r="Q228" s="96"/>
      <c r="R228" s="96"/>
      <c r="T228" s="4" t="s">
        <v>316</v>
      </c>
      <c r="U228" s="4" t="s">
        <v>317</v>
      </c>
      <c r="V228" s="4" t="s">
        <v>318</v>
      </c>
      <c r="W228" s="4" t="s">
        <v>319</v>
      </c>
      <c r="X228" s="4" t="s">
        <v>320</v>
      </c>
      <c r="Y228" s="4">
        <v>154.6</v>
      </c>
      <c r="Z228" s="91">
        <f t="shared" ref="Z228:AK228" si="233">C228*100000/Z207</f>
        <v>124.48480030127413</v>
      </c>
      <c r="AA228" s="91">
        <f t="shared" si="233"/>
        <v>165.41994818922379</v>
      </c>
      <c r="AB228" s="91">
        <f t="shared" si="233"/>
        <v>203.18075867901567</v>
      </c>
      <c r="AC228" s="91">
        <f t="shared" si="233"/>
        <v>278.00690434729478</v>
      </c>
      <c r="AD228" s="91">
        <f t="shared" si="233"/>
        <v>314.78065602694682</v>
      </c>
      <c r="AE228" s="91">
        <f t="shared" si="233"/>
        <v>295.37573967419758</v>
      </c>
      <c r="AF228" s="91">
        <f t="shared" si="233"/>
        <v>188.83167700049643</v>
      </c>
      <c r="AG228" s="91">
        <f t="shared" si="233"/>
        <v>213.8432327726741</v>
      </c>
      <c r="AH228" s="91">
        <f t="shared" si="233"/>
        <v>265.73360442574119</v>
      </c>
      <c r="AI228" s="91">
        <f t="shared" si="233"/>
        <v>234.89556038032492</v>
      </c>
      <c r="AJ228" s="91">
        <f t="shared" si="233"/>
        <v>240.89437851110532</v>
      </c>
      <c r="AK228" s="91">
        <f t="shared" si="233"/>
        <v>183.74692176548589</v>
      </c>
      <c r="AL228" s="148"/>
      <c r="AM228" s="148"/>
      <c r="AN228" s="148"/>
      <c r="AO228" s="148"/>
    </row>
    <row r="229" spans="1:41" ht="13.5" customHeight="1">
      <c r="A229" s="88">
        <v>226</v>
      </c>
      <c r="B229" s="95" t="s">
        <v>7</v>
      </c>
      <c r="C229" s="96">
        <v>35</v>
      </c>
      <c r="D229" s="96">
        <v>70</v>
      </c>
      <c r="E229" s="96">
        <v>65</v>
      </c>
      <c r="F229" s="96">
        <v>117</v>
      </c>
      <c r="G229" s="96">
        <v>129</v>
      </c>
      <c r="H229" s="96">
        <v>160</v>
      </c>
      <c r="I229" s="96">
        <v>86</v>
      </c>
      <c r="J229" s="96">
        <v>94</v>
      </c>
      <c r="K229" s="96">
        <v>111</v>
      </c>
      <c r="L229" s="96">
        <v>90</v>
      </c>
      <c r="M229" s="96">
        <v>92</v>
      </c>
      <c r="N229" s="96">
        <v>74</v>
      </c>
      <c r="O229" s="96"/>
      <c r="P229" s="96"/>
      <c r="Q229" s="96"/>
      <c r="R229" s="96"/>
      <c r="Z229" s="91">
        <f t="shared" ref="Z229:AK229" si="234">C229*100000/Z207</f>
        <v>36.613176559198273</v>
      </c>
      <c r="AA229" s="91">
        <f t="shared" si="234"/>
        <v>72.826392284563923</v>
      </c>
      <c r="AB229" s="91">
        <f t="shared" si="234"/>
        <v>67.039336619979778</v>
      </c>
      <c r="AC229" s="91">
        <f t="shared" si="234"/>
        <v>119.14581614884062</v>
      </c>
      <c r="AD229" s="91">
        <f t="shared" si="234"/>
        <v>129.32071537412784</v>
      </c>
      <c r="AE229" s="91">
        <f t="shared" si="234"/>
        <v>158.06059648117596</v>
      </c>
      <c r="AF229" s="91">
        <f t="shared" si="234"/>
        <v>83.708887742488102</v>
      </c>
      <c r="AG229" s="91">
        <f t="shared" si="234"/>
        <v>90.140196774131681</v>
      </c>
      <c r="AH229" s="91">
        <f t="shared" si="234"/>
        <v>104.9695021041184</v>
      </c>
      <c r="AI229" s="91">
        <f t="shared" si="234"/>
        <v>84.225499737965109</v>
      </c>
      <c r="AJ229" s="91">
        <f t="shared" si="234"/>
        <v>85.56865954834629</v>
      </c>
      <c r="AK229" s="91">
        <f t="shared" si="234"/>
        <v>70.089032013638942</v>
      </c>
      <c r="AL229" s="148"/>
      <c r="AM229" s="148"/>
      <c r="AN229" s="148"/>
      <c r="AO229" s="148"/>
    </row>
    <row r="230" spans="1:41" ht="13.5" customHeight="1">
      <c r="A230" s="88">
        <v>227</v>
      </c>
      <c r="B230" s="95" t="s">
        <v>6</v>
      </c>
      <c r="C230" s="96">
        <v>105</v>
      </c>
      <c r="D230" s="96">
        <v>103</v>
      </c>
      <c r="E230" s="96">
        <v>156</v>
      </c>
      <c r="F230" s="96">
        <v>146</v>
      </c>
      <c r="G230" s="96">
        <v>140</v>
      </c>
      <c r="H230" s="96">
        <v>133</v>
      </c>
      <c r="I230" s="96">
        <v>137</v>
      </c>
      <c r="J230" s="96">
        <v>132</v>
      </c>
      <c r="K230" s="96">
        <v>105</v>
      </c>
      <c r="L230" s="96">
        <v>62</v>
      </c>
      <c r="M230" s="96">
        <v>69</v>
      </c>
      <c r="N230" s="96">
        <v>66</v>
      </c>
      <c r="O230" s="96"/>
      <c r="P230" s="96"/>
      <c r="Q230" s="96"/>
      <c r="R230" s="96"/>
      <c r="Z230" s="91">
        <f t="shared" ref="Z230:AK230" si="235">C230*100000/Z207</f>
        <v>109.83952967759483</v>
      </c>
      <c r="AA230" s="91">
        <f t="shared" si="235"/>
        <v>107.15883436157263</v>
      </c>
      <c r="AB230" s="91">
        <f t="shared" si="235"/>
        <v>160.89440788795147</v>
      </c>
      <c r="AC230" s="91">
        <f t="shared" si="235"/>
        <v>148.67768510880967</v>
      </c>
      <c r="AD230" s="91">
        <f t="shared" si="235"/>
        <v>140.34806319672788</v>
      </c>
      <c r="AE230" s="91">
        <f t="shared" si="235"/>
        <v>131.38787082497751</v>
      </c>
      <c r="AF230" s="91">
        <f t="shared" si="235"/>
        <v>133.35020489210314</v>
      </c>
      <c r="AG230" s="91">
        <f t="shared" si="235"/>
        <v>126.57985078920619</v>
      </c>
      <c r="AH230" s="91">
        <f t="shared" si="235"/>
        <v>99.295474963355247</v>
      </c>
      <c r="AI230" s="91">
        <f t="shared" si="235"/>
        <v>58.022010930598185</v>
      </c>
      <c r="AJ230" s="91">
        <f t="shared" si="235"/>
        <v>64.176494661259724</v>
      </c>
      <c r="AK230" s="91">
        <f t="shared" si="235"/>
        <v>62.511839363515818</v>
      </c>
      <c r="AL230" s="148"/>
      <c r="AM230" s="148"/>
      <c r="AN230" s="148"/>
      <c r="AO230" s="148"/>
    </row>
    <row r="231" spans="1:41" ht="13.5" customHeight="1">
      <c r="A231" s="88">
        <v>228</v>
      </c>
      <c r="B231" s="95" t="s">
        <v>5</v>
      </c>
      <c r="C231" s="96">
        <v>32</v>
      </c>
      <c r="D231" s="96">
        <v>14</v>
      </c>
      <c r="E231" s="96">
        <v>13</v>
      </c>
      <c r="F231" s="96">
        <v>27</v>
      </c>
      <c r="G231" s="96">
        <v>17</v>
      </c>
      <c r="H231" s="96">
        <v>46</v>
      </c>
      <c r="I231" s="96">
        <v>39</v>
      </c>
      <c r="J231" s="96">
        <v>31</v>
      </c>
      <c r="K231" s="96">
        <v>21</v>
      </c>
      <c r="L231" s="96">
        <v>25</v>
      </c>
      <c r="M231" s="96">
        <v>35</v>
      </c>
      <c r="N231" s="96">
        <v>45</v>
      </c>
      <c r="O231" s="96"/>
      <c r="P231" s="96"/>
      <c r="Q231" s="96"/>
      <c r="R231" s="96"/>
      <c r="Z231" s="91">
        <f t="shared" ref="Z231:AK231" si="236">C231*100000/Z207</f>
        <v>33.474904282695569</v>
      </c>
      <c r="AA231" s="91">
        <f t="shared" si="236"/>
        <v>14.565278456912786</v>
      </c>
      <c r="AB231" s="91">
        <f t="shared" si="236"/>
        <v>13.407867323995957</v>
      </c>
      <c r="AC231" s="91">
        <f t="shared" si="236"/>
        <v>27.495188342040144</v>
      </c>
      <c r="AD231" s="91">
        <f t="shared" si="236"/>
        <v>17.042264816745529</v>
      </c>
      <c r="AE231" s="91">
        <f t="shared" si="236"/>
        <v>45.442421488338091</v>
      </c>
      <c r="AF231" s="91">
        <f t="shared" si="236"/>
        <v>37.961007232058556</v>
      </c>
      <c r="AG231" s="91">
        <f t="shared" si="236"/>
        <v>29.727086170192361</v>
      </c>
      <c r="AH231" s="91">
        <f t="shared" si="236"/>
        <v>19.85909499267105</v>
      </c>
      <c r="AI231" s="91">
        <f t="shared" si="236"/>
        <v>23.395972149434755</v>
      </c>
      <c r="AJ231" s="91">
        <f t="shared" si="236"/>
        <v>32.553294393392612</v>
      </c>
      <c r="AK231" s="91">
        <f t="shared" si="236"/>
        <v>42.621708656942602</v>
      </c>
      <c r="AL231" s="148"/>
      <c r="AM231" s="148"/>
      <c r="AN231" s="148"/>
      <c r="AO231" s="148"/>
    </row>
    <row r="232" spans="1:41" ht="13.5" customHeight="1">
      <c r="A232" s="88">
        <v>229</v>
      </c>
      <c r="B232" s="95" t="s">
        <v>26</v>
      </c>
      <c r="C232" s="96">
        <v>1</v>
      </c>
      <c r="D232" s="96">
        <v>0</v>
      </c>
      <c r="E232" s="96">
        <v>0</v>
      </c>
      <c r="F232" s="96">
        <v>0</v>
      </c>
      <c r="G232" s="96">
        <v>0</v>
      </c>
      <c r="H232" s="96">
        <v>0</v>
      </c>
      <c r="I232" s="96">
        <v>0</v>
      </c>
      <c r="J232" s="96">
        <v>4</v>
      </c>
      <c r="K232" s="96">
        <v>0</v>
      </c>
      <c r="L232" s="96">
        <v>1</v>
      </c>
      <c r="M232" s="96">
        <v>1</v>
      </c>
      <c r="N232" s="96">
        <v>0</v>
      </c>
      <c r="O232" s="96"/>
      <c r="P232" s="96"/>
      <c r="Q232" s="96"/>
      <c r="R232" s="96"/>
      <c r="Z232" s="91">
        <f t="shared" ref="Z232:AK232" si="237">C232*100000/Z207</f>
        <v>1.0460907588342365</v>
      </c>
      <c r="AA232" s="91">
        <f t="shared" si="237"/>
        <v>0</v>
      </c>
      <c r="AB232" s="91">
        <f t="shared" si="237"/>
        <v>0</v>
      </c>
      <c r="AC232" s="91">
        <f t="shared" si="237"/>
        <v>0</v>
      </c>
      <c r="AD232" s="91">
        <f t="shared" si="237"/>
        <v>0</v>
      </c>
      <c r="AE232" s="91">
        <f t="shared" si="237"/>
        <v>0</v>
      </c>
      <c r="AF232" s="91">
        <f t="shared" si="237"/>
        <v>0</v>
      </c>
      <c r="AG232" s="91">
        <f t="shared" si="237"/>
        <v>3.8357530542183693</v>
      </c>
      <c r="AH232" s="91">
        <f t="shared" si="237"/>
        <v>0</v>
      </c>
      <c r="AI232" s="91">
        <f t="shared" si="237"/>
        <v>0.93583888597739018</v>
      </c>
      <c r="AJ232" s="91">
        <f t="shared" si="237"/>
        <v>0.93009412552550319</v>
      </c>
      <c r="AK232" s="91">
        <f t="shared" si="237"/>
        <v>0</v>
      </c>
      <c r="AL232" s="148"/>
      <c r="AM232" s="148"/>
      <c r="AN232" s="148"/>
      <c r="AO232" s="148"/>
    </row>
    <row r="233" spans="1:41" ht="13.5" customHeight="1">
      <c r="A233" s="88">
        <v>230</v>
      </c>
      <c r="B233" s="95" t="s">
        <v>4</v>
      </c>
      <c r="C233" s="96">
        <v>38</v>
      </c>
      <c r="D233" s="96">
        <v>72</v>
      </c>
      <c r="E233" s="96">
        <v>48</v>
      </c>
      <c r="F233" s="96">
        <v>23</v>
      </c>
      <c r="G233" s="96">
        <v>25</v>
      </c>
      <c r="H233" s="96">
        <v>76</v>
      </c>
      <c r="I233" s="96">
        <v>63</v>
      </c>
      <c r="J233" s="96">
        <v>61</v>
      </c>
      <c r="K233" s="96">
        <v>46</v>
      </c>
      <c r="L233" s="96">
        <v>70</v>
      </c>
      <c r="M233" s="96">
        <v>64</v>
      </c>
      <c r="N233" s="96">
        <v>72</v>
      </c>
      <c r="O233" s="96"/>
      <c r="P233" s="96"/>
      <c r="Q233" s="96"/>
      <c r="R233" s="96"/>
      <c r="Z233" s="91">
        <f t="shared" ref="Z233:AK233" si="238">C233*100000/Z207</f>
        <v>39.751448835700984</v>
      </c>
      <c r="AA233" s="91">
        <f t="shared" si="238"/>
        <v>74.907146349837177</v>
      </c>
      <c r="AB233" s="91">
        <f t="shared" si="238"/>
        <v>49.505971657831225</v>
      </c>
      <c r="AC233" s="91">
        <f t="shared" si="238"/>
        <v>23.421827106182345</v>
      </c>
      <c r="AD233" s="91">
        <f t="shared" si="238"/>
        <v>25.062154142272835</v>
      </c>
      <c r="AE233" s="91">
        <f t="shared" si="238"/>
        <v>75.078783328558586</v>
      </c>
      <c r="AF233" s="91">
        <f t="shared" si="238"/>
        <v>61.321627067171512</v>
      </c>
      <c r="AG233" s="91">
        <f t="shared" si="238"/>
        <v>58.495234076830137</v>
      </c>
      <c r="AH233" s="91">
        <f t="shared" si="238"/>
        <v>43.500874745850865</v>
      </c>
      <c r="AI233" s="91">
        <f t="shared" si="238"/>
        <v>65.508722018417316</v>
      </c>
      <c r="AJ233" s="91">
        <f t="shared" si="238"/>
        <v>59.526024033632204</v>
      </c>
      <c r="AK233" s="91">
        <f t="shared" si="238"/>
        <v>68.194733851108168</v>
      </c>
      <c r="AL233" s="148"/>
      <c r="AM233" s="148"/>
      <c r="AN233" s="148"/>
      <c r="AO233" s="148"/>
    </row>
    <row r="234" spans="1:41" ht="13.5" customHeight="1">
      <c r="A234" s="88">
        <v>231</v>
      </c>
      <c r="B234" s="95" t="s">
        <v>3</v>
      </c>
      <c r="C234" s="96">
        <v>138</v>
      </c>
      <c r="D234" s="96">
        <v>127</v>
      </c>
      <c r="E234" s="96">
        <v>218</v>
      </c>
      <c r="F234" s="96">
        <v>261</v>
      </c>
      <c r="G234" s="96">
        <v>323</v>
      </c>
      <c r="H234" s="96">
        <v>329</v>
      </c>
      <c r="I234" s="96">
        <v>573</v>
      </c>
      <c r="J234" s="96">
        <v>411</v>
      </c>
      <c r="K234" s="96">
        <v>497</v>
      </c>
      <c r="L234" s="96">
        <v>560</v>
      </c>
      <c r="M234" s="96">
        <v>534</v>
      </c>
      <c r="N234" s="96">
        <v>510</v>
      </c>
      <c r="O234" s="96"/>
      <c r="P234" s="96"/>
      <c r="Q234" s="96"/>
      <c r="R234" s="96"/>
      <c r="Z234" s="91">
        <f t="shared" ref="Z234:AK234" si="239">C234*100000/Z207</f>
        <v>144.36052471912464</v>
      </c>
      <c r="AA234" s="91">
        <f t="shared" si="239"/>
        <v>132.12788314485169</v>
      </c>
      <c r="AB234" s="91">
        <f t="shared" si="239"/>
        <v>224.83962127931682</v>
      </c>
      <c r="AC234" s="91">
        <f t="shared" si="239"/>
        <v>265.78682063972138</v>
      </c>
      <c r="AD234" s="91">
        <f t="shared" si="239"/>
        <v>323.80303151816503</v>
      </c>
      <c r="AE234" s="91">
        <f t="shared" si="239"/>
        <v>325.01210151441808</v>
      </c>
      <c r="AF234" s="91">
        <f t="shared" si="239"/>
        <v>557.73479856332187</v>
      </c>
      <c r="AG234" s="91">
        <f t="shared" si="239"/>
        <v>394.12362632093743</v>
      </c>
      <c r="AH234" s="91">
        <f t="shared" si="239"/>
        <v>469.99858149321483</v>
      </c>
      <c r="AI234" s="91">
        <f t="shared" si="239"/>
        <v>524.06977614733853</v>
      </c>
      <c r="AJ234" s="91">
        <f t="shared" si="239"/>
        <v>496.67026303061868</v>
      </c>
      <c r="AK234" s="91">
        <f t="shared" si="239"/>
        <v>483.04603144534951</v>
      </c>
      <c r="AL234" s="148"/>
      <c r="AM234" s="148"/>
      <c r="AN234" s="148"/>
      <c r="AO234" s="148"/>
    </row>
    <row r="235" spans="1:41" ht="13.5" customHeight="1">
      <c r="A235" s="88">
        <v>232</v>
      </c>
      <c r="B235" s="95" t="s">
        <v>2</v>
      </c>
      <c r="C235" s="96">
        <v>0</v>
      </c>
      <c r="D235" s="96">
        <v>0</v>
      </c>
      <c r="E235" s="96">
        <v>1</v>
      </c>
      <c r="F235" s="96">
        <v>0</v>
      </c>
      <c r="G235" s="96">
        <v>0</v>
      </c>
      <c r="H235" s="96">
        <v>0</v>
      </c>
      <c r="I235" s="96">
        <v>0</v>
      </c>
      <c r="J235" s="96">
        <v>1</v>
      </c>
      <c r="K235" s="96">
        <v>1</v>
      </c>
      <c r="L235" s="96">
        <v>0</v>
      </c>
      <c r="M235" s="96">
        <v>0</v>
      </c>
      <c r="N235" s="96">
        <v>1</v>
      </c>
      <c r="O235" s="96"/>
      <c r="P235" s="96"/>
      <c r="Q235" s="96"/>
      <c r="R235" s="96"/>
      <c r="Z235" s="91">
        <f t="shared" ref="Z235:AK235" si="240">C235*100000/Z207</f>
        <v>0</v>
      </c>
      <c r="AA235" s="91">
        <f t="shared" si="240"/>
        <v>0</v>
      </c>
      <c r="AB235" s="91">
        <f t="shared" si="240"/>
        <v>1.0313744095381505</v>
      </c>
      <c r="AC235" s="91">
        <f t="shared" si="240"/>
        <v>0</v>
      </c>
      <c r="AD235" s="91">
        <f t="shared" si="240"/>
        <v>0</v>
      </c>
      <c r="AE235" s="91">
        <f t="shared" si="240"/>
        <v>0</v>
      </c>
      <c r="AF235" s="91">
        <f t="shared" si="240"/>
        <v>0</v>
      </c>
      <c r="AG235" s="91">
        <f t="shared" si="240"/>
        <v>0.95893826355459233</v>
      </c>
      <c r="AH235" s="91">
        <f t="shared" si="240"/>
        <v>0.94567119012719281</v>
      </c>
      <c r="AI235" s="91">
        <f t="shared" si="240"/>
        <v>0</v>
      </c>
      <c r="AJ235" s="91">
        <f t="shared" si="240"/>
        <v>0</v>
      </c>
      <c r="AK235" s="91">
        <f t="shared" si="240"/>
        <v>0.94714908126539121</v>
      </c>
      <c r="AL235" s="148"/>
      <c r="AM235" s="148"/>
      <c r="AN235" s="148"/>
      <c r="AO235" s="148"/>
    </row>
    <row r="236" spans="1:41" ht="13.5" customHeight="1">
      <c r="A236" s="88">
        <v>233</v>
      </c>
      <c r="B236" s="95" t="s">
        <v>23</v>
      </c>
      <c r="C236" s="96">
        <v>0</v>
      </c>
      <c r="D236" s="96">
        <v>0</v>
      </c>
      <c r="E236" s="96">
        <v>6</v>
      </c>
      <c r="F236" s="96">
        <v>6</v>
      </c>
      <c r="G236" s="96">
        <v>5</v>
      </c>
      <c r="H236" s="96">
        <v>2</v>
      </c>
      <c r="I236" s="96">
        <v>23</v>
      </c>
      <c r="J236" s="96">
        <v>14</v>
      </c>
      <c r="K236" s="96">
        <v>7</v>
      </c>
      <c r="L236" s="96">
        <v>4</v>
      </c>
      <c r="M236" s="96">
        <v>5</v>
      </c>
      <c r="N236" s="96">
        <v>8</v>
      </c>
      <c r="O236" s="96"/>
      <c r="P236" s="96"/>
      <c r="Q236" s="96"/>
      <c r="R236" s="96"/>
      <c r="Z236" s="91">
        <f t="shared" ref="Z236:AK236" si="241">C236*100000/Z207</f>
        <v>0</v>
      </c>
      <c r="AA236" s="91">
        <f t="shared" si="241"/>
        <v>0</v>
      </c>
      <c r="AB236" s="91">
        <f t="shared" si="241"/>
        <v>6.1882464572289031</v>
      </c>
      <c r="AC236" s="91">
        <f t="shared" si="241"/>
        <v>6.1100418537866981</v>
      </c>
      <c r="AD236" s="91">
        <f t="shared" si="241"/>
        <v>5.0124308284545673</v>
      </c>
      <c r="AE236" s="91">
        <f t="shared" si="241"/>
        <v>1.9757574560146995</v>
      </c>
      <c r="AF236" s="91">
        <f t="shared" si="241"/>
        <v>22.387260675316586</v>
      </c>
      <c r="AG236" s="91">
        <f t="shared" si="241"/>
        <v>13.425135689764293</v>
      </c>
      <c r="AH236" s="91">
        <f t="shared" si="241"/>
        <v>6.6196983308903494</v>
      </c>
      <c r="AI236" s="91">
        <f t="shared" si="241"/>
        <v>3.7433555439095607</v>
      </c>
      <c r="AJ236" s="91">
        <f t="shared" si="241"/>
        <v>4.6504706276275156</v>
      </c>
      <c r="AK236" s="91">
        <f t="shared" si="241"/>
        <v>7.5771926501231297</v>
      </c>
      <c r="AL236" s="148"/>
      <c r="AM236" s="148"/>
      <c r="AN236" s="148"/>
      <c r="AO236" s="148"/>
    </row>
    <row r="237" spans="1:41" ht="13.5" customHeight="1">
      <c r="A237" s="88">
        <v>234</v>
      </c>
      <c r="B237" s="95" t="s">
        <v>1</v>
      </c>
      <c r="C237" s="96">
        <v>9</v>
      </c>
      <c r="D237" s="96">
        <v>0</v>
      </c>
      <c r="E237" s="96">
        <v>3</v>
      </c>
      <c r="F237" s="96">
        <v>2</v>
      </c>
      <c r="G237" s="96">
        <v>0</v>
      </c>
      <c r="H237" s="96">
        <v>4</v>
      </c>
      <c r="I237" s="96">
        <v>1</v>
      </c>
      <c r="J237" s="96">
        <v>0</v>
      </c>
      <c r="K237" s="96">
        <v>5</v>
      </c>
      <c r="L237" s="96">
        <v>0</v>
      </c>
      <c r="M237" s="96">
        <v>2</v>
      </c>
      <c r="N237" s="96">
        <v>0</v>
      </c>
      <c r="O237" s="96"/>
      <c r="P237" s="96"/>
      <c r="Q237" s="96"/>
      <c r="R237" s="96"/>
      <c r="Z237" s="91">
        <f t="shared" ref="Z237:AK237" si="242">C237*100000/Z207</f>
        <v>9.414816829508128</v>
      </c>
      <c r="AA237" s="91">
        <f t="shared" si="242"/>
        <v>0</v>
      </c>
      <c r="AB237" s="91">
        <f t="shared" si="242"/>
        <v>3.0941232286144515</v>
      </c>
      <c r="AC237" s="91">
        <f t="shared" si="242"/>
        <v>2.0366806179288997</v>
      </c>
      <c r="AD237" s="91">
        <f t="shared" si="242"/>
        <v>0</v>
      </c>
      <c r="AE237" s="91">
        <f t="shared" si="242"/>
        <v>3.9515149120293991</v>
      </c>
      <c r="AF237" s="91">
        <f t="shared" si="242"/>
        <v>0.97335915979637322</v>
      </c>
      <c r="AG237" s="91">
        <f t="shared" si="242"/>
        <v>0</v>
      </c>
      <c r="AH237" s="91">
        <f t="shared" si="242"/>
        <v>4.7283559506359643</v>
      </c>
      <c r="AI237" s="91">
        <f t="shared" si="242"/>
        <v>0</v>
      </c>
      <c r="AJ237" s="91">
        <f t="shared" si="242"/>
        <v>1.8601882510510064</v>
      </c>
      <c r="AK237" s="91">
        <f t="shared" si="242"/>
        <v>0</v>
      </c>
      <c r="AL237" s="148"/>
      <c r="AM237" s="148"/>
      <c r="AN237" s="148"/>
      <c r="AO237" s="148"/>
    </row>
    <row r="238" spans="1:41" ht="13.5" customHeight="1">
      <c r="A238" s="88">
        <v>235</v>
      </c>
      <c r="B238" s="95" t="s">
        <v>0</v>
      </c>
      <c r="C238" s="96">
        <v>4</v>
      </c>
      <c r="D238" s="96">
        <v>0</v>
      </c>
      <c r="E238" s="96">
        <v>2</v>
      </c>
      <c r="F238" s="96">
        <v>7</v>
      </c>
      <c r="G238" s="96">
        <v>1</v>
      </c>
      <c r="H238" s="96">
        <v>1</v>
      </c>
      <c r="I238" s="96">
        <v>1</v>
      </c>
      <c r="J238" s="96">
        <v>1</v>
      </c>
      <c r="K238" s="96">
        <v>1</v>
      </c>
      <c r="L238" s="96">
        <v>1</v>
      </c>
      <c r="M238" s="96">
        <v>261</v>
      </c>
      <c r="N238" s="96">
        <v>49</v>
      </c>
      <c r="O238" s="96"/>
      <c r="P238" s="96"/>
      <c r="Q238" s="96"/>
      <c r="R238" s="96"/>
      <c r="Z238" s="91">
        <f t="shared" ref="Z238:AK238" si="243">C238*100000/Z207</f>
        <v>4.1843630353369461</v>
      </c>
      <c r="AA238" s="91">
        <f t="shared" si="243"/>
        <v>0</v>
      </c>
      <c r="AB238" s="91">
        <f t="shared" si="243"/>
        <v>2.062748819076301</v>
      </c>
      <c r="AC238" s="91">
        <f t="shared" si="243"/>
        <v>7.1283821627511479</v>
      </c>
      <c r="AD238" s="91">
        <f t="shared" si="243"/>
        <v>1.0024861656909134</v>
      </c>
      <c r="AE238" s="91">
        <f t="shared" si="243"/>
        <v>0.98787872800734977</v>
      </c>
      <c r="AF238" s="91">
        <f t="shared" si="243"/>
        <v>0.97335915979637322</v>
      </c>
      <c r="AG238" s="91">
        <f t="shared" si="243"/>
        <v>0.95893826355459233</v>
      </c>
      <c r="AH238" s="91">
        <f t="shared" si="243"/>
        <v>0.94567119012719281</v>
      </c>
      <c r="AI238" s="91">
        <f t="shared" si="243"/>
        <v>0.93583888597739018</v>
      </c>
      <c r="AJ238" s="91">
        <f t="shared" si="243"/>
        <v>242.75456676215634</v>
      </c>
      <c r="AK238" s="91">
        <f t="shared" si="243"/>
        <v>46.41030498200417</v>
      </c>
      <c r="AL238" s="148"/>
      <c r="AM238" s="148"/>
      <c r="AN238" s="148"/>
      <c r="AO238" s="148"/>
    </row>
    <row r="239" spans="1:41" ht="13.5" customHeight="1">
      <c r="A239" s="88">
        <v>236</v>
      </c>
      <c r="B239" s="97" t="s">
        <v>111</v>
      </c>
      <c r="C239" s="96"/>
      <c r="D239" s="96"/>
      <c r="E239" s="96"/>
      <c r="F239" s="96"/>
      <c r="G239" s="96"/>
      <c r="H239" s="96"/>
      <c r="I239" s="96"/>
      <c r="J239" s="96"/>
      <c r="K239" s="96"/>
      <c r="L239" s="96"/>
      <c r="M239" s="96">
        <v>0</v>
      </c>
      <c r="N239" s="96">
        <v>0</v>
      </c>
      <c r="O239" s="96"/>
      <c r="P239" s="96"/>
      <c r="Q239" s="96"/>
      <c r="R239" s="96"/>
      <c r="Z239" s="91">
        <f t="shared" ref="Z239:AK239" si="244">C239*100000/Z207</f>
        <v>0</v>
      </c>
      <c r="AA239" s="91">
        <f t="shared" si="244"/>
        <v>0</v>
      </c>
      <c r="AB239" s="91">
        <f t="shared" si="244"/>
        <v>0</v>
      </c>
      <c r="AC239" s="91">
        <f t="shared" si="244"/>
        <v>0</v>
      </c>
      <c r="AD239" s="91">
        <f t="shared" si="244"/>
        <v>0</v>
      </c>
      <c r="AE239" s="91">
        <f t="shared" si="244"/>
        <v>0</v>
      </c>
      <c r="AF239" s="91">
        <f t="shared" si="244"/>
        <v>0</v>
      </c>
      <c r="AG239" s="91">
        <f t="shared" si="244"/>
        <v>0</v>
      </c>
      <c r="AH239" s="91">
        <f t="shared" si="244"/>
        <v>0</v>
      </c>
      <c r="AI239" s="91">
        <f t="shared" si="244"/>
        <v>0</v>
      </c>
      <c r="AJ239" s="91">
        <f t="shared" si="244"/>
        <v>0</v>
      </c>
      <c r="AK239" s="91">
        <f t="shared" si="244"/>
        <v>0</v>
      </c>
      <c r="AL239" s="148"/>
      <c r="AM239" s="148"/>
      <c r="AN239" s="148"/>
      <c r="AO239" s="148"/>
    </row>
    <row r="240" spans="1:41" ht="13.5" customHeight="1">
      <c r="A240" s="88">
        <v>237</v>
      </c>
      <c r="B240" s="97" t="s">
        <v>112</v>
      </c>
      <c r="C240" s="96">
        <f>SUM(C216,C223,C228,C229:C239)</f>
        <v>3296</v>
      </c>
      <c r="D240" s="96">
        <f t="shared" ref="D240:K240" si="245">SUM(D216,D223,D228,D229:D239)</f>
        <v>4346</v>
      </c>
      <c r="E240" s="96">
        <f t="shared" si="245"/>
        <v>4168</v>
      </c>
      <c r="F240" s="96">
        <f t="shared" si="245"/>
        <v>4260</v>
      </c>
      <c r="G240" s="96">
        <f t="shared" si="245"/>
        <v>4287</v>
      </c>
      <c r="H240" s="96">
        <f t="shared" si="245"/>
        <v>5076</v>
      </c>
      <c r="I240" s="96">
        <f t="shared" si="245"/>
        <v>5160</v>
      </c>
      <c r="J240" s="96">
        <f t="shared" si="245"/>
        <v>4767</v>
      </c>
      <c r="K240" s="96">
        <f t="shared" si="245"/>
        <v>4851</v>
      </c>
      <c r="L240" s="96">
        <f>SUM(L216,L223,L228,L229:L239)</f>
        <v>5348</v>
      </c>
      <c r="M240" s="96">
        <f t="shared" ref="M240:R240" si="246">SUM(M216,M223,M228,M229:M239)</f>
        <v>4806</v>
      </c>
      <c r="N240" s="96">
        <f t="shared" si="246"/>
        <v>4549</v>
      </c>
      <c r="O240" s="96">
        <f t="shared" si="246"/>
        <v>0</v>
      </c>
      <c r="P240" s="96">
        <f t="shared" si="246"/>
        <v>0</v>
      </c>
      <c r="Q240" s="96">
        <f t="shared" si="246"/>
        <v>0</v>
      </c>
      <c r="R240" s="96">
        <f t="shared" si="246"/>
        <v>0</v>
      </c>
      <c r="T240" s="4" t="s">
        <v>321</v>
      </c>
      <c r="U240" s="4" t="s">
        <v>322</v>
      </c>
      <c r="V240" s="4" t="s">
        <v>323</v>
      </c>
      <c r="W240" s="4" t="s">
        <v>324</v>
      </c>
      <c r="X240" s="4" t="s">
        <v>325</v>
      </c>
      <c r="Y240" s="4">
        <v>3560.6</v>
      </c>
      <c r="Z240" s="91">
        <f t="shared" ref="Z240:AK240" si="247">C240*100000/Z207</f>
        <v>3447.9151411176435</v>
      </c>
      <c r="AA240" s="91">
        <f t="shared" si="247"/>
        <v>4521.4785838387834</v>
      </c>
      <c r="AB240" s="91">
        <f t="shared" si="247"/>
        <v>4298.7685389550115</v>
      </c>
      <c r="AC240" s="91">
        <f t="shared" si="247"/>
        <v>4338.1297161885559</v>
      </c>
      <c r="AD240" s="91">
        <f t="shared" si="247"/>
        <v>4297.658192316946</v>
      </c>
      <c r="AE240" s="91">
        <f t="shared" si="247"/>
        <v>5014.4724233653078</v>
      </c>
      <c r="AF240" s="91">
        <f t="shared" si="247"/>
        <v>5022.5332645492863</v>
      </c>
      <c r="AG240" s="91">
        <f t="shared" si="247"/>
        <v>4571.258702364742</v>
      </c>
      <c r="AH240" s="91">
        <f t="shared" si="247"/>
        <v>4587.4509433070125</v>
      </c>
      <c r="AI240" s="91">
        <f t="shared" si="247"/>
        <v>5004.8663622070826</v>
      </c>
      <c r="AJ240" s="91">
        <f t="shared" si="247"/>
        <v>4470.0323672755685</v>
      </c>
      <c r="AK240" s="91">
        <f t="shared" si="247"/>
        <v>4308.5811706762643</v>
      </c>
      <c r="AL240" s="148"/>
      <c r="AM240" s="148"/>
      <c r="AN240" s="148"/>
      <c r="AO240" s="148"/>
    </row>
    <row r="241" spans="1:41" ht="13.5" customHeight="1">
      <c r="A241" s="88">
        <v>238</v>
      </c>
      <c r="B241" s="13" t="s">
        <v>126</v>
      </c>
      <c r="C241" s="86">
        <v>2011</v>
      </c>
      <c r="D241" s="86">
        <v>2012</v>
      </c>
      <c r="E241" s="86">
        <v>2013</v>
      </c>
      <c r="F241" s="86">
        <v>2014</v>
      </c>
      <c r="G241" s="86">
        <v>2015</v>
      </c>
      <c r="H241" s="86">
        <v>2016</v>
      </c>
      <c r="I241" s="86">
        <v>2017</v>
      </c>
      <c r="J241" s="86">
        <v>2018</v>
      </c>
      <c r="K241" s="86">
        <v>2019</v>
      </c>
      <c r="L241" s="86">
        <v>2020</v>
      </c>
      <c r="M241" s="86">
        <v>2021</v>
      </c>
      <c r="N241" s="86">
        <v>2022</v>
      </c>
      <c r="O241" s="86">
        <v>2023</v>
      </c>
      <c r="P241" s="86">
        <v>2024</v>
      </c>
      <c r="Q241" s="86">
        <v>2025</v>
      </c>
      <c r="R241" s="86">
        <v>2026</v>
      </c>
      <c r="Z241" s="72">
        <v>13838</v>
      </c>
      <c r="AA241" s="72">
        <v>13818</v>
      </c>
      <c r="AB241" s="72">
        <v>13848</v>
      </c>
      <c r="AC241" s="72">
        <v>13873</v>
      </c>
      <c r="AD241" s="72">
        <v>13894</v>
      </c>
      <c r="AE241" s="72">
        <v>13920</v>
      </c>
      <c r="AF241" s="72">
        <v>13962</v>
      </c>
      <c r="AG241" s="72">
        <v>13974</v>
      </c>
      <c r="AH241" s="72">
        <v>14023</v>
      </c>
      <c r="AI241" s="72">
        <v>14034</v>
      </c>
      <c r="AJ241" s="72">
        <v>14135</v>
      </c>
      <c r="AK241" s="72">
        <v>14131</v>
      </c>
      <c r="AL241" s="149"/>
      <c r="AM241" s="149"/>
      <c r="AN241" s="149"/>
      <c r="AO241" s="149"/>
    </row>
    <row r="242" spans="1:41" ht="13.5" customHeight="1">
      <c r="A242" s="88">
        <v>239</v>
      </c>
      <c r="B242" s="89" t="s">
        <v>25</v>
      </c>
      <c r="C242" s="90">
        <v>2</v>
      </c>
      <c r="D242" s="90">
        <v>0</v>
      </c>
      <c r="E242" s="90">
        <v>0</v>
      </c>
      <c r="F242" s="90">
        <v>0</v>
      </c>
      <c r="G242" s="90">
        <v>0</v>
      </c>
      <c r="H242" s="90">
        <v>2</v>
      </c>
      <c r="I242" s="90">
        <v>2</v>
      </c>
      <c r="J242" s="90">
        <v>2</v>
      </c>
      <c r="K242" s="90">
        <v>0</v>
      </c>
      <c r="L242" s="90">
        <v>2</v>
      </c>
      <c r="M242" s="90">
        <v>0</v>
      </c>
      <c r="N242" s="90">
        <v>2</v>
      </c>
      <c r="O242" s="90"/>
      <c r="P242" s="90"/>
      <c r="Q242" s="90"/>
      <c r="R242" s="90"/>
      <c r="Z242" s="91">
        <f t="shared" ref="Z242:AK242" si="248">C242*100000/Z241</f>
        <v>14.452955629426217</v>
      </c>
      <c r="AA242" s="91">
        <f t="shared" si="248"/>
        <v>0</v>
      </c>
      <c r="AB242" s="91">
        <f t="shared" si="248"/>
        <v>0</v>
      </c>
      <c r="AC242" s="91">
        <f t="shared" si="248"/>
        <v>0</v>
      </c>
      <c r="AD242" s="91">
        <f t="shared" si="248"/>
        <v>0</v>
      </c>
      <c r="AE242" s="91">
        <f t="shared" si="248"/>
        <v>14.367816091954023</v>
      </c>
      <c r="AF242" s="91">
        <f t="shared" si="248"/>
        <v>14.324595330181923</v>
      </c>
      <c r="AG242" s="91">
        <f t="shared" si="248"/>
        <v>14.312294260770001</v>
      </c>
      <c r="AH242" s="91">
        <f t="shared" si="248"/>
        <v>0</v>
      </c>
      <c r="AI242" s="91">
        <f t="shared" si="248"/>
        <v>14.251104460595696</v>
      </c>
      <c r="AJ242" s="91">
        <f t="shared" si="248"/>
        <v>0</v>
      </c>
      <c r="AK242" s="91">
        <f t="shared" si="248"/>
        <v>14.153280022645248</v>
      </c>
      <c r="AL242" s="148"/>
      <c r="AM242" s="148"/>
      <c r="AN242" s="148"/>
      <c r="AO242" s="148"/>
    </row>
    <row r="243" spans="1:41" ht="13.5" customHeight="1">
      <c r="A243" s="88">
        <v>240</v>
      </c>
      <c r="B243" s="95" t="s">
        <v>22</v>
      </c>
      <c r="C243" s="96">
        <v>120</v>
      </c>
      <c r="D243" s="96">
        <v>120</v>
      </c>
      <c r="E243" s="96">
        <v>148</v>
      </c>
      <c r="F243" s="96">
        <v>176</v>
      </c>
      <c r="G243" s="96">
        <v>144</v>
      </c>
      <c r="H243" s="96">
        <v>201</v>
      </c>
      <c r="I243" s="96">
        <v>187</v>
      </c>
      <c r="J243" s="96">
        <v>163</v>
      </c>
      <c r="K243" s="96">
        <v>141</v>
      </c>
      <c r="L243" s="96">
        <v>154</v>
      </c>
      <c r="M243" s="96">
        <v>170</v>
      </c>
      <c r="N243" s="96">
        <v>140</v>
      </c>
      <c r="O243" s="96"/>
      <c r="P243" s="96"/>
      <c r="Q243" s="96"/>
      <c r="R243" s="96"/>
      <c r="Z243" s="91">
        <f t="shared" ref="Z243:AK243" si="249">C243*100000/Z241</f>
        <v>867.17733776557304</v>
      </c>
      <c r="AA243" s="91">
        <f t="shared" si="249"/>
        <v>868.43247937472859</v>
      </c>
      <c r="AB243" s="91">
        <f t="shared" si="249"/>
        <v>1068.7463893703061</v>
      </c>
      <c r="AC243" s="91">
        <f t="shared" si="249"/>
        <v>1268.6513371296764</v>
      </c>
      <c r="AD243" s="91">
        <f t="shared" si="249"/>
        <v>1036.4185979559522</v>
      </c>
      <c r="AE243" s="91">
        <f t="shared" si="249"/>
        <v>1443.9655172413793</v>
      </c>
      <c r="AF243" s="91">
        <f t="shared" si="249"/>
        <v>1339.3496633720097</v>
      </c>
      <c r="AG243" s="91">
        <f t="shared" si="249"/>
        <v>1166.4519822527552</v>
      </c>
      <c r="AH243" s="91">
        <f t="shared" si="249"/>
        <v>1005.4909791057548</v>
      </c>
      <c r="AI243" s="91">
        <f t="shared" si="249"/>
        <v>1097.3350434658687</v>
      </c>
      <c r="AJ243" s="91">
        <f t="shared" si="249"/>
        <v>1202.6883622214361</v>
      </c>
      <c r="AK243" s="91">
        <f t="shared" si="249"/>
        <v>990.72960158516742</v>
      </c>
      <c r="AL243" s="148"/>
      <c r="AM243" s="148"/>
      <c r="AN243" s="148"/>
      <c r="AO243" s="148"/>
    </row>
    <row r="244" spans="1:41" ht="13.5" customHeight="1">
      <c r="A244" s="88">
        <v>241</v>
      </c>
      <c r="B244" s="95" t="s">
        <v>21</v>
      </c>
      <c r="C244" s="96">
        <v>12</v>
      </c>
      <c r="D244" s="96">
        <v>29</v>
      </c>
      <c r="E244" s="96">
        <v>39</v>
      </c>
      <c r="F244" s="96">
        <v>67</v>
      </c>
      <c r="G244" s="96">
        <v>61</v>
      </c>
      <c r="H244" s="96">
        <v>56</v>
      </c>
      <c r="I244" s="96">
        <v>120</v>
      </c>
      <c r="J244" s="96">
        <v>100</v>
      </c>
      <c r="K244" s="96">
        <v>68</v>
      </c>
      <c r="L244" s="96">
        <v>38</v>
      </c>
      <c r="M244" s="96">
        <v>49</v>
      </c>
      <c r="N244" s="96">
        <v>53</v>
      </c>
      <c r="O244" s="96"/>
      <c r="P244" s="96"/>
      <c r="Q244" s="96"/>
      <c r="R244" s="96"/>
      <c r="Z244" s="91">
        <f t="shared" ref="Z244:AK244" si="250">C244*100000/Z241</f>
        <v>86.71773377655731</v>
      </c>
      <c r="AA244" s="91">
        <f t="shared" si="250"/>
        <v>209.87118251555941</v>
      </c>
      <c r="AB244" s="91">
        <f t="shared" si="250"/>
        <v>281.62911611785097</v>
      </c>
      <c r="AC244" s="91">
        <f t="shared" si="250"/>
        <v>482.95249765731995</v>
      </c>
      <c r="AD244" s="91">
        <f t="shared" si="250"/>
        <v>439.03843385634087</v>
      </c>
      <c r="AE244" s="91">
        <f t="shared" si="250"/>
        <v>402.29885057471262</v>
      </c>
      <c r="AF244" s="91">
        <f t="shared" si="250"/>
        <v>859.47571981091539</v>
      </c>
      <c r="AG244" s="91">
        <f t="shared" si="250"/>
        <v>715.6147130385001</v>
      </c>
      <c r="AH244" s="91">
        <f t="shared" si="250"/>
        <v>484.91763531341365</v>
      </c>
      <c r="AI244" s="91">
        <f t="shared" si="250"/>
        <v>270.77098475131822</v>
      </c>
      <c r="AJ244" s="91">
        <f t="shared" si="250"/>
        <v>346.6572338167669</v>
      </c>
      <c r="AK244" s="91">
        <f t="shared" si="250"/>
        <v>375.06192060009909</v>
      </c>
      <c r="AL244" s="148"/>
      <c r="AM244" s="148"/>
      <c r="AN244" s="148"/>
      <c r="AO244" s="148"/>
    </row>
    <row r="245" spans="1:41" ht="13.5" customHeight="1">
      <c r="A245" s="88">
        <v>242</v>
      </c>
      <c r="B245" s="95" t="s">
        <v>20</v>
      </c>
      <c r="C245" s="96">
        <v>1</v>
      </c>
      <c r="D245" s="96">
        <v>3</v>
      </c>
      <c r="E245" s="96">
        <v>2</v>
      </c>
      <c r="F245" s="96">
        <v>0</v>
      </c>
      <c r="G245" s="96">
        <v>2</v>
      </c>
      <c r="H245" s="96">
        <v>2</v>
      </c>
      <c r="I245" s="96">
        <v>1</v>
      </c>
      <c r="J245" s="96">
        <v>0</v>
      </c>
      <c r="K245" s="96">
        <v>3</v>
      </c>
      <c r="L245" s="96">
        <v>2</v>
      </c>
      <c r="M245" s="96">
        <v>1</v>
      </c>
      <c r="N245" s="96">
        <v>2</v>
      </c>
      <c r="O245" s="96"/>
      <c r="P245" s="96"/>
      <c r="Q245" s="96"/>
      <c r="R245" s="96"/>
      <c r="Z245" s="91">
        <f t="shared" ref="Z245:AK245" si="251">C245*100000/Z241</f>
        <v>7.2264778147131086</v>
      </c>
      <c r="AA245" s="91">
        <f t="shared" si="251"/>
        <v>21.710811984368217</v>
      </c>
      <c r="AB245" s="91">
        <f t="shared" si="251"/>
        <v>14.442518775274408</v>
      </c>
      <c r="AC245" s="91">
        <f t="shared" si="251"/>
        <v>0</v>
      </c>
      <c r="AD245" s="91">
        <f t="shared" si="251"/>
        <v>14.394702749388225</v>
      </c>
      <c r="AE245" s="91">
        <f t="shared" si="251"/>
        <v>14.367816091954023</v>
      </c>
      <c r="AF245" s="91">
        <f t="shared" si="251"/>
        <v>7.1622976650909616</v>
      </c>
      <c r="AG245" s="91">
        <f t="shared" si="251"/>
        <v>0</v>
      </c>
      <c r="AH245" s="91">
        <f t="shared" si="251"/>
        <v>21.393425087356487</v>
      </c>
      <c r="AI245" s="91">
        <f t="shared" si="251"/>
        <v>14.251104460595696</v>
      </c>
      <c r="AJ245" s="91">
        <f t="shared" si="251"/>
        <v>7.0746374248319777</v>
      </c>
      <c r="AK245" s="91">
        <f t="shared" si="251"/>
        <v>14.153280022645248</v>
      </c>
      <c r="AL245" s="148"/>
      <c r="AM245" s="148"/>
      <c r="AN245" s="148"/>
      <c r="AO245" s="148"/>
    </row>
    <row r="246" spans="1:41" ht="13.5" customHeight="1">
      <c r="A246" s="88">
        <v>243</v>
      </c>
      <c r="B246" s="95" t="s">
        <v>19</v>
      </c>
      <c r="C246" s="96">
        <v>3</v>
      </c>
      <c r="D246" s="96">
        <v>2</v>
      </c>
      <c r="E246" s="96">
        <v>1</v>
      </c>
      <c r="F246" s="96">
        <v>2</v>
      </c>
      <c r="G246" s="96">
        <v>2</v>
      </c>
      <c r="H246" s="96">
        <v>4</v>
      </c>
      <c r="I246" s="96">
        <v>1</v>
      </c>
      <c r="J246" s="96">
        <v>0</v>
      </c>
      <c r="K246" s="96">
        <v>2</v>
      </c>
      <c r="L246" s="96">
        <v>3</v>
      </c>
      <c r="M246" s="96">
        <v>4</v>
      </c>
      <c r="N246" s="96">
        <v>5</v>
      </c>
      <c r="O246" s="96"/>
      <c r="P246" s="96"/>
      <c r="Q246" s="96"/>
      <c r="R246" s="96"/>
      <c r="Z246" s="91">
        <f t="shared" ref="Z246:AK246" si="252">C246*100000/Z241</f>
        <v>21.679433444139327</v>
      </c>
      <c r="AA246" s="91">
        <f t="shared" si="252"/>
        <v>14.473874656245476</v>
      </c>
      <c r="AB246" s="91">
        <f t="shared" si="252"/>
        <v>7.221259387637204</v>
      </c>
      <c r="AC246" s="91">
        <f t="shared" si="252"/>
        <v>14.416492467382685</v>
      </c>
      <c r="AD246" s="91">
        <f t="shared" si="252"/>
        <v>14.394702749388225</v>
      </c>
      <c r="AE246" s="91">
        <f t="shared" si="252"/>
        <v>28.735632183908045</v>
      </c>
      <c r="AF246" s="91">
        <f t="shared" si="252"/>
        <v>7.1622976650909616</v>
      </c>
      <c r="AG246" s="91">
        <f t="shared" si="252"/>
        <v>0</v>
      </c>
      <c r="AH246" s="91">
        <f t="shared" si="252"/>
        <v>14.262283391570991</v>
      </c>
      <c r="AI246" s="91">
        <f t="shared" si="252"/>
        <v>21.376656690893544</v>
      </c>
      <c r="AJ246" s="91">
        <f t="shared" si="252"/>
        <v>28.298549699327911</v>
      </c>
      <c r="AK246" s="91">
        <f t="shared" si="252"/>
        <v>35.38320005661312</v>
      </c>
      <c r="AL246" s="148"/>
      <c r="AM246" s="148"/>
      <c r="AN246" s="148"/>
      <c r="AO246" s="148"/>
    </row>
    <row r="247" spans="1:41" ht="13.5" customHeight="1">
      <c r="A247" s="88">
        <v>244</v>
      </c>
      <c r="B247" s="95" t="s">
        <v>18</v>
      </c>
      <c r="C247" s="96">
        <v>0</v>
      </c>
      <c r="D247" s="96">
        <v>0</v>
      </c>
      <c r="E247" s="96">
        <v>0</v>
      </c>
      <c r="F247" s="96">
        <v>1</v>
      </c>
      <c r="G247" s="96">
        <v>0</v>
      </c>
      <c r="H247" s="96">
        <v>0</v>
      </c>
      <c r="I247" s="96">
        <v>0</v>
      </c>
      <c r="J247" s="96">
        <v>0</v>
      </c>
      <c r="K247" s="96">
        <v>0</v>
      </c>
      <c r="L247" s="96">
        <v>0</v>
      </c>
      <c r="M247" s="96">
        <v>2</v>
      </c>
      <c r="N247" s="96">
        <v>1</v>
      </c>
      <c r="O247" s="96"/>
      <c r="P247" s="96"/>
      <c r="Q247" s="96"/>
      <c r="R247" s="96"/>
      <c r="Z247" s="91">
        <f t="shared" ref="Z247:AK247" si="253">C247*100000/Z241</f>
        <v>0</v>
      </c>
      <c r="AA247" s="91">
        <f t="shared" si="253"/>
        <v>0</v>
      </c>
      <c r="AB247" s="91">
        <f t="shared" si="253"/>
        <v>0</v>
      </c>
      <c r="AC247" s="91">
        <f t="shared" si="253"/>
        <v>7.2082462336913427</v>
      </c>
      <c r="AD247" s="91">
        <f t="shared" si="253"/>
        <v>0</v>
      </c>
      <c r="AE247" s="91">
        <f t="shared" si="253"/>
        <v>0</v>
      </c>
      <c r="AF247" s="91">
        <f t="shared" si="253"/>
        <v>0</v>
      </c>
      <c r="AG247" s="91">
        <f t="shared" si="253"/>
        <v>0</v>
      </c>
      <c r="AH247" s="91">
        <f t="shared" si="253"/>
        <v>0</v>
      </c>
      <c r="AI247" s="91">
        <f t="shared" si="253"/>
        <v>0</v>
      </c>
      <c r="AJ247" s="91">
        <f t="shared" si="253"/>
        <v>14.149274849663955</v>
      </c>
      <c r="AK247" s="91">
        <f t="shared" si="253"/>
        <v>7.076640011322624</v>
      </c>
      <c r="AL247" s="148"/>
      <c r="AM247" s="148"/>
      <c r="AN247" s="148"/>
      <c r="AO247" s="148"/>
    </row>
    <row r="248" spans="1:41" ht="13.5" customHeight="1">
      <c r="A248" s="88">
        <v>245</v>
      </c>
      <c r="B248" s="95" t="s">
        <v>17</v>
      </c>
      <c r="C248" s="96">
        <v>22</v>
      </c>
      <c r="D248" s="96">
        <v>32</v>
      </c>
      <c r="E248" s="96">
        <v>37</v>
      </c>
      <c r="F248" s="96">
        <v>33</v>
      </c>
      <c r="G248" s="96">
        <v>40</v>
      </c>
      <c r="H248" s="96">
        <v>35</v>
      </c>
      <c r="I248" s="96">
        <v>38</v>
      </c>
      <c r="J248" s="96">
        <v>38</v>
      </c>
      <c r="K248" s="96">
        <v>31</v>
      </c>
      <c r="L248" s="96">
        <v>30</v>
      </c>
      <c r="M248" s="96">
        <v>44</v>
      </c>
      <c r="N248" s="96">
        <v>45</v>
      </c>
      <c r="O248" s="96"/>
      <c r="P248" s="96"/>
      <c r="Q248" s="96"/>
      <c r="R248" s="96"/>
      <c r="Z248" s="91">
        <f t="shared" ref="Z248:AK248" si="254">C248*100000/Z241</f>
        <v>158.98251192368841</v>
      </c>
      <c r="AA248" s="91">
        <f t="shared" si="254"/>
        <v>231.58199449992762</v>
      </c>
      <c r="AB248" s="91">
        <f t="shared" si="254"/>
        <v>267.18659734257653</v>
      </c>
      <c r="AC248" s="91">
        <f t="shared" si="254"/>
        <v>237.87212571181431</v>
      </c>
      <c r="AD248" s="91">
        <f t="shared" si="254"/>
        <v>287.89405498776449</v>
      </c>
      <c r="AE248" s="91">
        <f t="shared" si="254"/>
        <v>251.43678160919541</v>
      </c>
      <c r="AF248" s="91">
        <f t="shared" si="254"/>
        <v>272.16731127345651</v>
      </c>
      <c r="AG248" s="91">
        <f t="shared" si="254"/>
        <v>271.93359095463001</v>
      </c>
      <c r="AH248" s="91">
        <f t="shared" si="254"/>
        <v>221.06539256935037</v>
      </c>
      <c r="AI248" s="91">
        <f t="shared" si="254"/>
        <v>213.76656690893543</v>
      </c>
      <c r="AJ248" s="91">
        <f t="shared" si="254"/>
        <v>311.28404669260698</v>
      </c>
      <c r="AK248" s="91">
        <f t="shared" si="254"/>
        <v>318.44880050951809</v>
      </c>
      <c r="AL248" s="148"/>
      <c r="AM248" s="148"/>
      <c r="AN248" s="148"/>
      <c r="AO248" s="148"/>
    </row>
    <row r="249" spans="1:41" ht="13.5" customHeight="1">
      <c r="A249" s="88">
        <v>246</v>
      </c>
      <c r="B249" s="95" t="s">
        <v>16</v>
      </c>
      <c r="C249" s="96">
        <v>9</v>
      </c>
      <c r="D249" s="96">
        <v>21</v>
      </c>
      <c r="E249" s="96">
        <v>9</v>
      </c>
      <c r="F249" s="96">
        <v>28</v>
      </c>
      <c r="G249" s="96">
        <v>39</v>
      </c>
      <c r="H249" s="96">
        <v>29</v>
      </c>
      <c r="I249" s="96">
        <v>16</v>
      </c>
      <c r="J249" s="96">
        <v>27</v>
      </c>
      <c r="K249" s="96">
        <v>14</v>
      </c>
      <c r="L249" s="96">
        <v>25</v>
      </c>
      <c r="M249" s="96">
        <v>28</v>
      </c>
      <c r="N249" s="96">
        <v>21</v>
      </c>
      <c r="O249" s="96"/>
      <c r="P249" s="96"/>
      <c r="Q249" s="96"/>
      <c r="R249" s="96"/>
      <c r="Z249" s="91">
        <f t="shared" ref="Z249:AK249" si="255">C249*100000/Z241</f>
        <v>65.038300332417975</v>
      </c>
      <c r="AA249" s="91">
        <f t="shared" si="255"/>
        <v>151.9756838905775</v>
      </c>
      <c r="AB249" s="91">
        <f t="shared" si="255"/>
        <v>64.991334488734836</v>
      </c>
      <c r="AC249" s="91">
        <f t="shared" si="255"/>
        <v>201.8308945433576</v>
      </c>
      <c r="AD249" s="91">
        <f t="shared" si="255"/>
        <v>280.69670361307038</v>
      </c>
      <c r="AE249" s="91">
        <f t="shared" si="255"/>
        <v>208.33333333333334</v>
      </c>
      <c r="AF249" s="91">
        <f t="shared" si="255"/>
        <v>114.59676264145538</v>
      </c>
      <c r="AG249" s="91">
        <f t="shared" si="255"/>
        <v>193.21597252039501</v>
      </c>
      <c r="AH249" s="91">
        <f t="shared" si="255"/>
        <v>99.835983740996937</v>
      </c>
      <c r="AI249" s="91">
        <f t="shared" si="255"/>
        <v>178.13880575744619</v>
      </c>
      <c r="AJ249" s="91">
        <f t="shared" si="255"/>
        <v>198.08984789529538</v>
      </c>
      <c r="AK249" s="91">
        <f t="shared" si="255"/>
        <v>148.60944023777512</v>
      </c>
      <c r="AL249" s="148"/>
      <c r="AM249" s="148"/>
      <c r="AN249" s="148"/>
      <c r="AO249" s="148"/>
    </row>
    <row r="250" spans="1:41" ht="13.5" customHeight="1">
      <c r="A250" s="88">
        <v>247</v>
      </c>
      <c r="B250" s="97" t="s">
        <v>117</v>
      </c>
      <c r="C250" s="96">
        <v>169</v>
      </c>
      <c r="D250" s="96">
        <v>207</v>
      </c>
      <c r="E250" s="96">
        <v>236</v>
      </c>
      <c r="F250" s="96">
        <v>307</v>
      </c>
      <c r="G250" s="96">
        <v>288</v>
      </c>
      <c r="H250" s="96">
        <v>329</v>
      </c>
      <c r="I250" s="96">
        <v>365</v>
      </c>
      <c r="J250" s="96">
        <v>330</v>
      </c>
      <c r="K250" s="96">
        <v>259</v>
      </c>
      <c r="L250" s="96">
        <v>254</v>
      </c>
      <c r="M250" s="96">
        <v>298</v>
      </c>
      <c r="N250" s="96">
        <v>269</v>
      </c>
      <c r="O250" s="96"/>
      <c r="P250" s="96"/>
      <c r="Q250" s="96"/>
      <c r="R250" s="96"/>
      <c r="T250" s="4" t="s">
        <v>326</v>
      </c>
      <c r="U250" s="4">
        <v>1041.3</v>
      </c>
      <c r="V250" s="4" t="s">
        <v>327</v>
      </c>
      <c r="W250" s="4" t="s">
        <v>328</v>
      </c>
      <c r="X250" s="4" t="s">
        <v>329</v>
      </c>
      <c r="Y250" s="4">
        <v>1034</v>
      </c>
      <c r="Z250" s="91">
        <f t="shared" ref="Z250:AK250" si="256">C250*100000/Z241</f>
        <v>1221.2747506865153</v>
      </c>
      <c r="AA250" s="91">
        <f t="shared" si="256"/>
        <v>1498.0460269214068</v>
      </c>
      <c r="AB250" s="91">
        <f t="shared" si="256"/>
        <v>1704.2172154823802</v>
      </c>
      <c r="AC250" s="91">
        <f t="shared" si="256"/>
        <v>2212.931593743242</v>
      </c>
      <c r="AD250" s="91">
        <f t="shared" si="256"/>
        <v>2072.8371959119045</v>
      </c>
      <c r="AE250" s="91">
        <f t="shared" si="256"/>
        <v>2363.5057471264367</v>
      </c>
      <c r="AF250" s="91">
        <f t="shared" si="256"/>
        <v>2614.2386477582008</v>
      </c>
      <c r="AG250" s="91">
        <f t="shared" si="256"/>
        <v>2361.5285530270503</v>
      </c>
      <c r="AH250" s="91">
        <f t="shared" si="256"/>
        <v>1846.9656992084433</v>
      </c>
      <c r="AI250" s="91">
        <f t="shared" si="256"/>
        <v>1809.8902664956533</v>
      </c>
      <c r="AJ250" s="91">
        <f t="shared" si="256"/>
        <v>2108.2419525999294</v>
      </c>
      <c r="AK250" s="91">
        <f t="shared" si="256"/>
        <v>1903.6161630457859</v>
      </c>
      <c r="AL250" s="148"/>
      <c r="AM250" s="148"/>
      <c r="AN250" s="148"/>
      <c r="AO250" s="148"/>
    </row>
    <row r="251" spans="1:41" ht="13.5" customHeight="1">
      <c r="A251" s="88">
        <v>248</v>
      </c>
      <c r="B251" s="95" t="s">
        <v>15</v>
      </c>
      <c r="C251" s="96">
        <v>18</v>
      </c>
      <c r="D251" s="96">
        <v>16</v>
      </c>
      <c r="E251" s="96">
        <v>31</v>
      </c>
      <c r="F251" s="96">
        <v>18</v>
      </c>
      <c r="G251" s="96">
        <v>29</v>
      </c>
      <c r="H251" s="96">
        <v>26</v>
      </c>
      <c r="I251" s="96">
        <v>7</v>
      </c>
      <c r="J251" s="96">
        <v>22</v>
      </c>
      <c r="K251" s="96">
        <v>16</v>
      </c>
      <c r="L251" s="96">
        <v>28</v>
      </c>
      <c r="M251" s="96">
        <v>11</v>
      </c>
      <c r="N251" s="96">
        <v>10</v>
      </c>
      <c r="O251" s="96"/>
      <c r="P251" s="96"/>
      <c r="Q251" s="96"/>
      <c r="R251" s="96"/>
      <c r="Z251" s="91">
        <f t="shared" ref="Z251:AK251" si="257">C251*100000/Z241</f>
        <v>130.07660066483595</v>
      </c>
      <c r="AA251" s="91">
        <f t="shared" si="257"/>
        <v>115.79099724996381</v>
      </c>
      <c r="AB251" s="91">
        <f t="shared" si="257"/>
        <v>223.85904101675331</v>
      </c>
      <c r="AC251" s="91">
        <f t="shared" si="257"/>
        <v>129.74843220644416</v>
      </c>
      <c r="AD251" s="91">
        <f t="shared" si="257"/>
        <v>208.72318986612927</v>
      </c>
      <c r="AE251" s="91">
        <f t="shared" si="257"/>
        <v>186.7816091954023</v>
      </c>
      <c r="AF251" s="91">
        <f t="shared" si="257"/>
        <v>50.136083655636732</v>
      </c>
      <c r="AG251" s="91">
        <f t="shared" si="257"/>
        <v>157.43523686847001</v>
      </c>
      <c r="AH251" s="91">
        <f t="shared" si="257"/>
        <v>114.09826713256793</v>
      </c>
      <c r="AI251" s="91">
        <f t="shared" si="257"/>
        <v>199.51546244833975</v>
      </c>
      <c r="AJ251" s="91">
        <f t="shared" si="257"/>
        <v>77.821011673151745</v>
      </c>
      <c r="AK251" s="91">
        <f t="shared" si="257"/>
        <v>70.76640011322624</v>
      </c>
      <c r="AL251" s="148"/>
      <c r="AM251" s="148"/>
      <c r="AN251" s="148"/>
      <c r="AO251" s="148"/>
    </row>
    <row r="252" spans="1:41" ht="13.5" customHeight="1">
      <c r="A252" s="88">
        <v>249</v>
      </c>
      <c r="B252" s="95" t="s">
        <v>14</v>
      </c>
      <c r="C252" s="96">
        <v>176</v>
      </c>
      <c r="D252" s="96">
        <v>156</v>
      </c>
      <c r="E252" s="96">
        <v>153</v>
      </c>
      <c r="F252" s="96">
        <v>171</v>
      </c>
      <c r="G252" s="96">
        <v>156</v>
      </c>
      <c r="H252" s="96">
        <v>183</v>
      </c>
      <c r="I252" s="96">
        <v>176</v>
      </c>
      <c r="J252" s="96">
        <v>139</v>
      </c>
      <c r="K252" s="96">
        <v>141</v>
      </c>
      <c r="L252" s="96">
        <v>140</v>
      </c>
      <c r="M252" s="96">
        <v>136</v>
      </c>
      <c r="N252" s="96">
        <v>103</v>
      </c>
      <c r="O252" s="96"/>
      <c r="P252" s="96"/>
      <c r="Q252" s="96"/>
      <c r="R252" s="96"/>
      <c r="Z252" s="91">
        <f t="shared" ref="Z252:AK252" si="258">C252*100000/Z241</f>
        <v>1271.8600953895073</v>
      </c>
      <c r="AA252" s="91">
        <f t="shared" si="258"/>
        <v>1128.9622231871472</v>
      </c>
      <c r="AB252" s="91">
        <f t="shared" si="258"/>
        <v>1104.8526863084921</v>
      </c>
      <c r="AC252" s="91">
        <f t="shared" si="258"/>
        <v>1232.6101059612197</v>
      </c>
      <c r="AD252" s="91">
        <f t="shared" si="258"/>
        <v>1122.7868144522815</v>
      </c>
      <c r="AE252" s="91">
        <f t="shared" si="258"/>
        <v>1314.655172413793</v>
      </c>
      <c r="AF252" s="91">
        <f t="shared" si="258"/>
        <v>1260.5643890560091</v>
      </c>
      <c r="AG252" s="91">
        <f t="shared" si="258"/>
        <v>994.70445112351513</v>
      </c>
      <c r="AH252" s="91">
        <f t="shared" si="258"/>
        <v>1005.4909791057548</v>
      </c>
      <c r="AI252" s="91">
        <f t="shared" si="258"/>
        <v>997.57731224169868</v>
      </c>
      <c r="AJ252" s="91">
        <f t="shared" si="258"/>
        <v>962.15068977714895</v>
      </c>
      <c r="AK252" s="91">
        <f t="shared" si="258"/>
        <v>728.89392116623026</v>
      </c>
      <c r="AL252" s="148"/>
      <c r="AM252" s="148"/>
      <c r="AN252" s="148"/>
      <c r="AO252" s="148"/>
    </row>
    <row r="253" spans="1:41" ht="13.5" customHeight="1">
      <c r="A253" s="88">
        <v>250</v>
      </c>
      <c r="B253" s="95" t="s">
        <v>13</v>
      </c>
      <c r="C253" s="96">
        <v>74</v>
      </c>
      <c r="D253" s="96">
        <v>84</v>
      </c>
      <c r="E253" s="96">
        <v>81</v>
      </c>
      <c r="F253" s="96">
        <v>87</v>
      </c>
      <c r="G253" s="96">
        <v>56</v>
      </c>
      <c r="H253" s="96">
        <v>90</v>
      </c>
      <c r="I253" s="96">
        <v>81</v>
      </c>
      <c r="J253" s="96">
        <v>85</v>
      </c>
      <c r="K253" s="96">
        <v>59</v>
      </c>
      <c r="L253" s="96">
        <v>74</v>
      </c>
      <c r="M253" s="96">
        <v>66</v>
      </c>
      <c r="N253" s="96">
        <v>77</v>
      </c>
      <c r="O253" s="96"/>
      <c r="P253" s="96"/>
      <c r="Q253" s="96"/>
      <c r="R253" s="96"/>
      <c r="Z253" s="91">
        <f t="shared" ref="Z253:AK253" si="259">C253*100000/Z241</f>
        <v>534.75935828877004</v>
      </c>
      <c r="AA253" s="91">
        <f t="shared" si="259"/>
        <v>607.90273556231</v>
      </c>
      <c r="AB253" s="91">
        <f t="shared" si="259"/>
        <v>584.92201039861357</v>
      </c>
      <c r="AC253" s="91">
        <f t="shared" si="259"/>
        <v>627.11742233114683</v>
      </c>
      <c r="AD253" s="91">
        <f t="shared" si="259"/>
        <v>403.05167698287028</v>
      </c>
      <c r="AE253" s="91">
        <f t="shared" si="259"/>
        <v>646.55172413793105</v>
      </c>
      <c r="AF253" s="91">
        <f t="shared" si="259"/>
        <v>580.1461108723679</v>
      </c>
      <c r="AG253" s="91">
        <f t="shared" si="259"/>
        <v>608.27250608272504</v>
      </c>
      <c r="AH253" s="91">
        <f t="shared" si="259"/>
        <v>420.73736005134424</v>
      </c>
      <c r="AI253" s="91">
        <f t="shared" si="259"/>
        <v>527.29086504204076</v>
      </c>
      <c r="AJ253" s="91">
        <f t="shared" si="259"/>
        <v>466.9260700389105</v>
      </c>
      <c r="AK253" s="91">
        <f t="shared" si="259"/>
        <v>544.901280871842</v>
      </c>
      <c r="AL253" s="148"/>
      <c r="AM253" s="148"/>
      <c r="AN253" s="148"/>
      <c r="AO253" s="148"/>
    </row>
    <row r="254" spans="1:41" ht="13.5" customHeight="1">
      <c r="A254" s="88">
        <v>251</v>
      </c>
      <c r="B254" s="95" t="s">
        <v>12</v>
      </c>
      <c r="C254" s="96">
        <v>228</v>
      </c>
      <c r="D254" s="96">
        <v>234</v>
      </c>
      <c r="E254" s="96">
        <v>236</v>
      </c>
      <c r="F254" s="96">
        <v>218</v>
      </c>
      <c r="G254" s="96">
        <v>142</v>
      </c>
      <c r="H254" s="96">
        <v>241</v>
      </c>
      <c r="I254" s="96">
        <v>249</v>
      </c>
      <c r="J254" s="96">
        <v>277</v>
      </c>
      <c r="K254" s="96">
        <v>273</v>
      </c>
      <c r="L254" s="96">
        <v>259</v>
      </c>
      <c r="M254" s="96">
        <v>244</v>
      </c>
      <c r="N254" s="96">
        <v>226</v>
      </c>
      <c r="O254" s="96"/>
      <c r="P254" s="96"/>
      <c r="Q254" s="96"/>
      <c r="R254" s="96"/>
      <c r="Z254" s="91">
        <f t="shared" ref="Z254:AK254" si="260">C254*100000/Z241</f>
        <v>1647.6369417545889</v>
      </c>
      <c r="AA254" s="91">
        <f t="shared" si="260"/>
        <v>1693.4433347807208</v>
      </c>
      <c r="AB254" s="91">
        <f t="shared" si="260"/>
        <v>1704.2172154823802</v>
      </c>
      <c r="AC254" s="91">
        <f t="shared" si="260"/>
        <v>1571.3976789447127</v>
      </c>
      <c r="AD254" s="91">
        <f t="shared" si="260"/>
        <v>1022.023895206564</v>
      </c>
      <c r="AE254" s="91">
        <f t="shared" si="260"/>
        <v>1731.3218390804598</v>
      </c>
      <c r="AF254" s="91">
        <f t="shared" si="260"/>
        <v>1783.4121186076493</v>
      </c>
      <c r="AG254" s="91">
        <f t="shared" si="260"/>
        <v>1982.2527551166452</v>
      </c>
      <c r="AH254" s="91">
        <f t="shared" si="260"/>
        <v>1946.8016829494402</v>
      </c>
      <c r="AI254" s="91">
        <f t="shared" si="260"/>
        <v>1845.5180276471426</v>
      </c>
      <c r="AJ254" s="91">
        <f t="shared" si="260"/>
        <v>1726.2115316590025</v>
      </c>
      <c r="AK254" s="91">
        <f t="shared" si="260"/>
        <v>1599.3206425589131</v>
      </c>
      <c r="AL254" s="148"/>
      <c r="AM254" s="148"/>
      <c r="AN254" s="148"/>
      <c r="AO254" s="148"/>
    </row>
    <row r="255" spans="1:41" ht="13.5" customHeight="1">
      <c r="A255" s="88">
        <v>252</v>
      </c>
      <c r="B255" s="95" t="s">
        <v>11</v>
      </c>
      <c r="C255" s="96">
        <v>25</v>
      </c>
      <c r="D255" s="96">
        <v>24</v>
      </c>
      <c r="E255" s="96">
        <v>22</v>
      </c>
      <c r="F255" s="96">
        <v>11</v>
      </c>
      <c r="G255" s="96">
        <v>28</v>
      </c>
      <c r="H255" s="96">
        <v>177</v>
      </c>
      <c r="I255" s="96">
        <v>57</v>
      </c>
      <c r="J255" s="96">
        <v>45</v>
      </c>
      <c r="K255" s="96">
        <v>77</v>
      </c>
      <c r="L255" s="96">
        <v>53</v>
      </c>
      <c r="M255" s="96">
        <v>88</v>
      </c>
      <c r="N255" s="96">
        <v>43</v>
      </c>
      <c r="O255" s="96"/>
      <c r="P255" s="96"/>
      <c r="Q255" s="96"/>
      <c r="R255" s="96"/>
      <c r="Z255" s="91">
        <f t="shared" ref="Z255:AK255" si="261">C255*100000/Z241</f>
        <v>180.66194536782771</v>
      </c>
      <c r="AA255" s="91">
        <f t="shared" si="261"/>
        <v>173.68649587494573</v>
      </c>
      <c r="AB255" s="91">
        <f t="shared" si="261"/>
        <v>158.86770652801849</v>
      </c>
      <c r="AC255" s="91">
        <f t="shared" si="261"/>
        <v>79.290708570604778</v>
      </c>
      <c r="AD255" s="91">
        <f t="shared" si="261"/>
        <v>201.52583849143514</v>
      </c>
      <c r="AE255" s="91">
        <f t="shared" si="261"/>
        <v>1271.5517241379309</v>
      </c>
      <c r="AF255" s="91">
        <f t="shared" si="261"/>
        <v>408.25096691018479</v>
      </c>
      <c r="AG255" s="91">
        <f t="shared" si="261"/>
        <v>322.02662086732505</v>
      </c>
      <c r="AH255" s="91">
        <f t="shared" si="261"/>
        <v>549.09791057548318</v>
      </c>
      <c r="AI255" s="91">
        <f t="shared" si="261"/>
        <v>377.65426820578597</v>
      </c>
      <c r="AJ255" s="91">
        <f t="shared" si="261"/>
        <v>622.56809338521396</v>
      </c>
      <c r="AK255" s="91">
        <f t="shared" si="261"/>
        <v>304.29552048687282</v>
      </c>
      <c r="AL255" s="148"/>
      <c r="AM255" s="148"/>
      <c r="AN255" s="148"/>
      <c r="AO255" s="148"/>
    </row>
    <row r="256" spans="1:41" ht="13.5" customHeight="1">
      <c r="A256" s="88">
        <v>253</v>
      </c>
      <c r="B256" s="95" t="s">
        <v>28</v>
      </c>
      <c r="C256" s="96">
        <v>0</v>
      </c>
      <c r="D256" s="96">
        <v>1</v>
      </c>
      <c r="E256" s="96">
        <v>0</v>
      </c>
      <c r="F256" s="96">
        <v>1</v>
      </c>
      <c r="G256" s="96">
        <v>0</v>
      </c>
      <c r="H256" s="96">
        <v>0</v>
      </c>
      <c r="I256" s="96">
        <v>0</v>
      </c>
      <c r="J256" s="96">
        <v>0</v>
      </c>
      <c r="K256" s="96">
        <v>0</v>
      </c>
      <c r="L256" s="96">
        <v>0</v>
      </c>
      <c r="M256" s="96">
        <v>0</v>
      </c>
      <c r="N256" s="96">
        <v>0</v>
      </c>
      <c r="O256" s="96"/>
      <c r="P256" s="96"/>
      <c r="Q256" s="96"/>
      <c r="R256" s="96"/>
      <c r="Z256" s="91">
        <f t="shared" ref="Z256:AK256" si="262">C256*100000/Z241</f>
        <v>0</v>
      </c>
      <c r="AA256" s="91">
        <f t="shared" si="262"/>
        <v>7.236937328122738</v>
      </c>
      <c r="AB256" s="91">
        <f t="shared" si="262"/>
        <v>0</v>
      </c>
      <c r="AC256" s="91">
        <f t="shared" si="262"/>
        <v>7.2082462336913427</v>
      </c>
      <c r="AD256" s="91">
        <f t="shared" si="262"/>
        <v>0</v>
      </c>
      <c r="AE256" s="91">
        <f t="shared" si="262"/>
        <v>0</v>
      </c>
      <c r="AF256" s="91">
        <f t="shared" si="262"/>
        <v>0</v>
      </c>
      <c r="AG256" s="91">
        <f t="shared" si="262"/>
        <v>0</v>
      </c>
      <c r="AH256" s="91">
        <f t="shared" si="262"/>
        <v>0</v>
      </c>
      <c r="AI256" s="91">
        <f t="shared" si="262"/>
        <v>0</v>
      </c>
      <c r="AJ256" s="91">
        <f t="shared" si="262"/>
        <v>0</v>
      </c>
      <c r="AK256" s="91">
        <f t="shared" si="262"/>
        <v>0</v>
      </c>
      <c r="AL256" s="148"/>
      <c r="AM256" s="148"/>
      <c r="AN256" s="148"/>
      <c r="AO256" s="148"/>
    </row>
    <row r="257" spans="1:41" ht="13.5" customHeight="1">
      <c r="A257" s="88">
        <v>254</v>
      </c>
      <c r="B257" s="97" t="s">
        <v>118</v>
      </c>
      <c r="C257" s="96">
        <v>521</v>
      </c>
      <c r="D257" s="96">
        <v>515</v>
      </c>
      <c r="E257" s="96">
        <v>523</v>
      </c>
      <c r="F257" s="96">
        <v>506</v>
      </c>
      <c r="G257" s="96">
        <v>411</v>
      </c>
      <c r="H257" s="96">
        <v>717</v>
      </c>
      <c r="I257" s="96">
        <v>570</v>
      </c>
      <c r="J257" s="96">
        <v>568</v>
      </c>
      <c r="K257" s="96">
        <v>566</v>
      </c>
      <c r="L257" s="96">
        <v>554</v>
      </c>
      <c r="M257" s="96">
        <v>545</v>
      </c>
      <c r="N257" s="96">
        <v>459</v>
      </c>
      <c r="O257" s="96"/>
      <c r="P257" s="96"/>
      <c r="Q257" s="96"/>
      <c r="R257" s="96"/>
      <c r="T257" s="4" t="s">
        <v>330</v>
      </c>
      <c r="U257" s="4">
        <v>3900.1</v>
      </c>
      <c r="V257" s="4" t="s">
        <v>331</v>
      </c>
      <c r="W257" s="4" t="s">
        <v>332</v>
      </c>
      <c r="X257" s="4" t="s">
        <v>333</v>
      </c>
      <c r="Y257" s="4">
        <v>4241.3999999999996</v>
      </c>
      <c r="Z257" s="91">
        <f t="shared" ref="Z257:AK257" si="263">C257*100000/Z241</f>
        <v>3764.9949414655298</v>
      </c>
      <c r="AA257" s="91">
        <f t="shared" si="263"/>
        <v>3727.0227239832102</v>
      </c>
      <c r="AB257" s="91">
        <f t="shared" si="263"/>
        <v>3776.7186597342575</v>
      </c>
      <c r="AC257" s="91">
        <f t="shared" si="263"/>
        <v>3647.3725942478195</v>
      </c>
      <c r="AD257" s="91">
        <f t="shared" si="263"/>
        <v>2958.1114149992804</v>
      </c>
      <c r="AE257" s="91">
        <f t="shared" si="263"/>
        <v>5150.8620689655172</v>
      </c>
      <c r="AF257" s="91">
        <f t="shared" si="263"/>
        <v>4082.509669101848</v>
      </c>
      <c r="AG257" s="91">
        <f t="shared" si="263"/>
        <v>4064.6915700586806</v>
      </c>
      <c r="AH257" s="91">
        <f t="shared" si="263"/>
        <v>4036.2261998145905</v>
      </c>
      <c r="AI257" s="91">
        <f t="shared" si="263"/>
        <v>3947.5559355850078</v>
      </c>
      <c r="AJ257" s="91">
        <f t="shared" si="263"/>
        <v>3855.6773965334278</v>
      </c>
      <c r="AK257" s="91">
        <f t="shared" si="263"/>
        <v>3248.1777651970842</v>
      </c>
      <c r="AL257" s="148"/>
      <c r="AM257" s="148"/>
      <c r="AN257" s="148"/>
      <c r="AO257" s="148"/>
    </row>
    <row r="258" spans="1:41" ht="13.5" customHeight="1">
      <c r="A258" s="88">
        <v>255</v>
      </c>
      <c r="B258" s="95" t="s">
        <v>10</v>
      </c>
      <c r="C258" s="96">
        <v>4</v>
      </c>
      <c r="D258" s="96">
        <v>4</v>
      </c>
      <c r="E258" s="96">
        <v>3</v>
      </c>
      <c r="F258" s="96">
        <v>7</v>
      </c>
      <c r="G258" s="96">
        <v>4</v>
      </c>
      <c r="H258" s="96">
        <v>12</v>
      </c>
      <c r="I258" s="96">
        <v>12</v>
      </c>
      <c r="J258" s="96">
        <v>18</v>
      </c>
      <c r="K258" s="96">
        <v>9</v>
      </c>
      <c r="L258" s="96">
        <v>5</v>
      </c>
      <c r="M258" s="96">
        <v>8</v>
      </c>
      <c r="N258" s="96">
        <v>10</v>
      </c>
      <c r="O258" s="96"/>
      <c r="P258" s="96"/>
      <c r="Q258" s="96"/>
      <c r="R258" s="96"/>
      <c r="Z258" s="91">
        <f t="shared" ref="Z258:AK258" si="264">C258*100000/Z241</f>
        <v>28.905911258852434</v>
      </c>
      <c r="AA258" s="91">
        <f t="shared" si="264"/>
        <v>28.947749312490952</v>
      </c>
      <c r="AB258" s="91">
        <f t="shared" si="264"/>
        <v>21.663778162911612</v>
      </c>
      <c r="AC258" s="91">
        <f t="shared" si="264"/>
        <v>50.4577236358394</v>
      </c>
      <c r="AD258" s="91">
        <f t="shared" si="264"/>
        <v>28.78940549877645</v>
      </c>
      <c r="AE258" s="91">
        <f t="shared" si="264"/>
        <v>86.206896551724142</v>
      </c>
      <c r="AF258" s="91">
        <f t="shared" si="264"/>
        <v>85.947571981091528</v>
      </c>
      <c r="AG258" s="91">
        <f t="shared" si="264"/>
        <v>128.81064834693001</v>
      </c>
      <c r="AH258" s="91">
        <f t="shared" si="264"/>
        <v>64.180275262069458</v>
      </c>
      <c r="AI258" s="91">
        <f t="shared" si="264"/>
        <v>35.627761151489239</v>
      </c>
      <c r="AJ258" s="91">
        <f t="shared" si="264"/>
        <v>56.597099398655821</v>
      </c>
      <c r="AK258" s="91">
        <f t="shared" si="264"/>
        <v>70.76640011322624</v>
      </c>
      <c r="AL258" s="148"/>
      <c r="AM258" s="148"/>
      <c r="AN258" s="148"/>
      <c r="AO258" s="148"/>
    </row>
    <row r="259" spans="1:41" ht="13.5" customHeight="1">
      <c r="A259" s="88">
        <v>256</v>
      </c>
      <c r="B259" s="95" t="s">
        <v>9</v>
      </c>
      <c r="C259" s="96">
        <v>7</v>
      </c>
      <c r="D259" s="96">
        <v>17</v>
      </c>
      <c r="E259" s="96">
        <v>10</v>
      </c>
      <c r="F259" s="96">
        <v>5</v>
      </c>
      <c r="G259" s="96">
        <v>8</v>
      </c>
      <c r="H259" s="96">
        <v>5</v>
      </c>
      <c r="I259" s="96">
        <v>3</v>
      </c>
      <c r="J259" s="96">
        <v>5</v>
      </c>
      <c r="K259" s="96">
        <v>5</v>
      </c>
      <c r="L259" s="96">
        <v>3</v>
      </c>
      <c r="M259" s="96">
        <v>8</v>
      </c>
      <c r="N259" s="96">
        <v>6</v>
      </c>
      <c r="O259" s="96"/>
      <c r="P259" s="96"/>
      <c r="Q259" s="96"/>
      <c r="R259" s="96"/>
      <c r="Z259" s="91">
        <f t="shared" ref="Z259:AK259" si="265">C259*100000/Z241</f>
        <v>50.585344702991762</v>
      </c>
      <c r="AA259" s="91">
        <f t="shared" si="265"/>
        <v>123.02793457808656</v>
      </c>
      <c r="AB259" s="91">
        <f t="shared" si="265"/>
        <v>72.21259387637204</v>
      </c>
      <c r="AC259" s="91">
        <f t="shared" si="265"/>
        <v>36.041231168456711</v>
      </c>
      <c r="AD259" s="91">
        <f t="shared" si="265"/>
        <v>57.5788109975529</v>
      </c>
      <c r="AE259" s="91">
        <f t="shared" si="265"/>
        <v>35.919540229885058</v>
      </c>
      <c r="AF259" s="91">
        <f t="shared" si="265"/>
        <v>21.486892995272882</v>
      </c>
      <c r="AG259" s="91">
        <f t="shared" si="265"/>
        <v>35.780735651925006</v>
      </c>
      <c r="AH259" s="91">
        <f t="shared" si="265"/>
        <v>35.65570847892748</v>
      </c>
      <c r="AI259" s="91">
        <f t="shared" si="265"/>
        <v>21.376656690893544</v>
      </c>
      <c r="AJ259" s="91">
        <f t="shared" si="265"/>
        <v>56.597099398655821</v>
      </c>
      <c r="AK259" s="91">
        <f t="shared" si="265"/>
        <v>42.459840067935744</v>
      </c>
      <c r="AL259" s="148"/>
      <c r="AM259" s="148"/>
      <c r="AN259" s="148"/>
      <c r="AO259" s="148"/>
    </row>
    <row r="260" spans="1:41" ht="13.5" customHeight="1">
      <c r="A260" s="88">
        <v>257</v>
      </c>
      <c r="B260" s="95" t="s">
        <v>8</v>
      </c>
      <c r="C260" s="96">
        <v>34</v>
      </c>
      <c r="D260" s="96">
        <v>33</v>
      </c>
      <c r="E260" s="96">
        <v>51</v>
      </c>
      <c r="F260" s="96">
        <v>63</v>
      </c>
      <c r="G260" s="96">
        <v>39</v>
      </c>
      <c r="H260" s="96">
        <v>54</v>
      </c>
      <c r="I260" s="96">
        <v>36</v>
      </c>
      <c r="J260" s="96">
        <v>63</v>
      </c>
      <c r="K260" s="96">
        <v>95</v>
      </c>
      <c r="L260" s="96">
        <v>77</v>
      </c>
      <c r="M260" s="96">
        <v>81</v>
      </c>
      <c r="N260" s="96">
        <v>44</v>
      </c>
      <c r="O260" s="96"/>
      <c r="P260" s="96"/>
      <c r="Q260" s="96"/>
      <c r="R260" s="96"/>
      <c r="Z260" s="91">
        <f t="shared" ref="Z260:AK260" si="266">C260*100000/Z241</f>
        <v>245.70024570024569</v>
      </c>
      <c r="AA260" s="91">
        <f t="shared" si="266"/>
        <v>238.81893182805038</v>
      </c>
      <c r="AB260" s="91">
        <f t="shared" si="266"/>
        <v>368.28422876949742</v>
      </c>
      <c r="AC260" s="91">
        <f t="shared" si="266"/>
        <v>454.11951272255459</v>
      </c>
      <c r="AD260" s="91">
        <f t="shared" si="266"/>
        <v>280.69670361307038</v>
      </c>
      <c r="AE260" s="91">
        <f t="shared" si="266"/>
        <v>387.93103448275861</v>
      </c>
      <c r="AF260" s="91">
        <f t="shared" si="266"/>
        <v>257.84271594327458</v>
      </c>
      <c r="AG260" s="91">
        <f t="shared" si="266"/>
        <v>450.83726921425506</v>
      </c>
      <c r="AH260" s="91">
        <f t="shared" si="266"/>
        <v>677.45846109962201</v>
      </c>
      <c r="AI260" s="91">
        <f t="shared" si="266"/>
        <v>548.66752173293435</v>
      </c>
      <c r="AJ260" s="91">
        <f t="shared" si="266"/>
        <v>573.04563141139022</v>
      </c>
      <c r="AK260" s="91">
        <f t="shared" si="266"/>
        <v>311.37216049819546</v>
      </c>
      <c r="AL260" s="148"/>
      <c r="AM260" s="148"/>
      <c r="AN260" s="148"/>
      <c r="AO260" s="148"/>
    </row>
    <row r="261" spans="1:41" ht="13.5" customHeight="1">
      <c r="A261" s="88">
        <v>258</v>
      </c>
      <c r="B261" s="95" t="s">
        <v>24</v>
      </c>
      <c r="C261" s="96">
        <v>1</v>
      </c>
      <c r="D261" s="96">
        <v>0</v>
      </c>
      <c r="E261" s="96">
        <v>0</v>
      </c>
      <c r="F261" s="96">
        <v>0</v>
      </c>
      <c r="G261" s="96">
        <v>0</v>
      </c>
      <c r="H261" s="96">
        <v>0</v>
      </c>
      <c r="I261" s="96">
        <v>0</v>
      </c>
      <c r="J261" s="96">
        <v>0</v>
      </c>
      <c r="K261" s="96">
        <v>2</v>
      </c>
      <c r="L261" s="96">
        <v>0</v>
      </c>
      <c r="M261" s="96">
        <v>1</v>
      </c>
      <c r="N261" s="96">
        <v>1</v>
      </c>
      <c r="O261" s="96"/>
      <c r="P261" s="96"/>
      <c r="Q261" s="96"/>
      <c r="R261" s="96"/>
      <c r="Z261" s="91">
        <f t="shared" ref="Z261:AK261" si="267">C261*100000/Z241</f>
        <v>7.2264778147131086</v>
      </c>
      <c r="AA261" s="91">
        <f t="shared" si="267"/>
        <v>0</v>
      </c>
      <c r="AB261" s="91">
        <f t="shared" si="267"/>
        <v>0</v>
      </c>
      <c r="AC261" s="91">
        <f t="shared" si="267"/>
        <v>0</v>
      </c>
      <c r="AD261" s="91">
        <f t="shared" si="267"/>
        <v>0</v>
      </c>
      <c r="AE261" s="91">
        <f t="shared" si="267"/>
        <v>0</v>
      </c>
      <c r="AF261" s="91">
        <f t="shared" si="267"/>
        <v>0</v>
      </c>
      <c r="AG261" s="91">
        <f t="shared" si="267"/>
        <v>0</v>
      </c>
      <c r="AH261" s="91">
        <f t="shared" si="267"/>
        <v>14.262283391570991</v>
      </c>
      <c r="AI261" s="91">
        <f t="shared" si="267"/>
        <v>0</v>
      </c>
      <c r="AJ261" s="91">
        <f t="shared" si="267"/>
        <v>7.0746374248319777</v>
      </c>
      <c r="AK261" s="91">
        <f t="shared" si="267"/>
        <v>7.076640011322624</v>
      </c>
      <c r="AL261" s="148"/>
      <c r="AM261" s="148"/>
      <c r="AN261" s="148"/>
      <c r="AO261" s="148"/>
    </row>
    <row r="262" spans="1:41" ht="13.5" customHeight="1">
      <c r="A262" s="88">
        <v>259</v>
      </c>
      <c r="B262" s="97" t="s">
        <v>119</v>
      </c>
      <c r="C262" s="96">
        <v>46</v>
      </c>
      <c r="D262" s="96">
        <v>54</v>
      </c>
      <c r="E262" s="96">
        <v>64</v>
      </c>
      <c r="F262" s="96">
        <v>75</v>
      </c>
      <c r="G262" s="96">
        <v>51</v>
      </c>
      <c r="H262" s="96">
        <v>71</v>
      </c>
      <c r="I262" s="96">
        <v>51</v>
      </c>
      <c r="J262" s="96">
        <v>86</v>
      </c>
      <c r="K262" s="96">
        <v>111</v>
      </c>
      <c r="L262" s="96">
        <v>85</v>
      </c>
      <c r="M262" s="96">
        <v>98</v>
      </c>
      <c r="N262" s="96">
        <v>61</v>
      </c>
      <c r="O262" s="96"/>
      <c r="P262" s="96"/>
      <c r="Q262" s="96"/>
      <c r="R262" s="96"/>
      <c r="T262" s="4" t="s">
        <v>334</v>
      </c>
      <c r="U262" s="4">
        <v>304</v>
      </c>
      <c r="V262" s="4" t="s">
        <v>335</v>
      </c>
      <c r="W262" s="4" t="s">
        <v>336</v>
      </c>
      <c r="X262" s="4" t="s">
        <v>337</v>
      </c>
      <c r="Y262" s="4">
        <v>422</v>
      </c>
      <c r="Z262" s="91">
        <f t="shared" ref="Z262:AK262" si="268">C262*100000/Z241</f>
        <v>332.417979476803</v>
      </c>
      <c r="AA262" s="91">
        <f t="shared" si="268"/>
        <v>390.79461571862788</v>
      </c>
      <c r="AB262" s="91">
        <f t="shared" si="268"/>
        <v>462.16060080878106</v>
      </c>
      <c r="AC262" s="91">
        <f t="shared" si="268"/>
        <v>540.61846752685074</v>
      </c>
      <c r="AD262" s="91">
        <f t="shared" si="268"/>
        <v>367.06492010939974</v>
      </c>
      <c r="AE262" s="91">
        <f t="shared" si="268"/>
        <v>510.05747126436779</v>
      </c>
      <c r="AF262" s="91">
        <f t="shared" si="268"/>
        <v>365.27718091963902</v>
      </c>
      <c r="AG262" s="91">
        <f t="shared" si="268"/>
        <v>615.42865321311001</v>
      </c>
      <c r="AH262" s="91">
        <f t="shared" si="268"/>
        <v>791.55672823218993</v>
      </c>
      <c r="AI262" s="91">
        <f t="shared" si="268"/>
        <v>605.67193957531708</v>
      </c>
      <c r="AJ262" s="91">
        <f t="shared" si="268"/>
        <v>693.31446763353381</v>
      </c>
      <c r="AK262" s="91">
        <f t="shared" si="268"/>
        <v>431.67504069068008</v>
      </c>
      <c r="AL262" s="148"/>
      <c r="AM262" s="148"/>
      <c r="AN262" s="148"/>
      <c r="AO262" s="148"/>
    </row>
    <row r="263" spans="1:41" ht="13.5" customHeight="1">
      <c r="A263" s="88">
        <v>260</v>
      </c>
      <c r="B263" s="95" t="s">
        <v>7</v>
      </c>
      <c r="C263" s="96">
        <v>35</v>
      </c>
      <c r="D263" s="96">
        <v>25</v>
      </c>
      <c r="E263" s="96">
        <v>43</v>
      </c>
      <c r="F263" s="96">
        <v>46</v>
      </c>
      <c r="G263" s="96">
        <v>33</v>
      </c>
      <c r="H263" s="96">
        <v>37</v>
      </c>
      <c r="I263" s="96">
        <v>57</v>
      </c>
      <c r="J263" s="96">
        <v>48</v>
      </c>
      <c r="K263" s="96">
        <v>55</v>
      </c>
      <c r="L263" s="96">
        <v>59</v>
      </c>
      <c r="M263" s="96">
        <v>95</v>
      </c>
      <c r="N263" s="96">
        <v>65</v>
      </c>
      <c r="O263" s="96"/>
      <c r="P263" s="96"/>
      <c r="Q263" s="96"/>
      <c r="R263" s="96"/>
      <c r="Z263" s="91">
        <f t="shared" ref="Z263:AK263" si="269">C263*100000/Z241</f>
        <v>252.92672351495881</v>
      </c>
      <c r="AA263" s="91">
        <f t="shared" si="269"/>
        <v>180.92343320306847</v>
      </c>
      <c r="AB263" s="91">
        <f t="shared" si="269"/>
        <v>310.51415366839979</v>
      </c>
      <c r="AC263" s="91">
        <f t="shared" si="269"/>
        <v>331.57932674980179</v>
      </c>
      <c r="AD263" s="91">
        <f t="shared" si="269"/>
        <v>237.51259536490571</v>
      </c>
      <c r="AE263" s="91">
        <f t="shared" si="269"/>
        <v>265.80459770114942</v>
      </c>
      <c r="AF263" s="91">
        <f t="shared" si="269"/>
        <v>408.25096691018479</v>
      </c>
      <c r="AG263" s="91">
        <f t="shared" si="269"/>
        <v>343.49506225848006</v>
      </c>
      <c r="AH263" s="91">
        <f t="shared" si="269"/>
        <v>392.21279326820223</v>
      </c>
      <c r="AI263" s="91">
        <f t="shared" si="269"/>
        <v>420.40758158757302</v>
      </c>
      <c r="AJ263" s="91">
        <f t="shared" si="269"/>
        <v>672.09055535903781</v>
      </c>
      <c r="AK263" s="91">
        <f t="shared" si="269"/>
        <v>459.98160073597057</v>
      </c>
      <c r="AL263" s="148"/>
      <c r="AM263" s="148"/>
      <c r="AN263" s="148"/>
      <c r="AO263" s="148"/>
    </row>
    <row r="264" spans="1:41" ht="13.5" customHeight="1">
      <c r="A264" s="88">
        <v>261</v>
      </c>
      <c r="B264" s="95" t="s">
        <v>6</v>
      </c>
      <c r="C264" s="96">
        <v>52</v>
      </c>
      <c r="D264" s="96">
        <v>45</v>
      </c>
      <c r="E264" s="96">
        <v>40</v>
      </c>
      <c r="F264" s="96">
        <v>51</v>
      </c>
      <c r="G264" s="96">
        <v>40</v>
      </c>
      <c r="H264" s="96">
        <v>18</v>
      </c>
      <c r="I264" s="96">
        <v>24</v>
      </c>
      <c r="J264" s="96">
        <v>33</v>
      </c>
      <c r="K264" s="96">
        <v>20</v>
      </c>
      <c r="L264" s="96">
        <v>15</v>
      </c>
      <c r="M264" s="96">
        <v>26</v>
      </c>
      <c r="N264" s="96">
        <v>27</v>
      </c>
      <c r="O264" s="96"/>
      <c r="P264" s="96"/>
      <c r="Q264" s="96"/>
      <c r="R264" s="96"/>
      <c r="Z264" s="91">
        <f t="shared" ref="Z264:AK264" si="270">C264*100000/Z241</f>
        <v>375.77684636508167</v>
      </c>
      <c r="AA264" s="91">
        <f t="shared" si="270"/>
        <v>325.66217976552321</v>
      </c>
      <c r="AB264" s="91">
        <f t="shared" si="270"/>
        <v>288.85037550548816</v>
      </c>
      <c r="AC264" s="91">
        <f t="shared" si="270"/>
        <v>367.6205579182585</v>
      </c>
      <c r="AD264" s="91">
        <f t="shared" si="270"/>
        <v>287.89405498776449</v>
      </c>
      <c r="AE264" s="91">
        <f t="shared" si="270"/>
        <v>129.31034482758622</v>
      </c>
      <c r="AF264" s="91">
        <f t="shared" si="270"/>
        <v>171.89514396218306</v>
      </c>
      <c r="AG264" s="91">
        <f t="shared" si="270"/>
        <v>236.15285530270504</v>
      </c>
      <c r="AH264" s="91">
        <f t="shared" si="270"/>
        <v>142.62283391570992</v>
      </c>
      <c r="AI264" s="91">
        <f t="shared" si="270"/>
        <v>106.88328345446772</v>
      </c>
      <c r="AJ264" s="91">
        <f t="shared" si="270"/>
        <v>183.94057304563142</v>
      </c>
      <c r="AK264" s="91">
        <f t="shared" si="270"/>
        <v>191.06928030571086</v>
      </c>
      <c r="AL264" s="148"/>
      <c r="AM264" s="148"/>
      <c r="AN264" s="148"/>
      <c r="AO264" s="148"/>
    </row>
    <row r="265" spans="1:41" ht="13.5" customHeight="1">
      <c r="A265" s="88">
        <v>262</v>
      </c>
      <c r="B265" s="95" t="s">
        <v>5</v>
      </c>
      <c r="C265" s="96">
        <v>6</v>
      </c>
      <c r="D265" s="96">
        <v>6</v>
      </c>
      <c r="E265" s="96">
        <v>10</v>
      </c>
      <c r="F265" s="96">
        <v>10</v>
      </c>
      <c r="G265" s="96">
        <v>13</v>
      </c>
      <c r="H265" s="96">
        <v>23</v>
      </c>
      <c r="I265" s="96">
        <v>18</v>
      </c>
      <c r="J265" s="96">
        <v>24</v>
      </c>
      <c r="K265" s="96">
        <v>26</v>
      </c>
      <c r="L265" s="96">
        <v>16</v>
      </c>
      <c r="M265" s="96">
        <v>22</v>
      </c>
      <c r="N265" s="96">
        <v>29</v>
      </c>
      <c r="O265" s="96"/>
      <c r="P265" s="96"/>
      <c r="Q265" s="96"/>
      <c r="R265" s="96"/>
      <c r="Z265" s="91">
        <f t="shared" ref="Z265:AK265" si="271">C265*100000/Z241</f>
        <v>43.358866888278655</v>
      </c>
      <c r="AA265" s="91">
        <f t="shared" si="271"/>
        <v>43.421623968736434</v>
      </c>
      <c r="AB265" s="91">
        <f t="shared" si="271"/>
        <v>72.21259387637204</v>
      </c>
      <c r="AC265" s="91">
        <f t="shared" si="271"/>
        <v>72.082462336913423</v>
      </c>
      <c r="AD265" s="91">
        <f t="shared" si="271"/>
        <v>93.565567871023461</v>
      </c>
      <c r="AE265" s="91">
        <f t="shared" si="271"/>
        <v>165.22988505747125</v>
      </c>
      <c r="AF265" s="91">
        <f t="shared" si="271"/>
        <v>128.92135797163729</v>
      </c>
      <c r="AG265" s="91">
        <f t="shared" si="271"/>
        <v>171.74753112924003</v>
      </c>
      <c r="AH265" s="91">
        <f t="shared" si="271"/>
        <v>185.40968409042287</v>
      </c>
      <c r="AI265" s="91">
        <f t="shared" si="271"/>
        <v>114.00883568476557</v>
      </c>
      <c r="AJ265" s="91">
        <f t="shared" si="271"/>
        <v>155.64202334630349</v>
      </c>
      <c r="AK265" s="91">
        <f t="shared" si="271"/>
        <v>205.22256032835611</v>
      </c>
      <c r="AL265" s="148"/>
      <c r="AM265" s="148"/>
      <c r="AN265" s="148"/>
      <c r="AO265" s="148"/>
    </row>
    <row r="266" spans="1:41" ht="13.5" customHeight="1">
      <c r="A266" s="88">
        <v>263</v>
      </c>
      <c r="B266" s="95" t="s">
        <v>26</v>
      </c>
      <c r="C266" s="96">
        <v>0</v>
      </c>
      <c r="D266" s="96">
        <v>0</v>
      </c>
      <c r="E266" s="96">
        <v>0</v>
      </c>
      <c r="F266" s="96">
        <v>0</v>
      </c>
      <c r="G266" s="96">
        <v>0</v>
      </c>
      <c r="H266" s="96">
        <v>0</v>
      </c>
      <c r="I266" s="96">
        <v>0</v>
      </c>
      <c r="J266" s="96">
        <v>0</v>
      </c>
      <c r="K266" s="96">
        <v>0</v>
      </c>
      <c r="L266" s="96">
        <v>1</v>
      </c>
      <c r="M266" s="96">
        <v>0</v>
      </c>
      <c r="N266" s="96">
        <v>0</v>
      </c>
      <c r="O266" s="96"/>
      <c r="P266" s="96"/>
      <c r="Q266" s="96"/>
      <c r="R266" s="96"/>
      <c r="Z266" s="91">
        <f t="shared" ref="Z266:AK266" si="272">C266*100000/Z241</f>
        <v>0</v>
      </c>
      <c r="AA266" s="91">
        <f t="shared" si="272"/>
        <v>0</v>
      </c>
      <c r="AB266" s="91">
        <f t="shared" si="272"/>
        <v>0</v>
      </c>
      <c r="AC266" s="91">
        <f t="shared" si="272"/>
        <v>0</v>
      </c>
      <c r="AD266" s="91">
        <f t="shared" si="272"/>
        <v>0</v>
      </c>
      <c r="AE266" s="91">
        <f t="shared" si="272"/>
        <v>0</v>
      </c>
      <c r="AF266" s="91">
        <f t="shared" si="272"/>
        <v>0</v>
      </c>
      <c r="AG266" s="91">
        <f t="shared" si="272"/>
        <v>0</v>
      </c>
      <c r="AH266" s="91">
        <f t="shared" si="272"/>
        <v>0</v>
      </c>
      <c r="AI266" s="91">
        <f t="shared" si="272"/>
        <v>7.1255522302978482</v>
      </c>
      <c r="AJ266" s="91">
        <f t="shared" si="272"/>
        <v>0</v>
      </c>
      <c r="AK266" s="91">
        <f t="shared" si="272"/>
        <v>0</v>
      </c>
      <c r="AL266" s="148"/>
      <c r="AM266" s="148"/>
      <c r="AN266" s="148"/>
      <c r="AO266" s="148"/>
    </row>
    <row r="267" spans="1:41" ht="13.5" customHeight="1">
      <c r="A267" s="88">
        <v>264</v>
      </c>
      <c r="B267" s="95" t="s">
        <v>4</v>
      </c>
      <c r="C267" s="96">
        <v>25</v>
      </c>
      <c r="D267" s="96">
        <v>18</v>
      </c>
      <c r="E267" s="96">
        <v>20</v>
      </c>
      <c r="F267" s="96">
        <v>20</v>
      </c>
      <c r="G267" s="96">
        <v>22</v>
      </c>
      <c r="H267" s="96">
        <v>20</v>
      </c>
      <c r="I267" s="96">
        <v>35</v>
      </c>
      <c r="J267" s="96">
        <v>50</v>
      </c>
      <c r="K267" s="96">
        <v>23</v>
      </c>
      <c r="L267" s="96">
        <v>27</v>
      </c>
      <c r="M267" s="96">
        <v>45</v>
      </c>
      <c r="N267" s="96">
        <v>54</v>
      </c>
      <c r="O267" s="96"/>
      <c r="P267" s="96"/>
      <c r="Q267" s="96"/>
      <c r="R267" s="96"/>
      <c r="Z267" s="91">
        <f t="shared" ref="Z267:AK267" si="273">C267*100000/Z241</f>
        <v>180.66194536782771</v>
      </c>
      <c r="AA267" s="91">
        <f t="shared" si="273"/>
        <v>130.26487190620929</v>
      </c>
      <c r="AB267" s="91">
        <f t="shared" si="273"/>
        <v>144.42518775274408</v>
      </c>
      <c r="AC267" s="91">
        <f t="shared" si="273"/>
        <v>144.16492467382685</v>
      </c>
      <c r="AD267" s="91">
        <f t="shared" si="273"/>
        <v>158.34173024327049</v>
      </c>
      <c r="AE267" s="91">
        <f t="shared" si="273"/>
        <v>143.67816091954023</v>
      </c>
      <c r="AF267" s="91">
        <f t="shared" si="273"/>
        <v>250.68041827818365</v>
      </c>
      <c r="AG267" s="91">
        <f t="shared" si="273"/>
        <v>357.80735651925005</v>
      </c>
      <c r="AH267" s="91">
        <f t="shared" si="273"/>
        <v>164.01625900306638</v>
      </c>
      <c r="AI267" s="91">
        <f t="shared" si="273"/>
        <v>192.3899102180419</v>
      </c>
      <c r="AJ267" s="91">
        <f t="shared" si="273"/>
        <v>318.358684117439</v>
      </c>
      <c r="AK267" s="91">
        <f t="shared" si="273"/>
        <v>382.13856061142172</v>
      </c>
      <c r="AL267" s="148"/>
      <c r="AM267" s="148"/>
      <c r="AN267" s="148"/>
      <c r="AO267" s="148"/>
    </row>
    <row r="268" spans="1:41" ht="13.5" customHeight="1">
      <c r="A268" s="88">
        <v>265</v>
      </c>
      <c r="B268" s="95" t="s">
        <v>3</v>
      </c>
      <c r="C268" s="96">
        <v>40</v>
      </c>
      <c r="D268" s="96">
        <v>61</v>
      </c>
      <c r="E268" s="96">
        <v>76</v>
      </c>
      <c r="F268" s="96">
        <v>128</v>
      </c>
      <c r="G268" s="96">
        <v>220</v>
      </c>
      <c r="H268" s="96">
        <v>294</v>
      </c>
      <c r="I268" s="96">
        <v>184</v>
      </c>
      <c r="J268" s="96">
        <v>160</v>
      </c>
      <c r="K268" s="96">
        <v>221</v>
      </c>
      <c r="L268" s="96">
        <v>199</v>
      </c>
      <c r="M268" s="96">
        <v>315</v>
      </c>
      <c r="N268" s="96">
        <v>321</v>
      </c>
      <c r="O268" s="96"/>
      <c r="P268" s="96"/>
      <c r="Q268" s="96"/>
      <c r="R268" s="96"/>
      <c r="Z268" s="91">
        <f t="shared" ref="Z268:AK268" si="274">C268*100000/Z241</f>
        <v>289.05911258852433</v>
      </c>
      <c r="AA268" s="91">
        <f t="shared" si="274"/>
        <v>441.45317701548703</v>
      </c>
      <c r="AB268" s="91">
        <f t="shared" si="274"/>
        <v>548.81571346042745</v>
      </c>
      <c r="AC268" s="91">
        <f t="shared" si="274"/>
        <v>922.65551791249186</v>
      </c>
      <c r="AD268" s="91">
        <f t="shared" si="274"/>
        <v>1583.4173024327047</v>
      </c>
      <c r="AE268" s="91">
        <f t="shared" si="274"/>
        <v>2112.0689655172414</v>
      </c>
      <c r="AF268" s="91">
        <f t="shared" si="274"/>
        <v>1317.8627703767368</v>
      </c>
      <c r="AG268" s="91">
        <f t="shared" si="274"/>
        <v>1144.9835408616002</v>
      </c>
      <c r="AH268" s="91">
        <f t="shared" si="274"/>
        <v>1575.9823147685945</v>
      </c>
      <c r="AI268" s="91">
        <f t="shared" si="274"/>
        <v>1417.9848938292719</v>
      </c>
      <c r="AJ268" s="91">
        <f t="shared" si="274"/>
        <v>2228.5107888220728</v>
      </c>
      <c r="AK268" s="91">
        <f t="shared" si="274"/>
        <v>2271.6014436345622</v>
      </c>
      <c r="AL268" s="148"/>
      <c r="AM268" s="148"/>
      <c r="AN268" s="148"/>
      <c r="AO268" s="148"/>
    </row>
    <row r="269" spans="1:41" ht="13.5" customHeight="1">
      <c r="A269" s="88">
        <v>266</v>
      </c>
      <c r="B269" s="95" t="s">
        <v>2</v>
      </c>
      <c r="C269" s="96">
        <v>0</v>
      </c>
      <c r="D269" s="96">
        <v>0</v>
      </c>
      <c r="E269" s="96">
        <v>0</v>
      </c>
      <c r="F269" s="96">
        <v>1</v>
      </c>
      <c r="G269" s="96">
        <v>0</v>
      </c>
      <c r="H269" s="96">
        <v>0</v>
      </c>
      <c r="I269" s="96">
        <v>0</v>
      </c>
      <c r="J269" s="96">
        <v>0</v>
      </c>
      <c r="K269" s="96">
        <v>0</v>
      </c>
      <c r="L269" s="96">
        <v>0</v>
      </c>
      <c r="M269" s="96">
        <v>0</v>
      </c>
      <c r="N269" s="96">
        <v>0</v>
      </c>
      <c r="O269" s="96"/>
      <c r="P269" s="96"/>
      <c r="Q269" s="96"/>
      <c r="R269" s="96"/>
      <c r="Z269" s="91">
        <f t="shared" ref="Z269:AK269" si="275">C269*100000/Z241</f>
        <v>0</v>
      </c>
      <c r="AA269" s="91">
        <f t="shared" si="275"/>
        <v>0</v>
      </c>
      <c r="AB269" s="91">
        <f t="shared" si="275"/>
        <v>0</v>
      </c>
      <c r="AC269" s="91">
        <f t="shared" si="275"/>
        <v>7.2082462336913427</v>
      </c>
      <c r="AD269" s="91">
        <f t="shared" si="275"/>
        <v>0</v>
      </c>
      <c r="AE269" s="91">
        <f t="shared" si="275"/>
        <v>0</v>
      </c>
      <c r="AF269" s="91">
        <f t="shared" si="275"/>
        <v>0</v>
      </c>
      <c r="AG269" s="91">
        <f t="shared" si="275"/>
        <v>0</v>
      </c>
      <c r="AH269" s="91">
        <f t="shared" si="275"/>
        <v>0</v>
      </c>
      <c r="AI269" s="91">
        <f t="shared" si="275"/>
        <v>0</v>
      </c>
      <c r="AJ269" s="91">
        <f t="shared" si="275"/>
        <v>0</v>
      </c>
      <c r="AK269" s="91">
        <f t="shared" si="275"/>
        <v>0</v>
      </c>
      <c r="AL269" s="148"/>
      <c r="AM269" s="148"/>
      <c r="AN269" s="148"/>
      <c r="AO269" s="148"/>
    </row>
    <row r="270" spans="1:41" ht="13.5" customHeight="1">
      <c r="A270" s="88">
        <v>267</v>
      </c>
      <c r="B270" s="95" t="s">
        <v>23</v>
      </c>
      <c r="C270" s="96">
        <v>1</v>
      </c>
      <c r="D270" s="96">
        <v>0</v>
      </c>
      <c r="E270" s="96">
        <v>5</v>
      </c>
      <c r="F270" s="96">
        <v>0</v>
      </c>
      <c r="G270" s="96">
        <v>0</v>
      </c>
      <c r="H270" s="96">
        <v>0</v>
      </c>
      <c r="I270" s="96">
        <v>0</v>
      </c>
      <c r="J270" s="96">
        <v>1</v>
      </c>
      <c r="K270" s="96">
        <v>0</v>
      </c>
      <c r="L270" s="96">
        <v>0</v>
      </c>
      <c r="M270" s="96">
        <v>0</v>
      </c>
      <c r="N270" s="96">
        <v>1</v>
      </c>
      <c r="O270" s="96"/>
      <c r="P270" s="96"/>
      <c r="Q270" s="96"/>
      <c r="R270" s="96"/>
      <c r="Z270" s="91">
        <f t="shared" ref="Z270:AK270" si="276">C270*100000/Z241</f>
        <v>7.2264778147131086</v>
      </c>
      <c r="AA270" s="91">
        <f t="shared" si="276"/>
        <v>0</v>
      </c>
      <c r="AB270" s="91">
        <f t="shared" si="276"/>
        <v>36.10629693818602</v>
      </c>
      <c r="AC270" s="91">
        <f t="shared" si="276"/>
        <v>0</v>
      </c>
      <c r="AD270" s="91">
        <f t="shared" si="276"/>
        <v>0</v>
      </c>
      <c r="AE270" s="91">
        <f t="shared" si="276"/>
        <v>0</v>
      </c>
      <c r="AF270" s="91">
        <f t="shared" si="276"/>
        <v>0</v>
      </c>
      <c r="AG270" s="91">
        <f t="shared" si="276"/>
        <v>7.1561471303850004</v>
      </c>
      <c r="AH270" s="91">
        <f t="shared" si="276"/>
        <v>0</v>
      </c>
      <c r="AI270" s="91">
        <f t="shared" si="276"/>
        <v>0</v>
      </c>
      <c r="AJ270" s="91">
        <f t="shared" si="276"/>
        <v>0</v>
      </c>
      <c r="AK270" s="91">
        <f t="shared" si="276"/>
        <v>7.076640011322624</v>
      </c>
      <c r="AL270" s="148"/>
      <c r="AM270" s="148"/>
      <c r="AN270" s="148"/>
      <c r="AO270" s="148"/>
    </row>
    <row r="271" spans="1:41" ht="13.5" customHeight="1">
      <c r="A271" s="88">
        <v>268</v>
      </c>
      <c r="B271" s="95" t="s">
        <v>1</v>
      </c>
      <c r="C271" s="96">
        <v>7</v>
      </c>
      <c r="D271" s="96">
        <v>1</v>
      </c>
      <c r="E271" s="96">
        <v>1</v>
      </c>
      <c r="F271" s="96">
        <v>0</v>
      </c>
      <c r="G271" s="96">
        <v>4</v>
      </c>
      <c r="H271" s="96">
        <v>8</v>
      </c>
      <c r="I271" s="96">
        <v>1</v>
      </c>
      <c r="J271" s="96">
        <v>1</v>
      </c>
      <c r="K271" s="96">
        <v>4</v>
      </c>
      <c r="L271" s="96">
        <v>1</v>
      </c>
      <c r="M271" s="96">
        <v>7</v>
      </c>
      <c r="N271" s="96">
        <v>10</v>
      </c>
      <c r="O271" s="96"/>
      <c r="P271" s="96"/>
      <c r="Q271" s="96"/>
      <c r="R271" s="96"/>
      <c r="Z271" s="91">
        <f t="shared" ref="Z271:AK271" si="277">C271*100000/Z241</f>
        <v>50.585344702991762</v>
      </c>
      <c r="AA271" s="91">
        <f t="shared" si="277"/>
        <v>7.236937328122738</v>
      </c>
      <c r="AB271" s="91">
        <f t="shared" si="277"/>
        <v>7.221259387637204</v>
      </c>
      <c r="AC271" s="91">
        <f t="shared" si="277"/>
        <v>0</v>
      </c>
      <c r="AD271" s="91">
        <f t="shared" si="277"/>
        <v>28.78940549877645</v>
      </c>
      <c r="AE271" s="91">
        <f t="shared" si="277"/>
        <v>57.47126436781609</v>
      </c>
      <c r="AF271" s="91">
        <f t="shared" si="277"/>
        <v>7.1622976650909616</v>
      </c>
      <c r="AG271" s="91">
        <f t="shared" si="277"/>
        <v>7.1561471303850004</v>
      </c>
      <c r="AH271" s="91">
        <f t="shared" si="277"/>
        <v>28.524566783141982</v>
      </c>
      <c r="AI271" s="91">
        <f t="shared" si="277"/>
        <v>7.1255522302978482</v>
      </c>
      <c r="AJ271" s="91">
        <f t="shared" si="277"/>
        <v>49.522461973823845</v>
      </c>
      <c r="AK271" s="91">
        <f t="shared" si="277"/>
        <v>70.76640011322624</v>
      </c>
      <c r="AL271" s="148"/>
      <c r="AM271" s="148"/>
      <c r="AN271" s="148"/>
      <c r="AO271" s="148"/>
    </row>
    <row r="272" spans="1:41" ht="13.5" customHeight="1">
      <c r="A272" s="88">
        <v>269</v>
      </c>
      <c r="B272" s="95" t="s">
        <v>0</v>
      </c>
      <c r="C272" s="96">
        <v>2</v>
      </c>
      <c r="D272" s="96">
        <v>0</v>
      </c>
      <c r="E272" s="96">
        <v>2</v>
      </c>
      <c r="F272" s="96">
        <v>4</v>
      </c>
      <c r="G272" s="96">
        <v>1</v>
      </c>
      <c r="H272" s="96">
        <v>3</v>
      </c>
      <c r="I272" s="96">
        <v>7</v>
      </c>
      <c r="J272" s="96">
        <v>7</v>
      </c>
      <c r="K272" s="96">
        <v>4</v>
      </c>
      <c r="L272" s="96">
        <v>12</v>
      </c>
      <c r="M272" s="96">
        <v>23</v>
      </c>
      <c r="N272" s="96">
        <v>24</v>
      </c>
      <c r="O272" s="96"/>
      <c r="P272" s="96"/>
      <c r="Q272" s="96"/>
      <c r="R272" s="96"/>
      <c r="Z272" s="91">
        <f t="shared" ref="Z272:AK272" si="278">C272*100000/Z241</f>
        <v>14.452955629426217</v>
      </c>
      <c r="AA272" s="91">
        <f t="shared" si="278"/>
        <v>0</v>
      </c>
      <c r="AB272" s="91">
        <f t="shared" si="278"/>
        <v>14.442518775274408</v>
      </c>
      <c r="AC272" s="91">
        <f t="shared" si="278"/>
        <v>28.832984934765371</v>
      </c>
      <c r="AD272" s="91">
        <f t="shared" si="278"/>
        <v>7.1973513746941125</v>
      </c>
      <c r="AE272" s="91">
        <f t="shared" si="278"/>
        <v>21.551724137931036</v>
      </c>
      <c r="AF272" s="91">
        <f t="shared" si="278"/>
        <v>50.136083655636732</v>
      </c>
      <c r="AG272" s="91">
        <f t="shared" si="278"/>
        <v>50.093029912695002</v>
      </c>
      <c r="AH272" s="91">
        <f t="shared" si="278"/>
        <v>28.524566783141982</v>
      </c>
      <c r="AI272" s="91">
        <f t="shared" si="278"/>
        <v>85.506626763574175</v>
      </c>
      <c r="AJ272" s="91">
        <f t="shared" si="278"/>
        <v>162.71666077113548</v>
      </c>
      <c r="AK272" s="91">
        <f t="shared" si="278"/>
        <v>169.83936027174298</v>
      </c>
      <c r="AL272" s="148"/>
      <c r="AM272" s="148"/>
      <c r="AN272" s="148"/>
      <c r="AO272" s="148"/>
    </row>
    <row r="273" spans="1:41" ht="13.5" customHeight="1">
      <c r="A273" s="88">
        <v>270</v>
      </c>
      <c r="B273" s="97" t="s">
        <v>111</v>
      </c>
      <c r="C273" s="96"/>
      <c r="D273" s="96"/>
      <c r="E273" s="96"/>
      <c r="F273" s="96"/>
      <c r="G273" s="96"/>
      <c r="H273" s="96"/>
      <c r="I273" s="96"/>
      <c r="J273" s="96"/>
      <c r="K273" s="96"/>
      <c r="L273" s="96"/>
      <c r="M273" s="96">
        <v>0</v>
      </c>
      <c r="N273" s="96">
        <v>0</v>
      </c>
      <c r="O273" s="96"/>
      <c r="P273" s="96"/>
      <c r="Q273" s="96"/>
      <c r="R273" s="96"/>
      <c r="Z273" s="91">
        <f t="shared" ref="Z273:AK273" si="279">C273*100000/Z241</f>
        <v>0</v>
      </c>
      <c r="AA273" s="91">
        <f t="shared" si="279"/>
        <v>0</v>
      </c>
      <c r="AB273" s="91">
        <f t="shared" si="279"/>
        <v>0</v>
      </c>
      <c r="AC273" s="91">
        <f t="shared" si="279"/>
        <v>0</v>
      </c>
      <c r="AD273" s="91">
        <f t="shared" si="279"/>
        <v>0</v>
      </c>
      <c r="AE273" s="91">
        <f t="shared" si="279"/>
        <v>0</v>
      </c>
      <c r="AF273" s="91">
        <f t="shared" si="279"/>
        <v>0</v>
      </c>
      <c r="AG273" s="91">
        <f t="shared" si="279"/>
        <v>0</v>
      </c>
      <c r="AH273" s="91">
        <f t="shared" si="279"/>
        <v>0</v>
      </c>
      <c r="AI273" s="91">
        <f t="shared" si="279"/>
        <v>0</v>
      </c>
      <c r="AJ273" s="91">
        <f t="shared" si="279"/>
        <v>0</v>
      </c>
      <c r="AK273" s="91">
        <f t="shared" si="279"/>
        <v>0</v>
      </c>
      <c r="AL273" s="148"/>
      <c r="AM273" s="148"/>
      <c r="AN273" s="148"/>
      <c r="AO273" s="148"/>
    </row>
    <row r="274" spans="1:41" ht="13.5" customHeight="1">
      <c r="A274" s="88">
        <v>271</v>
      </c>
      <c r="B274" s="97" t="s">
        <v>112</v>
      </c>
      <c r="C274" s="96">
        <f>SUM(C250,C257,C262,C263:C273)</f>
        <v>904</v>
      </c>
      <c r="D274" s="96">
        <f t="shared" ref="D274:K274" si="280">SUM(D250,D257,D262,D263:D273)</f>
        <v>932</v>
      </c>
      <c r="E274" s="96">
        <f t="shared" si="280"/>
        <v>1020</v>
      </c>
      <c r="F274" s="96">
        <f t="shared" si="280"/>
        <v>1148</v>
      </c>
      <c r="G274" s="96">
        <f t="shared" si="280"/>
        <v>1083</v>
      </c>
      <c r="H274" s="96">
        <f t="shared" si="280"/>
        <v>1520</v>
      </c>
      <c r="I274" s="96">
        <f t="shared" si="280"/>
        <v>1312</v>
      </c>
      <c r="J274" s="96">
        <f t="shared" si="280"/>
        <v>1308</v>
      </c>
      <c r="K274" s="96">
        <f t="shared" si="280"/>
        <v>1289</v>
      </c>
      <c r="L274" s="96">
        <f>SUM(L250,L257,L262,L263:L273)</f>
        <v>1223</v>
      </c>
      <c r="M274" s="96">
        <f t="shared" ref="M274:R274" si="281">SUM(M250,M257,M262,M263:M273)</f>
        <v>1474</v>
      </c>
      <c r="N274" s="96">
        <f t="shared" si="281"/>
        <v>1320</v>
      </c>
      <c r="O274" s="96">
        <f t="shared" si="281"/>
        <v>0</v>
      </c>
      <c r="P274" s="96">
        <f t="shared" si="281"/>
        <v>0</v>
      </c>
      <c r="Q274" s="96">
        <f t="shared" si="281"/>
        <v>0</v>
      </c>
      <c r="R274" s="96">
        <f t="shared" si="281"/>
        <v>0</v>
      </c>
      <c r="T274" s="4" t="s">
        <v>338</v>
      </c>
      <c r="U274" s="4">
        <v>6374.1</v>
      </c>
      <c r="V274" s="4" t="s">
        <v>339</v>
      </c>
      <c r="W274" s="4" t="s">
        <v>340</v>
      </c>
      <c r="X274" s="4" t="s">
        <v>341</v>
      </c>
      <c r="Y274" s="4">
        <v>7505.1</v>
      </c>
      <c r="Z274" s="91">
        <f t="shared" ref="Z274:AK274" si="282">C274*100000/Z241</f>
        <v>6532.7359445006505</v>
      </c>
      <c r="AA274" s="91">
        <f t="shared" si="282"/>
        <v>6744.8255898103926</v>
      </c>
      <c r="AB274" s="91">
        <f t="shared" si="282"/>
        <v>7365.6845753899479</v>
      </c>
      <c r="AC274" s="91">
        <f t="shared" si="282"/>
        <v>8275.0666762776618</v>
      </c>
      <c r="AD274" s="91">
        <f t="shared" si="282"/>
        <v>7794.7315387937242</v>
      </c>
      <c r="AE274" s="91">
        <f t="shared" si="282"/>
        <v>10919.540229885057</v>
      </c>
      <c r="AF274" s="91">
        <f t="shared" si="282"/>
        <v>9396.9345365993413</v>
      </c>
      <c r="AG274" s="91">
        <f t="shared" si="282"/>
        <v>9360.2404465435811</v>
      </c>
      <c r="AH274" s="91">
        <f t="shared" si="282"/>
        <v>9192.0416458675027</v>
      </c>
      <c r="AI274" s="91">
        <f t="shared" si="282"/>
        <v>8714.5503776542682</v>
      </c>
      <c r="AJ274" s="91">
        <f t="shared" si="282"/>
        <v>10428.015564202335</v>
      </c>
      <c r="AK274" s="91">
        <f t="shared" si="282"/>
        <v>9341.1648149458633</v>
      </c>
      <c r="AL274" s="148"/>
      <c r="AM274" s="148"/>
      <c r="AN274" s="148"/>
      <c r="AO274" s="148"/>
    </row>
    <row r="275" spans="1:41" ht="13.5" customHeight="1">
      <c r="A275" s="88">
        <v>272</v>
      </c>
      <c r="B275" s="13" t="s">
        <v>127</v>
      </c>
      <c r="C275" s="86">
        <v>2011</v>
      </c>
      <c r="D275" s="86">
        <v>2012</v>
      </c>
      <c r="E275" s="86">
        <v>2013</v>
      </c>
      <c r="F275" s="86">
        <v>2014</v>
      </c>
      <c r="G275" s="86">
        <v>2015</v>
      </c>
      <c r="H275" s="86">
        <v>2016</v>
      </c>
      <c r="I275" s="86">
        <v>2017</v>
      </c>
      <c r="J275" s="86">
        <v>2018</v>
      </c>
      <c r="K275" s="86">
        <v>2019</v>
      </c>
      <c r="L275" s="86">
        <v>2020</v>
      </c>
      <c r="M275" s="86">
        <v>2021</v>
      </c>
      <c r="N275" s="86">
        <v>2022</v>
      </c>
      <c r="O275" s="86">
        <v>2023</v>
      </c>
      <c r="P275" s="86">
        <v>2024</v>
      </c>
      <c r="Q275" s="86">
        <v>2025</v>
      </c>
      <c r="R275" s="86">
        <v>2026</v>
      </c>
      <c r="Z275" s="72">
        <v>166326</v>
      </c>
      <c r="AA275" s="72">
        <v>167062</v>
      </c>
      <c r="AB275" s="72">
        <v>168540</v>
      </c>
      <c r="AC275" s="72">
        <v>170545</v>
      </c>
      <c r="AD275" s="72">
        <v>172816</v>
      </c>
      <c r="AE275" s="72">
        <v>174994</v>
      </c>
      <c r="AF275" s="72">
        <v>177361</v>
      </c>
      <c r="AG275" s="72">
        <v>179677</v>
      </c>
      <c r="AH275" s="72">
        <v>181376</v>
      </c>
      <c r="AI275" s="72">
        <v>183197</v>
      </c>
      <c r="AJ275" s="72">
        <v>182974</v>
      </c>
      <c r="AK275" s="72">
        <v>176632</v>
      </c>
      <c r="AL275" s="149"/>
      <c r="AM275" s="149"/>
      <c r="AN275" s="149"/>
      <c r="AO275" s="149"/>
    </row>
    <row r="276" spans="1:41" ht="13.5" customHeight="1">
      <c r="A276" s="88">
        <v>273</v>
      </c>
      <c r="B276" s="89" t="s">
        <v>25</v>
      </c>
      <c r="C276" s="90">
        <v>2</v>
      </c>
      <c r="D276" s="90">
        <v>0</v>
      </c>
      <c r="E276" s="90">
        <v>2</v>
      </c>
      <c r="F276" s="90">
        <v>2</v>
      </c>
      <c r="G276" s="90">
        <v>2</v>
      </c>
      <c r="H276" s="90">
        <v>2</v>
      </c>
      <c r="I276" s="90">
        <v>2</v>
      </c>
      <c r="J276" s="90">
        <v>2</v>
      </c>
      <c r="K276" s="90">
        <v>2</v>
      </c>
      <c r="L276" s="90">
        <v>9</v>
      </c>
      <c r="M276" s="90">
        <v>7</v>
      </c>
      <c r="N276" s="90">
        <v>0</v>
      </c>
      <c r="O276" s="90"/>
      <c r="P276" s="90"/>
      <c r="Q276" s="90"/>
      <c r="R276" s="90"/>
      <c r="Z276" s="91">
        <f t="shared" ref="Z276:AK276" si="283">C276*100000/Z275</f>
        <v>1.2024578237918304</v>
      </c>
      <c r="AA276" s="91">
        <f t="shared" si="283"/>
        <v>0</v>
      </c>
      <c r="AB276" s="91">
        <f t="shared" si="283"/>
        <v>1.1866619200189865</v>
      </c>
      <c r="AC276" s="91">
        <f t="shared" si="283"/>
        <v>1.1727110146882054</v>
      </c>
      <c r="AD276" s="91">
        <f t="shared" si="283"/>
        <v>1.1573002499768541</v>
      </c>
      <c r="AE276" s="91">
        <f t="shared" si="283"/>
        <v>1.1428963278740984</v>
      </c>
      <c r="AF276" s="91">
        <f t="shared" si="283"/>
        <v>1.12764361951049</v>
      </c>
      <c r="AG276" s="91">
        <f t="shared" si="283"/>
        <v>1.1131085225154027</v>
      </c>
      <c r="AH276" s="91">
        <f t="shared" si="283"/>
        <v>1.1026817219477769</v>
      </c>
      <c r="AI276" s="91">
        <f t="shared" si="283"/>
        <v>4.9127442043264899</v>
      </c>
      <c r="AJ276" s="91">
        <f t="shared" si="283"/>
        <v>3.8256801512783238</v>
      </c>
      <c r="AK276" s="91">
        <f t="shared" si="283"/>
        <v>0</v>
      </c>
      <c r="AL276" s="148"/>
      <c r="AM276" s="148"/>
      <c r="AN276" s="148"/>
      <c r="AO276" s="148"/>
    </row>
    <row r="277" spans="1:41" ht="13.5" customHeight="1">
      <c r="A277" s="88">
        <v>274</v>
      </c>
      <c r="B277" s="95" t="s">
        <v>22</v>
      </c>
      <c r="C277" s="96">
        <v>311</v>
      </c>
      <c r="D277" s="96">
        <v>323</v>
      </c>
      <c r="E277" s="96">
        <v>348</v>
      </c>
      <c r="F277" s="96">
        <v>348</v>
      </c>
      <c r="G277" s="96">
        <v>330</v>
      </c>
      <c r="H277" s="96">
        <v>417</v>
      </c>
      <c r="I277" s="96">
        <v>408</v>
      </c>
      <c r="J277" s="96">
        <v>381</v>
      </c>
      <c r="K277" s="96">
        <v>376</v>
      </c>
      <c r="L277" s="96">
        <v>436</v>
      </c>
      <c r="M277" s="96">
        <v>470</v>
      </c>
      <c r="N277" s="96">
        <v>535</v>
      </c>
      <c r="O277" s="96"/>
      <c r="P277" s="96"/>
      <c r="Q277" s="96"/>
      <c r="R277" s="96"/>
      <c r="Z277" s="91">
        <f t="shared" ref="Z277:AK277" si="284">C277*100000/Z275</f>
        <v>186.98219159962963</v>
      </c>
      <c r="AA277" s="91">
        <f t="shared" si="284"/>
        <v>193.34139421292693</v>
      </c>
      <c r="AB277" s="91">
        <f t="shared" si="284"/>
        <v>206.47917408330366</v>
      </c>
      <c r="AC277" s="91">
        <f t="shared" si="284"/>
        <v>204.05171655574776</v>
      </c>
      <c r="AD277" s="91">
        <f t="shared" si="284"/>
        <v>190.9545412461809</v>
      </c>
      <c r="AE277" s="91">
        <f t="shared" si="284"/>
        <v>238.29388436174955</v>
      </c>
      <c r="AF277" s="91">
        <f t="shared" si="284"/>
        <v>230.03929838013994</v>
      </c>
      <c r="AG277" s="91">
        <f t="shared" si="284"/>
        <v>212.0471735391842</v>
      </c>
      <c r="AH277" s="91">
        <f t="shared" si="284"/>
        <v>207.30416372618208</v>
      </c>
      <c r="AI277" s="91">
        <f t="shared" si="284"/>
        <v>237.99516367626109</v>
      </c>
      <c r="AJ277" s="91">
        <f t="shared" si="284"/>
        <v>256.86709587154456</v>
      </c>
      <c r="AK277" s="91">
        <f t="shared" si="284"/>
        <v>302.88962362425832</v>
      </c>
      <c r="AL277" s="148"/>
      <c r="AM277" s="148"/>
      <c r="AN277" s="148"/>
      <c r="AO277" s="148"/>
    </row>
    <row r="278" spans="1:41" ht="13.5" customHeight="1">
      <c r="A278" s="88">
        <v>275</v>
      </c>
      <c r="B278" s="95" t="s">
        <v>21</v>
      </c>
      <c r="C278" s="96">
        <v>110</v>
      </c>
      <c r="D278" s="96">
        <v>115</v>
      </c>
      <c r="E278" s="96">
        <v>140</v>
      </c>
      <c r="F278" s="96">
        <v>190</v>
      </c>
      <c r="G278" s="96">
        <v>117</v>
      </c>
      <c r="H278" s="96">
        <v>178</v>
      </c>
      <c r="I278" s="96">
        <v>164</v>
      </c>
      <c r="J278" s="96">
        <v>218</v>
      </c>
      <c r="K278" s="96">
        <v>295</v>
      </c>
      <c r="L278" s="96">
        <v>184</v>
      </c>
      <c r="M278" s="96">
        <v>155</v>
      </c>
      <c r="N278" s="96">
        <v>135</v>
      </c>
      <c r="O278" s="96"/>
      <c r="P278" s="96"/>
      <c r="Q278" s="96"/>
      <c r="R278" s="96"/>
      <c r="Z278" s="91">
        <f t="shared" ref="Z278:AK278" si="285">C278*100000/Z275</f>
        <v>66.135180308550673</v>
      </c>
      <c r="AA278" s="91">
        <f t="shared" si="285"/>
        <v>68.836719301816089</v>
      </c>
      <c r="AB278" s="91">
        <f t="shared" si="285"/>
        <v>83.066334401329058</v>
      </c>
      <c r="AC278" s="91">
        <f t="shared" si="285"/>
        <v>111.40754639537951</v>
      </c>
      <c r="AD278" s="91">
        <f t="shared" si="285"/>
        <v>67.702064623645953</v>
      </c>
      <c r="AE278" s="91">
        <f t="shared" si="285"/>
        <v>101.71777318079477</v>
      </c>
      <c r="AF278" s="91">
        <f t="shared" si="285"/>
        <v>92.46677679986017</v>
      </c>
      <c r="AG278" s="91">
        <f t="shared" si="285"/>
        <v>121.32882895417889</v>
      </c>
      <c r="AH278" s="91">
        <f t="shared" si="285"/>
        <v>162.64555398729712</v>
      </c>
      <c r="AI278" s="91">
        <f t="shared" si="285"/>
        <v>100.43832595511935</v>
      </c>
      <c r="AJ278" s="91">
        <f t="shared" si="285"/>
        <v>84.711489064020029</v>
      </c>
      <c r="AK278" s="91">
        <f t="shared" si="285"/>
        <v>76.430091942569859</v>
      </c>
      <c r="AL278" s="148"/>
      <c r="AM278" s="148"/>
      <c r="AN278" s="148"/>
      <c r="AO278" s="148"/>
    </row>
    <row r="279" spans="1:41" ht="13.5" customHeight="1">
      <c r="A279" s="88">
        <v>276</v>
      </c>
      <c r="B279" s="95" t="s">
        <v>20</v>
      </c>
      <c r="C279" s="96">
        <v>9</v>
      </c>
      <c r="D279" s="96">
        <v>7</v>
      </c>
      <c r="E279" s="96">
        <v>12</v>
      </c>
      <c r="F279" s="96">
        <v>11</v>
      </c>
      <c r="G279" s="96">
        <v>10</v>
      </c>
      <c r="H279" s="96">
        <v>4</v>
      </c>
      <c r="I279" s="96">
        <v>8</v>
      </c>
      <c r="J279" s="96">
        <v>4</v>
      </c>
      <c r="K279" s="96">
        <v>6</v>
      </c>
      <c r="L279" s="96">
        <v>6</v>
      </c>
      <c r="M279" s="96">
        <v>6</v>
      </c>
      <c r="N279" s="96">
        <v>7</v>
      </c>
      <c r="O279" s="96"/>
      <c r="P279" s="96"/>
      <c r="Q279" s="96"/>
      <c r="R279" s="96"/>
      <c r="Z279" s="91">
        <f t="shared" ref="Z279:AK279" si="286">C279*100000/Z275</f>
        <v>5.4110602070632376</v>
      </c>
      <c r="AA279" s="91">
        <f t="shared" si="286"/>
        <v>4.1900611748931533</v>
      </c>
      <c r="AB279" s="91">
        <f t="shared" si="286"/>
        <v>7.1199715201139195</v>
      </c>
      <c r="AC279" s="91">
        <f t="shared" si="286"/>
        <v>6.4499105807851302</v>
      </c>
      <c r="AD279" s="91">
        <f t="shared" si="286"/>
        <v>5.7865012498842701</v>
      </c>
      <c r="AE279" s="91">
        <f t="shared" si="286"/>
        <v>2.2857926557481969</v>
      </c>
      <c r="AF279" s="91">
        <f t="shared" si="286"/>
        <v>4.5105744780419599</v>
      </c>
      <c r="AG279" s="91">
        <f t="shared" si="286"/>
        <v>2.2262170450308054</v>
      </c>
      <c r="AH279" s="91">
        <f t="shared" si="286"/>
        <v>3.308045165843331</v>
      </c>
      <c r="AI279" s="91">
        <f t="shared" si="286"/>
        <v>3.2751628028843269</v>
      </c>
      <c r="AJ279" s="91">
        <f t="shared" si="286"/>
        <v>3.2791544153814205</v>
      </c>
      <c r="AK279" s="91">
        <f t="shared" si="286"/>
        <v>3.9630418044295483</v>
      </c>
      <c r="AL279" s="148"/>
      <c r="AM279" s="148"/>
      <c r="AN279" s="148"/>
      <c r="AO279" s="148"/>
    </row>
    <row r="280" spans="1:41" ht="13.5" customHeight="1">
      <c r="A280" s="88">
        <v>277</v>
      </c>
      <c r="B280" s="95" t="s">
        <v>19</v>
      </c>
      <c r="C280" s="96">
        <v>48</v>
      </c>
      <c r="D280" s="96">
        <v>53</v>
      </c>
      <c r="E280" s="96">
        <v>45</v>
      </c>
      <c r="F280" s="96">
        <v>35</v>
      </c>
      <c r="G280" s="96">
        <v>29</v>
      </c>
      <c r="H280" s="96">
        <v>37</v>
      </c>
      <c r="I280" s="96">
        <v>41</v>
      </c>
      <c r="J280" s="96">
        <v>40</v>
      </c>
      <c r="K280" s="96">
        <v>35</v>
      </c>
      <c r="L280" s="96">
        <v>62</v>
      </c>
      <c r="M280" s="96">
        <v>44</v>
      </c>
      <c r="N280" s="96">
        <v>21</v>
      </c>
      <c r="O280" s="96"/>
      <c r="P280" s="96"/>
      <c r="Q280" s="96"/>
      <c r="R280" s="96"/>
      <c r="Z280" s="91">
        <f t="shared" ref="Z280:AK280" si="287">C280*100000/Z275</f>
        <v>28.858987771003932</v>
      </c>
      <c r="AA280" s="91">
        <f t="shared" si="287"/>
        <v>31.724748895619591</v>
      </c>
      <c r="AB280" s="91">
        <f t="shared" si="287"/>
        <v>26.699893200427198</v>
      </c>
      <c r="AC280" s="91">
        <f t="shared" si="287"/>
        <v>20.522442757043596</v>
      </c>
      <c r="AD280" s="91">
        <f t="shared" si="287"/>
        <v>16.780853624664385</v>
      </c>
      <c r="AE280" s="91">
        <f t="shared" si="287"/>
        <v>21.143582065670824</v>
      </c>
      <c r="AF280" s="91">
        <f t="shared" si="287"/>
        <v>23.116694199965043</v>
      </c>
      <c r="AG280" s="91">
        <f t="shared" si="287"/>
        <v>22.262170450308052</v>
      </c>
      <c r="AH280" s="91">
        <f t="shared" si="287"/>
        <v>19.296930134086097</v>
      </c>
      <c r="AI280" s="91">
        <f t="shared" si="287"/>
        <v>33.843348963138041</v>
      </c>
      <c r="AJ280" s="91">
        <f t="shared" si="287"/>
        <v>24.047132379463751</v>
      </c>
      <c r="AK280" s="91">
        <f t="shared" si="287"/>
        <v>11.889125413288646</v>
      </c>
      <c r="AL280" s="148"/>
      <c r="AM280" s="148"/>
      <c r="AN280" s="148"/>
      <c r="AO280" s="148"/>
    </row>
    <row r="281" spans="1:41" ht="13.5" customHeight="1">
      <c r="A281" s="88">
        <v>278</v>
      </c>
      <c r="B281" s="95" t="s">
        <v>18</v>
      </c>
      <c r="C281" s="96">
        <v>1</v>
      </c>
      <c r="D281" s="96">
        <v>1</v>
      </c>
      <c r="E281" s="96">
        <v>5</v>
      </c>
      <c r="F281" s="96">
        <v>1</v>
      </c>
      <c r="G281" s="96">
        <v>2</v>
      </c>
      <c r="H281" s="96">
        <v>3</v>
      </c>
      <c r="I281" s="96">
        <v>5</v>
      </c>
      <c r="J281" s="96">
        <v>8</v>
      </c>
      <c r="K281" s="96">
        <v>6</v>
      </c>
      <c r="L281" s="96">
        <v>1</v>
      </c>
      <c r="M281" s="96">
        <v>5</v>
      </c>
      <c r="N281" s="96">
        <v>7</v>
      </c>
      <c r="O281" s="96"/>
      <c r="P281" s="96"/>
      <c r="Q281" s="96"/>
      <c r="R281" s="96"/>
      <c r="Z281" s="91">
        <f t="shared" ref="Z281:AK281" si="288">C281*100000/Z275</f>
        <v>0.60122891189591521</v>
      </c>
      <c r="AA281" s="91">
        <f t="shared" si="288"/>
        <v>0.59858016784187906</v>
      </c>
      <c r="AB281" s="91">
        <f t="shared" si="288"/>
        <v>2.9666548000474666</v>
      </c>
      <c r="AC281" s="91">
        <f t="shared" si="288"/>
        <v>0.58635550734410269</v>
      </c>
      <c r="AD281" s="91">
        <f t="shared" si="288"/>
        <v>1.1573002499768541</v>
      </c>
      <c r="AE281" s="91">
        <f t="shared" si="288"/>
        <v>1.7143444918111479</v>
      </c>
      <c r="AF281" s="91">
        <f t="shared" si="288"/>
        <v>2.8191090487762249</v>
      </c>
      <c r="AG281" s="91">
        <f t="shared" si="288"/>
        <v>4.4524340900616108</v>
      </c>
      <c r="AH281" s="91">
        <f t="shared" si="288"/>
        <v>3.308045165843331</v>
      </c>
      <c r="AI281" s="91">
        <f t="shared" si="288"/>
        <v>0.54586046714738778</v>
      </c>
      <c r="AJ281" s="91">
        <f t="shared" si="288"/>
        <v>2.7326286794845167</v>
      </c>
      <c r="AK281" s="91">
        <f t="shared" si="288"/>
        <v>3.9630418044295483</v>
      </c>
      <c r="AL281" s="148"/>
      <c r="AM281" s="148"/>
      <c r="AN281" s="148"/>
      <c r="AO281" s="148"/>
    </row>
    <row r="282" spans="1:41" ht="13.5" customHeight="1">
      <c r="A282" s="88">
        <v>279</v>
      </c>
      <c r="B282" s="95" t="s">
        <v>17</v>
      </c>
      <c r="C282" s="96">
        <v>77</v>
      </c>
      <c r="D282" s="96">
        <v>75</v>
      </c>
      <c r="E282" s="96">
        <v>123</v>
      </c>
      <c r="F282" s="96">
        <v>121</v>
      </c>
      <c r="G282" s="96">
        <v>84</v>
      </c>
      <c r="H282" s="96">
        <v>142</v>
      </c>
      <c r="I282" s="96">
        <v>197</v>
      </c>
      <c r="J282" s="96">
        <v>103</v>
      </c>
      <c r="K282" s="96">
        <v>80</v>
      </c>
      <c r="L282" s="96">
        <v>107</v>
      </c>
      <c r="M282" s="96">
        <v>135</v>
      </c>
      <c r="N282" s="96">
        <v>127</v>
      </c>
      <c r="O282" s="96"/>
      <c r="P282" s="96"/>
      <c r="Q282" s="96"/>
      <c r="R282" s="96"/>
      <c r="Z282" s="91">
        <f t="shared" ref="Z282:AK282" si="289">C282*100000/Z275</f>
        <v>46.294626215985474</v>
      </c>
      <c r="AA282" s="91">
        <f t="shared" si="289"/>
        <v>44.893512588140929</v>
      </c>
      <c r="AB282" s="91">
        <f t="shared" si="289"/>
        <v>72.979708081167672</v>
      </c>
      <c r="AC282" s="91">
        <f t="shared" si="289"/>
        <v>70.949016388636437</v>
      </c>
      <c r="AD282" s="91">
        <f t="shared" si="289"/>
        <v>48.606610499027866</v>
      </c>
      <c r="AE282" s="91">
        <f t="shared" si="289"/>
        <v>81.145639279061001</v>
      </c>
      <c r="AF282" s="91">
        <f t="shared" si="289"/>
        <v>111.07289652178325</v>
      </c>
      <c r="AG282" s="91">
        <f t="shared" si="289"/>
        <v>57.325088909543233</v>
      </c>
      <c r="AH282" s="91">
        <f t="shared" si="289"/>
        <v>44.107268877911082</v>
      </c>
      <c r="AI282" s="91">
        <f t="shared" si="289"/>
        <v>58.407069984770494</v>
      </c>
      <c r="AJ282" s="91">
        <f t="shared" si="289"/>
        <v>73.780974346081962</v>
      </c>
      <c r="AK282" s="91">
        <f t="shared" si="289"/>
        <v>71.900901308936099</v>
      </c>
      <c r="AL282" s="148"/>
      <c r="AM282" s="148"/>
      <c r="AN282" s="148"/>
      <c r="AO282" s="148"/>
    </row>
    <row r="283" spans="1:41" ht="13.5" customHeight="1">
      <c r="A283" s="88">
        <v>280</v>
      </c>
      <c r="B283" s="95" t="s">
        <v>16</v>
      </c>
      <c r="C283" s="96">
        <v>31</v>
      </c>
      <c r="D283" s="96">
        <v>39</v>
      </c>
      <c r="E283" s="96">
        <v>29</v>
      </c>
      <c r="F283" s="96">
        <v>30</v>
      </c>
      <c r="G283" s="96">
        <v>41</v>
      </c>
      <c r="H283" s="96">
        <v>37</v>
      </c>
      <c r="I283" s="96">
        <v>37</v>
      </c>
      <c r="J283" s="96">
        <v>35</v>
      </c>
      <c r="K283" s="96">
        <v>29</v>
      </c>
      <c r="L283" s="96">
        <v>38</v>
      </c>
      <c r="M283" s="96">
        <v>50</v>
      </c>
      <c r="N283" s="96">
        <v>57</v>
      </c>
      <c r="O283" s="96"/>
      <c r="P283" s="96"/>
      <c r="Q283" s="96"/>
      <c r="R283" s="96"/>
      <c r="Z283" s="91">
        <f t="shared" ref="Z283:AK283" si="290">C283*100000/Z275</f>
        <v>18.638096268773374</v>
      </c>
      <c r="AA283" s="91">
        <f t="shared" si="290"/>
        <v>23.344626545833282</v>
      </c>
      <c r="AB283" s="91">
        <f t="shared" si="290"/>
        <v>17.206597840275304</v>
      </c>
      <c r="AC283" s="91">
        <f t="shared" si="290"/>
        <v>17.590665220323082</v>
      </c>
      <c r="AD283" s="91">
        <f t="shared" si="290"/>
        <v>23.724655124525508</v>
      </c>
      <c r="AE283" s="91">
        <f t="shared" si="290"/>
        <v>21.143582065670824</v>
      </c>
      <c r="AF283" s="91">
        <f t="shared" si="290"/>
        <v>20.861406960944063</v>
      </c>
      <c r="AG283" s="91">
        <f t="shared" si="290"/>
        <v>19.479399144019546</v>
      </c>
      <c r="AH283" s="91">
        <f t="shared" si="290"/>
        <v>15.988884968242767</v>
      </c>
      <c r="AI283" s="91">
        <f t="shared" si="290"/>
        <v>20.742697751600737</v>
      </c>
      <c r="AJ283" s="91">
        <f t="shared" si="290"/>
        <v>27.326286794845171</v>
      </c>
      <c r="AK283" s="91">
        <f t="shared" si="290"/>
        <v>32.27048326464061</v>
      </c>
      <c r="AL283" s="148"/>
      <c r="AM283" s="148"/>
      <c r="AN283" s="148"/>
      <c r="AO283" s="148"/>
    </row>
    <row r="284" spans="1:41" ht="13.5" customHeight="1">
      <c r="A284" s="88">
        <v>281</v>
      </c>
      <c r="B284" s="97" t="s">
        <v>117</v>
      </c>
      <c r="C284" s="96">
        <v>589</v>
      </c>
      <c r="D284" s="96">
        <v>613</v>
      </c>
      <c r="E284" s="96">
        <v>704</v>
      </c>
      <c r="F284" s="96">
        <v>738</v>
      </c>
      <c r="G284" s="96">
        <v>615</v>
      </c>
      <c r="H284" s="96">
        <v>820</v>
      </c>
      <c r="I284" s="96">
        <v>862</v>
      </c>
      <c r="J284" s="96">
        <v>791</v>
      </c>
      <c r="K284" s="96">
        <v>829</v>
      </c>
      <c r="L284" s="96">
        <v>843</v>
      </c>
      <c r="M284" s="96">
        <v>872</v>
      </c>
      <c r="N284" s="96">
        <v>889</v>
      </c>
      <c r="O284" s="96"/>
      <c r="P284" s="96"/>
      <c r="Q284" s="96"/>
      <c r="R284" s="96"/>
      <c r="T284" s="4" t="s">
        <v>342</v>
      </c>
      <c r="U284" s="4" t="s">
        <v>343</v>
      </c>
      <c r="V284" s="4" t="s">
        <v>344</v>
      </c>
      <c r="W284" s="4" t="s">
        <v>345</v>
      </c>
      <c r="X284" s="4" t="s">
        <v>346</v>
      </c>
      <c r="Y284" s="4">
        <v>301.39999999999998</v>
      </c>
      <c r="Z284" s="91">
        <f t="shared" ref="Z284:AK284" si="291">C284*100000/Z275</f>
        <v>354.12382910669407</v>
      </c>
      <c r="AA284" s="91">
        <f t="shared" si="291"/>
        <v>366.92964288707185</v>
      </c>
      <c r="AB284" s="91">
        <f t="shared" si="291"/>
        <v>417.70499584668329</v>
      </c>
      <c r="AC284" s="91">
        <f t="shared" si="291"/>
        <v>432.73036441994782</v>
      </c>
      <c r="AD284" s="91">
        <f t="shared" si="291"/>
        <v>355.86982686788258</v>
      </c>
      <c r="AE284" s="91">
        <f t="shared" si="291"/>
        <v>468.58749442838041</v>
      </c>
      <c r="AF284" s="91">
        <f t="shared" si="291"/>
        <v>486.01440000902113</v>
      </c>
      <c r="AG284" s="91">
        <f t="shared" si="291"/>
        <v>440.23442065484176</v>
      </c>
      <c r="AH284" s="91">
        <f t="shared" si="291"/>
        <v>457.06157374735358</v>
      </c>
      <c r="AI284" s="91">
        <f t="shared" si="291"/>
        <v>460.1603738052479</v>
      </c>
      <c r="AJ284" s="91">
        <f t="shared" si="291"/>
        <v>476.57044170209974</v>
      </c>
      <c r="AK284" s="91">
        <f t="shared" si="291"/>
        <v>503.30630916255268</v>
      </c>
      <c r="AL284" s="148"/>
      <c r="AM284" s="148"/>
      <c r="AN284" s="148"/>
      <c r="AO284" s="148"/>
    </row>
    <row r="285" spans="1:41" ht="13.5" customHeight="1">
      <c r="A285" s="88">
        <v>282</v>
      </c>
      <c r="B285" s="95" t="s">
        <v>15</v>
      </c>
      <c r="C285" s="96">
        <v>40</v>
      </c>
      <c r="D285" s="96">
        <v>29</v>
      </c>
      <c r="E285" s="96">
        <v>34</v>
      </c>
      <c r="F285" s="96">
        <v>43</v>
      </c>
      <c r="G285" s="96">
        <v>10</v>
      </c>
      <c r="H285" s="96">
        <v>21</v>
      </c>
      <c r="I285" s="96">
        <v>13</v>
      </c>
      <c r="J285" s="96">
        <v>22</v>
      </c>
      <c r="K285" s="96">
        <v>23</v>
      </c>
      <c r="L285" s="96">
        <v>9</v>
      </c>
      <c r="M285" s="96">
        <v>14</v>
      </c>
      <c r="N285" s="96">
        <v>38</v>
      </c>
      <c r="O285" s="96"/>
      <c r="P285" s="96"/>
      <c r="Q285" s="96"/>
      <c r="R285" s="96"/>
      <c r="Z285" s="91">
        <f t="shared" ref="Z285:AK285" si="292">C285*100000/Z275</f>
        <v>24.049156475836611</v>
      </c>
      <c r="AA285" s="91">
        <f t="shared" si="292"/>
        <v>17.358824867414494</v>
      </c>
      <c r="AB285" s="91">
        <f t="shared" si="292"/>
        <v>20.173252640322772</v>
      </c>
      <c r="AC285" s="91">
        <f t="shared" si="292"/>
        <v>25.213286815796419</v>
      </c>
      <c r="AD285" s="91">
        <f t="shared" si="292"/>
        <v>5.7865012498842701</v>
      </c>
      <c r="AE285" s="91">
        <f t="shared" si="292"/>
        <v>12.000411442678034</v>
      </c>
      <c r="AF285" s="91">
        <f t="shared" si="292"/>
        <v>7.3296835268181848</v>
      </c>
      <c r="AG285" s="91">
        <f t="shared" si="292"/>
        <v>12.24419374766943</v>
      </c>
      <c r="AH285" s="91">
        <f t="shared" si="292"/>
        <v>12.680839802399435</v>
      </c>
      <c r="AI285" s="91">
        <f t="shared" si="292"/>
        <v>4.9127442043264899</v>
      </c>
      <c r="AJ285" s="91">
        <f t="shared" si="292"/>
        <v>7.6513603025566477</v>
      </c>
      <c r="AK285" s="91">
        <f t="shared" si="292"/>
        <v>21.513655509760405</v>
      </c>
      <c r="AL285" s="148"/>
      <c r="AM285" s="148"/>
      <c r="AN285" s="148"/>
      <c r="AO285" s="148"/>
    </row>
    <row r="286" spans="1:41" ht="13.5" customHeight="1">
      <c r="A286" s="88">
        <v>283</v>
      </c>
      <c r="B286" s="95" t="s">
        <v>14</v>
      </c>
      <c r="C286" s="96">
        <v>855</v>
      </c>
      <c r="D286" s="96">
        <v>1022</v>
      </c>
      <c r="E286" s="96">
        <v>924</v>
      </c>
      <c r="F286" s="96">
        <v>788</v>
      </c>
      <c r="G286" s="96">
        <v>591</v>
      </c>
      <c r="H286" s="96">
        <v>589</v>
      </c>
      <c r="I286" s="96">
        <v>594</v>
      </c>
      <c r="J286" s="96">
        <v>566</v>
      </c>
      <c r="K286" s="96">
        <v>566</v>
      </c>
      <c r="L286" s="96">
        <v>605</v>
      </c>
      <c r="M286" s="96">
        <v>490</v>
      </c>
      <c r="N286" s="96">
        <v>555</v>
      </c>
      <c r="O286" s="96"/>
      <c r="P286" s="96"/>
      <c r="Q286" s="96"/>
      <c r="R286" s="96"/>
      <c r="Z286" s="91">
        <f t="shared" ref="Z286:AK286" si="293">C286*100000/Z275</f>
        <v>514.05071967100753</v>
      </c>
      <c r="AA286" s="91">
        <f t="shared" si="293"/>
        <v>611.74893153440041</v>
      </c>
      <c r="AB286" s="91">
        <f t="shared" si="293"/>
        <v>548.23780704877186</v>
      </c>
      <c r="AC286" s="91">
        <f t="shared" si="293"/>
        <v>462.04813978715293</v>
      </c>
      <c r="AD286" s="91">
        <f t="shared" si="293"/>
        <v>341.98222386816036</v>
      </c>
      <c r="AE286" s="91">
        <f t="shared" si="293"/>
        <v>336.582968558922</v>
      </c>
      <c r="AF286" s="91">
        <f t="shared" si="293"/>
        <v>334.91015499461548</v>
      </c>
      <c r="AG286" s="91">
        <f t="shared" si="293"/>
        <v>315.00971187185894</v>
      </c>
      <c r="AH286" s="91">
        <f t="shared" si="293"/>
        <v>312.05892731122088</v>
      </c>
      <c r="AI286" s="91">
        <f t="shared" si="293"/>
        <v>330.24558262416963</v>
      </c>
      <c r="AJ286" s="91">
        <f t="shared" si="293"/>
        <v>267.79761058948264</v>
      </c>
      <c r="AK286" s="91">
        <f t="shared" si="293"/>
        <v>314.21260020834279</v>
      </c>
      <c r="AL286" s="148"/>
      <c r="AM286" s="148"/>
      <c r="AN286" s="148"/>
      <c r="AO286" s="148"/>
    </row>
    <row r="287" spans="1:41" ht="13.5" customHeight="1">
      <c r="A287" s="88">
        <v>284</v>
      </c>
      <c r="B287" s="95" t="s">
        <v>13</v>
      </c>
      <c r="C287" s="96">
        <v>1165</v>
      </c>
      <c r="D287" s="96">
        <v>1193</v>
      </c>
      <c r="E287" s="96">
        <v>1257</v>
      </c>
      <c r="F287" s="96">
        <v>1398</v>
      </c>
      <c r="G287" s="96">
        <v>1360</v>
      </c>
      <c r="H287" s="96">
        <v>1147</v>
      </c>
      <c r="I287" s="96">
        <v>1153</v>
      </c>
      <c r="J287" s="96">
        <v>1006</v>
      </c>
      <c r="K287" s="96">
        <v>846</v>
      </c>
      <c r="L287" s="96">
        <v>1027</v>
      </c>
      <c r="M287" s="96">
        <v>715</v>
      </c>
      <c r="N287" s="96">
        <v>760</v>
      </c>
      <c r="O287" s="96"/>
      <c r="P287" s="96"/>
      <c r="Q287" s="96"/>
      <c r="R287" s="96"/>
      <c r="Z287" s="91">
        <f t="shared" ref="Z287:AK287" si="294">C287*100000/Z275</f>
        <v>700.43168235874123</v>
      </c>
      <c r="AA287" s="91">
        <f t="shared" si="294"/>
        <v>714.10614023536175</v>
      </c>
      <c r="AB287" s="91">
        <f t="shared" si="294"/>
        <v>745.81701673193311</v>
      </c>
      <c r="AC287" s="91">
        <f t="shared" si="294"/>
        <v>819.72499926705564</v>
      </c>
      <c r="AD287" s="91">
        <f t="shared" si="294"/>
        <v>786.96416998426071</v>
      </c>
      <c r="AE287" s="91">
        <f t="shared" si="294"/>
        <v>655.45104403579546</v>
      </c>
      <c r="AF287" s="91">
        <f t="shared" si="294"/>
        <v>650.08654664779738</v>
      </c>
      <c r="AG287" s="91">
        <f t="shared" si="294"/>
        <v>559.89358682524755</v>
      </c>
      <c r="AH287" s="91">
        <f t="shared" si="294"/>
        <v>466.43436838390966</v>
      </c>
      <c r="AI287" s="91">
        <f t="shared" si="294"/>
        <v>560.59869976036725</v>
      </c>
      <c r="AJ287" s="91">
        <f t="shared" si="294"/>
        <v>390.76590116628591</v>
      </c>
      <c r="AK287" s="91">
        <f t="shared" si="294"/>
        <v>430.27311019520812</v>
      </c>
      <c r="AL287" s="148"/>
      <c r="AM287" s="148"/>
      <c r="AN287" s="148"/>
      <c r="AO287" s="148"/>
    </row>
    <row r="288" spans="1:41" ht="13.5" customHeight="1">
      <c r="A288" s="88">
        <v>285</v>
      </c>
      <c r="B288" s="95" t="s">
        <v>12</v>
      </c>
      <c r="C288" s="96">
        <v>2261</v>
      </c>
      <c r="D288" s="96">
        <v>2649</v>
      </c>
      <c r="E288" s="96">
        <v>2497</v>
      </c>
      <c r="F288" s="96">
        <v>2789</v>
      </c>
      <c r="G288" s="96">
        <v>2650</v>
      </c>
      <c r="H288" s="96">
        <v>3427</v>
      </c>
      <c r="I288" s="96">
        <v>3785</v>
      </c>
      <c r="J288" s="96">
        <v>3015</v>
      </c>
      <c r="K288" s="96">
        <v>3190</v>
      </c>
      <c r="L288" s="96">
        <v>4367</v>
      </c>
      <c r="M288" s="96">
        <v>3110</v>
      </c>
      <c r="N288" s="96">
        <v>3121</v>
      </c>
      <c r="O288" s="96"/>
      <c r="P288" s="96"/>
      <c r="Q288" s="96"/>
      <c r="R288" s="96"/>
      <c r="Z288" s="91">
        <f t="shared" ref="Z288:AK288" si="295">C288*100000/Z275</f>
        <v>1359.3785697966644</v>
      </c>
      <c r="AA288" s="91">
        <f t="shared" si="295"/>
        <v>1585.6388646131377</v>
      </c>
      <c r="AB288" s="91">
        <f t="shared" si="295"/>
        <v>1481.5474071437047</v>
      </c>
      <c r="AC288" s="91">
        <f t="shared" si="295"/>
        <v>1635.3455099827024</v>
      </c>
      <c r="AD288" s="91">
        <f t="shared" si="295"/>
        <v>1533.4228312193316</v>
      </c>
      <c r="AE288" s="91">
        <f t="shared" si="295"/>
        <v>1958.3528578122678</v>
      </c>
      <c r="AF288" s="91">
        <f t="shared" si="295"/>
        <v>2134.0655499236022</v>
      </c>
      <c r="AG288" s="91">
        <f t="shared" si="295"/>
        <v>1678.0110976919696</v>
      </c>
      <c r="AH288" s="91">
        <f t="shared" si="295"/>
        <v>1758.7773465067044</v>
      </c>
      <c r="AI288" s="91">
        <f t="shared" si="295"/>
        <v>2383.7726600326423</v>
      </c>
      <c r="AJ288" s="91">
        <f t="shared" si="295"/>
        <v>1699.6950386393696</v>
      </c>
      <c r="AK288" s="91">
        <f t="shared" si="295"/>
        <v>1766.9504959463743</v>
      </c>
      <c r="AL288" s="148"/>
      <c r="AM288" s="148"/>
      <c r="AN288" s="148"/>
      <c r="AO288" s="148"/>
    </row>
    <row r="289" spans="1:41" ht="13.5" customHeight="1">
      <c r="A289" s="88">
        <v>286</v>
      </c>
      <c r="B289" s="95" t="s">
        <v>11</v>
      </c>
      <c r="C289" s="96">
        <v>256</v>
      </c>
      <c r="D289" s="96">
        <v>232</v>
      </c>
      <c r="E289" s="96">
        <v>358</v>
      </c>
      <c r="F289" s="96">
        <v>573</v>
      </c>
      <c r="G289" s="96">
        <v>364</v>
      </c>
      <c r="H289" s="96">
        <v>797</v>
      </c>
      <c r="I289" s="96">
        <v>544</v>
      </c>
      <c r="J289" s="96">
        <v>499</v>
      </c>
      <c r="K289" s="96">
        <v>601</v>
      </c>
      <c r="L289" s="96">
        <v>875</v>
      </c>
      <c r="M289" s="96">
        <v>670</v>
      </c>
      <c r="N289" s="96">
        <v>457</v>
      </c>
      <c r="O289" s="96"/>
      <c r="P289" s="96"/>
      <c r="Q289" s="96"/>
      <c r="R289" s="96"/>
      <c r="Z289" s="91">
        <f t="shared" ref="Z289:AK289" si="296">C289*100000/Z275</f>
        <v>153.91460144535429</v>
      </c>
      <c r="AA289" s="91">
        <f t="shared" si="296"/>
        <v>138.87059893931595</v>
      </c>
      <c r="AB289" s="91">
        <f t="shared" si="296"/>
        <v>212.41248368339859</v>
      </c>
      <c r="AC289" s="91">
        <f t="shared" si="296"/>
        <v>335.98170570817086</v>
      </c>
      <c r="AD289" s="91">
        <f t="shared" si="296"/>
        <v>210.62864549578742</v>
      </c>
      <c r="AE289" s="91">
        <f t="shared" si="296"/>
        <v>455.44418665782825</v>
      </c>
      <c r="AF289" s="91">
        <f t="shared" si="296"/>
        <v>306.71906450685327</v>
      </c>
      <c r="AG289" s="91">
        <f t="shared" si="296"/>
        <v>277.72057636759297</v>
      </c>
      <c r="AH289" s="91">
        <f t="shared" si="296"/>
        <v>331.35585744530698</v>
      </c>
      <c r="AI289" s="91">
        <f t="shared" si="296"/>
        <v>477.62790875396433</v>
      </c>
      <c r="AJ289" s="91">
        <f t="shared" si="296"/>
        <v>366.17224305092526</v>
      </c>
      <c r="AK289" s="91">
        <f t="shared" si="296"/>
        <v>258.73001494632911</v>
      </c>
      <c r="AL289" s="148"/>
      <c r="AM289" s="148"/>
      <c r="AN289" s="148"/>
      <c r="AO289" s="148"/>
    </row>
    <row r="290" spans="1:41" ht="13.5" customHeight="1">
      <c r="A290" s="88">
        <v>287</v>
      </c>
      <c r="B290" s="95" t="s">
        <v>28</v>
      </c>
      <c r="C290" s="96">
        <v>0</v>
      </c>
      <c r="D290" s="96">
        <v>0</v>
      </c>
      <c r="E290" s="96">
        <v>0</v>
      </c>
      <c r="F290" s="96">
        <v>0</v>
      </c>
      <c r="G290" s="96">
        <v>1</v>
      </c>
      <c r="H290" s="96">
        <v>0</v>
      </c>
      <c r="I290" s="96">
        <v>0</v>
      </c>
      <c r="J290" s="96">
        <v>1</v>
      </c>
      <c r="K290" s="96">
        <v>1</v>
      </c>
      <c r="L290" s="96">
        <v>0</v>
      </c>
      <c r="M290" s="96">
        <v>0</v>
      </c>
      <c r="N290" s="96">
        <v>0</v>
      </c>
      <c r="O290" s="96"/>
      <c r="P290" s="96"/>
      <c r="Q290" s="96"/>
      <c r="R290" s="96"/>
      <c r="Z290" s="91">
        <f t="shared" ref="Z290:AK290" si="297">C290*100000/Z275</f>
        <v>0</v>
      </c>
      <c r="AA290" s="91">
        <f t="shared" si="297"/>
        <v>0</v>
      </c>
      <c r="AB290" s="91">
        <f t="shared" si="297"/>
        <v>0</v>
      </c>
      <c r="AC290" s="91">
        <f t="shared" si="297"/>
        <v>0</v>
      </c>
      <c r="AD290" s="91">
        <f t="shared" si="297"/>
        <v>0.57865012498842705</v>
      </c>
      <c r="AE290" s="91">
        <f t="shared" si="297"/>
        <v>0</v>
      </c>
      <c r="AF290" s="91">
        <f t="shared" si="297"/>
        <v>0</v>
      </c>
      <c r="AG290" s="91">
        <f t="shared" si="297"/>
        <v>0.55655426125770135</v>
      </c>
      <c r="AH290" s="91">
        <f t="shared" si="297"/>
        <v>0.55134086097388846</v>
      </c>
      <c r="AI290" s="91">
        <f t="shared" si="297"/>
        <v>0</v>
      </c>
      <c r="AJ290" s="91">
        <f t="shared" si="297"/>
        <v>0</v>
      </c>
      <c r="AK290" s="91">
        <f t="shared" si="297"/>
        <v>0</v>
      </c>
      <c r="AL290" s="148"/>
      <c r="AM290" s="148"/>
      <c r="AN290" s="148"/>
      <c r="AO290" s="148"/>
    </row>
    <row r="291" spans="1:41" ht="13.5" customHeight="1">
      <c r="A291" s="88">
        <v>288</v>
      </c>
      <c r="B291" s="97" t="s">
        <v>118</v>
      </c>
      <c r="C291" s="96">
        <v>4577</v>
      </c>
      <c r="D291" s="96">
        <v>5125</v>
      </c>
      <c r="E291" s="96">
        <v>5070</v>
      </c>
      <c r="F291" s="96">
        <v>5591</v>
      </c>
      <c r="G291" s="96">
        <v>4976</v>
      </c>
      <c r="H291" s="96">
        <v>5981</v>
      </c>
      <c r="I291" s="96">
        <v>6089</v>
      </c>
      <c r="J291" s="96">
        <v>5109</v>
      </c>
      <c r="K291" s="96">
        <v>5227</v>
      </c>
      <c r="L291" s="96">
        <v>6883</v>
      </c>
      <c r="M291" s="96">
        <v>4999</v>
      </c>
      <c r="N291" s="96">
        <v>4931</v>
      </c>
      <c r="O291" s="96"/>
      <c r="P291" s="96"/>
      <c r="Q291" s="96"/>
      <c r="R291" s="96"/>
      <c r="T291" s="4" t="s">
        <v>347</v>
      </c>
      <c r="U291" s="4" t="s">
        <v>348</v>
      </c>
      <c r="V291" s="4" t="s">
        <v>349</v>
      </c>
      <c r="W291" s="4" t="s">
        <v>350</v>
      </c>
      <c r="X291" s="4" t="s">
        <v>351</v>
      </c>
      <c r="Y291" s="4">
        <v>3083.9</v>
      </c>
      <c r="Z291" s="91">
        <f t="shared" ref="Z291:AK291" si="298">C291*100000/Z275</f>
        <v>2751.8247297476041</v>
      </c>
      <c r="AA291" s="91">
        <f t="shared" si="298"/>
        <v>3067.7233601896301</v>
      </c>
      <c r="AB291" s="91">
        <f t="shared" si="298"/>
        <v>3008.1879672481309</v>
      </c>
      <c r="AC291" s="91">
        <f t="shared" si="298"/>
        <v>3278.3136415608783</v>
      </c>
      <c r="AD291" s="91">
        <f t="shared" si="298"/>
        <v>2879.3630219424126</v>
      </c>
      <c r="AE291" s="91">
        <f t="shared" si="298"/>
        <v>3417.8314685074915</v>
      </c>
      <c r="AF291" s="91">
        <f t="shared" si="298"/>
        <v>3433.1109995996867</v>
      </c>
      <c r="AG291" s="91">
        <f t="shared" si="298"/>
        <v>2843.4357207655962</v>
      </c>
      <c r="AH291" s="91">
        <f t="shared" si="298"/>
        <v>2881.858680310515</v>
      </c>
      <c r="AI291" s="91">
        <f t="shared" si="298"/>
        <v>3757.15759537547</v>
      </c>
      <c r="AJ291" s="91">
        <f t="shared" si="298"/>
        <v>2732.0821537486199</v>
      </c>
      <c r="AK291" s="91">
        <f t="shared" si="298"/>
        <v>2791.6798768060148</v>
      </c>
      <c r="AL291" s="148"/>
      <c r="AM291" s="148"/>
      <c r="AN291" s="148"/>
      <c r="AO291" s="148"/>
    </row>
    <row r="292" spans="1:41" ht="13.5" customHeight="1">
      <c r="A292" s="88">
        <v>289</v>
      </c>
      <c r="B292" s="95" t="s">
        <v>10</v>
      </c>
      <c r="C292" s="96">
        <v>27</v>
      </c>
      <c r="D292" s="96">
        <v>26</v>
      </c>
      <c r="E292" s="96">
        <v>45</v>
      </c>
      <c r="F292" s="96">
        <v>44</v>
      </c>
      <c r="G292" s="96">
        <v>30</v>
      </c>
      <c r="H292" s="96">
        <v>26</v>
      </c>
      <c r="I292" s="96">
        <v>37</v>
      </c>
      <c r="J292" s="96">
        <v>31</v>
      </c>
      <c r="K292" s="96">
        <v>61</v>
      </c>
      <c r="L292" s="96">
        <v>34</v>
      </c>
      <c r="M292" s="96">
        <v>43</v>
      </c>
      <c r="N292" s="96">
        <v>24</v>
      </c>
      <c r="O292" s="96"/>
      <c r="P292" s="96"/>
      <c r="Q292" s="96"/>
      <c r="R292" s="96"/>
      <c r="Z292" s="91">
        <f t="shared" ref="Z292:AK292" si="299">C292*100000/Z275</f>
        <v>16.23318062118971</v>
      </c>
      <c r="AA292" s="91">
        <f t="shared" si="299"/>
        <v>15.563084363888855</v>
      </c>
      <c r="AB292" s="91">
        <f t="shared" si="299"/>
        <v>26.699893200427198</v>
      </c>
      <c r="AC292" s="91">
        <f t="shared" si="299"/>
        <v>25.799642323140521</v>
      </c>
      <c r="AD292" s="91">
        <f t="shared" si="299"/>
        <v>17.359503749652809</v>
      </c>
      <c r="AE292" s="91">
        <f t="shared" si="299"/>
        <v>14.857652262363281</v>
      </c>
      <c r="AF292" s="91">
        <f t="shared" si="299"/>
        <v>20.861406960944063</v>
      </c>
      <c r="AG292" s="91">
        <f t="shared" si="299"/>
        <v>17.253182098988741</v>
      </c>
      <c r="AH292" s="91">
        <f t="shared" si="299"/>
        <v>33.631792519407199</v>
      </c>
      <c r="AI292" s="91">
        <f t="shared" si="299"/>
        <v>18.559255883011186</v>
      </c>
      <c r="AJ292" s="91">
        <f t="shared" si="299"/>
        <v>23.500606643566847</v>
      </c>
      <c r="AK292" s="91">
        <f t="shared" si="299"/>
        <v>13.58757190090131</v>
      </c>
      <c r="AL292" s="148"/>
      <c r="AM292" s="148"/>
      <c r="AN292" s="148"/>
      <c r="AO292" s="148"/>
    </row>
    <row r="293" spans="1:41" ht="13.5" customHeight="1">
      <c r="A293" s="88">
        <v>290</v>
      </c>
      <c r="B293" s="95" t="s">
        <v>9</v>
      </c>
      <c r="C293" s="96">
        <v>4</v>
      </c>
      <c r="D293" s="96">
        <v>4</v>
      </c>
      <c r="E293" s="96">
        <v>26</v>
      </c>
      <c r="F293" s="96">
        <v>21</v>
      </c>
      <c r="G293" s="96">
        <v>12</v>
      </c>
      <c r="H293" s="96">
        <v>13</v>
      </c>
      <c r="I293" s="96">
        <v>8</v>
      </c>
      <c r="J293" s="96">
        <v>12</v>
      </c>
      <c r="K293" s="96">
        <v>17</v>
      </c>
      <c r="L293" s="96">
        <v>10</v>
      </c>
      <c r="M293" s="96">
        <v>22</v>
      </c>
      <c r="N293" s="96">
        <v>10</v>
      </c>
      <c r="O293" s="96"/>
      <c r="P293" s="96"/>
      <c r="Q293" s="96"/>
      <c r="R293" s="96"/>
      <c r="Z293" s="91">
        <f t="shared" ref="Z293:AK293" si="300">C293*100000/Z275</f>
        <v>2.4049156475836608</v>
      </c>
      <c r="AA293" s="91">
        <f t="shared" si="300"/>
        <v>2.3943206713675163</v>
      </c>
      <c r="AB293" s="91">
        <f t="shared" si="300"/>
        <v>15.426604960246825</v>
      </c>
      <c r="AC293" s="91">
        <f t="shared" si="300"/>
        <v>12.313465654226157</v>
      </c>
      <c r="AD293" s="91">
        <f t="shared" si="300"/>
        <v>6.9438014998611237</v>
      </c>
      <c r="AE293" s="91">
        <f t="shared" si="300"/>
        <v>7.4288261311816406</v>
      </c>
      <c r="AF293" s="91">
        <f t="shared" si="300"/>
        <v>4.5105744780419599</v>
      </c>
      <c r="AG293" s="91">
        <f t="shared" si="300"/>
        <v>6.6786511350924158</v>
      </c>
      <c r="AH293" s="91">
        <f t="shared" si="300"/>
        <v>9.3727946365561046</v>
      </c>
      <c r="AI293" s="91">
        <f t="shared" si="300"/>
        <v>5.4586046714738776</v>
      </c>
      <c r="AJ293" s="91">
        <f t="shared" si="300"/>
        <v>12.023566189731875</v>
      </c>
      <c r="AK293" s="91">
        <f t="shared" si="300"/>
        <v>5.661488292042212</v>
      </c>
      <c r="AL293" s="148"/>
      <c r="AM293" s="148"/>
      <c r="AN293" s="148"/>
      <c r="AO293" s="148"/>
    </row>
    <row r="294" spans="1:41" ht="13.5" customHeight="1">
      <c r="A294" s="88">
        <v>291</v>
      </c>
      <c r="B294" s="95" t="s">
        <v>8</v>
      </c>
      <c r="C294" s="96">
        <v>85</v>
      </c>
      <c r="D294" s="96">
        <v>161</v>
      </c>
      <c r="E294" s="96">
        <v>262</v>
      </c>
      <c r="F294" s="96">
        <v>308</v>
      </c>
      <c r="G294" s="96">
        <v>268</v>
      </c>
      <c r="H294" s="96">
        <v>258</v>
      </c>
      <c r="I294" s="96">
        <v>335</v>
      </c>
      <c r="J294" s="96">
        <v>241</v>
      </c>
      <c r="K294" s="96">
        <v>290</v>
      </c>
      <c r="L294" s="96">
        <v>244</v>
      </c>
      <c r="M294" s="96">
        <v>223</v>
      </c>
      <c r="N294" s="96">
        <v>219</v>
      </c>
      <c r="O294" s="96"/>
      <c r="P294" s="96"/>
      <c r="Q294" s="96"/>
      <c r="R294" s="96"/>
      <c r="Z294" s="91">
        <f t="shared" ref="Z294:AK294" si="301">C294*100000/Z275</f>
        <v>51.104457511152795</v>
      </c>
      <c r="AA294" s="91">
        <f t="shared" si="301"/>
        <v>96.371407022542527</v>
      </c>
      <c r="AB294" s="91">
        <f t="shared" si="301"/>
        <v>155.45271152248725</v>
      </c>
      <c r="AC294" s="91">
        <f t="shared" si="301"/>
        <v>180.59749626198365</v>
      </c>
      <c r="AD294" s="91">
        <f t="shared" si="301"/>
        <v>155.07823349689843</v>
      </c>
      <c r="AE294" s="91">
        <f t="shared" si="301"/>
        <v>147.4336262957587</v>
      </c>
      <c r="AF294" s="91">
        <f t="shared" si="301"/>
        <v>188.88030626800705</v>
      </c>
      <c r="AG294" s="91">
        <f t="shared" si="301"/>
        <v>134.12957696310602</v>
      </c>
      <c r="AH294" s="91">
        <f t="shared" si="301"/>
        <v>159.88884968242766</v>
      </c>
      <c r="AI294" s="91">
        <f t="shared" si="301"/>
        <v>133.18995398396262</v>
      </c>
      <c r="AJ294" s="91">
        <f t="shared" si="301"/>
        <v>121.87523910500946</v>
      </c>
      <c r="AK294" s="91">
        <f t="shared" si="301"/>
        <v>123.98659359572444</v>
      </c>
      <c r="AL294" s="148"/>
      <c r="AM294" s="148"/>
      <c r="AN294" s="148"/>
      <c r="AO294" s="148"/>
    </row>
    <row r="295" spans="1:41" ht="13.5" customHeight="1">
      <c r="A295" s="88">
        <v>292</v>
      </c>
      <c r="B295" s="95" t="s">
        <v>24</v>
      </c>
      <c r="C295" s="96">
        <v>0</v>
      </c>
      <c r="D295" s="96">
        <v>2</v>
      </c>
      <c r="E295" s="96">
        <v>0</v>
      </c>
      <c r="F295" s="96">
        <v>1</v>
      </c>
      <c r="G295" s="96">
        <v>0</v>
      </c>
      <c r="H295" s="96">
        <v>1</v>
      </c>
      <c r="I295" s="96">
        <v>1</v>
      </c>
      <c r="J295" s="96">
        <v>1</v>
      </c>
      <c r="K295" s="96">
        <v>2</v>
      </c>
      <c r="L295" s="96">
        <v>1</v>
      </c>
      <c r="M295" s="96">
        <v>0</v>
      </c>
      <c r="N295" s="96">
        <v>22</v>
      </c>
      <c r="O295" s="96"/>
      <c r="P295" s="96"/>
      <c r="Q295" s="96"/>
      <c r="R295" s="96"/>
      <c r="Z295" s="91">
        <f t="shared" ref="Z295:AK295" si="302">C295*100000/Z275</f>
        <v>0</v>
      </c>
      <c r="AA295" s="91">
        <f t="shared" si="302"/>
        <v>1.1971603356837581</v>
      </c>
      <c r="AB295" s="91">
        <f t="shared" si="302"/>
        <v>0</v>
      </c>
      <c r="AC295" s="91">
        <f t="shared" si="302"/>
        <v>0.58635550734410269</v>
      </c>
      <c r="AD295" s="91">
        <f t="shared" si="302"/>
        <v>0</v>
      </c>
      <c r="AE295" s="91">
        <f t="shared" si="302"/>
        <v>0.57144816393704922</v>
      </c>
      <c r="AF295" s="91">
        <f t="shared" si="302"/>
        <v>0.56382180975524498</v>
      </c>
      <c r="AG295" s="91">
        <f t="shared" si="302"/>
        <v>0.55655426125770135</v>
      </c>
      <c r="AH295" s="91">
        <f t="shared" si="302"/>
        <v>1.1026817219477769</v>
      </c>
      <c r="AI295" s="91">
        <f t="shared" si="302"/>
        <v>0.54586046714738778</v>
      </c>
      <c r="AJ295" s="91">
        <f t="shared" si="302"/>
        <v>0</v>
      </c>
      <c r="AK295" s="91">
        <f t="shared" si="302"/>
        <v>12.455274242492866</v>
      </c>
      <c r="AL295" s="148"/>
      <c r="AM295" s="148"/>
      <c r="AN295" s="148"/>
      <c r="AO295" s="148"/>
    </row>
    <row r="296" spans="1:41" ht="13.5" customHeight="1">
      <c r="A296" s="88">
        <v>293</v>
      </c>
      <c r="B296" s="97" t="s">
        <v>119</v>
      </c>
      <c r="C296" s="96">
        <v>116</v>
      </c>
      <c r="D296" s="96">
        <v>193</v>
      </c>
      <c r="E296" s="96">
        <v>333</v>
      </c>
      <c r="F296" s="96">
        <v>374</v>
      </c>
      <c r="G296" s="96">
        <v>310</v>
      </c>
      <c r="H296" s="96">
        <v>298</v>
      </c>
      <c r="I296" s="96">
        <v>381</v>
      </c>
      <c r="J296" s="96">
        <v>285</v>
      </c>
      <c r="K296" s="96">
        <v>370</v>
      </c>
      <c r="L296" s="96">
        <v>289</v>
      </c>
      <c r="M296" s="96">
        <v>288</v>
      </c>
      <c r="N296" s="96">
        <v>275</v>
      </c>
      <c r="O296" s="96"/>
      <c r="P296" s="96"/>
      <c r="Q296" s="96"/>
      <c r="R296" s="96"/>
      <c r="T296" s="4" t="s">
        <v>352</v>
      </c>
      <c r="U296" s="4" t="s">
        <v>353</v>
      </c>
      <c r="V296" s="4" t="s">
        <v>354</v>
      </c>
      <c r="W296" s="4" t="s">
        <v>355</v>
      </c>
      <c r="X296" s="4" t="s">
        <v>356</v>
      </c>
      <c r="Y296" s="4">
        <v>71.900000000000006</v>
      </c>
      <c r="Z296" s="91">
        <f t="shared" ref="Z296:AK296" si="303">C296*100000/Z275</f>
        <v>69.742553779926169</v>
      </c>
      <c r="AA296" s="91">
        <f t="shared" si="303"/>
        <v>115.52597239348266</v>
      </c>
      <c r="AB296" s="91">
        <f t="shared" si="303"/>
        <v>197.57920968316128</v>
      </c>
      <c r="AC296" s="91">
        <f t="shared" si="303"/>
        <v>219.29695974669443</v>
      </c>
      <c r="AD296" s="91">
        <f t="shared" si="303"/>
        <v>179.38153874641236</v>
      </c>
      <c r="AE296" s="91">
        <f t="shared" si="303"/>
        <v>170.29155285324069</v>
      </c>
      <c r="AF296" s="91">
        <f t="shared" si="303"/>
        <v>214.81610951674833</v>
      </c>
      <c r="AG296" s="91">
        <f t="shared" si="303"/>
        <v>158.61796445844487</v>
      </c>
      <c r="AH296" s="91">
        <f t="shared" si="303"/>
        <v>203.99611856033874</v>
      </c>
      <c r="AI296" s="91">
        <f t="shared" si="303"/>
        <v>157.75367500559506</v>
      </c>
      <c r="AJ296" s="91">
        <f t="shared" si="303"/>
        <v>157.39941193830816</v>
      </c>
      <c r="AK296" s="91">
        <f t="shared" si="303"/>
        <v>155.69092803116084</v>
      </c>
      <c r="AL296" s="148"/>
      <c r="AM296" s="148"/>
      <c r="AN296" s="148"/>
      <c r="AO296" s="148"/>
    </row>
    <row r="297" spans="1:41" ht="13.5" customHeight="1">
      <c r="A297" s="88">
        <v>294</v>
      </c>
      <c r="B297" s="95" t="s">
        <v>7</v>
      </c>
      <c r="C297" s="96">
        <v>47</v>
      </c>
      <c r="D297" s="96">
        <v>76</v>
      </c>
      <c r="E297" s="96">
        <v>126</v>
      </c>
      <c r="F297" s="96">
        <v>105</v>
      </c>
      <c r="G297" s="96">
        <v>117</v>
      </c>
      <c r="H297" s="96">
        <v>108</v>
      </c>
      <c r="I297" s="96">
        <v>99</v>
      </c>
      <c r="J297" s="96">
        <v>67</v>
      </c>
      <c r="K297" s="96">
        <v>87</v>
      </c>
      <c r="L297" s="96">
        <v>82</v>
      </c>
      <c r="M297" s="96">
        <v>131</v>
      </c>
      <c r="N297" s="96">
        <v>90</v>
      </c>
      <c r="O297" s="96"/>
      <c r="P297" s="96"/>
      <c r="Q297" s="96"/>
      <c r="R297" s="96"/>
      <c r="Z297" s="91">
        <f t="shared" ref="Z297:AK297" si="304">C297*100000/Z275</f>
        <v>28.257758859108016</v>
      </c>
      <c r="AA297" s="91">
        <f t="shared" si="304"/>
        <v>45.49209275598281</v>
      </c>
      <c r="AB297" s="91">
        <f t="shared" si="304"/>
        <v>74.75970096119616</v>
      </c>
      <c r="AC297" s="91">
        <f t="shared" si="304"/>
        <v>61.567328271130783</v>
      </c>
      <c r="AD297" s="91">
        <f t="shared" si="304"/>
        <v>67.702064623645953</v>
      </c>
      <c r="AE297" s="91">
        <f t="shared" si="304"/>
        <v>61.716401705201321</v>
      </c>
      <c r="AF297" s="91">
        <f t="shared" si="304"/>
        <v>55.818359165769252</v>
      </c>
      <c r="AG297" s="91">
        <f t="shared" si="304"/>
        <v>37.289135504265985</v>
      </c>
      <c r="AH297" s="91">
        <f t="shared" si="304"/>
        <v>47.966654904728301</v>
      </c>
      <c r="AI297" s="91">
        <f t="shared" si="304"/>
        <v>44.760558306085798</v>
      </c>
      <c r="AJ297" s="91">
        <f t="shared" si="304"/>
        <v>71.594871402494348</v>
      </c>
      <c r="AK297" s="91">
        <f t="shared" si="304"/>
        <v>50.953394628379911</v>
      </c>
      <c r="AL297" s="148"/>
      <c r="AM297" s="148"/>
      <c r="AN297" s="148"/>
      <c r="AO297" s="148"/>
    </row>
    <row r="298" spans="1:41" ht="13.5" customHeight="1">
      <c r="A298" s="88">
        <v>295</v>
      </c>
      <c r="B298" s="95" t="s">
        <v>6</v>
      </c>
      <c r="C298" s="96">
        <v>307</v>
      </c>
      <c r="D298" s="96">
        <v>241</v>
      </c>
      <c r="E298" s="96">
        <v>259</v>
      </c>
      <c r="F298" s="96">
        <v>219</v>
      </c>
      <c r="G298" s="96">
        <v>187</v>
      </c>
      <c r="H298" s="96">
        <v>149</v>
      </c>
      <c r="I298" s="96">
        <v>234</v>
      </c>
      <c r="J298" s="96">
        <v>110</v>
      </c>
      <c r="K298" s="96">
        <v>99</v>
      </c>
      <c r="L298" s="96">
        <v>87</v>
      </c>
      <c r="M298" s="96">
        <v>77</v>
      </c>
      <c r="N298" s="96">
        <v>82</v>
      </c>
      <c r="O298" s="96"/>
      <c r="P298" s="96"/>
      <c r="Q298" s="96"/>
      <c r="R298" s="96"/>
      <c r="Z298" s="91">
        <f t="shared" ref="Z298:AK298" si="305">C298*100000/Z275</f>
        <v>184.57727595204599</v>
      </c>
      <c r="AA298" s="91">
        <f t="shared" si="305"/>
        <v>144.25782044989285</v>
      </c>
      <c r="AB298" s="91">
        <f t="shared" si="305"/>
        <v>153.67271864245876</v>
      </c>
      <c r="AC298" s="91">
        <f t="shared" si="305"/>
        <v>128.41185610835851</v>
      </c>
      <c r="AD298" s="91">
        <f t="shared" si="305"/>
        <v>108.20757337283585</v>
      </c>
      <c r="AE298" s="91">
        <f t="shared" si="305"/>
        <v>85.145776426620344</v>
      </c>
      <c r="AF298" s="91">
        <f t="shared" si="305"/>
        <v>131.93430348272733</v>
      </c>
      <c r="AG298" s="91">
        <f t="shared" si="305"/>
        <v>61.220968738347146</v>
      </c>
      <c r="AH298" s="91">
        <f t="shared" si="305"/>
        <v>54.582745236414958</v>
      </c>
      <c r="AI298" s="91">
        <f t="shared" si="305"/>
        <v>47.489860641822737</v>
      </c>
      <c r="AJ298" s="91">
        <f t="shared" si="305"/>
        <v>42.082481664061561</v>
      </c>
      <c r="AK298" s="91">
        <f t="shared" si="305"/>
        <v>46.424203994746136</v>
      </c>
      <c r="AL298" s="148"/>
      <c r="AM298" s="148"/>
      <c r="AN298" s="148"/>
      <c r="AO298" s="148"/>
    </row>
    <row r="299" spans="1:41" ht="13.5" customHeight="1">
      <c r="A299" s="88">
        <v>296</v>
      </c>
      <c r="B299" s="95" t="s">
        <v>5</v>
      </c>
      <c r="C299" s="96">
        <v>48</v>
      </c>
      <c r="D299" s="96">
        <v>29</v>
      </c>
      <c r="E299" s="96">
        <v>23</v>
      </c>
      <c r="F299" s="96">
        <v>28</v>
      </c>
      <c r="G299" s="96">
        <v>34</v>
      </c>
      <c r="H299" s="96">
        <v>32</v>
      </c>
      <c r="I299" s="96">
        <v>44</v>
      </c>
      <c r="J299" s="96">
        <v>40</v>
      </c>
      <c r="K299" s="96">
        <v>37</v>
      </c>
      <c r="L299" s="96">
        <v>42</v>
      </c>
      <c r="M299" s="96">
        <v>51</v>
      </c>
      <c r="N299" s="96">
        <v>52</v>
      </c>
      <c r="O299" s="96"/>
      <c r="P299" s="96"/>
      <c r="Q299" s="96"/>
      <c r="R299" s="96"/>
      <c r="Z299" s="91">
        <f t="shared" ref="Z299:AK299" si="306">C299*100000/Z275</f>
        <v>28.858987771003932</v>
      </c>
      <c r="AA299" s="91">
        <f t="shared" si="306"/>
        <v>17.358824867414494</v>
      </c>
      <c r="AB299" s="91">
        <f t="shared" si="306"/>
        <v>13.646612080218345</v>
      </c>
      <c r="AC299" s="91">
        <f t="shared" si="306"/>
        <v>16.417954205634878</v>
      </c>
      <c r="AD299" s="91">
        <f t="shared" si="306"/>
        <v>19.674104249606518</v>
      </c>
      <c r="AE299" s="91">
        <f t="shared" si="306"/>
        <v>18.286341245985575</v>
      </c>
      <c r="AF299" s="91">
        <f t="shared" si="306"/>
        <v>24.808159629230779</v>
      </c>
      <c r="AG299" s="91">
        <f t="shared" si="306"/>
        <v>22.262170450308052</v>
      </c>
      <c r="AH299" s="91">
        <f t="shared" si="306"/>
        <v>20.399611856033875</v>
      </c>
      <c r="AI299" s="91">
        <f t="shared" si="306"/>
        <v>22.926139620190288</v>
      </c>
      <c r="AJ299" s="91">
        <f t="shared" si="306"/>
        <v>27.872812530742074</v>
      </c>
      <c r="AK299" s="91">
        <f t="shared" si="306"/>
        <v>29.439739118619503</v>
      </c>
      <c r="AL299" s="148"/>
      <c r="AM299" s="148"/>
      <c r="AN299" s="148"/>
      <c r="AO299" s="148"/>
    </row>
    <row r="300" spans="1:41" ht="13.5" customHeight="1">
      <c r="A300" s="88">
        <v>297</v>
      </c>
      <c r="B300" s="95" t="s">
        <v>26</v>
      </c>
      <c r="C300" s="96">
        <v>1</v>
      </c>
      <c r="D300" s="96">
        <v>0</v>
      </c>
      <c r="E300" s="96">
        <v>0</v>
      </c>
      <c r="F300" s="96">
        <v>2</v>
      </c>
      <c r="G300" s="96">
        <v>5</v>
      </c>
      <c r="H300" s="96">
        <v>1</v>
      </c>
      <c r="I300" s="96">
        <v>1</v>
      </c>
      <c r="J300" s="96">
        <v>0</v>
      </c>
      <c r="K300" s="96">
        <v>0</v>
      </c>
      <c r="L300" s="96">
        <v>0</v>
      </c>
      <c r="M300" s="96">
        <v>4</v>
      </c>
      <c r="N300" s="96">
        <v>1</v>
      </c>
      <c r="O300" s="96"/>
      <c r="P300" s="96"/>
      <c r="Q300" s="96"/>
      <c r="R300" s="96"/>
      <c r="Z300" s="91">
        <f t="shared" ref="Z300:AK300" si="307">C300*100000/Z275</f>
        <v>0.60122891189591521</v>
      </c>
      <c r="AA300" s="91">
        <f t="shared" si="307"/>
        <v>0</v>
      </c>
      <c r="AB300" s="91">
        <f t="shared" si="307"/>
        <v>0</v>
      </c>
      <c r="AC300" s="91">
        <f t="shared" si="307"/>
        <v>1.1727110146882054</v>
      </c>
      <c r="AD300" s="91">
        <f t="shared" si="307"/>
        <v>2.893250624942135</v>
      </c>
      <c r="AE300" s="91">
        <f t="shared" si="307"/>
        <v>0.57144816393704922</v>
      </c>
      <c r="AF300" s="91">
        <f t="shared" si="307"/>
        <v>0.56382180975524498</v>
      </c>
      <c r="AG300" s="91">
        <f t="shared" si="307"/>
        <v>0</v>
      </c>
      <c r="AH300" s="91">
        <f t="shared" si="307"/>
        <v>0</v>
      </c>
      <c r="AI300" s="91">
        <f t="shared" si="307"/>
        <v>0</v>
      </c>
      <c r="AJ300" s="91">
        <f t="shared" si="307"/>
        <v>2.1861029435876134</v>
      </c>
      <c r="AK300" s="91">
        <f t="shared" si="307"/>
        <v>0.56614882920422116</v>
      </c>
      <c r="AL300" s="148"/>
      <c r="AM300" s="148"/>
      <c r="AN300" s="148"/>
      <c r="AO300" s="148"/>
    </row>
    <row r="301" spans="1:41" ht="13.5" customHeight="1">
      <c r="A301" s="88">
        <v>298</v>
      </c>
      <c r="B301" s="95" t="s">
        <v>4</v>
      </c>
      <c r="C301" s="96">
        <v>20</v>
      </c>
      <c r="D301" s="96">
        <v>47</v>
      </c>
      <c r="E301" s="96">
        <v>23</v>
      </c>
      <c r="F301" s="96">
        <v>40</v>
      </c>
      <c r="G301" s="96">
        <v>40</v>
      </c>
      <c r="H301" s="96">
        <v>88</v>
      </c>
      <c r="I301" s="96">
        <v>185</v>
      </c>
      <c r="J301" s="96">
        <v>82</v>
      </c>
      <c r="K301" s="96">
        <v>83</v>
      </c>
      <c r="L301" s="96">
        <v>95</v>
      </c>
      <c r="M301" s="96">
        <v>106</v>
      </c>
      <c r="N301" s="96">
        <v>92</v>
      </c>
      <c r="O301" s="96"/>
      <c r="P301" s="96"/>
      <c r="Q301" s="96"/>
      <c r="R301" s="96"/>
      <c r="Z301" s="91">
        <f t="shared" ref="Z301:AK301" si="308">C301*100000/Z275</f>
        <v>12.024578237918305</v>
      </c>
      <c r="AA301" s="91">
        <f t="shared" si="308"/>
        <v>28.133267888568316</v>
      </c>
      <c r="AB301" s="91">
        <f t="shared" si="308"/>
        <v>13.646612080218345</v>
      </c>
      <c r="AC301" s="91">
        <f t="shared" si="308"/>
        <v>23.454220293764109</v>
      </c>
      <c r="AD301" s="91">
        <f t="shared" si="308"/>
        <v>23.14600499953708</v>
      </c>
      <c r="AE301" s="91">
        <f t="shared" si="308"/>
        <v>50.287438426460334</v>
      </c>
      <c r="AF301" s="91">
        <f t="shared" si="308"/>
        <v>104.30703480472032</v>
      </c>
      <c r="AG301" s="91">
        <f t="shared" si="308"/>
        <v>45.637449423131507</v>
      </c>
      <c r="AH301" s="91">
        <f t="shared" si="308"/>
        <v>45.761291460832744</v>
      </c>
      <c r="AI301" s="91">
        <f t="shared" si="308"/>
        <v>51.856744379001839</v>
      </c>
      <c r="AJ301" s="91">
        <f t="shared" si="308"/>
        <v>57.931728005071761</v>
      </c>
      <c r="AK301" s="91">
        <f t="shared" si="308"/>
        <v>52.085692286788351</v>
      </c>
      <c r="AL301" s="148"/>
      <c r="AM301" s="148"/>
      <c r="AN301" s="148"/>
      <c r="AO301" s="148"/>
    </row>
    <row r="302" spans="1:41" ht="13.5" customHeight="1">
      <c r="A302" s="88">
        <v>299</v>
      </c>
      <c r="B302" s="95" t="s">
        <v>3</v>
      </c>
      <c r="C302" s="96">
        <v>80</v>
      </c>
      <c r="D302" s="96">
        <v>94</v>
      </c>
      <c r="E302" s="96">
        <v>211</v>
      </c>
      <c r="F302" s="96">
        <v>212</v>
      </c>
      <c r="G302" s="96">
        <v>283</v>
      </c>
      <c r="H302" s="96">
        <v>572</v>
      </c>
      <c r="I302" s="96">
        <v>441</v>
      </c>
      <c r="J302" s="96">
        <v>353</v>
      </c>
      <c r="K302" s="96">
        <v>505</v>
      </c>
      <c r="L302" s="96">
        <v>412</v>
      </c>
      <c r="M302" s="96">
        <v>460</v>
      </c>
      <c r="N302" s="96">
        <v>562</v>
      </c>
      <c r="O302" s="96"/>
      <c r="P302" s="96"/>
      <c r="Q302" s="96"/>
      <c r="R302" s="96"/>
      <c r="Z302" s="91">
        <f t="shared" ref="Z302:AK302" si="309">C302*100000/Z275</f>
        <v>48.098312951673222</v>
      </c>
      <c r="AA302" s="91">
        <f t="shared" si="309"/>
        <v>56.266535777136632</v>
      </c>
      <c r="AB302" s="91">
        <f t="shared" si="309"/>
        <v>125.19283256200309</v>
      </c>
      <c r="AC302" s="91">
        <f t="shared" si="309"/>
        <v>124.30736755694979</v>
      </c>
      <c r="AD302" s="91">
        <f t="shared" si="309"/>
        <v>163.75798537172483</v>
      </c>
      <c r="AE302" s="91">
        <f t="shared" si="309"/>
        <v>326.8683497719922</v>
      </c>
      <c r="AF302" s="91">
        <f t="shared" si="309"/>
        <v>248.64541810206302</v>
      </c>
      <c r="AG302" s="91">
        <f t="shared" si="309"/>
        <v>196.46365422396858</v>
      </c>
      <c r="AH302" s="91">
        <f t="shared" si="309"/>
        <v>278.42713479181367</v>
      </c>
      <c r="AI302" s="91">
        <f t="shared" si="309"/>
        <v>224.89451246472376</v>
      </c>
      <c r="AJ302" s="91">
        <f t="shared" si="309"/>
        <v>251.40183851257555</v>
      </c>
      <c r="AK302" s="91">
        <f t="shared" si="309"/>
        <v>318.1756420127723</v>
      </c>
      <c r="AL302" s="148"/>
      <c r="AM302" s="148"/>
      <c r="AN302" s="148"/>
      <c r="AO302" s="148"/>
    </row>
    <row r="303" spans="1:41" ht="13.5" customHeight="1">
      <c r="A303" s="88">
        <v>300</v>
      </c>
      <c r="B303" s="95" t="s">
        <v>2</v>
      </c>
      <c r="C303" s="96">
        <v>0</v>
      </c>
      <c r="D303" s="96">
        <v>0</v>
      </c>
      <c r="E303" s="96">
        <v>0</v>
      </c>
      <c r="F303" s="96">
        <v>0</v>
      </c>
      <c r="G303" s="96">
        <v>0</v>
      </c>
      <c r="H303" s="96">
        <v>0</v>
      </c>
      <c r="I303" s="96">
        <v>0</v>
      </c>
      <c r="J303" s="96">
        <v>0</v>
      </c>
      <c r="K303" s="96">
        <v>0</v>
      </c>
      <c r="L303" s="96">
        <v>0</v>
      </c>
      <c r="M303" s="96">
        <v>0</v>
      </c>
      <c r="N303" s="96">
        <v>2</v>
      </c>
      <c r="O303" s="96"/>
      <c r="P303" s="96"/>
      <c r="Q303" s="96"/>
      <c r="R303" s="96"/>
      <c r="Z303" s="91">
        <f t="shared" ref="Z303:AK303" si="310">C303*100000/Z275</f>
        <v>0</v>
      </c>
      <c r="AA303" s="91">
        <f t="shared" si="310"/>
        <v>0</v>
      </c>
      <c r="AB303" s="91">
        <f t="shared" si="310"/>
        <v>0</v>
      </c>
      <c r="AC303" s="91">
        <f t="shared" si="310"/>
        <v>0</v>
      </c>
      <c r="AD303" s="91">
        <f t="shared" si="310"/>
        <v>0</v>
      </c>
      <c r="AE303" s="91">
        <f t="shared" si="310"/>
        <v>0</v>
      </c>
      <c r="AF303" s="91">
        <f t="shared" si="310"/>
        <v>0</v>
      </c>
      <c r="AG303" s="91">
        <f t="shared" si="310"/>
        <v>0</v>
      </c>
      <c r="AH303" s="91">
        <f t="shared" si="310"/>
        <v>0</v>
      </c>
      <c r="AI303" s="91">
        <f t="shared" si="310"/>
        <v>0</v>
      </c>
      <c r="AJ303" s="91">
        <f t="shared" si="310"/>
        <v>0</v>
      </c>
      <c r="AK303" s="91">
        <f t="shared" si="310"/>
        <v>1.1322976584084423</v>
      </c>
      <c r="AL303" s="148"/>
      <c r="AM303" s="148"/>
      <c r="AN303" s="148"/>
      <c r="AO303" s="148"/>
    </row>
    <row r="304" spans="1:41" ht="13.5" customHeight="1">
      <c r="A304" s="88">
        <v>301</v>
      </c>
      <c r="B304" s="95" t="s">
        <v>23</v>
      </c>
      <c r="C304" s="96">
        <v>6</v>
      </c>
      <c r="D304" s="96">
        <v>10</v>
      </c>
      <c r="E304" s="96">
        <v>3</v>
      </c>
      <c r="F304" s="96">
        <v>0</v>
      </c>
      <c r="G304" s="96">
        <v>3</v>
      </c>
      <c r="H304" s="96">
        <v>5</v>
      </c>
      <c r="I304" s="96">
        <v>9</v>
      </c>
      <c r="J304" s="96">
        <v>13</v>
      </c>
      <c r="K304" s="96">
        <v>5</v>
      </c>
      <c r="L304" s="96">
        <v>12</v>
      </c>
      <c r="M304" s="96">
        <v>1</v>
      </c>
      <c r="N304" s="96">
        <v>6</v>
      </c>
      <c r="O304" s="96"/>
      <c r="P304" s="96"/>
      <c r="Q304" s="96"/>
      <c r="R304" s="96"/>
      <c r="Z304" s="91">
        <f t="shared" ref="Z304:AK304" si="311">C304*100000/Z275</f>
        <v>3.6073734713754915</v>
      </c>
      <c r="AA304" s="91">
        <f t="shared" si="311"/>
        <v>5.9858016784187908</v>
      </c>
      <c r="AB304" s="91">
        <f t="shared" si="311"/>
        <v>1.7799928800284799</v>
      </c>
      <c r="AC304" s="91">
        <f t="shared" si="311"/>
        <v>0</v>
      </c>
      <c r="AD304" s="91">
        <f t="shared" si="311"/>
        <v>1.7359503749652809</v>
      </c>
      <c r="AE304" s="91">
        <f t="shared" si="311"/>
        <v>2.8572408196852463</v>
      </c>
      <c r="AF304" s="91">
        <f t="shared" si="311"/>
        <v>5.0743962877972049</v>
      </c>
      <c r="AG304" s="91">
        <f t="shared" si="311"/>
        <v>7.2352053963501168</v>
      </c>
      <c r="AH304" s="91">
        <f t="shared" si="311"/>
        <v>2.7567043048694426</v>
      </c>
      <c r="AI304" s="91">
        <f t="shared" si="311"/>
        <v>6.5503256057686539</v>
      </c>
      <c r="AJ304" s="91">
        <f t="shared" si="311"/>
        <v>0.54652573589690334</v>
      </c>
      <c r="AK304" s="91">
        <f t="shared" si="311"/>
        <v>3.3968929752253274</v>
      </c>
      <c r="AL304" s="148"/>
      <c r="AM304" s="148"/>
      <c r="AN304" s="148"/>
      <c r="AO304" s="148"/>
    </row>
    <row r="305" spans="1:41" ht="13.5" customHeight="1">
      <c r="A305" s="88">
        <v>302</v>
      </c>
      <c r="B305" s="95" t="s">
        <v>1</v>
      </c>
      <c r="C305" s="96">
        <v>5</v>
      </c>
      <c r="D305" s="96">
        <v>6</v>
      </c>
      <c r="E305" s="96">
        <v>16</v>
      </c>
      <c r="F305" s="96">
        <v>24</v>
      </c>
      <c r="G305" s="96">
        <v>13</v>
      </c>
      <c r="H305" s="96">
        <v>2</v>
      </c>
      <c r="I305" s="96">
        <v>6</v>
      </c>
      <c r="J305" s="96">
        <v>1</v>
      </c>
      <c r="K305" s="96">
        <v>2</v>
      </c>
      <c r="L305" s="96">
        <v>1</v>
      </c>
      <c r="M305" s="96">
        <v>0</v>
      </c>
      <c r="N305" s="96">
        <v>1</v>
      </c>
      <c r="O305" s="96"/>
      <c r="P305" s="96"/>
      <c r="Q305" s="96"/>
      <c r="R305" s="96"/>
      <c r="Z305" s="91">
        <f t="shared" ref="Z305:AK305" si="312">C305*100000/Z275</f>
        <v>3.0061445594795764</v>
      </c>
      <c r="AA305" s="91">
        <f t="shared" si="312"/>
        <v>3.5914810070512746</v>
      </c>
      <c r="AB305" s="91">
        <f t="shared" si="312"/>
        <v>9.4932953601518921</v>
      </c>
      <c r="AC305" s="91">
        <f t="shared" si="312"/>
        <v>14.072532176258466</v>
      </c>
      <c r="AD305" s="91">
        <f t="shared" si="312"/>
        <v>7.522451624849551</v>
      </c>
      <c r="AE305" s="91">
        <f t="shared" si="312"/>
        <v>1.1428963278740984</v>
      </c>
      <c r="AF305" s="91">
        <f t="shared" si="312"/>
        <v>3.3829308585314699</v>
      </c>
      <c r="AG305" s="91">
        <f t="shared" si="312"/>
        <v>0.55655426125770135</v>
      </c>
      <c r="AH305" s="91">
        <f t="shared" si="312"/>
        <v>1.1026817219477769</v>
      </c>
      <c r="AI305" s="91">
        <f t="shared" si="312"/>
        <v>0.54586046714738778</v>
      </c>
      <c r="AJ305" s="91">
        <f t="shared" si="312"/>
        <v>0</v>
      </c>
      <c r="AK305" s="91">
        <f t="shared" si="312"/>
        <v>0.56614882920422116</v>
      </c>
      <c r="AL305" s="148"/>
      <c r="AM305" s="148"/>
      <c r="AN305" s="148"/>
      <c r="AO305" s="148"/>
    </row>
    <row r="306" spans="1:41" ht="13.5" customHeight="1">
      <c r="A306" s="88">
        <v>303</v>
      </c>
      <c r="B306" s="95" t="s">
        <v>0</v>
      </c>
      <c r="C306" s="96">
        <v>1</v>
      </c>
      <c r="D306" s="96">
        <v>3</v>
      </c>
      <c r="E306" s="96">
        <v>12</v>
      </c>
      <c r="F306" s="96">
        <v>2</v>
      </c>
      <c r="G306" s="96">
        <v>0</v>
      </c>
      <c r="H306" s="96">
        <v>4</v>
      </c>
      <c r="I306" s="96">
        <v>3</v>
      </c>
      <c r="J306" s="96">
        <v>0</v>
      </c>
      <c r="K306" s="96">
        <v>5</v>
      </c>
      <c r="L306" s="96">
        <v>57</v>
      </c>
      <c r="M306" s="96">
        <v>278</v>
      </c>
      <c r="N306" s="96">
        <v>73</v>
      </c>
      <c r="O306" s="96"/>
      <c r="P306" s="96"/>
      <c r="Q306" s="96"/>
      <c r="R306" s="96"/>
      <c r="Z306" s="91">
        <f t="shared" ref="Z306:AK306" si="313">C306*100000/Z275</f>
        <v>0.60122891189591521</v>
      </c>
      <c r="AA306" s="91">
        <f t="shared" si="313"/>
        <v>1.7957405035256373</v>
      </c>
      <c r="AB306" s="91">
        <f t="shared" si="313"/>
        <v>7.1199715201139195</v>
      </c>
      <c r="AC306" s="91">
        <f t="shared" si="313"/>
        <v>1.1727110146882054</v>
      </c>
      <c r="AD306" s="91">
        <f t="shared" si="313"/>
        <v>0</v>
      </c>
      <c r="AE306" s="91">
        <f t="shared" si="313"/>
        <v>2.2857926557481969</v>
      </c>
      <c r="AF306" s="91">
        <f t="shared" si="313"/>
        <v>1.691465429265735</v>
      </c>
      <c r="AG306" s="91">
        <f t="shared" si="313"/>
        <v>0</v>
      </c>
      <c r="AH306" s="91">
        <f t="shared" si="313"/>
        <v>2.7567043048694426</v>
      </c>
      <c r="AI306" s="91">
        <f t="shared" si="313"/>
        <v>31.114046627401105</v>
      </c>
      <c r="AJ306" s="91">
        <f t="shared" si="313"/>
        <v>151.93415457933915</v>
      </c>
      <c r="AK306" s="91">
        <f t="shared" si="313"/>
        <v>41.328864531908145</v>
      </c>
      <c r="AL306" s="148"/>
      <c r="AM306" s="148"/>
      <c r="AN306" s="148"/>
      <c r="AO306" s="148"/>
    </row>
    <row r="307" spans="1:41" ht="13.5" customHeight="1">
      <c r="A307" s="88">
        <v>304</v>
      </c>
      <c r="B307" s="97" t="s">
        <v>111</v>
      </c>
      <c r="C307" s="96"/>
      <c r="D307" s="96"/>
      <c r="E307" s="96"/>
      <c r="F307" s="96"/>
      <c r="G307" s="96"/>
      <c r="H307" s="96"/>
      <c r="I307" s="96"/>
      <c r="J307" s="96"/>
      <c r="K307" s="96"/>
      <c r="L307" s="96"/>
      <c r="M307" s="96">
        <v>0</v>
      </c>
      <c r="N307" s="96">
        <v>0</v>
      </c>
      <c r="O307" s="96"/>
      <c r="P307" s="96"/>
      <c r="Q307" s="96"/>
      <c r="R307" s="96"/>
      <c r="Z307" s="91">
        <f t="shared" ref="Z307:AK307" si="314">C307*100000/Z275</f>
        <v>0</v>
      </c>
      <c r="AA307" s="91">
        <f t="shared" si="314"/>
        <v>0</v>
      </c>
      <c r="AB307" s="91">
        <f t="shared" si="314"/>
        <v>0</v>
      </c>
      <c r="AC307" s="91">
        <f t="shared" si="314"/>
        <v>0</v>
      </c>
      <c r="AD307" s="91">
        <f t="shared" si="314"/>
        <v>0</v>
      </c>
      <c r="AE307" s="91">
        <f t="shared" si="314"/>
        <v>0</v>
      </c>
      <c r="AF307" s="91">
        <f t="shared" si="314"/>
        <v>0</v>
      </c>
      <c r="AG307" s="91">
        <f t="shared" si="314"/>
        <v>0</v>
      </c>
      <c r="AH307" s="91">
        <f t="shared" si="314"/>
        <v>0</v>
      </c>
      <c r="AI307" s="91">
        <f t="shared" si="314"/>
        <v>0</v>
      </c>
      <c r="AJ307" s="91">
        <f t="shared" si="314"/>
        <v>0</v>
      </c>
      <c r="AK307" s="91">
        <f t="shared" si="314"/>
        <v>0</v>
      </c>
      <c r="AL307" s="148"/>
      <c r="AM307" s="148"/>
      <c r="AN307" s="148"/>
      <c r="AO307" s="148"/>
    </row>
    <row r="308" spans="1:41" ht="13.5" customHeight="1">
      <c r="A308" s="88">
        <v>305</v>
      </c>
      <c r="B308" s="97" t="s">
        <v>112</v>
      </c>
      <c r="C308" s="96">
        <f>SUM(C284,C291,C296,C297:C307)</f>
        <v>5797</v>
      </c>
      <c r="D308" s="96">
        <f t="shared" ref="D308:K308" si="315">SUM(D284,D291,D296,D297:D307)</f>
        <v>6437</v>
      </c>
      <c r="E308" s="96">
        <f t="shared" si="315"/>
        <v>6780</v>
      </c>
      <c r="F308" s="96">
        <f t="shared" si="315"/>
        <v>7335</v>
      </c>
      <c r="G308" s="96">
        <f t="shared" si="315"/>
        <v>6583</v>
      </c>
      <c r="H308" s="96">
        <f t="shared" si="315"/>
        <v>8060</v>
      </c>
      <c r="I308" s="96">
        <f t="shared" si="315"/>
        <v>8354</v>
      </c>
      <c r="J308" s="96">
        <f t="shared" si="315"/>
        <v>6851</v>
      </c>
      <c r="K308" s="96">
        <f t="shared" si="315"/>
        <v>7249</v>
      </c>
      <c r="L308" s="96">
        <f>SUM(L284,L291,L296,L297:L307)</f>
        <v>8803</v>
      </c>
      <c r="M308" s="96">
        <f t="shared" ref="M308:R308" si="316">SUM(M284,M291,M296,M297:M307)</f>
        <v>7267</v>
      </c>
      <c r="N308" s="96">
        <f t="shared" si="316"/>
        <v>7056</v>
      </c>
      <c r="O308" s="96">
        <f t="shared" si="316"/>
        <v>0</v>
      </c>
      <c r="P308" s="96">
        <f t="shared" si="316"/>
        <v>0</v>
      </c>
      <c r="Q308" s="96">
        <f t="shared" si="316"/>
        <v>0</v>
      </c>
      <c r="R308" s="96">
        <f t="shared" si="316"/>
        <v>0</v>
      </c>
      <c r="T308" s="4" t="s">
        <v>357</v>
      </c>
      <c r="U308" s="4" t="s">
        <v>358</v>
      </c>
      <c r="V308" s="4" t="s">
        <v>359</v>
      </c>
      <c r="W308" s="4" t="s">
        <v>360</v>
      </c>
      <c r="X308" s="4" t="s">
        <v>361</v>
      </c>
      <c r="Y308" s="4">
        <v>3713.6</v>
      </c>
      <c r="Z308" s="91">
        <f t="shared" ref="Z308:AK308" si="317">C308*100000/Z275</f>
        <v>3485.3240022606205</v>
      </c>
      <c r="AA308" s="91">
        <f t="shared" si="317"/>
        <v>3853.0605403981754</v>
      </c>
      <c r="AB308" s="91">
        <f t="shared" si="317"/>
        <v>4022.7839088643645</v>
      </c>
      <c r="AC308" s="91">
        <f t="shared" si="317"/>
        <v>4300.9176463689937</v>
      </c>
      <c r="AD308" s="91">
        <f t="shared" si="317"/>
        <v>3809.2537727988151</v>
      </c>
      <c r="AE308" s="91">
        <f t="shared" si="317"/>
        <v>4605.8722013326169</v>
      </c>
      <c r="AF308" s="91">
        <f t="shared" si="317"/>
        <v>4710.1673986953165</v>
      </c>
      <c r="AG308" s="91">
        <f t="shared" si="317"/>
        <v>3812.9532438765118</v>
      </c>
      <c r="AH308" s="91">
        <f t="shared" si="317"/>
        <v>3996.6699011997175</v>
      </c>
      <c r="AI308" s="91">
        <f t="shared" si="317"/>
        <v>4805.2096922984547</v>
      </c>
      <c r="AJ308" s="91">
        <f t="shared" si="317"/>
        <v>3971.602522762797</v>
      </c>
      <c r="AK308" s="91">
        <f t="shared" si="317"/>
        <v>3994.7461388649849</v>
      </c>
      <c r="AL308" s="148"/>
      <c r="AM308" s="148"/>
      <c r="AN308" s="148"/>
      <c r="AO308" s="148"/>
    </row>
    <row r="309" spans="1:41" ht="13.5" customHeight="1">
      <c r="A309" s="88">
        <v>306</v>
      </c>
      <c r="B309" s="13" t="s">
        <v>128</v>
      </c>
      <c r="C309" s="86">
        <v>2011</v>
      </c>
      <c r="D309" s="86">
        <v>2012</v>
      </c>
      <c r="E309" s="86">
        <v>2013</v>
      </c>
      <c r="F309" s="86">
        <v>2014</v>
      </c>
      <c r="G309" s="86">
        <v>2015</v>
      </c>
      <c r="H309" s="86">
        <v>2016</v>
      </c>
      <c r="I309" s="86">
        <v>2017</v>
      </c>
      <c r="J309" s="86">
        <v>2018</v>
      </c>
      <c r="K309" s="86">
        <v>2019</v>
      </c>
      <c r="L309" s="86">
        <v>2019</v>
      </c>
      <c r="M309" s="86">
        <v>2019</v>
      </c>
      <c r="N309" s="86">
        <v>2019</v>
      </c>
      <c r="O309" s="86">
        <v>2019</v>
      </c>
      <c r="P309" s="86">
        <v>2019</v>
      </c>
      <c r="Q309" s="86">
        <v>2019</v>
      </c>
      <c r="R309" s="86">
        <v>2019</v>
      </c>
      <c r="Z309" s="72">
        <v>188895</v>
      </c>
      <c r="AA309" s="72">
        <v>191496</v>
      </c>
      <c r="AB309" s="72">
        <v>194042</v>
      </c>
      <c r="AC309" s="72">
        <v>196667</v>
      </c>
      <c r="AD309" s="72">
        <v>199365</v>
      </c>
      <c r="AE309" s="72">
        <v>202193</v>
      </c>
      <c r="AF309" s="72">
        <v>205741</v>
      </c>
      <c r="AG309" s="72">
        <v>206997</v>
      </c>
      <c r="AH309" s="72">
        <v>208744</v>
      </c>
      <c r="AI309" s="72">
        <v>209568</v>
      </c>
      <c r="AJ309" s="72">
        <v>208147</v>
      </c>
      <c r="AK309" s="72">
        <v>201680</v>
      </c>
      <c r="AL309" s="149"/>
      <c r="AM309" s="149"/>
      <c r="AN309" s="149"/>
      <c r="AO309" s="149"/>
    </row>
    <row r="310" spans="1:41" ht="13.5" customHeight="1">
      <c r="A310" s="88">
        <v>307</v>
      </c>
      <c r="B310" s="89" t="s">
        <v>25</v>
      </c>
      <c r="C310" s="90">
        <v>5</v>
      </c>
      <c r="D310" s="90">
        <v>2</v>
      </c>
      <c r="E310" s="90">
        <v>14</v>
      </c>
      <c r="F310" s="90">
        <v>14</v>
      </c>
      <c r="G310" s="90">
        <v>10</v>
      </c>
      <c r="H310" s="90">
        <v>8</v>
      </c>
      <c r="I310" s="90">
        <v>10</v>
      </c>
      <c r="J310" s="90">
        <v>14</v>
      </c>
      <c r="K310" s="90">
        <v>6</v>
      </c>
      <c r="L310" s="90">
        <v>11</v>
      </c>
      <c r="M310" s="90">
        <v>4</v>
      </c>
      <c r="N310" s="90">
        <v>10</v>
      </c>
      <c r="O310" s="90"/>
      <c r="P310" s="90"/>
      <c r="Q310" s="90"/>
      <c r="R310" s="90"/>
      <c r="Z310" s="91">
        <f t="shared" ref="Z310:AK310" si="318">C310*100000/Z309</f>
        <v>2.6469731861616244</v>
      </c>
      <c r="AA310" s="91">
        <f t="shared" si="318"/>
        <v>1.0444082382921835</v>
      </c>
      <c r="AB310" s="91">
        <f t="shared" si="318"/>
        <v>7.214932849589264</v>
      </c>
      <c r="AC310" s="91">
        <f t="shared" si="318"/>
        <v>7.1186320023186402</v>
      </c>
      <c r="AD310" s="91">
        <f t="shared" si="318"/>
        <v>5.0159255636646352</v>
      </c>
      <c r="AE310" s="91">
        <f t="shared" si="318"/>
        <v>3.9566157087535179</v>
      </c>
      <c r="AF310" s="91">
        <f t="shared" si="318"/>
        <v>4.8604799237876746</v>
      </c>
      <c r="AG310" s="91">
        <f t="shared" si="318"/>
        <v>6.7633830441987079</v>
      </c>
      <c r="AH310" s="91">
        <f t="shared" si="318"/>
        <v>2.8743341125972481</v>
      </c>
      <c r="AI310" s="91">
        <f t="shared" si="318"/>
        <v>5.2488929607573676</v>
      </c>
      <c r="AJ310" s="91">
        <f t="shared" si="318"/>
        <v>1.9217187852815558</v>
      </c>
      <c r="AK310" s="91">
        <f t="shared" si="318"/>
        <v>4.9583498611662042</v>
      </c>
      <c r="AL310" s="148"/>
      <c r="AM310" s="148"/>
      <c r="AN310" s="148"/>
      <c r="AO310" s="148"/>
    </row>
    <row r="311" spans="1:41" ht="13.5" customHeight="1">
      <c r="A311" s="88">
        <v>308</v>
      </c>
      <c r="B311" s="95" t="s">
        <v>22</v>
      </c>
      <c r="C311" s="96">
        <v>1178</v>
      </c>
      <c r="D311" s="96">
        <v>1259</v>
      </c>
      <c r="E311" s="96">
        <v>1399</v>
      </c>
      <c r="F311" s="96">
        <v>1351</v>
      </c>
      <c r="G311" s="96">
        <v>1387</v>
      </c>
      <c r="H311" s="96">
        <v>1519</v>
      </c>
      <c r="I311" s="96">
        <v>1511</v>
      </c>
      <c r="J311" s="96">
        <v>1577</v>
      </c>
      <c r="K311" s="96">
        <v>1610</v>
      </c>
      <c r="L311" s="96">
        <v>1647</v>
      </c>
      <c r="M311" s="96">
        <v>1471</v>
      </c>
      <c r="N311" s="96">
        <v>1427</v>
      </c>
      <c r="O311" s="96"/>
      <c r="P311" s="96"/>
      <c r="Q311" s="96"/>
      <c r="R311" s="96"/>
      <c r="Z311" s="91">
        <f t="shared" ref="Z311:AK311" si="319">C311*100000/Z309</f>
        <v>623.6268826596787</v>
      </c>
      <c r="AA311" s="91">
        <f t="shared" si="319"/>
        <v>657.45498600492965</v>
      </c>
      <c r="AB311" s="91">
        <f t="shared" si="319"/>
        <v>720.97793261252718</v>
      </c>
      <c r="AC311" s="91">
        <f t="shared" si="319"/>
        <v>686.94798822374878</v>
      </c>
      <c r="AD311" s="91">
        <f t="shared" si="319"/>
        <v>695.7088756802849</v>
      </c>
      <c r="AE311" s="91">
        <f t="shared" si="319"/>
        <v>751.26240769957417</v>
      </c>
      <c r="AF311" s="91">
        <f t="shared" si="319"/>
        <v>734.41851648431771</v>
      </c>
      <c r="AG311" s="91">
        <f t="shared" si="319"/>
        <v>761.8467900500973</v>
      </c>
      <c r="AH311" s="91">
        <f t="shared" si="319"/>
        <v>771.27965354692833</v>
      </c>
      <c r="AI311" s="91">
        <f t="shared" si="319"/>
        <v>785.90242785158034</v>
      </c>
      <c r="AJ311" s="91">
        <f t="shared" si="319"/>
        <v>706.7120832872921</v>
      </c>
      <c r="AK311" s="91">
        <f t="shared" si="319"/>
        <v>707.55652518841725</v>
      </c>
      <c r="AL311" s="148"/>
      <c r="AM311" s="148"/>
      <c r="AN311" s="148"/>
      <c r="AO311" s="148"/>
    </row>
    <row r="312" spans="1:41" ht="13.5" customHeight="1">
      <c r="A312" s="88">
        <v>309</v>
      </c>
      <c r="B312" s="95" t="s">
        <v>21</v>
      </c>
      <c r="C312" s="96">
        <v>237</v>
      </c>
      <c r="D312" s="96">
        <v>224</v>
      </c>
      <c r="E312" s="96">
        <v>274</v>
      </c>
      <c r="F312" s="96">
        <v>355</v>
      </c>
      <c r="G312" s="96">
        <v>236</v>
      </c>
      <c r="H312" s="96">
        <v>237</v>
      </c>
      <c r="I312" s="96">
        <v>317</v>
      </c>
      <c r="J312" s="96">
        <v>357</v>
      </c>
      <c r="K312" s="96">
        <v>377</v>
      </c>
      <c r="L312" s="96">
        <v>382</v>
      </c>
      <c r="M312" s="96">
        <v>241</v>
      </c>
      <c r="N312" s="96">
        <v>312</v>
      </c>
      <c r="O312" s="96"/>
      <c r="P312" s="96"/>
      <c r="Q312" s="96"/>
      <c r="R312" s="96"/>
      <c r="Z312" s="91">
        <f t="shared" ref="Z312:AK312" si="320">C312*100000/Z309</f>
        <v>125.46652902406099</v>
      </c>
      <c r="AA312" s="91">
        <f t="shared" si="320"/>
        <v>116.97372268872456</v>
      </c>
      <c r="AB312" s="91">
        <f t="shared" si="320"/>
        <v>141.20654291338988</v>
      </c>
      <c r="AC312" s="91">
        <f t="shared" si="320"/>
        <v>180.50816863022266</v>
      </c>
      <c r="AD312" s="91">
        <f t="shared" si="320"/>
        <v>118.37584330248539</v>
      </c>
      <c r="AE312" s="91">
        <f t="shared" si="320"/>
        <v>117.21474037182296</v>
      </c>
      <c r="AF312" s="91">
        <f t="shared" si="320"/>
        <v>154.07721358406928</v>
      </c>
      <c r="AG312" s="91">
        <f t="shared" si="320"/>
        <v>172.46626762706705</v>
      </c>
      <c r="AH312" s="91">
        <f t="shared" si="320"/>
        <v>180.60399340819376</v>
      </c>
      <c r="AI312" s="91">
        <f t="shared" si="320"/>
        <v>182.27973736448314</v>
      </c>
      <c r="AJ312" s="91">
        <f t="shared" si="320"/>
        <v>115.78355681321374</v>
      </c>
      <c r="AK312" s="91">
        <f t="shared" si="320"/>
        <v>154.70051566838555</v>
      </c>
      <c r="AL312" s="148"/>
      <c r="AM312" s="148"/>
      <c r="AN312" s="148"/>
      <c r="AO312" s="148"/>
    </row>
    <row r="313" spans="1:41" ht="13.5" customHeight="1">
      <c r="A313" s="88">
        <v>310</v>
      </c>
      <c r="B313" s="95" t="s">
        <v>20</v>
      </c>
      <c r="C313" s="96">
        <v>37</v>
      </c>
      <c r="D313" s="96">
        <v>31</v>
      </c>
      <c r="E313" s="96">
        <v>34</v>
      </c>
      <c r="F313" s="96">
        <v>25</v>
      </c>
      <c r="G313" s="96">
        <v>19</v>
      </c>
      <c r="H313" s="96">
        <v>22</v>
      </c>
      <c r="I313" s="96">
        <v>40</v>
      </c>
      <c r="J313" s="96">
        <v>39</v>
      </c>
      <c r="K313" s="96">
        <v>30</v>
      </c>
      <c r="L313" s="96">
        <v>50</v>
      </c>
      <c r="M313" s="96">
        <v>22</v>
      </c>
      <c r="N313" s="96">
        <v>33</v>
      </c>
      <c r="O313" s="96"/>
      <c r="P313" s="96"/>
      <c r="Q313" s="96"/>
      <c r="R313" s="96"/>
      <c r="Z313" s="91">
        <f t="shared" ref="Z313:AK313" si="321">C313*100000/Z309</f>
        <v>19.587601577596018</v>
      </c>
      <c r="AA313" s="91">
        <f t="shared" si="321"/>
        <v>16.188327693528848</v>
      </c>
      <c r="AB313" s="91">
        <f t="shared" si="321"/>
        <v>17.521979777573929</v>
      </c>
      <c r="AC313" s="91">
        <f t="shared" si="321"/>
        <v>12.711842861283285</v>
      </c>
      <c r="AD313" s="91">
        <f t="shared" si="321"/>
        <v>9.5302585709628076</v>
      </c>
      <c r="AE313" s="91">
        <f t="shared" si="321"/>
        <v>10.880693199072173</v>
      </c>
      <c r="AF313" s="91">
        <f t="shared" si="321"/>
        <v>19.441919695150698</v>
      </c>
      <c r="AG313" s="91">
        <f t="shared" si="321"/>
        <v>18.840852765982117</v>
      </c>
      <c r="AH313" s="91">
        <f t="shared" si="321"/>
        <v>14.371670562986241</v>
      </c>
      <c r="AI313" s="91">
        <f t="shared" si="321"/>
        <v>23.858604367078943</v>
      </c>
      <c r="AJ313" s="91">
        <f t="shared" si="321"/>
        <v>10.569453319048558</v>
      </c>
      <c r="AK313" s="91">
        <f t="shared" si="321"/>
        <v>16.362554541848471</v>
      </c>
      <c r="AL313" s="148"/>
      <c r="AM313" s="148"/>
      <c r="AN313" s="148"/>
      <c r="AO313" s="148"/>
    </row>
    <row r="314" spans="1:41" ht="13.5" customHeight="1">
      <c r="A314" s="88">
        <v>311</v>
      </c>
      <c r="B314" s="95" t="s">
        <v>19</v>
      </c>
      <c r="C314" s="96">
        <v>297</v>
      </c>
      <c r="D314" s="96">
        <v>233</v>
      </c>
      <c r="E314" s="96">
        <v>285</v>
      </c>
      <c r="F314" s="96">
        <v>251</v>
      </c>
      <c r="G314" s="96">
        <v>177</v>
      </c>
      <c r="H314" s="96">
        <v>194</v>
      </c>
      <c r="I314" s="96">
        <v>249</v>
      </c>
      <c r="J314" s="96">
        <v>260</v>
      </c>
      <c r="K314" s="96">
        <v>251</v>
      </c>
      <c r="L314" s="96">
        <v>350</v>
      </c>
      <c r="M314" s="96">
        <v>145</v>
      </c>
      <c r="N314" s="96">
        <v>139</v>
      </c>
      <c r="O314" s="96"/>
      <c r="P314" s="96"/>
      <c r="Q314" s="96"/>
      <c r="R314" s="96"/>
      <c r="Z314" s="91">
        <f t="shared" ref="Z314:AK314" si="322">C314*100000/Z309</f>
        <v>157.23020725800049</v>
      </c>
      <c r="AA314" s="91">
        <f t="shared" si="322"/>
        <v>121.6735597610394</v>
      </c>
      <c r="AB314" s="91">
        <f t="shared" si="322"/>
        <v>146.87541872378145</v>
      </c>
      <c r="AC314" s="91">
        <f t="shared" si="322"/>
        <v>127.62690232728418</v>
      </c>
      <c r="AD314" s="91">
        <f t="shared" si="322"/>
        <v>88.781882476864041</v>
      </c>
      <c r="AE314" s="91">
        <f t="shared" si="322"/>
        <v>95.947930937272801</v>
      </c>
      <c r="AF314" s="91">
        <f t="shared" si="322"/>
        <v>121.0259501023131</v>
      </c>
      <c r="AG314" s="91">
        <f t="shared" si="322"/>
        <v>125.60568510654744</v>
      </c>
      <c r="AH314" s="91">
        <f t="shared" si="322"/>
        <v>120.24297704365155</v>
      </c>
      <c r="AI314" s="91">
        <f t="shared" si="322"/>
        <v>167.01023056955259</v>
      </c>
      <c r="AJ314" s="91">
        <f t="shared" si="322"/>
        <v>69.662305966456401</v>
      </c>
      <c r="AK314" s="91">
        <f t="shared" si="322"/>
        <v>68.921063070210238</v>
      </c>
      <c r="AL314" s="148"/>
      <c r="AM314" s="148"/>
      <c r="AN314" s="148"/>
      <c r="AO314" s="148"/>
    </row>
    <row r="315" spans="1:41" ht="13.5" customHeight="1">
      <c r="A315" s="88">
        <v>312</v>
      </c>
      <c r="B315" s="95" t="s">
        <v>18</v>
      </c>
      <c r="C315" s="96">
        <v>7</v>
      </c>
      <c r="D315" s="96">
        <v>7</v>
      </c>
      <c r="E315" s="96">
        <v>6</v>
      </c>
      <c r="F315" s="96">
        <v>8</v>
      </c>
      <c r="G315" s="96">
        <v>5</v>
      </c>
      <c r="H315" s="96">
        <v>4</v>
      </c>
      <c r="I315" s="96">
        <v>5</v>
      </c>
      <c r="J315" s="96">
        <v>5</v>
      </c>
      <c r="K315" s="96">
        <v>11</v>
      </c>
      <c r="L315" s="96">
        <v>7</v>
      </c>
      <c r="M315" s="96">
        <v>11</v>
      </c>
      <c r="N315" s="96">
        <v>18</v>
      </c>
      <c r="O315" s="96"/>
      <c r="P315" s="96"/>
      <c r="Q315" s="96"/>
      <c r="R315" s="96"/>
      <c r="Z315" s="91">
        <f t="shared" ref="Z315:AK315" si="323">C315*100000/Z309</f>
        <v>3.705762460626274</v>
      </c>
      <c r="AA315" s="91">
        <f t="shared" si="323"/>
        <v>3.6554288340226426</v>
      </c>
      <c r="AB315" s="91">
        <f t="shared" si="323"/>
        <v>3.0921140783953991</v>
      </c>
      <c r="AC315" s="91">
        <f t="shared" si="323"/>
        <v>4.0677897156106519</v>
      </c>
      <c r="AD315" s="91">
        <f t="shared" si="323"/>
        <v>2.5079627818323176</v>
      </c>
      <c r="AE315" s="91">
        <f t="shared" si="323"/>
        <v>1.9783078543767589</v>
      </c>
      <c r="AF315" s="91">
        <f t="shared" si="323"/>
        <v>2.4302399618938373</v>
      </c>
      <c r="AG315" s="91">
        <f t="shared" si="323"/>
        <v>2.4154939443566814</v>
      </c>
      <c r="AH315" s="91">
        <f t="shared" si="323"/>
        <v>5.2696125397616216</v>
      </c>
      <c r="AI315" s="91">
        <f t="shared" si="323"/>
        <v>3.340204611391052</v>
      </c>
      <c r="AJ315" s="91">
        <f t="shared" si="323"/>
        <v>5.2847266595242788</v>
      </c>
      <c r="AK315" s="91">
        <f t="shared" si="323"/>
        <v>8.9250297500991671</v>
      </c>
      <c r="AL315" s="148"/>
      <c r="AM315" s="148"/>
      <c r="AN315" s="148"/>
      <c r="AO315" s="148"/>
    </row>
    <row r="316" spans="1:41" ht="13.5" customHeight="1">
      <c r="A316" s="88">
        <v>313</v>
      </c>
      <c r="B316" s="95" t="s">
        <v>17</v>
      </c>
      <c r="C316" s="96">
        <v>238</v>
      </c>
      <c r="D316" s="96">
        <v>272</v>
      </c>
      <c r="E316" s="96">
        <v>298</v>
      </c>
      <c r="F316" s="96">
        <v>345</v>
      </c>
      <c r="G316" s="96">
        <v>422</v>
      </c>
      <c r="H316" s="96">
        <v>397</v>
      </c>
      <c r="I316" s="96">
        <v>311</v>
      </c>
      <c r="J316" s="96">
        <v>444</v>
      </c>
      <c r="K316" s="96">
        <v>506</v>
      </c>
      <c r="L316" s="96">
        <v>517</v>
      </c>
      <c r="M316" s="96">
        <v>536</v>
      </c>
      <c r="N316" s="96">
        <v>420</v>
      </c>
      <c r="O316" s="96"/>
      <c r="P316" s="96"/>
      <c r="Q316" s="96"/>
      <c r="R316" s="96"/>
      <c r="Z316" s="91">
        <f t="shared" ref="Z316:AK316" si="324">C316*100000/Z309</f>
        <v>125.9959236612933</v>
      </c>
      <c r="AA316" s="91">
        <f t="shared" si="324"/>
        <v>142.03952040773697</v>
      </c>
      <c r="AB316" s="91">
        <f t="shared" si="324"/>
        <v>153.57499922697147</v>
      </c>
      <c r="AC316" s="91">
        <f t="shared" si="324"/>
        <v>175.42343148570936</v>
      </c>
      <c r="AD316" s="91">
        <f t="shared" si="324"/>
        <v>211.6720587866476</v>
      </c>
      <c r="AE316" s="91">
        <f t="shared" si="324"/>
        <v>196.3470545468933</v>
      </c>
      <c r="AF316" s="91">
        <f t="shared" si="324"/>
        <v>151.16092562979668</v>
      </c>
      <c r="AG316" s="91">
        <f t="shared" si="324"/>
        <v>214.49586225887333</v>
      </c>
      <c r="AH316" s="91">
        <f t="shared" si="324"/>
        <v>242.4021768290346</v>
      </c>
      <c r="AI316" s="91">
        <f t="shared" si="324"/>
        <v>246.69796915559627</v>
      </c>
      <c r="AJ316" s="91">
        <f t="shared" si="324"/>
        <v>257.51031722772848</v>
      </c>
      <c r="AK316" s="91">
        <f t="shared" si="324"/>
        <v>208.25069416898057</v>
      </c>
      <c r="AL316" s="148"/>
      <c r="AM316" s="148"/>
      <c r="AN316" s="148"/>
      <c r="AO316" s="148"/>
    </row>
    <row r="317" spans="1:41" ht="13.5" customHeight="1">
      <c r="A317" s="88">
        <v>314</v>
      </c>
      <c r="B317" s="95" t="s">
        <v>16</v>
      </c>
      <c r="C317" s="96">
        <v>108</v>
      </c>
      <c r="D317" s="96">
        <v>142</v>
      </c>
      <c r="E317" s="96">
        <v>129</v>
      </c>
      <c r="F317" s="96">
        <v>153</v>
      </c>
      <c r="G317" s="96">
        <v>165</v>
      </c>
      <c r="H317" s="96">
        <v>150</v>
      </c>
      <c r="I317" s="96">
        <v>188</v>
      </c>
      <c r="J317" s="96">
        <v>241</v>
      </c>
      <c r="K317" s="96">
        <v>217</v>
      </c>
      <c r="L317" s="96">
        <v>199</v>
      </c>
      <c r="M317" s="96">
        <v>194</v>
      </c>
      <c r="N317" s="96">
        <v>209</v>
      </c>
      <c r="O317" s="96"/>
      <c r="P317" s="96"/>
      <c r="Q317" s="96"/>
      <c r="R317" s="96"/>
      <c r="Z317" s="91">
        <f t="shared" ref="Z317:AK317" si="325">C317*100000/Z309</f>
        <v>57.174620821091082</v>
      </c>
      <c r="AA317" s="91">
        <f t="shared" si="325"/>
        <v>74.152984918745034</v>
      </c>
      <c r="AB317" s="91">
        <f t="shared" si="325"/>
        <v>66.480452685501078</v>
      </c>
      <c r="AC317" s="91">
        <f t="shared" si="325"/>
        <v>77.796478311053704</v>
      </c>
      <c r="AD317" s="91">
        <f t="shared" si="325"/>
        <v>82.762771800466481</v>
      </c>
      <c r="AE317" s="91">
        <f t="shared" si="325"/>
        <v>74.186544539128462</v>
      </c>
      <c r="AF317" s="91">
        <f t="shared" si="325"/>
        <v>91.377022567208286</v>
      </c>
      <c r="AG317" s="91">
        <f t="shared" si="325"/>
        <v>116.42680811799205</v>
      </c>
      <c r="AH317" s="91">
        <f t="shared" si="325"/>
        <v>103.95508373893381</v>
      </c>
      <c r="AI317" s="91">
        <f t="shared" si="325"/>
        <v>94.9572453809742</v>
      </c>
      <c r="AJ317" s="91">
        <f t="shared" si="325"/>
        <v>93.203361086155454</v>
      </c>
      <c r="AK317" s="91">
        <f t="shared" si="325"/>
        <v>103.62951209837367</v>
      </c>
      <c r="AL317" s="148"/>
      <c r="AM317" s="148"/>
      <c r="AN317" s="148"/>
      <c r="AO317" s="148"/>
    </row>
    <row r="318" spans="1:41" ht="13.5" customHeight="1">
      <c r="A318" s="88">
        <v>315</v>
      </c>
      <c r="B318" s="97" t="s">
        <v>117</v>
      </c>
      <c r="C318" s="96">
        <v>2107</v>
      </c>
      <c r="D318" s="96">
        <v>2170</v>
      </c>
      <c r="E318" s="96">
        <v>2439</v>
      </c>
      <c r="F318" s="96">
        <v>2502</v>
      </c>
      <c r="G318" s="96">
        <v>2421</v>
      </c>
      <c r="H318" s="96">
        <v>2531</v>
      </c>
      <c r="I318" s="96">
        <v>2631</v>
      </c>
      <c r="J318" s="96">
        <v>2937</v>
      </c>
      <c r="K318" s="96">
        <v>3008</v>
      </c>
      <c r="L318" s="96">
        <v>3163</v>
      </c>
      <c r="M318" s="96">
        <v>2624</v>
      </c>
      <c r="N318" s="96">
        <v>2568</v>
      </c>
      <c r="O318" s="96"/>
      <c r="P318" s="96"/>
      <c r="Q318" s="96"/>
      <c r="R318" s="96"/>
      <c r="T318" s="4" t="s">
        <v>362</v>
      </c>
      <c r="U318" s="4" t="s">
        <v>363</v>
      </c>
      <c r="V318" s="4" t="s">
        <v>364</v>
      </c>
      <c r="W318" s="4" t="s">
        <v>365</v>
      </c>
      <c r="X318" s="4" t="s">
        <v>366</v>
      </c>
      <c r="Y318" s="4">
        <v>862.9</v>
      </c>
      <c r="Z318" s="91">
        <f t="shared" ref="Z318:AK318" si="326">C318*100000/Z309</f>
        <v>1115.4345006485084</v>
      </c>
      <c r="AA318" s="91">
        <f t="shared" si="326"/>
        <v>1133.1829385470191</v>
      </c>
      <c r="AB318" s="91">
        <f t="shared" si="326"/>
        <v>1256.9443728677297</v>
      </c>
      <c r="AC318" s="91">
        <f t="shared" si="326"/>
        <v>1272.2012335572313</v>
      </c>
      <c r="AD318" s="91">
        <f t="shared" si="326"/>
        <v>1214.3555789632082</v>
      </c>
      <c r="AE318" s="91">
        <f t="shared" si="326"/>
        <v>1251.7742948568941</v>
      </c>
      <c r="AF318" s="91">
        <f t="shared" si="326"/>
        <v>1278.7922679485373</v>
      </c>
      <c r="AG318" s="91">
        <f t="shared" si="326"/>
        <v>1418.8611429151147</v>
      </c>
      <c r="AH318" s="91">
        <f t="shared" si="326"/>
        <v>1440.9995017820872</v>
      </c>
      <c r="AI318" s="91">
        <f t="shared" si="326"/>
        <v>1509.295312261414</v>
      </c>
      <c r="AJ318" s="91">
        <f t="shared" si="326"/>
        <v>1260.6475231447007</v>
      </c>
      <c r="AK318" s="91">
        <f t="shared" si="326"/>
        <v>1273.3042443474812</v>
      </c>
      <c r="AL318" s="148"/>
      <c r="AM318" s="148"/>
      <c r="AN318" s="148"/>
      <c r="AO318" s="148"/>
    </row>
    <row r="319" spans="1:41" ht="13.5" customHeight="1">
      <c r="A319" s="88">
        <v>316</v>
      </c>
      <c r="B319" s="95" t="s">
        <v>15</v>
      </c>
      <c r="C319" s="96">
        <v>166</v>
      </c>
      <c r="D319" s="96">
        <v>144</v>
      </c>
      <c r="E319" s="96">
        <v>185</v>
      </c>
      <c r="F319" s="96">
        <v>104</v>
      </c>
      <c r="G319" s="96">
        <v>96</v>
      </c>
      <c r="H319" s="96">
        <v>142</v>
      </c>
      <c r="I319" s="96">
        <v>119</v>
      </c>
      <c r="J319" s="96">
        <v>84</v>
      </c>
      <c r="K319" s="96">
        <v>61</v>
      </c>
      <c r="L319" s="96">
        <v>57</v>
      </c>
      <c r="M319" s="96">
        <v>54</v>
      </c>
      <c r="N319" s="96">
        <v>56</v>
      </c>
      <c r="O319" s="96"/>
      <c r="P319" s="96"/>
      <c r="Q319" s="96"/>
      <c r="R319" s="96"/>
      <c r="Z319" s="91">
        <f t="shared" ref="Z319:AK319" si="327">C319*100000/Z309</f>
        <v>87.879509780565925</v>
      </c>
      <c r="AA319" s="91">
        <f t="shared" si="327"/>
        <v>75.197393157037226</v>
      </c>
      <c r="AB319" s="91">
        <f t="shared" si="327"/>
        <v>95.340184083858134</v>
      </c>
      <c r="AC319" s="91">
        <f t="shared" si="327"/>
        <v>52.881266302938471</v>
      </c>
      <c r="AD319" s="91">
        <f t="shared" si="327"/>
        <v>48.152885411180499</v>
      </c>
      <c r="AE319" s="91">
        <f t="shared" si="327"/>
        <v>70.229928830374945</v>
      </c>
      <c r="AF319" s="91">
        <f t="shared" si="327"/>
        <v>57.839711093073333</v>
      </c>
      <c r="AG319" s="91">
        <f t="shared" si="327"/>
        <v>40.580298265192248</v>
      </c>
      <c r="AH319" s="91">
        <f t="shared" si="327"/>
        <v>29.222396811405357</v>
      </c>
      <c r="AI319" s="91">
        <f t="shared" si="327"/>
        <v>27.198808978469994</v>
      </c>
      <c r="AJ319" s="91">
        <f t="shared" si="327"/>
        <v>25.943203601301004</v>
      </c>
      <c r="AK319" s="91">
        <f t="shared" si="327"/>
        <v>27.766759222530741</v>
      </c>
      <c r="AL319" s="148"/>
      <c r="AM319" s="148"/>
      <c r="AN319" s="148"/>
      <c r="AO319" s="148"/>
    </row>
    <row r="320" spans="1:41" ht="13.5" customHeight="1">
      <c r="A320" s="88">
        <v>317</v>
      </c>
      <c r="B320" s="95" t="s">
        <v>14</v>
      </c>
      <c r="C320" s="96">
        <v>1743</v>
      </c>
      <c r="D320" s="96">
        <v>1680</v>
      </c>
      <c r="E320" s="96">
        <v>1584</v>
      </c>
      <c r="F320" s="96">
        <v>1470</v>
      </c>
      <c r="G320" s="96">
        <v>1426</v>
      </c>
      <c r="H320" s="96">
        <v>1491</v>
      </c>
      <c r="I320" s="96">
        <v>1327</v>
      </c>
      <c r="J320" s="96">
        <v>1268</v>
      </c>
      <c r="K320" s="96">
        <v>1232</v>
      </c>
      <c r="L320" s="96">
        <v>1209</v>
      </c>
      <c r="M320" s="96">
        <v>1174</v>
      </c>
      <c r="N320" s="96">
        <v>1151</v>
      </c>
      <c r="O320" s="96"/>
      <c r="P320" s="96"/>
      <c r="Q320" s="96"/>
      <c r="R320" s="96"/>
      <c r="Z320" s="91">
        <f t="shared" ref="Z320:AK320" si="328">C320*100000/Z309</f>
        <v>922.73485269594221</v>
      </c>
      <c r="AA320" s="91">
        <f t="shared" si="328"/>
        <v>877.30292016543422</v>
      </c>
      <c r="AB320" s="91">
        <f t="shared" si="328"/>
        <v>816.31811669638535</v>
      </c>
      <c r="AC320" s="91">
        <f t="shared" si="328"/>
        <v>747.4563602434572</v>
      </c>
      <c r="AD320" s="91">
        <f t="shared" si="328"/>
        <v>715.27098537857694</v>
      </c>
      <c r="AE320" s="91">
        <f t="shared" si="328"/>
        <v>737.41425271893684</v>
      </c>
      <c r="AF320" s="91">
        <f t="shared" si="328"/>
        <v>644.98568588662442</v>
      </c>
      <c r="AG320" s="91">
        <f t="shared" si="328"/>
        <v>612.56926428885447</v>
      </c>
      <c r="AH320" s="91">
        <f t="shared" si="328"/>
        <v>590.19660445330169</v>
      </c>
      <c r="AI320" s="91">
        <f t="shared" si="328"/>
        <v>576.90105359596885</v>
      </c>
      <c r="AJ320" s="91">
        <f t="shared" si="328"/>
        <v>564.02446348013666</v>
      </c>
      <c r="AK320" s="91">
        <f t="shared" si="328"/>
        <v>570.70606902023007</v>
      </c>
      <c r="AL320" s="148"/>
      <c r="AM320" s="148"/>
      <c r="AN320" s="148"/>
      <c r="AO320" s="148"/>
    </row>
    <row r="321" spans="1:41" ht="13.5" customHeight="1">
      <c r="A321" s="88">
        <v>318</v>
      </c>
      <c r="B321" s="95" t="s">
        <v>13</v>
      </c>
      <c r="C321" s="96">
        <v>2361</v>
      </c>
      <c r="D321" s="96">
        <v>2516</v>
      </c>
      <c r="E321" s="96">
        <v>2219</v>
      </c>
      <c r="F321" s="96">
        <v>2069</v>
      </c>
      <c r="G321" s="96">
        <v>1974</v>
      </c>
      <c r="H321" s="96">
        <v>1989</v>
      </c>
      <c r="I321" s="96">
        <v>1794</v>
      </c>
      <c r="J321" s="96">
        <v>1662</v>
      </c>
      <c r="K321" s="96">
        <v>1312</v>
      </c>
      <c r="L321" s="96">
        <v>1376</v>
      </c>
      <c r="M321" s="96">
        <v>1152</v>
      </c>
      <c r="N321" s="96">
        <v>1173</v>
      </c>
      <c r="O321" s="96"/>
      <c r="P321" s="96"/>
      <c r="Q321" s="96"/>
      <c r="R321" s="96"/>
      <c r="Z321" s="91">
        <f t="shared" ref="Z321:AK321" si="329">C321*100000/Z309</f>
        <v>1249.900738505519</v>
      </c>
      <c r="AA321" s="91">
        <f t="shared" si="329"/>
        <v>1313.8655637715669</v>
      </c>
      <c r="AB321" s="91">
        <f t="shared" si="329"/>
        <v>1143.5668566598983</v>
      </c>
      <c r="AC321" s="91">
        <f t="shared" si="329"/>
        <v>1052.0321151998048</v>
      </c>
      <c r="AD321" s="91">
        <f t="shared" si="329"/>
        <v>990.14370626739901</v>
      </c>
      <c r="AE321" s="91">
        <f t="shared" si="329"/>
        <v>983.71358058884334</v>
      </c>
      <c r="AF321" s="91">
        <f t="shared" si="329"/>
        <v>871.97009832750882</v>
      </c>
      <c r="AG321" s="91">
        <f t="shared" si="329"/>
        <v>802.91018710416097</v>
      </c>
      <c r="AH321" s="91">
        <f t="shared" si="329"/>
        <v>628.52105928793162</v>
      </c>
      <c r="AI321" s="91">
        <f t="shared" si="329"/>
        <v>656.58879218201253</v>
      </c>
      <c r="AJ321" s="91">
        <f t="shared" si="329"/>
        <v>553.45501016108813</v>
      </c>
      <c r="AK321" s="91">
        <f t="shared" si="329"/>
        <v>581.61443871479571</v>
      </c>
      <c r="AL321" s="148"/>
      <c r="AM321" s="148"/>
      <c r="AN321" s="148"/>
      <c r="AO321" s="148"/>
    </row>
    <row r="322" spans="1:41" ht="13.5" customHeight="1">
      <c r="A322" s="88">
        <v>319</v>
      </c>
      <c r="B322" s="95" t="s">
        <v>12</v>
      </c>
      <c r="C322" s="96">
        <v>6957</v>
      </c>
      <c r="D322" s="96">
        <v>7238</v>
      </c>
      <c r="E322" s="96">
        <v>7335</v>
      </c>
      <c r="F322" s="96">
        <v>6173</v>
      </c>
      <c r="G322" s="96">
        <v>6432</v>
      </c>
      <c r="H322" s="96">
        <v>6998</v>
      </c>
      <c r="I322" s="96">
        <v>6178</v>
      </c>
      <c r="J322" s="96">
        <v>6211</v>
      </c>
      <c r="K322" s="96">
        <v>6531</v>
      </c>
      <c r="L322" s="96">
        <v>7766</v>
      </c>
      <c r="M322" s="96">
        <v>6159</v>
      </c>
      <c r="N322" s="96">
        <v>5259</v>
      </c>
      <c r="O322" s="96"/>
      <c r="P322" s="96"/>
      <c r="Q322" s="96"/>
      <c r="R322" s="96"/>
      <c r="Z322" s="91">
        <f t="shared" ref="Z322:AK322" si="330">C322*100000/Z309</f>
        <v>3682.9984912252839</v>
      </c>
      <c r="AA322" s="91">
        <f t="shared" si="330"/>
        <v>3779.7134143794128</v>
      </c>
      <c r="AB322" s="91">
        <f t="shared" si="330"/>
        <v>3780.1094608383751</v>
      </c>
      <c r="AC322" s="91">
        <f t="shared" si="330"/>
        <v>3138.808239308069</v>
      </c>
      <c r="AD322" s="91">
        <f t="shared" si="330"/>
        <v>3226.2433225490936</v>
      </c>
      <c r="AE322" s="91">
        <f t="shared" si="330"/>
        <v>3461.0495912321394</v>
      </c>
      <c r="AF322" s="91">
        <f t="shared" si="330"/>
        <v>3002.8044969160255</v>
      </c>
      <c r="AG322" s="91">
        <f t="shared" si="330"/>
        <v>3000.5265776798697</v>
      </c>
      <c r="AH322" s="91">
        <f t="shared" si="330"/>
        <v>3128.712681562105</v>
      </c>
      <c r="AI322" s="91">
        <f t="shared" si="330"/>
        <v>3705.7184302947016</v>
      </c>
      <c r="AJ322" s="91">
        <f t="shared" si="330"/>
        <v>2958.9664996372758</v>
      </c>
      <c r="AK322" s="91">
        <f t="shared" si="330"/>
        <v>2607.5961919873066</v>
      </c>
      <c r="AL322" s="148"/>
      <c r="AM322" s="148"/>
      <c r="AN322" s="148"/>
      <c r="AO322" s="148"/>
    </row>
    <row r="323" spans="1:41" ht="13.5" customHeight="1">
      <c r="A323" s="88">
        <v>320</v>
      </c>
      <c r="B323" s="95" t="s">
        <v>11</v>
      </c>
      <c r="C323" s="96">
        <v>676</v>
      </c>
      <c r="D323" s="96">
        <v>701</v>
      </c>
      <c r="E323" s="96">
        <v>1147</v>
      </c>
      <c r="F323" s="96">
        <v>1410</v>
      </c>
      <c r="G323" s="96">
        <v>1019</v>
      </c>
      <c r="H323" s="96">
        <v>1053</v>
      </c>
      <c r="I323" s="96">
        <v>1107</v>
      </c>
      <c r="J323" s="96">
        <v>1001</v>
      </c>
      <c r="K323" s="96">
        <v>1189</v>
      </c>
      <c r="L323" s="96">
        <v>1037</v>
      </c>
      <c r="M323" s="96">
        <v>1470</v>
      </c>
      <c r="N323" s="96">
        <v>1141</v>
      </c>
      <c r="O323" s="96"/>
      <c r="P323" s="96"/>
      <c r="Q323" s="96"/>
      <c r="R323" s="96"/>
      <c r="Z323" s="91">
        <f t="shared" ref="Z323:AK323" si="331">C323*100000/Z309</f>
        <v>357.87077476905159</v>
      </c>
      <c r="AA323" s="91">
        <f t="shared" si="331"/>
        <v>366.06508752141036</v>
      </c>
      <c r="AB323" s="91">
        <f t="shared" si="331"/>
        <v>591.10914131992047</v>
      </c>
      <c r="AC323" s="91">
        <f t="shared" si="331"/>
        <v>716.94793737637735</v>
      </c>
      <c r="AD323" s="91">
        <f t="shared" si="331"/>
        <v>511.12281493742631</v>
      </c>
      <c r="AE323" s="91">
        <f t="shared" si="331"/>
        <v>520.78954266468179</v>
      </c>
      <c r="AF323" s="91">
        <f t="shared" si="331"/>
        <v>538.05512756329563</v>
      </c>
      <c r="AG323" s="91">
        <f t="shared" si="331"/>
        <v>483.58188766020766</v>
      </c>
      <c r="AH323" s="91">
        <f t="shared" si="331"/>
        <v>569.59720997968805</v>
      </c>
      <c r="AI323" s="91">
        <f t="shared" si="331"/>
        <v>494.82745457321727</v>
      </c>
      <c r="AJ323" s="91">
        <f t="shared" si="331"/>
        <v>706.23165359097175</v>
      </c>
      <c r="AK323" s="91">
        <f t="shared" si="331"/>
        <v>565.74771915906388</v>
      </c>
      <c r="AL323" s="148"/>
      <c r="AM323" s="148"/>
      <c r="AN323" s="148"/>
      <c r="AO323" s="148"/>
    </row>
    <row r="324" spans="1:41" ht="13.5" customHeight="1">
      <c r="A324" s="88">
        <v>321</v>
      </c>
      <c r="B324" s="95" t="s">
        <v>28</v>
      </c>
      <c r="C324" s="96">
        <v>0</v>
      </c>
      <c r="D324" s="96">
        <v>3</v>
      </c>
      <c r="E324" s="96">
        <v>1</v>
      </c>
      <c r="F324" s="96">
        <v>0</v>
      </c>
      <c r="G324" s="96">
        <v>1</v>
      </c>
      <c r="H324" s="96">
        <v>0</v>
      </c>
      <c r="I324" s="96">
        <v>0</v>
      </c>
      <c r="J324" s="96">
        <v>0</v>
      </c>
      <c r="K324" s="96">
        <v>0</v>
      </c>
      <c r="L324" s="96">
        <v>1</v>
      </c>
      <c r="M324" s="96">
        <v>0</v>
      </c>
      <c r="N324" s="96">
        <v>0</v>
      </c>
      <c r="O324" s="96"/>
      <c r="P324" s="96"/>
      <c r="Q324" s="96"/>
      <c r="R324" s="96"/>
      <c r="Z324" s="91">
        <f t="shared" ref="Z324:AK324" si="332">C324*100000/Z309</f>
        <v>0</v>
      </c>
      <c r="AA324" s="91">
        <f t="shared" si="332"/>
        <v>1.5666123574382755</v>
      </c>
      <c r="AB324" s="91">
        <f t="shared" si="332"/>
        <v>0.51535234639923311</v>
      </c>
      <c r="AC324" s="91">
        <f t="shared" si="332"/>
        <v>0</v>
      </c>
      <c r="AD324" s="91">
        <f t="shared" si="332"/>
        <v>0.50159255636646349</v>
      </c>
      <c r="AE324" s="91">
        <f t="shared" si="332"/>
        <v>0</v>
      </c>
      <c r="AF324" s="91">
        <f t="shared" si="332"/>
        <v>0</v>
      </c>
      <c r="AG324" s="91">
        <f t="shared" si="332"/>
        <v>0</v>
      </c>
      <c r="AH324" s="91">
        <f t="shared" si="332"/>
        <v>0</v>
      </c>
      <c r="AI324" s="91">
        <f t="shared" si="332"/>
        <v>0.47717208734157884</v>
      </c>
      <c r="AJ324" s="91">
        <f t="shared" si="332"/>
        <v>0</v>
      </c>
      <c r="AK324" s="91">
        <f t="shared" si="332"/>
        <v>0</v>
      </c>
      <c r="AL324" s="148"/>
      <c r="AM324" s="148"/>
      <c r="AN324" s="148"/>
      <c r="AO324" s="148"/>
    </row>
    <row r="325" spans="1:41" ht="13.5" customHeight="1">
      <c r="A325" s="88">
        <v>322</v>
      </c>
      <c r="B325" s="97" t="s">
        <v>118</v>
      </c>
      <c r="C325" s="96">
        <v>11903</v>
      </c>
      <c r="D325" s="96">
        <v>12282</v>
      </c>
      <c r="E325" s="96">
        <v>12471</v>
      </c>
      <c r="F325" s="96">
        <v>11226</v>
      </c>
      <c r="G325" s="96">
        <v>10948</v>
      </c>
      <c r="H325" s="96">
        <v>11673</v>
      </c>
      <c r="I325" s="96">
        <v>10525</v>
      </c>
      <c r="J325" s="96">
        <v>10226</v>
      </c>
      <c r="K325" s="96">
        <v>10325</v>
      </c>
      <c r="L325" s="96">
        <v>11446</v>
      </c>
      <c r="M325" s="96">
        <v>10009</v>
      </c>
      <c r="N325" s="96">
        <v>8780</v>
      </c>
      <c r="O325" s="96"/>
      <c r="P325" s="96"/>
      <c r="Q325" s="96"/>
      <c r="R325" s="96"/>
      <c r="T325" s="4" t="s">
        <v>367</v>
      </c>
      <c r="U325" s="4" t="s">
        <v>368</v>
      </c>
      <c r="V325" s="4" t="s">
        <v>369</v>
      </c>
      <c r="W325" s="4" t="s">
        <v>370</v>
      </c>
      <c r="X325" s="4" t="s">
        <v>371</v>
      </c>
      <c r="Y325" s="4">
        <v>5681</v>
      </c>
      <c r="Z325" s="91">
        <f t="shared" ref="Z325:AK325" si="333">C325*100000/Z309</f>
        <v>6301.3843669763628</v>
      </c>
      <c r="AA325" s="91">
        <f t="shared" si="333"/>
        <v>6413.7109913523</v>
      </c>
      <c r="AB325" s="91">
        <f t="shared" si="333"/>
        <v>6426.9591119448369</v>
      </c>
      <c r="AC325" s="91">
        <f t="shared" si="333"/>
        <v>5708.1259184306464</v>
      </c>
      <c r="AD325" s="91">
        <f t="shared" si="333"/>
        <v>5491.4353071000423</v>
      </c>
      <c r="AE325" s="91">
        <f t="shared" si="333"/>
        <v>5773.1968960349768</v>
      </c>
      <c r="AF325" s="91">
        <f t="shared" si="333"/>
        <v>5115.6551197865274</v>
      </c>
      <c r="AG325" s="91">
        <f t="shared" si="333"/>
        <v>4940.1682149982853</v>
      </c>
      <c r="AH325" s="91">
        <f t="shared" si="333"/>
        <v>4946.2499520944311</v>
      </c>
      <c r="AI325" s="91">
        <f t="shared" si="333"/>
        <v>5461.7117117117114</v>
      </c>
      <c r="AJ325" s="91">
        <f t="shared" si="333"/>
        <v>4808.6208304707734</v>
      </c>
      <c r="AK325" s="91">
        <f t="shared" si="333"/>
        <v>4353.4311781039269</v>
      </c>
      <c r="AL325" s="148"/>
      <c r="AM325" s="148"/>
      <c r="AN325" s="148"/>
      <c r="AO325" s="148"/>
    </row>
    <row r="326" spans="1:41" ht="13.5" customHeight="1">
      <c r="A326" s="88">
        <v>323</v>
      </c>
      <c r="B326" s="95" t="s">
        <v>10</v>
      </c>
      <c r="C326" s="96">
        <v>172</v>
      </c>
      <c r="D326" s="96">
        <v>213</v>
      </c>
      <c r="E326" s="96">
        <v>288</v>
      </c>
      <c r="F326" s="96">
        <v>253</v>
      </c>
      <c r="G326" s="96">
        <v>354</v>
      </c>
      <c r="H326" s="96">
        <v>345</v>
      </c>
      <c r="I326" s="96">
        <v>246</v>
      </c>
      <c r="J326" s="96">
        <v>205</v>
      </c>
      <c r="K326" s="96">
        <v>189</v>
      </c>
      <c r="L326" s="96">
        <v>198</v>
      </c>
      <c r="M326" s="96">
        <v>234</v>
      </c>
      <c r="N326" s="96">
        <v>204</v>
      </c>
      <c r="O326" s="96"/>
      <c r="P326" s="96"/>
      <c r="Q326" s="96"/>
      <c r="R326" s="96"/>
      <c r="Z326" s="91">
        <f t="shared" ref="Z326:AK326" si="334">C326*100000/Z309</f>
        <v>91.055877603959871</v>
      </c>
      <c r="AA326" s="91">
        <f t="shared" si="334"/>
        <v>111.22947737811756</v>
      </c>
      <c r="AB326" s="91">
        <f t="shared" si="334"/>
        <v>148.42147576297916</v>
      </c>
      <c r="AC326" s="91">
        <f t="shared" si="334"/>
        <v>128.64384975618685</v>
      </c>
      <c r="AD326" s="91">
        <f t="shared" si="334"/>
        <v>177.56376495372808</v>
      </c>
      <c r="AE326" s="91">
        <f t="shared" si="334"/>
        <v>170.62905243999546</v>
      </c>
      <c r="AF326" s="91">
        <f t="shared" si="334"/>
        <v>119.5678061251768</v>
      </c>
      <c r="AG326" s="91">
        <f t="shared" si="334"/>
        <v>99.03525171862394</v>
      </c>
      <c r="AH326" s="91">
        <f t="shared" si="334"/>
        <v>90.541524546813321</v>
      </c>
      <c r="AI326" s="91">
        <f t="shared" si="334"/>
        <v>94.480073293632614</v>
      </c>
      <c r="AJ326" s="91">
        <f t="shared" si="334"/>
        <v>112.42054893897101</v>
      </c>
      <c r="AK326" s="91">
        <f t="shared" si="334"/>
        <v>101.15033716779055</v>
      </c>
      <c r="AL326" s="148"/>
      <c r="AM326" s="148"/>
      <c r="AN326" s="148"/>
      <c r="AO326" s="148"/>
    </row>
    <row r="327" spans="1:41" ht="13.5" customHeight="1">
      <c r="A327" s="88">
        <v>324</v>
      </c>
      <c r="B327" s="95" t="s">
        <v>9</v>
      </c>
      <c r="C327" s="96">
        <v>74</v>
      </c>
      <c r="D327" s="96">
        <v>78</v>
      </c>
      <c r="E327" s="96">
        <v>123</v>
      </c>
      <c r="F327" s="96">
        <v>134</v>
      </c>
      <c r="G327" s="96">
        <v>123</v>
      </c>
      <c r="H327" s="96">
        <v>116</v>
      </c>
      <c r="I327" s="96">
        <v>71</v>
      </c>
      <c r="J327" s="96">
        <v>57</v>
      </c>
      <c r="K327" s="96">
        <v>69</v>
      </c>
      <c r="L327" s="96">
        <v>59</v>
      </c>
      <c r="M327" s="96">
        <v>84</v>
      </c>
      <c r="N327" s="96">
        <v>67</v>
      </c>
      <c r="O327" s="96"/>
      <c r="P327" s="96"/>
      <c r="Q327" s="96"/>
      <c r="R327" s="96"/>
      <c r="Z327" s="91">
        <f t="shared" ref="Z327:AK327" si="335">C327*100000/Z309</f>
        <v>39.175203155192037</v>
      </c>
      <c r="AA327" s="91">
        <f t="shared" si="335"/>
        <v>40.73192129339516</v>
      </c>
      <c r="AB327" s="91">
        <f t="shared" si="335"/>
        <v>63.38833860710568</v>
      </c>
      <c r="AC327" s="91">
        <f t="shared" si="335"/>
        <v>68.135477736478407</v>
      </c>
      <c r="AD327" s="91">
        <f t="shared" si="335"/>
        <v>61.695884433075015</v>
      </c>
      <c r="AE327" s="91">
        <f t="shared" si="335"/>
        <v>57.37092777692601</v>
      </c>
      <c r="AF327" s="91">
        <f t="shared" si="335"/>
        <v>34.50940745889249</v>
      </c>
      <c r="AG327" s="91">
        <f t="shared" si="335"/>
        <v>27.53663096566617</v>
      </c>
      <c r="AH327" s="91">
        <f t="shared" si="335"/>
        <v>33.054842294868358</v>
      </c>
      <c r="AI327" s="91">
        <f t="shared" si="335"/>
        <v>28.153153153153152</v>
      </c>
      <c r="AJ327" s="91">
        <f t="shared" si="335"/>
        <v>40.356094490912675</v>
      </c>
      <c r="AK327" s="91">
        <f t="shared" si="335"/>
        <v>33.220944069813569</v>
      </c>
      <c r="AL327" s="148"/>
      <c r="AM327" s="148"/>
      <c r="AN327" s="148"/>
      <c r="AO327" s="148"/>
    </row>
    <row r="328" spans="1:41" ht="13.5" customHeight="1">
      <c r="A328" s="88">
        <v>325</v>
      </c>
      <c r="B328" s="95" t="s">
        <v>8</v>
      </c>
      <c r="C328" s="96">
        <v>473</v>
      </c>
      <c r="D328" s="96">
        <v>592</v>
      </c>
      <c r="E328" s="96">
        <v>869</v>
      </c>
      <c r="F328" s="96">
        <v>821</v>
      </c>
      <c r="G328" s="96">
        <v>951</v>
      </c>
      <c r="H328" s="96">
        <v>1133</v>
      </c>
      <c r="I328" s="96">
        <v>976</v>
      </c>
      <c r="J328" s="96">
        <v>1040</v>
      </c>
      <c r="K328" s="96">
        <v>913</v>
      </c>
      <c r="L328" s="96">
        <v>1038</v>
      </c>
      <c r="M328" s="96">
        <v>1072</v>
      </c>
      <c r="N328" s="96">
        <v>827</v>
      </c>
      <c r="O328" s="96"/>
      <c r="P328" s="96"/>
      <c r="Q328" s="96"/>
      <c r="R328" s="96"/>
      <c r="Z328" s="91">
        <f t="shared" ref="Z328:AK328" si="336">C328*100000/Z309</f>
        <v>250.40366341088964</v>
      </c>
      <c r="AA328" s="91">
        <f t="shared" si="336"/>
        <v>309.14483853448638</v>
      </c>
      <c r="AB328" s="91">
        <f t="shared" si="336"/>
        <v>447.8411890209336</v>
      </c>
      <c r="AC328" s="91">
        <f t="shared" si="336"/>
        <v>417.45691956454311</v>
      </c>
      <c r="AD328" s="91">
        <f t="shared" si="336"/>
        <v>477.0145211045068</v>
      </c>
      <c r="AE328" s="91">
        <f t="shared" si="336"/>
        <v>560.35569975221699</v>
      </c>
      <c r="AF328" s="91">
        <f t="shared" si="336"/>
        <v>474.38284056167709</v>
      </c>
      <c r="AG328" s="91">
        <f t="shared" si="336"/>
        <v>502.42274042618976</v>
      </c>
      <c r="AH328" s="91">
        <f t="shared" si="336"/>
        <v>437.37784080021464</v>
      </c>
      <c r="AI328" s="91">
        <f t="shared" si="336"/>
        <v>495.30462666055888</v>
      </c>
      <c r="AJ328" s="91">
        <f t="shared" si="336"/>
        <v>515.02063445545696</v>
      </c>
      <c r="AK328" s="91">
        <f t="shared" si="336"/>
        <v>410.05553351844509</v>
      </c>
      <c r="AL328" s="148"/>
      <c r="AM328" s="148"/>
      <c r="AN328" s="148"/>
      <c r="AO328" s="148"/>
    </row>
    <row r="329" spans="1:41" ht="13.5" customHeight="1">
      <c r="A329" s="88">
        <v>326</v>
      </c>
      <c r="B329" s="95" t="s">
        <v>24</v>
      </c>
      <c r="C329" s="96">
        <v>0</v>
      </c>
      <c r="D329" s="96">
        <v>2</v>
      </c>
      <c r="E329" s="96">
        <v>0</v>
      </c>
      <c r="F329" s="96">
        <v>1</v>
      </c>
      <c r="G329" s="96">
        <v>0</v>
      </c>
      <c r="H329" s="96">
        <v>1</v>
      </c>
      <c r="I329" s="96">
        <v>2</v>
      </c>
      <c r="J329" s="96">
        <v>6</v>
      </c>
      <c r="K329" s="96">
        <v>0</v>
      </c>
      <c r="L329" s="96">
        <v>2</v>
      </c>
      <c r="M329" s="96">
        <v>7</v>
      </c>
      <c r="N329" s="96">
        <v>1</v>
      </c>
      <c r="O329" s="96"/>
      <c r="P329" s="96"/>
      <c r="Q329" s="96"/>
      <c r="R329" s="96"/>
      <c r="Z329" s="91">
        <f t="shared" ref="Z329:AK329" si="337">C329*100000/Z309</f>
        <v>0</v>
      </c>
      <c r="AA329" s="91">
        <f t="shared" si="337"/>
        <v>1.0444082382921835</v>
      </c>
      <c r="AB329" s="91">
        <f t="shared" si="337"/>
        <v>0</v>
      </c>
      <c r="AC329" s="91">
        <f t="shared" si="337"/>
        <v>0.50847371445133149</v>
      </c>
      <c r="AD329" s="91">
        <f t="shared" si="337"/>
        <v>0</v>
      </c>
      <c r="AE329" s="91">
        <f t="shared" si="337"/>
        <v>0.49457696359418973</v>
      </c>
      <c r="AF329" s="91">
        <f t="shared" si="337"/>
        <v>0.972095984757535</v>
      </c>
      <c r="AG329" s="91">
        <f t="shared" si="337"/>
        <v>2.8985927332280177</v>
      </c>
      <c r="AH329" s="91">
        <f t="shared" si="337"/>
        <v>0</v>
      </c>
      <c r="AI329" s="91">
        <f t="shared" si="337"/>
        <v>0.95434417468315769</v>
      </c>
      <c r="AJ329" s="91">
        <f t="shared" si="337"/>
        <v>3.3630078742427227</v>
      </c>
      <c r="AK329" s="91">
        <f t="shared" si="337"/>
        <v>0.49583498611662041</v>
      </c>
      <c r="AL329" s="148"/>
      <c r="AM329" s="148"/>
      <c r="AN329" s="148"/>
      <c r="AO329" s="148"/>
    </row>
    <row r="330" spans="1:41" ht="13.5" customHeight="1">
      <c r="A330" s="88">
        <v>327</v>
      </c>
      <c r="B330" s="97" t="s">
        <v>119</v>
      </c>
      <c r="C330" s="96">
        <v>719</v>
      </c>
      <c r="D330" s="96">
        <v>885</v>
      </c>
      <c r="E330" s="96">
        <v>1280</v>
      </c>
      <c r="F330" s="96">
        <v>1209</v>
      </c>
      <c r="G330" s="96">
        <v>1428</v>
      </c>
      <c r="H330" s="96">
        <v>1595</v>
      </c>
      <c r="I330" s="96">
        <v>1295</v>
      </c>
      <c r="J330" s="96">
        <v>1308</v>
      </c>
      <c r="K330" s="96">
        <v>1171</v>
      </c>
      <c r="L330" s="96">
        <v>1297</v>
      </c>
      <c r="M330" s="96">
        <v>1397</v>
      </c>
      <c r="N330" s="96">
        <v>1099</v>
      </c>
      <c r="O330" s="96"/>
      <c r="P330" s="96"/>
      <c r="Q330" s="96"/>
      <c r="R330" s="96"/>
      <c r="T330" s="4" t="s">
        <v>372</v>
      </c>
      <c r="U330" s="4" t="s">
        <v>373</v>
      </c>
      <c r="V330" s="4" t="s">
        <v>374</v>
      </c>
      <c r="W330" s="4" t="s">
        <v>375</v>
      </c>
      <c r="X330" s="4" t="s">
        <v>376</v>
      </c>
      <c r="Y330" s="4">
        <v>414.5</v>
      </c>
      <c r="Z330" s="91">
        <f t="shared" ref="Z330:AK330" si="338">C330*100000/Z309</f>
        <v>380.63474417004159</v>
      </c>
      <c r="AA330" s="91">
        <f t="shared" si="338"/>
        <v>462.15064544429129</v>
      </c>
      <c r="AB330" s="91">
        <f t="shared" si="338"/>
        <v>659.65100339101843</v>
      </c>
      <c r="AC330" s="91">
        <f t="shared" si="338"/>
        <v>614.74472077165967</v>
      </c>
      <c r="AD330" s="91">
        <f t="shared" si="338"/>
        <v>716.27417049130986</v>
      </c>
      <c r="AE330" s="91">
        <f t="shared" si="338"/>
        <v>788.85025693273258</v>
      </c>
      <c r="AF330" s="91">
        <f t="shared" si="338"/>
        <v>629.43215013050394</v>
      </c>
      <c r="AG330" s="91">
        <f t="shared" si="338"/>
        <v>631.89321584370794</v>
      </c>
      <c r="AH330" s="91">
        <f t="shared" si="338"/>
        <v>560.97420764189633</v>
      </c>
      <c r="AI330" s="91">
        <f t="shared" si="338"/>
        <v>618.89219728202784</v>
      </c>
      <c r="AJ330" s="91">
        <f t="shared" si="338"/>
        <v>671.16028575958342</v>
      </c>
      <c r="AK330" s="91">
        <f t="shared" si="338"/>
        <v>544.92264974216585</v>
      </c>
      <c r="AL330" s="148"/>
      <c r="AM330" s="148"/>
      <c r="AN330" s="148"/>
      <c r="AO330" s="148"/>
    </row>
    <row r="331" spans="1:41" ht="13.5" customHeight="1">
      <c r="A331" s="88">
        <v>328</v>
      </c>
      <c r="B331" s="95" t="s">
        <v>7</v>
      </c>
      <c r="C331" s="96">
        <v>333</v>
      </c>
      <c r="D331" s="96">
        <v>414</v>
      </c>
      <c r="E331" s="96">
        <v>582</v>
      </c>
      <c r="F331" s="96">
        <v>542</v>
      </c>
      <c r="G331" s="96">
        <v>735</v>
      </c>
      <c r="H331" s="96">
        <v>826</v>
      </c>
      <c r="I331" s="96">
        <v>722</v>
      </c>
      <c r="J331" s="96">
        <v>678</v>
      </c>
      <c r="K331" s="96">
        <v>632</v>
      </c>
      <c r="L331" s="96">
        <v>690</v>
      </c>
      <c r="M331" s="96">
        <v>562</v>
      </c>
      <c r="N331" s="96">
        <v>596</v>
      </c>
      <c r="O331" s="96"/>
      <c r="P331" s="96"/>
      <c r="Q331" s="96"/>
      <c r="R331" s="96"/>
      <c r="Z331" s="91">
        <f t="shared" ref="Z331:AK331" si="339">C331*100000/Z309</f>
        <v>176.28841419836417</v>
      </c>
      <c r="AA331" s="91">
        <f t="shared" si="339"/>
        <v>216.19250532648201</v>
      </c>
      <c r="AB331" s="91">
        <f t="shared" si="339"/>
        <v>299.93506560435372</v>
      </c>
      <c r="AC331" s="91">
        <f t="shared" si="339"/>
        <v>275.59275323262165</v>
      </c>
      <c r="AD331" s="91">
        <f t="shared" si="339"/>
        <v>368.67052892935067</v>
      </c>
      <c r="AE331" s="91">
        <f t="shared" si="339"/>
        <v>408.52057192880068</v>
      </c>
      <c r="AF331" s="91">
        <f t="shared" si="339"/>
        <v>350.92665049747012</v>
      </c>
      <c r="AG331" s="91">
        <f t="shared" si="339"/>
        <v>327.54097885476602</v>
      </c>
      <c r="AH331" s="91">
        <f t="shared" si="339"/>
        <v>302.7631931935768</v>
      </c>
      <c r="AI331" s="91">
        <f t="shared" si="339"/>
        <v>329.24874026568943</v>
      </c>
      <c r="AJ331" s="91">
        <f t="shared" si="339"/>
        <v>270.00148933205861</v>
      </c>
      <c r="AK331" s="91">
        <f t="shared" si="339"/>
        <v>295.51765172550574</v>
      </c>
      <c r="AL331" s="148"/>
      <c r="AM331" s="148"/>
      <c r="AN331" s="148"/>
      <c r="AO331" s="148"/>
    </row>
    <row r="332" spans="1:41" ht="13.5" customHeight="1">
      <c r="A332" s="88">
        <v>329</v>
      </c>
      <c r="B332" s="95" t="s">
        <v>6</v>
      </c>
      <c r="C332" s="96">
        <v>358</v>
      </c>
      <c r="D332" s="96">
        <v>295</v>
      </c>
      <c r="E332" s="96">
        <v>439</v>
      </c>
      <c r="F332" s="96">
        <v>442</v>
      </c>
      <c r="G332" s="96">
        <v>382</v>
      </c>
      <c r="H332" s="96">
        <v>341</v>
      </c>
      <c r="I332" s="96">
        <v>351</v>
      </c>
      <c r="J332" s="96">
        <v>275</v>
      </c>
      <c r="K332" s="96">
        <v>371</v>
      </c>
      <c r="L332" s="96">
        <v>381</v>
      </c>
      <c r="M332" s="96">
        <v>312</v>
      </c>
      <c r="N332" s="96">
        <v>239</v>
      </c>
      <c r="O332" s="96"/>
      <c r="P332" s="96"/>
      <c r="Q332" s="96"/>
      <c r="R332" s="96"/>
      <c r="Z332" s="91">
        <f t="shared" ref="Z332:AK332" si="340">C332*100000/Z309</f>
        <v>189.52328012917229</v>
      </c>
      <c r="AA332" s="91">
        <f t="shared" si="340"/>
        <v>154.0502151480971</v>
      </c>
      <c r="AB332" s="91">
        <f t="shared" si="340"/>
        <v>226.23968006926336</v>
      </c>
      <c r="AC332" s="91">
        <f t="shared" si="340"/>
        <v>224.7453817874885</v>
      </c>
      <c r="AD332" s="91">
        <f t="shared" si="340"/>
        <v>191.60835653198907</v>
      </c>
      <c r="AE332" s="91">
        <f t="shared" si="340"/>
        <v>168.6507445856187</v>
      </c>
      <c r="AF332" s="91">
        <f t="shared" si="340"/>
        <v>170.6028453249474</v>
      </c>
      <c r="AG332" s="91">
        <f t="shared" si="340"/>
        <v>132.85216693961749</v>
      </c>
      <c r="AH332" s="91">
        <f t="shared" si="340"/>
        <v>177.72965929559652</v>
      </c>
      <c r="AI332" s="91">
        <f t="shared" si="340"/>
        <v>181.80256527714155</v>
      </c>
      <c r="AJ332" s="91">
        <f t="shared" si="340"/>
        <v>149.89406525196136</v>
      </c>
      <c r="AK332" s="91">
        <f t="shared" si="340"/>
        <v>118.50456168187227</v>
      </c>
      <c r="AL332" s="148"/>
      <c r="AM332" s="148"/>
      <c r="AN332" s="148"/>
      <c r="AO332" s="148"/>
    </row>
    <row r="333" spans="1:41" ht="13.5" customHeight="1">
      <c r="A333" s="88">
        <v>330</v>
      </c>
      <c r="B333" s="95" t="s">
        <v>5</v>
      </c>
      <c r="C333" s="96">
        <v>103</v>
      </c>
      <c r="D333" s="96">
        <v>51</v>
      </c>
      <c r="E333" s="96">
        <v>62</v>
      </c>
      <c r="F333" s="96">
        <v>73</v>
      </c>
      <c r="G333" s="96">
        <v>56</v>
      </c>
      <c r="H333" s="96">
        <v>95</v>
      </c>
      <c r="I333" s="96">
        <v>67</v>
      </c>
      <c r="J333" s="96">
        <v>129</v>
      </c>
      <c r="K333" s="96">
        <v>140</v>
      </c>
      <c r="L333" s="96">
        <v>102</v>
      </c>
      <c r="M333" s="96">
        <v>99</v>
      </c>
      <c r="N333" s="96">
        <v>109</v>
      </c>
      <c r="O333" s="96"/>
      <c r="P333" s="96"/>
      <c r="Q333" s="96"/>
      <c r="R333" s="96"/>
      <c r="Z333" s="91">
        <f t="shared" ref="Z333:AK333" si="341">C333*100000/Z309</f>
        <v>54.527647634929458</v>
      </c>
      <c r="AA333" s="91">
        <f t="shared" si="341"/>
        <v>26.632410076450682</v>
      </c>
      <c r="AB333" s="91">
        <f t="shared" si="341"/>
        <v>31.951845476752457</v>
      </c>
      <c r="AC333" s="91">
        <f t="shared" si="341"/>
        <v>37.118581154947194</v>
      </c>
      <c r="AD333" s="91">
        <f t="shared" si="341"/>
        <v>28.089183156521958</v>
      </c>
      <c r="AE333" s="91">
        <f t="shared" si="341"/>
        <v>46.984811541448025</v>
      </c>
      <c r="AF333" s="91">
        <f t="shared" si="341"/>
        <v>32.565215489377422</v>
      </c>
      <c r="AG333" s="91">
        <f t="shared" si="341"/>
        <v>62.319743764402382</v>
      </c>
      <c r="AH333" s="91">
        <f t="shared" si="341"/>
        <v>67.067795960602467</v>
      </c>
      <c r="AI333" s="91">
        <f t="shared" si="341"/>
        <v>48.671552908841043</v>
      </c>
      <c r="AJ333" s="91">
        <f t="shared" si="341"/>
        <v>47.562539935718505</v>
      </c>
      <c r="AK333" s="91">
        <f t="shared" si="341"/>
        <v>54.046013486711622</v>
      </c>
      <c r="AL333" s="148"/>
      <c r="AM333" s="148"/>
      <c r="AN333" s="148"/>
      <c r="AO333" s="148"/>
    </row>
    <row r="334" spans="1:41" ht="13.5" customHeight="1">
      <c r="A334" s="88">
        <v>331</v>
      </c>
      <c r="B334" s="95" t="s">
        <v>26</v>
      </c>
      <c r="C334" s="96">
        <v>2</v>
      </c>
      <c r="D334" s="96">
        <v>0</v>
      </c>
      <c r="E334" s="96">
        <v>2</v>
      </c>
      <c r="F334" s="96">
        <v>1</v>
      </c>
      <c r="G334" s="96">
        <v>2</v>
      </c>
      <c r="H334" s="96">
        <v>2</v>
      </c>
      <c r="I334" s="96">
        <v>0</v>
      </c>
      <c r="J334" s="96">
        <v>0</v>
      </c>
      <c r="K334" s="96">
        <v>0</v>
      </c>
      <c r="L334" s="96">
        <v>1</v>
      </c>
      <c r="M334" s="96">
        <v>0</v>
      </c>
      <c r="N334" s="96">
        <v>0</v>
      </c>
      <c r="O334" s="96"/>
      <c r="P334" s="96"/>
      <c r="Q334" s="96"/>
      <c r="R334" s="96"/>
      <c r="Z334" s="91">
        <f t="shared" ref="Z334:AK334" si="342">C334*100000/Z309</f>
        <v>1.0587892744646497</v>
      </c>
      <c r="AA334" s="91">
        <f t="shared" si="342"/>
        <v>0</v>
      </c>
      <c r="AB334" s="91">
        <f t="shared" si="342"/>
        <v>1.0307046927984662</v>
      </c>
      <c r="AC334" s="91">
        <f t="shared" si="342"/>
        <v>0.50847371445133149</v>
      </c>
      <c r="AD334" s="91">
        <f t="shared" si="342"/>
        <v>1.003185112732927</v>
      </c>
      <c r="AE334" s="91">
        <f t="shared" si="342"/>
        <v>0.98915392718837947</v>
      </c>
      <c r="AF334" s="91">
        <f t="shared" si="342"/>
        <v>0</v>
      </c>
      <c r="AG334" s="91">
        <f t="shared" si="342"/>
        <v>0</v>
      </c>
      <c r="AH334" s="91">
        <f t="shared" si="342"/>
        <v>0</v>
      </c>
      <c r="AI334" s="91">
        <f t="shared" si="342"/>
        <v>0.47717208734157884</v>
      </c>
      <c r="AJ334" s="91">
        <f t="shared" si="342"/>
        <v>0</v>
      </c>
      <c r="AK334" s="91">
        <f t="shared" si="342"/>
        <v>0</v>
      </c>
      <c r="AL334" s="148"/>
      <c r="AM334" s="148"/>
      <c r="AN334" s="148"/>
      <c r="AO334" s="148"/>
    </row>
    <row r="335" spans="1:41" ht="13.5" customHeight="1">
      <c r="A335" s="88">
        <v>332</v>
      </c>
      <c r="B335" s="95" t="s">
        <v>4</v>
      </c>
      <c r="C335" s="96">
        <v>176</v>
      </c>
      <c r="D335" s="96">
        <v>174</v>
      </c>
      <c r="E335" s="96">
        <v>248</v>
      </c>
      <c r="F335" s="96">
        <v>238</v>
      </c>
      <c r="G335" s="96">
        <v>241</v>
      </c>
      <c r="H335" s="96">
        <v>476</v>
      </c>
      <c r="I335" s="96">
        <v>365</v>
      </c>
      <c r="J335" s="96">
        <v>364</v>
      </c>
      <c r="K335" s="96">
        <v>337</v>
      </c>
      <c r="L335" s="96">
        <v>375</v>
      </c>
      <c r="M335" s="96">
        <v>350</v>
      </c>
      <c r="N335" s="96">
        <v>302</v>
      </c>
      <c r="O335" s="96"/>
      <c r="P335" s="96"/>
      <c r="Q335" s="96"/>
      <c r="R335" s="96"/>
      <c r="Z335" s="91">
        <f t="shared" ref="Z335:AK335" si="343">C335*100000/Z309</f>
        <v>93.173456152889173</v>
      </c>
      <c r="AA335" s="91">
        <f t="shared" si="343"/>
        <v>90.863516731419978</v>
      </c>
      <c r="AB335" s="91">
        <f t="shared" si="343"/>
        <v>127.80738190700983</v>
      </c>
      <c r="AC335" s="91">
        <f t="shared" si="343"/>
        <v>121.01674403941688</v>
      </c>
      <c r="AD335" s="91">
        <f t="shared" si="343"/>
        <v>120.88380608431771</v>
      </c>
      <c r="AE335" s="91">
        <f t="shared" si="343"/>
        <v>235.41863467083431</v>
      </c>
      <c r="AF335" s="91">
        <f t="shared" si="343"/>
        <v>177.40751721825012</v>
      </c>
      <c r="AG335" s="91">
        <f t="shared" si="343"/>
        <v>175.8479591491664</v>
      </c>
      <c r="AH335" s="91">
        <f t="shared" si="343"/>
        <v>161.44176599087879</v>
      </c>
      <c r="AI335" s="91">
        <f t="shared" si="343"/>
        <v>178.93953275309207</v>
      </c>
      <c r="AJ335" s="91">
        <f t="shared" si="343"/>
        <v>168.15039371213612</v>
      </c>
      <c r="AK335" s="91">
        <f t="shared" si="343"/>
        <v>149.74216580721935</v>
      </c>
      <c r="AL335" s="148"/>
      <c r="AM335" s="148"/>
      <c r="AN335" s="148"/>
      <c r="AO335" s="148"/>
    </row>
    <row r="336" spans="1:41" ht="13.5" customHeight="1">
      <c r="A336" s="88">
        <v>333</v>
      </c>
      <c r="B336" s="95" t="s">
        <v>3</v>
      </c>
      <c r="C336" s="96">
        <v>814</v>
      </c>
      <c r="D336" s="96">
        <v>1042</v>
      </c>
      <c r="E336" s="96">
        <v>1314</v>
      </c>
      <c r="F336" s="96">
        <v>1892</v>
      </c>
      <c r="G336" s="96">
        <v>1921</v>
      </c>
      <c r="H336" s="96">
        <v>2035</v>
      </c>
      <c r="I336" s="96">
        <v>1890</v>
      </c>
      <c r="J336" s="96">
        <v>2446</v>
      </c>
      <c r="K336" s="96">
        <v>2697</v>
      </c>
      <c r="L336" s="96">
        <v>2572</v>
      </c>
      <c r="M336" s="96">
        <v>2362</v>
      </c>
      <c r="N336" s="96">
        <v>2430</v>
      </c>
      <c r="O336" s="96"/>
      <c r="P336" s="96"/>
      <c r="Q336" s="96"/>
      <c r="R336" s="96"/>
      <c r="Z336" s="91">
        <f t="shared" ref="Z336:AK336" si="344">C336*100000/Z309</f>
        <v>430.9272347071124</v>
      </c>
      <c r="AA336" s="91">
        <f t="shared" si="344"/>
        <v>544.13669215022765</v>
      </c>
      <c r="AB336" s="91">
        <f t="shared" si="344"/>
        <v>677.1729831685924</v>
      </c>
      <c r="AC336" s="91">
        <f t="shared" si="344"/>
        <v>962.0322677419191</v>
      </c>
      <c r="AD336" s="91">
        <f t="shared" si="344"/>
        <v>963.55930077997641</v>
      </c>
      <c r="AE336" s="91">
        <f t="shared" si="344"/>
        <v>1006.4641209141761</v>
      </c>
      <c r="AF336" s="91">
        <f t="shared" si="344"/>
        <v>918.6307055958705</v>
      </c>
      <c r="AG336" s="91">
        <f t="shared" si="344"/>
        <v>1181.6596375792885</v>
      </c>
      <c r="AH336" s="91">
        <f t="shared" si="344"/>
        <v>1292.0131836124631</v>
      </c>
      <c r="AI336" s="91">
        <f t="shared" si="344"/>
        <v>1227.2866086425408</v>
      </c>
      <c r="AJ336" s="91">
        <f t="shared" si="344"/>
        <v>1134.7749427087588</v>
      </c>
      <c r="AK336" s="91">
        <f t="shared" si="344"/>
        <v>1204.8790162633875</v>
      </c>
      <c r="AL336" s="148"/>
      <c r="AM336" s="148"/>
      <c r="AN336" s="148"/>
      <c r="AO336" s="148"/>
    </row>
    <row r="337" spans="1:41" ht="13.5" customHeight="1">
      <c r="A337" s="88">
        <v>334</v>
      </c>
      <c r="B337" s="95" t="s">
        <v>2</v>
      </c>
      <c r="C337" s="96">
        <v>1</v>
      </c>
      <c r="D337" s="96">
        <v>0</v>
      </c>
      <c r="E337" s="96">
        <v>0</v>
      </c>
      <c r="F337" s="96">
        <v>0</v>
      </c>
      <c r="G337" s="96">
        <v>2</v>
      </c>
      <c r="H337" s="96">
        <v>0</v>
      </c>
      <c r="I337" s="96">
        <v>0</v>
      </c>
      <c r="J337" s="96">
        <v>0</v>
      </c>
      <c r="K337" s="96">
        <v>1</v>
      </c>
      <c r="L337" s="96">
        <v>0</v>
      </c>
      <c r="M337" s="96">
        <v>0</v>
      </c>
      <c r="N337" s="96">
        <v>0</v>
      </c>
      <c r="O337" s="96"/>
      <c r="P337" s="96"/>
      <c r="Q337" s="96"/>
      <c r="R337" s="96"/>
      <c r="Z337" s="91">
        <f t="shared" ref="Z337:AK337" si="345">C337*100000/Z309</f>
        <v>0.52939463723232483</v>
      </c>
      <c r="AA337" s="91">
        <f t="shared" si="345"/>
        <v>0</v>
      </c>
      <c r="AB337" s="91">
        <f t="shared" si="345"/>
        <v>0</v>
      </c>
      <c r="AC337" s="91">
        <f t="shared" si="345"/>
        <v>0</v>
      </c>
      <c r="AD337" s="91">
        <f t="shared" si="345"/>
        <v>1.003185112732927</v>
      </c>
      <c r="AE337" s="91">
        <f t="shared" si="345"/>
        <v>0</v>
      </c>
      <c r="AF337" s="91">
        <f t="shared" si="345"/>
        <v>0</v>
      </c>
      <c r="AG337" s="91">
        <f t="shared" si="345"/>
        <v>0</v>
      </c>
      <c r="AH337" s="91">
        <f t="shared" si="345"/>
        <v>0.47905568543287474</v>
      </c>
      <c r="AI337" s="91">
        <f t="shared" si="345"/>
        <v>0</v>
      </c>
      <c r="AJ337" s="91">
        <f t="shared" si="345"/>
        <v>0</v>
      </c>
      <c r="AK337" s="91">
        <f t="shared" si="345"/>
        <v>0</v>
      </c>
      <c r="AL337" s="148"/>
      <c r="AM337" s="148"/>
      <c r="AN337" s="148"/>
      <c r="AO337" s="148"/>
    </row>
    <row r="338" spans="1:41" ht="13.5" customHeight="1">
      <c r="A338" s="88">
        <v>335</v>
      </c>
      <c r="B338" s="95" t="s">
        <v>23</v>
      </c>
      <c r="C338" s="96">
        <v>21</v>
      </c>
      <c r="D338" s="96">
        <v>16</v>
      </c>
      <c r="E338" s="96">
        <v>9</v>
      </c>
      <c r="F338" s="96">
        <v>11</v>
      </c>
      <c r="G338" s="96">
        <v>12</v>
      </c>
      <c r="H338" s="96">
        <v>11</v>
      </c>
      <c r="I338" s="96">
        <v>13</v>
      </c>
      <c r="J338" s="96">
        <v>27</v>
      </c>
      <c r="K338" s="96">
        <v>17</v>
      </c>
      <c r="L338" s="96">
        <v>8</v>
      </c>
      <c r="M338" s="96">
        <v>4</v>
      </c>
      <c r="N338" s="96">
        <v>8</v>
      </c>
      <c r="O338" s="96"/>
      <c r="P338" s="96"/>
      <c r="Q338" s="96"/>
      <c r="R338" s="96"/>
      <c r="Z338" s="91">
        <f t="shared" ref="Z338:AK338" si="346">C338*100000/Z309</f>
        <v>11.117287381878821</v>
      </c>
      <c r="AA338" s="91">
        <f t="shared" si="346"/>
        <v>8.3552659063374684</v>
      </c>
      <c r="AB338" s="91">
        <f t="shared" si="346"/>
        <v>4.6381711175930986</v>
      </c>
      <c r="AC338" s="91">
        <f t="shared" si="346"/>
        <v>5.5932108589646461</v>
      </c>
      <c r="AD338" s="91">
        <f t="shared" si="346"/>
        <v>6.0191106763975624</v>
      </c>
      <c r="AE338" s="91">
        <f t="shared" si="346"/>
        <v>5.4403465995360865</v>
      </c>
      <c r="AF338" s="91">
        <f t="shared" si="346"/>
        <v>6.3186239009239769</v>
      </c>
      <c r="AG338" s="91">
        <f t="shared" si="346"/>
        <v>13.04366729952608</v>
      </c>
      <c r="AH338" s="91">
        <f t="shared" si="346"/>
        <v>8.1439466523588706</v>
      </c>
      <c r="AI338" s="91">
        <f t="shared" si="346"/>
        <v>3.8173766987326307</v>
      </c>
      <c r="AJ338" s="91">
        <f t="shared" si="346"/>
        <v>1.9217187852815558</v>
      </c>
      <c r="AK338" s="91">
        <f t="shared" si="346"/>
        <v>3.9666798889329633</v>
      </c>
      <c r="AL338" s="148"/>
      <c r="AM338" s="148"/>
      <c r="AN338" s="148"/>
      <c r="AO338" s="148"/>
    </row>
    <row r="339" spans="1:41" ht="13.5" customHeight="1">
      <c r="A339" s="88">
        <v>336</v>
      </c>
      <c r="B339" s="95" t="s">
        <v>1</v>
      </c>
      <c r="C339" s="96">
        <v>25</v>
      </c>
      <c r="D339" s="96">
        <v>18</v>
      </c>
      <c r="E339" s="96">
        <v>8</v>
      </c>
      <c r="F339" s="96">
        <v>23</v>
      </c>
      <c r="G339" s="96">
        <v>10</v>
      </c>
      <c r="H339" s="96">
        <v>6</v>
      </c>
      <c r="I339" s="96">
        <v>3</v>
      </c>
      <c r="J339" s="96">
        <v>23</v>
      </c>
      <c r="K339" s="96">
        <v>7</v>
      </c>
      <c r="L339" s="96">
        <v>13</v>
      </c>
      <c r="M339" s="96">
        <v>6</v>
      </c>
      <c r="N339" s="96">
        <v>17</v>
      </c>
      <c r="O339" s="96"/>
      <c r="P339" s="96"/>
      <c r="Q339" s="96"/>
      <c r="R339" s="96"/>
      <c r="Z339" s="91">
        <f t="shared" ref="Z339:AK339" si="347">C339*100000/Z309</f>
        <v>13.234865930808121</v>
      </c>
      <c r="AA339" s="91">
        <f t="shared" si="347"/>
        <v>9.3996741446296532</v>
      </c>
      <c r="AB339" s="91">
        <f t="shared" si="347"/>
        <v>4.1228187711938649</v>
      </c>
      <c r="AC339" s="91">
        <f t="shared" si="347"/>
        <v>11.694895432380623</v>
      </c>
      <c r="AD339" s="91">
        <f t="shared" si="347"/>
        <v>5.0159255636646352</v>
      </c>
      <c r="AE339" s="91">
        <f t="shared" si="347"/>
        <v>2.9674617815651381</v>
      </c>
      <c r="AF339" s="91">
        <f t="shared" si="347"/>
        <v>1.4581439771363025</v>
      </c>
      <c r="AG339" s="91">
        <f t="shared" si="347"/>
        <v>11.111272144040734</v>
      </c>
      <c r="AH339" s="91">
        <f t="shared" si="347"/>
        <v>3.3533897980301228</v>
      </c>
      <c r="AI339" s="91">
        <f t="shared" si="347"/>
        <v>6.2032371354405251</v>
      </c>
      <c r="AJ339" s="91">
        <f t="shared" si="347"/>
        <v>2.8825781779223338</v>
      </c>
      <c r="AK339" s="91">
        <f t="shared" si="347"/>
        <v>8.4291947639825473</v>
      </c>
      <c r="AL339" s="148"/>
      <c r="AM339" s="148"/>
      <c r="AN339" s="148"/>
      <c r="AO339" s="148"/>
    </row>
    <row r="340" spans="1:41" ht="13.5" customHeight="1">
      <c r="A340" s="88">
        <v>337</v>
      </c>
      <c r="B340" s="95" t="s">
        <v>0</v>
      </c>
      <c r="C340" s="96">
        <v>7</v>
      </c>
      <c r="D340" s="96">
        <v>2</v>
      </c>
      <c r="E340" s="96">
        <v>20</v>
      </c>
      <c r="F340" s="96">
        <v>10</v>
      </c>
      <c r="G340" s="96">
        <v>4</v>
      </c>
      <c r="H340" s="96">
        <v>4</v>
      </c>
      <c r="I340" s="96">
        <v>4</v>
      </c>
      <c r="J340" s="96">
        <v>9</v>
      </c>
      <c r="K340" s="96">
        <v>10</v>
      </c>
      <c r="L340" s="96">
        <v>194</v>
      </c>
      <c r="M340" s="96">
        <v>1501</v>
      </c>
      <c r="N340" s="96">
        <v>224</v>
      </c>
      <c r="O340" s="96"/>
      <c r="P340" s="96"/>
      <c r="Q340" s="96"/>
      <c r="R340" s="96"/>
      <c r="Z340" s="91">
        <f t="shared" ref="Z340:AK340" si="348">C340*100000/Z309</f>
        <v>3.705762460626274</v>
      </c>
      <c r="AA340" s="91">
        <f t="shared" si="348"/>
        <v>1.0444082382921835</v>
      </c>
      <c r="AB340" s="91">
        <f t="shared" si="348"/>
        <v>10.307046927984663</v>
      </c>
      <c r="AC340" s="91">
        <f t="shared" si="348"/>
        <v>5.0847371445133147</v>
      </c>
      <c r="AD340" s="91">
        <f t="shared" si="348"/>
        <v>2.006370225465854</v>
      </c>
      <c r="AE340" s="91">
        <f t="shared" si="348"/>
        <v>1.9783078543767589</v>
      </c>
      <c r="AF340" s="91">
        <f t="shared" si="348"/>
        <v>1.94419196951507</v>
      </c>
      <c r="AG340" s="91">
        <f t="shared" si="348"/>
        <v>4.3478890998420265</v>
      </c>
      <c r="AH340" s="91">
        <f t="shared" si="348"/>
        <v>4.7905568543287469</v>
      </c>
      <c r="AI340" s="91">
        <f t="shared" si="348"/>
        <v>92.571384944266299</v>
      </c>
      <c r="AJ340" s="91">
        <f t="shared" si="348"/>
        <v>721.12497417690383</v>
      </c>
      <c r="AK340" s="91">
        <f t="shared" si="348"/>
        <v>111.06703689012296</v>
      </c>
      <c r="AL340" s="148"/>
      <c r="AM340" s="148"/>
      <c r="AN340" s="148"/>
      <c r="AO340" s="148"/>
    </row>
    <row r="341" spans="1:41" ht="13.5" customHeight="1">
      <c r="A341" s="88">
        <v>338</v>
      </c>
      <c r="B341" s="97" t="s">
        <v>111</v>
      </c>
      <c r="C341" s="96"/>
      <c r="D341" s="96"/>
      <c r="E341" s="96"/>
      <c r="F341" s="96"/>
      <c r="G341" s="96"/>
      <c r="H341" s="96"/>
      <c r="I341" s="96"/>
      <c r="J341" s="96"/>
      <c r="K341" s="96"/>
      <c r="L341" s="96"/>
      <c r="M341" s="96">
        <v>0</v>
      </c>
      <c r="N341" s="96">
        <v>0</v>
      </c>
      <c r="O341" s="96"/>
      <c r="P341" s="96"/>
      <c r="Q341" s="96"/>
      <c r="R341" s="96"/>
      <c r="Z341" s="91">
        <f t="shared" ref="Z341:AK341" si="349">C341*100000/Z309</f>
        <v>0</v>
      </c>
      <c r="AA341" s="91">
        <f t="shared" si="349"/>
        <v>0</v>
      </c>
      <c r="AB341" s="91">
        <f t="shared" si="349"/>
        <v>0</v>
      </c>
      <c r="AC341" s="91">
        <f t="shared" si="349"/>
        <v>0</v>
      </c>
      <c r="AD341" s="91">
        <f t="shared" si="349"/>
        <v>0</v>
      </c>
      <c r="AE341" s="91">
        <f t="shared" si="349"/>
        <v>0</v>
      </c>
      <c r="AF341" s="91">
        <f t="shared" si="349"/>
        <v>0</v>
      </c>
      <c r="AG341" s="91">
        <f t="shared" si="349"/>
        <v>0</v>
      </c>
      <c r="AH341" s="91">
        <f t="shared" si="349"/>
        <v>0</v>
      </c>
      <c r="AI341" s="91">
        <f t="shared" si="349"/>
        <v>0</v>
      </c>
      <c r="AJ341" s="91">
        <f t="shared" si="349"/>
        <v>0</v>
      </c>
      <c r="AK341" s="91">
        <f t="shared" si="349"/>
        <v>0</v>
      </c>
      <c r="AL341" s="148"/>
      <c r="AM341" s="148"/>
      <c r="AN341" s="148"/>
      <c r="AO341" s="148"/>
    </row>
    <row r="342" spans="1:41" ht="13.5" customHeight="1">
      <c r="A342" s="88">
        <v>339</v>
      </c>
      <c r="B342" s="97" t="s">
        <v>112</v>
      </c>
      <c r="C342" s="96">
        <f>SUM(C318,C325,C330,C331:C341)</f>
        <v>16569</v>
      </c>
      <c r="D342" s="96">
        <f t="shared" ref="D342:K342" si="350">SUM(D318,D325,D330,D331:D341)</f>
        <v>17349</v>
      </c>
      <c r="E342" s="96">
        <f t="shared" si="350"/>
        <v>18874</v>
      </c>
      <c r="F342" s="96">
        <f t="shared" si="350"/>
        <v>18169</v>
      </c>
      <c r="G342" s="96">
        <f t="shared" si="350"/>
        <v>18162</v>
      </c>
      <c r="H342" s="96">
        <f t="shared" si="350"/>
        <v>19595</v>
      </c>
      <c r="I342" s="96">
        <f t="shared" si="350"/>
        <v>17866</v>
      </c>
      <c r="J342" s="96">
        <f t="shared" si="350"/>
        <v>18422</v>
      </c>
      <c r="K342" s="96">
        <f t="shared" si="350"/>
        <v>18716</v>
      </c>
      <c r="L342" s="96">
        <f>SUM(L318,L325,L330,L331:L341)</f>
        <v>20242</v>
      </c>
      <c r="M342" s="96">
        <f t="shared" ref="M342:R342" si="351">SUM(M318,M325,M330,M331:M341)</f>
        <v>19226</v>
      </c>
      <c r="N342" s="96">
        <f t="shared" si="351"/>
        <v>16372</v>
      </c>
      <c r="O342" s="96">
        <f t="shared" si="351"/>
        <v>0</v>
      </c>
      <c r="P342" s="96">
        <f t="shared" si="351"/>
        <v>0</v>
      </c>
      <c r="Q342" s="96">
        <f t="shared" si="351"/>
        <v>0</v>
      </c>
      <c r="R342" s="96">
        <f t="shared" si="351"/>
        <v>0</v>
      </c>
      <c r="T342" s="4" t="s">
        <v>377</v>
      </c>
      <c r="U342" s="4" t="s">
        <v>378</v>
      </c>
      <c r="V342" s="4" t="s">
        <v>379</v>
      </c>
      <c r="W342" s="4" t="s">
        <v>380</v>
      </c>
      <c r="X342" s="4" t="s">
        <v>381</v>
      </c>
      <c r="Y342" s="4">
        <v>7831.5</v>
      </c>
      <c r="Z342" s="91">
        <f t="shared" ref="Z342:AK342" si="352">C342*100000/Z309</f>
        <v>8771.5397443023903</v>
      </c>
      <c r="AA342" s="91">
        <f t="shared" si="352"/>
        <v>9059.7192630655463</v>
      </c>
      <c r="AB342" s="91">
        <f t="shared" si="352"/>
        <v>9726.760185939127</v>
      </c>
      <c r="AC342" s="91">
        <f t="shared" si="352"/>
        <v>9238.4589178662409</v>
      </c>
      <c r="AD342" s="91">
        <f t="shared" si="352"/>
        <v>9109.9240087277103</v>
      </c>
      <c r="AE342" s="91">
        <f t="shared" si="352"/>
        <v>9691.2356016281465</v>
      </c>
      <c r="AF342" s="91">
        <f t="shared" si="352"/>
        <v>8683.7334318390604</v>
      </c>
      <c r="AG342" s="91">
        <f t="shared" si="352"/>
        <v>8899.6458885877564</v>
      </c>
      <c r="AH342" s="91">
        <f t="shared" si="352"/>
        <v>8966.0062085616828</v>
      </c>
      <c r="AI342" s="91">
        <f t="shared" si="352"/>
        <v>9658.9173919682398</v>
      </c>
      <c r="AJ342" s="91">
        <f t="shared" si="352"/>
        <v>9236.7413414557977</v>
      </c>
      <c r="AK342" s="91">
        <f t="shared" si="352"/>
        <v>8117.810392701309</v>
      </c>
      <c r="AL342" s="148"/>
      <c r="AM342" s="148"/>
      <c r="AN342" s="148"/>
      <c r="AO342" s="148"/>
    </row>
    <row r="343" spans="1:41" ht="13.5" customHeight="1">
      <c r="A343" s="88">
        <v>340</v>
      </c>
      <c r="B343" s="1" t="s">
        <v>387</v>
      </c>
      <c r="C343" s="86">
        <v>2011</v>
      </c>
      <c r="D343" s="86">
        <v>2012</v>
      </c>
      <c r="E343" s="86">
        <v>2013</v>
      </c>
      <c r="F343" s="86">
        <v>2014</v>
      </c>
      <c r="G343" s="86">
        <v>2015</v>
      </c>
      <c r="H343" s="86">
        <v>2016</v>
      </c>
      <c r="I343" s="86">
        <v>2017</v>
      </c>
      <c r="J343" s="86">
        <v>2018</v>
      </c>
      <c r="K343" s="86">
        <v>2019</v>
      </c>
      <c r="L343" s="86">
        <v>2020</v>
      </c>
      <c r="M343" s="86">
        <v>2021</v>
      </c>
      <c r="N343" s="86">
        <v>2022</v>
      </c>
      <c r="O343" s="86">
        <v>2023</v>
      </c>
      <c r="P343" s="86">
        <v>2024</v>
      </c>
      <c r="Q343" s="86">
        <v>2025</v>
      </c>
      <c r="R343" s="86">
        <v>2026</v>
      </c>
      <c r="T343" s="152"/>
      <c r="U343" s="152"/>
      <c r="V343" s="152"/>
      <c r="W343" s="152"/>
      <c r="X343" s="152"/>
      <c r="Y343" s="152"/>
      <c r="Z343" s="72">
        <v>6622</v>
      </c>
      <c r="AA343" s="72">
        <v>6465</v>
      </c>
      <c r="AB343" s="72">
        <v>6424</v>
      </c>
      <c r="AC343" s="72">
        <v>6367</v>
      </c>
      <c r="AD343" s="72">
        <v>6307</v>
      </c>
      <c r="AE343" s="72">
        <v>6269</v>
      </c>
      <c r="AF343" s="72">
        <v>6230</v>
      </c>
      <c r="AG343" s="72">
        <v>6205</v>
      </c>
      <c r="AH343" s="72">
        <v>6183</v>
      </c>
      <c r="AI343" s="72">
        <v>6123</v>
      </c>
      <c r="AJ343" s="72">
        <v>6101</v>
      </c>
      <c r="AK343" s="72">
        <v>6071</v>
      </c>
      <c r="AL343" s="149"/>
      <c r="AM343" s="149"/>
      <c r="AN343" s="149"/>
      <c r="AO343" s="149"/>
    </row>
    <row r="344" spans="1:41" ht="13.5" customHeight="1">
      <c r="A344" s="88">
        <v>341</v>
      </c>
      <c r="B344" s="89" t="s">
        <v>25</v>
      </c>
      <c r="C344" s="90">
        <v>2</v>
      </c>
      <c r="D344" s="90">
        <v>0</v>
      </c>
      <c r="E344" s="90">
        <v>0</v>
      </c>
      <c r="F344" s="90">
        <v>0</v>
      </c>
      <c r="G344" s="90">
        <v>0</v>
      </c>
      <c r="H344" s="90">
        <v>2</v>
      </c>
      <c r="I344" s="90">
        <v>0</v>
      </c>
      <c r="J344" s="90">
        <v>0</v>
      </c>
      <c r="K344" s="90">
        <v>0</v>
      </c>
      <c r="L344" s="90">
        <v>2</v>
      </c>
      <c r="M344" s="90">
        <v>2</v>
      </c>
      <c r="N344" s="90">
        <v>2</v>
      </c>
      <c r="O344" s="90"/>
      <c r="P344" s="90"/>
      <c r="Q344" s="90"/>
      <c r="R344" s="90"/>
      <c r="T344" s="4"/>
      <c r="U344" s="4"/>
      <c r="V344" s="4"/>
      <c r="W344" s="4"/>
      <c r="X344" s="4"/>
      <c r="Y344" s="4"/>
      <c r="Z344" s="91">
        <f t="shared" ref="Z344:AK344" si="353">C344*100000/Z343</f>
        <v>30.202355783751134</v>
      </c>
      <c r="AA344" s="91">
        <f t="shared" si="353"/>
        <v>0</v>
      </c>
      <c r="AB344" s="91">
        <f t="shared" si="353"/>
        <v>0</v>
      </c>
      <c r="AC344" s="91">
        <f t="shared" si="353"/>
        <v>0</v>
      </c>
      <c r="AD344" s="91">
        <f t="shared" si="353"/>
        <v>0</v>
      </c>
      <c r="AE344" s="91">
        <f t="shared" si="353"/>
        <v>31.903014834901899</v>
      </c>
      <c r="AF344" s="91">
        <f t="shared" si="353"/>
        <v>0</v>
      </c>
      <c r="AG344" s="91">
        <f t="shared" si="353"/>
        <v>0</v>
      </c>
      <c r="AH344" s="91">
        <f t="shared" si="353"/>
        <v>0</v>
      </c>
      <c r="AI344" s="91">
        <f t="shared" si="353"/>
        <v>32.663726931242856</v>
      </c>
      <c r="AJ344" s="91">
        <f t="shared" si="353"/>
        <v>32.781511227667593</v>
      </c>
      <c r="AK344" s="91">
        <f t="shared" si="353"/>
        <v>32.943501894251362</v>
      </c>
      <c r="AL344" s="148"/>
      <c r="AM344" s="148"/>
      <c r="AN344" s="148"/>
      <c r="AO344" s="148"/>
    </row>
    <row r="345" spans="1:41" ht="13.5" customHeight="1">
      <c r="A345" s="88">
        <v>342</v>
      </c>
      <c r="B345" s="95" t="s">
        <v>22</v>
      </c>
      <c r="C345" s="96">
        <v>25</v>
      </c>
      <c r="D345" s="96">
        <v>22</v>
      </c>
      <c r="E345" s="96">
        <v>32</v>
      </c>
      <c r="F345" s="96">
        <v>20</v>
      </c>
      <c r="G345" s="96">
        <v>22</v>
      </c>
      <c r="H345" s="96">
        <v>20</v>
      </c>
      <c r="I345" s="96">
        <v>29</v>
      </c>
      <c r="J345" s="96">
        <v>20</v>
      </c>
      <c r="K345" s="96">
        <v>19</v>
      </c>
      <c r="L345" s="96">
        <v>26</v>
      </c>
      <c r="M345" s="96">
        <v>32</v>
      </c>
      <c r="N345" s="96">
        <v>31</v>
      </c>
      <c r="O345" s="96"/>
      <c r="P345" s="96"/>
      <c r="Q345" s="96"/>
      <c r="R345" s="96"/>
      <c r="T345" s="4"/>
      <c r="U345" s="4"/>
      <c r="V345" s="4"/>
      <c r="W345" s="4"/>
      <c r="X345" s="4"/>
      <c r="Y345" s="4"/>
      <c r="Z345" s="91">
        <f t="shared" ref="Z345:AK345" si="354">C345*100000/Z343</f>
        <v>377.52944729688915</v>
      </c>
      <c r="AA345" s="91">
        <f t="shared" si="354"/>
        <v>340.29389017788088</v>
      </c>
      <c r="AB345" s="91">
        <f t="shared" si="354"/>
        <v>498.13200498132005</v>
      </c>
      <c r="AC345" s="91">
        <f t="shared" si="354"/>
        <v>314.11967959792679</v>
      </c>
      <c r="AD345" s="91">
        <f t="shared" si="354"/>
        <v>348.81877279213575</v>
      </c>
      <c r="AE345" s="91">
        <f t="shared" si="354"/>
        <v>319.03014834901899</v>
      </c>
      <c r="AF345" s="91">
        <f t="shared" si="354"/>
        <v>465.48956661316214</v>
      </c>
      <c r="AG345" s="91">
        <f t="shared" si="354"/>
        <v>322.32070910556001</v>
      </c>
      <c r="AH345" s="91">
        <f t="shared" si="354"/>
        <v>307.29419375707585</v>
      </c>
      <c r="AI345" s="91">
        <f t="shared" si="354"/>
        <v>424.62845010615712</v>
      </c>
      <c r="AJ345" s="91">
        <f t="shared" si="354"/>
        <v>524.50417964268149</v>
      </c>
      <c r="AK345" s="91">
        <f t="shared" si="354"/>
        <v>510.62427936089608</v>
      </c>
      <c r="AL345" s="148"/>
      <c r="AM345" s="148"/>
      <c r="AN345" s="148"/>
      <c r="AO345" s="148"/>
    </row>
    <row r="346" spans="1:41" ht="13.5" customHeight="1">
      <c r="A346" s="88">
        <v>343</v>
      </c>
      <c r="B346" s="95" t="s">
        <v>21</v>
      </c>
      <c r="C346" s="96">
        <v>8</v>
      </c>
      <c r="D346" s="96">
        <v>15</v>
      </c>
      <c r="E346" s="96">
        <v>9</v>
      </c>
      <c r="F346" s="96">
        <v>6</v>
      </c>
      <c r="G346" s="96">
        <v>19</v>
      </c>
      <c r="H346" s="96">
        <v>37</v>
      </c>
      <c r="I346" s="96">
        <v>15</v>
      </c>
      <c r="J346" s="96">
        <v>20</v>
      </c>
      <c r="K346" s="96">
        <v>20</v>
      </c>
      <c r="L346" s="96">
        <v>24</v>
      </c>
      <c r="M346" s="96">
        <v>23</v>
      </c>
      <c r="N346" s="96">
        <v>16</v>
      </c>
      <c r="O346" s="96"/>
      <c r="P346" s="96"/>
      <c r="Q346" s="96"/>
      <c r="R346" s="96"/>
      <c r="T346" s="4"/>
      <c r="U346" s="4"/>
      <c r="V346" s="4"/>
      <c r="W346" s="4"/>
      <c r="X346" s="4"/>
      <c r="Y346" s="4"/>
      <c r="Z346" s="91">
        <f t="shared" ref="Z346:AK346" si="355">C346*100000/Z343</f>
        <v>120.80942313500454</v>
      </c>
      <c r="AA346" s="91">
        <f t="shared" si="355"/>
        <v>232.01856148491879</v>
      </c>
      <c r="AB346" s="91">
        <f t="shared" si="355"/>
        <v>140.09962640099627</v>
      </c>
      <c r="AC346" s="91">
        <f t="shared" si="355"/>
        <v>94.235903879378043</v>
      </c>
      <c r="AD346" s="91">
        <f t="shared" si="355"/>
        <v>301.25257650229901</v>
      </c>
      <c r="AE346" s="91">
        <f t="shared" si="355"/>
        <v>590.20577444568517</v>
      </c>
      <c r="AF346" s="91">
        <f t="shared" si="355"/>
        <v>240.77046548956662</v>
      </c>
      <c r="AG346" s="91">
        <f t="shared" si="355"/>
        <v>322.32070910556001</v>
      </c>
      <c r="AH346" s="91">
        <f t="shared" si="355"/>
        <v>323.46757237586934</v>
      </c>
      <c r="AI346" s="91">
        <f t="shared" si="355"/>
        <v>391.96472317491424</v>
      </c>
      <c r="AJ346" s="91">
        <f t="shared" si="355"/>
        <v>376.98737911817733</v>
      </c>
      <c r="AK346" s="91">
        <f t="shared" si="355"/>
        <v>263.5480151540109</v>
      </c>
      <c r="AL346" s="148"/>
      <c r="AM346" s="148"/>
      <c r="AN346" s="148"/>
      <c r="AO346" s="148"/>
    </row>
    <row r="347" spans="1:41" ht="13.5" customHeight="1">
      <c r="A347" s="88">
        <v>344</v>
      </c>
      <c r="B347" s="95" t="s">
        <v>20</v>
      </c>
      <c r="C347" s="96">
        <v>0</v>
      </c>
      <c r="D347" s="96">
        <v>0</v>
      </c>
      <c r="E347" s="96">
        <v>0</v>
      </c>
      <c r="F347" s="96">
        <v>0</v>
      </c>
      <c r="G347" s="96">
        <v>0</v>
      </c>
      <c r="H347" s="96">
        <v>0</v>
      </c>
      <c r="I347" s="96">
        <v>0</v>
      </c>
      <c r="J347" s="96">
        <v>0</v>
      </c>
      <c r="K347" s="96">
        <v>0</v>
      </c>
      <c r="L347" s="96">
        <v>0</v>
      </c>
      <c r="M347" s="96">
        <v>0</v>
      </c>
      <c r="N347" s="96">
        <v>0</v>
      </c>
      <c r="O347" s="96"/>
      <c r="P347" s="96"/>
      <c r="Q347" s="96"/>
      <c r="R347" s="96"/>
      <c r="T347" s="4"/>
      <c r="U347" s="4"/>
      <c r="V347" s="4"/>
      <c r="W347" s="4"/>
      <c r="X347" s="4"/>
      <c r="Y347" s="4"/>
      <c r="Z347" s="91">
        <f t="shared" ref="Z347:AK347" si="356">C347*100000/Z343</f>
        <v>0</v>
      </c>
      <c r="AA347" s="91">
        <f t="shared" si="356"/>
        <v>0</v>
      </c>
      <c r="AB347" s="91">
        <f t="shared" si="356"/>
        <v>0</v>
      </c>
      <c r="AC347" s="91">
        <f t="shared" si="356"/>
        <v>0</v>
      </c>
      <c r="AD347" s="91">
        <f t="shared" si="356"/>
        <v>0</v>
      </c>
      <c r="AE347" s="91">
        <f t="shared" si="356"/>
        <v>0</v>
      </c>
      <c r="AF347" s="91">
        <f t="shared" si="356"/>
        <v>0</v>
      </c>
      <c r="AG347" s="91">
        <f t="shared" si="356"/>
        <v>0</v>
      </c>
      <c r="AH347" s="91">
        <f t="shared" si="356"/>
        <v>0</v>
      </c>
      <c r="AI347" s="91">
        <f t="shared" si="356"/>
        <v>0</v>
      </c>
      <c r="AJ347" s="91">
        <f t="shared" si="356"/>
        <v>0</v>
      </c>
      <c r="AK347" s="91">
        <f t="shared" si="356"/>
        <v>0</v>
      </c>
      <c r="AL347" s="148"/>
      <c r="AM347" s="148"/>
      <c r="AN347" s="148"/>
      <c r="AO347" s="148"/>
    </row>
    <row r="348" spans="1:41" ht="13.5" customHeight="1">
      <c r="A348" s="88">
        <v>345</v>
      </c>
      <c r="B348" s="95" t="s">
        <v>19</v>
      </c>
      <c r="C348" s="96">
        <v>1</v>
      </c>
      <c r="D348" s="96">
        <v>0</v>
      </c>
      <c r="E348" s="96">
        <v>0</v>
      </c>
      <c r="F348" s="96">
        <v>0</v>
      </c>
      <c r="G348" s="96">
        <v>0</v>
      </c>
      <c r="H348" s="96">
        <v>0</v>
      </c>
      <c r="I348" s="96">
        <v>0</v>
      </c>
      <c r="J348" s="96">
        <v>0</v>
      </c>
      <c r="K348" s="96">
        <v>0</v>
      </c>
      <c r="L348" s="96">
        <v>0</v>
      </c>
      <c r="M348" s="96">
        <v>1</v>
      </c>
      <c r="N348" s="96">
        <v>0</v>
      </c>
      <c r="O348" s="96"/>
      <c r="P348" s="96"/>
      <c r="Q348" s="96"/>
      <c r="R348" s="96"/>
      <c r="T348" s="4"/>
      <c r="U348" s="4"/>
      <c r="V348" s="4"/>
      <c r="W348" s="4"/>
      <c r="X348" s="4"/>
      <c r="Y348" s="4"/>
      <c r="Z348" s="91">
        <f t="shared" ref="Z348:AK348" si="357">C348*100000/Z343</f>
        <v>15.101177891875567</v>
      </c>
      <c r="AA348" s="91">
        <f t="shared" si="357"/>
        <v>0</v>
      </c>
      <c r="AB348" s="91">
        <f t="shared" si="357"/>
        <v>0</v>
      </c>
      <c r="AC348" s="91">
        <f t="shared" si="357"/>
        <v>0</v>
      </c>
      <c r="AD348" s="91">
        <f t="shared" si="357"/>
        <v>0</v>
      </c>
      <c r="AE348" s="91">
        <f t="shared" si="357"/>
        <v>0</v>
      </c>
      <c r="AF348" s="91">
        <f t="shared" si="357"/>
        <v>0</v>
      </c>
      <c r="AG348" s="91">
        <f t="shared" si="357"/>
        <v>0</v>
      </c>
      <c r="AH348" s="91">
        <f t="shared" si="357"/>
        <v>0</v>
      </c>
      <c r="AI348" s="91">
        <f t="shared" si="357"/>
        <v>0</v>
      </c>
      <c r="AJ348" s="91">
        <f t="shared" si="357"/>
        <v>16.390755613833797</v>
      </c>
      <c r="AK348" s="91">
        <f t="shared" si="357"/>
        <v>0</v>
      </c>
      <c r="AL348" s="148"/>
      <c r="AM348" s="148"/>
      <c r="AN348" s="148"/>
      <c r="AO348" s="148"/>
    </row>
    <row r="349" spans="1:41" ht="13.5" customHeight="1">
      <c r="A349" s="88">
        <v>346</v>
      </c>
      <c r="B349" s="95" t="s">
        <v>18</v>
      </c>
      <c r="C349" s="96">
        <v>0</v>
      </c>
      <c r="D349" s="96">
        <v>0</v>
      </c>
      <c r="E349" s="96">
        <v>0</v>
      </c>
      <c r="F349" s="96">
        <v>0</v>
      </c>
      <c r="G349" s="96">
        <v>0</v>
      </c>
      <c r="H349" s="96">
        <v>0</v>
      </c>
      <c r="I349" s="96">
        <v>0</v>
      </c>
      <c r="J349" s="96">
        <v>0</v>
      </c>
      <c r="K349" s="96">
        <v>0</v>
      </c>
      <c r="L349" s="96">
        <v>0</v>
      </c>
      <c r="M349" s="96">
        <v>0</v>
      </c>
      <c r="N349" s="96">
        <v>0</v>
      </c>
      <c r="O349" s="96"/>
      <c r="P349" s="96"/>
      <c r="Q349" s="96"/>
      <c r="R349" s="96"/>
      <c r="T349" s="4"/>
      <c r="U349" s="4"/>
      <c r="V349" s="4"/>
      <c r="W349" s="4"/>
      <c r="X349" s="4"/>
      <c r="Y349" s="4"/>
      <c r="Z349" s="91">
        <f t="shared" ref="Z349:AK349" si="358">C349*100000/Z343</f>
        <v>0</v>
      </c>
      <c r="AA349" s="91">
        <f t="shared" si="358"/>
        <v>0</v>
      </c>
      <c r="AB349" s="91">
        <f t="shared" si="358"/>
        <v>0</v>
      </c>
      <c r="AC349" s="91">
        <f t="shared" si="358"/>
        <v>0</v>
      </c>
      <c r="AD349" s="91">
        <f t="shared" si="358"/>
        <v>0</v>
      </c>
      <c r="AE349" s="91">
        <f t="shared" si="358"/>
        <v>0</v>
      </c>
      <c r="AF349" s="91">
        <f t="shared" si="358"/>
        <v>0</v>
      </c>
      <c r="AG349" s="91">
        <f t="shared" si="358"/>
        <v>0</v>
      </c>
      <c r="AH349" s="91">
        <f t="shared" si="358"/>
        <v>0</v>
      </c>
      <c r="AI349" s="91">
        <f t="shared" si="358"/>
        <v>0</v>
      </c>
      <c r="AJ349" s="91">
        <f t="shared" si="358"/>
        <v>0</v>
      </c>
      <c r="AK349" s="91">
        <f t="shared" si="358"/>
        <v>0</v>
      </c>
      <c r="AL349" s="148"/>
      <c r="AM349" s="148"/>
      <c r="AN349" s="148"/>
      <c r="AO349" s="148"/>
    </row>
    <row r="350" spans="1:41" ht="13.5" customHeight="1">
      <c r="A350" s="88">
        <v>347</v>
      </c>
      <c r="B350" s="95" t="s">
        <v>17</v>
      </c>
      <c r="C350" s="96">
        <v>5</v>
      </c>
      <c r="D350" s="96">
        <v>2</v>
      </c>
      <c r="E350" s="96">
        <v>6</v>
      </c>
      <c r="F350" s="96">
        <v>5</v>
      </c>
      <c r="G350" s="96">
        <v>9</v>
      </c>
      <c r="H350" s="96">
        <v>10</v>
      </c>
      <c r="I350" s="96">
        <v>2</v>
      </c>
      <c r="J350" s="96">
        <v>6</v>
      </c>
      <c r="K350" s="96">
        <v>8</v>
      </c>
      <c r="L350" s="96">
        <v>5</v>
      </c>
      <c r="M350" s="96">
        <v>11</v>
      </c>
      <c r="N350" s="96">
        <v>10</v>
      </c>
      <c r="O350" s="96"/>
      <c r="P350" s="96"/>
      <c r="Q350" s="96"/>
      <c r="R350" s="96"/>
      <c r="T350" s="4"/>
      <c r="U350" s="4"/>
      <c r="V350" s="4"/>
      <c r="W350" s="4"/>
      <c r="X350" s="4"/>
      <c r="Y350" s="4"/>
      <c r="Z350" s="91">
        <f t="shared" ref="Z350:AK350" si="359">C350*100000/Z343</f>
        <v>75.505889459377826</v>
      </c>
      <c r="AA350" s="91">
        <f t="shared" si="359"/>
        <v>30.935808197989171</v>
      </c>
      <c r="AB350" s="91">
        <f t="shared" si="359"/>
        <v>93.39975093399751</v>
      </c>
      <c r="AC350" s="91">
        <f t="shared" si="359"/>
        <v>78.529919899481698</v>
      </c>
      <c r="AD350" s="91">
        <f t="shared" si="359"/>
        <v>142.69858886951008</v>
      </c>
      <c r="AE350" s="91">
        <f t="shared" si="359"/>
        <v>159.51507417450949</v>
      </c>
      <c r="AF350" s="91">
        <f t="shared" si="359"/>
        <v>32.102728731942214</v>
      </c>
      <c r="AG350" s="91">
        <f t="shared" si="359"/>
        <v>96.696212731668012</v>
      </c>
      <c r="AH350" s="91">
        <f t="shared" si="359"/>
        <v>129.38702895034774</v>
      </c>
      <c r="AI350" s="91">
        <f t="shared" si="359"/>
        <v>81.659317328107136</v>
      </c>
      <c r="AJ350" s="91">
        <f t="shared" si="359"/>
        <v>180.29831175217177</v>
      </c>
      <c r="AK350" s="91">
        <f t="shared" si="359"/>
        <v>164.71750947125679</v>
      </c>
      <c r="AL350" s="148"/>
      <c r="AM350" s="148"/>
      <c r="AN350" s="148"/>
      <c r="AO350" s="148"/>
    </row>
    <row r="351" spans="1:41" ht="13.5" customHeight="1">
      <c r="A351" s="88">
        <v>348</v>
      </c>
      <c r="B351" s="95" t="s">
        <v>16</v>
      </c>
      <c r="C351" s="96">
        <v>3</v>
      </c>
      <c r="D351" s="96">
        <v>4</v>
      </c>
      <c r="E351" s="96">
        <v>11</v>
      </c>
      <c r="F351" s="96">
        <v>4</v>
      </c>
      <c r="G351" s="96">
        <v>7</v>
      </c>
      <c r="H351" s="96">
        <v>7</v>
      </c>
      <c r="I351" s="96">
        <v>4</v>
      </c>
      <c r="J351" s="96">
        <v>4</v>
      </c>
      <c r="K351" s="96">
        <v>2</v>
      </c>
      <c r="L351" s="96">
        <v>5</v>
      </c>
      <c r="M351" s="96">
        <v>4</v>
      </c>
      <c r="N351" s="96">
        <v>0</v>
      </c>
      <c r="O351" s="96"/>
      <c r="P351" s="96"/>
      <c r="Q351" s="96"/>
      <c r="R351" s="96"/>
      <c r="T351" s="4"/>
      <c r="U351" s="4"/>
      <c r="V351" s="4"/>
      <c r="W351" s="4"/>
      <c r="X351" s="4"/>
      <c r="Y351" s="4"/>
      <c r="Z351" s="91">
        <f t="shared" ref="Z351:AK351" si="360">C351*100000/Z343</f>
        <v>45.303533675626696</v>
      </c>
      <c r="AA351" s="91">
        <f t="shared" si="360"/>
        <v>61.871616395978343</v>
      </c>
      <c r="AB351" s="91">
        <f t="shared" si="360"/>
        <v>171.23287671232876</v>
      </c>
      <c r="AC351" s="91">
        <f t="shared" si="360"/>
        <v>62.823935919585359</v>
      </c>
      <c r="AD351" s="91">
        <f t="shared" si="360"/>
        <v>110.98779134295228</v>
      </c>
      <c r="AE351" s="91">
        <f t="shared" si="360"/>
        <v>111.66055192215664</v>
      </c>
      <c r="AF351" s="91">
        <f t="shared" si="360"/>
        <v>64.205457463884429</v>
      </c>
      <c r="AG351" s="91">
        <f t="shared" si="360"/>
        <v>64.464141821112008</v>
      </c>
      <c r="AH351" s="91">
        <f t="shared" si="360"/>
        <v>32.346757237586935</v>
      </c>
      <c r="AI351" s="91">
        <f t="shared" si="360"/>
        <v>81.659317328107136</v>
      </c>
      <c r="AJ351" s="91">
        <f t="shared" si="360"/>
        <v>65.563022455335187</v>
      </c>
      <c r="AK351" s="91">
        <f t="shared" si="360"/>
        <v>0</v>
      </c>
      <c r="AL351" s="148"/>
      <c r="AM351" s="148"/>
      <c r="AN351" s="148"/>
      <c r="AO351" s="148"/>
    </row>
    <row r="352" spans="1:41" ht="13.5" customHeight="1">
      <c r="A352" s="88">
        <v>349</v>
      </c>
      <c r="B352" s="97" t="s">
        <v>117</v>
      </c>
      <c r="C352" s="96">
        <v>44</v>
      </c>
      <c r="D352" s="96">
        <v>43</v>
      </c>
      <c r="E352" s="96">
        <v>58</v>
      </c>
      <c r="F352" s="96">
        <v>35</v>
      </c>
      <c r="G352" s="96">
        <v>57</v>
      </c>
      <c r="H352" s="96">
        <v>76</v>
      </c>
      <c r="I352" s="96">
        <v>50</v>
      </c>
      <c r="J352" s="96">
        <v>50</v>
      </c>
      <c r="K352" s="96">
        <v>49</v>
      </c>
      <c r="L352" s="96">
        <v>62</v>
      </c>
      <c r="M352" s="96">
        <v>73</v>
      </c>
      <c r="N352" s="96">
        <v>59</v>
      </c>
      <c r="O352" s="96"/>
      <c r="P352" s="96"/>
      <c r="Q352" s="96"/>
      <c r="R352" s="96"/>
      <c r="T352" s="4" t="s">
        <v>382</v>
      </c>
      <c r="U352" s="4" t="s">
        <v>383</v>
      </c>
      <c r="V352" s="4" t="s">
        <v>384</v>
      </c>
      <c r="W352" s="4" t="s">
        <v>385</v>
      </c>
      <c r="X352" s="4" t="s">
        <v>386</v>
      </c>
      <c r="Y352" s="4">
        <v>578.9</v>
      </c>
      <c r="Z352" s="91">
        <f t="shared" ref="Z352:AK352" si="361">C352*100000/Z343</f>
        <v>664.45182724252493</v>
      </c>
      <c r="AA352" s="91">
        <f t="shared" si="361"/>
        <v>665.11987625676716</v>
      </c>
      <c r="AB352" s="91">
        <f t="shared" si="361"/>
        <v>902.86425902864255</v>
      </c>
      <c r="AC352" s="91">
        <f t="shared" si="361"/>
        <v>549.7094392963719</v>
      </c>
      <c r="AD352" s="91">
        <f t="shared" si="361"/>
        <v>903.75772950689714</v>
      </c>
      <c r="AE352" s="91">
        <f t="shared" si="361"/>
        <v>1212.3145637262721</v>
      </c>
      <c r="AF352" s="91">
        <f t="shared" si="361"/>
        <v>802.56821829855539</v>
      </c>
      <c r="AG352" s="91">
        <f t="shared" si="361"/>
        <v>805.80177276390009</v>
      </c>
      <c r="AH352" s="91">
        <f t="shared" si="361"/>
        <v>792.49555232087982</v>
      </c>
      <c r="AI352" s="91">
        <f t="shared" si="361"/>
        <v>1012.5755348685285</v>
      </c>
      <c r="AJ352" s="91">
        <f t="shared" si="361"/>
        <v>1196.5251598098673</v>
      </c>
      <c r="AK352" s="91">
        <f t="shared" si="361"/>
        <v>971.83330588041508</v>
      </c>
      <c r="AL352" s="148"/>
      <c r="AM352" s="148"/>
      <c r="AN352" s="148"/>
      <c r="AO352" s="148"/>
    </row>
    <row r="353" spans="1:41" ht="13.5" customHeight="1">
      <c r="A353" s="88">
        <v>350</v>
      </c>
      <c r="B353" s="95" t="s">
        <v>15</v>
      </c>
      <c r="C353" s="96">
        <v>14</v>
      </c>
      <c r="D353" s="96">
        <v>4</v>
      </c>
      <c r="E353" s="96">
        <v>2</v>
      </c>
      <c r="F353" s="96">
        <v>0</v>
      </c>
      <c r="G353" s="96">
        <v>2</v>
      </c>
      <c r="H353" s="96">
        <v>0</v>
      </c>
      <c r="I353" s="96">
        <v>4</v>
      </c>
      <c r="J353" s="96">
        <v>6</v>
      </c>
      <c r="K353" s="96">
        <v>3</v>
      </c>
      <c r="L353" s="96">
        <v>4</v>
      </c>
      <c r="M353" s="96">
        <v>3</v>
      </c>
      <c r="N353" s="96">
        <v>1</v>
      </c>
      <c r="O353" s="96"/>
      <c r="P353" s="96"/>
      <c r="Q353" s="96"/>
      <c r="R353" s="96"/>
      <c r="T353" s="4"/>
      <c r="U353" s="4"/>
      <c r="V353" s="4"/>
      <c r="W353" s="4"/>
      <c r="X353" s="4"/>
      <c r="Y353" s="4"/>
      <c r="Z353" s="91">
        <f t="shared" ref="Z353:AK353" si="362">C353*100000/Z343</f>
        <v>211.41649048625794</v>
      </c>
      <c r="AA353" s="91">
        <f t="shared" si="362"/>
        <v>61.871616395978343</v>
      </c>
      <c r="AB353" s="91">
        <f t="shared" si="362"/>
        <v>31.133250311332503</v>
      </c>
      <c r="AC353" s="91">
        <f t="shared" si="362"/>
        <v>0</v>
      </c>
      <c r="AD353" s="91">
        <f t="shared" si="362"/>
        <v>31.710797526557794</v>
      </c>
      <c r="AE353" s="91">
        <f t="shared" si="362"/>
        <v>0</v>
      </c>
      <c r="AF353" s="91">
        <f t="shared" si="362"/>
        <v>64.205457463884429</v>
      </c>
      <c r="AG353" s="91">
        <f t="shared" si="362"/>
        <v>96.696212731668012</v>
      </c>
      <c r="AH353" s="91">
        <f t="shared" si="362"/>
        <v>48.520135856380399</v>
      </c>
      <c r="AI353" s="91">
        <f t="shared" si="362"/>
        <v>65.327453862485712</v>
      </c>
      <c r="AJ353" s="91">
        <f t="shared" si="362"/>
        <v>49.17226684150139</v>
      </c>
      <c r="AK353" s="91">
        <f t="shared" si="362"/>
        <v>16.471750947125681</v>
      </c>
      <c r="AL353" s="148"/>
      <c r="AM353" s="148"/>
      <c r="AN353" s="148"/>
      <c r="AO353" s="148"/>
    </row>
    <row r="354" spans="1:41" ht="13.5" customHeight="1">
      <c r="A354" s="88">
        <v>351</v>
      </c>
      <c r="B354" s="95" t="s">
        <v>14</v>
      </c>
      <c r="C354" s="96">
        <v>70</v>
      </c>
      <c r="D354" s="96">
        <v>48</v>
      </c>
      <c r="E354" s="96">
        <v>54</v>
      </c>
      <c r="F354" s="96">
        <v>29</v>
      </c>
      <c r="G354" s="96">
        <v>14</v>
      </c>
      <c r="H354" s="96">
        <v>32</v>
      </c>
      <c r="I354" s="96">
        <v>15</v>
      </c>
      <c r="J354" s="96">
        <v>25</v>
      </c>
      <c r="K354" s="96">
        <v>18</v>
      </c>
      <c r="L354" s="96">
        <v>33</v>
      </c>
      <c r="M354" s="96">
        <v>28</v>
      </c>
      <c r="N354" s="96">
        <v>38</v>
      </c>
      <c r="O354" s="96"/>
      <c r="P354" s="96"/>
      <c r="Q354" s="96"/>
      <c r="R354" s="96"/>
      <c r="T354" s="4"/>
      <c r="U354" s="4"/>
      <c r="V354" s="4"/>
      <c r="W354" s="4"/>
      <c r="X354" s="4"/>
      <c r="Y354" s="4"/>
      <c r="Z354" s="91">
        <f t="shared" ref="Z354:AK354" si="363">C354*100000/Z343</f>
        <v>1057.0824524312895</v>
      </c>
      <c r="AA354" s="91">
        <f t="shared" si="363"/>
        <v>742.45939675174009</v>
      </c>
      <c r="AB354" s="91">
        <f t="shared" si="363"/>
        <v>840.59775840597763</v>
      </c>
      <c r="AC354" s="91">
        <f t="shared" si="363"/>
        <v>455.47353541699385</v>
      </c>
      <c r="AD354" s="91">
        <f t="shared" si="363"/>
        <v>221.97558268590456</v>
      </c>
      <c r="AE354" s="91">
        <f t="shared" si="363"/>
        <v>510.44823735843039</v>
      </c>
      <c r="AF354" s="91">
        <f t="shared" si="363"/>
        <v>240.77046548956662</v>
      </c>
      <c r="AG354" s="91">
        <f t="shared" si="363"/>
        <v>402.90088638195004</v>
      </c>
      <c r="AH354" s="91">
        <f t="shared" si="363"/>
        <v>291.12081513828241</v>
      </c>
      <c r="AI354" s="91">
        <f t="shared" si="363"/>
        <v>538.95149436550707</v>
      </c>
      <c r="AJ354" s="91">
        <f t="shared" si="363"/>
        <v>458.94115718734633</v>
      </c>
      <c r="AK354" s="91">
        <f t="shared" si="363"/>
        <v>625.92653599077585</v>
      </c>
      <c r="AL354" s="148"/>
      <c r="AM354" s="148"/>
      <c r="AN354" s="148"/>
      <c r="AO354" s="148"/>
    </row>
    <row r="355" spans="1:41" ht="13.5" customHeight="1">
      <c r="A355" s="88">
        <v>352</v>
      </c>
      <c r="B355" s="95" t="s">
        <v>13</v>
      </c>
      <c r="C355" s="96">
        <v>51</v>
      </c>
      <c r="D355" s="96">
        <v>34</v>
      </c>
      <c r="E355" s="96">
        <v>23</v>
      </c>
      <c r="F355" s="96">
        <v>24</v>
      </c>
      <c r="G355" s="96">
        <v>39</v>
      </c>
      <c r="H355" s="96">
        <v>28</v>
      </c>
      <c r="I355" s="96">
        <v>18</v>
      </c>
      <c r="J355" s="96">
        <v>26</v>
      </c>
      <c r="K355" s="96">
        <v>23</v>
      </c>
      <c r="L355" s="96">
        <v>40</v>
      </c>
      <c r="M355" s="96">
        <v>12</v>
      </c>
      <c r="N355" s="96">
        <v>18</v>
      </c>
      <c r="O355" s="96"/>
      <c r="P355" s="96"/>
      <c r="Q355" s="96"/>
      <c r="R355" s="96"/>
      <c r="T355" s="4"/>
      <c r="U355" s="4"/>
      <c r="V355" s="4"/>
      <c r="W355" s="4"/>
      <c r="X355" s="4"/>
      <c r="Y355" s="4"/>
      <c r="Z355" s="91">
        <f t="shared" ref="Z355:AK355" si="364">C355*100000/Z343</f>
        <v>770.16007248565393</v>
      </c>
      <c r="AA355" s="91">
        <f t="shared" si="364"/>
        <v>525.9087393658159</v>
      </c>
      <c r="AB355" s="91">
        <f t="shared" si="364"/>
        <v>358.03237858032378</v>
      </c>
      <c r="AC355" s="91">
        <f t="shared" si="364"/>
        <v>376.94361551751217</v>
      </c>
      <c r="AD355" s="91">
        <f t="shared" si="364"/>
        <v>618.36055176787693</v>
      </c>
      <c r="AE355" s="91">
        <f t="shared" si="364"/>
        <v>446.64220768862657</v>
      </c>
      <c r="AF355" s="91">
        <f t="shared" si="364"/>
        <v>288.92455858747991</v>
      </c>
      <c r="AG355" s="91">
        <f t="shared" si="364"/>
        <v>419.01692183722804</v>
      </c>
      <c r="AH355" s="91">
        <f t="shared" si="364"/>
        <v>371.9877082322497</v>
      </c>
      <c r="AI355" s="91">
        <f t="shared" si="364"/>
        <v>653.27453862485709</v>
      </c>
      <c r="AJ355" s="91">
        <f t="shared" si="364"/>
        <v>196.68906736600556</v>
      </c>
      <c r="AK355" s="91">
        <f t="shared" si="364"/>
        <v>296.49151704826221</v>
      </c>
      <c r="AL355" s="148"/>
      <c r="AM355" s="148"/>
      <c r="AN355" s="148"/>
      <c r="AO355" s="148"/>
    </row>
    <row r="356" spans="1:41" ht="13.5" customHeight="1">
      <c r="A356" s="88">
        <v>353</v>
      </c>
      <c r="B356" s="95" t="s">
        <v>12</v>
      </c>
      <c r="C356" s="96">
        <v>114</v>
      </c>
      <c r="D356" s="96">
        <v>85</v>
      </c>
      <c r="E356" s="96">
        <v>79</v>
      </c>
      <c r="F356" s="96">
        <v>56</v>
      </c>
      <c r="G356" s="96">
        <v>76</v>
      </c>
      <c r="H356" s="96">
        <v>71</v>
      </c>
      <c r="I356" s="96">
        <v>37</v>
      </c>
      <c r="J356" s="96">
        <v>64</v>
      </c>
      <c r="K356" s="96">
        <v>68</v>
      </c>
      <c r="L356" s="96">
        <v>100</v>
      </c>
      <c r="M356" s="96">
        <v>58</v>
      </c>
      <c r="N356" s="96">
        <v>53</v>
      </c>
      <c r="O356" s="96"/>
      <c r="P356" s="96"/>
      <c r="Q356" s="96"/>
      <c r="R356" s="96"/>
      <c r="T356" s="4"/>
      <c r="U356" s="4"/>
      <c r="V356" s="4"/>
      <c r="W356" s="4"/>
      <c r="X356" s="4"/>
      <c r="Y356" s="4"/>
      <c r="Z356" s="91">
        <f t="shared" ref="Z356:AK356" si="365">C356*100000/Z343</f>
        <v>1721.5342796738146</v>
      </c>
      <c r="AA356" s="91">
        <f t="shared" si="365"/>
        <v>1314.7718484145398</v>
      </c>
      <c r="AB356" s="91">
        <f t="shared" si="365"/>
        <v>1229.7633872976339</v>
      </c>
      <c r="AC356" s="91">
        <f t="shared" si="365"/>
        <v>879.5351028741951</v>
      </c>
      <c r="AD356" s="91">
        <f t="shared" si="365"/>
        <v>1205.010306009196</v>
      </c>
      <c r="AE356" s="91">
        <f t="shared" si="365"/>
        <v>1132.5570266390173</v>
      </c>
      <c r="AF356" s="91">
        <f t="shared" si="365"/>
        <v>593.90048154093097</v>
      </c>
      <c r="AG356" s="91">
        <f t="shared" si="365"/>
        <v>1031.4262691377921</v>
      </c>
      <c r="AH356" s="91">
        <f t="shared" si="365"/>
        <v>1099.7897460779557</v>
      </c>
      <c r="AI356" s="91">
        <f t="shared" si="365"/>
        <v>1633.1863465621427</v>
      </c>
      <c r="AJ356" s="91">
        <f t="shared" si="365"/>
        <v>950.66382560236025</v>
      </c>
      <c r="AK356" s="91">
        <f t="shared" si="365"/>
        <v>873.00280019766103</v>
      </c>
      <c r="AL356" s="148"/>
      <c r="AM356" s="148"/>
      <c r="AN356" s="148"/>
      <c r="AO356" s="148"/>
    </row>
    <row r="357" spans="1:41" ht="13.5" customHeight="1">
      <c r="A357" s="88">
        <v>354</v>
      </c>
      <c r="B357" s="95" t="s">
        <v>11</v>
      </c>
      <c r="C357" s="96">
        <v>2</v>
      </c>
      <c r="D357" s="96">
        <v>26</v>
      </c>
      <c r="E357" s="96">
        <v>7</v>
      </c>
      <c r="F357" s="96">
        <v>5</v>
      </c>
      <c r="G357" s="96">
        <v>3</v>
      </c>
      <c r="H357" s="96">
        <v>6</v>
      </c>
      <c r="I357" s="96">
        <v>0</v>
      </c>
      <c r="J357" s="96">
        <v>9</v>
      </c>
      <c r="K357" s="96">
        <v>2</v>
      </c>
      <c r="L357" s="96">
        <v>3</v>
      </c>
      <c r="M357" s="96">
        <v>5</v>
      </c>
      <c r="N357" s="96">
        <v>5</v>
      </c>
      <c r="O357" s="96"/>
      <c r="P357" s="96"/>
      <c r="Q357" s="96"/>
      <c r="R357" s="96"/>
      <c r="T357" s="4"/>
      <c r="U357" s="4"/>
      <c r="V357" s="4"/>
      <c r="W357" s="4"/>
      <c r="X357" s="4"/>
      <c r="Y357" s="4"/>
      <c r="Z357" s="91">
        <f t="shared" ref="Z357:AK357" si="366">C357*100000/Z343</f>
        <v>30.202355783751134</v>
      </c>
      <c r="AA357" s="91">
        <f t="shared" si="366"/>
        <v>402.16550657385926</v>
      </c>
      <c r="AB357" s="91">
        <f t="shared" si="366"/>
        <v>108.96637608966375</v>
      </c>
      <c r="AC357" s="91">
        <f t="shared" si="366"/>
        <v>78.529919899481698</v>
      </c>
      <c r="AD357" s="91">
        <f t="shared" si="366"/>
        <v>47.566196289836689</v>
      </c>
      <c r="AE357" s="91">
        <f t="shared" si="366"/>
        <v>95.709044504705702</v>
      </c>
      <c r="AF357" s="91">
        <f t="shared" si="366"/>
        <v>0</v>
      </c>
      <c r="AG357" s="91">
        <f t="shared" si="366"/>
        <v>145.04431909750201</v>
      </c>
      <c r="AH357" s="91">
        <f t="shared" si="366"/>
        <v>32.346757237586935</v>
      </c>
      <c r="AI357" s="91">
        <f t="shared" si="366"/>
        <v>48.99559039686428</v>
      </c>
      <c r="AJ357" s="91">
        <f t="shared" si="366"/>
        <v>81.95377806916899</v>
      </c>
      <c r="AK357" s="91">
        <f t="shared" si="366"/>
        <v>82.358754735628395</v>
      </c>
      <c r="AL357" s="148"/>
      <c r="AM357" s="148"/>
      <c r="AN357" s="148"/>
      <c r="AO357" s="148"/>
    </row>
    <row r="358" spans="1:41" ht="13.5" customHeight="1">
      <c r="A358" s="88">
        <v>355</v>
      </c>
      <c r="B358" s="95" t="s">
        <v>28</v>
      </c>
      <c r="C358" s="96">
        <v>0</v>
      </c>
      <c r="D358" s="96">
        <v>0</v>
      </c>
      <c r="E358" s="96">
        <v>0</v>
      </c>
      <c r="F358" s="96">
        <v>0</v>
      </c>
      <c r="G358" s="96">
        <v>0</v>
      </c>
      <c r="H358" s="96">
        <v>0</v>
      </c>
      <c r="I358" s="96">
        <v>0</v>
      </c>
      <c r="J358" s="96">
        <v>0</v>
      </c>
      <c r="K358" s="96">
        <v>0</v>
      </c>
      <c r="L358" s="96">
        <v>0</v>
      </c>
      <c r="M358" s="96">
        <v>0</v>
      </c>
      <c r="N358" s="96">
        <v>0</v>
      </c>
      <c r="O358" s="96"/>
      <c r="P358" s="96"/>
      <c r="Q358" s="96"/>
      <c r="R358" s="96"/>
      <c r="T358" s="4"/>
      <c r="U358" s="4"/>
      <c r="V358" s="4"/>
      <c r="W358" s="4"/>
      <c r="X358" s="4"/>
      <c r="Y358" s="4"/>
      <c r="Z358" s="91">
        <f t="shared" ref="Z358:AK358" si="367">C358*100000/Z343</f>
        <v>0</v>
      </c>
      <c r="AA358" s="91">
        <f t="shared" si="367"/>
        <v>0</v>
      </c>
      <c r="AB358" s="91">
        <f t="shared" si="367"/>
        <v>0</v>
      </c>
      <c r="AC358" s="91">
        <f t="shared" si="367"/>
        <v>0</v>
      </c>
      <c r="AD358" s="91">
        <f t="shared" si="367"/>
        <v>0</v>
      </c>
      <c r="AE358" s="91">
        <f t="shared" si="367"/>
        <v>0</v>
      </c>
      <c r="AF358" s="91">
        <f t="shared" si="367"/>
        <v>0</v>
      </c>
      <c r="AG358" s="91">
        <f t="shared" si="367"/>
        <v>0</v>
      </c>
      <c r="AH358" s="91">
        <f t="shared" si="367"/>
        <v>0</v>
      </c>
      <c r="AI358" s="91">
        <f t="shared" si="367"/>
        <v>0</v>
      </c>
      <c r="AJ358" s="91">
        <f t="shared" si="367"/>
        <v>0</v>
      </c>
      <c r="AK358" s="91">
        <f t="shared" si="367"/>
        <v>0</v>
      </c>
      <c r="AL358" s="148"/>
      <c r="AM358" s="148"/>
      <c r="AN358" s="148"/>
      <c r="AO358" s="148"/>
    </row>
    <row r="359" spans="1:41" ht="13.5" customHeight="1">
      <c r="A359" s="88">
        <v>356</v>
      </c>
      <c r="B359" s="97" t="s">
        <v>118</v>
      </c>
      <c r="C359" s="96">
        <v>251</v>
      </c>
      <c r="D359" s="96">
        <v>197</v>
      </c>
      <c r="E359" s="96">
        <v>165</v>
      </c>
      <c r="F359" s="96">
        <v>114</v>
      </c>
      <c r="G359" s="96">
        <v>134</v>
      </c>
      <c r="H359" s="96">
        <v>137</v>
      </c>
      <c r="I359" s="96">
        <v>74</v>
      </c>
      <c r="J359" s="96">
        <v>130</v>
      </c>
      <c r="K359" s="96">
        <v>114</v>
      </c>
      <c r="L359" s="96">
        <v>180</v>
      </c>
      <c r="M359" s="96">
        <v>106</v>
      </c>
      <c r="N359" s="96">
        <v>115</v>
      </c>
      <c r="O359" s="96"/>
      <c r="P359" s="96"/>
      <c r="Q359" s="96"/>
      <c r="R359" s="96"/>
      <c r="T359" s="4" t="s">
        <v>388</v>
      </c>
      <c r="U359" s="4" t="s">
        <v>389</v>
      </c>
      <c r="V359" s="4" t="s">
        <v>390</v>
      </c>
      <c r="W359" s="4" t="s">
        <v>391</v>
      </c>
      <c r="X359" s="4" t="s">
        <v>392</v>
      </c>
      <c r="Y359" s="4">
        <v>2471.1</v>
      </c>
      <c r="Z359" s="91">
        <f t="shared" ref="Z359:AK359" si="368">C359*100000/Z343</f>
        <v>3790.3956508607671</v>
      </c>
      <c r="AA359" s="91">
        <f t="shared" si="368"/>
        <v>3047.1771075019333</v>
      </c>
      <c r="AB359" s="91">
        <f t="shared" si="368"/>
        <v>2568.4931506849316</v>
      </c>
      <c r="AC359" s="91">
        <f t="shared" si="368"/>
        <v>1790.4821737081829</v>
      </c>
      <c r="AD359" s="91">
        <f t="shared" si="368"/>
        <v>2124.6234342793723</v>
      </c>
      <c r="AE359" s="91">
        <f t="shared" si="368"/>
        <v>2185.35651619078</v>
      </c>
      <c r="AF359" s="91">
        <f t="shared" si="368"/>
        <v>1187.8009630818619</v>
      </c>
      <c r="AG359" s="91">
        <f t="shared" si="368"/>
        <v>2095.0846091861404</v>
      </c>
      <c r="AH359" s="91">
        <f t="shared" si="368"/>
        <v>1843.7651625424551</v>
      </c>
      <c r="AI359" s="91">
        <f t="shared" si="368"/>
        <v>2939.7354238118569</v>
      </c>
      <c r="AJ359" s="91">
        <f t="shared" si="368"/>
        <v>1737.4200950663826</v>
      </c>
      <c r="AK359" s="91">
        <f t="shared" si="368"/>
        <v>1894.2513589194532</v>
      </c>
      <c r="AL359" s="148"/>
      <c r="AM359" s="148"/>
      <c r="AN359" s="148"/>
      <c r="AO359" s="148"/>
    </row>
    <row r="360" spans="1:41" ht="13.5" customHeight="1">
      <c r="A360" s="88">
        <v>357</v>
      </c>
      <c r="B360" s="95" t="s">
        <v>10</v>
      </c>
      <c r="C360" s="96">
        <v>0</v>
      </c>
      <c r="D360" s="96">
        <v>2</v>
      </c>
      <c r="E360" s="96">
        <v>1</v>
      </c>
      <c r="F360" s="96">
        <v>5</v>
      </c>
      <c r="G360" s="96">
        <v>0</v>
      </c>
      <c r="H360" s="96">
        <v>4</v>
      </c>
      <c r="I360" s="96">
        <v>0</v>
      </c>
      <c r="J360" s="96">
        <v>0</v>
      </c>
      <c r="K360" s="96">
        <v>3</v>
      </c>
      <c r="L360" s="96">
        <v>8</v>
      </c>
      <c r="M360" s="96">
        <v>2</v>
      </c>
      <c r="N360" s="96">
        <v>1</v>
      </c>
      <c r="O360" s="96"/>
      <c r="P360" s="96"/>
      <c r="Q360" s="96"/>
      <c r="R360" s="96"/>
      <c r="T360" s="4"/>
      <c r="U360" s="4"/>
      <c r="V360" s="4"/>
      <c r="W360" s="4"/>
      <c r="X360" s="4"/>
      <c r="Y360" s="4"/>
      <c r="Z360" s="91">
        <f t="shared" ref="Z360:AK360" si="369">C360*100000/Z343</f>
        <v>0</v>
      </c>
      <c r="AA360" s="91">
        <f t="shared" si="369"/>
        <v>30.935808197989171</v>
      </c>
      <c r="AB360" s="91">
        <f t="shared" si="369"/>
        <v>15.566625155666252</v>
      </c>
      <c r="AC360" s="91">
        <f t="shared" si="369"/>
        <v>78.529919899481698</v>
      </c>
      <c r="AD360" s="91">
        <f t="shared" si="369"/>
        <v>0</v>
      </c>
      <c r="AE360" s="91">
        <f t="shared" si="369"/>
        <v>63.806029669803799</v>
      </c>
      <c r="AF360" s="91">
        <f t="shared" si="369"/>
        <v>0</v>
      </c>
      <c r="AG360" s="91">
        <f t="shared" si="369"/>
        <v>0</v>
      </c>
      <c r="AH360" s="91">
        <f t="shared" si="369"/>
        <v>48.520135856380399</v>
      </c>
      <c r="AI360" s="91">
        <f t="shared" si="369"/>
        <v>130.65490772497142</v>
      </c>
      <c r="AJ360" s="91">
        <f t="shared" si="369"/>
        <v>32.781511227667593</v>
      </c>
      <c r="AK360" s="91">
        <f t="shared" si="369"/>
        <v>16.471750947125681</v>
      </c>
      <c r="AL360" s="148"/>
      <c r="AM360" s="148"/>
      <c r="AN360" s="148"/>
      <c r="AO360" s="148"/>
    </row>
    <row r="361" spans="1:41" ht="13.5" customHeight="1">
      <c r="A361" s="88">
        <v>358</v>
      </c>
      <c r="B361" s="95" t="s">
        <v>9</v>
      </c>
      <c r="C361" s="96">
        <v>0</v>
      </c>
      <c r="D361" s="96">
        <v>3</v>
      </c>
      <c r="E361" s="96">
        <v>2</v>
      </c>
      <c r="F361" s="96">
        <v>1</v>
      </c>
      <c r="G361" s="96">
        <v>2</v>
      </c>
      <c r="H361" s="96">
        <v>0</v>
      </c>
      <c r="I361" s="96">
        <v>3</v>
      </c>
      <c r="J361" s="96">
        <v>2</v>
      </c>
      <c r="K361" s="96">
        <v>4</v>
      </c>
      <c r="L361" s="96">
        <v>1</v>
      </c>
      <c r="M361" s="96">
        <v>2</v>
      </c>
      <c r="N361" s="96">
        <v>3</v>
      </c>
      <c r="O361" s="96"/>
      <c r="P361" s="96"/>
      <c r="Q361" s="96"/>
      <c r="R361" s="96"/>
      <c r="T361" s="4"/>
      <c r="U361" s="4"/>
      <c r="V361" s="4"/>
      <c r="W361" s="4"/>
      <c r="X361" s="4"/>
      <c r="Y361" s="4"/>
      <c r="Z361" s="91">
        <f t="shared" ref="Z361:AK361" si="370">C361*100000/Z343</f>
        <v>0</v>
      </c>
      <c r="AA361" s="91">
        <f t="shared" si="370"/>
        <v>46.403712296983755</v>
      </c>
      <c r="AB361" s="91">
        <f t="shared" si="370"/>
        <v>31.133250311332503</v>
      </c>
      <c r="AC361" s="91">
        <f t="shared" si="370"/>
        <v>15.70598397989634</v>
      </c>
      <c r="AD361" s="91">
        <f t="shared" si="370"/>
        <v>31.710797526557794</v>
      </c>
      <c r="AE361" s="91">
        <f t="shared" si="370"/>
        <v>0</v>
      </c>
      <c r="AF361" s="91">
        <f t="shared" si="370"/>
        <v>48.154093097913325</v>
      </c>
      <c r="AG361" s="91">
        <f t="shared" si="370"/>
        <v>32.232070910556004</v>
      </c>
      <c r="AH361" s="91">
        <f t="shared" si="370"/>
        <v>64.69351447517387</v>
      </c>
      <c r="AI361" s="91">
        <f t="shared" si="370"/>
        <v>16.331863465621428</v>
      </c>
      <c r="AJ361" s="91">
        <f t="shared" si="370"/>
        <v>32.781511227667593</v>
      </c>
      <c r="AK361" s="91">
        <f t="shared" si="370"/>
        <v>49.41525284137704</v>
      </c>
      <c r="AL361" s="148"/>
      <c r="AM361" s="148"/>
      <c r="AN361" s="148"/>
      <c r="AO361" s="148"/>
    </row>
    <row r="362" spans="1:41" ht="13.5" customHeight="1">
      <c r="A362" s="88">
        <v>359</v>
      </c>
      <c r="B362" s="95" t="s">
        <v>8</v>
      </c>
      <c r="C362" s="96">
        <v>5</v>
      </c>
      <c r="D362" s="96">
        <v>9</v>
      </c>
      <c r="E362" s="96">
        <v>1</v>
      </c>
      <c r="F362" s="96">
        <v>8</v>
      </c>
      <c r="G362" s="96">
        <v>3</v>
      </c>
      <c r="H362" s="96">
        <v>14</v>
      </c>
      <c r="I362" s="96">
        <v>4</v>
      </c>
      <c r="J362" s="96">
        <v>1</v>
      </c>
      <c r="K362" s="96">
        <v>47</v>
      </c>
      <c r="L362" s="96">
        <v>79</v>
      </c>
      <c r="M362" s="96">
        <v>11</v>
      </c>
      <c r="N362" s="96">
        <v>39</v>
      </c>
      <c r="O362" s="96"/>
      <c r="P362" s="96"/>
      <c r="Q362" s="96"/>
      <c r="R362" s="96"/>
      <c r="T362" s="4"/>
      <c r="U362" s="4"/>
      <c r="V362" s="4"/>
      <c r="W362" s="4"/>
      <c r="X362" s="4"/>
      <c r="Y362" s="4"/>
      <c r="Z362" s="91">
        <f t="shared" ref="Z362:AK362" si="371">C362*100000/Z343</f>
        <v>75.505889459377826</v>
      </c>
      <c r="AA362" s="91">
        <f t="shared" si="371"/>
        <v>139.21113689095128</v>
      </c>
      <c r="AB362" s="91">
        <f t="shared" si="371"/>
        <v>15.566625155666252</v>
      </c>
      <c r="AC362" s="91">
        <f t="shared" si="371"/>
        <v>125.64787183917072</v>
      </c>
      <c r="AD362" s="91">
        <f t="shared" si="371"/>
        <v>47.566196289836689</v>
      </c>
      <c r="AE362" s="91">
        <f t="shared" si="371"/>
        <v>223.32110384431328</v>
      </c>
      <c r="AF362" s="91">
        <f t="shared" si="371"/>
        <v>64.205457463884429</v>
      </c>
      <c r="AG362" s="91">
        <f t="shared" si="371"/>
        <v>16.116035455278002</v>
      </c>
      <c r="AH362" s="91">
        <f t="shared" si="371"/>
        <v>760.14879508329295</v>
      </c>
      <c r="AI362" s="91">
        <f t="shared" si="371"/>
        <v>1290.2172137840928</v>
      </c>
      <c r="AJ362" s="91">
        <f t="shared" si="371"/>
        <v>180.29831175217177</v>
      </c>
      <c r="AK362" s="91">
        <f t="shared" si="371"/>
        <v>642.3982869379015</v>
      </c>
      <c r="AL362" s="148"/>
      <c r="AM362" s="148"/>
      <c r="AN362" s="148"/>
      <c r="AO362" s="148"/>
    </row>
    <row r="363" spans="1:41" ht="13.5" customHeight="1">
      <c r="A363" s="88">
        <v>360</v>
      </c>
      <c r="B363" s="95" t="s">
        <v>24</v>
      </c>
      <c r="C363" s="96">
        <v>0</v>
      </c>
      <c r="D363" s="96">
        <v>0</v>
      </c>
      <c r="E363" s="96">
        <v>0</v>
      </c>
      <c r="F363" s="96">
        <v>0</v>
      </c>
      <c r="G363" s="96">
        <v>0</v>
      </c>
      <c r="H363" s="96">
        <v>0</v>
      </c>
      <c r="I363" s="96">
        <v>0</v>
      </c>
      <c r="J363" s="96">
        <v>0</v>
      </c>
      <c r="K363" s="96">
        <v>0</v>
      </c>
      <c r="L363" s="96">
        <v>0</v>
      </c>
      <c r="M363" s="96">
        <v>0</v>
      </c>
      <c r="N363" s="96">
        <v>0</v>
      </c>
      <c r="O363" s="96"/>
      <c r="P363" s="96"/>
      <c r="Q363" s="96"/>
      <c r="R363" s="96"/>
      <c r="T363" s="4"/>
      <c r="U363" s="4"/>
      <c r="V363" s="4"/>
      <c r="W363" s="4"/>
      <c r="X363" s="4"/>
      <c r="Y363" s="4"/>
      <c r="Z363" s="91">
        <f t="shared" ref="Z363:AK363" si="372">C363*100000/Z343</f>
        <v>0</v>
      </c>
      <c r="AA363" s="91">
        <f t="shared" si="372"/>
        <v>0</v>
      </c>
      <c r="AB363" s="91">
        <f t="shared" si="372"/>
        <v>0</v>
      </c>
      <c r="AC363" s="91">
        <f t="shared" si="372"/>
        <v>0</v>
      </c>
      <c r="AD363" s="91">
        <f t="shared" si="372"/>
        <v>0</v>
      </c>
      <c r="AE363" s="91">
        <f t="shared" si="372"/>
        <v>0</v>
      </c>
      <c r="AF363" s="91">
        <f t="shared" si="372"/>
        <v>0</v>
      </c>
      <c r="AG363" s="91">
        <f t="shared" si="372"/>
        <v>0</v>
      </c>
      <c r="AH363" s="91">
        <f t="shared" si="372"/>
        <v>0</v>
      </c>
      <c r="AI363" s="91">
        <f t="shared" si="372"/>
        <v>0</v>
      </c>
      <c r="AJ363" s="91">
        <f t="shared" si="372"/>
        <v>0</v>
      </c>
      <c r="AK363" s="91">
        <f t="shared" si="372"/>
        <v>0</v>
      </c>
      <c r="AL363" s="148"/>
      <c r="AM363" s="148"/>
      <c r="AN363" s="148"/>
      <c r="AO363" s="148"/>
    </row>
    <row r="364" spans="1:41" ht="13.5" customHeight="1">
      <c r="A364" s="88">
        <v>361</v>
      </c>
      <c r="B364" s="97" t="s">
        <v>119</v>
      </c>
      <c r="C364" s="96">
        <v>5</v>
      </c>
      <c r="D364" s="96">
        <v>14</v>
      </c>
      <c r="E364" s="96">
        <v>4</v>
      </c>
      <c r="F364" s="96">
        <v>14</v>
      </c>
      <c r="G364" s="96">
        <v>5</v>
      </c>
      <c r="H364" s="96">
        <v>18</v>
      </c>
      <c r="I364" s="96">
        <v>7</v>
      </c>
      <c r="J364" s="96">
        <v>3</v>
      </c>
      <c r="K364" s="96">
        <v>54</v>
      </c>
      <c r="L364" s="96">
        <v>88</v>
      </c>
      <c r="M364" s="96">
        <v>15</v>
      </c>
      <c r="N364" s="96">
        <v>43</v>
      </c>
      <c r="O364" s="96"/>
      <c r="P364" s="96"/>
      <c r="Q364" s="96"/>
      <c r="R364" s="96"/>
      <c r="T364" s="4" t="s">
        <v>393</v>
      </c>
      <c r="U364" s="4" t="s">
        <v>394</v>
      </c>
      <c r="V364" s="4" t="s">
        <v>395</v>
      </c>
      <c r="W364" s="4" t="s">
        <v>396</v>
      </c>
      <c r="X364" s="4" t="s">
        <v>397</v>
      </c>
      <c r="Y364" s="4">
        <v>14.1</v>
      </c>
      <c r="Z364" s="91">
        <f t="shared" ref="Z364:AK364" si="373">C364*100000/Z343</f>
        <v>75.505889459377826</v>
      </c>
      <c r="AA364" s="91">
        <f t="shared" si="373"/>
        <v>216.55065738592421</v>
      </c>
      <c r="AB364" s="91">
        <f t="shared" si="373"/>
        <v>62.266500622665006</v>
      </c>
      <c r="AC364" s="91">
        <f t="shared" si="373"/>
        <v>219.88377571854878</v>
      </c>
      <c r="AD364" s="91">
        <f t="shared" si="373"/>
        <v>79.27699381639448</v>
      </c>
      <c r="AE364" s="91">
        <f t="shared" si="373"/>
        <v>287.12713351411708</v>
      </c>
      <c r="AF364" s="91">
        <f t="shared" si="373"/>
        <v>112.35955056179775</v>
      </c>
      <c r="AG364" s="91">
        <f t="shared" si="373"/>
        <v>48.348106365834006</v>
      </c>
      <c r="AH364" s="91">
        <f t="shared" si="373"/>
        <v>873.36244541484712</v>
      </c>
      <c r="AI364" s="91">
        <f t="shared" si="373"/>
        <v>1437.2039849746857</v>
      </c>
      <c r="AJ364" s="91">
        <f t="shared" si="373"/>
        <v>245.86133420750696</v>
      </c>
      <c r="AK364" s="91">
        <f t="shared" si="373"/>
        <v>708.28529072640424</v>
      </c>
      <c r="AL364" s="148"/>
      <c r="AM364" s="148"/>
      <c r="AN364" s="148"/>
      <c r="AO364" s="148"/>
    </row>
    <row r="365" spans="1:41" ht="13.5" customHeight="1">
      <c r="A365" s="88">
        <v>362</v>
      </c>
      <c r="B365" s="95" t="s">
        <v>7</v>
      </c>
      <c r="C365" s="96">
        <v>6</v>
      </c>
      <c r="D365" s="96">
        <v>6</v>
      </c>
      <c r="E365" s="96">
        <v>15</v>
      </c>
      <c r="F365" s="96">
        <v>12</v>
      </c>
      <c r="G365" s="96">
        <v>7</v>
      </c>
      <c r="H365" s="96">
        <v>5</v>
      </c>
      <c r="I365" s="96">
        <v>8</v>
      </c>
      <c r="J365" s="96">
        <v>13</v>
      </c>
      <c r="K365" s="96">
        <v>5</v>
      </c>
      <c r="L365" s="96">
        <v>2</v>
      </c>
      <c r="M365" s="96">
        <v>1</v>
      </c>
      <c r="N365" s="96">
        <v>7</v>
      </c>
      <c r="O365" s="96"/>
      <c r="P365" s="96"/>
      <c r="Q365" s="96"/>
      <c r="R365" s="96"/>
      <c r="T365" s="4"/>
      <c r="U365" s="4"/>
      <c r="V365" s="4"/>
      <c r="W365" s="4"/>
      <c r="X365" s="4"/>
      <c r="Y365" s="4"/>
      <c r="Z365" s="91">
        <f t="shared" ref="Z365:AK365" si="374">C365*100000/Z343</f>
        <v>90.607067351253392</v>
      </c>
      <c r="AA365" s="91">
        <f t="shared" si="374"/>
        <v>92.807424593967511</v>
      </c>
      <c r="AB365" s="91">
        <f t="shared" si="374"/>
        <v>233.49937733499377</v>
      </c>
      <c r="AC365" s="91">
        <f t="shared" si="374"/>
        <v>188.47180775875609</v>
      </c>
      <c r="AD365" s="91">
        <f t="shared" si="374"/>
        <v>110.98779134295228</v>
      </c>
      <c r="AE365" s="91">
        <f t="shared" si="374"/>
        <v>79.757537087254747</v>
      </c>
      <c r="AF365" s="91">
        <f t="shared" si="374"/>
        <v>128.41091492776886</v>
      </c>
      <c r="AG365" s="91">
        <f t="shared" si="374"/>
        <v>209.50846091861402</v>
      </c>
      <c r="AH365" s="91">
        <f t="shared" si="374"/>
        <v>80.866893093967334</v>
      </c>
      <c r="AI365" s="91">
        <f t="shared" si="374"/>
        <v>32.663726931242856</v>
      </c>
      <c r="AJ365" s="91">
        <f t="shared" si="374"/>
        <v>16.390755613833797</v>
      </c>
      <c r="AK365" s="91">
        <f t="shared" si="374"/>
        <v>115.30225662987975</v>
      </c>
      <c r="AL365" s="148"/>
      <c r="AM365" s="148"/>
      <c r="AN365" s="148"/>
      <c r="AO365" s="148"/>
    </row>
    <row r="366" spans="1:41" ht="13.5" customHeight="1">
      <c r="A366" s="88">
        <v>363</v>
      </c>
      <c r="B366" s="95" t="s">
        <v>6</v>
      </c>
      <c r="C366" s="96">
        <v>28</v>
      </c>
      <c r="D366" s="96">
        <v>23</v>
      </c>
      <c r="E366" s="96">
        <v>11</v>
      </c>
      <c r="F366" s="96">
        <v>13</v>
      </c>
      <c r="G366" s="96">
        <v>14</v>
      </c>
      <c r="H366" s="96">
        <v>2</v>
      </c>
      <c r="I366" s="96">
        <v>5</v>
      </c>
      <c r="J366" s="96">
        <v>9</v>
      </c>
      <c r="K366" s="96">
        <v>10</v>
      </c>
      <c r="L366" s="96">
        <v>4</v>
      </c>
      <c r="M366" s="96">
        <v>8</v>
      </c>
      <c r="N366" s="96">
        <v>5</v>
      </c>
      <c r="O366" s="96"/>
      <c r="P366" s="96"/>
      <c r="Q366" s="96"/>
      <c r="R366" s="96"/>
      <c r="T366" s="4"/>
      <c r="U366" s="4"/>
      <c r="V366" s="4"/>
      <c r="W366" s="4"/>
      <c r="X366" s="4"/>
      <c r="Y366" s="4"/>
      <c r="Z366" s="91">
        <f t="shared" ref="Z366:AK366" si="375">C366*100000/Z343</f>
        <v>422.83298097251588</v>
      </c>
      <c r="AA366" s="91">
        <f t="shared" si="375"/>
        <v>355.76179427687549</v>
      </c>
      <c r="AB366" s="91">
        <f t="shared" si="375"/>
        <v>171.23287671232876</v>
      </c>
      <c r="AC366" s="91">
        <f t="shared" si="375"/>
        <v>204.17779173865242</v>
      </c>
      <c r="AD366" s="91">
        <f t="shared" si="375"/>
        <v>221.97558268590456</v>
      </c>
      <c r="AE366" s="91">
        <f t="shared" si="375"/>
        <v>31.903014834901899</v>
      </c>
      <c r="AF366" s="91">
        <f t="shared" si="375"/>
        <v>80.256821829855539</v>
      </c>
      <c r="AG366" s="91">
        <f t="shared" si="375"/>
        <v>145.04431909750201</v>
      </c>
      <c r="AH366" s="91">
        <f t="shared" si="375"/>
        <v>161.73378618793467</v>
      </c>
      <c r="AI366" s="91">
        <f t="shared" si="375"/>
        <v>65.327453862485712</v>
      </c>
      <c r="AJ366" s="91">
        <f t="shared" si="375"/>
        <v>131.12604491067037</v>
      </c>
      <c r="AK366" s="91">
        <f t="shared" si="375"/>
        <v>82.358754735628395</v>
      </c>
      <c r="AL366" s="148"/>
      <c r="AM366" s="148"/>
      <c r="AN366" s="148"/>
      <c r="AO366" s="148"/>
    </row>
    <row r="367" spans="1:41" ht="13.5" customHeight="1">
      <c r="A367" s="88">
        <v>364</v>
      </c>
      <c r="B367" s="95" t="s">
        <v>5</v>
      </c>
      <c r="C367" s="96">
        <v>4</v>
      </c>
      <c r="D367" s="96">
        <v>9</v>
      </c>
      <c r="E367" s="96">
        <v>10</v>
      </c>
      <c r="F367" s="96">
        <v>0</v>
      </c>
      <c r="G367" s="96">
        <v>6</v>
      </c>
      <c r="H367" s="96">
        <v>1</v>
      </c>
      <c r="I367" s="96">
        <v>1</v>
      </c>
      <c r="J367" s="96">
        <v>3</v>
      </c>
      <c r="K367" s="96">
        <v>1</v>
      </c>
      <c r="L367" s="96">
        <v>2</v>
      </c>
      <c r="M367" s="96">
        <v>1</v>
      </c>
      <c r="N367" s="96">
        <v>1</v>
      </c>
      <c r="O367" s="96"/>
      <c r="P367" s="96"/>
      <c r="Q367" s="96"/>
      <c r="R367" s="96"/>
      <c r="T367" s="4"/>
      <c r="U367" s="4"/>
      <c r="V367" s="4"/>
      <c r="W367" s="4"/>
      <c r="X367" s="4"/>
      <c r="Y367" s="4"/>
      <c r="Z367" s="91">
        <f t="shared" ref="Z367:AK367" si="376">C367*100000/Z343</f>
        <v>60.404711567502268</v>
      </c>
      <c r="AA367" s="91">
        <f t="shared" si="376"/>
        <v>139.21113689095128</v>
      </c>
      <c r="AB367" s="91">
        <f t="shared" si="376"/>
        <v>155.6662515566625</v>
      </c>
      <c r="AC367" s="91">
        <f t="shared" si="376"/>
        <v>0</v>
      </c>
      <c r="AD367" s="91">
        <f t="shared" si="376"/>
        <v>95.132392579673379</v>
      </c>
      <c r="AE367" s="91">
        <f t="shared" si="376"/>
        <v>15.95150741745095</v>
      </c>
      <c r="AF367" s="91">
        <f t="shared" si="376"/>
        <v>16.051364365971107</v>
      </c>
      <c r="AG367" s="91">
        <f t="shared" si="376"/>
        <v>48.348106365834006</v>
      </c>
      <c r="AH367" s="91">
        <f t="shared" si="376"/>
        <v>16.173378618793468</v>
      </c>
      <c r="AI367" s="91">
        <f t="shared" si="376"/>
        <v>32.663726931242856</v>
      </c>
      <c r="AJ367" s="91">
        <f t="shared" si="376"/>
        <v>16.390755613833797</v>
      </c>
      <c r="AK367" s="91">
        <f t="shared" si="376"/>
        <v>16.471750947125681</v>
      </c>
      <c r="AL367" s="148"/>
      <c r="AM367" s="148"/>
      <c r="AN367" s="148"/>
      <c r="AO367" s="148"/>
    </row>
    <row r="368" spans="1:41" ht="13.5" customHeight="1">
      <c r="A368" s="88">
        <v>365</v>
      </c>
      <c r="B368" s="95" t="s">
        <v>26</v>
      </c>
      <c r="C368" s="96">
        <v>0</v>
      </c>
      <c r="D368" s="96">
        <v>0</v>
      </c>
      <c r="E368" s="96">
        <v>0</v>
      </c>
      <c r="F368" s="96">
        <v>0</v>
      </c>
      <c r="G368" s="96">
        <v>0</v>
      </c>
      <c r="H368" s="96">
        <v>0</v>
      </c>
      <c r="I368" s="96">
        <v>0</v>
      </c>
      <c r="J368" s="96">
        <v>0</v>
      </c>
      <c r="K368" s="96">
        <v>0</v>
      </c>
      <c r="L368" s="96">
        <v>0</v>
      </c>
      <c r="M368" s="96">
        <v>0</v>
      </c>
      <c r="N368" s="96">
        <v>0</v>
      </c>
      <c r="O368" s="96"/>
      <c r="P368" s="96"/>
      <c r="Q368" s="96"/>
      <c r="R368" s="96"/>
      <c r="T368" s="4"/>
      <c r="U368" s="4"/>
      <c r="V368" s="4"/>
      <c r="W368" s="4"/>
      <c r="X368" s="4"/>
      <c r="Y368" s="4"/>
      <c r="Z368" s="91">
        <f t="shared" ref="Z368:AK368" si="377">C368*100000/Z343</f>
        <v>0</v>
      </c>
      <c r="AA368" s="91">
        <f t="shared" si="377"/>
        <v>0</v>
      </c>
      <c r="AB368" s="91">
        <f t="shared" si="377"/>
        <v>0</v>
      </c>
      <c r="AC368" s="91">
        <f t="shared" si="377"/>
        <v>0</v>
      </c>
      <c r="AD368" s="91">
        <f t="shared" si="377"/>
        <v>0</v>
      </c>
      <c r="AE368" s="91">
        <f t="shared" si="377"/>
        <v>0</v>
      </c>
      <c r="AF368" s="91">
        <f t="shared" si="377"/>
        <v>0</v>
      </c>
      <c r="AG368" s="91">
        <f t="shared" si="377"/>
        <v>0</v>
      </c>
      <c r="AH368" s="91">
        <f t="shared" si="377"/>
        <v>0</v>
      </c>
      <c r="AI368" s="91">
        <f t="shared" si="377"/>
        <v>0</v>
      </c>
      <c r="AJ368" s="91">
        <f t="shared" si="377"/>
        <v>0</v>
      </c>
      <c r="AK368" s="91">
        <f t="shared" si="377"/>
        <v>0</v>
      </c>
      <c r="AL368" s="148"/>
      <c r="AM368" s="148"/>
      <c r="AN368" s="148"/>
      <c r="AO368" s="148"/>
    </row>
    <row r="369" spans="1:41" ht="13.5" customHeight="1">
      <c r="A369" s="88">
        <v>366</v>
      </c>
      <c r="B369" s="95" t="s">
        <v>4</v>
      </c>
      <c r="C369" s="96">
        <v>5</v>
      </c>
      <c r="D369" s="96">
        <v>3</v>
      </c>
      <c r="E369" s="96">
        <v>3</v>
      </c>
      <c r="F369" s="96">
        <v>1</v>
      </c>
      <c r="G369" s="96">
        <v>1</v>
      </c>
      <c r="H369" s="96">
        <v>5</v>
      </c>
      <c r="I369" s="96">
        <v>6</v>
      </c>
      <c r="J369" s="96">
        <v>5</v>
      </c>
      <c r="K369" s="96">
        <v>7</v>
      </c>
      <c r="L369" s="96">
        <v>10</v>
      </c>
      <c r="M369" s="96">
        <v>4</v>
      </c>
      <c r="N369" s="96">
        <v>6</v>
      </c>
      <c r="O369" s="96"/>
      <c r="P369" s="96"/>
      <c r="Q369" s="96"/>
      <c r="R369" s="96"/>
      <c r="T369" s="4"/>
      <c r="U369" s="4"/>
      <c r="V369" s="4"/>
      <c r="W369" s="4"/>
      <c r="X369" s="4"/>
      <c r="Y369" s="4"/>
      <c r="Z369" s="91">
        <f t="shared" ref="Z369:AK369" si="378">C369*100000/Z343</f>
        <v>75.505889459377826</v>
      </c>
      <c r="AA369" s="91">
        <f t="shared" si="378"/>
        <v>46.403712296983755</v>
      </c>
      <c r="AB369" s="91">
        <f t="shared" si="378"/>
        <v>46.699875466998755</v>
      </c>
      <c r="AC369" s="91">
        <f t="shared" si="378"/>
        <v>15.70598397989634</v>
      </c>
      <c r="AD369" s="91">
        <f t="shared" si="378"/>
        <v>15.855398763278897</v>
      </c>
      <c r="AE369" s="91">
        <f t="shared" si="378"/>
        <v>79.757537087254747</v>
      </c>
      <c r="AF369" s="91">
        <f t="shared" si="378"/>
        <v>96.30818619582665</v>
      </c>
      <c r="AG369" s="91">
        <f t="shared" si="378"/>
        <v>80.580177276390003</v>
      </c>
      <c r="AH369" s="91">
        <f t="shared" si="378"/>
        <v>113.21365033155426</v>
      </c>
      <c r="AI369" s="91">
        <f t="shared" si="378"/>
        <v>163.31863465621427</v>
      </c>
      <c r="AJ369" s="91">
        <f t="shared" si="378"/>
        <v>65.563022455335187</v>
      </c>
      <c r="AK369" s="91">
        <f t="shared" si="378"/>
        <v>98.83050568275408</v>
      </c>
      <c r="AL369" s="148"/>
      <c r="AM369" s="148"/>
      <c r="AN369" s="148"/>
      <c r="AO369" s="148"/>
    </row>
    <row r="370" spans="1:41" ht="13.5" customHeight="1">
      <c r="A370" s="88">
        <v>367</v>
      </c>
      <c r="B370" s="95" t="s">
        <v>3</v>
      </c>
      <c r="C370" s="96">
        <v>2</v>
      </c>
      <c r="D370" s="96">
        <v>2</v>
      </c>
      <c r="E370" s="96">
        <v>7</v>
      </c>
      <c r="F370" s="96">
        <v>2</v>
      </c>
      <c r="G370" s="96">
        <v>4</v>
      </c>
      <c r="H370" s="96">
        <v>7</v>
      </c>
      <c r="I370" s="96">
        <v>26</v>
      </c>
      <c r="J370" s="96">
        <v>24</v>
      </c>
      <c r="K370" s="96">
        <v>13</v>
      </c>
      <c r="L370" s="96">
        <v>19</v>
      </c>
      <c r="M370" s="96">
        <v>177</v>
      </c>
      <c r="N370" s="96">
        <v>60</v>
      </c>
      <c r="O370" s="96"/>
      <c r="P370" s="96"/>
      <c r="Q370" s="96"/>
      <c r="R370" s="96"/>
      <c r="T370" s="4"/>
      <c r="U370" s="4"/>
      <c r="V370" s="4"/>
      <c r="W370" s="4"/>
      <c r="X370" s="4"/>
      <c r="Y370" s="4"/>
      <c r="Z370" s="91">
        <f t="shared" ref="Z370:AK370" si="379">C370*100000/Z343</f>
        <v>30.202355783751134</v>
      </c>
      <c r="AA370" s="91">
        <f t="shared" si="379"/>
        <v>30.935808197989171</v>
      </c>
      <c r="AB370" s="91">
        <f t="shared" si="379"/>
        <v>108.96637608966375</v>
      </c>
      <c r="AC370" s="91">
        <f t="shared" si="379"/>
        <v>31.41196795979268</v>
      </c>
      <c r="AD370" s="91">
        <f t="shared" si="379"/>
        <v>63.421595053115588</v>
      </c>
      <c r="AE370" s="91">
        <f t="shared" si="379"/>
        <v>111.66055192215664</v>
      </c>
      <c r="AF370" s="91">
        <f t="shared" si="379"/>
        <v>417.33547351524879</v>
      </c>
      <c r="AG370" s="91">
        <f t="shared" si="379"/>
        <v>386.78485092667205</v>
      </c>
      <c r="AH370" s="91">
        <f t="shared" si="379"/>
        <v>210.25392204431506</v>
      </c>
      <c r="AI370" s="91">
        <f t="shared" si="379"/>
        <v>310.3054058468071</v>
      </c>
      <c r="AJ370" s="91">
        <f t="shared" si="379"/>
        <v>2901.1637436485821</v>
      </c>
      <c r="AK370" s="91">
        <f t="shared" si="379"/>
        <v>988.30505682754074</v>
      </c>
      <c r="AL370" s="148"/>
      <c r="AM370" s="148"/>
      <c r="AN370" s="148"/>
      <c r="AO370" s="148"/>
    </row>
    <row r="371" spans="1:41" ht="13.5" customHeight="1">
      <c r="A371" s="88">
        <v>368</v>
      </c>
      <c r="B371" s="95" t="s">
        <v>2</v>
      </c>
      <c r="C371" s="96">
        <v>0</v>
      </c>
      <c r="D371" s="96">
        <v>0</v>
      </c>
      <c r="E371" s="96">
        <v>0</v>
      </c>
      <c r="F371" s="96">
        <v>0</v>
      </c>
      <c r="G371" s="96">
        <v>0</v>
      </c>
      <c r="H371" s="96">
        <v>0</v>
      </c>
      <c r="I371" s="96">
        <v>0</v>
      </c>
      <c r="J371" s="96">
        <v>0</v>
      </c>
      <c r="K371" s="96">
        <v>0</v>
      </c>
      <c r="L371" s="96">
        <v>0</v>
      </c>
      <c r="M371" s="96">
        <v>0</v>
      </c>
      <c r="N371" s="96">
        <v>0</v>
      </c>
      <c r="O371" s="96"/>
      <c r="P371" s="96"/>
      <c r="Q371" s="96"/>
      <c r="R371" s="96"/>
      <c r="T371" s="4"/>
      <c r="U371" s="4"/>
      <c r="V371" s="4"/>
      <c r="W371" s="4"/>
      <c r="X371" s="4"/>
      <c r="Y371" s="4"/>
      <c r="Z371" s="91">
        <f t="shared" ref="Z371:AK371" si="380">C371*100000/Z343</f>
        <v>0</v>
      </c>
      <c r="AA371" s="91">
        <f t="shared" si="380"/>
        <v>0</v>
      </c>
      <c r="AB371" s="91">
        <f t="shared" si="380"/>
        <v>0</v>
      </c>
      <c r="AC371" s="91">
        <f t="shared" si="380"/>
        <v>0</v>
      </c>
      <c r="AD371" s="91">
        <f t="shared" si="380"/>
        <v>0</v>
      </c>
      <c r="AE371" s="91">
        <f t="shared" si="380"/>
        <v>0</v>
      </c>
      <c r="AF371" s="91">
        <f t="shared" si="380"/>
        <v>0</v>
      </c>
      <c r="AG371" s="91">
        <f t="shared" si="380"/>
        <v>0</v>
      </c>
      <c r="AH371" s="91">
        <f t="shared" si="380"/>
        <v>0</v>
      </c>
      <c r="AI371" s="91">
        <f t="shared" si="380"/>
        <v>0</v>
      </c>
      <c r="AJ371" s="91">
        <f t="shared" si="380"/>
        <v>0</v>
      </c>
      <c r="AK371" s="91">
        <f t="shared" si="380"/>
        <v>0</v>
      </c>
      <c r="AL371" s="148"/>
      <c r="AM371" s="148"/>
      <c r="AN371" s="148"/>
      <c r="AO371" s="148"/>
    </row>
    <row r="372" spans="1:41" ht="13.5" customHeight="1">
      <c r="A372" s="88">
        <v>369</v>
      </c>
      <c r="B372" s="95" t="s">
        <v>23</v>
      </c>
      <c r="C372" s="96">
        <v>0</v>
      </c>
      <c r="D372" s="96">
        <v>0</v>
      </c>
      <c r="E372" s="96">
        <v>0</v>
      </c>
      <c r="F372" s="96">
        <v>0</v>
      </c>
      <c r="G372" s="96">
        <v>0</v>
      </c>
      <c r="H372" s="96">
        <v>1</v>
      </c>
      <c r="I372" s="96">
        <v>0</v>
      </c>
      <c r="J372" s="96">
        <v>0</v>
      </c>
      <c r="K372" s="96">
        <v>0</v>
      </c>
      <c r="L372" s="96">
        <v>0</v>
      </c>
      <c r="M372" s="96">
        <v>0</v>
      </c>
      <c r="N372" s="96">
        <v>0</v>
      </c>
      <c r="O372" s="96"/>
      <c r="P372" s="96"/>
      <c r="Q372" s="96"/>
      <c r="R372" s="96"/>
      <c r="T372" s="4"/>
      <c r="U372" s="4"/>
      <c r="V372" s="4"/>
      <c r="W372" s="4"/>
      <c r="X372" s="4"/>
      <c r="Y372" s="4"/>
      <c r="Z372" s="91">
        <f t="shared" ref="Z372:AK372" si="381">C372*100000/Z343</f>
        <v>0</v>
      </c>
      <c r="AA372" s="91">
        <f t="shared" si="381"/>
        <v>0</v>
      </c>
      <c r="AB372" s="91">
        <f t="shared" si="381"/>
        <v>0</v>
      </c>
      <c r="AC372" s="91">
        <f t="shared" si="381"/>
        <v>0</v>
      </c>
      <c r="AD372" s="91">
        <f t="shared" si="381"/>
        <v>0</v>
      </c>
      <c r="AE372" s="91">
        <f t="shared" si="381"/>
        <v>15.95150741745095</v>
      </c>
      <c r="AF372" s="91">
        <f t="shared" si="381"/>
        <v>0</v>
      </c>
      <c r="AG372" s="91">
        <f t="shared" si="381"/>
        <v>0</v>
      </c>
      <c r="AH372" s="91">
        <f t="shared" si="381"/>
        <v>0</v>
      </c>
      <c r="AI372" s="91">
        <f t="shared" si="381"/>
        <v>0</v>
      </c>
      <c r="AJ372" s="91">
        <f t="shared" si="381"/>
        <v>0</v>
      </c>
      <c r="AK372" s="91">
        <f t="shared" si="381"/>
        <v>0</v>
      </c>
      <c r="AL372" s="148"/>
      <c r="AM372" s="148"/>
      <c r="AN372" s="148"/>
      <c r="AO372" s="148"/>
    </row>
    <row r="373" spans="1:41" ht="13.5" customHeight="1">
      <c r="A373" s="88">
        <v>370</v>
      </c>
      <c r="B373" s="95" t="s">
        <v>1</v>
      </c>
      <c r="C373" s="96">
        <v>5</v>
      </c>
      <c r="D373" s="96">
        <v>0</v>
      </c>
      <c r="E373" s="96">
        <v>6</v>
      </c>
      <c r="F373" s="96">
        <v>4</v>
      </c>
      <c r="G373" s="96">
        <v>0</v>
      </c>
      <c r="H373" s="96">
        <v>2</v>
      </c>
      <c r="I373" s="96">
        <v>0</v>
      </c>
      <c r="J373" s="96">
        <v>3</v>
      </c>
      <c r="K373" s="96">
        <v>0</v>
      </c>
      <c r="L373" s="96">
        <v>0</v>
      </c>
      <c r="M373" s="96">
        <v>0</v>
      </c>
      <c r="N373" s="96">
        <v>0</v>
      </c>
      <c r="O373" s="96"/>
      <c r="P373" s="96"/>
      <c r="Q373" s="96"/>
      <c r="R373" s="96"/>
      <c r="T373" s="4"/>
      <c r="U373" s="4"/>
      <c r="V373" s="4"/>
      <c r="W373" s="4"/>
      <c r="X373" s="4"/>
      <c r="Y373" s="4"/>
      <c r="Z373" s="91">
        <f t="shared" ref="Z373:AK373" si="382">C373*100000/Z343</f>
        <v>75.505889459377826</v>
      </c>
      <c r="AA373" s="91">
        <f t="shared" si="382"/>
        <v>0</v>
      </c>
      <c r="AB373" s="91">
        <f t="shared" si="382"/>
        <v>93.39975093399751</v>
      </c>
      <c r="AC373" s="91">
        <f t="shared" si="382"/>
        <v>62.823935919585359</v>
      </c>
      <c r="AD373" s="91">
        <f t="shared" si="382"/>
        <v>0</v>
      </c>
      <c r="AE373" s="91">
        <f t="shared" si="382"/>
        <v>31.903014834901899</v>
      </c>
      <c r="AF373" s="91">
        <f t="shared" si="382"/>
        <v>0</v>
      </c>
      <c r="AG373" s="91">
        <f t="shared" si="382"/>
        <v>48.348106365834006</v>
      </c>
      <c r="AH373" s="91">
        <f t="shared" si="382"/>
        <v>0</v>
      </c>
      <c r="AI373" s="91">
        <f t="shared" si="382"/>
        <v>0</v>
      </c>
      <c r="AJ373" s="91">
        <f t="shared" si="382"/>
        <v>0</v>
      </c>
      <c r="AK373" s="91">
        <f t="shared" si="382"/>
        <v>0</v>
      </c>
      <c r="AL373" s="148"/>
      <c r="AM373" s="148"/>
      <c r="AN373" s="148"/>
      <c r="AO373" s="148"/>
    </row>
    <row r="374" spans="1:41" ht="13.5" customHeight="1">
      <c r="A374" s="88">
        <v>371</v>
      </c>
      <c r="B374" s="95" t="s">
        <v>0</v>
      </c>
      <c r="C374" s="96">
        <v>0</v>
      </c>
      <c r="D374" s="96">
        <v>0</v>
      </c>
      <c r="E374" s="96">
        <v>1</v>
      </c>
      <c r="F374" s="96">
        <v>0</v>
      </c>
      <c r="G374" s="96">
        <v>2</v>
      </c>
      <c r="H374" s="96">
        <v>0</v>
      </c>
      <c r="I374" s="96">
        <v>0</v>
      </c>
      <c r="J374" s="96">
        <v>7</v>
      </c>
      <c r="K374" s="96">
        <v>1</v>
      </c>
      <c r="L374" s="96">
        <v>0</v>
      </c>
      <c r="M374" s="96">
        <v>26</v>
      </c>
      <c r="N374" s="96">
        <v>17</v>
      </c>
      <c r="O374" s="96"/>
      <c r="P374" s="96"/>
      <c r="Q374" s="96"/>
      <c r="R374" s="96"/>
      <c r="T374" s="4"/>
      <c r="U374" s="4"/>
      <c r="V374" s="4"/>
      <c r="W374" s="4"/>
      <c r="X374" s="4"/>
      <c r="Y374" s="4"/>
      <c r="Z374" s="91">
        <f t="shared" ref="Z374:AK374" si="383">C374*100000/Z343</f>
        <v>0</v>
      </c>
      <c r="AA374" s="91">
        <f t="shared" si="383"/>
        <v>0</v>
      </c>
      <c r="AB374" s="91">
        <f t="shared" si="383"/>
        <v>15.566625155666252</v>
      </c>
      <c r="AC374" s="91">
        <f t="shared" si="383"/>
        <v>0</v>
      </c>
      <c r="AD374" s="91">
        <f t="shared" si="383"/>
        <v>31.710797526557794</v>
      </c>
      <c r="AE374" s="91">
        <f t="shared" si="383"/>
        <v>0</v>
      </c>
      <c r="AF374" s="91">
        <f t="shared" si="383"/>
        <v>0</v>
      </c>
      <c r="AG374" s="91">
        <f t="shared" si="383"/>
        <v>112.81224818694601</v>
      </c>
      <c r="AH374" s="91">
        <f t="shared" si="383"/>
        <v>16.173378618793468</v>
      </c>
      <c r="AI374" s="91">
        <f t="shared" si="383"/>
        <v>0</v>
      </c>
      <c r="AJ374" s="91">
        <f t="shared" si="383"/>
        <v>426.15964595967876</v>
      </c>
      <c r="AK374" s="91">
        <f t="shared" si="383"/>
        <v>280.01976610113655</v>
      </c>
      <c r="AL374" s="148"/>
      <c r="AM374" s="148"/>
      <c r="AN374" s="148"/>
      <c r="AO374" s="148"/>
    </row>
    <row r="375" spans="1:41" ht="13.5" customHeight="1">
      <c r="A375" s="88">
        <v>372</v>
      </c>
      <c r="B375" s="97" t="s">
        <v>111</v>
      </c>
      <c r="C375" s="96"/>
      <c r="D375" s="96"/>
      <c r="E375" s="96"/>
      <c r="F375" s="96"/>
      <c r="G375" s="96"/>
      <c r="H375" s="96"/>
      <c r="I375" s="96"/>
      <c r="J375" s="96"/>
      <c r="K375" s="96"/>
      <c r="L375" s="96"/>
      <c r="M375" s="96">
        <v>0</v>
      </c>
      <c r="N375" s="96">
        <v>0</v>
      </c>
      <c r="O375" s="96"/>
      <c r="P375" s="96"/>
      <c r="Q375" s="96"/>
      <c r="R375" s="96"/>
      <c r="T375" s="4"/>
      <c r="U375" s="4"/>
      <c r="V375" s="4"/>
      <c r="W375" s="4"/>
      <c r="X375" s="4"/>
      <c r="Y375" s="4"/>
      <c r="Z375" s="91">
        <f t="shared" ref="Z375:AK375" si="384">C375*100000/Z343</f>
        <v>0</v>
      </c>
      <c r="AA375" s="91">
        <f t="shared" si="384"/>
        <v>0</v>
      </c>
      <c r="AB375" s="91">
        <f t="shared" si="384"/>
        <v>0</v>
      </c>
      <c r="AC375" s="91">
        <f t="shared" si="384"/>
        <v>0</v>
      </c>
      <c r="AD375" s="91">
        <f t="shared" si="384"/>
        <v>0</v>
      </c>
      <c r="AE375" s="91">
        <f t="shared" si="384"/>
        <v>0</v>
      </c>
      <c r="AF375" s="91">
        <f t="shared" si="384"/>
        <v>0</v>
      </c>
      <c r="AG375" s="91">
        <f t="shared" si="384"/>
        <v>0</v>
      </c>
      <c r="AH375" s="91">
        <f t="shared" si="384"/>
        <v>0</v>
      </c>
      <c r="AI375" s="91">
        <f t="shared" si="384"/>
        <v>0</v>
      </c>
      <c r="AJ375" s="91">
        <f t="shared" si="384"/>
        <v>0</v>
      </c>
      <c r="AK375" s="91">
        <f t="shared" si="384"/>
        <v>0</v>
      </c>
      <c r="AL375" s="148"/>
      <c r="AM375" s="148"/>
      <c r="AN375" s="148"/>
      <c r="AO375" s="148"/>
    </row>
    <row r="376" spans="1:41" ht="13.5" customHeight="1">
      <c r="A376" s="88">
        <v>373</v>
      </c>
      <c r="B376" s="97" t="s">
        <v>112</v>
      </c>
      <c r="C376" s="96">
        <f>SUM(C352,C359,C364,C365:C375)</f>
        <v>350</v>
      </c>
      <c r="D376" s="96">
        <f t="shared" ref="D376:K376" si="385">SUM(D352,D359,D364,D365:D375)</f>
        <v>297</v>
      </c>
      <c r="E376" s="96">
        <f t="shared" si="385"/>
        <v>280</v>
      </c>
      <c r="F376" s="96">
        <f t="shared" si="385"/>
        <v>195</v>
      </c>
      <c r="G376" s="96">
        <f t="shared" si="385"/>
        <v>230</v>
      </c>
      <c r="H376" s="96">
        <f t="shared" si="385"/>
        <v>254</v>
      </c>
      <c r="I376" s="96">
        <f t="shared" si="385"/>
        <v>177</v>
      </c>
      <c r="J376" s="96">
        <f t="shared" si="385"/>
        <v>247</v>
      </c>
      <c r="K376" s="96">
        <f t="shared" si="385"/>
        <v>254</v>
      </c>
      <c r="L376" s="96">
        <f>SUM(L352,L359,L364,L365:L375)</f>
        <v>367</v>
      </c>
      <c r="M376" s="96">
        <f t="shared" ref="M376:R376" si="386">SUM(M352,M359,M364,M365:M375)</f>
        <v>411</v>
      </c>
      <c r="N376" s="96">
        <f t="shared" si="386"/>
        <v>313</v>
      </c>
      <c r="O376" s="96">
        <f t="shared" si="386"/>
        <v>0</v>
      </c>
      <c r="P376" s="96">
        <f t="shared" si="386"/>
        <v>0</v>
      </c>
      <c r="Q376" s="96">
        <f t="shared" si="386"/>
        <v>0</v>
      </c>
      <c r="R376" s="96">
        <f t="shared" si="386"/>
        <v>0</v>
      </c>
      <c r="T376" s="4" t="s">
        <v>398</v>
      </c>
      <c r="U376" s="4" t="s">
        <v>399</v>
      </c>
      <c r="V376" s="4" t="s">
        <v>400</v>
      </c>
      <c r="W376" s="4" t="s">
        <v>401</v>
      </c>
      <c r="X376" s="4" t="s">
        <v>402</v>
      </c>
      <c r="Y376" s="4">
        <v>3290</v>
      </c>
      <c r="Z376" s="91">
        <f t="shared" ref="Z376:AK376" si="387">C376*100000/Z343</f>
        <v>5285.4122621564484</v>
      </c>
      <c r="AA376" s="91">
        <f t="shared" si="387"/>
        <v>4593.9675174013919</v>
      </c>
      <c r="AB376" s="91">
        <f t="shared" si="387"/>
        <v>4358.6550435865502</v>
      </c>
      <c r="AC376" s="91">
        <f t="shared" si="387"/>
        <v>3062.6668760797866</v>
      </c>
      <c r="AD376" s="91">
        <f t="shared" si="387"/>
        <v>3646.7417155541461</v>
      </c>
      <c r="AE376" s="91">
        <f t="shared" si="387"/>
        <v>4051.6828840325411</v>
      </c>
      <c r="AF376" s="91">
        <f t="shared" si="387"/>
        <v>2841.0914927768858</v>
      </c>
      <c r="AG376" s="91">
        <f t="shared" si="387"/>
        <v>3980.6607574536665</v>
      </c>
      <c r="AH376" s="91">
        <f t="shared" si="387"/>
        <v>4108.0381691735402</v>
      </c>
      <c r="AI376" s="91">
        <f t="shared" si="387"/>
        <v>5993.7938918830641</v>
      </c>
      <c r="AJ376" s="91">
        <f t="shared" si="387"/>
        <v>6736.6005572856911</v>
      </c>
      <c r="AK376" s="91">
        <f t="shared" si="387"/>
        <v>5155.6580464503377</v>
      </c>
      <c r="AL376" s="148"/>
      <c r="AM376" s="148"/>
      <c r="AN376" s="148"/>
      <c r="AO376" s="148"/>
    </row>
    <row r="377" spans="1:41" ht="13.5" customHeight="1">
      <c r="A377" s="88">
        <v>374</v>
      </c>
      <c r="B377" s="13" t="s">
        <v>129</v>
      </c>
      <c r="C377" s="86">
        <v>2011</v>
      </c>
      <c r="D377" s="86">
        <v>2012</v>
      </c>
      <c r="E377" s="86">
        <v>2013</v>
      </c>
      <c r="F377" s="86">
        <v>2014</v>
      </c>
      <c r="G377" s="86">
        <v>2015</v>
      </c>
      <c r="H377" s="86">
        <v>2016</v>
      </c>
      <c r="I377" s="86">
        <v>2017</v>
      </c>
      <c r="J377" s="86">
        <v>2018</v>
      </c>
      <c r="K377" s="86">
        <v>2019</v>
      </c>
      <c r="L377" s="86">
        <v>2020</v>
      </c>
      <c r="M377" s="86">
        <v>2021</v>
      </c>
      <c r="N377" s="86">
        <v>2022</v>
      </c>
      <c r="O377" s="86">
        <v>2023</v>
      </c>
      <c r="P377" s="86">
        <v>2024</v>
      </c>
      <c r="Q377" s="86">
        <v>2025</v>
      </c>
      <c r="R377" s="86">
        <v>2026</v>
      </c>
      <c r="Z377" s="72">
        <v>36973</v>
      </c>
      <c r="AA377" s="72">
        <v>36855</v>
      </c>
      <c r="AB377" s="72">
        <v>37016</v>
      </c>
      <c r="AC377" s="72">
        <v>37154</v>
      </c>
      <c r="AD377" s="72">
        <v>37260</v>
      </c>
      <c r="AE377" s="72">
        <v>37333</v>
      </c>
      <c r="AF377" s="72">
        <v>37429</v>
      </c>
      <c r="AG377" s="72">
        <v>37597</v>
      </c>
      <c r="AH377" s="3">
        <v>37590</v>
      </c>
      <c r="AI377" s="3">
        <v>37615</v>
      </c>
      <c r="AJ377" s="3">
        <v>37668</v>
      </c>
      <c r="AK377" s="3">
        <v>37762</v>
      </c>
      <c r="AL377" s="149"/>
      <c r="AM377" s="149"/>
      <c r="AN377" s="149"/>
      <c r="AO377" s="149"/>
    </row>
    <row r="378" spans="1:41" ht="13.5" customHeight="1">
      <c r="A378" s="88">
        <v>375</v>
      </c>
      <c r="B378" s="89" t="s">
        <v>25</v>
      </c>
      <c r="C378" s="90">
        <v>2</v>
      </c>
      <c r="D378" s="90">
        <v>2</v>
      </c>
      <c r="E378" s="90">
        <v>2</v>
      </c>
      <c r="F378" s="90">
        <v>4</v>
      </c>
      <c r="G378" s="90">
        <v>0</v>
      </c>
      <c r="H378" s="90">
        <v>2</v>
      </c>
      <c r="I378" s="90">
        <v>2</v>
      </c>
      <c r="J378" s="90">
        <v>2</v>
      </c>
      <c r="K378" s="90">
        <v>0</v>
      </c>
      <c r="L378" s="90">
        <v>0</v>
      </c>
      <c r="M378" s="90">
        <v>0</v>
      </c>
      <c r="N378" s="90">
        <v>4</v>
      </c>
      <c r="O378" s="90"/>
      <c r="P378" s="90"/>
      <c r="Q378" s="90"/>
      <c r="R378" s="90"/>
      <c r="Z378" s="91">
        <f t="shared" ref="Z378:AK378" si="388">C378*100000/Z377</f>
        <v>5.4093527709409566</v>
      </c>
      <c r="AA378" s="91">
        <f t="shared" si="388"/>
        <v>5.4266720933387598</v>
      </c>
      <c r="AB378" s="91">
        <f t="shared" si="388"/>
        <v>5.403068943159715</v>
      </c>
      <c r="AC378" s="91">
        <f t="shared" si="388"/>
        <v>10.766000968940087</v>
      </c>
      <c r="AD378" s="91">
        <f t="shared" si="388"/>
        <v>0</v>
      </c>
      <c r="AE378" s="91">
        <f t="shared" si="388"/>
        <v>5.3571906892025822</v>
      </c>
      <c r="AF378" s="91">
        <f t="shared" si="388"/>
        <v>5.3434502658366503</v>
      </c>
      <c r="AG378" s="91">
        <f t="shared" si="388"/>
        <v>5.3195733702157089</v>
      </c>
      <c r="AH378" s="91">
        <f t="shared" si="388"/>
        <v>0</v>
      </c>
      <c r="AI378" s="91">
        <f t="shared" si="388"/>
        <v>0</v>
      </c>
      <c r="AJ378" s="91">
        <f t="shared" si="388"/>
        <v>0</v>
      </c>
      <c r="AK378" s="91">
        <f t="shared" si="388"/>
        <v>10.59265928711403</v>
      </c>
      <c r="AL378" s="148"/>
      <c r="AM378" s="148"/>
      <c r="AN378" s="148"/>
      <c r="AO378" s="148"/>
    </row>
    <row r="379" spans="1:41" ht="13.5" customHeight="1">
      <c r="A379" s="88">
        <v>376</v>
      </c>
      <c r="B379" s="95" t="s">
        <v>22</v>
      </c>
      <c r="C379" s="96">
        <v>186</v>
      </c>
      <c r="D379" s="96">
        <v>187</v>
      </c>
      <c r="E379" s="96">
        <v>260</v>
      </c>
      <c r="F379" s="96">
        <v>245</v>
      </c>
      <c r="G379" s="96">
        <v>274</v>
      </c>
      <c r="H379" s="96">
        <v>351</v>
      </c>
      <c r="I379" s="96">
        <v>288</v>
      </c>
      <c r="J379" s="96">
        <v>288</v>
      </c>
      <c r="K379" s="96">
        <v>324</v>
      </c>
      <c r="L379" s="96">
        <v>243</v>
      </c>
      <c r="M379" s="96">
        <v>258</v>
      </c>
      <c r="N379" s="96">
        <v>299</v>
      </c>
      <c r="O379" s="96"/>
      <c r="P379" s="96"/>
      <c r="Q379" s="96"/>
      <c r="R379" s="96"/>
      <c r="Z379" s="91">
        <f t="shared" ref="Z379:AK379" si="389">C379*100000/Z377</f>
        <v>503.06980769750902</v>
      </c>
      <c r="AA379" s="91">
        <f t="shared" si="389"/>
        <v>507.39384072717405</v>
      </c>
      <c r="AB379" s="91">
        <f t="shared" si="389"/>
        <v>702.39896261076296</v>
      </c>
      <c r="AC379" s="91">
        <f t="shared" si="389"/>
        <v>659.41755934758032</v>
      </c>
      <c r="AD379" s="91">
        <f t="shared" si="389"/>
        <v>735.37305421363396</v>
      </c>
      <c r="AE379" s="91">
        <f t="shared" si="389"/>
        <v>940.18696595505321</v>
      </c>
      <c r="AF379" s="91">
        <f t="shared" si="389"/>
        <v>769.45683828047765</v>
      </c>
      <c r="AG379" s="91">
        <f t="shared" si="389"/>
        <v>766.01856531106205</v>
      </c>
      <c r="AH379" s="91">
        <f t="shared" si="389"/>
        <v>861.93136472466085</v>
      </c>
      <c r="AI379" s="91">
        <f t="shared" si="389"/>
        <v>646.01887544862427</v>
      </c>
      <c r="AJ379" s="91">
        <f t="shared" si="389"/>
        <v>684.93150684931504</v>
      </c>
      <c r="AK379" s="91">
        <f t="shared" si="389"/>
        <v>791.80128171177375</v>
      </c>
      <c r="AL379" s="148"/>
      <c r="AM379" s="148"/>
      <c r="AN379" s="148"/>
      <c r="AO379" s="148"/>
    </row>
    <row r="380" spans="1:41" ht="13.5" customHeight="1">
      <c r="A380" s="88">
        <v>377</v>
      </c>
      <c r="B380" s="95" t="s">
        <v>21</v>
      </c>
      <c r="C380" s="96">
        <v>61</v>
      </c>
      <c r="D380" s="96">
        <v>80</v>
      </c>
      <c r="E380" s="96">
        <v>93</v>
      </c>
      <c r="F380" s="96">
        <v>120</v>
      </c>
      <c r="G380" s="96">
        <v>86</v>
      </c>
      <c r="H380" s="96">
        <v>220</v>
      </c>
      <c r="I380" s="96">
        <v>150</v>
      </c>
      <c r="J380" s="96">
        <v>159</v>
      </c>
      <c r="K380" s="96">
        <v>132</v>
      </c>
      <c r="L380" s="96">
        <v>605</v>
      </c>
      <c r="M380" s="96">
        <v>121</v>
      </c>
      <c r="N380" s="96">
        <v>132</v>
      </c>
      <c r="O380" s="96"/>
      <c r="P380" s="96"/>
      <c r="Q380" s="96"/>
      <c r="R380" s="96"/>
      <c r="Z380" s="91">
        <f t="shared" ref="Z380:AK380" si="390">C380*100000/Z377</f>
        <v>164.98525951369919</v>
      </c>
      <c r="AA380" s="91">
        <f t="shared" si="390"/>
        <v>217.06688373355041</v>
      </c>
      <c r="AB380" s="91">
        <f t="shared" si="390"/>
        <v>251.24270585692673</v>
      </c>
      <c r="AC380" s="91">
        <f t="shared" si="390"/>
        <v>322.98002906820261</v>
      </c>
      <c r="AD380" s="91">
        <f t="shared" si="390"/>
        <v>230.81052066559312</v>
      </c>
      <c r="AE380" s="91">
        <f t="shared" si="390"/>
        <v>589.29097581228405</v>
      </c>
      <c r="AF380" s="91">
        <f t="shared" si="390"/>
        <v>400.75876993774881</v>
      </c>
      <c r="AG380" s="91">
        <f t="shared" si="390"/>
        <v>422.90608293214882</v>
      </c>
      <c r="AH380" s="91">
        <f t="shared" si="390"/>
        <v>351.15722266560255</v>
      </c>
      <c r="AI380" s="91">
        <f t="shared" si="390"/>
        <v>1608.4009038947229</v>
      </c>
      <c r="AJ380" s="91">
        <f t="shared" si="390"/>
        <v>321.22756716576407</v>
      </c>
      <c r="AK380" s="91">
        <f t="shared" si="390"/>
        <v>349.55775647476298</v>
      </c>
      <c r="AL380" s="148"/>
      <c r="AM380" s="148"/>
      <c r="AN380" s="148"/>
      <c r="AO380" s="148"/>
    </row>
    <row r="381" spans="1:41" ht="13.5" customHeight="1">
      <c r="A381" s="88">
        <v>378</v>
      </c>
      <c r="B381" s="95" t="s">
        <v>20</v>
      </c>
      <c r="C381" s="96">
        <v>0</v>
      </c>
      <c r="D381" s="96">
        <v>3</v>
      </c>
      <c r="E381" s="96">
        <v>4</v>
      </c>
      <c r="F381" s="96">
        <v>2</v>
      </c>
      <c r="G381" s="96">
        <v>4</v>
      </c>
      <c r="H381" s="96">
        <v>7</v>
      </c>
      <c r="I381" s="96">
        <v>5</v>
      </c>
      <c r="J381" s="96">
        <v>7</v>
      </c>
      <c r="K381" s="96">
        <v>13</v>
      </c>
      <c r="L381" s="96">
        <v>8</v>
      </c>
      <c r="M381" s="96">
        <v>3</v>
      </c>
      <c r="N381" s="96">
        <v>0</v>
      </c>
      <c r="O381" s="96"/>
      <c r="P381" s="96"/>
      <c r="Q381" s="96"/>
      <c r="R381" s="96"/>
      <c r="Z381" s="91">
        <f t="shared" ref="Z381:AK381" si="391">C381*100000/Z377</f>
        <v>0</v>
      </c>
      <c r="AA381" s="91">
        <f t="shared" si="391"/>
        <v>8.1400081400081401</v>
      </c>
      <c r="AB381" s="91">
        <f t="shared" si="391"/>
        <v>10.80613788631943</v>
      </c>
      <c r="AC381" s="91">
        <f t="shared" si="391"/>
        <v>5.3830004844700436</v>
      </c>
      <c r="AD381" s="91">
        <f t="shared" si="391"/>
        <v>10.735373054213634</v>
      </c>
      <c r="AE381" s="91">
        <f t="shared" si="391"/>
        <v>18.750167412209038</v>
      </c>
      <c r="AF381" s="91">
        <f t="shared" si="391"/>
        <v>13.358625664591626</v>
      </c>
      <c r="AG381" s="91">
        <f t="shared" si="391"/>
        <v>18.618506795754982</v>
      </c>
      <c r="AH381" s="91">
        <f t="shared" si="391"/>
        <v>34.583665868582067</v>
      </c>
      <c r="AI381" s="91">
        <f t="shared" si="391"/>
        <v>21.268111125880633</v>
      </c>
      <c r="AJ381" s="91">
        <f t="shared" si="391"/>
        <v>7.9643198470850587</v>
      </c>
      <c r="AK381" s="91">
        <f t="shared" si="391"/>
        <v>0</v>
      </c>
      <c r="AL381" s="148"/>
      <c r="AM381" s="148"/>
      <c r="AN381" s="148"/>
      <c r="AO381" s="148"/>
    </row>
    <row r="382" spans="1:41" ht="13.5" customHeight="1">
      <c r="A382" s="88">
        <v>379</v>
      </c>
      <c r="B382" s="95" t="s">
        <v>19</v>
      </c>
      <c r="C382" s="96">
        <v>2</v>
      </c>
      <c r="D382" s="96">
        <v>9</v>
      </c>
      <c r="E382" s="96">
        <v>7</v>
      </c>
      <c r="F382" s="96">
        <v>9</v>
      </c>
      <c r="G382" s="96">
        <v>6</v>
      </c>
      <c r="H382" s="96">
        <v>8</v>
      </c>
      <c r="I382" s="96">
        <v>3</v>
      </c>
      <c r="J382" s="96">
        <v>2</v>
      </c>
      <c r="K382" s="96">
        <v>5</v>
      </c>
      <c r="L382" s="96">
        <v>9</v>
      </c>
      <c r="M382" s="96">
        <v>6</v>
      </c>
      <c r="N382" s="96">
        <v>3</v>
      </c>
      <c r="O382" s="96"/>
      <c r="P382" s="96"/>
      <c r="Q382" s="96"/>
      <c r="R382" s="96"/>
      <c r="Z382" s="91">
        <f t="shared" ref="Z382:AK382" si="392">C382*100000/Z377</f>
        <v>5.4093527709409566</v>
      </c>
      <c r="AA382" s="91">
        <f t="shared" si="392"/>
        <v>24.420024420024419</v>
      </c>
      <c r="AB382" s="91">
        <f t="shared" si="392"/>
        <v>18.910741301059002</v>
      </c>
      <c r="AC382" s="91">
        <f t="shared" si="392"/>
        <v>24.223502180115197</v>
      </c>
      <c r="AD382" s="91">
        <f t="shared" si="392"/>
        <v>16.103059581320451</v>
      </c>
      <c r="AE382" s="91">
        <f t="shared" si="392"/>
        <v>21.428762756810329</v>
      </c>
      <c r="AF382" s="91">
        <f t="shared" si="392"/>
        <v>8.0151753987549768</v>
      </c>
      <c r="AG382" s="91">
        <f t="shared" si="392"/>
        <v>5.3195733702157089</v>
      </c>
      <c r="AH382" s="91">
        <f t="shared" si="392"/>
        <v>13.301409949454643</v>
      </c>
      <c r="AI382" s="91">
        <f t="shared" si="392"/>
        <v>23.926625016615713</v>
      </c>
      <c r="AJ382" s="91">
        <f t="shared" si="392"/>
        <v>15.928639694170117</v>
      </c>
      <c r="AK382" s="91">
        <f t="shared" si="392"/>
        <v>7.9444944653355227</v>
      </c>
      <c r="AL382" s="148"/>
      <c r="AM382" s="148"/>
      <c r="AN382" s="148"/>
      <c r="AO382" s="148"/>
    </row>
    <row r="383" spans="1:41" ht="13.5" customHeight="1">
      <c r="A383" s="88">
        <v>380</v>
      </c>
      <c r="B383" s="95" t="s">
        <v>18</v>
      </c>
      <c r="C383" s="96">
        <v>0</v>
      </c>
      <c r="D383" s="96">
        <v>0</v>
      </c>
      <c r="E383" s="96">
        <v>0</v>
      </c>
      <c r="F383" s="96">
        <v>0</v>
      </c>
      <c r="G383" s="96">
        <v>1</v>
      </c>
      <c r="H383" s="96">
        <v>3</v>
      </c>
      <c r="I383" s="96">
        <v>1</v>
      </c>
      <c r="J383" s="96">
        <v>2</v>
      </c>
      <c r="K383" s="96">
        <v>1</v>
      </c>
      <c r="L383" s="96">
        <v>0</v>
      </c>
      <c r="M383" s="96">
        <v>3</v>
      </c>
      <c r="N383" s="96">
        <v>2</v>
      </c>
      <c r="O383" s="96"/>
      <c r="P383" s="96"/>
      <c r="Q383" s="96"/>
      <c r="R383" s="96"/>
      <c r="Z383" s="91">
        <f t="shared" ref="Z383:AK383" si="393">C383*100000/Z377</f>
        <v>0</v>
      </c>
      <c r="AA383" s="91">
        <f t="shared" si="393"/>
        <v>0</v>
      </c>
      <c r="AB383" s="91">
        <f t="shared" si="393"/>
        <v>0</v>
      </c>
      <c r="AC383" s="91">
        <f t="shared" si="393"/>
        <v>0</v>
      </c>
      <c r="AD383" s="91">
        <f t="shared" si="393"/>
        <v>2.6838432635534084</v>
      </c>
      <c r="AE383" s="91">
        <f t="shared" si="393"/>
        <v>8.0357860338038734</v>
      </c>
      <c r="AF383" s="91">
        <f t="shared" si="393"/>
        <v>2.6717251329183251</v>
      </c>
      <c r="AG383" s="91">
        <f t="shared" si="393"/>
        <v>5.3195733702157089</v>
      </c>
      <c r="AH383" s="91">
        <f t="shared" si="393"/>
        <v>2.6602819898909282</v>
      </c>
      <c r="AI383" s="91">
        <f t="shared" si="393"/>
        <v>0</v>
      </c>
      <c r="AJ383" s="91">
        <f t="shared" si="393"/>
        <v>7.9643198470850587</v>
      </c>
      <c r="AK383" s="91">
        <f t="shared" si="393"/>
        <v>5.2963296435570149</v>
      </c>
      <c r="AL383" s="148"/>
      <c r="AM383" s="148"/>
      <c r="AN383" s="148"/>
      <c r="AO383" s="148"/>
    </row>
    <row r="384" spans="1:41" ht="13.5" customHeight="1">
      <c r="A384" s="88">
        <v>381</v>
      </c>
      <c r="B384" s="95" t="s">
        <v>17</v>
      </c>
      <c r="C384" s="96">
        <v>18</v>
      </c>
      <c r="D384" s="96">
        <v>23</v>
      </c>
      <c r="E384" s="96">
        <v>56</v>
      </c>
      <c r="F384" s="96">
        <v>44</v>
      </c>
      <c r="G384" s="96">
        <v>72</v>
      </c>
      <c r="H384" s="96">
        <v>102</v>
      </c>
      <c r="I384" s="96">
        <v>79</v>
      </c>
      <c r="J384" s="96">
        <v>72</v>
      </c>
      <c r="K384" s="96">
        <v>79</v>
      </c>
      <c r="L384" s="96">
        <v>65</v>
      </c>
      <c r="M384" s="96">
        <v>79</v>
      </c>
      <c r="N384" s="96">
        <v>79</v>
      </c>
      <c r="O384" s="96"/>
      <c r="P384" s="96"/>
      <c r="Q384" s="96"/>
      <c r="R384" s="96"/>
      <c r="Z384" s="91">
        <f t="shared" ref="Z384:AK384" si="394">C384*100000/Z377</f>
        <v>48.684174938468615</v>
      </c>
      <c r="AA384" s="91">
        <f t="shared" si="394"/>
        <v>62.406729073395738</v>
      </c>
      <c r="AB384" s="91">
        <f t="shared" si="394"/>
        <v>151.28593040847201</v>
      </c>
      <c r="AC384" s="91">
        <f t="shared" si="394"/>
        <v>118.42601065834096</v>
      </c>
      <c r="AD384" s="91">
        <f t="shared" si="394"/>
        <v>193.23671497584542</v>
      </c>
      <c r="AE384" s="91">
        <f t="shared" si="394"/>
        <v>273.21672514933169</v>
      </c>
      <c r="AF384" s="91">
        <f t="shared" si="394"/>
        <v>211.06628550054771</v>
      </c>
      <c r="AG384" s="91">
        <f t="shared" si="394"/>
        <v>191.50464132776551</v>
      </c>
      <c r="AH384" s="91">
        <f t="shared" si="394"/>
        <v>210.16227720138335</v>
      </c>
      <c r="AI384" s="91">
        <f t="shared" si="394"/>
        <v>172.80340289778013</v>
      </c>
      <c r="AJ384" s="91">
        <f t="shared" si="394"/>
        <v>209.72708930657322</v>
      </c>
      <c r="AK384" s="91">
        <f t="shared" si="394"/>
        <v>209.20502092050208</v>
      </c>
      <c r="AL384" s="148"/>
      <c r="AM384" s="148"/>
      <c r="AN384" s="148"/>
      <c r="AO384" s="148"/>
    </row>
    <row r="385" spans="1:41" ht="13.5" customHeight="1">
      <c r="A385" s="88">
        <v>382</v>
      </c>
      <c r="B385" s="95" t="s">
        <v>16</v>
      </c>
      <c r="C385" s="96">
        <v>24</v>
      </c>
      <c r="D385" s="96">
        <v>20</v>
      </c>
      <c r="E385" s="96">
        <v>24</v>
      </c>
      <c r="F385" s="96">
        <v>43</v>
      </c>
      <c r="G385" s="96">
        <v>31</v>
      </c>
      <c r="H385" s="96">
        <v>32</v>
      </c>
      <c r="I385" s="96">
        <v>59</v>
      </c>
      <c r="J385" s="96">
        <v>49</v>
      </c>
      <c r="K385" s="96">
        <v>61</v>
      </c>
      <c r="L385" s="96">
        <v>66</v>
      </c>
      <c r="M385" s="96">
        <v>51</v>
      </c>
      <c r="N385" s="96">
        <v>78</v>
      </c>
      <c r="O385" s="96"/>
      <c r="P385" s="96"/>
      <c r="Q385" s="96"/>
      <c r="R385" s="96"/>
      <c r="Z385" s="91">
        <f t="shared" ref="Z385:AK385" si="395">C385*100000/Z377</f>
        <v>64.912233251291482</v>
      </c>
      <c r="AA385" s="91">
        <f t="shared" si="395"/>
        <v>54.266720933387603</v>
      </c>
      <c r="AB385" s="91">
        <f t="shared" si="395"/>
        <v>64.836827317916573</v>
      </c>
      <c r="AC385" s="91">
        <f t="shared" si="395"/>
        <v>115.73451041610593</v>
      </c>
      <c r="AD385" s="91">
        <f t="shared" si="395"/>
        <v>83.19914117015567</v>
      </c>
      <c r="AE385" s="91">
        <f t="shared" si="395"/>
        <v>85.715051027241316</v>
      </c>
      <c r="AF385" s="91">
        <f t="shared" si="395"/>
        <v>157.6317828421812</v>
      </c>
      <c r="AG385" s="91">
        <f t="shared" si="395"/>
        <v>130.32954757028486</v>
      </c>
      <c r="AH385" s="91">
        <f t="shared" si="395"/>
        <v>162.27720138334664</v>
      </c>
      <c r="AI385" s="91">
        <f t="shared" si="395"/>
        <v>175.46191678851523</v>
      </c>
      <c r="AJ385" s="91">
        <f t="shared" si="395"/>
        <v>135.393437400446</v>
      </c>
      <c r="AK385" s="91">
        <f t="shared" si="395"/>
        <v>206.55685609872359</v>
      </c>
      <c r="AL385" s="148"/>
      <c r="AM385" s="148"/>
      <c r="AN385" s="148"/>
      <c r="AO385" s="148"/>
    </row>
    <row r="386" spans="1:41" ht="13.5" customHeight="1">
      <c r="A386" s="88">
        <v>383</v>
      </c>
      <c r="B386" s="97" t="s">
        <v>117</v>
      </c>
      <c r="C386" s="96">
        <v>293</v>
      </c>
      <c r="D386" s="96">
        <v>324</v>
      </c>
      <c r="E386" s="96">
        <v>446</v>
      </c>
      <c r="F386" s="96">
        <v>467</v>
      </c>
      <c r="G386" s="96">
        <v>474</v>
      </c>
      <c r="H386" s="96">
        <v>725</v>
      </c>
      <c r="I386" s="96">
        <v>587</v>
      </c>
      <c r="J386" s="96">
        <v>581</v>
      </c>
      <c r="K386" s="96">
        <v>615</v>
      </c>
      <c r="L386" s="96">
        <v>996</v>
      </c>
      <c r="M386" s="96">
        <v>521</v>
      </c>
      <c r="N386" s="96">
        <v>597</v>
      </c>
      <c r="O386" s="96"/>
      <c r="P386" s="96"/>
      <c r="Q386" s="96"/>
      <c r="R386" s="96"/>
      <c r="T386" s="4" t="s">
        <v>403</v>
      </c>
      <c r="U386" s="4" t="s">
        <v>404</v>
      </c>
      <c r="V386" s="4" t="s">
        <v>405</v>
      </c>
      <c r="W386" s="4" t="s">
        <v>406</v>
      </c>
      <c r="X386" s="4" t="s">
        <v>407</v>
      </c>
      <c r="Y386" s="4">
        <v>711.1</v>
      </c>
      <c r="Z386" s="91">
        <f t="shared" ref="Z386:AK386" si="396">C386*100000/Z377</f>
        <v>792.47018094285022</v>
      </c>
      <c r="AA386" s="91">
        <f t="shared" si="396"/>
        <v>879.12087912087907</v>
      </c>
      <c r="AB386" s="91">
        <f t="shared" si="396"/>
        <v>1204.8843743246164</v>
      </c>
      <c r="AC386" s="91">
        <f t="shared" si="396"/>
        <v>1256.9306131237552</v>
      </c>
      <c r="AD386" s="91">
        <f t="shared" si="396"/>
        <v>1272.1417069243157</v>
      </c>
      <c r="AE386" s="91">
        <f t="shared" si="396"/>
        <v>1941.9816248359361</v>
      </c>
      <c r="AF386" s="91">
        <f t="shared" si="396"/>
        <v>1568.302653023057</v>
      </c>
      <c r="AG386" s="91">
        <f t="shared" si="396"/>
        <v>1545.3360640476633</v>
      </c>
      <c r="AH386" s="91">
        <f t="shared" si="396"/>
        <v>1636.0734237829211</v>
      </c>
      <c r="AI386" s="91">
        <f t="shared" si="396"/>
        <v>2647.8798351721389</v>
      </c>
      <c r="AJ386" s="91">
        <f t="shared" si="396"/>
        <v>1383.1368801104386</v>
      </c>
      <c r="AK386" s="91">
        <f t="shared" si="396"/>
        <v>1580.9543986017691</v>
      </c>
      <c r="AL386" s="148"/>
      <c r="AM386" s="148"/>
      <c r="AN386" s="148"/>
      <c r="AO386" s="148"/>
    </row>
    <row r="387" spans="1:41" ht="13.5" customHeight="1">
      <c r="A387" s="88">
        <v>384</v>
      </c>
      <c r="B387" s="95" t="s">
        <v>15</v>
      </c>
      <c r="C387" s="96">
        <v>14</v>
      </c>
      <c r="D387" s="96">
        <v>20</v>
      </c>
      <c r="E387" s="96">
        <v>40</v>
      </c>
      <c r="F387" s="96">
        <v>47</v>
      </c>
      <c r="G387" s="96">
        <v>23</v>
      </c>
      <c r="H387" s="96">
        <v>38</v>
      </c>
      <c r="I387" s="96">
        <v>47</v>
      </c>
      <c r="J387" s="96">
        <v>37</v>
      </c>
      <c r="K387" s="96">
        <v>47</v>
      </c>
      <c r="L387" s="96">
        <v>96</v>
      </c>
      <c r="M387" s="96">
        <v>25</v>
      </c>
      <c r="N387" s="96">
        <v>17</v>
      </c>
      <c r="O387" s="96"/>
      <c r="P387" s="96"/>
      <c r="Q387" s="96"/>
      <c r="R387" s="96"/>
      <c r="Z387" s="91">
        <f t="shared" ref="Z387:AK387" si="397">C387*100000/Z377</f>
        <v>37.865469396586697</v>
      </c>
      <c r="AA387" s="91">
        <f t="shared" si="397"/>
        <v>54.266720933387603</v>
      </c>
      <c r="AB387" s="91">
        <f t="shared" si="397"/>
        <v>108.06137886319429</v>
      </c>
      <c r="AC387" s="91">
        <f t="shared" si="397"/>
        <v>126.50051138504602</v>
      </c>
      <c r="AD387" s="91">
        <f t="shared" si="397"/>
        <v>61.728395061728392</v>
      </c>
      <c r="AE387" s="91">
        <f t="shared" si="397"/>
        <v>101.78662309484906</v>
      </c>
      <c r="AF387" s="91">
        <f t="shared" si="397"/>
        <v>125.57108124716129</v>
      </c>
      <c r="AG387" s="91">
        <f t="shared" si="397"/>
        <v>98.412107348990617</v>
      </c>
      <c r="AH387" s="91">
        <f t="shared" si="397"/>
        <v>125.03325352487364</v>
      </c>
      <c r="AI387" s="91">
        <f t="shared" si="397"/>
        <v>255.21733351056758</v>
      </c>
      <c r="AJ387" s="91">
        <f t="shared" si="397"/>
        <v>66.369332059042151</v>
      </c>
      <c r="AK387" s="91">
        <f t="shared" si="397"/>
        <v>45.018801970234627</v>
      </c>
      <c r="AL387" s="148"/>
      <c r="AM387" s="148"/>
      <c r="AN387" s="148"/>
      <c r="AO387" s="148"/>
    </row>
    <row r="388" spans="1:41" ht="13.5" customHeight="1">
      <c r="A388" s="88">
        <v>385</v>
      </c>
      <c r="B388" s="95" t="s">
        <v>14</v>
      </c>
      <c r="C388" s="96">
        <v>345</v>
      </c>
      <c r="D388" s="96">
        <v>378</v>
      </c>
      <c r="E388" s="96">
        <v>335</v>
      </c>
      <c r="F388" s="96">
        <v>317</v>
      </c>
      <c r="G388" s="96">
        <v>262</v>
      </c>
      <c r="H388" s="96">
        <v>316</v>
      </c>
      <c r="I388" s="96">
        <v>325</v>
      </c>
      <c r="J388" s="96">
        <v>305</v>
      </c>
      <c r="K388" s="96">
        <v>320</v>
      </c>
      <c r="L388" s="96">
        <v>265</v>
      </c>
      <c r="M388" s="96">
        <v>248</v>
      </c>
      <c r="N388" s="96">
        <v>308</v>
      </c>
      <c r="O388" s="96"/>
      <c r="P388" s="96"/>
      <c r="Q388" s="96"/>
      <c r="R388" s="96"/>
      <c r="Z388" s="91">
        <f t="shared" ref="Z388:AK388" si="398">C388*100000/Z377</f>
        <v>933.11335298731501</v>
      </c>
      <c r="AA388" s="91">
        <f t="shared" si="398"/>
        <v>1025.6410256410256</v>
      </c>
      <c r="AB388" s="91">
        <f t="shared" si="398"/>
        <v>905.01404797925227</v>
      </c>
      <c r="AC388" s="91">
        <f t="shared" si="398"/>
        <v>853.20557678850196</v>
      </c>
      <c r="AD388" s="91">
        <f t="shared" si="398"/>
        <v>703.16693505099306</v>
      </c>
      <c r="AE388" s="91">
        <f t="shared" si="398"/>
        <v>846.43612889400799</v>
      </c>
      <c r="AF388" s="91">
        <f t="shared" si="398"/>
        <v>868.31066819845569</v>
      </c>
      <c r="AG388" s="91">
        <f t="shared" si="398"/>
        <v>811.23493895789557</v>
      </c>
      <c r="AH388" s="91">
        <f t="shared" si="398"/>
        <v>851.29023676509712</v>
      </c>
      <c r="AI388" s="91">
        <f t="shared" si="398"/>
        <v>704.50618104479599</v>
      </c>
      <c r="AJ388" s="91">
        <f t="shared" si="398"/>
        <v>658.38377402569824</v>
      </c>
      <c r="AK388" s="91">
        <f t="shared" si="398"/>
        <v>815.63476510778025</v>
      </c>
      <c r="AL388" s="148"/>
      <c r="AM388" s="148"/>
      <c r="AN388" s="148"/>
      <c r="AO388" s="148"/>
    </row>
    <row r="389" spans="1:41" ht="13.5" customHeight="1">
      <c r="A389" s="88">
        <v>386</v>
      </c>
      <c r="B389" s="95" t="s">
        <v>13</v>
      </c>
      <c r="C389" s="96">
        <v>286</v>
      </c>
      <c r="D389" s="96">
        <v>294</v>
      </c>
      <c r="E389" s="96">
        <v>354</v>
      </c>
      <c r="F389" s="96">
        <v>264</v>
      </c>
      <c r="G389" s="96">
        <v>452</v>
      </c>
      <c r="H389" s="96">
        <v>345</v>
      </c>
      <c r="I389" s="96">
        <v>393</v>
      </c>
      <c r="J389" s="96">
        <v>341</v>
      </c>
      <c r="K389" s="96">
        <v>471</v>
      </c>
      <c r="L389" s="96">
        <v>296</v>
      </c>
      <c r="M389" s="96">
        <v>193</v>
      </c>
      <c r="N389" s="96">
        <v>211</v>
      </c>
      <c r="O389" s="96"/>
      <c r="P389" s="96"/>
      <c r="Q389" s="96"/>
      <c r="R389" s="96"/>
      <c r="Z389" s="91">
        <f t="shared" ref="Z389:AK389" si="399">C389*100000/Z377</f>
        <v>773.5374462445568</v>
      </c>
      <c r="AA389" s="91">
        <f t="shared" si="399"/>
        <v>797.72079772079769</v>
      </c>
      <c r="AB389" s="91">
        <f t="shared" si="399"/>
        <v>956.34320293926953</v>
      </c>
      <c r="AC389" s="91">
        <f t="shared" si="399"/>
        <v>710.55606395004577</v>
      </c>
      <c r="AD389" s="91">
        <f t="shared" si="399"/>
        <v>1213.0971551261407</v>
      </c>
      <c r="AE389" s="91">
        <f t="shared" si="399"/>
        <v>924.11539388744541</v>
      </c>
      <c r="AF389" s="91">
        <f t="shared" si="399"/>
        <v>1049.9879772369018</v>
      </c>
      <c r="AG389" s="91">
        <f t="shared" si="399"/>
        <v>906.98725962177832</v>
      </c>
      <c r="AH389" s="91">
        <f t="shared" si="399"/>
        <v>1252.9928172386274</v>
      </c>
      <c r="AI389" s="91">
        <f t="shared" si="399"/>
        <v>786.92011165758345</v>
      </c>
      <c r="AJ389" s="91">
        <f t="shared" si="399"/>
        <v>512.3712434958054</v>
      </c>
      <c r="AK389" s="91">
        <f t="shared" si="399"/>
        <v>558.76277739526506</v>
      </c>
      <c r="AL389" s="148"/>
      <c r="AM389" s="148"/>
      <c r="AN389" s="148"/>
      <c r="AO389" s="148"/>
    </row>
    <row r="390" spans="1:41" ht="13.5" customHeight="1">
      <c r="A390" s="88">
        <v>387</v>
      </c>
      <c r="B390" s="95" t="s">
        <v>12</v>
      </c>
      <c r="C390" s="96">
        <v>743</v>
      </c>
      <c r="D390" s="96">
        <v>874</v>
      </c>
      <c r="E390" s="96">
        <v>845</v>
      </c>
      <c r="F390" s="96">
        <v>968</v>
      </c>
      <c r="G390" s="96">
        <v>867</v>
      </c>
      <c r="H390" s="96">
        <v>868</v>
      </c>
      <c r="I390" s="96">
        <v>1084</v>
      </c>
      <c r="J390" s="96">
        <v>941</v>
      </c>
      <c r="K390" s="96">
        <v>1147</v>
      </c>
      <c r="L390" s="96">
        <v>929</v>
      </c>
      <c r="M390" s="96">
        <v>750</v>
      </c>
      <c r="N390" s="96">
        <v>715</v>
      </c>
      <c r="O390" s="96"/>
      <c r="P390" s="96"/>
      <c r="Q390" s="96"/>
      <c r="R390" s="96"/>
      <c r="Z390" s="91">
        <f t="shared" ref="Z390:AK390" si="400">C390*100000/Z377</f>
        <v>2009.5745544045656</v>
      </c>
      <c r="AA390" s="91">
        <f t="shared" si="400"/>
        <v>2371.455704789038</v>
      </c>
      <c r="AB390" s="91">
        <f t="shared" si="400"/>
        <v>2282.7966284849795</v>
      </c>
      <c r="AC390" s="91">
        <f t="shared" si="400"/>
        <v>2605.372234483501</v>
      </c>
      <c r="AD390" s="91">
        <f t="shared" si="400"/>
        <v>2326.892109500805</v>
      </c>
      <c r="AE390" s="91">
        <f t="shared" si="400"/>
        <v>2325.0207591139206</v>
      </c>
      <c r="AF390" s="91">
        <f t="shared" si="400"/>
        <v>2896.1500440834648</v>
      </c>
      <c r="AG390" s="91">
        <f t="shared" si="400"/>
        <v>2502.8592706864911</v>
      </c>
      <c r="AH390" s="91">
        <f t="shared" si="400"/>
        <v>3051.3434424048951</v>
      </c>
      <c r="AI390" s="91">
        <f t="shared" si="400"/>
        <v>2469.7594044928883</v>
      </c>
      <c r="AJ390" s="91">
        <f t="shared" si="400"/>
        <v>1991.0799617712648</v>
      </c>
      <c r="AK390" s="91">
        <f t="shared" si="400"/>
        <v>1893.4378475716328</v>
      </c>
      <c r="AL390" s="148"/>
      <c r="AM390" s="148"/>
      <c r="AN390" s="148"/>
      <c r="AO390" s="148"/>
    </row>
    <row r="391" spans="1:41" ht="13.5" customHeight="1">
      <c r="A391" s="88">
        <v>388</v>
      </c>
      <c r="B391" s="95" t="s">
        <v>11</v>
      </c>
      <c r="C391" s="96">
        <v>588</v>
      </c>
      <c r="D391" s="96">
        <v>43</v>
      </c>
      <c r="E391" s="96">
        <v>44</v>
      </c>
      <c r="F391" s="96">
        <v>64</v>
      </c>
      <c r="G391" s="96">
        <v>128</v>
      </c>
      <c r="H391" s="96">
        <v>88</v>
      </c>
      <c r="I391" s="96">
        <v>113</v>
      </c>
      <c r="J391" s="96">
        <v>164</v>
      </c>
      <c r="K391" s="96">
        <v>267</v>
      </c>
      <c r="L391" s="96">
        <v>99</v>
      </c>
      <c r="M391" s="96">
        <v>219</v>
      </c>
      <c r="N391" s="96">
        <v>121</v>
      </c>
      <c r="O391" s="96"/>
      <c r="P391" s="96"/>
      <c r="Q391" s="96"/>
      <c r="R391" s="96"/>
      <c r="Z391" s="91">
        <f t="shared" ref="Z391:AK391" si="401">C391*100000/Z377</f>
        <v>1590.3497146566413</v>
      </c>
      <c r="AA391" s="91">
        <f t="shared" si="401"/>
        <v>116.67345000678334</v>
      </c>
      <c r="AB391" s="91">
        <f t="shared" si="401"/>
        <v>118.86751674951373</v>
      </c>
      <c r="AC391" s="91">
        <f t="shared" si="401"/>
        <v>172.2560155030414</v>
      </c>
      <c r="AD391" s="91">
        <f t="shared" si="401"/>
        <v>343.53193773483628</v>
      </c>
      <c r="AE391" s="91">
        <f t="shared" si="401"/>
        <v>235.71639032491362</v>
      </c>
      <c r="AF391" s="91">
        <f t="shared" si="401"/>
        <v>301.90494001977078</v>
      </c>
      <c r="AG391" s="91">
        <f t="shared" si="401"/>
        <v>436.20501635768812</v>
      </c>
      <c r="AH391" s="91">
        <f t="shared" si="401"/>
        <v>710.29529130087792</v>
      </c>
      <c r="AI391" s="91">
        <f t="shared" si="401"/>
        <v>263.19287518277281</v>
      </c>
      <c r="AJ391" s="91">
        <f t="shared" si="401"/>
        <v>581.39534883720933</v>
      </c>
      <c r="AK391" s="91">
        <f t="shared" si="401"/>
        <v>320.42794343519938</v>
      </c>
      <c r="AL391" s="148"/>
      <c r="AM391" s="148"/>
      <c r="AN391" s="148"/>
      <c r="AO391" s="148"/>
    </row>
    <row r="392" spans="1:41" ht="13.5" customHeight="1">
      <c r="A392" s="88">
        <v>389</v>
      </c>
      <c r="B392" s="95" t="s">
        <v>28</v>
      </c>
      <c r="C392" s="96">
        <v>0</v>
      </c>
      <c r="D392" s="96">
        <v>0</v>
      </c>
      <c r="E392" s="96">
        <v>0</v>
      </c>
      <c r="F392" s="96">
        <v>0</v>
      </c>
      <c r="G392" s="96">
        <v>0</v>
      </c>
      <c r="H392" s="96">
        <v>0</v>
      </c>
      <c r="I392" s="96">
        <v>0</v>
      </c>
      <c r="J392" s="96">
        <v>0</v>
      </c>
      <c r="K392" s="96">
        <v>0</v>
      </c>
      <c r="L392" s="96">
        <v>0</v>
      </c>
      <c r="M392" s="96">
        <v>0</v>
      </c>
      <c r="N392" s="96">
        <v>0</v>
      </c>
      <c r="O392" s="96"/>
      <c r="P392" s="96"/>
      <c r="Q392" s="96"/>
      <c r="R392" s="96"/>
      <c r="Z392" s="91">
        <f t="shared" ref="Z392:AK392" si="402">C392*100000/Z377</f>
        <v>0</v>
      </c>
      <c r="AA392" s="91">
        <f t="shared" si="402"/>
        <v>0</v>
      </c>
      <c r="AB392" s="91">
        <f t="shared" si="402"/>
        <v>0</v>
      </c>
      <c r="AC392" s="91">
        <f t="shared" si="402"/>
        <v>0</v>
      </c>
      <c r="AD392" s="91">
        <f t="shared" si="402"/>
        <v>0</v>
      </c>
      <c r="AE392" s="91">
        <f t="shared" si="402"/>
        <v>0</v>
      </c>
      <c r="AF392" s="91">
        <f t="shared" si="402"/>
        <v>0</v>
      </c>
      <c r="AG392" s="91">
        <f t="shared" si="402"/>
        <v>0</v>
      </c>
      <c r="AH392" s="91">
        <f t="shared" si="402"/>
        <v>0</v>
      </c>
      <c r="AI392" s="91">
        <f t="shared" si="402"/>
        <v>0</v>
      </c>
      <c r="AJ392" s="91">
        <f t="shared" si="402"/>
        <v>0</v>
      </c>
      <c r="AK392" s="91">
        <f t="shared" si="402"/>
        <v>0</v>
      </c>
      <c r="AL392" s="148"/>
      <c r="AM392" s="148"/>
      <c r="AN392" s="148"/>
      <c r="AO392" s="148"/>
    </row>
    <row r="393" spans="1:41" ht="13.5" customHeight="1">
      <c r="A393" s="88">
        <v>390</v>
      </c>
      <c r="B393" s="97" t="s">
        <v>118</v>
      </c>
      <c r="C393" s="96">
        <v>1976</v>
      </c>
      <c r="D393" s="96">
        <v>1609</v>
      </c>
      <c r="E393" s="96">
        <v>1618</v>
      </c>
      <c r="F393" s="96">
        <v>1660</v>
      </c>
      <c r="G393" s="96">
        <v>1732</v>
      </c>
      <c r="H393" s="96">
        <v>1655</v>
      </c>
      <c r="I393" s="96">
        <v>1962</v>
      </c>
      <c r="J393" s="96">
        <v>1788</v>
      </c>
      <c r="K393" s="96">
        <v>2252</v>
      </c>
      <c r="L393" s="96">
        <v>1685</v>
      </c>
      <c r="M393" s="96">
        <v>1435</v>
      </c>
      <c r="N393" s="96">
        <v>1372</v>
      </c>
      <c r="O393" s="96"/>
      <c r="P393" s="96"/>
      <c r="Q393" s="96"/>
      <c r="R393" s="96"/>
      <c r="T393" s="4" t="s">
        <v>408</v>
      </c>
      <c r="U393" s="4" t="s">
        <v>409</v>
      </c>
      <c r="V393" s="4" t="s">
        <v>410</v>
      </c>
      <c r="W393" s="4" t="s">
        <v>411</v>
      </c>
      <c r="X393" s="4" t="s">
        <v>412</v>
      </c>
      <c r="Y393" s="4">
        <v>4423.8</v>
      </c>
      <c r="Z393" s="91">
        <f t="shared" ref="Z393:AK393" si="403">C393*100000/Z377</f>
        <v>5344.4405376896657</v>
      </c>
      <c r="AA393" s="91">
        <f t="shared" si="403"/>
        <v>4365.757699091032</v>
      </c>
      <c r="AB393" s="91">
        <f t="shared" si="403"/>
        <v>4371.0827750162089</v>
      </c>
      <c r="AC393" s="91">
        <f t="shared" si="403"/>
        <v>4467.8904021101362</v>
      </c>
      <c r="AD393" s="91">
        <f t="shared" si="403"/>
        <v>4648.4165324745036</v>
      </c>
      <c r="AE393" s="91">
        <f t="shared" si="403"/>
        <v>4433.0752953151368</v>
      </c>
      <c r="AF393" s="91">
        <f t="shared" si="403"/>
        <v>5241.9247107857545</v>
      </c>
      <c r="AG393" s="91">
        <f t="shared" si="403"/>
        <v>4755.6985929728435</v>
      </c>
      <c r="AH393" s="91">
        <f t="shared" si="403"/>
        <v>5990.9550412343706</v>
      </c>
      <c r="AI393" s="91">
        <f t="shared" si="403"/>
        <v>4479.5959058886083</v>
      </c>
      <c r="AJ393" s="91">
        <f t="shared" si="403"/>
        <v>3809.5996601890197</v>
      </c>
      <c r="AK393" s="91">
        <f t="shared" si="403"/>
        <v>3633.2821354801122</v>
      </c>
      <c r="AL393" s="148"/>
      <c r="AM393" s="148"/>
      <c r="AN393" s="148"/>
      <c r="AO393" s="148"/>
    </row>
    <row r="394" spans="1:41" ht="13.5" customHeight="1">
      <c r="A394" s="88">
        <v>391</v>
      </c>
      <c r="B394" s="95" t="s">
        <v>10</v>
      </c>
      <c r="C394" s="96">
        <v>24</v>
      </c>
      <c r="D394" s="96">
        <v>4</v>
      </c>
      <c r="E394" s="96">
        <v>21</v>
      </c>
      <c r="F394" s="96">
        <v>13</v>
      </c>
      <c r="G394" s="96">
        <v>33</v>
      </c>
      <c r="H394" s="96">
        <v>24</v>
      </c>
      <c r="I394" s="96">
        <v>26</v>
      </c>
      <c r="J394" s="96">
        <v>21</v>
      </c>
      <c r="K394" s="96">
        <v>26</v>
      </c>
      <c r="L394" s="96">
        <v>26</v>
      </c>
      <c r="M394" s="96">
        <v>12</v>
      </c>
      <c r="N394" s="96">
        <v>4</v>
      </c>
      <c r="O394" s="96"/>
      <c r="P394" s="96"/>
      <c r="Q394" s="96"/>
      <c r="R394" s="96"/>
      <c r="Z394" s="91">
        <f t="shared" ref="Z394:AK394" si="404">C394*100000/Z377</f>
        <v>64.912233251291482</v>
      </c>
      <c r="AA394" s="91">
        <f t="shared" si="404"/>
        <v>10.85334418667752</v>
      </c>
      <c r="AB394" s="91">
        <f t="shared" si="404"/>
        <v>56.732223903177001</v>
      </c>
      <c r="AC394" s="91">
        <f t="shared" si="404"/>
        <v>34.989503149055281</v>
      </c>
      <c r="AD394" s="91">
        <f t="shared" si="404"/>
        <v>88.566827697262482</v>
      </c>
      <c r="AE394" s="91">
        <f t="shared" si="404"/>
        <v>64.286288270430987</v>
      </c>
      <c r="AF394" s="91">
        <f t="shared" si="404"/>
        <v>69.464853455876465</v>
      </c>
      <c r="AG394" s="91">
        <f t="shared" si="404"/>
        <v>55.855520387264939</v>
      </c>
      <c r="AH394" s="91">
        <f t="shared" si="404"/>
        <v>69.167331737164133</v>
      </c>
      <c r="AI394" s="91">
        <f t="shared" si="404"/>
        <v>69.121361159112055</v>
      </c>
      <c r="AJ394" s="91">
        <f t="shared" si="404"/>
        <v>31.857279388340235</v>
      </c>
      <c r="AK394" s="91">
        <f t="shared" si="404"/>
        <v>10.59265928711403</v>
      </c>
      <c r="AL394" s="148"/>
      <c r="AM394" s="148"/>
      <c r="AN394" s="148"/>
      <c r="AO394" s="148"/>
    </row>
    <row r="395" spans="1:41" ht="13.5" customHeight="1">
      <c r="A395" s="88">
        <v>392</v>
      </c>
      <c r="B395" s="95" t="s">
        <v>9</v>
      </c>
      <c r="C395" s="96">
        <v>11</v>
      </c>
      <c r="D395" s="96">
        <v>10</v>
      </c>
      <c r="E395" s="96">
        <v>11</v>
      </c>
      <c r="F395" s="96">
        <v>8</v>
      </c>
      <c r="G395" s="96">
        <v>12</v>
      </c>
      <c r="H395" s="96">
        <v>15</v>
      </c>
      <c r="I395" s="96">
        <v>5</v>
      </c>
      <c r="J395" s="96">
        <v>16</v>
      </c>
      <c r="K395" s="96">
        <v>16</v>
      </c>
      <c r="L395" s="96">
        <v>14</v>
      </c>
      <c r="M395" s="96">
        <v>31</v>
      </c>
      <c r="N395" s="96">
        <v>9</v>
      </c>
      <c r="O395" s="96"/>
      <c r="P395" s="96"/>
      <c r="Q395" s="96"/>
      <c r="R395" s="96"/>
      <c r="Z395" s="91">
        <f t="shared" ref="Z395:AK395" si="405">C395*100000/Z377</f>
        <v>29.751440240175263</v>
      </c>
      <c r="AA395" s="91">
        <f t="shared" si="405"/>
        <v>27.133360466693802</v>
      </c>
      <c r="AB395" s="91">
        <f t="shared" si="405"/>
        <v>29.716879187378431</v>
      </c>
      <c r="AC395" s="91">
        <f t="shared" si="405"/>
        <v>21.532001937880175</v>
      </c>
      <c r="AD395" s="91">
        <f t="shared" si="405"/>
        <v>32.206119162640903</v>
      </c>
      <c r="AE395" s="91">
        <f t="shared" si="405"/>
        <v>40.178930169019367</v>
      </c>
      <c r="AF395" s="91">
        <f t="shared" si="405"/>
        <v>13.358625664591626</v>
      </c>
      <c r="AG395" s="91">
        <f t="shared" si="405"/>
        <v>42.556586961725671</v>
      </c>
      <c r="AH395" s="91">
        <f t="shared" si="405"/>
        <v>42.564511838254852</v>
      </c>
      <c r="AI395" s="91">
        <f t="shared" si="405"/>
        <v>37.219194470291107</v>
      </c>
      <c r="AJ395" s="91">
        <f t="shared" si="405"/>
        <v>82.297971753212281</v>
      </c>
      <c r="AK395" s="91">
        <f t="shared" si="405"/>
        <v>23.833483396006567</v>
      </c>
      <c r="AL395" s="148"/>
      <c r="AM395" s="148"/>
      <c r="AN395" s="148"/>
      <c r="AO395" s="148"/>
    </row>
    <row r="396" spans="1:41" ht="13.5" customHeight="1">
      <c r="A396" s="88">
        <v>393</v>
      </c>
      <c r="B396" s="95" t="s">
        <v>8</v>
      </c>
      <c r="C396" s="96">
        <v>49</v>
      </c>
      <c r="D396" s="96">
        <v>47</v>
      </c>
      <c r="E396" s="96">
        <v>72</v>
      </c>
      <c r="F396" s="96">
        <v>37</v>
      </c>
      <c r="G396" s="96">
        <v>120</v>
      </c>
      <c r="H396" s="96">
        <v>123</v>
      </c>
      <c r="I396" s="96">
        <v>89</v>
      </c>
      <c r="J396" s="96">
        <v>115</v>
      </c>
      <c r="K396" s="96">
        <v>138</v>
      </c>
      <c r="L396" s="96">
        <v>110</v>
      </c>
      <c r="M396" s="96">
        <v>126</v>
      </c>
      <c r="N396" s="96">
        <v>92</v>
      </c>
      <c r="O396" s="96"/>
      <c r="P396" s="96"/>
      <c r="Q396" s="96"/>
      <c r="R396" s="96"/>
      <c r="Z396" s="91">
        <f t="shared" ref="Z396:AK396" si="406">C396*100000/Z377</f>
        <v>132.52914288805346</v>
      </c>
      <c r="AA396" s="91">
        <f t="shared" si="406"/>
        <v>127.52679419346086</v>
      </c>
      <c r="AB396" s="91">
        <f t="shared" si="406"/>
        <v>194.51048195374972</v>
      </c>
      <c r="AC396" s="91">
        <f t="shared" si="406"/>
        <v>99.585508962695812</v>
      </c>
      <c r="AD396" s="91">
        <f t="shared" si="406"/>
        <v>322.06119162640903</v>
      </c>
      <c r="AE396" s="91">
        <f t="shared" si="406"/>
        <v>329.46722738595878</v>
      </c>
      <c r="AF396" s="91">
        <f t="shared" si="406"/>
        <v>237.78353682973096</v>
      </c>
      <c r="AG396" s="91">
        <f t="shared" si="406"/>
        <v>305.87546878740324</v>
      </c>
      <c r="AH396" s="91">
        <f t="shared" si="406"/>
        <v>367.11891460494815</v>
      </c>
      <c r="AI396" s="91">
        <f t="shared" si="406"/>
        <v>292.43652798085873</v>
      </c>
      <c r="AJ396" s="91">
        <f t="shared" si="406"/>
        <v>334.50143357757247</v>
      </c>
      <c r="AK396" s="91">
        <f t="shared" si="406"/>
        <v>243.6311636036227</v>
      </c>
      <c r="AL396" s="148"/>
      <c r="AM396" s="148"/>
      <c r="AN396" s="148"/>
      <c r="AO396" s="148"/>
    </row>
    <row r="397" spans="1:41" ht="13.5" customHeight="1">
      <c r="A397" s="88">
        <v>394</v>
      </c>
      <c r="B397" s="95" t="s">
        <v>24</v>
      </c>
      <c r="C397" s="96">
        <v>0</v>
      </c>
      <c r="D397" s="96">
        <v>0</v>
      </c>
      <c r="E397" s="96">
        <v>0</v>
      </c>
      <c r="F397" s="96">
        <v>0</v>
      </c>
      <c r="G397" s="96">
        <v>0</v>
      </c>
      <c r="H397" s="96">
        <v>0</v>
      </c>
      <c r="I397" s="96">
        <v>1</v>
      </c>
      <c r="J397" s="96">
        <v>0</v>
      </c>
      <c r="K397" s="96">
        <v>2</v>
      </c>
      <c r="L397" s="96">
        <v>0</v>
      </c>
      <c r="M397" s="96">
        <v>0</v>
      </c>
      <c r="N397" s="96">
        <v>1</v>
      </c>
      <c r="O397" s="96"/>
      <c r="P397" s="96"/>
      <c r="Q397" s="96"/>
      <c r="R397" s="96"/>
      <c r="Z397" s="91">
        <f t="shared" ref="Z397:AK397" si="407">C397*100000/Z377</f>
        <v>0</v>
      </c>
      <c r="AA397" s="91">
        <f t="shared" si="407"/>
        <v>0</v>
      </c>
      <c r="AB397" s="91">
        <f t="shared" si="407"/>
        <v>0</v>
      </c>
      <c r="AC397" s="91">
        <f t="shared" si="407"/>
        <v>0</v>
      </c>
      <c r="AD397" s="91">
        <f t="shared" si="407"/>
        <v>0</v>
      </c>
      <c r="AE397" s="91">
        <f t="shared" si="407"/>
        <v>0</v>
      </c>
      <c r="AF397" s="91">
        <f t="shared" si="407"/>
        <v>2.6717251329183251</v>
      </c>
      <c r="AG397" s="91">
        <f t="shared" si="407"/>
        <v>0</v>
      </c>
      <c r="AH397" s="91">
        <f t="shared" si="407"/>
        <v>5.3205639797818565</v>
      </c>
      <c r="AI397" s="91">
        <f t="shared" si="407"/>
        <v>0</v>
      </c>
      <c r="AJ397" s="91">
        <f t="shared" si="407"/>
        <v>0</v>
      </c>
      <c r="AK397" s="91">
        <f t="shared" si="407"/>
        <v>2.6481648217785074</v>
      </c>
      <c r="AL397" s="148"/>
      <c r="AM397" s="148"/>
      <c r="AN397" s="148"/>
      <c r="AO397" s="148"/>
    </row>
    <row r="398" spans="1:41" ht="13.5" customHeight="1">
      <c r="A398" s="88">
        <v>395</v>
      </c>
      <c r="B398" s="97" t="s">
        <v>119</v>
      </c>
      <c r="C398" s="96">
        <v>84</v>
      </c>
      <c r="D398" s="96">
        <v>61</v>
      </c>
      <c r="E398" s="96">
        <v>104</v>
      </c>
      <c r="F398" s="96">
        <v>58</v>
      </c>
      <c r="G398" s="96">
        <v>165</v>
      </c>
      <c r="H398" s="96">
        <v>162</v>
      </c>
      <c r="I398" s="96">
        <v>121</v>
      </c>
      <c r="J398" s="96">
        <v>152</v>
      </c>
      <c r="K398" s="96">
        <v>182</v>
      </c>
      <c r="L398" s="96">
        <v>150</v>
      </c>
      <c r="M398" s="96">
        <v>169</v>
      </c>
      <c r="N398" s="96">
        <v>106</v>
      </c>
      <c r="O398" s="96"/>
      <c r="P398" s="96"/>
      <c r="Q398" s="96"/>
      <c r="R398" s="96"/>
      <c r="T398" s="4" t="s">
        <v>413</v>
      </c>
      <c r="U398" s="4" t="s">
        <v>414</v>
      </c>
      <c r="V398" s="4" t="s">
        <v>208</v>
      </c>
      <c r="W398" s="4" t="s">
        <v>415</v>
      </c>
      <c r="X398" s="4" t="s">
        <v>416</v>
      </c>
      <c r="Y398" s="4">
        <v>185.5</v>
      </c>
      <c r="Z398" s="91">
        <f t="shared" ref="Z398:AK398" si="408">C398*100000/Z377</f>
        <v>227.1928163795202</v>
      </c>
      <c r="AA398" s="91">
        <f t="shared" si="408"/>
        <v>165.51349884683219</v>
      </c>
      <c r="AB398" s="91">
        <f t="shared" si="408"/>
        <v>280.95958504430519</v>
      </c>
      <c r="AC398" s="91">
        <f t="shared" si="408"/>
        <v>156.10701404963126</v>
      </c>
      <c r="AD398" s="91">
        <f t="shared" si="408"/>
        <v>442.83413848631238</v>
      </c>
      <c r="AE398" s="91">
        <f t="shared" si="408"/>
        <v>433.93244582540916</v>
      </c>
      <c r="AF398" s="91">
        <f t="shared" si="408"/>
        <v>323.27874108311738</v>
      </c>
      <c r="AG398" s="91">
        <f t="shared" si="408"/>
        <v>404.28757613639385</v>
      </c>
      <c r="AH398" s="91">
        <f t="shared" si="408"/>
        <v>484.17132216014897</v>
      </c>
      <c r="AI398" s="91">
        <f t="shared" si="408"/>
        <v>398.77708361026185</v>
      </c>
      <c r="AJ398" s="91">
        <f t="shared" si="408"/>
        <v>448.656684719125</v>
      </c>
      <c r="AK398" s="91">
        <f t="shared" si="408"/>
        <v>280.70547110852181</v>
      </c>
      <c r="AL398" s="148"/>
      <c r="AM398" s="148"/>
      <c r="AN398" s="148"/>
      <c r="AO398" s="148"/>
    </row>
    <row r="399" spans="1:41" ht="13.5" customHeight="1">
      <c r="A399" s="88">
        <v>396</v>
      </c>
      <c r="B399" s="95" t="s">
        <v>7</v>
      </c>
      <c r="C399" s="96">
        <v>36</v>
      </c>
      <c r="D399" s="96">
        <v>52</v>
      </c>
      <c r="E399" s="96">
        <v>56</v>
      </c>
      <c r="F399" s="96">
        <v>61</v>
      </c>
      <c r="G399" s="96">
        <v>90</v>
      </c>
      <c r="H399" s="96">
        <v>159</v>
      </c>
      <c r="I399" s="96">
        <v>116</v>
      </c>
      <c r="J399" s="96">
        <v>88</v>
      </c>
      <c r="K399" s="96">
        <v>94</v>
      </c>
      <c r="L399" s="96">
        <v>85</v>
      </c>
      <c r="M399" s="96">
        <v>120</v>
      </c>
      <c r="N399" s="96">
        <v>76</v>
      </c>
      <c r="O399" s="96"/>
      <c r="P399" s="96"/>
      <c r="Q399" s="96"/>
      <c r="R399" s="96"/>
      <c r="Z399" s="91">
        <f t="shared" ref="Z399:AK399" si="409">C399*100000/Z377</f>
        <v>97.368349876937231</v>
      </c>
      <c r="AA399" s="91">
        <f t="shared" si="409"/>
        <v>141.09347442680777</v>
      </c>
      <c r="AB399" s="91">
        <f t="shared" si="409"/>
        <v>151.28593040847201</v>
      </c>
      <c r="AC399" s="91">
        <f t="shared" si="409"/>
        <v>164.18151477633634</v>
      </c>
      <c r="AD399" s="91">
        <f t="shared" si="409"/>
        <v>241.54589371980677</v>
      </c>
      <c r="AE399" s="91">
        <f t="shared" si="409"/>
        <v>425.89665979160526</v>
      </c>
      <c r="AF399" s="91">
        <f t="shared" si="409"/>
        <v>309.92011541852577</v>
      </c>
      <c r="AG399" s="91">
        <f t="shared" si="409"/>
        <v>234.06122828949117</v>
      </c>
      <c r="AH399" s="91">
        <f t="shared" si="409"/>
        <v>250.06650704974729</v>
      </c>
      <c r="AI399" s="91">
        <f t="shared" si="409"/>
        <v>225.97368071248172</v>
      </c>
      <c r="AJ399" s="91">
        <f t="shared" si="409"/>
        <v>318.57279388340237</v>
      </c>
      <c r="AK399" s="91">
        <f t="shared" si="409"/>
        <v>201.26052645516657</v>
      </c>
      <c r="AL399" s="148"/>
      <c r="AM399" s="148"/>
      <c r="AN399" s="148"/>
      <c r="AO399" s="148"/>
    </row>
    <row r="400" spans="1:41" ht="13.5" customHeight="1">
      <c r="A400" s="88">
        <v>397</v>
      </c>
      <c r="B400" s="95" t="s">
        <v>6</v>
      </c>
      <c r="C400" s="96">
        <v>193</v>
      </c>
      <c r="D400" s="96">
        <v>267</v>
      </c>
      <c r="E400" s="96">
        <v>180</v>
      </c>
      <c r="F400" s="96">
        <v>201</v>
      </c>
      <c r="G400" s="96">
        <v>160</v>
      </c>
      <c r="H400" s="96">
        <v>134</v>
      </c>
      <c r="I400" s="96">
        <v>116</v>
      </c>
      <c r="J400" s="96">
        <v>101</v>
      </c>
      <c r="K400" s="96">
        <v>87</v>
      </c>
      <c r="L400" s="96">
        <v>41</v>
      </c>
      <c r="M400" s="96">
        <v>43</v>
      </c>
      <c r="N400" s="96">
        <v>44</v>
      </c>
      <c r="O400" s="96"/>
      <c r="P400" s="96"/>
      <c r="Q400" s="96"/>
      <c r="R400" s="96"/>
      <c r="Z400" s="91">
        <f t="shared" ref="Z400:AK400" si="410">C400*100000/Z377</f>
        <v>522.00254239580238</v>
      </c>
      <c r="AA400" s="91">
        <f t="shared" si="410"/>
        <v>724.46072446072446</v>
      </c>
      <c r="AB400" s="91">
        <f t="shared" si="410"/>
        <v>486.27620488437435</v>
      </c>
      <c r="AC400" s="91">
        <f t="shared" si="410"/>
        <v>540.99154868923938</v>
      </c>
      <c r="AD400" s="91">
        <f t="shared" si="410"/>
        <v>429.41492216854533</v>
      </c>
      <c r="AE400" s="91">
        <f t="shared" si="410"/>
        <v>358.93177617657301</v>
      </c>
      <c r="AF400" s="91">
        <f t="shared" si="410"/>
        <v>309.92011541852577</v>
      </c>
      <c r="AG400" s="91">
        <f t="shared" si="410"/>
        <v>268.6384551958933</v>
      </c>
      <c r="AH400" s="91">
        <f t="shared" si="410"/>
        <v>231.44453312051078</v>
      </c>
      <c r="AI400" s="91">
        <f t="shared" si="410"/>
        <v>108.99906952013825</v>
      </c>
      <c r="AJ400" s="91">
        <f t="shared" si="410"/>
        <v>114.15525114155251</v>
      </c>
      <c r="AK400" s="91">
        <f t="shared" si="410"/>
        <v>116.51925215825433</v>
      </c>
      <c r="AL400" s="148"/>
      <c r="AM400" s="148"/>
      <c r="AN400" s="148"/>
      <c r="AO400" s="148"/>
    </row>
    <row r="401" spans="1:41" ht="13.5" customHeight="1">
      <c r="A401" s="88">
        <v>398</v>
      </c>
      <c r="B401" s="95" t="s">
        <v>5</v>
      </c>
      <c r="C401" s="96">
        <v>27</v>
      </c>
      <c r="D401" s="96">
        <v>20</v>
      </c>
      <c r="E401" s="96">
        <v>14</v>
      </c>
      <c r="F401" s="96">
        <v>9</v>
      </c>
      <c r="G401" s="96">
        <v>9</v>
      </c>
      <c r="H401" s="96">
        <v>28</v>
      </c>
      <c r="I401" s="96">
        <v>19</v>
      </c>
      <c r="J401" s="96">
        <v>18</v>
      </c>
      <c r="K401" s="96">
        <v>24</v>
      </c>
      <c r="L401" s="96">
        <v>16</v>
      </c>
      <c r="M401" s="96">
        <v>14</v>
      </c>
      <c r="N401" s="96">
        <v>18</v>
      </c>
      <c r="O401" s="96"/>
      <c r="P401" s="96"/>
      <c r="Q401" s="96"/>
      <c r="R401" s="96"/>
      <c r="Z401" s="91">
        <f t="shared" ref="Z401:AK401" si="411">C401*100000/Z377</f>
        <v>73.026262407702916</v>
      </c>
      <c r="AA401" s="91">
        <f t="shared" si="411"/>
        <v>54.266720933387603</v>
      </c>
      <c r="AB401" s="91">
        <f t="shared" si="411"/>
        <v>37.821482602118003</v>
      </c>
      <c r="AC401" s="91">
        <f t="shared" si="411"/>
        <v>24.223502180115197</v>
      </c>
      <c r="AD401" s="91">
        <f t="shared" si="411"/>
        <v>24.154589371980677</v>
      </c>
      <c r="AE401" s="91">
        <f t="shared" si="411"/>
        <v>75.000669648836151</v>
      </c>
      <c r="AF401" s="91">
        <f t="shared" si="411"/>
        <v>50.762777525448179</v>
      </c>
      <c r="AG401" s="91">
        <f t="shared" si="411"/>
        <v>47.876160331941378</v>
      </c>
      <c r="AH401" s="91">
        <f t="shared" si="411"/>
        <v>63.846767757382281</v>
      </c>
      <c r="AI401" s="91">
        <f t="shared" si="411"/>
        <v>42.536222251761266</v>
      </c>
      <c r="AJ401" s="91">
        <f t="shared" si="411"/>
        <v>37.166825953063608</v>
      </c>
      <c r="AK401" s="91">
        <f t="shared" si="411"/>
        <v>47.666966792013135</v>
      </c>
      <c r="AL401" s="148"/>
      <c r="AM401" s="148"/>
      <c r="AN401" s="148"/>
      <c r="AO401" s="148"/>
    </row>
    <row r="402" spans="1:41" ht="13.5" customHeight="1">
      <c r="A402" s="88">
        <v>399</v>
      </c>
      <c r="B402" s="95" t="s">
        <v>26</v>
      </c>
      <c r="C402" s="96">
        <v>0</v>
      </c>
      <c r="D402" s="96">
        <v>0</v>
      </c>
      <c r="E402" s="96">
        <v>0</v>
      </c>
      <c r="F402" s="96">
        <v>0</v>
      </c>
      <c r="G402" s="96">
        <v>0</v>
      </c>
      <c r="H402" s="96">
        <v>0</v>
      </c>
      <c r="I402" s="96">
        <v>3</v>
      </c>
      <c r="J402" s="96">
        <v>0</v>
      </c>
      <c r="K402" s="96">
        <v>0</v>
      </c>
      <c r="L402" s="96">
        <v>0</v>
      </c>
      <c r="M402" s="96">
        <v>0</v>
      </c>
      <c r="N402" s="96">
        <v>0</v>
      </c>
      <c r="O402" s="96"/>
      <c r="P402" s="96"/>
      <c r="Q402" s="96"/>
      <c r="R402" s="96"/>
      <c r="Z402" s="91">
        <f t="shared" ref="Z402:AK402" si="412">C402*100000/Z377</f>
        <v>0</v>
      </c>
      <c r="AA402" s="91">
        <f t="shared" si="412"/>
        <v>0</v>
      </c>
      <c r="AB402" s="91">
        <f t="shared" si="412"/>
        <v>0</v>
      </c>
      <c r="AC402" s="91">
        <f t="shared" si="412"/>
        <v>0</v>
      </c>
      <c r="AD402" s="91">
        <f t="shared" si="412"/>
        <v>0</v>
      </c>
      <c r="AE402" s="91">
        <f t="shared" si="412"/>
        <v>0</v>
      </c>
      <c r="AF402" s="91">
        <f t="shared" si="412"/>
        <v>8.0151753987549768</v>
      </c>
      <c r="AG402" s="91">
        <f t="shared" si="412"/>
        <v>0</v>
      </c>
      <c r="AH402" s="91">
        <f t="shared" si="412"/>
        <v>0</v>
      </c>
      <c r="AI402" s="91">
        <f t="shared" si="412"/>
        <v>0</v>
      </c>
      <c r="AJ402" s="91">
        <f t="shared" si="412"/>
        <v>0</v>
      </c>
      <c r="AK402" s="91">
        <f t="shared" si="412"/>
        <v>0</v>
      </c>
      <c r="AL402" s="148"/>
      <c r="AM402" s="148"/>
      <c r="AN402" s="148"/>
      <c r="AO402" s="148"/>
    </row>
    <row r="403" spans="1:41" ht="13.5" customHeight="1">
      <c r="A403" s="88">
        <v>400</v>
      </c>
      <c r="B403" s="95" t="s">
        <v>4</v>
      </c>
      <c r="C403" s="96">
        <v>28</v>
      </c>
      <c r="D403" s="96">
        <v>35</v>
      </c>
      <c r="E403" s="96">
        <v>25</v>
      </c>
      <c r="F403" s="96">
        <v>29</v>
      </c>
      <c r="G403" s="96">
        <v>56</v>
      </c>
      <c r="H403" s="96">
        <v>159</v>
      </c>
      <c r="I403" s="96">
        <v>157</v>
      </c>
      <c r="J403" s="96">
        <v>173</v>
      </c>
      <c r="K403" s="96">
        <v>165</v>
      </c>
      <c r="L403" s="96">
        <v>194</v>
      </c>
      <c r="M403" s="96">
        <v>200</v>
      </c>
      <c r="N403" s="96">
        <v>180</v>
      </c>
      <c r="O403" s="96"/>
      <c r="P403" s="96"/>
      <c r="Q403" s="96"/>
      <c r="R403" s="96"/>
      <c r="Z403" s="91">
        <f t="shared" ref="Z403:AK403" si="413">C403*100000/Z377</f>
        <v>75.730938793173394</v>
      </c>
      <c r="AA403" s="91">
        <f t="shared" si="413"/>
        <v>94.966761633428305</v>
      </c>
      <c r="AB403" s="91">
        <f t="shared" si="413"/>
        <v>67.538361789496435</v>
      </c>
      <c r="AC403" s="91">
        <f t="shared" si="413"/>
        <v>78.05350702481563</v>
      </c>
      <c r="AD403" s="91">
        <f t="shared" si="413"/>
        <v>150.29522275899089</v>
      </c>
      <c r="AE403" s="91">
        <f t="shared" si="413"/>
        <v>425.89665979160526</v>
      </c>
      <c r="AF403" s="91">
        <f t="shared" si="413"/>
        <v>419.4608458681771</v>
      </c>
      <c r="AG403" s="91">
        <f t="shared" si="413"/>
        <v>460.14309652365881</v>
      </c>
      <c r="AH403" s="91">
        <f t="shared" si="413"/>
        <v>438.9465283320032</v>
      </c>
      <c r="AI403" s="91">
        <f t="shared" si="413"/>
        <v>515.75169480260536</v>
      </c>
      <c r="AJ403" s="91">
        <f t="shared" si="413"/>
        <v>530.95465647233721</v>
      </c>
      <c r="AK403" s="91">
        <f t="shared" si="413"/>
        <v>476.66966792013136</v>
      </c>
      <c r="AL403" s="148"/>
      <c r="AM403" s="148"/>
      <c r="AN403" s="148"/>
      <c r="AO403" s="148"/>
    </row>
    <row r="404" spans="1:41" ht="13.5" customHeight="1">
      <c r="A404" s="88">
        <v>401</v>
      </c>
      <c r="B404" s="95" t="s">
        <v>3</v>
      </c>
      <c r="C404" s="96">
        <v>106</v>
      </c>
      <c r="D404" s="96">
        <v>136</v>
      </c>
      <c r="E404" s="96">
        <v>137</v>
      </c>
      <c r="F404" s="96">
        <v>244</v>
      </c>
      <c r="G404" s="96">
        <v>312</v>
      </c>
      <c r="H404" s="96">
        <v>512</v>
      </c>
      <c r="I404" s="96">
        <v>454</v>
      </c>
      <c r="J404" s="96">
        <v>669</v>
      </c>
      <c r="K404" s="96">
        <v>699</v>
      </c>
      <c r="L404" s="96">
        <v>663</v>
      </c>
      <c r="M404" s="96">
        <v>659</v>
      </c>
      <c r="N404" s="96">
        <v>719</v>
      </c>
      <c r="O404" s="96"/>
      <c r="P404" s="96"/>
      <c r="Q404" s="96"/>
      <c r="R404" s="96"/>
      <c r="Z404" s="91">
        <f t="shared" ref="Z404:AK404" si="414">C404*100000/Z377</f>
        <v>286.69569685987074</v>
      </c>
      <c r="AA404" s="91">
        <f t="shared" si="414"/>
        <v>369.01370234703569</v>
      </c>
      <c r="AB404" s="91">
        <f t="shared" si="414"/>
        <v>370.11022260644046</v>
      </c>
      <c r="AC404" s="91">
        <f t="shared" si="414"/>
        <v>656.72605910534537</v>
      </c>
      <c r="AD404" s="91">
        <f t="shared" si="414"/>
        <v>837.35909822866347</v>
      </c>
      <c r="AE404" s="91">
        <f t="shared" si="414"/>
        <v>1371.4408164358611</v>
      </c>
      <c r="AF404" s="91">
        <f t="shared" si="414"/>
        <v>1212.9632103449196</v>
      </c>
      <c r="AG404" s="91">
        <f t="shared" si="414"/>
        <v>1779.3972923371546</v>
      </c>
      <c r="AH404" s="91">
        <f t="shared" si="414"/>
        <v>1859.5371109337589</v>
      </c>
      <c r="AI404" s="91">
        <f t="shared" si="414"/>
        <v>1762.5947095573574</v>
      </c>
      <c r="AJ404" s="91">
        <f t="shared" si="414"/>
        <v>1749.4955930763513</v>
      </c>
      <c r="AK404" s="91">
        <f t="shared" si="414"/>
        <v>1904.0305068587468</v>
      </c>
      <c r="AL404" s="148"/>
      <c r="AM404" s="148"/>
      <c r="AN404" s="148"/>
      <c r="AO404" s="148"/>
    </row>
    <row r="405" spans="1:41" ht="13.5" customHeight="1">
      <c r="A405" s="88">
        <v>402</v>
      </c>
      <c r="B405" s="95" t="s">
        <v>2</v>
      </c>
      <c r="C405" s="96">
        <v>0</v>
      </c>
      <c r="D405" s="96">
        <v>0</v>
      </c>
      <c r="E405" s="96">
        <v>0</v>
      </c>
      <c r="F405" s="96">
        <v>0</v>
      </c>
      <c r="G405" s="96">
        <v>1</v>
      </c>
      <c r="H405" s="96">
        <v>0</v>
      </c>
      <c r="I405" s="96">
        <v>1</v>
      </c>
      <c r="J405" s="96">
        <v>0</v>
      </c>
      <c r="K405" s="96">
        <v>0</v>
      </c>
      <c r="L405" s="96">
        <v>3</v>
      </c>
      <c r="M405" s="96">
        <v>0</v>
      </c>
      <c r="N405" s="96">
        <v>1</v>
      </c>
      <c r="O405" s="96"/>
      <c r="P405" s="96"/>
      <c r="Q405" s="96"/>
      <c r="R405" s="96"/>
      <c r="Z405" s="91">
        <f t="shared" ref="Z405:AK405" si="415">C405*100000/Z377</f>
        <v>0</v>
      </c>
      <c r="AA405" s="91">
        <f t="shared" si="415"/>
        <v>0</v>
      </c>
      <c r="AB405" s="91">
        <f t="shared" si="415"/>
        <v>0</v>
      </c>
      <c r="AC405" s="91">
        <f t="shared" si="415"/>
        <v>0</v>
      </c>
      <c r="AD405" s="91">
        <f t="shared" si="415"/>
        <v>2.6838432635534084</v>
      </c>
      <c r="AE405" s="91">
        <f t="shared" si="415"/>
        <v>0</v>
      </c>
      <c r="AF405" s="91">
        <f t="shared" si="415"/>
        <v>2.6717251329183251</v>
      </c>
      <c r="AG405" s="91">
        <f t="shared" si="415"/>
        <v>0</v>
      </c>
      <c r="AH405" s="91">
        <f t="shared" si="415"/>
        <v>0</v>
      </c>
      <c r="AI405" s="91">
        <f t="shared" si="415"/>
        <v>7.975541672205237</v>
      </c>
      <c r="AJ405" s="91">
        <f t="shared" si="415"/>
        <v>0</v>
      </c>
      <c r="AK405" s="91">
        <f t="shared" si="415"/>
        <v>2.6481648217785074</v>
      </c>
      <c r="AL405" s="148"/>
      <c r="AM405" s="148"/>
      <c r="AN405" s="148"/>
      <c r="AO405" s="148"/>
    </row>
    <row r="406" spans="1:41" ht="13.5" customHeight="1">
      <c r="A406" s="88">
        <v>403</v>
      </c>
      <c r="B406" s="95" t="s">
        <v>23</v>
      </c>
      <c r="C406" s="96">
        <v>0</v>
      </c>
      <c r="D406" s="96">
        <v>1</v>
      </c>
      <c r="E406" s="96">
        <v>1</v>
      </c>
      <c r="F406" s="96">
        <v>0</v>
      </c>
      <c r="G406" s="96">
        <v>0</v>
      </c>
      <c r="H406" s="96">
        <v>1</v>
      </c>
      <c r="I406" s="96">
        <v>1</v>
      </c>
      <c r="J406" s="96">
        <v>0</v>
      </c>
      <c r="K406" s="96">
        <v>0</v>
      </c>
      <c r="L406" s="96">
        <v>1</v>
      </c>
      <c r="M406" s="96">
        <v>1</v>
      </c>
      <c r="N406" s="96">
        <v>1</v>
      </c>
      <c r="O406" s="96"/>
      <c r="P406" s="96"/>
      <c r="Q406" s="96"/>
      <c r="R406" s="96"/>
      <c r="Z406" s="91">
        <f t="shared" ref="Z406:AK406" si="416">C406*100000/Z377</f>
        <v>0</v>
      </c>
      <c r="AA406" s="91">
        <f t="shared" si="416"/>
        <v>2.7133360466693799</v>
      </c>
      <c r="AB406" s="91">
        <f t="shared" si="416"/>
        <v>2.7015344715798575</v>
      </c>
      <c r="AC406" s="91">
        <f t="shared" si="416"/>
        <v>0</v>
      </c>
      <c r="AD406" s="91">
        <f t="shared" si="416"/>
        <v>0</v>
      </c>
      <c r="AE406" s="91">
        <f t="shared" si="416"/>
        <v>2.6785953446012911</v>
      </c>
      <c r="AF406" s="91">
        <f t="shared" si="416"/>
        <v>2.6717251329183251</v>
      </c>
      <c r="AG406" s="91">
        <f t="shared" si="416"/>
        <v>0</v>
      </c>
      <c r="AH406" s="91">
        <f t="shared" si="416"/>
        <v>0</v>
      </c>
      <c r="AI406" s="91">
        <f t="shared" si="416"/>
        <v>2.6585138907350792</v>
      </c>
      <c r="AJ406" s="91">
        <f t="shared" si="416"/>
        <v>2.6547732823616865</v>
      </c>
      <c r="AK406" s="91">
        <f t="shared" si="416"/>
        <v>2.6481648217785074</v>
      </c>
      <c r="AL406" s="148"/>
      <c r="AM406" s="148"/>
      <c r="AN406" s="148"/>
      <c r="AO406" s="148"/>
    </row>
    <row r="407" spans="1:41" ht="13.5" customHeight="1">
      <c r="A407" s="88">
        <v>404</v>
      </c>
      <c r="B407" s="95" t="s">
        <v>1</v>
      </c>
      <c r="C407" s="96">
        <v>10</v>
      </c>
      <c r="D407" s="96">
        <v>5</v>
      </c>
      <c r="E407" s="96">
        <v>9</v>
      </c>
      <c r="F407" s="96">
        <v>0</v>
      </c>
      <c r="G407" s="96">
        <v>3</v>
      </c>
      <c r="H407" s="96">
        <v>3</v>
      </c>
      <c r="I407" s="96">
        <v>4</v>
      </c>
      <c r="J407" s="96">
        <v>0</v>
      </c>
      <c r="K407" s="96">
        <v>5</v>
      </c>
      <c r="L407" s="96">
        <v>3</v>
      </c>
      <c r="M407" s="96">
        <v>3</v>
      </c>
      <c r="N407" s="96">
        <v>1</v>
      </c>
      <c r="O407" s="96"/>
      <c r="P407" s="96"/>
      <c r="Q407" s="96"/>
      <c r="R407" s="96"/>
      <c r="Z407" s="91">
        <f t="shared" ref="Z407:AK407" si="417">C407*100000/Z377</f>
        <v>27.046763854704786</v>
      </c>
      <c r="AA407" s="91">
        <f t="shared" si="417"/>
        <v>13.566680233346901</v>
      </c>
      <c r="AB407" s="91">
        <f t="shared" si="417"/>
        <v>24.313810244218715</v>
      </c>
      <c r="AC407" s="91">
        <f t="shared" si="417"/>
        <v>0</v>
      </c>
      <c r="AD407" s="91">
        <f t="shared" si="417"/>
        <v>8.0515297906602257</v>
      </c>
      <c r="AE407" s="91">
        <f t="shared" si="417"/>
        <v>8.0357860338038734</v>
      </c>
      <c r="AF407" s="91">
        <f t="shared" si="417"/>
        <v>10.686900531673301</v>
      </c>
      <c r="AG407" s="91">
        <f t="shared" si="417"/>
        <v>0</v>
      </c>
      <c r="AH407" s="91">
        <f t="shared" si="417"/>
        <v>13.301409949454643</v>
      </c>
      <c r="AI407" s="91">
        <f t="shared" si="417"/>
        <v>7.975541672205237</v>
      </c>
      <c r="AJ407" s="91">
        <f t="shared" si="417"/>
        <v>7.9643198470850587</v>
      </c>
      <c r="AK407" s="91">
        <f t="shared" si="417"/>
        <v>2.6481648217785074</v>
      </c>
      <c r="AL407" s="148"/>
      <c r="AM407" s="148"/>
      <c r="AN407" s="148"/>
      <c r="AO407" s="148"/>
    </row>
    <row r="408" spans="1:41" ht="13.5" customHeight="1">
      <c r="A408" s="88">
        <v>405</v>
      </c>
      <c r="B408" s="95" t="s">
        <v>0</v>
      </c>
      <c r="C408" s="96">
        <v>4</v>
      </c>
      <c r="D408" s="96">
        <v>3</v>
      </c>
      <c r="E408" s="96">
        <v>2</v>
      </c>
      <c r="F408" s="96">
        <v>2</v>
      </c>
      <c r="G408" s="96">
        <v>4</v>
      </c>
      <c r="H408" s="96">
        <v>20</v>
      </c>
      <c r="I408" s="96">
        <v>2</v>
      </c>
      <c r="J408" s="96">
        <v>2</v>
      </c>
      <c r="K408" s="96">
        <v>3</v>
      </c>
      <c r="L408" s="96">
        <v>41</v>
      </c>
      <c r="M408" s="96">
        <v>147</v>
      </c>
      <c r="N408" s="96">
        <v>168</v>
      </c>
      <c r="O408" s="96"/>
      <c r="P408" s="96"/>
      <c r="Q408" s="96"/>
      <c r="R408" s="96"/>
      <c r="Z408" s="91">
        <f t="shared" ref="Z408:AK408" si="418">C408*100000/Z377</f>
        <v>10.818705541881913</v>
      </c>
      <c r="AA408" s="91">
        <f t="shared" si="418"/>
        <v>8.1400081400081401</v>
      </c>
      <c r="AB408" s="91">
        <f t="shared" si="418"/>
        <v>5.403068943159715</v>
      </c>
      <c r="AC408" s="91">
        <f t="shared" si="418"/>
        <v>5.3830004844700436</v>
      </c>
      <c r="AD408" s="91">
        <f t="shared" si="418"/>
        <v>10.735373054213634</v>
      </c>
      <c r="AE408" s="91">
        <f t="shared" si="418"/>
        <v>53.571906892025822</v>
      </c>
      <c r="AF408" s="91">
        <f t="shared" si="418"/>
        <v>5.3434502658366503</v>
      </c>
      <c r="AG408" s="91">
        <f t="shared" si="418"/>
        <v>5.3195733702157089</v>
      </c>
      <c r="AH408" s="91">
        <f t="shared" si="418"/>
        <v>7.9808459696727851</v>
      </c>
      <c r="AI408" s="91">
        <f t="shared" si="418"/>
        <v>108.99906952013825</v>
      </c>
      <c r="AJ408" s="91">
        <f t="shared" si="418"/>
        <v>390.25167250716788</v>
      </c>
      <c r="AK408" s="91">
        <f t="shared" si="418"/>
        <v>444.89169005878927</v>
      </c>
      <c r="AL408" s="148"/>
      <c r="AM408" s="148"/>
      <c r="AN408" s="148"/>
      <c r="AO408" s="148"/>
    </row>
    <row r="409" spans="1:41" ht="13.5" customHeight="1">
      <c r="A409" s="88">
        <v>406</v>
      </c>
      <c r="B409" s="97" t="s">
        <v>111</v>
      </c>
      <c r="C409" s="96"/>
      <c r="D409" s="96"/>
      <c r="E409" s="96"/>
      <c r="F409" s="96"/>
      <c r="G409" s="96"/>
      <c r="H409" s="96"/>
      <c r="I409" s="96"/>
      <c r="J409" s="96"/>
      <c r="K409" s="96"/>
      <c r="L409" s="96"/>
      <c r="M409" s="96">
        <v>0</v>
      </c>
      <c r="N409" s="96">
        <v>0</v>
      </c>
      <c r="O409" s="96"/>
      <c r="P409" s="96"/>
      <c r="Q409" s="96"/>
      <c r="R409" s="96"/>
      <c r="Z409" s="91">
        <f t="shared" ref="Z409:AK409" si="419">C409*100000/Z377</f>
        <v>0</v>
      </c>
      <c r="AA409" s="91">
        <f t="shared" si="419"/>
        <v>0</v>
      </c>
      <c r="AB409" s="91">
        <f t="shared" si="419"/>
        <v>0</v>
      </c>
      <c r="AC409" s="91">
        <f t="shared" si="419"/>
        <v>0</v>
      </c>
      <c r="AD409" s="91">
        <f t="shared" si="419"/>
        <v>0</v>
      </c>
      <c r="AE409" s="91">
        <f t="shared" si="419"/>
        <v>0</v>
      </c>
      <c r="AF409" s="91">
        <f t="shared" si="419"/>
        <v>0</v>
      </c>
      <c r="AG409" s="91">
        <f t="shared" si="419"/>
        <v>0</v>
      </c>
      <c r="AH409" s="91">
        <f t="shared" si="419"/>
        <v>0</v>
      </c>
      <c r="AI409" s="91">
        <f t="shared" si="419"/>
        <v>0</v>
      </c>
      <c r="AJ409" s="91">
        <f t="shared" si="419"/>
        <v>0</v>
      </c>
      <c r="AK409" s="91">
        <f t="shared" si="419"/>
        <v>0</v>
      </c>
      <c r="AL409" s="148"/>
      <c r="AM409" s="148"/>
      <c r="AN409" s="148"/>
      <c r="AO409" s="148"/>
    </row>
    <row r="410" spans="1:41" ht="13.5" customHeight="1">
      <c r="A410" s="88">
        <v>407</v>
      </c>
      <c r="B410" s="97" t="s">
        <v>112</v>
      </c>
      <c r="C410" s="96">
        <f>SUM(C386,C393,C398,C399:C409)</f>
        <v>2757</v>
      </c>
      <c r="D410" s="96">
        <f t="shared" ref="D410:K410" si="420">SUM(D386,D393,D398,D399:D409)</f>
        <v>2513</v>
      </c>
      <c r="E410" s="96">
        <f t="shared" si="420"/>
        <v>2592</v>
      </c>
      <c r="F410" s="96">
        <f t="shared" si="420"/>
        <v>2731</v>
      </c>
      <c r="G410" s="96">
        <f t="shared" si="420"/>
        <v>3006</v>
      </c>
      <c r="H410" s="96">
        <f t="shared" si="420"/>
        <v>3558</v>
      </c>
      <c r="I410" s="96">
        <f t="shared" si="420"/>
        <v>3543</v>
      </c>
      <c r="J410" s="96">
        <f t="shared" si="420"/>
        <v>3572</v>
      </c>
      <c r="K410" s="96">
        <f t="shared" si="420"/>
        <v>4126</v>
      </c>
      <c r="L410" s="96">
        <f>SUM(L386,L393,L398,L399:L409)</f>
        <v>3878</v>
      </c>
      <c r="M410" s="96">
        <f t="shared" ref="M410:R410" si="421">SUM(M386,M393,M398,M399:M409)</f>
        <v>3312</v>
      </c>
      <c r="N410" s="96">
        <f t="shared" si="421"/>
        <v>3283</v>
      </c>
      <c r="O410" s="96">
        <f t="shared" si="421"/>
        <v>0</v>
      </c>
      <c r="P410" s="96">
        <f t="shared" si="421"/>
        <v>0</v>
      </c>
      <c r="Q410" s="96">
        <f t="shared" si="421"/>
        <v>0</v>
      </c>
      <c r="R410" s="96">
        <f t="shared" si="421"/>
        <v>0</v>
      </c>
      <c r="T410" s="4" t="s">
        <v>417</v>
      </c>
      <c r="U410" s="4" t="s">
        <v>418</v>
      </c>
      <c r="V410" s="4" t="s">
        <v>419</v>
      </c>
      <c r="W410" s="4" t="s">
        <v>420</v>
      </c>
      <c r="X410" s="4" t="s">
        <v>421</v>
      </c>
      <c r="Y410" s="4">
        <v>6170.6</v>
      </c>
      <c r="Z410" s="91">
        <f t="shared" ref="Z410:AK410" si="422">C410*100000/Z377</f>
        <v>7456.7927947421094</v>
      </c>
      <c r="AA410" s="91">
        <f t="shared" si="422"/>
        <v>6818.6134852801515</v>
      </c>
      <c r="AB410" s="91">
        <f t="shared" si="422"/>
        <v>7002.3773503349903</v>
      </c>
      <c r="AC410" s="91">
        <f t="shared" si="422"/>
        <v>7350.4871615438442</v>
      </c>
      <c r="AD410" s="91">
        <f t="shared" si="422"/>
        <v>8067.6328502415463</v>
      </c>
      <c r="AE410" s="91">
        <f t="shared" si="422"/>
        <v>9530.4422360913941</v>
      </c>
      <c r="AF410" s="91">
        <f t="shared" si="422"/>
        <v>9465.9221459296259</v>
      </c>
      <c r="AG410" s="91">
        <f t="shared" si="422"/>
        <v>9500.758039205255</v>
      </c>
      <c r="AH410" s="91">
        <f t="shared" si="422"/>
        <v>10976.323490289971</v>
      </c>
      <c r="AI410" s="91">
        <f t="shared" si="422"/>
        <v>10309.716868270636</v>
      </c>
      <c r="AJ410" s="91">
        <f t="shared" si="422"/>
        <v>8792.609111181906</v>
      </c>
      <c r="AK410" s="91">
        <f t="shared" si="422"/>
        <v>8693.9251098988407</v>
      </c>
      <c r="AL410" s="148"/>
      <c r="AM410" s="148"/>
      <c r="AN410" s="148"/>
      <c r="AO410" s="148"/>
    </row>
    <row r="411" spans="1:41" ht="13.5" customHeight="1">
      <c r="A411" s="88">
        <v>408</v>
      </c>
      <c r="B411" s="13" t="s">
        <v>130</v>
      </c>
      <c r="C411" s="86">
        <v>2011</v>
      </c>
      <c r="D411" s="86">
        <v>2012</v>
      </c>
      <c r="E411" s="86">
        <v>2013</v>
      </c>
      <c r="F411" s="86">
        <v>2014</v>
      </c>
      <c r="G411" s="86">
        <v>2015</v>
      </c>
      <c r="H411" s="86">
        <v>2016</v>
      </c>
      <c r="I411" s="86">
        <v>2017</v>
      </c>
      <c r="J411" s="86">
        <v>2018</v>
      </c>
      <c r="K411" s="86">
        <v>2019</v>
      </c>
      <c r="L411" s="86">
        <v>2020</v>
      </c>
      <c r="M411" s="86">
        <v>2021</v>
      </c>
      <c r="N411" s="86">
        <v>2022</v>
      </c>
      <c r="O411" s="86">
        <v>2023</v>
      </c>
      <c r="P411" s="86">
        <v>2024</v>
      </c>
      <c r="Q411" s="86">
        <v>2025</v>
      </c>
      <c r="R411" s="86">
        <v>2026</v>
      </c>
      <c r="Z411" s="72">
        <v>71830</v>
      </c>
      <c r="AA411" s="72">
        <v>75831</v>
      </c>
      <c r="AB411" s="72">
        <v>80451</v>
      </c>
      <c r="AC411" s="72">
        <v>84623</v>
      </c>
      <c r="AD411" s="72">
        <v>88153</v>
      </c>
      <c r="AE411" s="72">
        <v>92430</v>
      </c>
      <c r="AF411" s="72">
        <v>97625</v>
      </c>
      <c r="AG411" s="72">
        <v>102403</v>
      </c>
      <c r="AH411" s="72">
        <v>107117</v>
      </c>
      <c r="AI411" s="72">
        <v>112179</v>
      </c>
      <c r="AJ411" s="72">
        <v>116131</v>
      </c>
      <c r="AK411" s="72">
        <v>118675</v>
      </c>
      <c r="AL411" s="149"/>
      <c r="AM411" s="149"/>
      <c r="AN411" s="149"/>
      <c r="AO411" s="149"/>
    </row>
    <row r="412" spans="1:41" ht="13.5" customHeight="1">
      <c r="A412" s="88">
        <v>409</v>
      </c>
      <c r="B412" s="89" t="s">
        <v>25</v>
      </c>
      <c r="C412" s="90">
        <v>2</v>
      </c>
      <c r="D412" s="90">
        <v>5</v>
      </c>
      <c r="E412" s="90">
        <v>4</v>
      </c>
      <c r="F412" s="90">
        <v>7</v>
      </c>
      <c r="G412" s="90">
        <v>4</v>
      </c>
      <c r="H412" s="90">
        <v>6</v>
      </c>
      <c r="I412" s="90">
        <v>2</v>
      </c>
      <c r="J412" s="90">
        <v>5</v>
      </c>
      <c r="K412" s="90">
        <v>2</v>
      </c>
      <c r="L412" s="90">
        <v>2</v>
      </c>
      <c r="M412" s="90">
        <v>5</v>
      </c>
      <c r="N412" s="90">
        <v>2</v>
      </c>
      <c r="O412" s="90"/>
      <c r="P412" s="90"/>
      <c r="Q412" s="90"/>
      <c r="R412" s="90"/>
      <c r="Z412" s="91">
        <f t="shared" ref="Z412:AK412" si="423">C412*100000/Z411</f>
        <v>2.7843519420854794</v>
      </c>
      <c r="AA412" s="91">
        <f t="shared" si="423"/>
        <v>6.5936094736980921</v>
      </c>
      <c r="AB412" s="91">
        <f t="shared" si="423"/>
        <v>4.9719705162148387</v>
      </c>
      <c r="AC412" s="91">
        <f t="shared" si="423"/>
        <v>8.2719827942757878</v>
      </c>
      <c r="AD412" s="91">
        <f t="shared" si="423"/>
        <v>4.5375653693011015</v>
      </c>
      <c r="AE412" s="91">
        <f t="shared" si="423"/>
        <v>6.4913988964621874</v>
      </c>
      <c r="AF412" s="91">
        <f t="shared" si="423"/>
        <v>2.0486555697823303</v>
      </c>
      <c r="AG412" s="91">
        <f t="shared" si="423"/>
        <v>4.8826694530433681</v>
      </c>
      <c r="AH412" s="91">
        <f t="shared" si="423"/>
        <v>1.8671172642997844</v>
      </c>
      <c r="AI412" s="91">
        <f t="shared" si="423"/>
        <v>1.7828648855846461</v>
      </c>
      <c r="AJ412" s="91">
        <f t="shared" si="423"/>
        <v>4.3054826015448073</v>
      </c>
      <c r="AK412" s="91">
        <f t="shared" si="423"/>
        <v>1.6852749104697704</v>
      </c>
      <c r="AL412" s="148"/>
      <c r="AM412" s="148"/>
      <c r="AN412" s="148"/>
      <c r="AO412" s="148"/>
    </row>
    <row r="413" spans="1:41" ht="13.5" customHeight="1">
      <c r="A413" s="88">
        <v>410</v>
      </c>
      <c r="B413" s="95" t="s">
        <v>22</v>
      </c>
      <c r="C413" s="96">
        <v>389</v>
      </c>
      <c r="D413" s="96">
        <v>500</v>
      </c>
      <c r="E413" s="96">
        <v>523</v>
      </c>
      <c r="F413" s="96">
        <v>536</v>
      </c>
      <c r="G413" s="96">
        <v>483</v>
      </c>
      <c r="H413" s="96">
        <v>611</v>
      </c>
      <c r="I413" s="96">
        <v>586</v>
      </c>
      <c r="J413" s="96">
        <v>517</v>
      </c>
      <c r="K413" s="96">
        <v>572</v>
      </c>
      <c r="L413" s="96">
        <v>651</v>
      </c>
      <c r="M413" s="96">
        <v>607</v>
      </c>
      <c r="N413" s="96">
        <v>698</v>
      </c>
      <c r="O413" s="96"/>
      <c r="P413" s="96"/>
      <c r="Q413" s="96"/>
      <c r="R413" s="96"/>
      <c r="Z413" s="91">
        <f t="shared" ref="Z413:AK413" si="424">C413*100000/Z411</f>
        <v>541.55645273562584</v>
      </c>
      <c r="AA413" s="91">
        <f t="shared" si="424"/>
        <v>659.3609473698092</v>
      </c>
      <c r="AB413" s="91">
        <f t="shared" si="424"/>
        <v>650.08514499509022</v>
      </c>
      <c r="AC413" s="91">
        <f t="shared" si="424"/>
        <v>633.3975396759746</v>
      </c>
      <c r="AD413" s="91">
        <f t="shared" si="424"/>
        <v>547.91101834310803</v>
      </c>
      <c r="AE413" s="91">
        <f t="shared" si="424"/>
        <v>661.04078762306608</v>
      </c>
      <c r="AF413" s="91">
        <f t="shared" si="424"/>
        <v>600.25608194622282</v>
      </c>
      <c r="AG413" s="91">
        <f t="shared" si="424"/>
        <v>504.86802144468425</v>
      </c>
      <c r="AH413" s="91">
        <f t="shared" si="424"/>
        <v>533.99553758973832</v>
      </c>
      <c r="AI413" s="91">
        <f t="shared" si="424"/>
        <v>580.32252025780224</v>
      </c>
      <c r="AJ413" s="91">
        <f t="shared" si="424"/>
        <v>522.68558782753962</v>
      </c>
      <c r="AK413" s="91">
        <f t="shared" si="424"/>
        <v>588.16094375394982</v>
      </c>
      <c r="AL413" s="148"/>
      <c r="AM413" s="148"/>
      <c r="AN413" s="148"/>
      <c r="AO413" s="148"/>
    </row>
    <row r="414" spans="1:41" ht="13.5" customHeight="1">
      <c r="A414" s="88">
        <v>411</v>
      </c>
      <c r="B414" s="95" t="s">
        <v>21</v>
      </c>
      <c r="C414" s="96">
        <v>176</v>
      </c>
      <c r="D414" s="96">
        <v>166</v>
      </c>
      <c r="E414" s="96">
        <v>120</v>
      </c>
      <c r="F414" s="96">
        <v>114</v>
      </c>
      <c r="G414" s="96">
        <v>181</v>
      </c>
      <c r="H414" s="96">
        <v>213</v>
      </c>
      <c r="I414" s="96">
        <v>211</v>
      </c>
      <c r="J414" s="96">
        <v>179</v>
      </c>
      <c r="K414" s="96">
        <v>165</v>
      </c>
      <c r="L414" s="96">
        <v>222</v>
      </c>
      <c r="M414" s="96">
        <v>154</v>
      </c>
      <c r="N414" s="96">
        <v>152</v>
      </c>
      <c r="O414" s="96"/>
      <c r="P414" s="96"/>
      <c r="Q414" s="96"/>
      <c r="R414" s="96"/>
      <c r="Z414" s="91">
        <f t="shared" ref="Z414:AK414" si="425">C414*100000/Z411</f>
        <v>245.02297090352221</v>
      </c>
      <c r="AA414" s="91">
        <f t="shared" si="425"/>
        <v>218.90783452677664</v>
      </c>
      <c r="AB414" s="91">
        <f t="shared" si="425"/>
        <v>149.15911548644516</v>
      </c>
      <c r="AC414" s="91">
        <f t="shared" si="425"/>
        <v>134.71514836391998</v>
      </c>
      <c r="AD414" s="91">
        <f t="shared" si="425"/>
        <v>205.32483296087483</v>
      </c>
      <c r="AE414" s="91">
        <f t="shared" si="425"/>
        <v>230.44466082440766</v>
      </c>
      <c r="AF414" s="91">
        <f t="shared" si="425"/>
        <v>216.13316261203585</v>
      </c>
      <c r="AG414" s="91">
        <f t="shared" si="425"/>
        <v>174.79956641895257</v>
      </c>
      <c r="AH414" s="91">
        <f t="shared" si="425"/>
        <v>154.03717430473222</v>
      </c>
      <c r="AI414" s="91">
        <f t="shared" si="425"/>
        <v>197.89800229989569</v>
      </c>
      <c r="AJ414" s="91">
        <f t="shared" si="425"/>
        <v>132.60886412758006</v>
      </c>
      <c r="AK414" s="91">
        <f t="shared" si="425"/>
        <v>128.08089319570254</v>
      </c>
      <c r="AL414" s="148"/>
      <c r="AM414" s="148"/>
      <c r="AN414" s="148"/>
      <c r="AO414" s="148"/>
    </row>
    <row r="415" spans="1:41" ht="13.5" customHeight="1">
      <c r="A415" s="88">
        <v>412</v>
      </c>
      <c r="B415" s="95" t="s">
        <v>20</v>
      </c>
      <c r="C415" s="96">
        <v>7</v>
      </c>
      <c r="D415" s="96">
        <v>9</v>
      </c>
      <c r="E415" s="96">
        <v>6</v>
      </c>
      <c r="F415" s="96">
        <v>7</v>
      </c>
      <c r="G415" s="96">
        <v>23</v>
      </c>
      <c r="H415" s="96">
        <v>24</v>
      </c>
      <c r="I415" s="96">
        <v>9</v>
      </c>
      <c r="J415" s="96">
        <v>10</v>
      </c>
      <c r="K415" s="96">
        <v>6</v>
      </c>
      <c r="L415" s="96">
        <v>6</v>
      </c>
      <c r="M415" s="96">
        <v>7</v>
      </c>
      <c r="N415" s="96">
        <v>10</v>
      </c>
      <c r="O415" s="96"/>
      <c r="P415" s="96"/>
      <c r="Q415" s="96"/>
      <c r="R415" s="96"/>
      <c r="Z415" s="91">
        <f t="shared" ref="Z415:AK415" si="426">C415*100000/Z411</f>
        <v>9.7452317972991782</v>
      </c>
      <c r="AA415" s="91">
        <f t="shared" si="426"/>
        <v>11.868497052656565</v>
      </c>
      <c r="AB415" s="91">
        <f t="shared" si="426"/>
        <v>7.457955774322258</v>
      </c>
      <c r="AC415" s="91">
        <f t="shared" si="426"/>
        <v>8.2719827942757878</v>
      </c>
      <c r="AD415" s="91">
        <f t="shared" si="426"/>
        <v>26.091000873481335</v>
      </c>
      <c r="AE415" s="91">
        <f t="shared" si="426"/>
        <v>25.965595585848749</v>
      </c>
      <c r="AF415" s="91">
        <f t="shared" si="426"/>
        <v>9.2189500640204862</v>
      </c>
      <c r="AG415" s="91">
        <f t="shared" si="426"/>
        <v>9.7653389060867362</v>
      </c>
      <c r="AH415" s="91">
        <f t="shared" si="426"/>
        <v>5.6013517928993535</v>
      </c>
      <c r="AI415" s="91">
        <f t="shared" si="426"/>
        <v>5.3485946567539377</v>
      </c>
      <c r="AJ415" s="91">
        <f t="shared" si="426"/>
        <v>6.0276756421627304</v>
      </c>
      <c r="AK415" s="91">
        <f t="shared" si="426"/>
        <v>8.426374552348852</v>
      </c>
      <c r="AL415" s="148"/>
      <c r="AM415" s="148"/>
      <c r="AN415" s="148"/>
      <c r="AO415" s="148"/>
    </row>
    <row r="416" spans="1:41" ht="13.5" customHeight="1">
      <c r="A416" s="88">
        <v>413</v>
      </c>
      <c r="B416" s="95" t="s">
        <v>19</v>
      </c>
      <c r="C416" s="96">
        <v>16</v>
      </c>
      <c r="D416" s="96">
        <v>18</v>
      </c>
      <c r="E416" s="96">
        <v>20</v>
      </c>
      <c r="F416" s="96">
        <v>23</v>
      </c>
      <c r="G416" s="96">
        <v>16</v>
      </c>
      <c r="H416" s="96">
        <v>25</v>
      </c>
      <c r="I416" s="96">
        <v>29</v>
      </c>
      <c r="J416" s="96">
        <v>38</v>
      </c>
      <c r="K416" s="96">
        <v>48</v>
      </c>
      <c r="L416" s="96">
        <v>60</v>
      </c>
      <c r="M416" s="96">
        <v>42</v>
      </c>
      <c r="N416" s="96">
        <v>40</v>
      </c>
      <c r="O416" s="96"/>
      <c r="P416" s="96"/>
      <c r="Q416" s="96"/>
      <c r="R416" s="96"/>
      <c r="Z416" s="91">
        <f t="shared" ref="Z416:AK416" si="427">C416*100000/Z411</f>
        <v>22.274815536683835</v>
      </c>
      <c r="AA416" s="91">
        <f t="shared" si="427"/>
        <v>23.73699410531313</v>
      </c>
      <c r="AB416" s="91">
        <f t="shared" si="427"/>
        <v>24.859852581074193</v>
      </c>
      <c r="AC416" s="91">
        <f t="shared" si="427"/>
        <v>27.17937203833473</v>
      </c>
      <c r="AD416" s="91">
        <f t="shared" si="427"/>
        <v>18.150261477204406</v>
      </c>
      <c r="AE416" s="91">
        <f t="shared" si="427"/>
        <v>27.047495401925783</v>
      </c>
      <c r="AF416" s="91">
        <f t="shared" si="427"/>
        <v>29.705505761843789</v>
      </c>
      <c r="AG416" s="91">
        <f t="shared" si="427"/>
        <v>37.108287843129595</v>
      </c>
      <c r="AH416" s="91">
        <f t="shared" si="427"/>
        <v>44.810814343194828</v>
      </c>
      <c r="AI416" s="91">
        <f t="shared" si="427"/>
        <v>53.485946567539379</v>
      </c>
      <c r="AJ416" s="91">
        <f t="shared" si="427"/>
        <v>36.166053852976383</v>
      </c>
      <c r="AK416" s="91">
        <f t="shared" si="427"/>
        <v>33.705498209395408</v>
      </c>
      <c r="AL416" s="148"/>
      <c r="AM416" s="148"/>
      <c r="AN416" s="148"/>
      <c r="AO416" s="148"/>
    </row>
    <row r="417" spans="1:41" ht="13.5" customHeight="1">
      <c r="A417" s="88">
        <v>414</v>
      </c>
      <c r="B417" s="95" t="s">
        <v>18</v>
      </c>
      <c r="C417" s="96">
        <v>1</v>
      </c>
      <c r="D417" s="96">
        <v>1</v>
      </c>
      <c r="E417" s="96">
        <v>4</v>
      </c>
      <c r="F417" s="96">
        <v>3</v>
      </c>
      <c r="G417" s="96">
        <v>4</v>
      </c>
      <c r="H417" s="96">
        <v>8</v>
      </c>
      <c r="I417" s="96">
        <v>3</v>
      </c>
      <c r="J417" s="96">
        <v>1</v>
      </c>
      <c r="K417" s="96">
        <v>3</v>
      </c>
      <c r="L417" s="96">
        <v>0</v>
      </c>
      <c r="M417" s="96">
        <v>4</v>
      </c>
      <c r="N417" s="96">
        <v>9</v>
      </c>
      <c r="O417" s="96"/>
      <c r="P417" s="96"/>
      <c r="Q417" s="96"/>
      <c r="R417" s="96"/>
      <c r="Z417" s="91">
        <f t="shared" ref="Z417:AK417" si="428">C417*100000/Z411</f>
        <v>1.3921759710427397</v>
      </c>
      <c r="AA417" s="91">
        <f t="shared" si="428"/>
        <v>1.3187218947396184</v>
      </c>
      <c r="AB417" s="91">
        <f t="shared" si="428"/>
        <v>4.9719705162148387</v>
      </c>
      <c r="AC417" s="91">
        <f t="shared" si="428"/>
        <v>3.5451354832610518</v>
      </c>
      <c r="AD417" s="91">
        <f t="shared" si="428"/>
        <v>4.5375653693011015</v>
      </c>
      <c r="AE417" s="91">
        <f t="shared" si="428"/>
        <v>8.6551985286162498</v>
      </c>
      <c r="AF417" s="91">
        <f t="shared" si="428"/>
        <v>3.0729833546734957</v>
      </c>
      <c r="AG417" s="91">
        <f t="shared" si="428"/>
        <v>0.97653389060867357</v>
      </c>
      <c r="AH417" s="91">
        <f t="shared" si="428"/>
        <v>2.8006758964496767</v>
      </c>
      <c r="AI417" s="91">
        <f t="shared" si="428"/>
        <v>0</v>
      </c>
      <c r="AJ417" s="91">
        <f t="shared" si="428"/>
        <v>3.4443860812358458</v>
      </c>
      <c r="AK417" s="91">
        <f t="shared" si="428"/>
        <v>7.5837370971139668</v>
      </c>
      <c r="AL417" s="148"/>
      <c r="AM417" s="148"/>
      <c r="AN417" s="148"/>
      <c r="AO417" s="148"/>
    </row>
    <row r="418" spans="1:41" ht="13.5" customHeight="1">
      <c r="A418" s="88">
        <v>415</v>
      </c>
      <c r="B418" s="95" t="s">
        <v>17</v>
      </c>
      <c r="C418" s="96">
        <v>88</v>
      </c>
      <c r="D418" s="96">
        <v>152</v>
      </c>
      <c r="E418" s="96">
        <v>187</v>
      </c>
      <c r="F418" s="96">
        <v>291</v>
      </c>
      <c r="G418" s="96">
        <v>245</v>
      </c>
      <c r="H418" s="96">
        <v>201</v>
      </c>
      <c r="I418" s="96">
        <v>170</v>
      </c>
      <c r="J418" s="96">
        <v>140</v>
      </c>
      <c r="K418" s="96">
        <v>170</v>
      </c>
      <c r="L418" s="96">
        <v>222</v>
      </c>
      <c r="M418" s="96">
        <v>235</v>
      </c>
      <c r="N418" s="96">
        <v>260</v>
      </c>
      <c r="O418" s="96"/>
      <c r="P418" s="96"/>
      <c r="Q418" s="96"/>
      <c r="R418" s="96"/>
      <c r="Z418" s="91">
        <f t="shared" ref="Z418:AK418" si="429">C418*100000/Z411</f>
        <v>122.5114854517611</v>
      </c>
      <c r="AA418" s="91">
        <f t="shared" si="429"/>
        <v>200.44572800042198</v>
      </c>
      <c r="AB418" s="91">
        <f t="shared" si="429"/>
        <v>232.43962163304371</v>
      </c>
      <c r="AC418" s="91">
        <f t="shared" si="429"/>
        <v>343.87814187632205</v>
      </c>
      <c r="AD418" s="91">
        <f t="shared" si="429"/>
        <v>277.92587886969244</v>
      </c>
      <c r="AE418" s="91">
        <f t="shared" si="429"/>
        <v>217.46186303148329</v>
      </c>
      <c r="AF418" s="91">
        <f t="shared" si="429"/>
        <v>174.13572343149809</v>
      </c>
      <c r="AG418" s="91">
        <f t="shared" si="429"/>
        <v>136.7147446852143</v>
      </c>
      <c r="AH418" s="91">
        <f t="shared" si="429"/>
        <v>158.70496746548167</v>
      </c>
      <c r="AI418" s="91">
        <f t="shared" si="429"/>
        <v>197.89800229989569</v>
      </c>
      <c r="AJ418" s="91">
        <f t="shared" si="429"/>
        <v>202.35768227260593</v>
      </c>
      <c r="AK418" s="91">
        <f t="shared" si="429"/>
        <v>219.08573836107016</v>
      </c>
      <c r="AL418" s="148"/>
      <c r="AM418" s="148"/>
      <c r="AN418" s="148"/>
      <c r="AO418" s="148"/>
    </row>
    <row r="419" spans="1:41" ht="13.5" customHeight="1">
      <c r="A419" s="88">
        <v>416</v>
      </c>
      <c r="B419" s="95" t="s">
        <v>16</v>
      </c>
      <c r="C419" s="96">
        <v>58</v>
      </c>
      <c r="D419" s="96">
        <v>57</v>
      </c>
      <c r="E419" s="96">
        <v>56</v>
      </c>
      <c r="F419" s="96">
        <v>75</v>
      </c>
      <c r="G419" s="96">
        <v>68</v>
      </c>
      <c r="H419" s="96">
        <v>89</v>
      </c>
      <c r="I419" s="96">
        <v>79</v>
      </c>
      <c r="J419" s="96">
        <v>98</v>
      </c>
      <c r="K419" s="96">
        <v>89</v>
      </c>
      <c r="L419" s="96">
        <v>110</v>
      </c>
      <c r="M419" s="96">
        <v>106</v>
      </c>
      <c r="N419" s="96">
        <v>124</v>
      </c>
      <c r="O419" s="96"/>
      <c r="P419" s="96"/>
      <c r="Q419" s="96"/>
      <c r="R419" s="96"/>
      <c r="Z419" s="91">
        <f t="shared" ref="Z419:AK419" si="430">C419*100000/Z411</f>
        <v>80.746206320478905</v>
      </c>
      <c r="AA419" s="91">
        <f t="shared" si="430"/>
        <v>75.167148000158249</v>
      </c>
      <c r="AB419" s="91">
        <f t="shared" si="430"/>
        <v>69.607587227007741</v>
      </c>
      <c r="AC419" s="91">
        <f t="shared" si="430"/>
        <v>88.628387081526299</v>
      </c>
      <c r="AD419" s="91">
        <f t="shared" si="430"/>
        <v>77.138611278118731</v>
      </c>
      <c r="AE419" s="91">
        <f t="shared" si="430"/>
        <v>96.289083630855785</v>
      </c>
      <c r="AF419" s="91">
        <f t="shared" si="430"/>
        <v>80.921895006402053</v>
      </c>
      <c r="AG419" s="91">
        <f t="shared" si="430"/>
        <v>95.700321279650012</v>
      </c>
      <c r="AH419" s="91">
        <f t="shared" si="430"/>
        <v>83.086718261340408</v>
      </c>
      <c r="AI419" s="91">
        <f t="shared" si="430"/>
        <v>98.057568707155525</v>
      </c>
      <c r="AJ419" s="91">
        <f t="shared" si="430"/>
        <v>91.276231152749915</v>
      </c>
      <c r="AK419" s="91">
        <f t="shared" si="430"/>
        <v>104.48704444912576</v>
      </c>
      <c r="AL419" s="148"/>
      <c r="AM419" s="148"/>
      <c r="AN419" s="148"/>
      <c r="AO419" s="148"/>
    </row>
    <row r="420" spans="1:41" ht="13.5" customHeight="1">
      <c r="A420" s="88">
        <v>417</v>
      </c>
      <c r="B420" s="97" t="s">
        <v>117</v>
      </c>
      <c r="C420" s="96">
        <v>737</v>
      </c>
      <c r="D420" s="96">
        <v>908</v>
      </c>
      <c r="E420" s="96">
        <v>920</v>
      </c>
      <c r="F420" s="96">
        <v>1056</v>
      </c>
      <c r="G420" s="96">
        <v>1024</v>
      </c>
      <c r="H420" s="96">
        <v>1177</v>
      </c>
      <c r="I420" s="96">
        <v>1089</v>
      </c>
      <c r="J420" s="96">
        <v>988</v>
      </c>
      <c r="K420" s="96">
        <v>1055</v>
      </c>
      <c r="L420" s="96">
        <v>1273</v>
      </c>
      <c r="M420" s="96">
        <v>1160</v>
      </c>
      <c r="N420" s="96">
        <v>1295</v>
      </c>
      <c r="O420" s="96"/>
      <c r="P420" s="96"/>
      <c r="Q420" s="96"/>
      <c r="R420" s="96"/>
      <c r="T420" s="4" t="s">
        <v>422</v>
      </c>
      <c r="U420" s="4" t="s">
        <v>423</v>
      </c>
      <c r="V420" s="4" t="s">
        <v>424</v>
      </c>
      <c r="W420" s="4" t="s">
        <v>425</v>
      </c>
      <c r="X420" s="4" t="s">
        <v>426</v>
      </c>
      <c r="Y420" s="4">
        <v>1140</v>
      </c>
      <c r="Z420" s="91">
        <f t="shared" ref="Z420:AK420" si="431">C420*100000/Z411</f>
        <v>1026.0336906584992</v>
      </c>
      <c r="AA420" s="91">
        <f t="shared" si="431"/>
        <v>1197.3994804235736</v>
      </c>
      <c r="AB420" s="91">
        <f t="shared" si="431"/>
        <v>1143.5532187294129</v>
      </c>
      <c r="AC420" s="91">
        <f t="shared" si="431"/>
        <v>1247.8876901078902</v>
      </c>
      <c r="AD420" s="91">
        <f t="shared" si="431"/>
        <v>1161.616734541082</v>
      </c>
      <c r="AE420" s="91">
        <f t="shared" si="431"/>
        <v>1273.3960835226658</v>
      </c>
      <c r="AF420" s="91">
        <f t="shared" si="431"/>
        <v>1115.4929577464789</v>
      </c>
      <c r="AG420" s="91">
        <f t="shared" si="431"/>
        <v>964.81548392136949</v>
      </c>
      <c r="AH420" s="91">
        <f t="shared" si="431"/>
        <v>984.90435691813627</v>
      </c>
      <c r="AI420" s="91">
        <f t="shared" si="431"/>
        <v>1134.7934996746271</v>
      </c>
      <c r="AJ420" s="91">
        <f t="shared" si="431"/>
        <v>998.87196355839524</v>
      </c>
      <c r="AK420" s="91">
        <f t="shared" si="431"/>
        <v>1091.2155045291763</v>
      </c>
      <c r="AL420" s="148"/>
      <c r="AM420" s="148"/>
      <c r="AN420" s="148"/>
      <c r="AO420" s="148"/>
    </row>
    <row r="421" spans="1:41" ht="13.5" customHeight="1">
      <c r="A421" s="88">
        <v>418</v>
      </c>
      <c r="B421" s="95" t="s">
        <v>15</v>
      </c>
      <c r="C421" s="96">
        <v>28</v>
      </c>
      <c r="D421" s="96">
        <v>50</v>
      </c>
      <c r="E421" s="96">
        <v>93</v>
      </c>
      <c r="F421" s="96">
        <v>60</v>
      </c>
      <c r="G421" s="96">
        <v>68</v>
      </c>
      <c r="H421" s="96">
        <v>97</v>
      </c>
      <c r="I421" s="96">
        <v>69</v>
      </c>
      <c r="J421" s="96">
        <v>59</v>
      </c>
      <c r="K421" s="96">
        <v>80</v>
      </c>
      <c r="L421" s="96">
        <v>50</v>
      </c>
      <c r="M421" s="96">
        <v>43</v>
      </c>
      <c r="N421" s="96">
        <v>49</v>
      </c>
      <c r="O421" s="96"/>
      <c r="P421" s="96"/>
      <c r="Q421" s="96"/>
      <c r="R421" s="96"/>
      <c r="Z421" s="91">
        <f t="shared" ref="Z421:AK421" si="432">C421*100000/Z411</f>
        <v>38.980927189196713</v>
      </c>
      <c r="AA421" s="91">
        <f t="shared" si="432"/>
        <v>65.93609473698092</v>
      </c>
      <c r="AB421" s="91">
        <f t="shared" si="432"/>
        <v>115.59831450199501</v>
      </c>
      <c r="AC421" s="91">
        <f t="shared" si="432"/>
        <v>70.902709665221039</v>
      </c>
      <c r="AD421" s="91">
        <f t="shared" si="432"/>
        <v>77.138611278118731</v>
      </c>
      <c r="AE421" s="91">
        <f t="shared" si="432"/>
        <v>104.94428215947204</v>
      </c>
      <c r="AF421" s="91">
        <f t="shared" si="432"/>
        <v>70.678617157490393</v>
      </c>
      <c r="AG421" s="91">
        <f t="shared" si="432"/>
        <v>57.615499545911739</v>
      </c>
      <c r="AH421" s="91">
        <f t="shared" si="432"/>
        <v>74.684690571991368</v>
      </c>
      <c r="AI421" s="91">
        <f t="shared" si="432"/>
        <v>44.571622139616146</v>
      </c>
      <c r="AJ421" s="91">
        <f t="shared" si="432"/>
        <v>37.027150373285345</v>
      </c>
      <c r="AK421" s="91">
        <f t="shared" si="432"/>
        <v>41.289235306509376</v>
      </c>
      <c r="AL421" s="148"/>
      <c r="AM421" s="148"/>
      <c r="AN421" s="148"/>
      <c r="AO421" s="148"/>
    </row>
    <row r="422" spans="1:41" ht="13.5" customHeight="1">
      <c r="A422" s="88">
        <v>419</v>
      </c>
      <c r="B422" s="95" t="s">
        <v>14</v>
      </c>
      <c r="C422" s="96">
        <v>646</v>
      </c>
      <c r="D422" s="96">
        <v>638</v>
      </c>
      <c r="E422" s="96">
        <v>671</v>
      </c>
      <c r="F422" s="96">
        <v>693</v>
      </c>
      <c r="G422" s="96">
        <v>577</v>
      </c>
      <c r="H422" s="96">
        <v>651</v>
      </c>
      <c r="I422" s="96">
        <v>633</v>
      </c>
      <c r="J422" s="96">
        <v>508</v>
      </c>
      <c r="K422" s="96">
        <v>564</v>
      </c>
      <c r="L422" s="96">
        <v>633</v>
      </c>
      <c r="M422" s="96">
        <v>513</v>
      </c>
      <c r="N422" s="96">
        <v>605</v>
      </c>
      <c r="O422" s="96"/>
      <c r="P422" s="96"/>
      <c r="Q422" s="96"/>
      <c r="R422" s="96"/>
      <c r="Z422" s="91">
        <f t="shared" ref="Z422:AK422" si="433">C422*100000/Z411</f>
        <v>899.34567729360992</v>
      </c>
      <c r="AA422" s="91">
        <f t="shared" si="433"/>
        <v>841.34456884387646</v>
      </c>
      <c r="AB422" s="91">
        <f t="shared" si="433"/>
        <v>834.04805409503922</v>
      </c>
      <c r="AC422" s="91">
        <f t="shared" si="433"/>
        <v>818.92629663330297</v>
      </c>
      <c r="AD422" s="91">
        <f t="shared" si="433"/>
        <v>654.54380452168391</v>
      </c>
      <c r="AE422" s="91">
        <f t="shared" si="433"/>
        <v>704.31678026614736</v>
      </c>
      <c r="AF422" s="91">
        <f t="shared" si="433"/>
        <v>648.3994878361076</v>
      </c>
      <c r="AG422" s="91">
        <f t="shared" si="433"/>
        <v>496.07921642920616</v>
      </c>
      <c r="AH422" s="91">
        <f t="shared" si="433"/>
        <v>526.52706853253915</v>
      </c>
      <c r="AI422" s="91">
        <f t="shared" si="433"/>
        <v>564.27673628754042</v>
      </c>
      <c r="AJ422" s="91">
        <f t="shared" si="433"/>
        <v>441.74251491849719</v>
      </c>
      <c r="AK422" s="91">
        <f t="shared" si="433"/>
        <v>509.79566041710552</v>
      </c>
      <c r="AL422" s="148"/>
      <c r="AM422" s="148"/>
      <c r="AN422" s="148"/>
      <c r="AO422" s="148"/>
    </row>
    <row r="423" spans="1:41" ht="13.5" customHeight="1">
      <c r="A423" s="88">
        <v>420</v>
      </c>
      <c r="B423" s="95" t="s">
        <v>13</v>
      </c>
      <c r="C423" s="96">
        <v>584</v>
      </c>
      <c r="D423" s="96">
        <v>554</v>
      </c>
      <c r="E423" s="96">
        <v>622</v>
      </c>
      <c r="F423" s="96">
        <v>588</v>
      </c>
      <c r="G423" s="96">
        <v>523</v>
      </c>
      <c r="H423" s="96">
        <v>703</v>
      </c>
      <c r="I423" s="96">
        <v>751</v>
      </c>
      <c r="J423" s="96">
        <v>634</v>
      </c>
      <c r="K423" s="96">
        <v>611</v>
      </c>
      <c r="L423" s="96">
        <v>590</v>
      </c>
      <c r="M423" s="96">
        <v>540</v>
      </c>
      <c r="N423" s="96">
        <v>434</v>
      </c>
      <c r="O423" s="96"/>
      <c r="P423" s="96"/>
      <c r="Q423" s="96"/>
      <c r="R423" s="96"/>
      <c r="Z423" s="91">
        <f t="shared" ref="Z423:AK423" si="434">C423*100000/Z411</f>
        <v>813.03076708896003</v>
      </c>
      <c r="AA423" s="91">
        <f t="shared" si="434"/>
        <v>730.57192968574861</v>
      </c>
      <c r="AB423" s="91">
        <f t="shared" si="434"/>
        <v>773.14141527140748</v>
      </c>
      <c r="AC423" s="91">
        <f t="shared" si="434"/>
        <v>694.84655471916619</v>
      </c>
      <c r="AD423" s="91">
        <f t="shared" si="434"/>
        <v>593.28667203611906</v>
      </c>
      <c r="AE423" s="91">
        <f t="shared" si="434"/>
        <v>760.57557070215296</v>
      </c>
      <c r="AF423" s="91">
        <f t="shared" si="434"/>
        <v>769.27016645326501</v>
      </c>
      <c r="AG423" s="91">
        <f t="shared" si="434"/>
        <v>619.12248664589902</v>
      </c>
      <c r="AH423" s="91">
        <f t="shared" si="434"/>
        <v>570.40432424358414</v>
      </c>
      <c r="AI423" s="91">
        <f t="shared" si="434"/>
        <v>525.94514124747059</v>
      </c>
      <c r="AJ423" s="91">
        <f t="shared" si="434"/>
        <v>464.9921209668392</v>
      </c>
      <c r="AK423" s="91">
        <f t="shared" si="434"/>
        <v>365.70465557194018</v>
      </c>
      <c r="AL423" s="148"/>
      <c r="AM423" s="148"/>
      <c r="AN423" s="148"/>
      <c r="AO423" s="148"/>
    </row>
    <row r="424" spans="1:41" ht="13.5" customHeight="1">
      <c r="A424" s="88">
        <v>421</v>
      </c>
      <c r="B424" s="95" t="s">
        <v>12</v>
      </c>
      <c r="C424" s="96">
        <v>1255</v>
      </c>
      <c r="D424" s="96">
        <v>1540</v>
      </c>
      <c r="E424" s="96">
        <v>1628</v>
      </c>
      <c r="F424" s="96">
        <v>1725</v>
      </c>
      <c r="G424" s="96">
        <v>1947</v>
      </c>
      <c r="H424" s="96">
        <v>2230</v>
      </c>
      <c r="I424" s="96">
        <v>2013</v>
      </c>
      <c r="J424" s="96">
        <v>1665</v>
      </c>
      <c r="K424" s="96">
        <v>1821</v>
      </c>
      <c r="L424" s="96">
        <v>2144</v>
      </c>
      <c r="M424" s="96">
        <v>1863</v>
      </c>
      <c r="N424" s="96">
        <v>1495</v>
      </c>
      <c r="O424" s="96"/>
      <c r="P424" s="96"/>
      <c r="Q424" s="96"/>
      <c r="R424" s="96"/>
      <c r="Z424" s="91">
        <f t="shared" ref="Z424:AK424" si="435">C424*100000/Z411</f>
        <v>1747.1808436586384</v>
      </c>
      <c r="AA424" s="91">
        <f t="shared" si="435"/>
        <v>2030.8317178990123</v>
      </c>
      <c r="AB424" s="91">
        <f t="shared" si="435"/>
        <v>2023.5920000994395</v>
      </c>
      <c r="AC424" s="91">
        <f t="shared" si="435"/>
        <v>2038.4529028751049</v>
      </c>
      <c r="AD424" s="91">
        <f t="shared" si="435"/>
        <v>2208.6599435073113</v>
      </c>
      <c r="AE424" s="91">
        <f t="shared" si="435"/>
        <v>2412.6365898517797</v>
      </c>
      <c r="AF424" s="91">
        <f t="shared" si="435"/>
        <v>2061.9718309859154</v>
      </c>
      <c r="AG424" s="91">
        <f t="shared" si="435"/>
        <v>1625.9289278634415</v>
      </c>
      <c r="AH424" s="91">
        <f t="shared" si="435"/>
        <v>1700.0102691449536</v>
      </c>
      <c r="AI424" s="91">
        <f t="shared" si="435"/>
        <v>1911.2311573467405</v>
      </c>
      <c r="AJ424" s="91">
        <f t="shared" si="435"/>
        <v>1604.2228173355952</v>
      </c>
      <c r="AK424" s="91">
        <f t="shared" si="435"/>
        <v>1259.7429955761534</v>
      </c>
      <c r="AL424" s="148"/>
      <c r="AM424" s="148"/>
      <c r="AN424" s="148"/>
      <c r="AO424" s="148"/>
    </row>
    <row r="425" spans="1:41" ht="13.5" customHeight="1">
      <c r="A425" s="88">
        <v>422</v>
      </c>
      <c r="B425" s="95" t="s">
        <v>11</v>
      </c>
      <c r="C425" s="96">
        <v>122</v>
      </c>
      <c r="D425" s="96">
        <v>195</v>
      </c>
      <c r="E425" s="96">
        <v>250</v>
      </c>
      <c r="F425" s="96">
        <v>402</v>
      </c>
      <c r="G425" s="96">
        <v>292</v>
      </c>
      <c r="H425" s="96">
        <v>333</v>
      </c>
      <c r="I425" s="96">
        <v>270</v>
      </c>
      <c r="J425" s="96">
        <v>246</v>
      </c>
      <c r="K425" s="96">
        <v>343</v>
      </c>
      <c r="L425" s="96">
        <v>306</v>
      </c>
      <c r="M425" s="96">
        <v>408</v>
      </c>
      <c r="N425" s="96">
        <v>348</v>
      </c>
      <c r="O425" s="96"/>
      <c r="P425" s="96"/>
      <c r="Q425" s="96"/>
      <c r="R425" s="96"/>
      <c r="Z425" s="91">
        <f t="shared" ref="Z425:AK425" si="436">C425*100000/Z411</f>
        <v>169.84546846721426</v>
      </c>
      <c r="AA425" s="91">
        <f t="shared" si="436"/>
        <v>257.15076947422557</v>
      </c>
      <c r="AB425" s="91">
        <f t="shared" si="436"/>
        <v>310.7481572634274</v>
      </c>
      <c r="AC425" s="91">
        <f t="shared" si="436"/>
        <v>475.04815475698098</v>
      </c>
      <c r="AD425" s="91">
        <f t="shared" si="436"/>
        <v>331.24227195898038</v>
      </c>
      <c r="AE425" s="91">
        <f t="shared" si="436"/>
        <v>360.27263875365139</v>
      </c>
      <c r="AF425" s="91">
        <f t="shared" si="436"/>
        <v>276.56850192061461</v>
      </c>
      <c r="AG425" s="91">
        <f t="shared" si="436"/>
        <v>240.22733708973371</v>
      </c>
      <c r="AH425" s="91">
        <f t="shared" si="436"/>
        <v>320.21061082741301</v>
      </c>
      <c r="AI425" s="91">
        <f t="shared" si="436"/>
        <v>272.77832749445082</v>
      </c>
      <c r="AJ425" s="91">
        <f t="shared" si="436"/>
        <v>351.32738028605627</v>
      </c>
      <c r="AK425" s="91">
        <f t="shared" si="436"/>
        <v>293.23783442174005</v>
      </c>
      <c r="AL425" s="148"/>
      <c r="AM425" s="148"/>
      <c r="AN425" s="148"/>
      <c r="AO425" s="148"/>
    </row>
    <row r="426" spans="1:41" ht="13.5" customHeight="1">
      <c r="A426" s="88">
        <v>423</v>
      </c>
      <c r="B426" s="95" t="s">
        <v>28</v>
      </c>
      <c r="C426" s="96">
        <v>0</v>
      </c>
      <c r="D426" s="96">
        <v>0</v>
      </c>
      <c r="E426" s="96">
        <v>0</v>
      </c>
      <c r="F426" s="96">
        <v>0</v>
      </c>
      <c r="G426" s="96">
        <v>1</v>
      </c>
      <c r="H426" s="96">
        <v>0</v>
      </c>
      <c r="I426" s="96">
        <v>0</v>
      </c>
      <c r="J426" s="96">
        <v>0</v>
      </c>
      <c r="K426" s="96">
        <v>0</v>
      </c>
      <c r="L426" s="96">
        <v>0</v>
      </c>
      <c r="M426" s="96">
        <v>0</v>
      </c>
      <c r="N426" s="96">
        <v>0</v>
      </c>
      <c r="O426" s="96"/>
      <c r="P426" s="96"/>
      <c r="Q426" s="96"/>
      <c r="R426" s="96"/>
      <c r="Z426" s="91">
        <f t="shared" ref="Z426:AK426" si="437">C426*100000/Z411</f>
        <v>0</v>
      </c>
      <c r="AA426" s="91">
        <f t="shared" si="437"/>
        <v>0</v>
      </c>
      <c r="AB426" s="91">
        <f t="shared" si="437"/>
        <v>0</v>
      </c>
      <c r="AC426" s="91">
        <f t="shared" si="437"/>
        <v>0</v>
      </c>
      <c r="AD426" s="91">
        <f t="shared" si="437"/>
        <v>1.1343913423252754</v>
      </c>
      <c r="AE426" s="91">
        <f t="shared" si="437"/>
        <v>0</v>
      </c>
      <c r="AF426" s="91">
        <f t="shared" si="437"/>
        <v>0</v>
      </c>
      <c r="AG426" s="91">
        <f t="shared" si="437"/>
        <v>0</v>
      </c>
      <c r="AH426" s="91">
        <f t="shared" si="437"/>
        <v>0</v>
      </c>
      <c r="AI426" s="91">
        <f t="shared" si="437"/>
        <v>0</v>
      </c>
      <c r="AJ426" s="91">
        <f t="shared" si="437"/>
        <v>0</v>
      </c>
      <c r="AK426" s="91">
        <f t="shared" si="437"/>
        <v>0</v>
      </c>
      <c r="AL426" s="148"/>
      <c r="AM426" s="148"/>
      <c r="AN426" s="148"/>
      <c r="AO426" s="148"/>
    </row>
    <row r="427" spans="1:41" ht="13.5" customHeight="1">
      <c r="A427" s="88">
        <v>424</v>
      </c>
      <c r="B427" s="97" t="s">
        <v>118</v>
      </c>
      <c r="C427" s="96">
        <v>2635</v>
      </c>
      <c r="D427" s="96">
        <v>2977</v>
      </c>
      <c r="E427" s="96">
        <v>3264</v>
      </c>
      <c r="F427" s="96">
        <v>3468</v>
      </c>
      <c r="G427" s="96">
        <v>3408</v>
      </c>
      <c r="H427" s="96">
        <v>4014</v>
      </c>
      <c r="I427" s="96">
        <v>3736</v>
      </c>
      <c r="J427" s="96">
        <v>3112</v>
      </c>
      <c r="K427" s="96">
        <v>3419</v>
      </c>
      <c r="L427" s="96">
        <v>3723</v>
      </c>
      <c r="M427" s="96">
        <v>3367</v>
      </c>
      <c r="N427" s="96">
        <v>2931</v>
      </c>
      <c r="O427" s="96"/>
      <c r="P427" s="96"/>
      <c r="Q427" s="96"/>
      <c r="R427" s="96"/>
      <c r="T427" s="4" t="s">
        <v>427</v>
      </c>
      <c r="U427" s="4" t="s">
        <v>428</v>
      </c>
      <c r="V427" s="4" t="s">
        <v>429</v>
      </c>
      <c r="W427" s="4" t="s">
        <v>430</v>
      </c>
      <c r="X427" s="4" t="s">
        <v>431</v>
      </c>
      <c r="Y427" s="4">
        <v>3925.2</v>
      </c>
      <c r="Z427" s="91">
        <f t="shared" ref="Z427:AK427" si="438">C427*100000/Z411</f>
        <v>3668.3836836976193</v>
      </c>
      <c r="AA427" s="91">
        <f t="shared" si="438"/>
        <v>3925.8350806398439</v>
      </c>
      <c r="AB427" s="91">
        <f t="shared" si="438"/>
        <v>4057.1279412313083</v>
      </c>
      <c r="AC427" s="91">
        <f t="shared" si="438"/>
        <v>4098.1766186497762</v>
      </c>
      <c r="AD427" s="91">
        <f t="shared" si="438"/>
        <v>3866.0056946445384</v>
      </c>
      <c r="AE427" s="91">
        <f t="shared" si="438"/>
        <v>4342.7458617332031</v>
      </c>
      <c r="AF427" s="91">
        <f t="shared" si="438"/>
        <v>3826.888604353393</v>
      </c>
      <c r="AG427" s="91">
        <f t="shared" si="438"/>
        <v>3038.973467574192</v>
      </c>
      <c r="AH427" s="91">
        <f t="shared" si="438"/>
        <v>3191.8369633204811</v>
      </c>
      <c r="AI427" s="91">
        <f t="shared" si="438"/>
        <v>3318.8029845158185</v>
      </c>
      <c r="AJ427" s="91">
        <f t="shared" si="438"/>
        <v>2899.3119838802731</v>
      </c>
      <c r="AK427" s="91">
        <f t="shared" si="438"/>
        <v>2469.7703812934483</v>
      </c>
      <c r="AL427" s="148"/>
      <c r="AM427" s="148"/>
      <c r="AN427" s="148"/>
      <c r="AO427" s="148"/>
    </row>
    <row r="428" spans="1:41" ht="13.5" customHeight="1">
      <c r="A428" s="88">
        <v>425</v>
      </c>
      <c r="B428" s="95" t="s">
        <v>10</v>
      </c>
      <c r="C428" s="96">
        <v>17</v>
      </c>
      <c r="D428" s="96">
        <v>19</v>
      </c>
      <c r="E428" s="96">
        <v>40</v>
      </c>
      <c r="F428" s="96">
        <v>39</v>
      </c>
      <c r="G428" s="96">
        <v>44</v>
      </c>
      <c r="H428" s="96">
        <v>58</v>
      </c>
      <c r="I428" s="96">
        <v>56</v>
      </c>
      <c r="J428" s="96">
        <v>31</v>
      </c>
      <c r="K428" s="96">
        <v>29</v>
      </c>
      <c r="L428" s="96">
        <v>56</v>
      </c>
      <c r="M428" s="96">
        <v>49</v>
      </c>
      <c r="N428" s="96">
        <v>28</v>
      </c>
      <c r="O428" s="96"/>
      <c r="P428" s="96"/>
      <c r="Q428" s="96"/>
      <c r="R428" s="96"/>
      <c r="Z428" s="91">
        <f t="shared" ref="Z428:AK428" si="439">C428*100000/Z411</f>
        <v>23.666991507726575</v>
      </c>
      <c r="AA428" s="91">
        <f t="shared" si="439"/>
        <v>25.055716000052747</v>
      </c>
      <c r="AB428" s="91">
        <f t="shared" si="439"/>
        <v>49.719705162148387</v>
      </c>
      <c r="AC428" s="91">
        <f t="shared" si="439"/>
        <v>46.086761282393674</v>
      </c>
      <c r="AD428" s="91">
        <f t="shared" si="439"/>
        <v>49.913219062312116</v>
      </c>
      <c r="AE428" s="91">
        <f t="shared" si="439"/>
        <v>62.750189332467812</v>
      </c>
      <c r="AF428" s="91">
        <f t="shared" si="439"/>
        <v>57.362355953905251</v>
      </c>
      <c r="AG428" s="91">
        <f t="shared" si="439"/>
        <v>30.27255060886888</v>
      </c>
      <c r="AH428" s="91">
        <f t="shared" si="439"/>
        <v>27.073200332346872</v>
      </c>
      <c r="AI428" s="91">
        <f t="shared" si="439"/>
        <v>49.920216796370084</v>
      </c>
      <c r="AJ428" s="91">
        <f t="shared" si="439"/>
        <v>42.19372949513911</v>
      </c>
      <c r="AK428" s="91">
        <f t="shared" si="439"/>
        <v>23.593848746576786</v>
      </c>
      <c r="AL428" s="148"/>
      <c r="AM428" s="148"/>
      <c r="AN428" s="148"/>
      <c r="AO428" s="148"/>
    </row>
    <row r="429" spans="1:41" ht="13.5" customHeight="1">
      <c r="A429" s="88">
        <v>426</v>
      </c>
      <c r="B429" s="95" t="s">
        <v>9</v>
      </c>
      <c r="C429" s="96">
        <v>36</v>
      </c>
      <c r="D429" s="96">
        <v>27</v>
      </c>
      <c r="E429" s="96">
        <v>18</v>
      </c>
      <c r="F429" s="96">
        <v>18</v>
      </c>
      <c r="G429" s="96">
        <v>18</v>
      </c>
      <c r="H429" s="96">
        <v>25</v>
      </c>
      <c r="I429" s="96">
        <v>23</v>
      </c>
      <c r="J429" s="96">
        <v>24</v>
      </c>
      <c r="K429" s="96">
        <v>14</v>
      </c>
      <c r="L429" s="96">
        <v>49</v>
      </c>
      <c r="M429" s="96">
        <v>23</v>
      </c>
      <c r="N429" s="96">
        <v>20</v>
      </c>
      <c r="O429" s="96"/>
      <c r="P429" s="96"/>
      <c r="Q429" s="96"/>
      <c r="R429" s="96"/>
      <c r="Z429" s="91">
        <f t="shared" ref="Z429:AK429" si="440">C429*100000/Z411</f>
        <v>50.118334957538636</v>
      </c>
      <c r="AA429" s="91">
        <f t="shared" si="440"/>
        <v>35.605491157969695</v>
      </c>
      <c r="AB429" s="91">
        <f t="shared" si="440"/>
        <v>22.373867322966774</v>
      </c>
      <c r="AC429" s="91">
        <f t="shared" si="440"/>
        <v>21.270812899566312</v>
      </c>
      <c r="AD429" s="91">
        <f t="shared" si="440"/>
        <v>20.419044161854956</v>
      </c>
      <c r="AE429" s="91">
        <f t="shared" si="440"/>
        <v>27.047495401925783</v>
      </c>
      <c r="AF429" s="91">
        <f t="shared" si="440"/>
        <v>23.559539052496799</v>
      </c>
      <c r="AG429" s="91">
        <f t="shared" si="440"/>
        <v>23.436813374608167</v>
      </c>
      <c r="AH429" s="91">
        <f t="shared" si="440"/>
        <v>13.069820850098491</v>
      </c>
      <c r="AI429" s="91">
        <f t="shared" si="440"/>
        <v>43.680189696823824</v>
      </c>
      <c r="AJ429" s="91">
        <f t="shared" si="440"/>
        <v>19.805219967106112</v>
      </c>
      <c r="AK429" s="91">
        <f t="shared" si="440"/>
        <v>16.852749104697704</v>
      </c>
      <c r="AL429" s="148"/>
      <c r="AM429" s="148"/>
      <c r="AN429" s="148"/>
      <c r="AO429" s="148"/>
    </row>
    <row r="430" spans="1:41" ht="13.5" customHeight="1">
      <c r="A430" s="88">
        <v>427</v>
      </c>
      <c r="B430" s="95" t="s">
        <v>8</v>
      </c>
      <c r="C430" s="96">
        <v>116</v>
      </c>
      <c r="D430" s="96">
        <v>154</v>
      </c>
      <c r="E430" s="96">
        <v>223</v>
      </c>
      <c r="F430" s="96">
        <v>227</v>
      </c>
      <c r="G430" s="96">
        <v>337</v>
      </c>
      <c r="H430" s="96">
        <v>347</v>
      </c>
      <c r="I430" s="96">
        <v>363</v>
      </c>
      <c r="J430" s="96">
        <v>290</v>
      </c>
      <c r="K430" s="96">
        <v>308</v>
      </c>
      <c r="L430" s="96">
        <v>343</v>
      </c>
      <c r="M430" s="96">
        <v>297</v>
      </c>
      <c r="N430" s="96">
        <v>251</v>
      </c>
      <c r="O430" s="96"/>
      <c r="P430" s="96"/>
      <c r="Q430" s="96"/>
      <c r="R430" s="96"/>
      <c r="Z430" s="91">
        <f t="shared" ref="Z430:AK430" si="441">C430*100000/Z411</f>
        <v>161.49241264095781</v>
      </c>
      <c r="AA430" s="91">
        <f t="shared" si="441"/>
        <v>203.08317178990123</v>
      </c>
      <c r="AB430" s="91">
        <f t="shared" si="441"/>
        <v>277.18735627897729</v>
      </c>
      <c r="AC430" s="91">
        <f t="shared" si="441"/>
        <v>268.24858490008626</v>
      </c>
      <c r="AD430" s="91">
        <f t="shared" si="441"/>
        <v>382.28988236361778</v>
      </c>
      <c r="AE430" s="91">
        <f t="shared" si="441"/>
        <v>375.41923617872988</v>
      </c>
      <c r="AF430" s="91">
        <f t="shared" si="441"/>
        <v>371.83098591549293</v>
      </c>
      <c r="AG430" s="91">
        <f t="shared" si="441"/>
        <v>283.19482827651535</v>
      </c>
      <c r="AH430" s="91">
        <f t="shared" si="441"/>
        <v>287.53605870216677</v>
      </c>
      <c r="AI430" s="91">
        <f t="shared" si="441"/>
        <v>305.7613278777668</v>
      </c>
      <c r="AJ430" s="91">
        <f t="shared" si="441"/>
        <v>255.74566653176154</v>
      </c>
      <c r="AK430" s="91">
        <f t="shared" si="441"/>
        <v>211.50200126395617</v>
      </c>
      <c r="AL430" s="148"/>
      <c r="AM430" s="148"/>
      <c r="AN430" s="148"/>
      <c r="AO430" s="148"/>
    </row>
    <row r="431" spans="1:41" ht="13.5" customHeight="1">
      <c r="A431" s="88">
        <v>428</v>
      </c>
      <c r="B431" s="95" t="s">
        <v>24</v>
      </c>
      <c r="C431" s="96">
        <v>0</v>
      </c>
      <c r="D431" s="96">
        <v>1</v>
      </c>
      <c r="E431" s="96">
        <v>4</v>
      </c>
      <c r="F431" s="96">
        <v>0</v>
      </c>
      <c r="G431" s="96">
        <v>0</v>
      </c>
      <c r="H431" s="96">
        <v>1</v>
      </c>
      <c r="I431" s="96">
        <v>1</v>
      </c>
      <c r="J431" s="96">
        <v>12</v>
      </c>
      <c r="K431" s="96">
        <v>2</v>
      </c>
      <c r="L431" s="96">
        <v>3</v>
      </c>
      <c r="M431" s="96">
        <v>0</v>
      </c>
      <c r="N431" s="96">
        <v>0</v>
      </c>
      <c r="O431" s="96"/>
      <c r="P431" s="96"/>
      <c r="Q431" s="96"/>
      <c r="R431" s="96"/>
      <c r="Z431" s="91">
        <f t="shared" ref="Z431:AK431" si="442">C431*100000/Z411</f>
        <v>0</v>
      </c>
      <c r="AA431" s="91">
        <f t="shared" si="442"/>
        <v>1.3187218947396184</v>
      </c>
      <c r="AB431" s="91">
        <f t="shared" si="442"/>
        <v>4.9719705162148387</v>
      </c>
      <c r="AC431" s="91">
        <f t="shared" si="442"/>
        <v>0</v>
      </c>
      <c r="AD431" s="91">
        <f t="shared" si="442"/>
        <v>0</v>
      </c>
      <c r="AE431" s="91">
        <f t="shared" si="442"/>
        <v>1.0818998160770312</v>
      </c>
      <c r="AF431" s="91">
        <f t="shared" si="442"/>
        <v>1.0243277848911652</v>
      </c>
      <c r="AG431" s="91">
        <f t="shared" si="442"/>
        <v>11.718406687304084</v>
      </c>
      <c r="AH431" s="91">
        <f t="shared" si="442"/>
        <v>1.8671172642997844</v>
      </c>
      <c r="AI431" s="91">
        <f t="shared" si="442"/>
        <v>2.6742973283769689</v>
      </c>
      <c r="AJ431" s="91">
        <f t="shared" si="442"/>
        <v>0</v>
      </c>
      <c r="AK431" s="91">
        <f t="shared" si="442"/>
        <v>0</v>
      </c>
      <c r="AL431" s="148"/>
      <c r="AM431" s="148"/>
      <c r="AN431" s="148"/>
      <c r="AO431" s="148"/>
    </row>
    <row r="432" spans="1:41" ht="13.5" customHeight="1">
      <c r="A432" s="88">
        <v>429</v>
      </c>
      <c r="B432" s="97" t="s">
        <v>119</v>
      </c>
      <c r="C432" s="96">
        <v>169</v>
      </c>
      <c r="D432" s="96">
        <v>201</v>
      </c>
      <c r="E432" s="96">
        <v>285</v>
      </c>
      <c r="F432" s="96">
        <v>284</v>
      </c>
      <c r="G432" s="96">
        <v>399</v>
      </c>
      <c r="H432" s="96">
        <v>431</v>
      </c>
      <c r="I432" s="96">
        <v>443</v>
      </c>
      <c r="J432" s="96">
        <v>357</v>
      </c>
      <c r="K432" s="96">
        <v>353</v>
      </c>
      <c r="L432" s="96">
        <v>451</v>
      </c>
      <c r="M432" s="96">
        <v>369</v>
      </c>
      <c r="N432" s="96">
        <v>299</v>
      </c>
      <c r="O432" s="96"/>
      <c r="P432" s="96"/>
      <c r="Q432" s="96"/>
      <c r="R432" s="96"/>
      <c r="T432" s="4" t="s">
        <v>432</v>
      </c>
      <c r="U432" s="4" t="s">
        <v>433</v>
      </c>
      <c r="V432" s="4" t="s">
        <v>434</v>
      </c>
      <c r="W432" s="4" t="s">
        <v>435</v>
      </c>
      <c r="X432" s="4" t="s">
        <v>436</v>
      </c>
      <c r="Y432" s="4">
        <v>152.9</v>
      </c>
      <c r="Z432" s="91">
        <f t="shared" ref="Z432:AK432" si="443">C432*100000/Z411</f>
        <v>235.27773910622304</v>
      </c>
      <c r="AA432" s="91">
        <f t="shared" si="443"/>
        <v>265.06310084266329</v>
      </c>
      <c r="AB432" s="91">
        <f t="shared" si="443"/>
        <v>354.25289928030725</v>
      </c>
      <c r="AC432" s="91">
        <f t="shared" si="443"/>
        <v>335.60615908204625</v>
      </c>
      <c r="AD432" s="91">
        <f t="shared" si="443"/>
        <v>452.62214558778487</v>
      </c>
      <c r="AE432" s="91">
        <f t="shared" si="443"/>
        <v>466.29882072920049</v>
      </c>
      <c r="AF432" s="91">
        <f t="shared" si="443"/>
        <v>453.77720870678615</v>
      </c>
      <c r="AG432" s="91">
        <f t="shared" si="443"/>
        <v>348.62259894729647</v>
      </c>
      <c r="AH432" s="91">
        <f t="shared" si="443"/>
        <v>329.54619714891192</v>
      </c>
      <c r="AI432" s="91">
        <f t="shared" si="443"/>
        <v>402.03603169933768</v>
      </c>
      <c r="AJ432" s="91">
        <f t="shared" si="443"/>
        <v>317.74461599400678</v>
      </c>
      <c r="AK432" s="91">
        <f t="shared" si="443"/>
        <v>251.94859911523068</v>
      </c>
      <c r="AL432" s="148"/>
      <c r="AM432" s="148"/>
      <c r="AN432" s="148"/>
      <c r="AO432" s="148"/>
    </row>
    <row r="433" spans="1:41" ht="13.5" customHeight="1">
      <c r="A433" s="88">
        <v>430</v>
      </c>
      <c r="B433" s="95" t="s">
        <v>7</v>
      </c>
      <c r="C433" s="96">
        <v>87</v>
      </c>
      <c r="D433" s="96">
        <v>154</v>
      </c>
      <c r="E433" s="96">
        <v>175</v>
      </c>
      <c r="F433" s="96">
        <v>176</v>
      </c>
      <c r="G433" s="96">
        <v>272</v>
      </c>
      <c r="H433" s="96">
        <v>291</v>
      </c>
      <c r="I433" s="96">
        <v>208</v>
      </c>
      <c r="J433" s="96">
        <v>210</v>
      </c>
      <c r="K433" s="96">
        <v>169</v>
      </c>
      <c r="L433" s="96">
        <v>234</v>
      </c>
      <c r="M433" s="96">
        <v>227</v>
      </c>
      <c r="N433" s="96">
        <v>203</v>
      </c>
      <c r="O433" s="96"/>
      <c r="P433" s="96"/>
      <c r="Q433" s="96"/>
      <c r="R433" s="96"/>
      <c r="Z433" s="91">
        <f t="shared" ref="Z433:AK433" si="444">C433*100000/Z411</f>
        <v>121.11930948071836</v>
      </c>
      <c r="AA433" s="91">
        <f t="shared" si="444"/>
        <v>203.08317178990123</v>
      </c>
      <c r="AB433" s="91">
        <f t="shared" si="444"/>
        <v>217.5237100843992</v>
      </c>
      <c r="AC433" s="91">
        <f t="shared" si="444"/>
        <v>207.98128168464839</v>
      </c>
      <c r="AD433" s="91">
        <f t="shared" si="444"/>
        <v>308.55444511247492</v>
      </c>
      <c r="AE433" s="91">
        <f t="shared" si="444"/>
        <v>314.83284647841612</v>
      </c>
      <c r="AF433" s="91">
        <f t="shared" si="444"/>
        <v>213.06017925736236</v>
      </c>
      <c r="AG433" s="91">
        <f t="shared" si="444"/>
        <v>205.07211702782146</v>
      </c>
      <c r="AH433" s="91">
        <f t="shared" si="444"/>
        <v>157.77140883333178</v>
      </c>
      <c r="AI433" s="91">
        <f t="shared" si="444"/>
        <v>208.59519161340359</v>
      </c>
      <c r="AJ433" s="91">
        <f t="shared" si="444"/>
        <v>195.46891011013423</v>
      </c>
      <c r="AK433" s="91">
        <f t="shared" si="444"/>
        <v>171.0554034126817</v>
      </c>
      <c r="AL433" s="148"/>
      <c r="AM433" s="148"/>
      <c r="AN433" s="148"/>
      <c r="AO433" s="148"/>
    </row>
    <row r="434" spans="1:41" ht="13.5" customHeight="1">
      <c r="A434" s="88">
        <v>431</v>
      </c>
      <c r="B434" s="95" t="s">
        <v>6</v>
      </c>
      <c r="C434" s="96">
        <v>144</v>
      </c>
      <c r="D434" s="96">
        <v>130</v>
      </c>
      <c r="E434" s="96">
        <v>125</v>
      </c>
      <c r="F434" s="96">
        <v>124</v>
      </c>
      <c r="G434" s="96">
        <v>155</v>
      </c>
      <c r="H434" s="96">
        <v>114</v>
      </c>
      <c r="I434" s="96">
        <v>128</v>
      </c>
      <c r="J434" s="96">
        <v>134</v>
      </c>
      <c r="K434" s="96">
        <v>133</v>
      </c>
      <c r="L434" s="96">
        <v>113</v>
      </c>
      <c r="M434" s="96">
        <v>79</v>
      </c>
      <c r="N434" s="96">
        <v>144</v>
      </c>
      <c r="O434" s="96"/>
      <c r="P434" s="96"/>
      <c r="Q434" s="96"/>
      <c r="R434" s="96"/>
      <c r="Z434" s="91">
        <f t="shared" ref="Z434:AK434" si="445">C434*100000/Z411</f>
        <v>200.47333983015454</v>
      </c>
      <c r="AA434" s="91">
        <f t="shared" si="445"/>
        <v>171.43384631615038</v>
      </c>
      <c r="AB434" s="91">
        <f t="shared" si="445"/>
        <v>155.3740786317137</v>
      </c>
      <c r="AC434" s="91">
        <f t="shared" si="445"/>
        <v>146.5322666414568</v>
      </c>
      <c r="AD434" s="91">
        <f t="shared" si="445"/>
        <v>175.83065806041768</v>
      </c>
      <c r="AE434" s="91">
        <f t="shared" si="445"/>
        <v>123.33657903278156</v>
      </c>
      <c r="AF434" s="91">
        <f t="shared" si="445"/>
        <v>131.11395646606914</v>
      </c>
      <c r="AG434" s="91">
        <f t="shared" si="445"/>
        <v>130.85554134156226</v>
      </c>
      <c r="AH434" s="91">
        <f t="shared" si="445"/>
        <v>124.16329807593566</v>
      </c>
      <c r="AI434" s="91">
        <f t="shared" si="445"/>
        <v>100.73186603553249</v>
      </c>
      <c r="AJ434" s="91">
        <f t="shared" si="445"/>
        <v>68.026625104407955</v>
      </c>
      <c r="AK434" s="91">
        <f t="shared" si="445"/>
        <v>121.33979355382347</v>
      </c>
      <c r="AL434" s="148"/>
      <c r="AM434" s="148"/>
      <c r="AN434" s="148"/>
      <c r="AO434" s="148"/>
    </row>
    <row r="435" spans="1:41" ht="13.5" customHeight="1">
      <c r="A435" s="88">
        <v>432</v>
      </c>
      <c r="B435" s="95" t="s">
        <v>5</v>
      </c>
      <c r="C435" s="96">
        <v>20</v>
      </c>
      <c r="D435" s="96">
        <v>24</v>
      </c>
      <c r="E435" s="96">
        <v>23</v>
      </c>
      <c r="F435" s="96">
        <v>25</v>
      </c>
      <c r="G435" s="96">
        <v>33</v>
      </c>
      <c r="H435" s="96">
        <v>53</v>
      </c>
      <c r="I435" s="96">
        <v>41</v>
      </c>
      <c r="J435" s="96">
        <v>37</v>
      </c>
      <c r="K435" s="96">
        <v>59</v>
      </c>
      <c r="L435" s="96">
        <v>62</v>
      </c>
      <c r="M435" s="96">
        <v>56</v>
      </c>
      <c r="N435" s="96">
        <v>48</v>
      </c>
      <c r="O435" s="96"/>
      <c r="P435" s="96"/>
      <c r="Q435" s="96"/>
      <c r="R435" s="96"/>
      <c r="Z435" s="91">
        <f t="shared" ref="Z435:AK435" si="446">C435*100000/Z411</f>
        <v>27.843519420854797</v>
      </c>
      <c r="AA435" s="91">
        <f t="shared" si="446"/>
        <v>31.649325473750842</v>
      </c>
      <c r="AB435" s="91">
        <f t="shared" si="446"/>
        <v>28.588830468235322</v>
      </c>
      <c r="AC435" s="91">
        <f t="shared" si="446"/>
        <v>29.542795693842098</v>
      </c>
      <c r="AD435" s="91">
        <f t="shared" si="446"/>
        <v>37.434914296734085</v>
      </c>
      <c r="AE435" s="91">
        <f t="shared" si="446"/>
        <v>57.340690252082659</v>
      </c>
      <c r="AF435" s="91">
        <f t="shared" si="446"/>
        <v>41.997439180537775</v>
      </c>
      <c r="AG435" s="91">
        <f t="shared" si="446"/>
        <v>36.131753952520924</v>
      </c>
      <c r="AH435" s="91">
        <f t="shared" si="446"/>
        <v>55.07995929684364</v>
      </c>
      <c r="AI435" s="91">
        <f t="shared" si="446"/>
        <v>55.268811453124023</v>
      </c>
      <c r="AJ435" s="91">
        <f t="shared" si="446"/>
        <v>48.221405137301844</v>
      </c>
      <c r="AK435" s="91">
        <f t="shared" si="446"/>
        <v>40.44659785127449</v>
      </c>
      <c r="AL435" s="148"/>
      <c r="AM435" s="148"/>
      <c r="AN435" s="148"/>
      <c r="AO435" s="148"/>
    </row>
    <row r="436" spans="1:41" ht="13.5" customHeight="1">
      <c r="A436" s="88">
        <v>433</v>
      </c>
      <c r="B436" s="95" t="s">
        <v>26</v>
      </c>
      <c r="C436" s="96">
        <v>0</v>
      </c>
      <c r="D436" s="96">
        <v>1</v>
      </c>
      <c r="E436" s="96">
        <v>0</v>
      </c>
      <c r="F436" s="96">
        <v>2</v>
      </c>
      <c r="G436" s="96">
        <v>0</v>
      </c>
      <c r="H436" s="96">
        <v>22</v>
      </c>
      <c r="I436" s="96">
        <v>2</v>
      </c>
      <c r="J436" s="96">
        <v>0</v>
      </c>
      <c r="K436" s="96">
        <v>1</v>
      </c>
      <c r="L436" s="96">
        <v>0</v>
      </c>
      <c r="M436" s="96">
        <v>1</v>
      </c>
      <c r="N436" s="96">
        <v>1</v>
      </c>
      <c r="O436" s="96"/>
      <c r="P436" s="96"/>
      <c r="Q436" s="96"/>
      <c r="R436" s="96"/>
      <c r="Z436" s="91">
        <f t="shared" ref="Z436:AK436" si="447">C436*100000/Z411</f>
        <v>0</v>
      </c>
      <c r="AA436" s="91">
        <f t="shared" si="447"/>
        <v>1.3187218947396184</v>
      </c>
      <c r="AB436" s="91">
        <f t="shared" si="447"/>
        <v>0</v>
      </c>
      <c r="AC436" s="91">
        <f t="shared" si="447"/>
        <v>2.363423655507368</v>
      </c>
      <c r="AD436" s="91">
        <f t="shared" si="447"/>
        <v>0</v>
      </c>
      <c r="AE436" s="91">
        <f t="shared" si="447"/>
        <v>23.801795953694686</v>
      </c>
      <c r="AF436" s="91">
        <f t="shared" si="447"/>
        <v>2.0486555697823303</v>
      </c>
      <c r="AG436" s="91">
        <f t="shared" si="447"/>
        <v>0</v>
      </c>
      <c r="AH436" s="91">
        <f t="shared" si="447"/>
        <v>0.93355863214989221</v>
      </c>
      <c r="AI436" s="91">
        <f t="shared" si="447"/>
        <v>0</v>
      </c>
      <c r="AJ436" s="91">
        <f t="shared" si="447"/>
        <v>0.86109652030896144</v>
      </c>
      <c r="AK436" s="91">
        <f t="shared" si="447"/>
        <v>0.8426374552348852</v>
      </c>
      <c r="AL436" s="148"/>
      <c r="AM436" s="148"/>
      <c r="AN436" s="148"/>
      <c r="AO436" s="148"/>
    </row>
    <row r="437" spans="1:41" ht="13.5" customHeight="1">
      <c r="A437" s="88">
        <v>434</v>
      </c>
      <c r="B437" s="95" t="s">
        <v>4</v>
      </c>
      <c r="C437" s="96">
        <v>40</v>
      </c>
      <c r="D437" s="96">
        <v>38</v>
      </c>
      <c r="E437" s="96">
        <v>51</v>
      </c>
      <c r="F437" s="96">
        <v>70</v>
      </c>
      <c r="G437" s="96">
        <v>63</v>
      </c>
      <c r="H437" s="96">
        <v>212</v>
      </c>
      <c r="I437" s="96">
        <v>222</v>
      </c>
      <c r="J437" s="96">
        <v>162</v>
      </c>
      <c r="K437" s="96">
        <v>215</v>
      </c>
      <c r="L437" s="96">
        <v>192</v>
      </c>
      <c r="M437" s="96">
        <v>225</v>
      </c>
      <c r="N437" s="96">
        <v>155</v>
      </c>
      <c r="O437" s="96"/>
      <c r="P437" s="96"/>
      <c r="Q437" s="96"/>
      <c r="R437" s="96"/>
      <c r="Z437" s="91">
        <f t="shared" ref="Z437:AK437" si="448">C437*100000/Z411</f>
        <v>55.687038841709594</v>
      </c>
      <c r="AA437" s="91">
        <f t="shared" si="448"/>
        <v>50.111432000105495</v>
      </c>
      <c r="AB437" s="91">
        <f t="shared" si="448"/>
        <v>63.392624081739193</v>
      </c>
      <c r="AC437" s="91">
        <f t="shared" si="448"/>
        <v>82.719827942757874</v>
      </c>
      <c r="AD437" s="91">
        <f t="shared" si="448"/>
        <v>71.466654566492352</v>
      </c>
      <c r="AE437" s="91">
        <f t="shared" si="448"/>
        <v>229.36276100833064</v>
      </c>
      <c r="AF437" s="91">
        <f t="shared" si="448"/>
        <v>227.40076824583866</v>
      </c>
      <c r="AG437" s="91">
        <f t="shared" si="448"/>
        <v>158.19849027860511</v>
      </c>
      <c r="AH437" s="91">
        <f t="shared" si="448"/>
        <v>200.71510591222682</v>
      </c>
      <c r="AI437" s="91">
        <f t="shared" si="448"/>
        <v>171.15502901612601</v>
      </c>
      <c r="AJ437" s="91">
        <f t="shared" si="448"/>
        <v>193.74671706951634</v>
      </c>
      <c r="AK437" s="91">
        <f t="shared" si="448"/>
        <v>130.60880556140719</v>
      </c>
      <c r="AL437" s="148"/>
      <c r="AM437" s="148"/>
      <c r="AN437" s="148"/>
      <c r="AO437" s="148"/>
    </row>
    <row r="438" spans="1:41" ht="13.5" customHeight="1">
      <c r="A438" s="88">
        <v>435</v>
      </c>
      <c r="B438" s="95" t="s">
        <v>3</v>
      </c>
      <c r="C438" s="96">
        <v>199</v>
      </c>
      <c r="D438" s="96">
        <v>219</v>
      </c>
      <c r="E438" s="96">
        <v>453</v>
      </c>
      <c r="F438" s="96">
        <v>621</v>
      </c>
      <c r="G438" s="96">
        <v>945</v>
      </c>
      <c r="H438" s="96">
        <v>1329</v>
      </c>
      <c r="I438" s="96">
        <v>720</v>
      </c>
      <c r="J438" s="96">
        <v>762</v>
      </c>
      <c r="K438" s="96">
        <v>869</v>
      </c>
      <c r="L438" s="96">
        <v>1078</v>
      </c>
      <c r="M438" s="96">
        <v>1004</v>
      </c>
      <c r="N438" s="96">
        <v>1067</v>
      </c>
      <c r="O438" s="96"/>
      <c r="P438" s="96"/>
      <c r="Q438" s="96"/>
      <c r="R438" s="96"/>
      <c r="Z438" s="91">
        <f t="shared" ref="Z438:AK438" si="449">C438*100000/Z411</f>
        <v>277.04301823750524</v>
      </c>
      <c r="AA438" s="91">
        <f t="shared" si="449"/>
        <v>288.80009494797645</v>
      </c>
      <c r="AB438" s="91">
        <f t="shared" si="449"/>
        <v>563.07566096133053</v>
      </c>
      <c r="AC438" s="91">
        <f t="shared" si="449"/>
        <v>733.84304503503779</v>
      </c>
      <c r="AD438" s="91">
        <f t="shared" si="449"/>
        <v>1071.9998184973851</v>
      </c>
      <c r="AE438" s="91">
        <f t="shared" si="449"/>
        <v>1437.8448555663745</v>
      </c>
      <c r="AF438" s="91">
        <f t="shared" si="449"/>
        <v>737.51600512163895</v>
      </c>
      <c r="AG438" s="91">
        <f t="shared" si="449"/>
        <v>744.11882464380926</v>
      </c>
      <c r="AH438" s="91">
        <f t="shared" si="449"/>
        <v>811.26245133825626</v>
      </c>
      <c r="AI438" s="91">
        <f t="shared" si="449"/>
        <v>960.96417333012414</v>
      </c>
      <c r="AJ438" s="91">
        <f t="shared" si="449"/>
        <v>864.54090639019728</v>
      </c>
      <c r="AK438" s="91">
        <f t="shared" si="449"/>
        <v>899.09416473562248</v>
      </c>
      <c r="AL438" s="148"/>
      <c r="AM438" s="148"/>
      <c r="AN438" s="148"/>
      <c r="AO438" s="148"/>
    </row>
    <row r="439" spans="1:41" ht="13.5" customHeight="1">
      <c r="A439" s="88">
        <v>436</v>
      </c>
      <c r="B439" s="95" t="s">
        <v>2</v>
      </c>
      <c r="C439" s="96">
        <v>0</v>
      </c>
      <c r="D439" s="96">
        <v>0</v>
      </c>
      <c r="E439" s="96">
        <v>1</v>
      </c>
      <c r="F439" s="96">
        <v>0</v>
      </c>
      <c r="G439" s="96">
        <v>0</v>
      </c>
      <c r="H439" s="96">
        <v>0</v>
      </c>
      <c r="I439" s="96">
        <v>0</v>
      </c>
      <c r="J439" s="96">
        <v>0</v>
      </c>
      <c r="K439" s="96">
        <v>0</v>
      </c>
      <c r="L439" s="96">
        <v>0</v>
      </c>
      <c r="M439" s="96">
        <v>0</v>
      </c>
      <c r="N439" s="96">
        <v>1</v>
      </c>
      <c r="O439" s="96"/>
      <c r="P439" s="96"/>
      <c r="Q439" s="96"/>
      <c r="R439" s="96"/>
      <c r="Z439" s="91">
        <f t="shared" ref="Z439:AK439" si="450">C439*100000/Z411</f>
        <v>0</v>
      </c>
      <c r="AA439" s="91">
        <f t="shared" si="450"/>
        <v>0</v>
      </c>
      <c r="AB439" s="91">
        <f t="shared" si="450"/>
        <v>1.2429926290537097</v>
      </c>
      <c r="AC439" s="91">
        <f t="shared" si="450"/>
        <v>0</v>
      </c>
      <c r="AD439" s="91">
        <f t="shared" si="450"/>
        <v>0</v>
      </c>
      <c r="AE439" s="91">
        <f t="shared" si="450"/>
        <v>0</v>
      </c>
      <c r="AF439" s="91">
        <f t="shared" si="450"/>
        <v>0</v>
      </c>
      <c r="AG439" s="91">
        <f t="shared" si="450"/>
        <v>0</v>
      </c>
      <c r="AH439" s="91">
        <f t="shared" si="450"/>
        <v>0</v>
      </c>
      <c r="AI439" s="91">
        <f t="shared" si="450"/>
        <v>0</v>
      </c>
      <c r="AJ439" s="91">
        <f t="shared" si="450"/>
        <v>0</v>
      </c>
      <c r="AK439" s="91">
        <f t="shared" si="450"/>
        <v>0.8426374552348852</v>
      </c>
      <c r="AL439" s="148"/>
      <c r="AM439" s="148"/>
      <c r="AN439" s="148"/>
      <c r="AO439" s="148"/>
    </row>
    <row r="440" spans="1:41" ht="13.5" customHeight="1">
      <c r="A440" s="88">
        <v>437</v>
      </c>
      <c r="B440" s="95" t="s">
        <v>23</v>
      </c>
      <c r="C440" s="96">
        <v>18</v>
      </c>
      <c r="D440" s="96">
        <v>4</v>
      </c>
      <c r="E440" s="96">
        <v>2</v>
      </c>
      <c r="F440" s="96">
        <v>12</v>
      </c>
      <c r="G440" s="96">
        <v>7</v>
      </c>
      <c r="H440" s="96">
        <v>9</v>
      </c>
      <c r="I440" s="96">
        <v>8</v>
      </c>
      <c r="J440" s="96">
        <v>11</v>
      </c>
      <c r="K440" s="96">
        <v>8</v>
      </c>
      <c r="L440" s="96">
        <v>8</v>
      </c>
      <c r="M440" s="96">
        <v>7</v>
      </c>
      <c r="N440" s="96">
        <v>3</v>
      </c>
      <c r="O440" s="96"/>
      <c r="P440" s="96"/>
      <c r="Q440" s="96"/>
      <c r="R440" s="96"/>
      <c r="Z440" s="91">
        <f t="shared" ref="Z440:AK440" si="451">C440*100000/Z411</f>
        <v>25.059167478769318</v>
      </c>
      <c r="AA440" s="91">
        <f t="shared" si="451"/>
        <v>5.2748875789584737</v>
      </c>
      <c r="AB440" s="91">
        <f t="shared" si="451"/>
        <v>2.4859852581074193</v>
      </c>
      <c r="AC440" s="91">
        <f t="shared" si="451"/>
        <v>14.180541933044207</v>
      </c>
      <c r="AD440" s="91">
        <f t="shared" si="451"/>
        <v>7.9407393962769275</v>
      </c>
      <c r="AE440" s="91">
        <f t="shared" si="451"/>
        <v>9.7370983446932815</v>
      </c>
      <c r="AF440" s="91">
        <f t="shared" si="451"/>
        <v>8.1946222791293213</v>
      </c>
      <c r="AG440" s="91">
        <f t="shared" si="451"/>
        <v>10.741872796695409</v>
      </c>
      <c r="AH440" s="91">
        <f t="shared" si="451"/>
        <v>7.4684690571991377</v>
      </c>
      <c r="AI440" s="91">
        <f t="shared" si="451"/>
        <v>7.1314595423385843</v>
      </c>
      <c r="AJ440" s="91">
        <f t="shared" si="451"/>
        <v>6.0276756421627304</v>
      </c>
      <c r="AK440" s="91">
        <f t="shared" si="451"/>
        <v>2.5279123657046556</v>
      </c>
      <c r="AL440" s="148"/>
      <c r="AM440" s="148"/>
      <c r="AN440" s="148"/>
      <c r="AO440" s="148"/>
    </row>
    <row r="441" spans="1:41" ht="13.5" customHeight="1">
      <c r="A441" s="88">
        <v>438</v>
      </c>
      <c r="B441" s="95" t="s">
        <v>1</v>
      </c>
      <c r="C441" s="96">
        <v>17</v>
      </c>
      <c r="D441" s="96">
        <v>4</v>
      </c>
      <c r="E441" s="96">
        <v>3</v>
      </c>
      <c r="F441" s="96">
        <v>9</v>
      </c>
      <c r="G441" s="96">
        <v>24</v>
      </c>
      <c r="H441" s="96">
        <v>5</v>
      </c>
      <c r="I441" s="96">
        <v>6</v>
      </c>
      <c r="J441" s="96">
        <v>11</v>
      </c>
      <c r="K441" s="96">
        <v>0</v>
      </c>
      <c r="L441" s="96">
        <v>1</v>
      </c>
      <c r="M441" s="96">
        <v>1</v>
      </c>
      <c r="N441" s="96">
        <v>1</v>
      </c>
      <c r="O441" s="96"/>
      <c r="P441" s="96"/>
      <c r="Q441" s="96"/>
      <c r="R441" s="96"/>
      <c r="Z441" s="91">
        <f t="shared" ref="Z441:AK441" si="452">C441*100000/Z411</f>
        <v>23.666991507726575</v>
      </c>
      <c r="AA441" s="91">
        <f t="shared" si="452"/>
        <v>5.2748875789584737</v>
      </c>
      <c r="AB441" s="91">
        <f t="shared" si="452"/>
        <v>3.728977887161129</v>
      </c>
      <c r="AC441" s="91">
        <f t="shared" si="452"/>
        <v>10.635406449783156</v>
      </c>
      <c r="AD441" s="91">
        <f t="shared" si="452"/>
        <v>27.225392215806608</v>
      </c>
      <c r="AE441" s="91">
        <f t="shared" si="452"/>
        <v>5.4094990803851566</v>
      </c>
      <c r="AF441" s="91">
        <f t="shared" si="452"/>
        <v>6.1459667093469914</v>
      </c>
      <c r="AG441" s="91">
        <f t="shared" si="452"/>
        <v>10.741872796695409</v>
      </c>
      <c r="AH441" s="91">
        <f t="shared" si="452"/>
        <v>0</v>
      </c>
      <c r="AI441" s="91">
        <f t="shared" si="452"/>
        <v>0.89143244279232303</v>
      </c>
      <c r="AJ441" s="91">
        <f t="shared" si="452"/>
        <v>0.86109652030896144</v>
      </c>
      <c r="AK441" s="91">
        <f t="shared" si="452"/>
        <v>0.8426374552348852</v>
      </c>
      <c r="AL441" s="148"/>
      <c r="AM441" s="148"/>
      <c r="AN441" s="148"/>
      <c r="AO441" s="148"/>
    </row>
    <row r="442" spans="1:41" ht="13.5" customHeight="1">
      <c r="A442" s="88">
        <v>439</v>
      </c>
      <c r="B442" s="95" t="s">
        <v>0</v>
      </c>
      <c r="C442" s="96">
        <v>3</v>
      </c>
      <c r="D442" s="96">
        <v>5</v>
      </c>
      <c r="E442" s="96">
        <v>17</v>
      </c>
      <c r="F442" s="96">
        <v>24</v>
      </c>
      <c r="G442" s="96">
        <v>9</v>
      </c>
      <c r="H442" s="96">
        <v>9</v>
      </c>
      <c r="I442" s="96">
        <v>5</v>
      </c>
      <c r="J442" s="96">
        <v>8</v>
      </c>
      <c r="K442" s="96">
        <v>13</v>
      </c>
      <c r="L442" s="96">
        <v>113</v>
      </c>
      <c r="M442" s="96">
        <v>695</v>
      </c>
      <c r="N442" s="96">
        <v>148</v>
      </c>
      <c r="O442" s="96"/>
      <c r="P442" s="96"/>
      <c r="Q442" s="96"/>
      <c r="R442" s="96"/>
      <c r="Z442" s="91">
        <f t="shared" ref="Z442:AK442" si="453">C442*100000/Z411</f>
        <v>4.1765279131282194</v>
      </c>
      <c r="AA442" s="91">
        <f t="shared" si="453"/>
        <v>6.5936094736980921</v>
      </c>
      <c r="AB442" s="91">
        <f t="shared" si="453"/>
        <v>21.130874693913064</v>
      </c>
      <c r="AC442" s="91">
        <f t="shared" si="453"/>
        <v>28.361083866088414</v>
      </c>
      <c r="AD442" s="91">
        <f t="shared" si="453"/>
        <v>10.209522080927478</v>
      </c>
      <c r="AE442" s="91">
        <f t="shared" si="453"/>
        <v>9.7370983446932815</v>
      </c>
      <c r="AF442" s="91">
        <f t="shared" si="453"/>
        <v>5.1216389244558256</v>
      </c>
      <c r="AG442" s="91">
        <f t="shared" si="453"/>
        <v>7.8122711248693886</v>
      </c>
      <c r="AH442" s="91">
        <f t="shared" si="453"/>
        <v>12.136262217948598</v>
      </c>
      <c r="AI442" s="91">
        <f t="shared" si="453"/>
        <v>100.73186603553249</v>
      </c>
      <c r="AJ442" s="91">
        <f t="shared" si="453"/>
        <v>598.46208161472816</v>
      </c>
      <c r="AK442" s="91">
        <f t="shared" si="453"/>
        <v>124.71034337476301</v>
      </c>
      <c r="AL442" s="148"/>
      <c r="AM442" s="148"/>
      <c r="AN442" s="148"/>
      <c r="AO442" s="148"/>
    </row>
    <row r="443" spans="1:41" ht="13.5" customHeight="1">
      <c r="A443" s="88">
        <v>440</v>
      </c>
      <c r="B443" s="97" t="s">
        <v>111</v>
      </c>
      <c r="C443" s="96"/>
      <c r="D443" s="96"/>
      <c r="E443" s="96"/>
      <c r="F443" s="96"/>
      <c r="G443" s="96"/>
      <c r="H443" s="96"/>
      <c r="I443" s="96"/>
      <c r="J443" s="96"/>
      <c r="K443" s="96"/>
      <c r="L443" s="96"/>
      <c r="M443" s="96">
        <v>0</v>
      </c>
      <c r="N443" s="96">
        <v>0</v>
      </c>
      <c r="O443" s="96"/>
      <c r="P443" s="96"/>
      <c r="Q443" s="96"/>
      <c r="R443" s="96"/>
      <c r="Z443" s="91">
        <f t="shared" ref="Z443:AK443" si="454">C443*100000/Z411</f>
        <v>0</v>
      </c>
      <c r="AA443" s="91">
        <f t="shared" si="454"/>
        <v>0</v>
      </c>
      <c r="AB443" s="91">
        <f t="shared" si="454"/>
        <v>0</v>
      </c>
      <c r="AC443" s="91">
        <f t="shared" si="454"/>
        <v>0</v>
      </c>
      <c r="AD443" s="91">
        <f t="shared" si="454"/>
        <v>0</v>
      </c>
      <c r="AE443" s="91">
        <f t="shared" si="454"/>
        <v>0</v>
      </c>
      <c r="AF443" s="91">
        <f t="shared" si="454"/>
        <v>0</v>
      </c>
      <c r="AG443" s="91">
        <f t="shared" si="454"/>
        <v>0</v>
      </c>
      <c r="AH443" s="91">
        <f t="shared" si="454"/>
        <v>0</v>
      </c>
      <c r="AI443" s="91">
        <f t="shared" si="454"/>
        <v>0</v>
      </c>
      <c r="AJ443" s="91">
        <f t="shared" si="454"/>
        <v>0</v>
      </c>
      <c r="AK443" s="91">
        <f t="shared" si="454"/>
        <v>0</v>
      </c>
      <c r="AL443" s="148"/>
      <c r="AM443" s="148"/>
      <c r="AN443" s="148"/>
      <c r="AO443" s="148"/>
    </row>
    <row r="444" spans="1:41" ht="13.5" customHeight="1">
      <c r="A444" s="88">
        <v>441</v>
      </c>
      <c r="B444" s="97" t="s">
        <v>112</v>
      </c>
      <c r="C444" s="96">
        <f>SUM(C420,C427,C432,C433:C443)</f>
        <v>4069</v>
      </c>
      <c r="D444" s="96">
        <f t="shared" ref="D444:K444" si="455">SUM(D420,D427,D432,D433:D443)</f>
        <v>4665</v>
      </c>
      <c r="E444" s="96">
        <f t="shared" si="455"/>
        <v>5319</v>
      </c>
      <c r="F444" s="96">
        <f t="shared" si="455"/>
        <v>5871</v>
      </c>
      <c r="G444" s="96">
        <f t="shared" si="455"/>
        <v>6339</v>
      </c>
      <c r="H444" s="96">
        <f t="shared" si="455"/>
        <v>7666</v>
      </c>
      <c r="I444" s="96">
        <f t="shared" si="455"/>
        <v>6608</v>
      </c>
      <c r="J444" s="96">
        <f t="shared" si="455"/>
        <v>5792</v>
      </c>
      <c r="K444" s="96">
        <f t="shared" si="455"/>
        <v>6294</v>
      </c>
      <c r="L444" s="96">
        <f>SUM(L420,L427,L432,L433:L443)</f>
        <v>7248</v>
      </c>
      <c r="M444" s="96">
        <f t="shared" ref="M444:R444" si="456">SUM(M420,M427,M432,M433:M443)</f>
        <v>7191</v>
      </c>
      <c r="N444" s="96">
        <f t="shared" si="456"/>
        <v>6296</v>
      </c>
      <c r="O444" s="96">
        <f t="shared" si="456"/>
        <v>0</v>
      </c>
      <c r="P444" s="96">
        <f t="shared" si="456"/>
        <v>0</v>
      </c>
      <c r="Q444" s="96">
        <f t="shared" si="456"/>
        <v>0</v>
      </c>
      <c r="R444" s="96">
        <f t="shared" si="456"/>
        <v>0</v>
      </c>
      <c r="T444" s="4" t="s">
        <v>437</v>
      </c>
      <c r="U444" s="4" t="s">
        <v>438</v>
      </c>
      <c r="V444" s="4" t="s">
        <v>439</v>
      </c>
      <c r="W444" s="4" t="s">
        <v>440</v>
      </c>
      <c r="X444" s="4" t="s">
        <v>441</v>
      </c>
      <c r="Y444" s="4">
        <v>5890.7</v>
      </c>
      <c r="Z444" s="91">
        <f t="shared" ref="Z444:AK444" si="457">C444*100000/Z411</f>
        <v>5664.7640261729084</v>
      </c>
      <c r="AA444" s="91">
        <f t="shared" si="457"/>
        <v>6151.83763896032</v>
      </c>
      <c r="AB444" s="91">
        <f t="shared" si="457"/>
        <v>6611.4777939366822</v>
      </c>
      <c r="AC444" s="91">
        <f t="shared" si="457"/>
        <v>6937.8301407418785</v>
      </c>
      <c r="AD444" s="91">
        <f t="shared" si="457"/>
        <v>7190.9067189999205</v>
      </c>
      <c r="AE444" s="91">
        <f t="shared" si="457"/>
        <v>8293.8439900465219</v>
      </c>
      <c r="AF444" s="91">
        <f t="shared" si="457"/>
        <v>6768.7580025608195</v>
      </c>
      <c r="AG444" s="91">
        <f t="shared" si="457"/>
        <v>5656.0842944054375</v>
      </c>
      <c r="AH444" s="91">
        <f t="shared" si="457"/>
        <v>5875.8180307514212</v>
      </c>
      <c r="AI444" s="91">
        <f t="shared" si="457"/>
        <v>6461.1023453587568</v>
      </c>
      <c r="AJ444" s="91">
        <f t="shared" si="457"/>
        <v>6192.1450775417416</v>
      </c>
      <c r="AK444" s="91">
        <f t="shared" si="457"/>
        <v>5305.2454181588373</v>
      </c>
      <c r="AL444" s="148"/>
      <c r="AM444" s="148"/>
      <c r="AN444" s="148"/>
      <c r="AO444" s="148"/>
    </row>
    <row r="445" spans="1:41" ht="13.5" customHeight="1">
      <c r="A445" s="88">
        <v>442</v>
      </c>
      <c r="B445" s="13" t="s">
        <v>131</v>
      </c>
      <c r="C445" s="86">
        <v>2011</v>
      </c>
      <c r="D445" s="86">
        <v>2012</v>
      </c>
      <c r="E445" s="86">
        <v>2013</v>
      </c>
      <c r="F445" s="86">
        <v>2014</v>
      </c>
      <c r="G445" s="86">
        <v>2015</v>
      </c>
      <c r="H445" s="86">
        <v>2016</v>
      </c>
      <c r="I445" s="86">
        <v>2017</v>
      </c>
      <c r="J445" s="86">
        <v>2018</v>
      </c>
      <c r="K445" s="86">
        <v>2019</v>
      </c>
      <c r="L445" s="86">
        <v>2020</v>
      </c>
      <c r="M445" s="86">
        <v>2021</v>
      </c>
      <c r="N445" s="86">
        <v>2022</v>
      </c>
      <c r="O445" s="86">
        <v>2023</v>
      </c>
      <c r="P445" s="86">
        <v>2024</v>
      </c>
      <c r="Q445" s="86">
        <v>2025</v>
      </c>
      <c r="R445" s="86">
        <v>2026</v>
      </c>
      <c r="Z445" s="72">
        <v>254471</v>
      </c>
      <c r="AA445" s="72">
        <v>261282</v>
      </c>
      <c r="AB445" s="72">
        <v>269447</v>
      </c>
      <c r="AC445" s="72">
        <v>278358</v>
      </c>
      <c r="AD445" s="72">
        <v>288553</v>
      </c>
      <c r="AE445" s="72">
        <v>300408</v>
      </c>
      <c r="AF445" s="72">
        <v>313521</v>
      </c>
      <c r="AG445" s="72">
        <v>326771</v>
      </c>
      <c r="AH445" s="72">
        <v>340443</v>
      </c>
      <c r="AI445" s="72">
        <v>353962</v>
      </c>
      <c r="AJ445" s="72">
        <v>364394</v>
      </c>
      <c r="AK445" s="72">
        <v>368861</v>
      </c>
      <c r="AL445" s="149"/>
      <c r="AM445" s="149"/>
      <c r="AN445" s="149"/>
      <c r="AO445" s="149"/>
    </row>
    <row r="446" spans="1:41" ht="13.5" customHeight="1">
      <c r="A446" s="88">
        <v>443</v>
      </c>
      <c r="B446" s="89" t="s">
        <v>25</v>
      </c>
      <c r="C446" s="90">
        <v>7</v>
      </c>
      <c r="D446" s="90">
        <v>7</v>
      </c>
      <c r="E446" s="90">
        <v>4</v>
      </c>
      <c r="F446" s="90">
        <v>6</v>
      </c>
      <c r="G446" s="90">
        <v>8</v>
      </c>
      <c r="H446" s="90">
        <v>9</v>
      </c>
      <c r="I446" s="90">
        <v>9</v>
      </c>
      <c r="J446" s="90">
        <v>8</v>
      </c>
      <c r="K446" s="90">
        <v>7</v>
      </c>
      <c r="L446" s="90">
        <v>9</v>
      </c>
      <c r="M446" s="90">
        <v>7</v>
      </c>
      <c r="N446" s="90">
        <v>10</v>
      </c>
      <c r="O446" s="90"/>
      <c r="P446" s="90"/>
      <c r="Q446" s="90"/>
      <c r="R446" s="90"/>
      <c r="Z446" s="91">
        <f t="shared" ref="Z446:AK446" si="458">C446*100000/Z445</f>
        <v>2.7508046103485269</v>
      </c>
      <c r="AA446" s="91">
        <f t="shared" si="458"/>
        <v>2.679097679901409</v>
      </c>
      <c r="AB446" s="91">
        <f t="shared" si="458"/>
        <v>1.4845220024717292</v>
      </c>
      <c r="AC446" s="91">
        <f t="shared" si="458"/>
        <v>2.1554975966201799</v>
      </c>
      <c r="AD446" s="91">
        <f t="shared" si="458"/>
        <v>2.7724542804961305</v>
      </c>
      <c r="AE446" s="91">
        <f t="shared" si="458"/>
        <v>2.995925541263881</v>
      </c>
      <c r="AF446" s="91">
        <f t="shared" si="458"/>
        <v>2.8706211067201242</v>
      </c>
      <c r="AG446" s="91">
        <f t="shared" si="458"/>
        <v>2.4481976674796724</v>
      </c>
      <c r="AH446" s="91">
        <f t="shared" si="458"/>
        <v>2.0561444940856473</v>
      </c>
      <c r="AI446" s="91">
        <f t="shared" si="458"/>
        <v>2.5426458207378193</v>
      </c>
      <c r="AJ446" s="91">
        <f t="shared" si="458"/>
        <v>1.9209976014972805</v>
      </c>
      <c r="AK446" s="91">
        <f t="shared" si="458"/>
        <v>2.7110483352807697</v>
      </c>
      <c r="AL446" s="148"/>
      <c r="AM446" s="148"/>
      <c r="AN446" s="148"/>
      <c r="AO446" s="148"/>
    </row>
    <row r="447" spans="1:41" ht="13.5" customHeight="1">
      <c r="A447" s="88">
        <v>444</v>
      </c>
      <c r="B447" s="95" t="s">
        <v>22</v>
      </c>
      <c r="C447" s="96">
        <v>1488</v>
      </c>
      <c r="D447" s="96">
        <v>1599</v>
      </c>
      <c r="E447" s="96">
        <v>1818</v>
      </c>
      <c r="F447" s="96">
        <v>1772</v>
      </c>
      <c r="G447" s="96">
        <v>1831</v>
      </c>
      <c r="H447" s="96">
        <v>2057</v>
      </c>
      <c r="I447" s="96">
        <v>2366</v>
      </c>
      <c r="J447" s="96">
        <v>2225</v>
      </c>
      <c r="K447" s="96">
        <v>2176</v>
      </c>
      <c r="L447" s="96">
        <v>2283</v>
      </c>
      <c r="M447" s="96">
        <v>2244</v>
      </c>
      <c r="N447" s="96">
        <v>2145</v>
      </c>
      <c r="O447" s="96"/>
      <c r="P447" s="96"/>
      <c r="Q447" s="96"/>
      <c r="R447" s="96"/>
      <c r="Z447" s="91">
        <f t="shared" ref="Z447:AK447" si="459">C447*100000/Z445</f>
        <v>584.74246574265828</v>
      </c>
      <c r="AA447" s="91">
        <f t="shared" si="459"/>
        <v>611.98245573747909</v>
      </c>
      <c r="AB447" s="91">
        <f t="shared" si="459"/>
        <v>674.71525012340089</v>
      </c>
      <c r="AC447" s="91">
        <f t="shared" si="459"/>
        <v>636.59029020182641</v>
      </c>
      <c r="AD447" s="91">
        <f t="shared" si="459"/>
        <v>634.54547344855189</v>
      </c>
      <c r="AE447" s="91">
        <f t="shared" si="459"/>
        <v>684.73542648664488</v>
      </c>
      <c r="AF447" s="91">
        <f t="shared" si="459"/>
        <v>754.65439316664595</v>
      </c>
      <c r="AG447" s="91">
        <f t="shared" si="459"/>
        <v>680.90497626778381</v>
      </c>
      <c r="AH447" s="91">
        <f t="shared" si="459"/>
        <v>639.1672027329098</v>
      </c>
      <c r="AI447" s="91">
        <f t="shared" si="459"/>
        <v>644.98448986049345</v>
      </c>
      <c r="AJ447" s="91">
        <f t="shared" si="459"/>
        <v>615.81694539427099</v>
      </c>
      <c r="AK447" s="91">
        <f t="shared" si="459"/>
        <v>581.51986791772515</v>
      </c>
      <c r="AL447" s="148"/>
      <c r="AM447" s="148"/>
      <c r="AN447" s="148"/>
      <c r="AO447" s="148"/>
    </row>
    <row r="448" spans="1:41" ht="13.5" customHeight="1">
      <c r="A448" s="88">
        <v>445</v>
      </c>
      <c r="B448" s="95" t="s">
        <v>21</v>
      </c>
      <c r="C448" s="96">
        <v>352</v>
      </c>
      <c r="D448" s="96">
        <v>317</v>
      </c>
      <c r="E448" s="96">
        <v>437</v>
      </c>
      <c r="F448" s="96">
        <v>424</v>
      </c>
      <c r="G448" s="96">
        <v>573</v>
      </c>
      <c r="H448" s="96">
        <v>571</v>
      </c>
      <c r="I448" s="96">
        <v>720</v>
      </c>
      <c r="J448" s="96">
        <v>710</v>
      </c>
      <c r="K448" s="96">
        <v>486</v>
      </c>
      <c r="L448" s="96">
        <v>534</v>
      </c>
      <c r="M448" s="96">
        <v>488</v>
      </c>
      <c r="N448" s="96">
        <v>735</v>
      </c>
      <c r="O448" s="96"/>
      <c r="P448" s="96"/>
      <c r="Q448" s="96"/>
      <c r="R448" s="96"/>
      <c r="Z448" s="91">
        <f t="shared" ref="Z448:AK448" si="460">C448*100000/Z445</f>
        <v>138.32617469181164</v>
      </c>
      <c r="AA448" s="91">
        <f t="shared" si="460"/>
        <v>121.32485207553525</v>
      </c>
      <c r="AB448" s="91">
        <f t="shared" si="460"/>
        <v>162.18402877003641</v>
      </c>
      <c r="AC448" s="91">
        <f t="shared" si="460"/>
        <v>152.32183016115937</v>
      </c>
      <c r="AD448" s="91">
        <f t="shared" si="460"/>
        <v>198.57703784053535</v>
      </c>
      <c r="AE448" s="91">
        <f t="shared" si="460"/>
        <v>190.07483156240846</v>
      </c>
      <c r="AF448" s="91">
        <f t="shared" si="460"/>
        <v>229.64968853760993</v>
      </c>
      <c r="AG448" s="91">
        <f t="shared" si="460"/>
        <v>217.27754298882093</v>
      </c>
      <c r="AH448" s="91">
        <f t="shared" si="460"/>
        <v>142.75517487508921</v>
      </c>
      <c r="AI448" s="91">
        <f t="shared" si="460"/>
        <v>150.86365203044394</v>
      </c>
      <c r="AJ448" s="91">
        <f t="shared" si="460"/>
        <v>133.92097564723898</v>
      </c>
      <c r="AK448" s="91">
        <f t="shared" si="460"/>
        <v>199.26205264313657</v>
      </c>
      <c r="AL448" s="148"/>
      <c r="AM448" s="148"/>
      <c r="AN448" s="148"/>
      <c r="AO448" s="148"/>
    </row>
    <row r="449" spans="1:41" ht="13.5" customHeight="1">
      <c r="A449" s="88">
        <v>446</v>
      </c>
      <c r="B449" s="95" t="s">
        <v>20</v>
      </c>
      <c r="C449" s="96">
        <v>18</v>
      </c>
      <c r="D449" s="96">
        <v>25</v>
      </c>
      <c r="E449" s="96">
        <v>43</v>
      </c>
      <c r="F449" s="96">
        <v>38</v>
      </c>
      <c r="G449" s="96">
        <v>27</v>
      </c>
      <c r="H449" s="96">
        <v>48</v>
      </c>
      <c r="I449" s="96">
        <v>26</v>
      </c>
      <c r="J449" s="96">
        <v>37</v>
      </c>
      <c r="K449" s="96">
        <v>42</v>
      </c>
      <c r="L449" s="96">
        <v>35</v>
      </c>
      <c r="M449" s="96">
        <v>29</v>
      </c>
      <c r="N449" s="96">
        <v>46</v>
      </c>
      <c r="O449" s="96"/>
      <c r="P449" s="96"/>
      <c r="Q449" s="96"/>
      <c r="R449" s="96"/>
      <c r="Z449" s="91">
        <f t="shared" ref="Z449:AK449" si="461">C449*100000/Z445</f>
        <v>7.0734975694676407</v>
      </c>
      <c r="AA449" s="91">
        <f t="shared" si="461"/>
        <v>9.5682059996478905</v>
      </c>
      <c r="AB449" s="91">
        <f t="shared" si="461"/>
        <v>15.958611526571088</v>
      </c>
      <c r="AC449" s="91">
        <f t="shared" si="461"/>
        <v>13.651484778594472</v>
      </c>
      <c r="AD449" s="91">
        <f t="shared" si="461"/>
        <v>9.3570331966744416</v>
      </c>
      <c r="AE449" s="91">
        <f t="shared" si="461"/>
        <v>15.978269553407365</v>
      </c>
      <c r="AF449" s="91">
        <f t="shared" si="461"/>
        <v>8.2929054194136924</v>
      </c>
      <c r="AG449" s="91">
        <f t="shared" si="461"/>
        <v>11.322914212093485</v>
      </c>
      <c r="AH449" s="91">
        <f t="shared" si="461"/>
        <v>12.336866964513883</v>
      </c>
      <c r="AI449" s="91">
        <f t="shared" si="461"/>
        <v>9.8880670806470743</v>
      </c>
      <c r="AJ449" s="91">
        <f t="shared" si="461"/>
        <v>7.9584186347744472</v>
      </c>
      <c r="AK449" s="91">
        <f t="shared" si="461"/>
        <v>12.470822342291541</v>
      </c>
      <c r="AL449" s="148"/>
      <c r="AM449" s="148"/>
      <c r="AN449" s="148"/>
      <c r="AO449" s="148"/>
    </row>
    <row r="450" spans="1:41" ht="13.5" customHeight="1">
      <c r="A450" s="88">
        <v>447</v>
      </c>
      <c r="B450" s="95" t="s">
        <v>19</v>
      </c>
      <c r="C450" s="96">
        <v>117</v>
      </c>
      <c r="D450" s="96">
        <v>153</v>
      </c>
      <c r="E450" s="96">
        <v>85</v>
      </c>
      <c r="F450" s="96">
        <v>86</v>
      </c>
      <c r="G450" s="96">
        <v>121</v>
      </c>
      <c r="H450" s="96">
        <v>174</v>
      </c>
      <c r="I450" s="96">
        <v>142</v>
      </c>
      <c r="J450" s="96">
        <v>178</v>
      </c>
      <c r="K450" s="96">
        <v>222</v>
      </c>
      <c r="L450" s="96">
        <v>263</v>
      </c>
      <c r="M450" s="96">
        <v>164</v>
      </c>
      <c r="N450" s="96">
        <v>169</v>
      </c>
      <c r="O450" s="96"/>
      <c r="P450" s="96"/>
      <c r="Q450" s="96"/>
      <c r="R450" s="96"/>
      <c r="Z450" s="91">
        <f t="shared" ref="Z450:AK450" si="462">C450*100000/Z445</f>
        <v>45.977734201539661</v>
      </c>
      <c r="AA450" s="91">
        <f t="shared" si="462"/>
        <v>58.557420717845083</v>
      </c>
      <c r="AB450" s="91">
        <f t="shared" si="462"/>
        <v>31.546092552524243</v>
      </c>
      <c r="AC450" s="91">
        <f t="shared" si="462"/>
        <v>30.895465551555912</v>
      </c>
      <c r="AD450" s="91">
        <f t="shared" si="462"/>
        <v>41.933370992503974</v>
      </c>
      <c r="AE450" s="91">
        <f t="shared" si="462"/>
        <v>57.921227131101702</v>
      </c>
      <c r="AF450" s="91">
        <f t="shared" si="462"/>
        <v>45.292021906028623</v>
      </c>
      <c r="AG450" s="91">
        <f t="shared" si="462"/>
        <v>54.472398101422712</v>
      </c>
      <c r="AH450" s="91">
        <f t="shared" si="462"/>
        <v>65.209153955287675</v>
      </c>
      <c r="AI450" s="91">
        <f t="shared" si="462"/>
        <v>74.301761206005168</v>
      </c>
      <c r="AJ450" s="91">
        <f t="shared" si="462"/>
        <v>45.006229520793426</v>
      </c>
      <c r="AK450" s="91">
        <f t="shared" si="462"/>
        <v>45.816716866245009</v>
      </c>
      <c r="AL450" s="148"/>
      <c r="AM450" s="148"/>
      <c r="AN450" s="148"/>
      <c r="AO450" s="148"/>
    </row>
    <row r="451" spans="1:41" ht="13.5" customHeight="1">
      <c r="A451" s="88">
        <v>448</v>
      </c>
      <c r="B451" s="95" t="s">
        <v>18</v>
      </c>
      <c r="C451" s="96">
        <v>1</v>
      </c>
      <c r="D451" s="96">
        <v>12</v>
      </c>
      <c r="E451" s="96">
        <v>10</v>
      </c>
      <c r="F451" s="96">
        <v>15</v>
      </c>
      <c r="G451" s="96">
        <v>12</v>
      </c>
      <c r="H451" s="96">
        <v>11</v>
      </c>
      <c r="I451" s="96">
        <v>13</v>
      </c>
      <c r="J451" s="96">
        <v>10</v>
      </c>
      <c r="K451" s="96">
        <v>17</v>
      </c>
      <c r="L451" s="96">
        <v>7</v>
      </c>
      <c r="M451" s="96">
        <v>12</v>
      </c>
      <c r="N451" s="96">
        <v>24</v>
      </c>
      <c r="O451" s="96"/>
      <c r="P451" s="96"/>
      <c r="Q451" s="96"/>
      <c r="R451" s="96"/>
      <c r="Z451" s="91">
        <f t="shared" ref="Z451:AK451" si="463">C451*100000/Z445</f>
        <v>0.3929720871926467</v>
      </c>
      <c r="AA451" s="91">
        <f t="shared" si="463"/>
        <v>4.5927388798309874</v>
      </c>
      <c r="AB451" s="91">
        <f t="shared" si="463"/>
        <v>3.7113050061793227</v>
      </c>
      <c r="AC451" s="91">
        <f t="shared" si="463"/>
        <v>5.3887439915504496</v>
      </c>
      <c r="AD451" s="91">
        <f t="shared" si="463"/>
        <v>4.1586814207441964</v>
      </c>
      <c r="AE451" s="91">
        <f t="shared" si="463"/>
        <v>3.6616867726558548</v>
      </c>
      <c r="AF451" s="91">
        <f t="shared" si="463"/>
        <v>4.1464527097068462</v>
      </c>
      <c r="AG451" s="91">
        <f t="shared" si="463"/>
        <v>3.0602470843495904</v>
      </c>
      <c r="AH451" s="91">
        <f t="shared" si="463"/>
        <v>4.9934937713508578</v>
      </c>
      <c r="AI451" s="91">
        <f t="shared" si="463"/>
        <v>1.977613416129415</v>
      </c>
      <c r="AJ451" s="91">
        <f t="shared" si="463"/>
        <v>3.2931387454239092</v>
      </c>
      <c r="AK451" s="91">
        <f t="shared" si="463"/>
        <v>6.5065160046738475</v>
      </c>
      <c r="AL451" s="148"/>
      <c r="AM451" s="148"/>
      <c r="AN451" s="148"/>
      <c r="AO451" s="148"/>
    </row>
    <row r="452" spans="1:41" ht="13.5" customHeight="1">
      <c r="A452" s="88">
        <v>449</v>
      </c>
      <c r="B452" s="95" t="s">
        <v>17</v>
      </c>
      <c r="C452" s="96">
        <v>300</v>
      </c>
      <c r="D452" s="96">
        <v>474</v>
      </c>
      <c r="E452" s="96">
        <v>429</v>
      </c>
      <c r="F452" s="96">
        <v>445</v>
      </c>
      <c r="G452" s="96">
        <v>622</v>
      </c>
      <c r="H452" s="96">
        <v>812</v>
      </c>
      <c r="I452" s="96">
        <v>645</v>
      </c>
      <c r="J452" s="96">
        <v>576</v>
      </c>
      <c r="K452" s="96">
        <v>595</v>
      </c>
      <c r="L452" s="96">
        <v>600</v>
      </c>
      <c r="M452" s="96">
        <v>709</v>
      </c>
      <c r="N452" s="96">
        <v>736</v>
      </c>
      <c r="O452" s="96"/>
      <c r="P452" s="96"/>
      <c r="Q452" s="96"/>
      <c r="R452" s="96"/>
      <c r="Z452" s="91">
        <f t="shared" ref="Z452:AK452" si="464">C452*100000/Z445</f>
        <v>117.89162615779401</v>
      </c>
      <c r="AA452" s="91">
        <f t="shared" si="464"/>
        <v>181.413185753324</v>
      </c>
      <c r="AB452" s="91">
        <f t="shared" si="464"/>
        <v>159.21498476509294</v>
      </c>
      <c r="AC452" s="91">
        <f t="shared" si="464"/>
        <v>159.86607174932999</v>
      </c>
      <c r="AD452" s="91">
        <f t="shared" si="464"/>
        <v>215.55832030857417</v>
      </c>
      <c r="AE452" s="91">
        <f t="shared" si="464"/>
        <v>270.29905994514127</v>
      </c>
      <c r="AF452" s="91">
        <f t="shared" si="464"/>
        <v>205.72784598160888</v>
      </c>
      <c r="AG452" s="91">
        <f t="shared" si="464"/>
        <v>176.27023205853641</v>
      </c>
      <c r="AH452" s="91">
        <f t="shared" si="464"/>
        <v>174.77228199728</v>
      </c>
      <c r="AI452" s="91">
        <f t="shared" si="464"/>
        <v>169.50972138252129</v>
      </c>
      <c r="AJ452" s="91">
        <f t="shared" si="464"/>
        <v>194.56961420879597</v>
      </c>
      <c r="AK452" s="91">
        <f t="shared" si="464"/>
        <v>199.53315747666466</v>
      </c>
      <c r="AL452" s="148"/>
      <c r="AM452" s="148"/>
      <c r="AN452" s="148"/>
      <c r="AO452" s="148"/>
    </row>
    <row r="453" spans="1:41" ht="13.5" customHeight="1">
      <c r="A453" s="88">
        <v>450</v>
      </c>
      <c r="B453" s="95" t="s">
        <v>16</v>
      </c>
      <c r="C453" s="96">
        <v>142</v>
      </c>
      <c r="D453" s="96">
        <v>177</v>
      </c>
      <c r="E453" s="96">
        <v>179</v>
      </c>
      <c r="F453" s="96">
        <v>215</v>
      </c>
      <c r="G453" s="96">
        <v>211</v>
      </c>
      <c r="H453" s="96">
        <v>245</v>
      </c>
      <c r="I453" s="96">
        <v>327</v>
      </c>
      <c r="J453" s="96">
        <v>244</v>
      </c>
      <c r="K453" s="96">
        <v>282</v>
      </c>
      <c r="L453" s="96">
        <v>266</v>
      </c>
      <c r="M453" s="96">
        <v>303</v>
      </c>
      <c r="N453" s="96">
        <v>296</v>
      </c>
      <c r="O453" s="96"/>
      <c r="P453" s="96"/>
      <c r="Q453" s="96"/>
      <c r="R453" s="96"/>
      <c r="Z453" s="91">
        <f t="shared" ref="Z453:AK453" si="465">C453*100000/Z445</f>
        <v>55.802036381355833</v>
      </c>
      <c r="AA453" s="91">
        <f t="shared" si="465"/>
        <v>67.742898477507055</v>
      </c>
      <c r="AB453" s="91">
        <f t="shared" si="465"/>
        <v>66.432359610609879</v>
      </c>
      <c r="AC453" s="91">
        <f t="shared" si="465"/>
        <v>77.238663878889781</v>
      </c>
      <c r="AD453" s="91">
        <f t="shared" si="465"/>
        <v>73.123481648085445</v>
      </c>
      <c r="AE453" s="91">
        <f t="shared" si="465"/>
        <v>81.555750845516769</v>
      </c>
      <c r="AF453" s="91">
        <f t="shared" si="465"/>
        <v>104.29923354416451</v>
      </c>
      <c r="AG453" s="91">
        <f t="shared" si="465"/>
        <v>74.67002885813001</v>
      </c>
      <c r="AH453" s="91">
        <f t="shared" si="465"/>
        <v>82.833249618878938</v>
      </c>
      <c r="AI453" s="91">
        <f t="shared" si="465"/>
        <v>75.149309812917764</v>
      </c>
      <c r="AJ453" s="91">
        <f t="shared" si="465"/>
        <v>83.151753321953706</v>
      </c>
      <c r="AK453" s="91">
        <f t="shared" si="465"/>
        <v>80.24703072431079</v>
      </c>
      <c r="AL453" s="148"/>
      <c r="AM453" s="148"/>
      <c r="AN453" s="148"/>
      <c r="AO453" s="148"/>
    </row>
    <row r="454" spans="1:41" ht="13.5" customHeight="1">
      <c r="A454" s="88">
        <v>451</v>
      </c>
      <c r="B454" s="97" t="s">
        <v>117</v>
      </c>
      <c r="C454" s="96">
        <v>2425</v>
      </c>
      <c r="D454" s="96">
        <v>2764</v>
      </c>
      <c r="E454" s="96">
        <v>3005</v>
      </c>
      <c r="F454" s="96">
        <v>3001</v>
      </c>
      <c r="G454" s="96">
        <v>3405</v>
      </c>
      <c r="H454" s="96">
        <v>3927</v>
      </c>
      <c r="I454" s="96">
        <v>4248</v>
      </c>
      <c r="J454" s="96">
        <v>3988</v>
      </c>
      <c r="K454" s="96">
        <v>3827</v>
      </c>
      <c r="L454" s="96">
        <v>3997</v>
      </c>
      <c r="M454" s="96">
        <v>3956</v>
      </c>
      <c r="N454" s="96">
        <v>4161</v>
      </c>
      <c r="O454" s="96"/>
      <c r="P454" s="96"/>
      <c r="Q454" s="96"/>
      <c r="R454" s="96"/>
      <c r="T454" s="4" t="s">
        <v>442</v>
      </c>
      <c r="U454" s="4" t="s">
        <v>443</v>
      </c>
      <c r="V454" s="4" t="s">
        <v>444</v>
      </c>
      <c r="W454" s="4" t="s">
        <v>445</v>
      </c>
      <c r="X454" s="4" t="s">
        <v>446</v>
      </c>
      <c r="Y454" s="4">
        <v>841.2</v>
      </c>
      <c r="Z454" s="91">
        <f t="shared" ref="Z454:AK454" si="466">C454*100000/Z445</f>
        <v>952.95731144216825</v>
      </c>
      <c r="AA454" s="91">
        <f t="shared" si="466"/>
        <v>1057.8608553210706</v>
      </c>
      <c r="AB454" s="91">
        <f t="shared" si="466"/>
        <v>1115.2471543568865</v>
      </c>
      <c r="AC454" s="91">
        <f t="shared" si="466"/>
        <v>1078.1080479095265</v>
      </c>
      <c r="AD454" s="91">
        <f t="shared" si="466"/>
        <v>1180.0258531361656</v>
      </c>
      <c r="AE454" s="91">
        <f t="shared" si="466"/>
        <v>1307.2221778381402</v>
      </c>
      <c r="AF454" s="91">
        <f t="shared" si="466"/>
        <v>1354.9331623718986</v>
      </c>
      <c r="AG454" s="91">
        <f t="shared" si="466"/>
        <v>1220.4265372386167</v>
      </c>
      <c r="AH454" s="91">
        <f t="shared" si="466"/>
        <v>1124.1235684093961</v>
      </c>
      <c r="AI454" s="91">
        <f t="shared" si="466"/>
        <v>1129.2172606098959</v>
      </c>
      <c r="AJ454" s="91">
        <f t="shared" si="466"/>
        <v>1085.6380730747487</v>
      </c>
      <c r="AK454" s="91">
        <f t="shared" si="466"/>
        <v>1128.0672123103284</v>
      </c>
      <c r="AL454" s="148"/>
      <c r="AM454" s="148"/>
      <c r="AN454" s="148"/>
      <c r="AO454" s="148"/>
    </row>
    <row r="455" spans="1:41" ht="13.5" customHeight="1">
      <c r="A455" s="88">
        <v>452</v>
      </c>
      <c r="B455" s="95" t="s">
        <v>15</v>
      </c>
      <c r="C455" s="96">
        <v>181</v>
      </c>
      <c r="D455" s="96">
        <v>180</v>
      </c>
      <c r="E455" s="96">
        <v>261</v>
      </c>
      <c r="F455" s="96">
        <v>177</v>
      </c>
      <c r="G455" s="96">
        <v>155</v>
      </c>
      <c r="H455" s="96">
        <v>197</v>
      </c>
      <c r="I455" s="96">
        <v>182</v>
      </c>
      <c r="J455" s="96">
        <v>140</v>
      </c>
      <c r="K455" s="96">
        <v>130</v>
      </c>
      <c r="L455" s="96">
        <v>90</v>
      </c>
      <c r="M455" s="96">
        <v>66</v>
      </c>
      <c r="N455" s="96">
        <v>64</v>
      </c>
      <c r="O455" s="96"/>
      <c r="P455" s="96"/>
      <c r="Q455" s="96"/>
      <c r="R455" s="96"/>
      <c r="Z455" s="91">
        <f t="shared" ref="Z455:AK455" si="467">C455*100000/Z445</f>
        <v>71.127947781869054</v>
      </c>
      <c r="AA455" s="91">
        <f t="shared" si="467"/>
        <v>68.891083197464809</v>
      </c>
      <c r="AB455" s="91">
        <f t="shared" si="467"/>
        <v>96.865060661280324</v>
      </c>
      <c r="AC455" s="91">
        <f t="shared" si="467"/>
        <v>63.587179100295302</v>
      </c>
      <c r="AD455" s="91">
        <f t="shared" si="467"/>
        <v>53.716301684612532</v>
      </c>
      <c r="AE455" s="91">
        <f t="shared" si="467"/>
        <v>65.577481292109397</v>
      </c>
      <c r="AF455" s="91">
        <f t="shared" si="467"/>
        <v>58.05033793589584</v>
      </c>
      <c r="AG455" s="91">
        <f t="shared" si="467"/>
        <v>42.843459180894264</v>
      </c>
      <c r="AH455" s="91">
        <f t="shared" si="467"/>
        <v>38.185540604447738</v>
      </c>
      <c r="AI455" s="91">
        <f t="shared" si="467"/>
        <v>25.426458207378193</v>
      </c>
      <c r="AJ455" s="91">
        <f t="shared" si="467"/>
        <v>18.112263099831502</v>
      </c>
      <c r="AK455" s="91">
        <f t="shared" si="467"/>
        <v>17.350709345796925</v>
      </c>
      <c r="AL455" s="148"/>
      <c r="AM455" s="148"/>
      <c r="AN455" s="148"/>
      <c r="AO455" s="148"/>
    </row>
    <row r="456" spans="1:41" ht="13.5" customHeight="1">
      <c r="A456" s="88">
        <v>453</v>
      </c>
      <c r="B456" s="95" t="s">
        <v>14</v>
      </c>
      <c r="C456" s="96">
        <v>1857</v>
      </c>
      <c r="D456" s="96">
        <v>1733</v>
      </c>
      <c r="E456" s="96">
        <v>1682</v>
      </c>
      <c r="F456" s="96">
        <v>1713</v>
      </c>
      <c r="G456" s="96">
        <v>1882</v>
      </c>
      <c r="H456" s="96">
        <v>1669</v>
      </c>
      <c r="I456" s="96">
        <v>1774</v>
      </c>
      <c r="J456" s="96">
        <v>1629</v>
      </c>
      <c r="K456" s="96">
        <v>1661</v>
      </c>
      <c r="L456" s="96">
        <v>1728</v>
      </c>
      <c r="M456" s="96">
        <v>1524</v>
      </c>
      <c r="N456" s="96">
        <v>1511</v>
      </c>
      <c r="O456" s="96"/>
      <c r="P456" s="96"/>
      <c r="Q456" s="96"/>
      <c r="R456" s="96"/>
      <c r="Z456" s="91">
        <f t="shared" ref="Z456:AK456" si="468">C456*100000/Z445</f>
        <v>729.74916591674491</v>
      </c>
      <c r="AA456" s="91">
        <f t="shared" si="468"/>
        <v>663.26803989559176</v>
      </c>
      <c r="AB456" s="91">
        <f t="shared" si="468"/>
        <v>624.2415020393621</v>
      </c>
      <c r="AC456" s="91">
        <f t="shared" si="468"/>
        <v>615.39456383506138</v>
      </c>
      <c r="AD456" s="91">
        <f t="shared" si="468"/>
        <v>652.21986948671474</v>
      </c>
      <c r="AE456" s="91">
        <f t="shared" si="468"/>
        <v>555.57774759660197</v>
      </c>
      <c r="AF456" s="91">
        <f t="shared" si="468"/>
        <v>565.83131592461109</v>
      </c>
      <c r="AG456" s="91">
        <f t="shared" si="468"/>
        <v>498.51425004054829</v>
      </c>
      <c r="AH456" s="91">
        <f t="shared" si="468"/>
        <v>487.89371495375144</v>
      </c>
      <c r="AI456" s="91">
        <f t="shared" si="468"/>
        <v>488.18799758166131</v>
      </c>
      <c r="AJ456" s="91">
        <f t="shared" si="468"/>
        <v>418.22862066883647</v>
      </c>
      <c r="AK456" s="91">
        <f t="shared" si="468"/>
        <v>409.63940346092431</v>
      </c>
      <c r="AL456" s="148"/>
      <c r="AM456" s="148"/>
      <c r="AN456" s="148"/>
      <c r="AO456" s="148"/>
    </row>
    <row r="457" spans="1:41" ht="13.5" customHeight="1">
      <c r="A457" s="88">
        <v>454</v>
      </c>
      <c r="B457" s="95" t="s">
        <v>13</v>
      </c>
      <c r="C457" s="96">
        <v>1428</v>
      </c>
      <c r="D457" s="96">
        <v>1596</v>
      </c>
      <c r="E457" s="96">
        <v>1606</v>
      </c>
      <c r="F457" s="96">
        <v>1642</v>
      </c>
      <c r="G457" s="96">
        <v>1884</v>
      </c>
      <c r="H457" s="96">
        <v>2432</v>
      </c>
      <c r="I457" s="96">
        <v>2559</v>
      </c>
      <c r="J457" s="96">
        <v>1710</v>
      </c>
      <c r="K457" s="96">
        <v>1684</v>
      </c>
      <c r="L457" s="96">
        <v>1548</v>
      </c>
      <c r="M457" s="96">
        <v>1279</v>
      </c>
      <c r="N457" s="96">
        <v>1166</v>
      </c>
      <c r="O457" s="96"/>
      <c r="P457" s="96"/>
      <c r="Q457" s="96"/>
      <c r="R457" s="96"/>
      <c r="Z457" s="91">
        <f t="shared" ref="Z457:AK457" si="469">C457*100000/Z445</f>
        <v>561.1641405110995</v>
      </c>
      <c r="AA457" s="91">
        <f t="shared" si="469"/>
        <v>610.83427101752125</v>
      </c>
      <c r="AB457" s="91">
        <f t="shared" si="469"/>
        <v>596.03558399239921</v>
      </c>
      <c r="AC457" s="91">
        <f t="shared" si="469"/>
        <v>589.88784227505585</v>
      </c>
      <c r="AD457" s="91">
        <f t="shared" si="469"/>
        <v>652.91298305683881</v>
      </c>
      <c r="AE457" s="91">
        <f t="shared" si="469"/>
        <v>809.56565737263986</v>
      </c>
      <c r="AF457" s="91">
        <f t="shared" si="469"/>
        <v>816.21326801075531</v>
      </c>
      <c r="AG457" s="91">
        <f t="shared" si="469"/>
        <v>523.30225142377992</v>
      </c>
      <c r="AH457" s="91">
        <f t="shared" si="469"/>
        <v>494.64961829146142</v>
      </c>
      <c r="AI457" s="91">
        <f t="shared" si="469"/>
        <v>437.3350811669049</v>
      </c>
      <c r="AJ457" s="91">
        <f t="shared" si="469"/>
        <v>350.99370461643167</v>
      </c>
      <c r="AK457" s="91">
        <f t="shared" si="469"/>
        <v>316.10823589373774</v>
      </c>
      <c r="AL457" s="148"/>
      <c r="AM457" s="148"/>
      <c r="AN457" s="148"/>
      <c r="AO457" s="148"/>
    </row>
    <row r="458" spans="1:41" ht="13.5" customHeight="1">
      <c r="A458" s="88">
        <v>455</v>
      </c>
      <c r="B458" s="95" t="s">
        <v>12</v>
      </c>
      <c r="C458" s="96">
        <v>5226</v>
      </c>
      <c r="D458" s="96">
        <v>4703</v>
      </c>
      <c r="E458" s="96">
        <v>4964</v>
      </c>
      <c r="F458" s="96">
        <v>5177</v>
      </c>
      <c r="G458" s="96">
        <v>6459</v>
      </c>
      <c r="H458" s="96">
        <v>7578</v>
      </c>
      <c r="I458" s="96">
        <v>8107</v>
      </c>
      <c r="J458" s="96">
        <v>6398</v>
      </c>
      <c r="K458" s="96">
        <v>7538</v>
      </c>
      <c r="L458" s="96">
        <v>7904</v>
      </c>
      <c r="M458" s="96">
        <v>5598</v>
      </c>
      <c r="N458" s="96">
        <v>5345</v>
      </c>
      <c r="O458" s="96"/>
      <c r="P458" s="96"/>
      <c r="Q458" s="96"/>
      <c r="R458" s="96"/>
      <c r="Z458" s="91">
        <f t="shared" ref="Z458:AK458" si="470">C458*100000/Z445</f>
        <v>2053.6721276687717</v>
      </c>
      <c r="AA458" s="91">
        <f t="shared" si="470"/>
        <v>1799.9709126537612</v>
      </c>
      <c r="AB458" s="91">
        <f t="shared" si="470"/>
        <v>1842.2918050674159</v>
      </c>
      <c r="AC458" s="91">
        <f t="shared" si="470"/>
        <v>1859.8351762837785</v>
      </c>
      <c r="AD458" s="91">
        <f t="shared" si="470"/>
        <v>2238.4102747155634</v>
      </c>
      <c r="AE458" s="91">
        <f t="shared" si="470"/>
        <v>2522.5693057441881</v>
      </c>
      <c r="AF458" s="91">
        <f t="shared" si="470"/>
        <v>2585.7917013533383</v>
      </c>
      <c r="AG458" s="91">
        <f t="shared" si="470"/>
        <v>1957.946084566868</v>
      </c>
      <c r="AH458" s="91">
        <f t="shared" si="470"/>
        <v>2214.1738852025155</v>
      </c>
      <c r="AI458" s="91">
        <f t="shared" si="470"/>
        <v>2233.0080630124139</v>
      </c>
      <c r="AJ458" s="91">
        <f t="shared" si="470"/>
        <v>1536.2492247402538</v>
      </c>
      <c r="AK458" s="91">
        <f t="shared" si="470"/>
        <v>1449.0553352075715</v>
      </c>
      <c r="AL458" s="148"/>
      <c r="AM458" s="148"/>
      <c r="AN458" s="148"/>
      <c r="AO458" s="148"/>
    </row>
    <row r="459" spans="1:41" ht="13.5" customHeight="1">
      <c r="A459" s="88">
        <v>456</v>
      </c>
      <c r="B459" s="95" t="s">
        <v>11</v>
      </c>
      <c r="C459" s="96">
        <v>1078</v>
      </c>
      <c r="D459" s="96">
        <v>993</v>
      </c>
      <c r="E459" s="96">
        <v>812</v>
      </c>
      <c r="F459" s="96">
        <v>1133</v>
      </c>
      <c r="G459" s="96">
        <v>1053</v>
      </c>
      <c r="H459" s="96">
        <v>1352</v>
      </c>
      <c r="I459" s="96">
        <v>1373</v>
      </c>
      <c r="J459" s="96">
        <v>1106</v>
      </c>
      <c r="K459" s="96">
        <v>1267</v>
      </c>
      <c r="L459" s="96">
        <v>1658</v>
      </c>
      <c r="M459" s="96">
        <v>1285</v>
      </c>
      <c r="N459" s="96">
        <v>1018</v>
      </c>
      <c r="O459" s="96"/>
      <c r="P459" s="96"/>
      <c r="Q459" s="96"/>
      <c r="R459" s="96"/>
      <c r="Z459" s="91">
        <f t="shared" ref="Z459:AK459" si="471">C459*100000/Z445</f>
        <v>423.62390999367312</v>
      </c>
      <c r="AA459" s="91">
        <f t="shared" si="471"/>
        <v>380.04914230601418</v>
      </c>
      <c r="AB459" s="91">
        <f t="shared" si="471"/>
        <v>301.35796650176104</v>
      </c>
      <c r="AC459" s="91">
        <f t="shared" si="471"/>
        <v>407.02979616177726</v>
      </c>
      <c r="AD459" s="91">
        <f t="shared" si="471"/>
        <v>364.9242946703032</v>
      </c>
      <c r="AE459" s="91">
        <f t="shared" si="471"/>
        <v>450.05459242097413</v>
      </c>
      <c r="AF459" s="91">
        <f t="shared" si="471"/>
        <v>437.92919772519224</v>
      </c>
      <c r="AG459" s="91">
        <f t="shared" si="471"/>
        <v>338.46332752906471</v>
      </c>
      <c r="AH459" s="91">
        <f t="shared" si="471"/>
        <v>372.16215342950215</v>
      </c>
      <c r="AI459" s="91">
        <f t="shared" si="471"/>
        <v>468.41186342036718</v>
      </c>
      <c r="AJ459" s="91">
        <f t="shared" si="471"/>
        <v>352.64027398914362</v>
      </c>
      <c r="AK459" s="91">
        <f t="shared" si="471"/>
        <v>275.98472053158235</v>
      </c>
      <c r="AL459" s="148"/>
      <c r="AM459" s="148"/>
      <c r="AN459" s="148"/>
      <c r="AO459" s="148"/>
    </row>
    <row r="460" spans="1:41" ht="13.5" customHeight="1">
      <c r="A460" s="88">
        <v>457</v>
      </c>
      <c r="B460" s="95" t="s">
        <v>28</v>
      </c>
      <c r="C460" s="96">
        <v>1</v>
      </c>
      <c r="D460" s="96">
        <v>0</v>
      </c>
      <c r="E460" s="96">
        <v>0</v>
      </c>
      <c r="F460" s="96">
        <v>0</v>
      </c>
      <c r="G460" s="96">
        <v>0</v>
      </c>
      <c r="H460" s="96">
        <v>0</v>
      </c>
      <c r="I460" s="96">
        <v>0</v>
      </c>
      <c r="J460" s="96">
        <v>0</v>
      </c>
      <c r="K460" s="96">
        <v>0</v>
      </c>
      <c r="L460" s="96">
        <v>0</v>
      </c>
      <c r="M460" s="96">
        <v>0</v>
      </c>
      <c r="N460" s="96">
        <v>0</v>
      </c>
      <c r="O460" s="96"/>
      <c r="P460" s="96"/>
      <c r="Q460" s="96"/>
      <c r="R460" s="96"/>
      <c r="Z460" s="91">
        <f t="shared" ref="Z460:AK460" si="472">C460*100000/Z445</f>
        <v>0.3929720871926467</v>
      </c>
      <c r="AA460" s="91">
        <f t="shared" si="472"/>
        <v>0</v>
      </c>
      <c r="AB460" s="91">
        <f t="shared" si="472"/>
        <v>0</v>
      </c>
      <c r="AC460" s="91">
        <f t="shared" si="472"/>
        <v>0</v>
      </c>
      <c r="AD460" s="91">
        <f t="shared" si="472"/>
        <v>0</v>
      </c>
      <c r="AE460" s="91">
        <f t="shared" si="472"/>
        <v>0</v>
      </c>
      <c r="AF460" s="91">
        <f t="shared" si="472"/>
        <v>0</v>
      </c>
      <c r="AG460" s="91">
        <f t="shared" si="472"/>
        <v>0</v>
      </c>
      <c r="AH460" s="91">
        <f t="shared" si="472"/>
        <v>0</v>
      </c>
      <c r="AI460" s="91">
        <f t="shared" si="472"/>
        <v>0</v>
      </c>
      <c r="AJ460" s="91">
        <f t="shared" si="472"/>
        <v>0</v>
      </c>
      <c r="AK460" s="91">
        <f t="shared" si="472"/>
        <v>0</v>
      </c>
      <c r="AL460" s="148"/>
      <c r="AM460" s="148"/>
      <c r="AN460" s="148"/>
      <c r="AO460" s="148"/>
    </row>
    <row r="461" spans="1:41" ht="13.5" customHeight="1">
      <c r="A461" s="88">
        <v>458</v>
      </c>
      <c r="B461" s="97" t="s">
        <v>118</v>
      </c>
      <c r="C461" s="96">
        <v>9771</v>
      </c>
      <c r="D461" s="96">
        <v>9205</v>
      </c>
      <c r="E461" s="96">
        <v>9325</v>
      </c>
      <c r="F461" s="96">
        <v>9842</v>
      </c>
      <c r="G461" s="96">
        <v>11433</v>
      </c>
      <c r="H461" s="96">
        <v>13228</v>
      </c>
      <c r="I461" s="96">
        <v>13995</v>
      </c>
      <c r="J461" s="96">
        <v>10983</v>
      </c>
      <c r="K461" s="96">
        <v>12280</v>
      </c>
      <c r="L461" s="96">
        <v>12928</v>
      </c>
      <c r="M461" s="96">
        <v>9752</v>
      </c>
      <c r="N461" s="96">
        <v>9104</v>
      </c>
      <c r="O461" s="96"/>
      <c r="P461" s="96"/>
      <c r="Q461" s="96"/>
      <c r="R461" s="96"/>
      <c r="T461" s="4" t="s">
        <v>447</v>
      </c>
      <c r="U461" s="4" t="s">
        <v>448</v>
      </c>
      <c r="V461" s="4" t="s">
        <v>449</v>
      </c>
      <c r="W461" s="4" t="s">
        <v>450</v>
      </c>
      <c r="X461" s="4" t="s">
        <v>451</v>
      </c>
      <c r="Y461" s="4">
        <v>3924.7</v>
      </c>
      <c r="Z461" s="91">
        <f t="shared" ref="Z461:AK461" si="473">C461*100000/Z445</f>
        <v>3839.7302639593509</v>
      </c>
      <c r="AA461" s="91">
        <f t="shared" si="473"/>
        <v>3523.0134490703531</v>
      </c>
      <c r="AB461" s="91">
        <f t="shared" si="473"/>
        <v>3460.7919182622186</v>
      </c>
      <c r="AC461" s="91">
        <f t="shared" si="473"/>
        <v>3535.7345576559683</v>
      </c>
      <c r="AD461" s="91">
        <f t="shared" si="473"/>
        <v>3962.1837236140327</v>
      </c>
      <c r="AE461" s="91">
        <f t="shared" si="473"/>
        <v>4403.3447844265129</v>
      </c>
      <c r="AF461" s="91">
        <f t="shared" si="473"/>
        <v>4463.8158209497924</v>
      </c>
      <c r="AG461" s="91">
        <f t="shared" si="473"/>
        <v>3361.0693727411553</v>
      </c>
      <c r="AH461" s="91">
        <f t="shared" si="473"/>
        <v>3607.0649124816782</v>
      </c>
      <c r="AI461" s="91">
        <f t="shared" si="473"/>
        <v>3652.3694633887253</v>
      </c>
      <c r="AJ461" s="91">
        <f t="shared" si="473"/>
        <v>2676.2240871144968</v>
      </c>
      <c r="AK461" s="91">
        <f t="shared" si="473"/>
        <v>2468.1384044396127</v>
      </c>
      <c r="AL461" s="148"/>
      <c r="AM461" s="148"/>
      <c r="AN461" s="148"/>
      <c r="AO461" s="148"/>
    </row>
    <row r="462" spans="1:41" ht="13.5" customHeight="1">
      <c r="A462" s="88">
        <v>459</v>
      </c>
      <c r="B462" s="95" t="s">
        <v>10</v>
      </c>
      <c r="C462" s="96">
        <v>73</v>
      </c>
      <c r="D462" s="96">
        <v>155</v>
      </c>
      <c r="E462" s="96">
        <v>181</v>
      </c>
      <c r="F462" s="96">
        <v>156</v>
      </c>
      <c r="G462" s="96">
        <v>193</v>
      </c>
      <c r="H462" s="96">
        <v>191</v>
      </c>
      <c r="I462" s="96">
        <v>153</v>
      </c>
      <c r="J462" s="96">
        <v>232</v>
      </c>
      <c r="K462" s="96">
        <v>260</v>
      </c>
      <c r="L462" s="96">
        <v>243</v>
      </c>
      <c r="M462" s="96">
        <v>148</v>
      </c>
      <c r="N462" s="96">
        <v>133</v>
      </c>
      <c r="O462" s="96"/>
      <c r="P462" s="96"/>
      <c r="Q462" s="96"/>
      <c r="R462" s="96"/>
      <c r="Z462" s="91">
        <f t="shared" ref="Z462:AK462" si="474">C462*100000/Z445</f>
        <v>28.686962365063209</v>
      </c>
      <c r="AA462" s="91">
        <f t="shared" si="474"/>
        <v>59.322877197816915</v>
      </c>
      <c r="AB462" s="91">
        <f t="shared" si="474"/>
        <v>67.174620611845739</v>
      </c>
      <c r="AC462" s="91">
        <f t="shared" si="474"/>
        <v>56.042937512124674</v>
      </c>
      <c r="AD462" s="91">
        <f t="shared" si="474"/>
        <v>66.885459516969149</v>
      </c>
      <c r="AE462" s="91">
        <f t="shared" si="474"/>
        <v>63.580197597933477</v>
      </c>
      <c r="AF462" s="91">
        <f t="shared" si="474"/>
        <v>48.800558814242109</v>
      </c>
      <c r="AG462" s="91">
        <f t="shared" si="474"/>
        <v>70.997732356910504</v>
      </c>
      <c r="AH462" s="91">
        <f t="shared" si="474"/>
        <v>76.371081208895475</v>
      </c>
      <c r="AI462" s="91">
        <f t="shared" si="474"/>
        <v>68.651437159921116</v>
      </c>
      <c r="AJ462" s="91">
        <f t="shared" si="474"/>
        <v>40.615377860228215</v>
      </c>
      <c r="AK462" s="91">
        <f t="shared" si="474"/>
        <v>36.05694285923424</v>
      </c>
      <c r="AL462" s="148"/>
      <c r="AM462" s="148"/>
      <c r="AN462" s="148"/>
      <c r="AO462" s="148"/>
    </row>
    <row r="463" spans="1:41" ht="13.5" customHeight="1">
      <c r="A463" s="88">
        <v>460</v>
      </c>
      <c r="B463" s="95" t="s">
        <v>9</v>
      </c>
      <c r="C463" s="96">
        <v>30</v>
      </c>
      <c r="D463" s="96">
        <v>71</v>
      </c>
      <c r="E463" s="96">
        <v>88</v>
      </c>
      <c r="F463" s="96">
        <v>89</v>
      </c>
      <c r="G463" s="96">
        <v>96</v>
      </c>
      <c r="H463" s="96">
        <v>86</v>
      </c>
      <c r="I463" s="96">
        <v>56</v>
      </c>
      <c r="J463" s="96">
        <v>53</v>
      </c>
      <c r="K463" s="96">
        <v>57</v>
      </c>
      <c r="L463" s="96">
        <v>85</v>
      </c>
      <c r="M463" s="96">
        <v>80</v>
      </c>
      <c r="N463" s="96">
        <v>85</v>
      </c>
      <c r="O463" s="96"/>
      <c r="P463" s="96"/>
      <c r="Q463" s="96"/>
      <c r="R463" s="96"/>
      <c r="Z463" s="91">
        <f t="shared" ref="Z463:AK463" si="475">C463*100000/Z445</f>
        <v>11.789162615779402</v>
      </c>
      <c r="AA463" s="91">
        <f t="shared" si="475"/>
        <v>27.173705039000009</v>
      </c>
      <c r="AB463" s="91">
        <f t="shared" si="475"/>
        <v>32.659484054378041</v>
      </c>
      <c r="AC463" s="91">
        <f t="shared" si="475"/>
        <v>31.973214349866002</v>
      </c>
      <c r="AD463" s="91">
        <f t="shared" si="475"/>
        <v>33.269451365953572</v>
      </c>
      <c r="AE463" s="91">
        <f t="shared" si="475"/>
        <v>28.627732949854863</v>
      </c>
      <c r="AF463" s="91">
        <f t="shared" si="475"/>
        <v>17.861642441814105</v>
      </c>
      <c r="AG463" s="91">
        <f t="shared" si="475"/>
        <v>16.219309547052831</v>
      </c>
      <c r="AH463" s="91">
        <f t="shared" si="475"/>
        <v>16.7428908804117</v>
      </c>
      <c r="AI463" s="91">
        <f t="shared" si="475"/>
        <v>24.013877195857184</v>
      </c>
      <c r="AJ463" s="91">
        <f t="shared" si="475"/>
        <v>21.954258302826062</v>
      </c>
      <c r="AK463" s="91">
        <f t="shared" si="475"/>
        <v>23.043910849886544</v>
      </c>
      <c r="AL463" s="148"/>
      <c r="AM463" s="148"/>
      <c r="AN463" s="148"/>
      <c r="AO463" s="148"/>
    </row>
    <row r="464" spans="1:41" ht="13.5" customHeight="1">
      <c r="A464" s="88">
        <v>461</v>
      </c>
      <c r="B464" s="95" t="s">
        <v>8</v>
      </c>
      <c r="C464" s="96">
        <v>311</v>
      </c>
      <c r="D464" s="96">
        <v>521</v>
      </c>
      <c r="E464" s="96">
        <v>637</v>
      </c>
      <c r="F464" s="96">
        <v>655</v>
      </c>
      <c r="G464" s="96">
        <v>851</v>
      </c>
      <c r="H464" s="96">
        <v>952</v>
      </c>
      <c r="I464" s="96">
        <v>1009</v>
      </c>
      <c r="J464" s="96">
        <v>932</v>
      </c>
      <c r="K464" s="96">
        <v>1089</v>
      </c>
      <c r="L464" s="96">
        <v>1595</v>
      </c>
      <c r="M464" s="96">
        <v>1354</v>
      </c>
      <c r="N464" s="96">
        <v>1117</v>
      </c>
      <c r="O464" s="96"/>
      <c r="P464" s="96"/>
      <c r="Q464" s="96"/>
      <c r="R464" s="96"/>
      <c r="Z464" s="91">
        <f t="shared" ref="Z464:AK464" si="476">C464*100000/Z445</f>
        <v>122.21431911691313</v>
      </c>
      <c r="AA464" s="91">
        <f t="shared" si="476"/>
        <v>199.40141303266202</v>
      </c>
      <c r="AB464" s="91">
        <f t="shared" si="476"/>
        <v>236.41012889362287</v>
      </c>
      <c r="AC464" s="91">
        <f t="shared" si="476"/>
        <v>235.30848763103629</v>
      </c>
      <c r="AD464" s="91">
        <f t="shared" si="476"/>
        <v>294.91982408777591</v>
      </c>
      <c r="AE464" s="91">
        <f t="shared" si="476"/>
        <v>316.9023461425794</v>
      </c>
      <c r="AF464" s="91">
        <f t="shared" si="476"/>
        <v>321.82852185340056</v>
      </c>
      <c r="AG464" s="91">
        <f t="shared" si="476"/>
        <v>285.2150282613818</v>
      </c>
      <c r="AH464" s="91">
        <f t="shared" si="476"/>
        <v>319.87733629418142</v>
      </c>
      <c r="AI464" s="91">
        <f t="shared" si="476"/>
        <v>450.61334267520243</v>
      </c>
      <c r="AJ464" s="91">
        <f t="shared" si="476"/>
        <v>371.57582177533112</v>
      </c>
      <c r="AK464" s="91">
        <f t="shared" si="476"/>
        <v>302.824099050862</v>
      </c>
      <c r="AL464" s="148"/>
      <c r="AM464" s="148"/>
      <c r="AN464" s="148"/>
      <c r="AO464" s="148"/>
    </row>
    <row r="465" spans="1:41" ht="13.5" customHeight="1">
      <c r="A465" s="88">
        <v>462</v>
      </c>
      <c r="B465" s="95" t="s">
        <v>24</v>
      </c>
      <c r="C465" s="96">
        <v>0</v>
      </c>
      <c r="D465" s="96">
        <v>1</v>
      </c>
      <c r="E465" s="96">
        <v>2</v>
      </c>
      <c r="F465" s="96">
        <v>1</v>
      </c>
      <c r="G465" s="96">
        <v>2</v>
      </c>
      <c r="H465" s="96">
        <v>1</v>
      </c>
      <c r="I465" s="96">
        <v>6</v>
      </c>
      <c r="J465" s="96">
        <v>1</v>
      </c>
      <c r="K465" s="96">
        <v>5</v>
      </c>
      <c r="L465" s="96">
        <v>7</v>
      </c>
      <c r="M465" s="96">
        <v>2</v>
      </c>
      <c r="N465" s="96">
        <v>2</v>
      </c>
      <c r="O465" s="96"/>
      <c r="P465" s="96"/>
      <c r="Q465" s="96"/>
      <c r="R465" s="96"/>
      <c r="Z465" s="91">
        <f t="shared" ref="Z465:AK465" si="477">C465*100000/Z445</f>
        <v>0</v>
      </c>
      <c r="AA465" s="91">
        <f t="shared" si="477"/>
        <v>0.3827282399859156</v>
      </c>
      <c r="AB465" s="91">
        <f t="shared" si="477"/>
        <v>0.74226100123586458</v>
      </c>
      <c r="AC465" s="91">
        <f t="shared" si="477"/>
        <v>0.35924959943669665</v>
      </c>
      <c r="AD465" s="91">
        <f t="shared" si="477"/>
        <v>0.69311357012403263</v>
      </c>
      <c r="AE465" s="91">
        <f t="shared" si="477"/>
        <v>0.33288061569598681</v>
      </c>
      <c r="AF465" s="91">
        <f t="shared" si="477"/>
        <v>1.9137474044800826</v>
      </c>
      <c r="AG465" s="91">
        <f t="shared" si="477"/>
        <v>0.30602470843495905</v>
      </c>
      <c r="AH465" s="91">
        <f t="shared" si="477"/>
        <v>1.4686746386326051</v>
      </c>
      <c r="AI465" s="91">
        <f t="shared" si="477"/>
        <v>1.977613416129415</v>
      </c>
      <c r="AJ465" s="91">
        <f t="shared" si="477"/>
        <v>0.5488564575706516</v>
      </c>
      <c r="AK465" s="91">
        <f t="shared" si="477"/>
        <v>0.54220966705615392</v>
      </c>
      <c r="AL465" s="148"/>
      <c r="AM465" s="148"/>
      <c r="AN465" s="148"/>
      <c r="AO465" s="148"/>
    </row>
    <row r="466" spans="1:41" ht="13.5" customHeight="1">
      <c r="A466" s="88">
        <v>463</v>
      </c>
      <c r="B466" s="97" t="s">
        <v>119</v>
      </c>
      <c r="C466" s="96">
        <v>414</v>
      </c>
      <c r="D466" s="96">
        <v>748</v>
      </c>
      <c r="E466" s="96">
        <v>908</v>
      </c>
      <c r="F466" s="96">
        <v>901</v>
      </c>
      <c r="G466" s="96">
        <v>1142</v>
      </c>
      <c r="H466" s="96">
        <v>1230</v>
      </c>
      <c r="I466" s="96">
        <v>1224</v>
      </c>
      <c r="J466" s="96">
        <v>1218</v>
      </c>
      <c r="K466" s="96">
        <v>1411</v>
      </c>
      <c r="L466" s="96">
        <v>1930</v>
      </c>
      <c r="M466" s="96">
        <v>1584</v>
      </c>
      <c r="N466" s="96">
        <v>1337</v>
      </c>
      <c r="O466" s="96"/>
      <c r="P466" s="96"/>
      <c r="Q466" s="96"/>
      <c r="R466" s="96"/>
      <c r="T466" s="4" t="s">
        <v>452</v>
      </c>
      <c r="U466" s="4" t="s">
        <v>453</v>
      </c>
      <c r="V466" s="4" t="s">
        <v>454</v>
      </c>
      <c r="W466" s="4" t="s">
        <v>455</v>
      </c>
      <c r="X466" s="4" t="s">
        <v>456</v>
      </c>
      <c r="Y466" s="4">
        <v>125.2</v>
      </c>
      <c r="Z466" s="91">
        <f t="shared" ref="Z466:AK466" si="478">C466*100000/Z445</f>
        <v>162.69044409775574</v>
      </c>
      <c r="AA466" s="91">
        <f t="shared" si="478"/>
        <v>286.28072350946485</v>
      </c>
      <c r="AB466" s="91">
        <f t="shared" si="478"/>
        <v>336.98649456108251</v>
      </c>
      <c r="AC466" s="91">
        <f t="shared" si="478"/>
        <v>323.68388909246369</v>
      </c>
      <c r="AD466" s="91">
        <f t="shared" si="478"/>
        <v>395.76784854082268</v>
      </c>
      <c r="AE466" s="91">
        <f t="shared" si="478"/>
        <v>409.44315730606377</v>
      </c>
      <c r="AF466" s="91">
        <f t="shared" si="478"/>
        <v>390.40447051393687</v>
      </c>
      <c r="AG466" s="91">
        <f t="shared" si="478"/>
        <v>372.73809487378008</v>
      </c>
      <c r="AH466" s="91">
        <f t="shared" si="478"/>
        <v>414.45998302212115</v>
      </c>
      <c r="AI466" s="91">
        <f t="shared" si="478"/>
        <v>545.25627044711018</v>
      </c>
      <c r="AJ466" s="91">
        <f t="shared" si="478"/>
        <v>434.69431439595604</v>
      </c>
      <c r="AK466" s="91">
        <f t="shared" si="478"/>
        <v>362.46716242703889</v>
      </c>
      <c r="AL466" s="148"/>
      <c r="AM466" s="148"/>
      <c r="AN466" s="148"/>
      <c r="AO466" s="148"/>
    </row>
    <row r="467" spans="1:41" ht="13.5" customHeight="1">
      <c r="A467" s="88">
        <v>464</v>
      </c>
      <c r="B467" s="95" t="s">
        <v>7</v>
      </c>
      <c r="C467" s="96">
        <v>203</v>
      </c>
      <c r="D467" s="96">
        <v>360</v>
      </c>
      <c r="E467" s="96">
        <v>468</v>
      </c>
      <c r="F467" s="96">
        <v>446</v>
      </c>
      <c r="G467" s="96">
        <v>689</v>
      </c>
      <c r="H467" s="96">
        <v>689</v>
      </c>
      <c r="I467" s="96">
        <v>690</v>
      </c>
      <c r="J467" s="96">
        <v>626</v>
      </c>
      <c r="K467" s="96">
        <v>726</v>
      </c>
      <c r="L467" s="96">
        <v>716</v>
      </c>
      <c r="M467" s="96">
        <v>682</v>
      </c>
      <c r="N467" s="96">
        <v>665</v>
      </c>
      <c r="O467" s="96"/>
      <c r="P467" s="96"/>
      <c r="Q467" s="96"/>
      <c r="R467" s="96"/>
      <c r="Z467" s="91">
        <f t="shared" ref="Z467:AK467" si="479">C467*100000/Z445</f>
        <v>79.773333700107287</v>
      </c>
      <c r="AA467" s="91">
        <f t="shared" si="479"/>
        <v>137.78216639492962</v>
      </c>
      <c r="AB467" s="91">
        <f t="shared" si="479"/>
        <v>173.68907428919232</v>
      </c>
      <c r="AC467" s="91">
        <f t="shared" si="479"/>
        <v>160.2253213487667</v>
      </c>
      <c r="AD467" s="91">
        <f t="shared" si="479"/>
        <v>238.77762490772926</v>
      </c>
      <c r="AE467" s="91">
        <f t="shared" si="479"/>
        <v>229.35474421453489</v>
      </c>
      <c r="AF467" s="91">
        <f t="shared" si="479"/>
        <v>220.08095151520951</v>
      </c>
      <c r="AG467" s="91">
        <f t="shared" si="479"/>
        <v>191.57146748028435</v>
      </c>
      <c r="AH467" s="91">
        <f t="shared" si="479"/>
        <v>213.25155752945426</v>
      </c>
      <c r="AI467" s="91">
        <f t="shared" si="479"/>
        <v>202.28160084980874</v>
      </c>
      <c r="AJ467" s="91">
        <f t="shared" si="479"/>
        <v>187.16005203159219</v>
      </c>
      <c r="AK467" s="91">
        <f t="shared" si="479"/>
        <v>180.28471429617119</v>
      </c>
      <c r="AL467" s="148"/>
      <c r="AM467" s="148"/>
      <c r="AN467" s="148"/>
      <c r="AO467" s="148"/>
    </row>
    <row r="468" spans="1:41" ht="13.5" customHeight="1">
      <c r="A468" s="88">
        <v>465</v>
      </c>
      <c r="B468" s="95" t="s">
        <v>6</v>
      </c>
      <c r="C468" s="96">
        <v>273</v>
      </c>
      <c r="D468" s="96">
        <v>361</v>
      </c>
      <c r="E468" s="96">
        <v>403</v>
      </c>
      <c r="F468" s="96">
        <v>340</v>
      </c>
      <c r="G468" s="96">
        <v>332</v>
      </c>
      <c r="H468" s="96">
        <v>287</v>
      </c>
      <c r="I468" s="96">
        <v>284</v>
      </c>
      <c r="J468" s="96">
        <v>309</v>
      </c>
      <c r="K468" s="96">
        <v>315</v>
      </c>
      <c r="L468" s="96">
        <v>300</v>
      </c>
      <c r="M468" s="96">
        <v>217</v>
      </c>
      <c r="N468" s="96">
        <v>188</v>
      </c>
      <c r="O468" s="96"/>
      <c r="P468" s="96"/>
      <c r="Q468" s="96"/>
      <c r="R468" s="96"/>
      <c r="Z468" s="91">
        <f t="shared" ref="Z468:AK468" si="480">C468*100000/Z445</f>
        <v>107.28137980359256</v>
      </c>
      <c r="AA468" s="91">
        <f t="shared" si="480"/>
        <v>138.16489463491553</v>
      </c>
      <c r="AB468" s="91">
        <f t="shared" si="480"/>
        <v>149.56559174902671</v>
      </c>
      <c r="AC468" s="91">
        <f t="shared" si="480"/>
        <v>122.14486380847686</v>
      </c>
      <c r="AD468" s="91">
        <f t="shared" si="480"/>
        <v>115.05685264058943</v>
      </c>
      <c r="AE468" s="91">
        <f t="shared" si="480"/>
        <v>95.536736704748208</v>
      </c>
      <c r="AF468" s="91">
        <f t="shared" si="480"/>
        <v>90.584043812057246</v>
      </c>
      <c r="AG468" s="91">
        <f t="shared" si="480"/>
        <v>94.561634906402347</v>
      </c>
      <c r="AH468" s="91">
        <f t="shared" si="480"/>
        <v>92.526502233854131</v>
      </c>
      <c r="AI468" s="91">
        <f t="shared" si="480"/>
        <v>84.754860691260646</v>
      </c>
      <c r="AJ468" s="91">
        <f t="shared" si="480"/>
        <v>59.550925646415692</v>
      </c>
      <c r="AK468" s="91">
        <f t="shared" si="480"/>
        <v>50.967708703278468</v>
      </c>
      <c r="AL468" s="148"/>
      <c r="AM468" s="148"/>
      <c r="AN468" s="148"/>
      <c r="AO468" s="148"/>
    </row>
    <row r="469" spans="1:41" ht="13.5" customHeight="1">
      <c r="A469" s="88">
        <v>466</v>
      </c>
      <c r="B469" s="95" t="s">
        <v>5</v>
      </c>
      <c r="C469" s="96">
        <v>44</v>
      </c>
      <c r="D469" s="96">
        <v>39</v>
      </c>
      <c r="E469" s="96">
        <v>69</v>
      </c>
      <c r="F469" s="96">
        <v>73</v>
      </c>
      <c r="G469" s="96">
        <v>81</v>
      </c>
      <c r="H469" s="96">
        <v>73</v>
      </c>
      <c r="I469" s="96">
        <v>106</v>
      </c>
      <c r="J469" s="96">
        <v>123</v>
      </c>
      <c r="K469" s="96">
        <v>111</v>
      </c>
      <c r="L469" s="96">
        <v>153</v>
      </c>
      <c r="M469" s="96">
        <v>120</v>
      </c>
      <c r="N469" s="96">
        <v>90</v>
      </c>
      <c r="O469" s="96"/>
      <c r="P469" s="96"/>
      <c r="Q469" s="96"/>
      <c r="R469" s="96"/>
      <c r="Z469" s="91">
        <f t="shared" ref="Z469:AK469" si="481">C469*100000/Z445</f>
        <v>17.290771836476456</v>
      </c>
      <c r="AA469" s="91">
        <f t="shared" si="481"/>
        <v>14.926401359450708</v>
      </c>
      <c r="AB469" s="91">
        <f t="shared" si="481"/>
        <v>25.608004542637328</v>
      </c>
      <c r="AC469" s="91">
        <f t="shared" si="481"/>
        <v>26.225220758878855</v>
      </c>
      <c r="AD469" s="91">
        <f t="shared" si="481"/>
        <v>28.071099590023323</v>
      </c>
      <c r="AE469" s="91">
        <f t="shared" si="481"/>
        <v>24.300284945807036</v>
      </c>
      <c r="AF469" s="91">
        <f t="shared" si="481"/>
        <v>33.809537479148126</v>
      </c>
      <c r="AG469" s="91">
        <f t="shared" si="481"/>
        <v>37.641039137499959</v>
      </c>
      <c r="AH469" s="91">
        <f t="shared" si="481"/>
        <v>32.604576977643838</v>
      </c>
      <c r="AI469" s="91">
        <f t="shared" si="481"/>
        <v>43.224978952542926</v>
      </c>
      <c r="AJ469" s="91">
        <f t="shared" si="481"/>
        <v>32.931387454239093</v>
      </c>
      <c r="AK469" s="91">
        <f t="shared" si="481"/>
        <v>24.399435017526926</v>
      </c>
      <c r="AL469" s="148"/>
      <c r="AM469" s="148"/>
      <c r="AN469" s="148"/>
      <c r="AO469" s="148"/>
    </row>
    <row r="470" spans="1:41" ht="13.5" customHeight="1">
      <c r="A470" s="88">
        <v>467</v>
      </c>
      <c r="B470" s="95" t="s">
        <v>26</v>
      </c>
      <c r="C470" s="96">
        <v>2</v>
      </c>
      <c r="D470" s="96">
        <v>2</v>
      </c>
      <c r="E470" s="96">
        <v>6</v>
      </c>
      <c r="F470" s="96">
        <v>10</v>
      </c>
      <c r="G470" s="96">
        <v>6</v>
      </c>
      <c r="H470" s="96">
        <v>2</v>
      </c>
      <c r="I470" s="96">
        <v>5</v>
      </c>
      <c r="J470" s="96">
        <v>2</v>
      </c>
      <c r="K470" s="96">
        <v>2</v>
      </c>
      <c r="L470" s="96">
        <v>3</v>
      </c>
      <c r="M470" s="96">
        <v>3</v>
      </c>
      <c r="N470" s="96">
        <v>1</v>
      </c>
      <c r="O470" s="96"/>
      <c r="P470" s="96"/>
      <c r="Q470" s="96"/>
      <c r="R470" s="96"/>
      <c r="Z470" s="91">
        <f t="shared" ref="Z470:AK470" si="482">C470*100000/Z445</f>
        <v>0.7859441743852934</v>
      </c>
      <c r="AA470" s="91">
        <f t="shared" si="482"/>
        <v>0.76545647997183119</v>
      </c>
      <c r="AB470" s="91">
        <f t="shared" si="482"/>
        <v>2.2267830037075935</v>
      </c>
      <c r="AC470" s="91">
        <f t="shared" si="482"/>
        <v>3.5924959943669661</v>
      </c>
      <c r="AD470" s="91">
        <f t="shared" si="482"/>
        <v>2.0793407103720982</v>
      </c>
      <c r="AE470" s="91">
        <f t="shared" si="482"/>
        <v>0.66576123139197363</v>
      </c>
      <c r="AF470" s="91">
        <f t="shared" si="482"/>
        <v>1.5947895037334023</v>
      </c>
      <c r="AG470" s="91">
        <f t="shared" si="482"/>
        <v>0.61204941686991809</v>
      </c>
      <c r="AH470" s="91">
        <f t="shared" si="482"/>
        <v>0.58746985545304209</v>
      </c>
      <c r="AI470" s="91">
        <f t="shared" si="482"/>
        <v>0.84754860691260647</v>
      </c>
      <c r="AJ470" s="91">
        <f t="shared" si="482"/>
        <v>0.82328468635597729</v>
      </c>
      <c r="AK470" s="91">
        <f t="shared" si="482"/>
        <v>0.27110483352807696</v>
      </c>
      <c r="AL470" s="148"/>
      <c r="AM470" s="148"/>
      <c r="AN470" s="148"/>
      <c r="AO470" s="148"/>
    </row>
    <row r="471" spans="1:41" ht="13.5" customHeight="1">
      <c r="A471" s="88">
        <v>468</v>
      </c>
      <c r="B471" s="95" t="s">
        <v>4</v>
      </c>
      <c r="C471" s="96">
        <v>103</v>
      </c>
      <c r="D471" s="96">
        <v>128</v>
      </c>
      <c r="E471" s="96">
        <v>179</v>
      </c>
      <c r="F471" s="96">
        <v>190</v>
      </c>
      <c r="G471" s="96">
        <v>174</v>
      </c>
      <c r="H471" s="96">
        <v>601</v>
      </c>
      <c r="I471" s="96">
        <v>588</v>
      </c>
      <c r="J471" s="96">
        <v>478</v>
      </c>
      <c r="K471" s="96">
        <v>569</v>
      </c>
      <c r="L471" s="96">
        <v>559</v>
      </c>
      <c r="M471" s="96">
        <v>532</v>
      </c>
      <c r="N471" s="96">
        <v>440</v>
      </c>
      <c r="O471" s="96"/>
      <c r="P471" s="96"/>
      <c r="Q471" s="96"/>
      <c r="R471" s="96"/>
      <c r="Z471" s="91">
        <f t="shared" ref="Z471:AK471" si="483">C471*100000/Z445</f>
        <v>40.476124980842613</v>
      </c>
      <c r="AA471" s="91">
        <f t="shared" si="483"/>
        <v>48.989214718197196</v>
      </c>
      <c r="AB471" s="91">
        <f t="shared" si="483"/>
        <v>66.432359610609879</v>
      </c>
      <c r="AC471" s="91">
        <f t="shared" si="483"/>
        <v>68.257423892972355</v>
      </c>
      <c r="AD471" s="91">
        <f t="shared" si="483"/>
        <v>60.30088060079084</v>
      </c>
      <c r="AE471" s="91">
        <f t="shared" si="483"/>
        <v>200.06125003328808</v>
      </c>
      <c r="AF471" s="91">
        <f t="shared" si="483"/>
        <v>187.5472456390481</v>
      </c>
      <c r="AG471" s="91">
        <f t="shared" si="483"/>
        <v>146.27981063191041</v>
      </c>
      <c r="AH471" s="91">
        <f t="shared" si="483"/>
        <v>167.13517387639047</v>
      </c>
      <c r="AI471" s="91">
        <f t="shared" si="483"/>
        <v>157.92655708804901</v>
      </c>
      <c r="AJ471" s="91">
        <f t="shared" si="483"/>
        <v>145.99581771379331</v>
      </c>
      <c r="AK471" s="91">
        <f t="shared" si="483"/>
        <v>119.28612675235387</v>
      </c>
      <c r="AL471" s="148"/>
      <c r="AM471" s="148"/>
      <c r="AN471" s="148"/>
      <c r="AO471" s="148"/>
    </row>
    <row r="472" spans="1:41" ht="13.5" customHeight="1">
      <c r="A472" s="88">
        <v>469</v>
      </c>
      <c r="B472" s="95" t="s">
        <v>3</v>
      </c>
      <c r="C472" s="96">
        <v>754</v>
      </c>
      <c r="D472" s="96">
        <v>764</v>
      </c>
      <c r="E472" s="96">
        <v>1071</v>
      </c>
      <c r="F472" s="96">
        <v>1317</v>
      </c>
      <c r="G472" s="96">
        <v>2148</v>
      </c>
      <c r="H472" s="96">
        <v>2693</v>
      </c>
      <c r="I472" s="96">
        <v>2337</v>
      </c>
      <c r="J472" s="96">
        <v>2462</v>
      </c>
      <c r="K472" s="96">
        <v>2368</v>
      </c>
      <c r="L472" s="96">
        <v>2713</v>
      </c>
      <c r="M472" s="96">
        <v>3001</v>
      </c>
      <c r="N472" s="96">
        <v>3232</v>
      </c>
      <c r="O472" s="96"/>
      <c r="P472" s="96"/>
      <c r="Q472" s="96"/>
      <c r="R472" s="96"/>
      <c r="Z472" s="91">
        <f t="shared" ref="Z472:AK472" si="484">C472*100000/Z445</f>
        <v>296.3009537432556</v>
      </c>
      <c r="AA472" s="91">
        <f t="shared" si="484"/>
        <v>292.4043753492395</v>
      </c>
      <c r="AB472" s="91">
        <f t="shared" si="484"/>
        <v>397.48076616180549</v>
      </c>
      <c r="AC472" s="91">
        <f t="shared" si="484"/>
        <v>473.13172245812945</v>
      </c>
      <c r="AD472" s="91">
        <f t="shared" si="484"/>
        <v>744.40397431321105</v>
      </c>
      <c r="AE472" s="91">
        <f t="shared" si="484"/>
        <v>896.44749806929246</v>
      </c>
      <c r="AF472" s="91">
        <f t="shared" si="484"/>
        <v>745.40461404499217</v>
      </c>
      <c r="AG472" s="91">
        <f t="shared" si="484"/>
        <v>753.43283216686916</v>
      </c>
      <c r="AH472" s="91">
        <f t="shared" si="484"/>
        <v>695.56430885640179</v>
      </c>
      <c r="AI472" s="91">
        <f t="shared" si="484"/>
        <v>766.46645685130045</v>
      </c>
      <c r="AJ472" s="91">
        <f t="shared" si="484"/>
        <v>823.5591145847626</v>
      </c>
      <c r="AK472" s="91">
        <f t="shared" si="484"/>
        <v>876.21082196274472</v>
      </c>
      <c r="AL472" s="148"/>
      <c r="AM472" s="148"/>
      <c r="AN472" s="148"/>
      <c r="AO472" s="148"/>
    </row>
    <row r="473" spans="1:41" ht="13.5" customHeight="1">
      <c r="A473" s="88">
        <v>470</v>
      </c>
      <c r="B473" s="95" t="s">
        <v>2</v>
      </c>
      <c r="C473" s="96">
        <v>0</v>
      </c>
      <c r="D473" s="96">
        <v>1</v>
      </c>
      <c r="E473" s="96">
        <v>0</v>
      </c>
      <c r="F473" s="96">
        <v>2</v>
      </c>
      <c r="G473" s="96">
        <v>0</v>
      </c>
      <c r="H473" s="96">
        <v>1</v>
      </c>
      <c r="I473" s="96">
        <v>0</v>
      </c>
      <c r="J473" s="96">
        <v>1</v>
      </c>
      <c r="K473" s="96">
        <v>1</v>
      </c>
      <c r="L473" s="96">
        <v>0</v>
      </c>
      <c r="M473" s="96">
        <v>1</v>
      </c>
      <c r="N473" s="96">
        <v>0</v>
      </c>
      <c r="O473" s="96"/>
      <c r="P473" s="96"/>
      <c r="Q473" s="96"/>
      <c r="R473" s="96"/>
      <c r="Z473" s="91">
        <f t="shared" ref="Z473:AK473" si="485">C473*100000/Z445</f>
        <v>0</v>
      </c>
      <c r="AA473" s="91">
        <f t="shared" si="485"/>
        <v>0.3827282399859156</v>
      </c>
      <c r="AB473" s="91">
        <f t="shared" si="485"/>
        <v>0</v>
      </c>
      <c r="AC473" s="91">
        <f t="shared" si="485"/>
        <v>0.71849919887339331</v>
      </c>
      <c r="AD473" s="91">
        <f t="shared" si="485"/>
        <v>0</v>
      </c>
      <c r="AE473" s="91">
        <f t="shared" si="485"/>
        <v>0.33288061569598681</v>
      </c>
      <c r="AF473" s="91">
        <f t="shared" si="485"/>
        <v>0</v>
      </c>
      <c r="AG473" s="91">
        <f t="shared" si="485"/>
        <v>0.30602470843495905</v>
      </c>
      <c r="AH473" s="91">
        <f t="shared" si="485"/>
        <v>0.29373492772652104</v>
      </c>
      <c r="AI473" s="91">
        <f t="shared" si="485"/>
        <v>0</v>
      </c>
      <c r="AJ473" s="91">
        <f t="shared" si="485"/>
        <v>0.2744282287853258</v>
      </c>
      <c r="AK473" s="91">
        <f t="shared" si="485"/>
        <v>0</v>
      </c>
      <c r="AL473" s="148"/>
      <c r="AM473" s="148"/>
      <c r="AN473" s="148"/>
      <c r="AO473" s="148"/>
    </row>
    <row r="474" spans="1:41" ht="13.5" customHeight="1">
      <c r="A474" s="88">
        <v>471</v>
      </c>
      <c r="B474" s="95" t="s">
        <v>23</v>
      </c>
      <c r="C474" s="96">
        <v>13</v>
      </c>
      <c r="D474" s="96">
        <v>7</v>
      </c>
      <c r="E474" s="96">
        <v>5</v>
      </c>
      <c r="F474" s="96">
        <v>15</v>
      </c>
      <c r="G474" s="96">
        <v>18</v>
      </c>
      <c r="H474" s="96">
        <v>25</v>
      </c>
      <c r="I474" s="96">
        <v>11</v>
      </c>
      <c r="J474" s="96">
        <v>8</v>
      </c>
      <c r="K474" s="96">
        <v>5</v>
      </c>
      <c r="L474" s="96">
        <v>2</v>
      </c>
      <c r="M474" s="96">
        <v>0</v>
      </c>
      <c r="N474" s="96">
        <v>3</v>
      </c>
      <c r="O474" s="96"/>
      <c r="P474" s="96"/>
      <c r="Q474" s="96"/>
      <c r="R474" s="96"/>
      <c r="Z474" s="91">
        <f t="shared" ref="Z474:AK474" si="486">C474*100000/Z445</f>
        <v>5.1086371335044074</v>
      </c>
      <c r="AA474" s="91">
        <f t="shared" si="486"/>
        <v>2.679097679901409</v>
      </c>
      <c r="AB474" s="91">
        <f t="shared" si="486"/>
        <v>1.8556525030896613</v>
      </c>
      <c r="AC474" s="91">
        <f t="shared" si="486"/>
        <v>5.3887439915504496</v>
      </c>
      <c r="AD474" s="91">
        <f t="shared" si="486"/>
        <v>6.2380221311162938</v>
      </c>
      <c r="AE474" s="91">
        <f t="shared" si="486"/>
        <v>8.3220153923996705</v>
      </c>
      <c r="AF474" s="91">
        <f t="shared" si="486"/>
        <v>3.5085369082134847</v>
      </c>
      <c r="AG474" s="91">
        <f t="shared" si="486"/>
        <v>2.4481976674796724</v>
      </c>
      <c r="AH474" s="91">
        <f t="shared" si="486"/>
        <v>1.4686746386326051</v>
      </c>
      <c r="AI474" s="91">
        <f t="shared" si="486"/>
        <v>0.56503240460840432</v>
      </c>
      <c r="AJ474" s="91">
        <f t="shared" si="486"/>
        <v>0</v>
      </c>
      <c r="AK474" s="91">
        <f t="shared" si="486"/>
        <v>0.81331450058423094</v>
      </c>
      <c r="AL474" s="148"/>
      <c r="AM474" s="148"/>
      <c r="AN474" s="148"/>
      <c r="AO474" s="148"/>
    </row>
    <row r="475" spans="1:41" ht="13.5" customHeight="1">
      <c r="A475" s="88">
        <v>472</v>
      </c>
      <c r="B475" s="95" t="s">
        <v>1</v>
      </c>
      <c r="C475" s="96">
        <v>22</v>
      </c>
      <c r="D475" s="96">
        <v>10</v>
      </c>
      <c r="E475" s="96">
        <v>17</v>
      </c>
      <c r="F475" s="96">
        <v>6</v>
      </c>
      <c r="G475" s="96">
        <v>16</v>
      </c>
      <c r="H475" s="96">
        <v>8</v>
      </c>
      <c r="I475" s="96">
        <v>8</v>
      </c>
      <c r="J475" s="96">
        <v>15</v>
      </c>
      <c r="K475" s="96">
        <v>1</v>
      </c>
      <c r="L475" s="96">
        <v>11</v>
      </c>
      <c r="M475" s="96">
        <v>4</v>
      </c>
      <c r="N475" s="96">
        <v>2</v>
      </c>
      <c r="O475" s="96"/>
      <c r="P475" s="96"/>
      <c r="Q475" s="96"/>
      <c r="R475" s="96"/>
      <c r="Z475" s="91">
        <f t="shared" ref="Z475:AK475" si="487">C475*100000/Z445</f>
        <v>8.6453859182382278</v>
      </c>
      <c r="AA475" s="91">
        <f t="shared" si="487"/>
        <v>3.8272823998591559</v>
      </c>
      <c r="AB475" s="91">
        <f t="shared" si="487"/>
        <v>6.3092185105048486</v>
      </c>
      <c r="AC475" s="91">
        <f t="shared" si="487"/>
        <v>2.1554975966201799</v>
      </c>
      <c r="AD475" s="91">
        <f t="shared" si="487"/>
        <v>5.544908560992261</v>
      </c>
      <c r="AE475" s="91">
        <f t="shared" si="487"/>
        <v>2.6630449255678945</v>
      </c>
      <c r="AF475" s="91">
        <f t="shared" si="487"/>
        <v>2.5516632059734436</v>
      </c>
      <c r="AG475" s="91">
        <f t="shared" si="487"/>
        <v>4.5903706265243853</v>
      </c>
      <c r="AH475" s="91">
        <f t="shared" si="487"/>
        <v>0.29373492772652104</v>
      </c>
      <c r="AI475" s="91">
        <f t="shared" si="487"/>
        <v>3.1076782253462234</v>
      </c>
      <c r="AJ475" s="91">
        <f t="shared" si="487"/>
        <v>1.0977129151413032</v>
      </c>
      <c r="AK475" s="91">
        <f t="shared" si="487"/>
        <v>0.54220966705615392</v>
      </c>
      <c r="AL475" s="148"/>
      <c r="AM475" s="148"/>
      <c r="AN475" s="148"/>
      <c r="AO475" s="148"/>
    </row>
    <row r="476" spans="1:41" ht="13.5" customHeight="1">
      <c r="A476" s="88">
        <v>473</v>
      </c>
      <c r="B476" s="95" t="s">
        <v>0</v>
      </c>
      <c r="C476" s="96">
        <v>5</v>
      </c>
      <c r="D476" s="96">
        <v>5</v>
      </c>
      <c r="E476" s="96">
        <v>11</v>
      </c>
      <c r="F476" s="96">
        <v>12</v>
      </c>
      <c r="G476" s="96">
        <v>9</v>
      </c>
      <c r="H476" s="96">
        <v>7</v>
      </c>
      <c r="I476" s="96">
        <v>13</v>
      </c>
      <c r="J476" s="96">
        <v>9</v>
      </c>
      <c r="K476" s="96">
        <v>8</v>
      </c>
      <c r="L476" s="96">
        <v>301</v>
      </c>
      <c r="M476" s="96">
        <v>1316</v>
      </c>
      <c r="N476" s="96">
        <v>210</v>
      </c>
      <c r="O476" s="96"/>
      <c r="P476" s="96"/>
      <c r="Q476" s="96"/>
      <c r="R476" s="96"/>
      <c r="Z476" s="91">
        <f t="shared" ref="Z476:AK476" si="488">C476*100000/Z445</f>
        <v>1.9648604359632336</v>
      </c>
      <c r="AA476" s="91">
        <f t="shared" si="488"/>
        <v>1.9136411999295779</v>
      </c>
      <c r="AB476" s="91">
        <f t="shared" si="488"/>
        <v>4.0824355067972551</v>
      </c>
      <c r="AC476" s="91">
        <f t="shared" si="488"/>
        <v>4.3109951932403598</v>
      </c>
      <c r="AD476" s="91">
        <f t="shared" si="488"/>
        <v>3.1190110655581469</v>
      </c>
      <c r="AE476" s="91">
        <f t="shared" si="488"/>
        <v>2.3301643098719076</v>
      </c>
      <c r="AF476" s="91">
        <f t="shared" si="488"/>
        <v>4.1464527097068462</v>
      </c>
      <c r="AG476" s="91">
        <f t="shared" si="488"/>
        <v>2.7542223759146314</v>
      </c>
      <c r="AH476" s="91">
        <f t="shared" si="488"/>
        <v>2.3498794218121684</v>
      </c>
      <c r="AI476" s="91">
        <f t="shared" si="488"/>
        <v>85.03737689356484</v>
      </c>
      <c r="AJ476" s="91">
        <f t="shared" si="488"/>
        <v>361.14754908148871</v>
      </c>
      <c r="AK476" s="91">
        <f t="shared" si="488"/>
        <v>56.932015040896161</v>
      </c>
      <c r="AL476" s="148"/>
      <c r="AM476" s="148"/>
      <c r="AN476" s="148"/>
      <c r="AO476" s="148"/>
    </row>
    <row r="477" spans="1:41" ht="13.5" customHeight="1">
      <c r="A477" s="88">
        <v>474</v>
      </c>
      <c r="B477" s="97" t="s">
        <v>111</v>
      </c>
      <c r="C477" s="96"/>
      <c r="D477" s="96"/>
      <c r="E477" s="96"/>
      <c r="F477" s="96"/>
      <c r="G477" s="96"/>
      <c r="H477" s="96"/>
      <c r="I477" s="96"/>
      <c r="J477" s="96"/>
      <c r="K477" s="96"/>
      <c r="L477" s="96"/>
      <c r="M477" s="96">
        <v>0</v>
      </c>
      <c r="N477" s="96">
        <v>0</v>
      </c>
      <c r="O477" s="96"/>
      <c r="P477" s="96"/>
      <c r="Q477" s="96"/>
      <c r="R477" s="96"/>
      <c r="Z477" s="91">
        <f t="shared" ref="Z477:AK477" si="489">C477*100000/Z445</f>
        <v>0</v>
      </c>
      <c r="AA477" s="91">
        <f t="shared" si="489"/>
        <v>0</v>
      </c>
      <c r="AB477" s="91">
        <f t="shared" si="489"/>
        <v>0</v>
      </c>
      <c r="AC477" s="91">
        <f t="shared" si="489"/>
        <v>0</v>
      </c>
      <c r="AD477" s="91">
        <f t="shared" si="489"/>
        <v>0</v>
      </c>
      <c r="AE477" s="91">
        <f t="shared" si="489"/>
        <v>0</v>
      </c>
      <c r="AF477" s="91">
        <f t="shared" si="489"/>
        <v>0</v>
      </c>
      <c r="AG477" s="91">
        <f t="shared" si="489"/>
        <v>0</v>
      </c>
      <c r="AH477" s="91">
        <f t="shared" si="489"/>
        <v>0</v>
      </c>
      <c r="AI477" s="91">
        <f t="shared" si="489"/>
        <v>0</v>
      </c>
      <c r="AJ477" s="91">
        <f t="shared" si="489"/>
        <v>0</v>
      </c>
      <c r="AK477" s="91">
        <f t="shared" si="489"/>
        <v>0</v>
      </c>
      <c r="AL477" s="148"/>
      <c r="AM477" s="148"/>
      <c r="AN477" s="148"/>
      <c r="AO477" s="148"/>
    </row>
    <row r="478" spans="1:41" ht="13.5" customHeight="1">
      <c r="A478" s="88">
        <v>475</v>
      </c>
      <c r="B478" s="97" t="s">
        <v>112</v>
      </c>
      <c r="C478" s="96">
        <f>SUM(C454,C461,C466,C467:C477)</f>
        <v>14029</v>
      </c>
      <c r="D478" s="96">
        <f t="shared" ref="D478:K478" si="490">SUM(D454,D461,D466,D467:D477)</f>
        <v>14394</v>
      </c>
      <c r="E478" s="96">
        <f t="shared" si="490"/>
        <v>15467</v>
      </c>
      <c r="F478" s="96">
        <f t="shared" si="490"/>
        <v>16155</v>
      </c>
      <c r="G478" s="96">
        <f t="shared" si="490"/>
        <v>19453</v>
      </c>
      <c r="H478" s="96">
        <f t="shared" si="490"/>
        <v>22771</v>
      </c>
      <c r="I478" s="96">
        <f t="shared" si="490"/>
        <v>23509</v>
      </c>
      <c r="J478" s="96">
        <f t="shared" si="490"/>
        <v>20222</v>
      </c>
      <c r="K478" s="96">
        <f t="shared" si="490"/>
        <v>21624</v>
      </c>
      <c r="L478" s="96">
        <f>SUM(L454,L461,L466,L467:L477)</f>
        <v>23613</v>
      </c>
      <c r="M478" s="96">
        <f t="shared" ref="M478:R478" si="491">SUM(M454,M461,M466,M467:M477)</f>
        <v>21168</v>
      </c>
      <c r="N478" s="96">
        <f t="shared" si="491"/>
        <v>19433</v>
      </c>
      <c r="O478" s="96">
        <f t="shared" si="491"/>
        <v>0</v>
      </c>
      <c r="P478" s="96">
        <f t="shared" si="491"/>
        <v>0</v>
      </c>
      <c r="Q478" s="96">
        <f t="shared" si="491"/>
        <v>0</v>
      </c>
      <c r="R478" s="96">
        <f t="shared" si="491"/>
        <v>0</v>
      </c>
      <c r="T478" s="4" t="s">
        <v>457</v>
      </c>
      <c r="U478" s="4" t="s">
        <v>458</v>
      </c>
      <c r="V478" s="4" t="s">
        <v>459</v>
      </c>
      <c r="W478" s="4" t="s">
        <v>460</v>
      </c>
      <c r="X478" s="4" t="s">
        <v>461</v>
      </c>
      <c r="Y478" s="4">
        <v>5404.6</v>
      </c>
      <c r="Z478" s="91">
        <f t="shared" ref="Z478:AK478" si="492">C478*100000/Z445</f>
        <v>5513.0054112256403</v>
      </c>
      <c r="AA478" s="91">
        <f t="shared" si="492"/>
        <v>5508.9902863572688</v>
      </c>
      <c r="AB478" s="91">
        <f t="shared" si="492"/>
        <v>5740.2754530575585</v>
      </c>
      <c r="AC478" s="91">
        <f t="shared" si="492"/>
        <v>5803.6772788998342</v>
      </c>
      <c r="AD478" s="91">
        <f t="shared" si="492"/>
        <v>6741.5691398114041</v>
      </c>
      <c r="AE478" s="91">
        <f t="shared" si="492"/>
        <v>7580.0245000133154</v>
      </c>
      <c r="AF478" s="91">
        <f t="shared" si="492"/>
        <v>7498.3812886537107</v>
      </c>
      <c r="AG478" s="91">
        <f t="shared" si="492"/>
        <v>6188.431653971742</v>
      </c>
      <c r="AH478" s="91">
        <f t="shared" si="492"/>
        <v>6351.724077158291</v>
      </c>
      <c r="AI478" s="91">
        <f t="shared" si="492"/>
        <v>6671.0550850091249</v>
      </c>
      <c r="AJ478" s="91">
        <f t="shared" si="492"/>
        <v>5809.0967469277757</v>
      </c>
      <c r="AK478" s="91">
        <f t="shared" si="492"/>
        <v>5268.3802299511199</v>
      </c>
      <c r="AL478" s="148"/>
      <c r="AM478" s="148"/>
      <c r="AN478" s="148"/>
      <c r="AO478" s="148"/>
    </row>
    <row r="479" spans="1:41" ht="13.5" customHeight="1">
      <c r="A479" s="88">
        <v>476</v>
      </c>
      <c r="B479" s="13" t="s">
        <v>132</v>
      </c>
      <c r="C479" s="86">
        <v>2011</v>
      </c>
      <c r="D479" s="86">
        <v>2012</v>
      </c>
      <c r="E479" s="86">
        <v>2013</v>
      </c>
      <c r="F479" s="86">
        <v>2014</v>
      </c>
      <c r="G479" s="86">
        <v>2015</v>
      </c>
      <c r="H479" s="86">
        <v>2016</v>
      </c>
      <c r="I479" s="86">
        <v>2017</v>
      </c>
      <c r="J479" s="86">
        <v>2018</v>
      </c>
      <c r="K479" s="86">
        <v>2019</v>
      </c>
      <c r="L479" s="86">
        <v>2020</v>
      </c>
      <c r="M479" s="86">
        <v>2021</v>
      </c>
      <c r="N479" s="86">
        <v>2022</v>
      </c>
      <c r="O479" s="86">
        <v>2023</v>
      </c>
      <c r="P479" s="86">
        <v>2024</v>
      </c>
      <c r="Q479" s="86">
        <v>2025</v>
      </c>
      <c r="R479" s="86">
        <v>2026</v>
      </c>
      <c r="Z479" s="72">
        <v>12600</v>
      </c>
      <c r="AA479" s="72">
        <v>12579</v>
      </c>
      <c r="AB479" s="72">
        <v>12702</v>
      </c>
      <c r="AC479" s="72">
        <v>12787</v>
      </c>
      <c r="AD479" s="72">
        <v>12847</v>
      </c>
      <c r="AE479" s="72">
        <v>12903</v>
      </c>
      <c r="AF479" s="72">
        <v>13012</v>
      </c>
      <c r="AG479" s="72">
        <v>13148</v>
      </c>
      <c r="AH479" s="72">
        <v>13208</v>
      </c>
      <c r="AI479" s="72">
        <v>13182</v>
      </c>
      <c r="AJ479" s="72">
        <v>13092</v>
      </c>
      <c r="AK479" s="72">
        <v>13154</v>
      </c>
      <c r="AL479" s="149"/>
      <c r="AM479" s="149"/>
      <c r="AN479" s="149"/>
      <c r="AO479" s="149"/>
    </row>
    <row r="480" spans="1:41" ht="13.5" customHeight="1">
      <c r="A480" s="88">
        <v>477</v>
      </c>
      <c r="B480" s="89" t="s">
        <v>25</v>
      </c>
      <c r="C480" s="90">
        <v>0</v>
      </c>
      <c r="D480" s="90">
        <v>2</v>
      </c>
      <c r="E480" s="90">
        <v>0</v>
      </c>
      <c r="F480" s="90">
        <v>0</v>
      </c>
      <c r="G480" s="90">
        <v>0</v>
      </c>
      <c r="H480" s="90">
        <v>0</v>
      </c>
      <c r="I480" s="90">
        <v>0</v>
      </c>
      <c r="J480" s="90">
        <v>2</v>
      </c>
      <c r="K480" s="90">
        <v>2</v>
      </c>
      <c r="L480" s="90">
        <v>2</v>
      </c>
      <c r="M480" s="90">
        <v>0</v>
      </c>
      <c r="N480" s="90">
        <v>0</v>
      </c>
      <c r="O480" s="90"/>
      <c r="P480" s="90"/>
      <c r="Q480" s="90"/>
      <c r="R480" s="90"/>
      <c r="Z480" s="91">
        <f t="shared" ref="Z480:AK480" si="493">C480*100000/Z479</f>
        <v>0</v>
      </c>
      <c r="AA480" s="91">
        <f t="shared" si="493"/>
        <v>15.899515064790524</v>
      </c>
      <c r="AB480" s="91">
        <f t="shared" si="493"/>
        <v>0</v>
      </c>
      <c r="AC480" s="91">
        <f t="shared" si="493"/>
        <v>0</v>
      </c>
      <c r="AD480" s="91">
        <f t="shared" si="493"/>
        <v>0</v>
      </c>
      <c r="AE480" s="91">
        <f t="shared" si="493"/>
        <v>0</v>
      </c>
      <c r="AF480" s="91">
        <f t="shared" si="493"/>
        <v>0</v>
      </c>
      <c r="AG480" s="91">
        <f t="shared" si="493"/>
        <v>15.211439002129602</v>
      </c>
      <c r="AH480" s="91">
        <f t="shared" si="493"/>
        <v>15.142337976983645</v>
      </c>
      <c r="AI480" s="91">
        <f t="shared" si="493"/>
        <v>15.172204521316948</v>
      </c>
      <c r="AJ480" s="91">
        <f t="shared" si="493"/>
        <v>0</v>
      </c>
      <c r="AK480" s="91">
        <f t="shared" si="493"/>
        <v>0</v>
      </c>
      <c r="AL480" s="148"/>
      <c r="AM480" s="148"/>
      <c r="AN480" s="148"/>
      <c r="AO480" s="148"/>
    </row>
    <row r="481" spans="1:41" ht="13.5" customHeight="1">
      <c r="A481" s="88">
        <v>478</v>
      </c>
      <c r="B481" s="95" t="s">
        <v>22</v>
      </c>
      <c r="C481" s="96">
        <v>130</v>
      </c>
      <c r="D481" s="96">
        <v>98</v>
      </c>
      <c r="E481" s="96">
        <v>137</v>
      </c>
      <c r="F481" s="96">
        <v>138</v>
      </c>
      <c r="G481" s="96">
        <v>119</v>
      </c>
      <c r="H481" s="96">
        <v>158</v>
      </c>
      <c r="I481" s="96">
        <v>131</v>
      </c>
      <c r="J481" s="96">
        <v>144</v>
      </c>
      <c r="K481" s="96">
        <v>162</v>
      </c>
      <c r="L481" s="96">
        <v>124</v>
      </c>
      <c r="M481" s="96">
        <v>140</v>
      </c>
      <c r="N481" s="96">
        <v>183</v>
      </c>
      <c r="O481" s="96"/>
      <c r="P481" s="96"/>
      <c r="Q481" s="96"/>
      <c r="R481" s="96"/>
      <c r="Z481" s="91">
        <f t="shared" ref="Z481:AK481" si="494">C481*100000/Z479</f>
        <v>1031.7460317460318</v>
      </c>
      <c r="AA481" s="91">
        <f t="shared" si="494"/>
        <v>779.07623817473564</v>
      </c>
      <c r="AB481" s="91">
        <f t="shared" si="494"/>
        <v>1078.5703038891513</v>
      </c>
      <c r="AC481" s="91">
        <f t="shared" si="494"/>
        <v>1079.2210839133495</v>
      </c>
      <c r="AD481" s="91">
        <f t="shared" si="494"/>
        <v>926.28629251965435</v>
      </c>
      <c r="AE481" s="91">
        <f t="shared" si="494"/>
        <v>1224.5214291250097</v>
      </c>
      <c r="AF481" s="91">
        <f t="shared" si="494"/>
        <v>1006.7629880110667</v>
      </c>
      <c r="AG481" s="91">
        <f t="shared" si="494"/>
        <v>1095.2236081533313</v>
      </c>
      <c r="AH481" s="91">
        <f t="shared" si="494"/>
        <v>1226.5293761356754</v>
      </c>
      <c r="AI481" s="91">
        <f t="shared" si="494"/>
        <v>940.67668032165079</v>
      </c>
      <c r="AJ481" s="91">
        <f t="shared" si="494"/>
        <v>1069.3553315001527</v>
      </c>
      <c r="AK481" s="91">
        <f t="shared" si="494"/>
        <v>1391.2117986924129</v>
      </c>
      <c r="AL481" s="148"/>
      <c r="AM481" s="148"/>
      <c r="AN481" s="148"/>
      <c r="AO481" s="148"/>
    </row>
    <row r="482" spans="1:41" ht="13.5" customHeight="1">
      <c r="A482" s="88">
        <v>479</v>
      </c>
      <c r="B482" s="95" t="s">
        <v>21</v>
      </c>
      <c r="C482" s="96">
        <v>22</v>
      </c>
      <c r="D482" s="96">
        <v>20</v>
      </c>
      <c r="E482" s="96">
        <v>48</v>
      </c>
      <c r="F482" s="96">
        <v>75</v>
      </c>
      <c r="G482" s="96">
        <v>68</v>
      </c>
      <c r="H482" s="96">
        <v>35</v>
      </c>
      <c r="I482" s="96">
        <v>67</v>
      </c>
      <c r="J482" s="96">
        <v>70</v>
      </c>
      <c r="K482" s="96">
        <v>68</v>
      </c>
      <c r="L482" s="96">
        <v>57</v>
      </c>
      <c r="M482" s="96">
        <v>39</v>
      </c>
      <c r="N482" s="96">
        <v>68</v>
      </c>
      <c r="O482" s="96"/>
      <c r="P482" s="96"/>
      <c r="Q482" s="96"/>
      <c r="R482" s="96"/>
      <c r="Z482" s="91">
        <f t="shared" ref="Z482:AK482" si="495">C482*100000/Z479</f>
        <v>174.60317460317461</v>
      </c>
      <c r="AA482" s="91">
        <f t="shared" si="495"/>
        <v>158.99515064790523</v>
      </c>
      <c r="AB482" s="91">
        <f t="shared" si="495"/>
        <v>377.89324515824279</v>
      </c>
      <c r="AC482" s="91">
        <f t="shared" si="495"/>
        <v>586.53319777899424</v>
      </c>
      <c r="AD482" s="91">
        <f t="shared" si="495"/>
        <v>529.30645286837398</v>
      </c>
      <c r="AE482" s="91">
        <f t="shared" si="495"/>
        <v>271.25474695807179</v>
      </c>
      <c r="AF482" s="91">
        <f t="shared" si="495"/>
        <v>514.90931447894252</v>
      </c>
      <c r="AG482" s="91">
        <f t="shared" si="495"/>
        <v>532.40036507453601</v>
      </c>
      <c r="AH482" s="91">
        <f t="shared" si="495"/>
        <v>514.83949121744399</v>
      </c>
      <c r="AI482" s="91">
        <f t="shared" si="495"/>
        <v>432.40782885753299</v>
      </c>
      <c r="AJ482" s="91">
        <f t="shared" si="495"/>
        <v>297.89184234647115</v>
      </c>
      <c r="AK482" s="91">
        <f t="shared" si="495"/>
        <v>516.95301809335558</v>
      </c>
      <c r="AL482" s="148"/>
      <c r="AM482" s="148"/>
      <c r="AN482" s="148"/>
      <c r="AO482" s="148"/>
    </row>
    <row r="483" spans="1:41" ht="13.5" customHeight="1">
      <c r="A483" s="88">
        <v>480</v>
      </c>
      <c r="B483" s="95" t="s">
        <v>20</v>
      </c>
      <c r="C483" s="96">
        <v>1</v>
      </c>
      <c r="D483" s="96">
        <v>1</v>
      </c>
      <c r="E483" s="96">
        <v>0</v>
      </c>
      <c r="F483" s="96">
        <v>1</v>
      </c>
      <c r="G483" s="96">
        <v>4</v>
      </c>
      <c r="H483" s="96">
        <v>2</v>
      </c>
      <c r="I483" s="96">
        <v>1</v>
      </c>
      <c r="J483" s="96">
        <v>0</v>
      </c>
      <c r="K483" s="96">
        <v>2</v>
      </c>
      <c r="L483" s="96">
        <v>3</v>
      </c>
      <c r="M483" s="96">
        <v>4</v>
      </c>
      <c r="N483" s="96">
        <v>4</v>
      </c>
      <c r="O483" s="96"/>
      <c r="P483" s="96"/>
      <c r="Q483" s="96"/>
      <c r="R483" s="96"/>
      <c r="Z483" s="91">
        <f t="shared" ref="Z483:AK483" si="496">C483*100000/Z479</f>
        <v>7.9365079365079367</v>
      </c>
      <c r="AA483" s="91">
        <f t="shared" si="496"/>
        <v>7.9497575323952621</v>
      </c>
      <c r="AB483" s="91">
        <f t="shared" si="496"/>
        <v>0</v>
      </c>
      <c r="AC483" s="91">
        <f t="shared" si="496"/>
        <v>7.8204426370532572</v>
      </c>
      <c r="AD483" s="91">
        <f t="shared" si="496"/>
        <v>31.135673698139644</v>
      </c>
      <c r="AE483" s="91">
        <f t="shared" si="496"/>
        <v>15.500271254746957</v>
      </c>
      <c r="AF483" s="91">
        <f t="shared" si="496"/>
        <v>7.6852136489394409</v>
      </c>
      <c r="AG483" s="91">
        <f t="shared" si="496"/>
        <v>0</v>
      </c>
      <c r="AH483" s="91">
        <f t="shared" si="496"/>
        <v>15.142337976983645</v>
      </c>
      <c r="AI483" s="91">
        <f t="shared" si="496"/>
        <v>22.758306781975421</v>
      </c>
      <c r="AJ483" s="91">
        <f t="shared" si="496"/>
        <v>30.553009471432937</v>
      </c>
      <c r="AK483" s="91">
        <f t="shared" si="496"/>
        <v>30.409001064315039</v>
      </c>
      <c r="AL483" s="148"/>
      <c r="AM483" s="148"/>
      <c r="AN483" s="148"/>
      <c r="AO483" s="148"/>
    </row>
    <row r="484" spans="1:41" ht="13.5" customHeight="1">
      <c r="A484" s="88">
        <v>481</v>
      </c>
      <c r="B484" s="95" t="s">
        <v>19</v>
      </c>
      <c r="C484" s="96">
        <v>0</v>
      </c>
      <c r="D484" s="96">
        <v>1</v>
      </c>
      <c r="E484" s="96">
        <v>1</v>
      </c>
      <c r="F484" s="96">
        <v>4</v>
      </c>
      <c r="G484" s="96">
        <v>1</v>
      </c>
      <c r="H484" s="96">
        <v>5</v>
      </c>
      <c r="I484" s="96">
        <v>2</v>
      </c>
      <c r="J484" s="96">
        <v>3</v>
      </c>
      <c r="K484" s="96">
        <v>3</v>
      </c>
      <c r="L484" s="96">
        <v>0</v>
      </c>
      <c r="M484" s="96">
        <v>3</v>
      </c>
      <c r="N484" s="96">
        <v>1</v>
      </c>
      <c r="O484" s="96"/>
      <c r="P484" s="96"/>
      <c r="Q484" s="96"/>
      <c r="R484" s="96"/>
      <c r="Z484" s="91">
        <f t="shared" ref="Z484:AK484" si="497">C484*100000/Z479</f>
        <v>0</v>
      </c>
      <c r="AA484" s="91">
        <f t="shared" si="497"/>
        <v>7.9497575323952621</v>
      </c>
      <c r="AB484" s="91">
        <f t="shared" si="497"/>
        <v>7.8727759407967248</v>
      </c>
      <c r="AC484" s="91">
        <f t="shared" si="497"/>
        <v>31.281770548213029</v>
      </c>
      <c r="AD484" s="91">
        <f t="shared" si="497"/>
        <v>7.7839184245349111</v>
      </c>
      <c r="AE484" s="91">
        <f t="shared" si="497"/>
        <v>38.750678136867393</v>
      </c>
      <c r="AF484" s="91">
        <f t="shared" si="497"/>
        <v>15.370427297878882</v>
      </c>
      <c r="AG484" s="91">
        <f t="shared" si="497"/>
        <v>22.817158503194403</v>
      </c>
      <c r="AH484" s="91">
        <f t="shared" si="497"/>
        <v>22.713506965475471</v>
      </c>
      <c r="AI484" s="91">
        <f t="shared" si="497"/>
        <v>0</v>
      </c>
      <c r="AJ484" s="91">
        <f t="shared" si="497"/>
        <v>22.914757103574701</v>
      </c>
      <c r="AK484" s="91">
        <f t="shared" si="497"/>
        <v>7.6022502660787596</v>
      </c>
      <c r="AL484" s="148"/>
      <c r="AM484" s="148"/>
      <c r="AN484" s="148"/>
      <c r="AO484" s="148"/>
    </row>
    <row r="485" spans="1:41" ht="13.5" customHeight="1">
      <c r="A485" s="88">
        <v>482</v>
      </c>
      <c r="B485" s="95" t="s">
        <v>18</v>
      </c>
      <c r="C485" s="96">
        <v>0</v>
      </c>
      <c r="D485" s="96">
        <v>0</v>
      </c>
      <c r="E485" s="96">
        <v>0</v>
      </c>
      <c r="F485" s="96">
        <v>1</v>
      </c>
      <c r="G485" s="96">
        <v>0</v>
      </c>
      <c r="H485" s="96">
        <v>1</v>
      </c>
      <c r="I485" s="96">
        <v>0</v>
      </c>
      <c r="J485" s="96">
        <v>0</v>
      </c>
      <c r="K485" s="96">
        <v>2</v>
      </c>
      <c r="L485" s="96">
        <v>0</v>
      </c>
      <c r="M485" s="96">
        <v>1</v>
      </c>
      <c r="N485" s="96">
        <v>0</v>
      </c>
      <c r="O485" s="96"/>
      <c r="P485" s="96"/>
      <c r="Q485" s="96"/>
      <c r="R485" s="96"/>
      <c r="Z485" s="91">
        <f t="shared" ref="Z485:AK485" si="498">C485*100000/Z479</f>
        <v>0</v>
      </c>
      <c r="AA485" s="91">
        <f t="shared" si="498"/>
        <v>0</v>
      </c>
      <c r="AB485" s="91">
        <f t="shared" si="498"/>
        <v>0</v>
      </c>
      <c r="AC485" s="91">
        <f t="shared" si="498"/>
        <v>7.8204426370532572</v>
      </c>
      <c r="AD485" s="91">
        <f t="shared" si="498"/>
        <v>0</v>
      </c>
      <c r="AE485" s="91">
        <f t="shared" si="498"/>
        <v>7.7501356273734787</v>
      </c>
      <c r="AF485" s="91">
        <f t="shared" si="498"/>
        <v>0</v>
      </c>
      <c r="AG485" s="91">
        <f t="shared" si="498"/>
        <v>0</v>
      </c>
      <c r="AH485" s="91">
        <f t="shared" si="498"/>
        <v>15.142337976983645</v>
      </c>
      <c r="AI485" s="91">
        <f t="shared" si="498"/>
        <v>0</v>
      </c>
      <c r="AJ485" s="91">
        <f t="shared" si="498"/>
        <v>7.6382523678582341</v>
      </c>
      <c r="AK485" s="91">
        <f t="shared" si="498"/>
        <v>0</v>
      </c>
      <c r="AL485" s="148"/>
      <c r="AM485" s="148"/>
      <c r="AN485" s="148"/>
      <c r="AO485" s="148"/>
    </row>
    <row r="486" spans="1:41" ht="13.5" customHeight="1">
      <c r="A486" s="88">
        <v>483</v>
      </c>
      <c r="B486" s="95" t="s">
        <v>17</v>
      </c>
      <c r="C486" s="96">
        <v>49</v>
      </c>
      <c r="D486" s="96">
        <v>33</v>
      </c>
      <c r="E486" s="96">
        <v>54</v>
      </c>
      <c r="F486" s="96">
        <v>34</v>
      </c>
      <c r="G486" s="96">
        <v>40</v>
      </c>
      <c r="H486" s="96">
        <v>46</v>
      </c>
      <c r="I486" s="96">
        <v>40</v>
      </c>
      <c r="J486" s="96">
        <v>37</v>
      </c>
      <c r="K486" s="96">
        <v>38</v>
      </c>
      <c r="L486" s="96">
        <v>51</v>
      </c>
      <c r="M486" s="96">
        <v>47</v>
      </c>
      <c r="N486" s="96">
        <v>39</v>
      </c>
      <c r="O486" s="96"/>
      <c r="P486" s="96"/>
      <c r="Q486" s="96"/>
      <c r="R486" s="96"/>
      <c r="Z486" s="91">
        <f t="shared" ref="Z486:AK486" si="499">C486*100000/Z479</f>
        <v>388.88888888888891</v>
      </c>
      <c r="AA486" s="91">
        <f t="shared" si="499"/>
        <v>262.34199856904365</v>
      </c>
      <c r="AB486" s="91">
        <f t="shared" si="499"/>
        <v>425.12990080302313</v>
      </c>
      <c r="AC486" s="91">
        <f t="shared" si="499"/>
        <v>265.89504965981075</v>
      </c>
      <c r="AD486" s="91">
        <f t="shared" si="499"/>
        <v>311.35673698139641</v>
      </c>
      <c r="AE486" s="91">
        <f t="shared" si="499"/>
        <v>356.50623885918003</v>
      </c>
      <c r="AF486" s="91">
        <f t="shared" si="499"/>
        <v>307.40854595757764</v>
      </c>
      <c r="AG486" s="91">
        <f t="shared" si="499"/>
        <v>281.41162153939763</v>
      </c>
      <c r="AH486" s="91">
        <f t="shared" si="499"/>
        <v>287.70442156268928</v>
      </c>
      <c r="AI486" s="91">
        <f t="shared" si="499"/>
        <v>386.89121529358215</v>
      </c>
      <c r="AJ486" s="91">
        <f t="shared" si="499"/>
        <v>358.99786128933698</v>
      </c>
      <c r="AK486" s="91">
        <f t="shared" si="499"/>
        <v>296.4877603770716</v>
      </c>
      <c r="AL486" s="148"/>
      <c r="AM486" s="148"/>
      <c r="AN486" s="148"/>
      <c r="AO486" s="148"/>
    </row>
    <row r="487" spans="1:41" ht="13.5" customHeight="1">
      <c r="A487" s="88">
        <v>484</v>
      </c>
      <c r="B487" s="95" t="s">
        <v>16</v>
      </c>
      <c r="C487" s="96">
        <v>16</v>
      </c>
      <c r="D487" s="96">
        <v>9</v>
      </c>
      <c r="E487" s="96">
        <v>15</v>
      </c>
      <c r="F487" s="96">
        <v>22</v>
      </c>
      <c r="G487" s="96">
        <v>11</v>
      </c>
      <c r="H487" s="96">
        <v>15</v>
      </c>
      <c r="I487" s="96">
        <v>17</v>
      </c>
      <c r="J487" s="96">
        <v>14</v>
      </c>
      <c r="K487" s="96">
        <v>17</v>
      </c>
      <c r="L487" s="96">
        <v>19</v>
      </c>
      <c r="M487" s="96">
        <v>17</v>
      </c>
      <c r="N487" s="96">
        <v>30</v>
      </c>
      <c r="O487" s="96"/>
      <c r="P487" s="96"/>
      <c r="Q487" s="96"/>
      <c r="R487" s="96"/>
      <c r="T487" s="4"/>
      <c r="U487" s="4"/>
      <c r="V487" s="4"/>
      <c r="W487" s="4"/>
      <c r="X487" s="4"/>
      <c r="Y487" s="4"/>
      <c r="Z487" s="91">
        <f t="shared" ref="Z487:AK487" si="500">C487*100000/Z479</f>
        <v>126.98412698412699</v>
      </c>
      <c r="AA487" s="91">
        <f t="shared" si="500"/>
        <v>71.547817791557364</v>
      </c>
      <c r="AB487" s="91">
        <f t="shared" si="500"/>
        <v>118.09163911195087</v>
      </c>
      <c r="AC487" s="91">
        <f t="shared" si="500"/>
        <v>172.04973801517167</v>
      </c>
      <c r="AD487" s="91">
        <f t="shared" si="500"/>
        <v>85.62310266988402</v>
      </c>
      <c r="AE487" s="91">
        <f t="shared" si="500"/>
        <v>116.25203441060219</v>
      </c>
      <c r="AF487" s="91">
        <f t="shared" si="500"/>
        <v>130.64863203197049</v>
      </c>
      <c r="AG487" s="91">
        <f t="shared" si="500"/>
        <v>106.48007301490721</v>
      </c>
      <c r="AH487" s="91">
        <f t="shared" si="500"/>
        <v>128.709872804361</v>
      </c>
      <c r="AI487" s="91">
        <f t="shared" si="500"/>
        <v>144.13594295251099</v>
      </c>
      <c r="AJ487" s="91">
        <f t="shared" si="500"/>
        <v>129.85029025358998</v>
      </c>
      <c r="AK487" s="91">
        <f t="shared" si="500"/>
        <v>228.06750798236277</v>
      </c>
      <c r="AL487" s="148"/>
      <c r="AM487" s="148"/>
      <c r="AN487" s="148"/>
      <c r="AO487" s="148"/>
    </row>
    <row r="488" spans="1:41" ht="13.5" customHeight="1">
      <c r="A488" s="88">
        <v>485</v>
      </c>
      <c r="B488" s="97" t="s">
        <v>117</v>
      </c>
      <c r="C488" s="96">
        <v>218</v>
      </c>
      <c r="D488" s="96">
        <v>164</v>
      </c>
      <c r="E488" s="96">
        <v>255</v>
      </c>
      <c r="F488" s="96">
        <v>275</v>
      </c>
      <c r="G488" s="96">
        <v>243</v>
      </c>
      <c r="H488" s="96">
        <v>262</v>
      </c>
      <c r="I488" s="96">
        <v>258</v>
      </c>
      <c r="J488" s="96">
        <v>270</v>
      </c>
      <c r="K488" s="96">
        <v>294</v>
      </c>
      <c r="L488" s="96">
        <v>256</v>
      </c>
      <c r="M488" s="96">
        <v>251</v>
      </c>
      <c r="N488" s="96">
        <v>325</v>
      </c>
      <c r="O488" s="96"/>
      <c r="P488" s="96"/>
      <c r="Q488" s="96"/>
      <c r="R488" s="96"/>
      <c r="T488" s="4" t="s">
        <v>462</v>
      </c>
      <c r="U488" s="4" t="s">
        <v>463</v>
      </c>
      <c r="V488" s="4" t="s">
        <v>464</v>
      </c>
      <c r="W488" s="4" t="s">
        <v>465</v>
      </c>
      <c r="X488" s="4" t="s">
        <v>466</v>
      </c>
      <c r="Y488" s="4">
        <v>1456.6</v>
      </c>
      <c r="Z488" s="91">
        <f t="shared" ref="Z488:AK488" si="501">C488*100000/Z479</f>
        <v>1730.1587301587301</v>
      </c>
      <c r="AA488" s="91">
        <f t="shared" si="501"/>
        <v>1303.7602353128229</v>
      </c>
      <c r="AB488" s="91">
        <f t="shared" si="501"/>
        <v>2007.557864903165</v>
      </c>
      <c r="AC488" s="91">
        <f t="shared" si="501"/>
        <v>2150.6217251896455</v>
      </c>
      <c r="AD488" s="91">
        <f t="shared" si="501"/>
        <v>1891.4921771619834</v>
      </c>
      <c r="AE488" s="91">
        <f t="shared" si="501"/>
        <v>2030.5355343718516</v>
      </c>
      <c r="AF488" s="91">
        <f t="shared" si="501"/>
        <v>1982.7851214263756</v>
      </c>
      <c r="AG488" s="91">
        <f t="shared" si="501"/>
        <v>2053.5442652874963</v>
      </c>
      <c r="AH488" s="91">
        <f t="shared" si="501"/>
        <v>2225.9236826165961</v>
      </c>
      <c r="AI488" s="91">
        <f t="shared" si="501"/>
        <v>1942.0421787285693</v>
      </c>
      <c r="AJ488" s="91">
        <f t="shared" si="501"/>
        <v>1917.2013443324167</v>
      </c>
      <c r="AK488" s="91">
        <f t="shared" si="501"/>
        <v>2470.7313364755969</v>
      </c>
      <c r="AL488" s="148"/>
      <c r="AM488" s="148"/>
      <c r="AN488" s="148"/>
      <c r="AO488" s="148"/>
    </row>
    <row r="489" spans="1:41" ht="13.5" customHeight="1">
      <c r="A489" s="88">
        <v>486</v>
      </c>
      <c r="B489" s="95" t="s">
        <v>15</v>
      </c>
      <c r="C489" s="96">
        <v>17</v>
      </c>
      <c r="D489" s="96">
        <v>9</v>
      </c>
      <c r="E489" s="96">
        <v>17</v>
      </c>
      <c r="F489" s="96">
        <v>21</v>
      </c>
      <c r="G489" s="96">
        <v>12</v>
      </c>
      <c r="H489" s="96">
        <v>30</v>
      </c>
      <c r="I489" s="96">
        <v>12</v>
      </c>
      <c r="J489" s="96">
        <v>33</v>
      </c>
      <c r="K489" s="96">
        <v>15</v>
      </c>
      <c r="L489" s="96">
        <v>8</v>
      </c>
      <c r="M489" s="96">
        <v>4</v>
      </c>
      <c r="N489" s="96">
        <v>12</v>
      </c>
      <c r="O489" s="96"/>
      <c r="P489" s="96"/>
      <c r="Q489" s="96"/>
      <c r="R489" s="96"/>
      <c r="Z489" s="91">
        <f t="shared" ref="Z489:AK489" si="502">C489*100000/Z479</f>
        <v>134.92063492063491</v>
      </c>
      <c r="AA489" s="91">
        <f t="shared" si="502"/>
        <v>71.547817791557364</v>
      </c>
      <c r="AB489" s="91">
        <f t="shared" si="502"/>
        <v>133.83719099354431</v>
      </c>
      <c r="AC489" s="91">
        <f t="shared" si="502"/>
        <v>164.22929537811839</v>
      </c>
      <c r="AD489" s="91">
        <f t="shared" si="502"/>
        <v>93.407021094418937</v>
      </c>
      <c r="AE489" s="91">
        <f t="shared" si="502"/>
        <v>232.50406882120438</v>
      </c>
      <c r="AF489" s="91">
        <f t="shared" si="502"/>
        <v>92.222563787273288</v>
      </c>
      <c r="AG489" s="91">
        <f t="shared" si="502"/>
        <v>250.98874353513841</v>
      </c>
      <c r="AH489" s="91">
        <f t="shared" si="502"/>
        <v>113.56753482737734</v>
      </c>
      <c r="AI489" s="91">
        <f t="shared" si="502"/>
        <v>60.688818085267791</v>
      </c>
      <c r="AJ489" s="91">
        <f t="shared" si="502"/>
        <v>30.553009471432937</v>
      </c>
      <c r="AK489" s="91">
        <f t="shared" si="502"/>
        <v>91.227003192945105</v>
      </c>
      <c r="AL489" s="148"/>
      <c r="AM489" s="148"/>
      <c r="AN489" s="148"/>
      <c r="AO489" s="148"/>
    </row>
    <row r="490" spans="1:41" ht="13.5" customHeight="1">
      <c r="A490" s="88">
        <v>487</v>
      </c>
      <c r="B490" s="95" t="s">
        <v>14</v>
      </c>
      <c r="C490" s="96">
        <v>134</v>
      </c>
      <c r="D490" s="96">
        <v>141</v>
      </c>
      <c r="E490" s="96">
        <v>198</v>
      </c>
      <c r="F490" s="96">
        <v>140</v>
      </c>
      <c r="G490" s="96">
        <v>146</v>
      </c>
      <c r="H490" s="96">
        <v>111</v>
      </c>
      <c r="I490" s="96">
        <v>151</v>
      </c>
      <c r="J490" s="96">
        <v>132</v>
      </c>
      <c r="K490" s="96">
        <v>133</v>
      </c>
      <c r="L490" s="96">
        <v>115</v>
      </c>
      <c r="M490" s="96">
        <v>127</v>
      </c>
      <c r="N490" s="96">
        <v>109</v>
      </c>
      <c r="O490" s="96"/>
      <c r="P490" s="96"/>
      <c r="Q490" s="96"/>
      <c r="R490" s="96"/>
      <c r="Z490" s="91">
        <f t="shared" ref="Z490:AK490" si="503">C490*100000/Z479</f>
        <v>1063.4920634920634</v>
      </c>
      <c r="AA490" s="91">
        <f t="shared" si="503"/>
        <v>1120.9158120677318</v>
      </c>
      <c r="AB490" s="91">
        <f t="shared" si="503"/>
        <v>1558.8096362777515</v>
      </c>
      <c r="AC490" s="91">
        <f t="shared" si="503"/>
        <v>1094.861969187456</v>
      </c>
      <c r="AD490" s="91">
        <f t="shared" si="503"/>
        <v>1136.452089982097</v>
      </c>
      <c r="AE490" s="91">
        <f t="shared" si="503"/>
        <v>860.26505463845615</v>
      </c>
      <c r="AF490" s="91">
        <f t="shared" si="503"/>
        <v>1160.4672609898555</v>
      </c>
      <c r="AG490" s="91">
        <f t="shared" si="503"/>
        <v>1003.9549741405536</v>
      </c>
      <c r="AH490" s="91">
        <f t="shared" si="503"/>
        <v>1006.9654754694125</v>
      </c>
      <c r="AI490" s="91">
        <f t="shared" si="503"/>
        <v>872.40175997572442</v>
      </c>
      <c r="AJ490" s="91">
        <f t="shared" si="503"/>
        <v>970.05805071799568</v>
      </c>
      <c r="AK490" s="91">
        <f t="shared" si="503"/>
        <v>828.64527900258474</v>
      </c>
      <c r="AL490" s="148"/>
      <c r="AM490" s="148"/>
      <c r="AN490" s="148"/>
      <c r="AO490" s="148"/>
    </row>
    <row r="491" spans="1:41" ht="13.5" customHeight="1">
      <c r="A491" s="88">
        <v>488</v>
      </c>
      <c r="B491" s="95" t="s">
        <v>13</v>
      </c>
      <c r="C491" s="96">
        <v>110</v>
      </c>
      <c r="D491" s="96">
        <v>70</v>
      </c>
      <c r="E491" s="96">
        <v>77</v>
      </c>
      <c r="F491" s="96">
        <v>67</v>
      </c>
      <c r="G491" s="96">
        <v>100</v>
      </c>
      <c r="H491" s="96">
        <v>101</v>
      </c>
      <c r="I491" s="96">
        <v>80</v>
      </c>
      <c r="J491" s="96">
        <v>68</v>
      </c>
      <c r="K491" s="96">
        <v>77</v>
      </c>
      <c r="L491" s="96">
        <v>68</v>
      </c>
      <c r="M491" s="96">
        <v>45</v>
      </c>
      <c r="N491" s="96">
        <v>85</v>
      </c>
      <c r="O491" s="96"/>
      <c r="P491" s="96"/>
      <c r="Q491" s="96"/>
      <c r="R491" s="96"/>
      <c r="Z491" s="91">
        <f t="shared" ref="Z491:AK491" si="504">C491*100000/Z479</f>
        <v>873.01587301587301</v>
      </c>
      <c r="AA491" s="91">
        <f t="shared" si="504"/>
        <v>556.48302726766838</v>
      </c>
      <c r="AB491" s="91">
        <f t="shared" si="504"/>
        <v>606.20374744134779</v>
      </c>
      <c r="AC491" s="91">
        <f t="shared" si="504"/>
        <v>523.96965668256826</v>
      </c>
      <c r="AD491" s="91">
        <f t="shared" si="504"/>
        <v>778.39184245349111</v>
      </c>
      <c r="AE491" s="91">
        <f t="shared" si="504"/>
        <v>782.76369836472134</v>
      </c>
      <c r="AF491" s="91">
        <f t="shared" si="504"/>
        <v>614.81709191515529</v>
      </c>
      <c r="AG491" s="91">
        <f t="shared" si="504"/>
        <v>517.1889260724065</v>
      </c>
      <c r="AH491" s="91">
        <f t="shared" si="504"/>
        <v>582.98001211387043</v>
      </c>
      <c r="AI491" s="91">
        <f t="shared" si="504"/>
        <v>515.85495372477624</v>
      </c>
      <c r="AJ491" s="91">
        <f t="shared" si="504"/>
        <v>343.72135655362052</v>
      </c>
      <c r="AK491" s="91">
        <f t="shared" si="504"/>
        <v>646.1912726166945</v>
      </c>
      <c r="AL491" s="148"/>
      <c r="AM491" s="148"/>
      <c r="AN491" s="148"/>
      <c r="AO491" s="148"/>
    </row>
    <row r="492" spans="1:41" ht="13.5" customHeight="1">
      <c r="A492" s="88">
        <v>489</v>
      </c>
      <c r="B492" s="95" t="s">
        <v>12</v>
      </c>
      <c r="C492" s="96">
        <v>272</v>
      </c>
      <c r="D492" s="96">
        <v>191</v>
      </c>
      <c r="E492" s="96">
        <v>205</v>
      </c>
      <c r="F492" s="96">
        <v>166</v>
      </c>
      <c r="G492" s="96">
        <v>199</v>
      </c>
      <c r="H492" s="96">
        <v>350</v>
      </c>
      <c r="I492" s="96">
        <v>215</v>
      </c>
      <c r="J492" s="96">
        <v>436</v>
      </c>
      <c r="K492" s="96">
        <v>213</v>
      </c>
      <c r="L492" s="96">
        <v>227</v>
      </c>
      <c r="M492" s="96">
        <v>165</v>
      </c>
      <c r="N492" s="96">
        <v>176</v>
      </c>
      <c r="O492" s="96"/>
      <c r="P492" s="96"/>
      <c r="Q492" s="96"/>
      <c r="R492" s="96"/>
      <c r="Z492" s="91">
        <f t="shared" ref="Z492:AK492" si="505">C492*100000/Z479</f>
        <v>2158.7301587301586</v>
      </c>
      <c r="AA492" s="91">
        <f t="shared" si="505"/>
        <v>1518.4036886874951</v>
      </c>
      <c r="AB492" s="91">
        <f t="shared" si="505"/>
        <v>1613.9190678633286</v>
      </c>
      <c r="AC492" s="91">
        <f t="shared" si="505"/>
        <v>1298.1934777508407</v>
      </c>
      <c r="AD492" s="91">
        <f t="shared" si="505"/>
        <v>1548.9997664824473</v>
      </c>
      <c r="AE492" s="91">
        <f t="shared" si="505"/>
        <v>2712.5474695807175</v>
      </c>
      <c r="AF492" s="91">
        <f t="shared" si="505"/>
        <v>1652.3209345219798</v>
      </c>
      <c r="AG492" s="91">
        <f t="shared" si="505"/>
        <v>3316.0937024642531</v>
      </c>
      <c r="AH492" s="91">
        <f t="shared" si="505"/>
        <v>1612.6589945487583</v>
      </c>
      <c r="AI492" s="91">
        <f t="shared" si="505"/>
        <v>1722.0452131694735</v>
      </c>
      <c r="AJ492" s="91">
        <f t="shared" si="505"/>
        <v>1260.3116406966087</v>
      </c>
      <c r="AK492" s="91">
        <f t="shared" si="505"/>
        <v>1337.9960468298616</v>
      </c>
      <c r="AL492" s="148"/>
      <c r="AM492" s="148"/>
      <c r="AN492" s="148"/>
      <c r="AO492" s="148"/>
    </row>
    <row r="493" spans="1:41" ht="13.5" customHeight="1">
      <c r="A493" s="88">
        <v>490</v>
      </c>
      <c r="B493" s="95" t="s">
        <v>11</v>
      </c>
      <c r="C493" s="96">
        <v>11</v>
      </c>
      <c r="D493" s="96">
        <v>67</v>
      </c>
      <c r="E493" s="96">
        <v>36</v>
      </c>
      <c r="F493" s="96">
        <v>31</v>
      </c>
      <c r="G493" s="96">
        <v>38</v>
      </c>
      <c r="H493" s="96">
        <v>64</v>
      </c>
      <c r="I493" s="96">
        <v>23</v>
      </c>
      <c r="J493" s="96">
        <v>46</v>
      </c>
      <c r="K493" s="96">
        <v>84</v>
      </c>
      <c r="L493" s="96">
        <v>39</v>
      </c>
      <c r="M493" s="96">
        <v>31</v>
      </c>
      <c r="N493" s="96">
        <v>23</v>
      </c>
      <c r="O493" s="96"/>
      <c r="P493" s="96"/>
      <c r="Q493" s="96"/>
      <c r="R493" s="96"/>
      <c r="Z493" s="91">
        <f t="shared" ref="Z493:AK493" si="506">C493*100000/Z479</f>
        <v>87.301587301587304</v>
      </c>
      <c r="AA493" s="91">
        <f t="shared" si="506"/>
        <v>532.63375467048252</v>
      </c>
      <c r="AB493" s="91">
        <f t="shared" si="506"/>
        <v>283.41993386868211</v>
      </c>
      <c r="AC493" s="91">
        <f t="shared" si="506"/>
        <v>242.43372174865098</v>
      </c>
      <c r="AD493" s="91">
        <f t="shared" si="506"/>
        <v>295.7889001323266</v>
      </c>
      <c r="AE493" s="91">
        <f t="shared" si="506"/>
        <v>496.00868015190264</v>
      </c>
      <c r="AF493" s="91">
        <f t="shared" si="506"/>
        <v>176.75991392560712</v>
      </c>
      <c r="AG493" s="91">
        <f t="shared" si="506"/>
        <v>349.86309704898082</v>
      </c>
      <c r="AH493" s="91">
        <f t="shared" si="506"/>
        <v>635.97819503331311</v>
      </c>
      <c r="AI493" s="91">
        <f t="shared" si="506"/>
        <v>295.85798816568047</v>
      </c>
      <c r="AJ493" s="91">
        <f t="shared" si="506"/>
        <v>236.78582340360526</v>
      </c>
      <c r="AK493" s="91">
        <f t="shared" si="506"/>
        <v>174.85175611981145</v>
      </c>
      <c r="AL493" s="148"/>
      <c r="AM493" s="148"/>
      <c r="AN493" s="148"/>
      <c r="AO493" s="148"/>
    </row>
    <row r="494" spans="1:41" ht="13.5" customHeight="1">
      <c r="A494" s="88">
        <v>491</v>
      </c>
      <c r="B494" s="95" t="s">
        <v>28</v>
      </c>
      <c r="C494" s="96">
        <v>0</v>
      </c>
      <c r="D494" s="96">
        <v>0</v>
      </c>
      <c r="E494" s="96">
        <v>0</v>
      </c>
      <c r="F494" s="96">
        <v>0</v>
      </c>
      <c r="G494" s="96">
        <v>0</v>
      </c>
      <c r="H494" s="96">
        <v>0</v>
      </c>
      <c r="I494" s="96">
        <v>0</v>
      </c>
      <c r="J494" s="96">
        <v>0</v>
      </c>
      <c r="K494" s="96">
        <v>0</v>
      </c>
      <c r="L494" s="96">
        <v>0</v>
      </c>
      <c r="M494" s="96">
        <v>0</v>
      </c>
      <c r="N494" s="96">
        <v>0</v>
      </c>
      <c r="O494" s="96"/>
      <c r="P494" s="96"/>
      <c r="Q494" s="96"/>
      <c r="R494" s="96"/>
      <c r="Z494" s="91">
        <f t="shared" ref="Z494:AK494" si="507">C494*100000/Z479</f>
        <v>0</v>
      </c>
      <c r="AA494" s="91">
        <f t="shared" si="507"/>
        <v>0</v>
      </c>
      <c r="AB494" s="91">
        <f t="shared" si="507"/>
        <v>0</v>
      </c>
      <c r="AC494" s="91">
        <f t="shared" si="507"/>
        <v>0</v>
      </c>
      <c r="AD494" s="91">
        <f t="shared" si="507"/>
        <v>0</v>
      </c>
      <c r="AE494" s="91">
        <f t="shared" si="507"/>
        <v>0</v>
      </c>
      <c r="AF494" s="91">
        <f t="shared" si="507"/>
        <v>0</v>
      </c>
      <c r="AG494" s="91">
        <f t="shared" si="507"/>
        <v>0</v>
      </c>
      <c r="AH494" s="91">
        <f t="shared" si="507"/>
        <v>0</v>
      </c>
      <c r="AI494" s="91">
        <f t="shared" si="507"/>
        <v>0</v>
      </c>
      <c r="AJ494" s="91">
        <f t="shared" si="507"/>
        <v>0</v>
      </c>
      <c r="AK494" s="91">
        <f t="shared" si="507"/>
        <v>0</v>
      </c>
      <c r="AL494" s="148"/>
      <c r="AM494" s="148"/>
      <c r="AN494" s="148"/>
      <c r="AO494" s="148"/>
    </row>
    <row r="495" spans="1:41" ht="13.5" customHeight="1">
      <c r="A495" s="88">
        <v>492</v>
      </c>
      <c r="B495" s="97" t="s">
        <v>118</v>
      </c>
      <c r="C495" s="96">
        <v>544</v>
      </c>
      <c r="D495" s="96">
        <v>478</v>
      </c>
      <c r="E495" s="96">
        <v>533</v>
      </c>
      <c r="F495" s="96">
        <v>425</v>
      </c>
      <c r="G495" s="96">
        <v>495</v>
      </c>
      <c r="H495" s="96">
        <v>656</v>
      </c>
      <c r="I495" s="96">
        <v>481</v>
      </c>
      <c r="J495" s="96">
        <v>715</v>
      </c>
      <c r="K495" s="96">
        <v>522</v>
      </c>
      <c r="L495" s="96">
        <v>457</v>
      </c>
      <c r="M495" s="96">
        <v>372</v>
      </c>
      <c r="N495" s="96">
        <v>405</v>
      </c>
      <c r="O495" s="96"/>
      <c r="P495" s="96"/>
      <c r="Q495" s="96"/>
      <c r="R495" s="96"/>
      <c r="T495" s="4" t="s">
        <v>467</v>
      </c>
      <c r="U495" s="4" t="s">
        <v>468</v>
      </c>
      <c r="V495" s="4" t="s">
        <v>469</v>
      </c>
      <c r="W495" s="4" t="s">
        <v>470</v>
      </c>
      <c r="X495" s="4" t="s">
        <v>471</v>
      </c>
      <c r="Y495" s="4">
        <v>4137.3</v>
      </c>
      <c r="Z495" s="91">
        <f t="shared" ref="Z495:AK495" si="508">C495*100000/Z479</f>
        <v>4317.4603174603171</v>
      </c>
      <c r="AA495" s="91">
        <f t="shared" si="508"/>
        <v>3799.9841004849354</v>
      </c>
      <c r="AB495" s="91">
        <f t="shared" si="508"/>
        <v>4196.1895764446544</v>
      </c>
      <c r="AC495" s="91">
        <f t="shared" si="508"/>
        <v>3323.6881207476345</v>
      </c>
      <c r="AD495" s="91">
        <f t="shared" si="508"/>
        <v>3853.0396201447807</v>
      </c>
      <c r="AE495" s="91">
        <f t="shared" si="508"/>
        <v>5084.088971557002</v>
      </c>
      <c r="AF495" s="91">
        <f t="shared" si="508"/>
        <v>3696.587765139871</v>
      </c>
      <c r="AG495" s="91">
        <f t="shared" si="508"/>
        <v>5438.0894432613322</v>
      </c>
      <c r="AH495" s="91">
        <f t="shared" si="508"/>
        <v>3952.1502119927318</v>
      </c>
      <c r="AI495" s="91">
        <f t="shared" si="508"/>
        <v>3466.8487331209226</v>
      </c>
      <c r="AJ495" s="91">
        <f t="shared" si="508"/>
        <v>2841.4298808432632</v>
      </c>
      <c r="AK495" s="91">
        <f t="shared" si="508"/>
        <v>3078.9113577618973</v>
      </c>
      <c r="AL495" s="148"/>
      <c r="AM495" s="148"/>
      <c r="AN495" s="148"/>
      <c r="AO495" s="148"/>
    </row>
    <row r="496" spans="1:41" ht="13.5" customHeight="1">
      <c r="A496" s="88">
        <v>493</v>
      </c>
      <c r="B496" s="95" t="s">
        <v>10</v>
      </c>
      <c r="C496" s="96">
        <v>0</v>
      </c>
      <c r="D496" s="96">
        <v>1</v>
      </c>
      <c r="E496" s="96">
        <v>8</v>
      </c>
      <c r="F496" s="96">
        <v>2</v>
      </c>
      <c r="G496" s="96">
        <v>7</v>
      </c>
      <c r="H496" s="96">
        <v>12</v>
      </c>
      <c r="I496" s="96">
        <v>5</v>
      </c>
      <c r="J496" s="96">
        <v>13</v>
      </c>
      <c r="K496" s="96">
        <v>11</v>
      </c>
      <c r="L496" s="96">
        <v>8</v>
      </c>
      <c r="M496" s="96">
        <v>15</v>
      </c>
      <c r="N496" s="96">
        <v>14</v>
      </c>
      <c r="O496" s="96"/>
      <c r="P496" s="96"/>
      <c r="Q496" s="96"/>
      <c r="R496" s="96"/>
      <c r="Z496" s="91">
        <f t="shared" ref="Z496:AK496" si="509">C496*100000/Z479</f>
        <v>0</v>
      </c>
      <c r="AA496" s="91">
        <f t="shared" si="509"/>
        <v>7.9497575323952621</v>
      </c>
      <c r="AB496" s="91">
        <f t="shared" si="509"/>
        <v>62.982207526373799</v>
      </c>
      <c r="AC496" s="91">
        <f t="shared" si="509"/>
        <v>15.640885274106514</v>
      </c>
      <c r="AD496" s="91">
        <f t="shared" si="509"/>
        <v>54.487428971744379</v>
      </c>
      <c r="AE496" s="91">
        <f t="shared" si="509"/>
        <v>93.001627528481748</v>
      </c>
      <c r="AF496" s="91">
        <f t="shared" si="509"/>
        <v>38.426068244697206</v>
      </c>
      <c r="AG496" s="91">
        <f t="shared" si="509"/>
        <v>98.874353513842408</v>
      </c>
      <c r="AH496" s="91">
        <f t="shared" si="509"/>
        <v>83.282858873410049</v>
      </c>
      <c r="AI496" s="91">
        <f t="shared" si="509"/>
        <v>60.688818085267791</v>
      </c>
      <c r="AJ496" s="91">
        <f t="shared" si="509"/>
        <v>114.57378551787352</v>
      </c>
      <c r="AK496" s="91">
        <f t="shared" si="509"/>
        <v>106.43150372510263</v>
      </c>
      <c r="AL496" s="148"/>
      <c r="AM496" s="148"/>
      <c r="AN496" s="148"/>
      <c r="AO496" s="148"/>
    </row>
    <row r="497" spans="1:41" ht="13.5" customHeight="1">
      <c r="A497" s="88">
        <v>494</v>
      </c>
      <c r="B497" s="95" t="s">
        <v>9</v>
      </c>
      <c r="C497" s="96">
        <v>4</v>
      </c>
      <c r="D497" s="96">
        <v>4</v>
      </c>
      <c r="E497" s="96">
        <v>2</v>
      </c>
      <c r="F497" s="96">
        <v>7</v>
      </c>
      <c r="G497" s="96">
        <v>2</v>
      </c>
      <c r="H497" s="96">
        <v>13</v>
      </c>
      <c r="I497" s="96">
        <v>7</v>
      </c>
      <c r="J497" s="96">
        <v>6</v>
      </c>
      <c r="K497" s="96">
        <v>9</v>
      </c>
      <c r="L497" s="96">
        <v>8</v>
      </c>
      <c r="M497" s="96">
        <v>7</v>
      </c>
      <c r="N497" s="96">
        <v>6</v>
      </c>
      <c r="O497" s="96"/>
      <c r="P497" s="96"/>
      <c r="Q497" s="96"/>
      <c r="R497" s="96"/>
      <c r="Z497" s="91">
        <f t="shared" ref="Z497:AK497" si="510">C497*100000/Z479</f>
        <v>31.746031746031747</v>
      </c>
      <c r="AA497" s="91">
        <f t="shared" si="510"/>
        <v>31.799030129581048</v>
      </c>
      <c r="AB497" s="91">
        <f t="shared" si="510"/>
        <v>15.74555188159345</v>
      </c>
      <c r="AC497" s="91">
        <f t="shared" si="510"/>
        <v>54.743098459372803</v>
      </c>
      <c r="AD497" s="91">
        <f t="shared" si="510"/>
        <v>15.567836849069822</v>
      </c>
      <c r="AE497" s="91">
        <f t="shared" si="510"/>
        <v>100.75176315585523</v>
      </c>
      <c r="AF497" s="91">
        <f t="shared" si="510"/>
        <v>53.796495542576082</v>
      </c>
      <c r="AG497" s="91">
        <f t="shared" si="510"/>
        <v>45.634317006388805</v>
      </c>
      <c r="AH497" s="91">
        <f t="shared" si="510"/>
        <v>68.140520896426409</v>
      </c>
      <c r="AI497" s="91">
        <f t="shared" si="510"/>
        <v>60.688818085267791</v>
      </c>
      <c r="AJ497" s="91">
        <f t="shared" si="510"/>
        <v>53.467766575007637</v>
      </c>
      <c r="AK497" s="91">
        <f t="shared" si="510"/>
        <v>45.613501596472553</v>
      </c>
      <c r="AL497" s="148"/>
      <c r="AM497" s="148"/>
      <c r="AN497" s="148"/>
      <c r="AO497" s="148"/>
    </row>
    <row r="498" spans="1:41" ht="13.5" customHeight="1">
      <c r="A498" s="88">
        <v>495</v>
      </c>
      <c r="B498" s="95" t="s">
        <v>8</v>
      </c>
      <c r="C498" s="96">
        <v>21</v>
      </c>
      <c r="D498" s="96">
        <v>37</v>
      </c>
      <c r="E498" s="96">
        <v>28</v>
      </c>
      <c r="F498" s="96">
        <v>27</v>
      </c>
      <c r="G498" s="96">
        <v>27</v>
      </c>
      <c r="H498" s="96">
        <v>59</v>
      </c>
      <c r="I498" s="96">
        <v>33</v>
      </c>
      <c r="J498" s="96">
        <v>67</v>
      </c>
      <c r="K498" s="96">
        <v>67</v>
      </c>
      <c r="L498" s="96">
        <v>62</v>
      </c>
      <c r="M498" s="96">
        <v>83</v>
      </c>
      <c r="N498" s="96">
        <v>33</v>
      </c>
      <c r="O498" s="96"/>
      <c r="P498" s="96"/>
      <c r="Q498" s="96"/>
      <c r="R498" s="96"/>
      <c r="Z498" s="91">
        <f t="shared" ref="Z498:AK498" si="511">C498*100000/Z479</f>
        <v>166.66666666666666</v>
      </c>
      <c r="AA498" s="91">
        <f t="shared" si="511"/>
        <v>294.14102869862467</v>
      </c>
      <c r="AB498" s="91">
        <f t="shared" si="511"/>
        <v>220.43772634230831</v>
      </c>
      <c r="AC498" s="91">
        <f t="shared" si="511"/>
        <v>211.15195120043794</v>
      </c>
      <c r="AD498" s="91">
        <f t="shared" si="511"/>
        <v>210.16579746244258</v>
      </c>
      <c r="AE498" s="91">
        <f t="shared" si="511"/>
        <v>457.25800201503529</v>
      </c>
      <c r="AF498" s="91">
        <f t="shared" si="511"/>
        <v>253.61205041500153</v>
      </c>
      <c r="AG498" s="91">
        <f t="shared" si="511"/>
        <v>509.58320657134163</v>
      </c>
      <c r="AH498" s="91">
        <f t="shared" si="511"/>
        <v>507.26832222895217</v>
      </c>
      <c r="AI498" s="91">
        <f t="shared" si="511"/>
        <v>470.3383401608254</v>
      </c>
      <c r="AJ498" s="91">
        <f t="shared" si="511"/>
        <v>633.97494653223339</v>
      </c>
      <c r="AK498" s="91">
        <f t="shared" si="511"/>
        <v>250.87425878059906</v>
      </c>
      <c r="AL498" s="148"/>
      <c r="AM498" s="148"/>
      <c r="AN498" s="148"/>
      <c r="AO498" s="148"/>
    </row>
    <row r="499" spans="1:41" ht="13.5" customHeight="1">
      <c r="A499" s="88">
        <v>496</v>
      </c>
      <c r="B499" s="95" t="s">
        <v>24</v>
      </c>
      <c r="C499" s="96">
        <v>0</v>
      </c>
      <c r="D499" s="96">
        <v>0</v>
      </c>
      <c r="E499" s="96">
        <v>0</v>
      </c>
      <c r="F499" s="96">
        <v>0</v>
      </c>
      <c r="G499" s="96">
        <v>0</v>
      </c>
      <c r="H499" s="96">
        <v>0</v>
      </c>
      <c r="I499" s="96">
        <v>0</v>
      </c>
      <c r="J499" s="96">
        <v>1</v>
      </c>
      <c r="K499" s="96">
        <v>0</v>
      </c>
      <c r="L499" s="96">
        <v>0</v>
      </c>
      <c r="M499" s="96">
        <v>1</v>
      </c>
      <c r="N499" s="96">
        <v>0</v>
      </c>
      <c r="O499" s="96"/>
      <c r="P499" s="96"/>
      <c r="Q499" s="96"/>
      <c r="R499" s="96"/>
      <c r="Z499" s="91">
        <f t="shared" ref="Z499:AK499" si="512">C499*100000/Z479</f>
        <v>0</v>
      </c>
      <c r="AA499" s="91">
        <f t="shared" si="512"/>
        <v>0</v>
      </c>
      <c r="AB499" s="91">
        <f t="shared" si="512"/>
        <v>0</v>
      </c>
      <c r="AC499" s="91">
        <f t="shared" si="512"/>
        <v>0</v>
      </c>
      <c r="AD499" s="91">
        <f t="shared" si="512"/>
        <v>0</v>
      </c>
      <c r="AE499" s="91">
        <f t="shared" si="512"/>
        <v>0</v>
      </c>
      <c r="AF499" s="91">
        <f t="shared" si="512"/>
        <v>0</v>
      </c>
      <c r="AG499" s="91">
        <f t="shared" si="512"/>
        <v>7.6057195010648009</v>
      </c>
      <c r="AH499" s="91">
        <f t="shared" si="512"/>
        <v>0</v>
      </c>
      <c r="AI499" s="91">
        <f t="shared" si="512"/>
        <v>0</v>
      </c>
      <c r="AJ499" s="91">
        <f t="shared" si="512"/>
        <v>7.6382523678582341</v>
      </c>
      <c r="AK499" s="91">
        <f t="shared" si="512"/>
        <v>0</v>
      </c>
      <c r="AL499" s="148"/>
      <c r="AM499" s="148"/>
      <c r="AN499" s="148"/>
      <c r="AO499" s="148"/>
    </row>
    <row r="500" spans="1:41" ht="13.5" customHeight="1">
      <c r="A500" s="88">
        <v>497</v>
      </c>
      <c r="B500" s="97" t="s">
        <v>119</v>
      </c>
      <c r="C500" s="96">
        <v>25</v>
      </c>
      <c r="D500" s="96">
        <v>42</v>
      </c>
      <c r="E500" s="96">
        <v>38</v>
      </c>
      <c r="F500" s="96">
        <v>36</v>
      </c>
      <c r="G500" s="96">
        <v>36</v>
      </c>
      <c r="H500" s="96">
        <v>84</v>
      </c>
      <c r="I500" s="96">
        <v>45</v>
      </c>
      <c r="J500" s="96">
        <v>87</v>
      </c>
      <c r="K500" s="96">
        <v>87</v>
      </c>
      <c r="L500" s="96">
        <v>78</v>
      </c>
      <c r="M500" s="96">
        <v>106</v>
      </c>
      <c r="N500" s="96">
        <v>53</v>
      </c>
      <c r="O500" s="96"/>
      <c r="P500" s="96"/>
      <c r="Q500" s="96"/>
      <c r="R500" s="96"/>
      <c r="T500" s="4" t="s">
        <v>472</v>
      </c>
      <c r="U500" s="4" t="s">
        <v>473</v>
      </c>
      <c r="V500" s="4" t="s">
        <v>474</v>
      </c>
      <c r="W500" s="4" t="s">
        <v>475</v>
      </c>
      <c r="X500" s="4" t="s">
        <v>476</v>
      </c>
      <c r="Y500" s="4">
        <v>410.6</v>
      </c>
      <c r="Z500" s="91">
        <f t="shared" ref="Z500:AK500" si="513">C500*100000/Z479</f>
        <v>198.4126984126984</v>
      </c>
      <c r="AA500" s="91">
        <f t="shared" si="513"/>
        <v>333.889816360601</v>
      </c>
      <c r="AB500" s="91">
        <f t="shared" si="513"/>
        <v>299.16548575027554</v>
      </c>
      <c r="AC500" s="91">
        <f t="shared" si="513"/>
        <v>281.53593493391725</v>
      </c>
      <c r="AD500" s="91">
        <f t="shared" si="513"/>
        <v>280.2210632832568</v>
      </c>
      <c r="AE500" s="91">
        <f t="shared" si="513"/>
        <v>651.01139269937221</v>
      </c>
      <c r="AF500" s="91">
        <f t="shared" si="513"/>
        <v>345.83461420227485</v>
      </c>
      <c r="AG500" s="91">
        <f t="shared" si="513"/>
        <v>661.69759659263764</v>
      </c>
      <c r="AH500" s="91">
        <f t="shared" si="513"/>
        <v>658.69170199878863</v>
      </c>
      <c r="AI500" s="91">
        <f t="shared" si="513"/>
        <v>591.71597633136093</v>
      </c>
      <c r="AJ500" s="91">
        <f t="shared" si="513"/>
        <v>809.65475099297282</v>
      </c>
      <c r="AK500" s="91">
        <f t="shared" si="513"/>
        <v>402.91926410217422</v>
      </c>
      <c r="AL500" s="148"/>
      <c r="AM500" s="148"/>
      <c r="AN500" s="148"/>
      <c r="AO500" s="148"/>
    </row>
    <row r="501" spans="1:41" ht="13.5" customHeight="1">
      <c r="A501" s="88">
        <v>498</v>
      </c>
      <c r="B501" s="95" t="s">
        <v>7</v>
      </c>
      <c r="C501" s="96">
        <v>23</v>
      </c>
      <c r="D501" s="96">
        <v>25</v>
      </c>
      <c r="E501" s="96">
        <v>62</v>
      </c>
      <c r="F501" s="96">
        <v>41</v>
      </c>
      <c r="G501" s="96">
        <v>51</v>
      </c>
      <c r="H501" s="96">
        <v>109</v>
      </c>
      <c r="I501" s="96">
        <v>36</v>
      </c>
      <c r="J501" s="96">
        <v>41</v>
      </c>
      <c r="K501" s="96">
        <v>40</v>
      </c>
      <c r="L501" s="96">
        <v>32</v>
      </c>
      <c r="M501" s="96">
        <v>72</v>
      </c>
      <c r="N501" s="96">
        <v>44</v>
      </c>
      <c r="O501" s="96"/>
      <c r="P501" s="96"/>
      <c r="Q501" s="96"/>
      <c r="R501" s="96"/>
      <c r="Z501" s="91">
        <f t="shared" ref="Z501:AK501" si="514">C501*100000/Z479</f>
        <v>182.53968253968253</v>
      </c>
      <c r="AA501" s="91">
        <f t="shared" si="514"/>
        <v>198.74393830988154</v>
      </c>
      <c r="AB501" s="91">
        <f t="shared" si="514"/>
        <v>488.11210832939696</v>
      </c>
      <c r="AC501" s="91">
        <f t="shared" si="514"/>
        <v>320.63814811918354</v>
      </c>
      <c r="AD501" s="91">
        <f t="shared" si="514"/>
        <v>396.97983965128043</v>
      </c>
      <c r="AE501" s="91">
        <f t="shared" si="514"/>
        <v>844.76478338370919</v>
      </c>
      <c r="AF501" s="91">
        <f t="shared" si="514"/>
        <v>276.66769136181983</v>
      </c>
      <c r="AG501" s="91">
        <f t="shared" si="514"/>
        <v>311.83449954365682</v>
      </c>
      <c r="AH501" s="91">
        <f t="shared" si="514"/>
        <v>302.84675953967292</v>
      </c>
      <c r="AI501" s="91">
        <f t="shared" si="514"/>
        <v>242.75527234107116</v>
      </c>
      <c r="AJ501" s="91">
        <f t="shared" si="514"/>
        <v>549.95417048579282</v>
      </c>
      <c r="AK501" s="91">
        <f t="shared" si="514"/>
        <v>334.4990117074654</v>
      </c>
      <c r="AL501" s="148"/>
      <c r="AM501" s="148"/>
      <c r="AN501" s="148"/>
      <c r="AO501" s="148"/>
    </row>
    <row r="502" spans="1:41" ht="13.5" customHeight="1">
      <c r="A502" s="88">
        <v>499</v>
      </c>
      <c r="B502" s="95" t="s">
        <v>6</v>
      </c>
      <c r="C502" s="96">
        <v>55</v>
      </c>
      <c r="D502" s="96">
        <v>68</v>
      </c>
      <c r="E502" s="96">
        <v>77</v>
      </c>
      <c r="F502" s="96">
        <v>74</v>
      </c>
      <c r="G502" s="96">
        <v>53</v>
      </c>
      <c r="H502" s="96">
        <v>44</v>
      </c>
      <c r="I502" s="96">
        <v>30</v>
      </c>
      <c r="J502" s="96">
        <v>39</v>
      </c>
      <c r="K502" s="96">
        <v>35</v>
      </c>
      <c r="L502" s="96">
        <v>21</v>
      </c>
      <c r="M502" s="96">
        <v>40</v>
      </c>
      <c r="N502" s="96">
        <v>19</v>
      </c>
      <c r="O502" s="96"/>
      <c r="P502" s="96"/>
      <c r="Q502" s="96"/>
      <c r="R502" s="96"/>
      <c r="Z502" s="91">
        <f t="shared" ref="Z502:AK502" si="515">C502*100000/Z479</f>
        <v>436.50793650793651</v>
      </c>
      <c r="AA502" s="91">
        <f t="shared" si="515"/>
        <v>540.58351220287784</v>
      </c>
      <c r="AB502" s="91">
        <f t="shared" si="515"/>
        <v>606.20374744134779</v>
      </c>
      <c r="AC502" s="91">
        <f t="shared" si="515"/>
        <v>578.71275514194099</v>
      </c>
      <c r="AD502" s="91">
        <f t="shared" si="515"/>
        <v>412.54767650035029</v>
      </c>
      <c r="AE502" s="91">
        <f t="shared" si="515"/>
        <v>341.00596760443307</v>
      </c>
      <c r="AF502" s="91">
        <f t="shared" si="515"/>
        <v>230.5564094681832</v>
      </c>
      <c r="AG502" s="91">
        <f t="shared" si="515"/>
        <v>296.62306054152725</v>
      </c>
      <c r="AH502" s="91">
        <f t="shared" si="515"/>
        <v>264.99091459721382</v>
      </c>
      <c r="AI502" s="91">
        <f t="shared" si="515"/>
        <v>159.30814747382794</v>
      </c>
      <c r="AJ502" s="91">
        <f t="shared" si="515"/>
        <v>305.53009471432938</v>
      </c>
      <c r="AK502" s="91">
        <f t="shared" si="515"/>
        <v>144.44275505549643</v>
      </c>
      <c r="AL502" s="148"/>
      <c r="AM502" s="148"/>
      <c r="AN502" s="148"/>
      <c r="AO502" s="148"/>
    </row>
    <row r="503" spans="1:41" ht="13.5" customHeight="1">
      <c r="A503" s="88">
        <v>500</v>
      </c>
      <c r="B503" s="95" t="s">
        <v>5</v>
      </c>
      <c r="C503" s="96">
        <v>16</v>
      </c>
      <c r="D503" s="96">
        <v>14</v>
      </c>
      <c r="E503" s="96">
        <v>11</v>
      </c>
      <c r="F503" s="96">
        <v>10</v>
      </c>
      <c r="G503" s="96">
        <v>28</v>
      </c>
      <c r="H503" s="96">
        <v>16</v>
      </c>
      <c r="I503" s="96">
        <v>18</v>
      </c>
      <c r="J503" s="96">
        <v>21</v>
      </c>
      <c r="K503" s="96">
        <v>8</v>
      </c>
      <c r="L503" s="96">
        <v>9</v>
      </c>
      <c r="M503" s="96">
        <v>2</v>
      </c>
      <c r="N503" s="96">
        <v>11</v>
      </c>
      <c r="O503" s="96"/>
      <c r="P503" s="96"/>
      <c r="Q503" s="96"/>
      <c r="R503" s="96"/>
      <c r="Z503" s="91">
        <f t="shared" ref="Z503:AK503" si="516">C503*100000/Z479</f>
        <v>126.98412698412699</v>
      </c>
      <c r="AA503" s="91">
        <f t="shared" si="516"/>
        <v>111.29660545353367</v>
      </c>
      <c r="AB503" s="91">
        <f t="shared" si="516"/>
        <v>86.60053534876397</v>
      </c>
      <c r="AC503" s="91">
        <f t="shared" si="516"/>
        <v>78.204426370532573</v>
      </c>
      <c r="AD503" s="91">
        <f t="shared" si="516"/>
        <v>217.94971588697751</v>
      </c>
      <c r="AE503" s="91">
        <f t="shared" si="516"/>
        <v>124.00217003797566</v>
      </c>
      <c r="AF503" s="91">
        <f t="shared" si="516"/>
        <v>138.33384568090992</v>
      </c>
      <c r="AG503" s="91">
        <f t="shared" si="516"/>
        <v>159.72010952236081</v>
      </c>
      <c r="AH503" s="91">
        <f t="shared" si="516"/>
        <v>60.569351907934582</v>
      </c>
      <c r="AI503" s="91">
        <f t="shared" si="516"/>
        <v>68.274920345926262</v>
      </c>
      <c r="AJ503" s="91">
        <f t="shared" si="516"/>
        <v>15.276504735716468</v>
      </c>
      <c r="AK503" s="91">
        <f t="shared" si="516"/>
        <v>83.62475292686635</v>
      </c>
      <c r="AL503" s="148"/>
      <c r="AM503" s="148"/>
      <c r="AN503" s="148"/>
      <c r="AO503" s="148"/>
    </row>
    <row r="504" spans="1:41" ht="13.5" customHeight="1">
      <c r="A504" s="88">
        <v>501</v>
      </c>
      <c r="B504" s="95" t="s">
        <v>26</v>
      </c>
      <c r="C504" s="96">
        <v>0</v>
      </c>
      <c r="D504" s="96">
        <v>0</v>
      </c>
      <c r="E504" s="96">
        <v>0</v>
      </c>
      <c r="F504" s="96">
        <v>0</v>
      </c>
      <c r="G504" s="96">
        <v>0</v>
      </c>
      <c r="H504" s="96">
        <v>0</v>
      </c>
      <c r="I504" s="96">
        <v>2</v>
      </c>
      <c r="J504" s="96">
        <v>1</v>
      </c>
      <c r="K504" s="96">
        <v>0</v>
      </c>
      <c r="L504" s="96">
        <v>0</v>
      </c>
      <c r="M504" s="96">
        <v>0</v>
      </c>
      <c r="N504" s="96">
        <v>0</v>
      </c>
      <c r="O504" s="96"/>
      <c r="P504" s="96"/>
      <c r="Q504" s="96"/>
      <c r="R504" s="96"/>
      <c r="Z504" s="91">
        <f t="shared" ref="Z504:AK504" si="517">C504*100000/Z479</f>
        <v>0</v>
      </c>
      <c r="AA504" s="91">
        <f t="shared" si="517"/>
        <v>0</v>
      </c>
      <c r="AB504" s="91">
        <f t="shared" si="517"/>
        <v>0</v>
      </c>
      <c r="AC504" s="91">
        <f t="shared" si="517"/>
        <v>0</v>
      </c>
      <c r="AD504" s="91">
        <f t="shared" si="517"/>
        <v>0</v>
      </c>
      <c r="AE504" s="91">
        <f t="shared" si="517"/>
        <v>0</v>
      </c>
      <c r="AF504" s="91">
        <f t="shared" si="517"/>
        <v>15.370427297878882</v>
      </c>
      <c r="AG504" s="91">
        <f t="shared" si="517"/>
        <v>7.6057195010648009</v>
      </c>
      <c r="AH504" s="91">
        <f t="shared" si="517"/>
        <v>0</v>
      </c>
      <c r="AI504" s="91">
        <f t="shared" si="517"/>
        <v>0</v>
      </c>
      <c r="AJ504" s="91">
        <f t="shared" si="517"/>
        <v>0</v>
      </c>
      <c r="AK504" s="91">
        <f t="shared" si="517"/>
        <v>0</v>
      </c>
      <c r="AL504" s="148"/>
      <c r="AM504" s="148"/>
      <c r="AN504" s="148"/>
      <c r="AO504" s="148"/>
    </row>
    <row r="505" spans="1:41" ht="13.5" customHeight="1">
      <c r="A505" s="88">
        <v>502</v>
      </c>
      <c r="B505" s="95" t="s">
        <v>4</v>
      </c>
      <c r="C505" s="96">
        <v>16</v>
      </c>
      <c r="D505" s="96">
        <v>17</v>
      </c>
      <c r="E505" s="96">
        <v>25</v>
      </c>
      <c r="F505" s="96">
        <v>27</v>
      </c>
      <c r="G505" s="96">
        <v>22</v>
      </c>
      <c r="H505" s="96">
        <v>48</v>
      </c>
      <c r="I505" s="96">
        <v>43</v>
      </c>
      <c r="J505" s="96">
        <v>86</v>
      </c>
      <c r="K505" s="96">
        <v>31</v>
      </c>
      <c r="L505" s="96">
        <v>69</v>
      </c>
      <c r="M505" s="96">
        <v>50</v>
      </c>
      <c r="N505" s="96">
        <v>40</v>
      </c>
      <c r="O505" s="96"/>
      <c r="P505" s="96"/>
      <c r="Q505" s="96"/>
      <c r="R505" s="96"/>
      <c r="Z505" s="91">
        <f t="shared" ref="Z505:AK505" si="518">C505*100000/Z479</f>
        <v>126.98412698412699</v>
      </c>
      <c r="AA505" s="91">
        <f t="shared" si="518"/>
        <v>135.14587805071946</v>
      </c>
      <c r="AB505" s="91">
        <f t="shared" si="518"/>
        <v>196.81939851991811</v>
      </c>
      <c r="AC505" s="91">
        <f t="shared" si="518"/>
        <v>211.15195120043794</v>
      </c>
      <c r="AD505" s="91">
        <f t="shared" si="518"/>
        <v>171.24620533976804</v>
      </c>
      <c r="AE505" s="91">
        <f t="shared" si="518"/>
        <v>372.00651011392699</v>
      </c>
      <c r="AF505" s="91">
        <f t="shared" si="518"/>
        <v>330.46418690439594</v>
      </c>
      <c r="AG505" s="91">
        <f t="shared" si="518"/>
        <v>654.09187709157288</v>
      </c>
      <c r="AH505" s="91">
        <f t="shared" si="518"/>
        <v>234.70623864324651</v>
      </c>
      <c r="AI505" s="91">
        <f t="shared" si="518"/>
        <v>523.44105598543467</v>
      </c>
      <c r="AJ505" s="91">
        <f t="shared" si="518"/>
        <v>381.91261839291172</v>
      </c>
      <c r="AK505" s="91">
        <f t="shared" si="518"/>
        <v>304.09001064315038</v>
      </c>
      <c r="AL505" s="148"/>
      <c r="AM505" s="148"/>
      <c r="AN505" s="148"/>
      <c r="AO505" s="148"/>
    </row>
    <row r="506" spans="1:41" ht="13.5" customHeight="1">
      <c r="A506" s="88">
        <v>503</v>
      </c>
      <c r="B506" s="95" t="s">
        <v>3</v>
      </c>
      <c r="C506" s="96">
        <v>52</v>
      </c>
      <c r="D506" s="96">
        <v>52</v>
      </c>
      <c r="E506" s="96">
        <v>68</v>
      </c>
      <c r="F506" s="96">
        <v>133</v>
      </c>
      <c r="G506" s="96">
        <v>149</v>
      </c>
      <c r="H506" s="96">
        <v>357</v>
      </c>
      <c r="I506" s="96">
        <v>315</v>
      </c>
      <c r="J506" s="96">
        <v>342</v>
      </c>
      <c r="K506" s="96">
        <v>284</v>
      </c>
      <c r="L506" s="96">
        <v>300</v>
      </c>
      <c r="M506" s="96">
        <v>202</v>
      </c>
      <c r="N506" s="96">
        <v>226</v>
      </c>
      <c r="O506" s="96"/>
      <c r="P506" s="96"/>
      <c r="Q506" s="96"/>
      <c r="R506" s="96"/>
      <c r="Z506" s="91">
        <f t="shared" ref="Z506:AK506" si="519">C506*100000/Z479</f>
        <v>412.69841269841271</v>
      </c>
      <c r="AA506" s="91">
        <f t="shared" si="519"/>
        <v>413.38739168455362</v>
      </c>
      <c r="AB506" s="91">
        <f t="shared" si="519"/>
        <v>535.34876397417725</v>
      </c>
      <c r="AC506" s="91">
        <f t="shared" si="519"/>
        <v>1040.1188707280833</v>
      </c>
      <c r="AD506" s="91">
        <f t="shared" si="519"/>
        <v>1159.8038452557016</v>
      </c>
      <c r="AE506" s="91">
        <f t="shared" si="519"/>
        <v>2766.798418972332</v>
      </c>
      <c r="AF506" s="91">
        <f t="shared" si="519"/>
        <v>2420.8422994159237</v>
      </c>
      <c r="AG506" s="91">
        <f t="shared" si="519"/>
        <v>2601.1560693641618</v>
      </c>
      <c r="AH506" s="91">
        <f t="shared" si="519"/>
        <v>2150.2119927316776</v>
      </c>
      <c r="AI506" s="91">
        <f t="shared" si="519"/>
        <v>2275.8306781975421</v>
      </c>
      <c r="AJ506" s="91">
        <f t="shared" si="519"/>
        <v>1542.9269783073632</v>
      </c>
      <c r="AK506" s="91">
        <f t="shared" si="519"/>
        <v>1718.1085601337995</v>
      </c>
      <c r="AL506" s="148"/>
      <c r="AM506" s="148"/>
      <c r="AN506" s="148"/>
      <c r="AO506" s="148"/>
    </row>
    <row r="507" spans="1:41" ht="13.5" customHeight="1">
      <c r="A507" s="88">
        <v>504</v>
      </c>
      <c r="B507" s="95" t="s">
        <v>2</v>
      </c>
      <c r="C507" s="96">
        <v>3</v>
      </c>
      <c r="D507" s="96">
        <v>0</v>
      </c>
      <c r="E507" s="96">
        <v>0</v>
      </c>
      <c r="F507" s="96">
        <v>0</v>
      </c>
      <c r="G507" s="96">
        <v>0</v>
      </c>
      <c r="H507" s="96">
        <v>0</v>
      </c>
      <c r="I507" s="96">
        <v>0</v>
      </c>
      <c r="J507" s="96">
        <v>0</v>
      </c>
      <c r="K507" s="96">
        <v>0</v>
      </c>
      <c r="L507" s="96">
        <v>0</v>
      </c>
      <c r="M507" s="96">
        <v>0</v>
      </c>
      <c r="N507" s="96">
        <v>0</v>
      </c>
      <c r="O507" s="96"/>
      <c r="P507" s="96"/>
      <c r="Q507" s="96"/>
      <c r="R507" s="96"/>
      <c r="Z507" s="91">
        <f t="shared" ref="Z507:AK507" si="520">C507*100000/Z479</f>
        <v>23.80952380952381</v>
      </c>
      <c r="AA507" s="91">
        <f t="shared" si="520"/>
        <v>0</v>
      </c>
      <c r="AB507" s="91">
        <f t="shared" si="520"/>
        <v>0</v>
      </c>
      <c r="AC507" s="91">
        <f t="shared" si="520"/>
        <v>0</v>
      </c>
      <c r="AD507" s="91">
        <f t="shared" si="520"/>
        <v>0</v>
      </c>
      <c r="AE507" s="91">
        <f t="shared" si="520"/>
        <v>0</v>
      </c>
      <c r="AF507" s="91">
        <f t="shared" si="520"/>
        <v>0</v>
      </c>
      <c r="AG507" s="91">
        <f t="shared" si="520"/>
        <v>0</v>
      </c>
      <c r="AH507" s="91">
        <f t="shared" si="520"/>
        <v>0</v>
      </c>
      <c r="AI507" s="91">
        <f t="shared" si="520"/>
        <v>0</v>
      </c>
      <c r="AJ507" s="91">
        <f t="shared" si="520"/>
        <v>0</v>
      </c>
      <c r="AK507" s="91">
        <f t="shared" si="520"/>
        <v>0</v>
      </c>
      <c r="AL507" s="148"/>
      <c r="AM507" s="148"/>
      <c r="AN507" s="148"/>
      <c r="AO507" s="148"/>
    </row>
    <row r="508" spans="1:41" ht="13.5" customHeight="1">
      <c r="A508" s="88">
        <v>505</v>
      </c>
      <c r="B508" s="95" t="s">
        <v>23</v>
      </c>
      <c r="C508" s="96">
        <v>1</v>
      </c>
      <c r="D508" s="96">
        <v>1</v>
      </c>
      <c r="E508" s="96">
        <v>0</v>
      </c>
      <c r="F508" s="96">
        <v>0</v>
      </c>
      <c r="G508" s="96">
        <v>0</v>
      </c>
      <c r="H508" s="96">
        <v>0</v>
      </c>
      <c r="I508" s="96">
        <v>0</v>
      </c>
      <c r="J508" s="96">
        <v>0</v>
      </c>
      <c r="K508" s="96">
        <v>1</v>
      </c>
      <c r="L508" s="96">
        <v>0</v>
      </c>
      <c r="M508" s="96">
        <v>0</v>
      </c>
      <c r="N508" s="96">
        <v>0</v>
      </c>
      <c r="O508" s="96"/>
      <c r="P508" s="96"/>
      <c r="Q508" s="96"/>
      <c r="R508" s="96"/>
      <c r="Z508" s="91">
        <f t="shared" ref="Z508:AK508" si="521">C508*100000/Z479</f>
        <v>7.9365079365079367</v>
      </c>
      <c r="AA508" s="91">
        <f t="shared" si="521"/>
        <v>7.9497575323952621</v>
      </c>
      <c r="AB508" s="91">
        <f t="shared" si="521"/>
        <v>0</v>
      </c>
      <c r="AC508" s="91">
        <f t="shared" si="521"/>
        <v>0</v>
      </c>
      <c r="AD508" s="91">
        <f t="shared" si="521"/>
        <v>0</v>
      </c>
      <c r="AE508" s="91">
        <f t="shared" si="521"/>
        <v>0</v>
      </c>
      <c r="AF508" s="91">
        <f t="shared" si="521"/>
        <v>0</v>
      </c>
      <c r="AG508" s="91">
        <f t="shared" si="521"/>
        <v>0</v>
      </c>
      <c r="AH508" s="91">
        <f t="shared" si="521"/>
        <v>7.5711689884918227</v>
      </c>
      <c r="AI508" s="91">
        <f t="shared" si="521"/>
        <v>0</v>
      </c>
      <c r="AJ508" s="91">
        <f t="shared" si="521"/>
        <v>0</v>
      </c>
      <c r="AK508" s="91">
        <f t="shared" si="521"/>
        <v>0</v>
      </c>
      <c r="AL508" s="148"/>
      <c r="AM508" s="148"/>
      <c r="AN508" s="148"/>
      <c r="AO508" s="148"/>
    </row>
    <row r="509" spans="1:41" ht="13.5" customHeight="1">
      <c r="A509" s="88">
        <v>506</v>
      </c>
      <c r="B509" s="95" t="s">
        <v>1</v>
      </c>
      <c r="C509" s="96">
        <v>13</v>
      </c>
      <c r="D509" s="96">
        <v>4</v>
      </c>
      <c r="E509" s="96">
        <v>4</v>
      </c>
      <c r="F509" s="96">
        <v>1</v>
      </c>
      <c r="G509" s="96">
        <v>0</v>
      </c>
      <c r="H509" s="96">
        <v>1</v>
      </c>
      <c r="I509" s="96">
        <v>0</v>
      </c>
      <c r="J509" s="96">
        <v>1</v>
      </c>
      <c r="K509" s="96">
        <v>1</v>
      </c>
      <c r="L509" s="96">
        <v>3</v>
      </c>
      <c r="M509" s="96">
        <v>1</v>
      </c>
      <c r="N509" s="96">
        <v>0</v>
      </c>
      <c r="O509" s="96"/>
      <c r="P509" s="96"/>
      <c r="Q509" s="96"/>
      <c r="R509" s="96"/>
      <c r="Z509" s="91">
        <f t="shared" ref="Z509:AK509" si="522">C509*100000/Z479</f>
        <v>103.17460317460318</v>
      </c>
      <c r="AA509" s="91">
        <f t="shared" si="522"/>
        <v>31.799030129581048</v>
      </c>
      <c r="AB509" s="91">
        <f t="shared" si="522"/>
        <v>31.491103763186899</v>
      </c>
      <c r="AC509" s="91">
        <f t="shared" si="522"/>
        <v>7.8204426370532572</v>
      </c>
      <c r="AD509" s="91">
        <f t="shared" si="522"/>
        <v>0</v>
      </c>
      <c r="AE509" s="91">
        <f t="shared" si="522"/>
        <v>7.7501356273734787</v>
      </c>
      <c r="AF509" s="91">
        <f t="shared" si="522"/>
        <v>0</v>
      </c>
      <c r="AG509" s="91">
        <f t="shared" si="522"/>
        <v>7.6057195010648009</v>
      </c>
      <c r="AH509" s="91">
        <f t="shared" si="522"/>
        <v>7.5711689884918227</v>
      </c>
      <c r="AI509" s="91">
        <f t="shared" si="522"/>
        <v>22.758306781975421</v>
      </c>
      <c r="AJ509" s="91">
        <f t="shared" si="522"/>
        <v>7.6382523678582341</v>
      </c>
      <c r="AK509" s="91">
        <f t="shared" si="522"/>
        <v>0</v>
      </c>
      <c r="AL509" s="148"/>
      <c r="AM509" s="148"/>
      <c r="AN509" s="148"/>
      <c r="AO509" s="148"/>
    </row>
    <row r="510" spans="1:41" ht="13.5" customHeight="1">
      <c r="A510" s="88">
        <v>507</v>
      </c>
      <c r="B510" s="95" t="s">
        <v>0</v>
      </c>
      <c r="C510" s="96">
        <v>1</v>
      </c>
      <c r="D510" s="96">
        <v>0</v>
      </c>
      <c r="E510" s="96">
        <v>2</v>
      </c>
      <c r="F510" s="96">
        <v>4</v>
      </c>
      <c r="G510" s="96">
        <v>1</v>
      </c>
      <c r="H510" s="96">
        <v>2</v>
      </c>
      <c r="I510" s="96">
        <v>0</v>
      </c>
      <c r="J510" s="96">
        <v>1</v>
      </c>
      <c r="K510" s="96">
        <v>13</v>
      </c>
      <c r="L510" s="96">
        <v>20</v>
      </c>
      <c r="M510" s="96">
        <v>23</v>
      </c>
      <c r="N510" s="96">
        <v>36</v>
      </c>
      <c r="O510" s="96"/>
      <c r="P510" s="96"/>
      <c r="Q510" s="96"/>
      <c r="R510" s="96"/>
      <c r="Z510" s="91">
        <f t="shared" ref="Z510:AK510" si="523">C510*100000/Z479</f>
        <v>7.9365079365079367</v>
      </c>
      <c r="AA510" s="91">
        <f t="shared" si="523"/>
        <v>0</v>
      </c>
      <c r="AB510" s="91">
        <f t="shared" si="523"/>
        <v>15.74555188159345</v>
      </c>
      <c r="AC510" s="91">
        <f t="shared" si="523"/>
        <v>31.281770548213029</v>
      </c>
      <c r="AD510" s="91">
        <f t="shared" si="523"/>
        <v>7.7839184245349111</v>
      </c>
      <c r="AE510" s="91">
        <f t="shared" si="523"/>
        <v>15.500271254746957</v>
      </c>
      <c r="AF510" s="91">
        <f t="shared" si="523"/>
        <v>0</v>
      </c>
      <c r="AG510" s="91">
        <f t="shared" si="523"/>
        <v>7.6057195010648009</v>
      </c>
      <c r="AH510" s="91">
        <f t="shared" si="523"/>
        <v>98.425196850393704</v>
      </c>
      <c r="AI510" s="91">
        <f t="shared" si="523"/>
        <v>151.72204521316948</v>
      </c>
      <c r="AJ510" s="91">
        <f t="shared" si="523"/>
        <v>175.67980446073938</v>
      </c>
      <c r="AK510" s="91">
        <f t="shared" si="523"/>
        <v>273.68100957883536</v>
      </c>
      <c r="AL510" s="148"/>
      <c r="AM510" s="148"/>
      <c r="AN510" s="148"/>
      <c r="AO510" s="148"/>
    </row>
    <row r="511" spans="1:41" ht="13.5" customHeight="1">
      <c r="A511" s="88">
        <v>508</v>
      </c>
      <c r="B511" s="97" t="s">
        <v>111</v>
      </c>
      <c r="C511" s="96"/>
      <c r="D511" s="96"/>
      <c r="E511" s="96"/>
      <c r="F511" s="96"/>
      <c r="G511" s="96"/>
      <c r="H511" s="96"/>
      <c r="I511" s="96"/>
      <c r="J511" s="96"/>
      <c r="K511" s="96"/>
      <c r="L511" s="96"/>
      <c r="M511" s="96">
        <v>0</v>
      </c>
      <c r="N511" s="96">
        <v>0</v>
      </c>
      <c r="O511" s="96"/>
      <c r="P511" s="96"/>
      <c r="Q511" s="96"/>
      <c r="R511" s="96"/>
      <c r="Z511" s="91">
        <f t="shared" ref="Z511:AK511" si="524">C511*100000/Z479</f>
        <v>0</v>
      </c>
      <c r="AA511" s="91">
        <f t="shared" si="524"/>
        <v>0</v>
      </c>
      <c r="AB511" s="91">
        <f t="shared" si="524"/>
        <v>0</v>
      </c>
      <c r="AC511" s="91">
        <f t="shared" si="524"/>
        <v>0</v>
      </c>
      <c r="AD511" s="91">
        <f t="shared" si="524"/>
        <v>0</v>
      </c>
      <c r="AE511" s="91">
        <f t="shared" si="524"/>
        <v>0</v>
      </c>
      <c r="AF511" s="91">
        <f t="shared" si="524"/>
        <v>0</v>
      </c>
      <c r="AG511" s="91">
        <f t="shared" si="524"/>
        <v>0</v>
      </c>
      <c r="AH511" s="91">
        <f t="shared" si="524"/>
        <v>0</v>
      </c>
      <c r="AI511" s="91">
        <f t="shared" si="524"/>
        <v>0</v>
      </c>
      <c r="AJ511" s="91">
        <f t="shared" si="524"/>
        <v>0</v>
      </c>
      <c r="AK511" s="91">
        <f t="shared" si="524"/>
        <v>0</v>
      </c>
      <c r="AL511" s="148"/>
      <c r="AM511" s="148"/>
      <c r="AN511" s="148"/>
      <c r="AO511" s="148"/>
    </row>
    <row r="512" spans="1:41" ht="13.5" customHeight="1">
      <c r="A512" s="88">
        <v>509</v>
      </c>
      <c r="B512" s="97" t="s">
        <v>112</v>
      </c>
      <c r="C512" s="96">
        <f>SUM(C488,C495,C500,C501:C511)</f>
        <v>967</v>
      </c>
      <c r="D512" s="96">
        <f t="shared" ref="D512:K512" si="525">SUM(D488,D495,D500,D501:D511)</f>
        <v>865</v>
      </c>
      <c r="E512" s="96">
        <f t="shared" si="525"/>
        <v>1075</v>
      </c>
      <c r="F512" s="96">
        <f t="shared" si="525"/>
        <v>1026</v>
      </c>
      <c r="G512" s="96">
        <f t="shared" si="525"/>
        <v>1078</v>
      </c>
      <c r="H512" s="96">
        <f t="shared" si="525"/>
        <v>1579</v>
      </c>
      <c r="I512" s="96">
        <f t="shared" si="525"/>
        <v>1228</v>
      </c>
      <c r="J512" s="96">
        <f t="shared" si="525"/>
        <v>1604</v>
      </c>
      <c r="K512" s="96">
        <f t="shared" si="525"/>
        <v>1316</v>
      </c>
      <c r="L512" s="96">
        <f>SUM(L488,L495,L500,L501:L511)</f>
        <v>1245</v>
      </c>
      <c r="M512" s="96">
        <f t="shared" ref="M512:R512" si="526">SUM(M488,M495,M500,M501:M511)</f>
        <v>1119</v>
      </c>
      <c r="N512" s="96">
        <f t="shared" si="526"/>
        <v>1159</v>
      </c>
      <c r="O512" s="96">
        <f t="shared" si="526"/>
        <v>0</v>
      </c>
      <c r="P512" s="96">
        <f t="shared" si="526"/>
        <v>0</v>
      </c>
      <c r="Q512" s="96">
        <f t="shared" si="526"/>
        <v>0</v>
      </c>
      <c r="R512" s="96">
        <f t="shared" si="526"/>
        <v>0</v>
      </c>
      <c r="T512" s="4" t="s">
        <v>477</v>
      </c>
      <c r="U512" s="4" t="s">
        <v>478</v>
      </c>
      <c r="V512" s="4" t="s">
        <v>479</v>
      </c>
      <c r="W512" s="4" t="s">
        <v>480</v>
      </c>
      <c r="X512" s="4" t="s">
        <v>481</v>
      </c>
      <c r="Y512" s="4">
        <v>7406.8</v>
      </c>
      <c r="Z512" s="91">
        <f t="shared" ref="Z512:AK512" si="527">C512*100000/Z479</f>
        <v>7674.6031746031749</v>
      </c>
      <c r="AA512" s="91">
        <f t="shared" si="527"/>
        <v>6876.5402655219013</v>
      </c>
      <c r="AB512" s="91">
        <f t="shared" si="527"/>
        <v>8463.2341363564792</v>
      </c>
      <c r="AC512" s="91">
        <f t="shared" si="527"/>
        <v>8023.7741456166423</v>
      </c>
      <c r="AD512" s="91">
        <f t="shared" si="527"/>
        <v>8391.0640616486344</v>
      </c>
      <c r="AE512" s="91">
        <f t="shared" si="527"/>
        <v>12237.464155622723</v>
      </c>
      <c r="AF512" s="91">
        <f t="shared" si="527"/>
        <v>9437.4423608976322</v>
      </c>
      <c r="AG512" s="91">
        <f t="shared" si="527"/>
        <v>12199.57407970794</v>
      </c>
      <c r="AH512" s="91">
        <f t="shared" si="527"/>
        <v>9963.6583888552395</v>
      </c>
      <c r="AI512" s="91">
        <f t="shared" si="527"/>
        <v>9444.697314519799</v>
      </c>
      <c r="AJ512" s="91">
        <f t="shared" si="527"/>
        <v>8547.2043996333632</v>
      </c>
      <c r="AK512" s="91">
        <f t="shared" si="527"/>
        <v>8811.0080583852814</v>
      </c>
      <c r="AL512" s="148"/>
      <c r="AM512" s="148"/>
      <c r="AN512" s="148"/>
      <c r="AO512" s="148"/>
    </row>
    <row r="513" spans="1:41" ht="13.5" customHeight="1">
      <c r="A513" s="88">
        <v>510</v>
      </c>
      <c r="B513" s="13" t="s">
        <v>133</v>
      </c>
      <c r="C513" s="86">
        <v>2011</v>
      </c>
      <c r="D513" s="86">
        <v>2012</v>
      </c>
      <c r="E513" s="86">
        <v>2013</v>
      </c>
      <c r="F513" s="86">
        <v>2014</v>
      </c>
      <c r="G513" s="86">
        <v>2015</v>
      </c>
      <c r="H513" s="86">
        <v>2016</v>
      </c>
      <c r="I513" s="86">
        <v>2017</v>
      </c>
      <c r="J513" s="86">
        <v>2018</v>
      </c>
      <c r="K513" s="86">
        <v>2019</v>
      </c>
      <c r="L513" s="86">
        <v>2020</v>
      </c>
      <c r="M513" s="86">
        <v>2021</v>
      </c>
      <c r="N513" s="86">
        <v>2022</v>
      </c>
      <c r="O513" s="86">
        <v>2023</v>
      </c>
      <c r="P513" s="86">
        <v>2024</v>
      </c>
      <c r="Q513" s="86">
        <v>2025</v>
      </c>
      <c r="R513" s="86">
        <v>2026</v>
      </c>
      <c r="Z513" s="72">
        <v>20855</v>
      </c>
      <c r="AA513" s="72">
        <v>20799</v>
      </c>
      <c r="AB513" s="72">
        <v>20906</v>
      </c>
      <c r="AC513" s="72">
        <v>21037</v>
      </c>
      <c r="AD513" s="72">
        <v>21142</v>
      </c>
      <c r="AE513" s="72">
        <v>21248</v>
      </c>
      <c r="AF513" s="72">
        <v>21359</v>
      </c>
      <c r="AG513" s="72">
        <v>21430</v>
      </c>
      <c r="AH513" s="72">
        <v>21502</v>
      </c>
      <c r="AI513" s="72">
        <v>21562</v>
      </c>
      <c r="AJ513" s="72">
        <v>21657</v>
      </c>
      <c r="AK513" s="72">
        <v>21532</v>
      </c>
      <c r="AL513" s="149"/>
      <c r="AM513" s="149"/>
      <c r="AN513" s="149"/>
      <c r="AO513" s="149"/>
    </row>
    <row r="514" spans="1:41" ht="13.5" customHeight="1">
      <c r="A514" s="88">
        <v>511</v>
      </c>
      <c r="B514" s="89" t="s">
        <v>25</v>
      </c>
      <c r="C514" s="90">
        <v>2</v>
      </c>
      <c r="D514" s="90">
        <v>2</v>
      </c>
      <c r="E514" s="90">
        <v>0</v>
      </c>
      <c r="F514" s="90">
        <v>2</v>
      </c>
      <c r="G514" s="90">
        <v>2</v>
      </c>
      <c r="H514" s="90">
        <v>2</v>
      </c>
      <c r="I514" s="90">
        <v>2</v>
      </c>
      <c r="J514" s="90">
        <v>5</v>
      </c>
      <c r="K514" s="90">
        <v>2</v>
      </c>
      <c r="L514" s="90">
        <v>0</v>
      </c>
      <c r="M514" s="90">
        <v>2</v>
      </c>
      <c r="N514" s="90">
        <v>0</v>
      </c>
      <c r="O514" s="90"/>
      <c r="P514" s="90"/>
      <c r="Q514" s="90"/>
      <c r="R514" s="90"/>
      <c r="Z514" s="91">
        <f t="shared" ref="Z514:AK514" si="528">C514*100000/Z513</f>
        <v>9.5900263725725239</v>
      </c>
      <c r="AA514" s="91">
        <f t="shared" si="528"/>
        <v>9.6158469157171016</v>
      </c>
      <c r="AB514" s="91">
        <f t="shared" si="528"/>
        <v>0</v>
      </c>
      <c r="AC514" s="91">
        <f t="shared" si="528"/>
        <v>9.5070589913010402</v>
      </c>
      <c r="AD514" s="91">
        <f t="shared" si="528"/>
        <v>9.4598429666067538</v>
      </c>
      <c r="AE514" s="91">
        <f t="shared" si="528"/>
        <v>9.4126506024096379</v>
      </c>
      <c r="AF514" s="91">
        <f t="shared" si="528"/>
        <v>9.3637342572217808</v>
      </c>
      <c r="AG514" s="91">
        <f t="shared" si="528"/>
        <v>23.331777881474569</v>
      </c>
      <c r="AH514" s="91">
        <f t="shared" si="528"/>
        <v>9.3014603292716949</v>
      </c>
      <c r="AI514" s="91">
        <f t="shared" si="528"/>
        <v>0</v>
      </c>
      <c r="AJ514" s="91">
        <f t="shared" si="528"/>
        <v>9.2348894121992888</v>
      </c>
      <c r="AK514" s="91">
        <f t="shared" si="528"/>
        <v>0</v>
      </c>
      <c r="AL514" s="148"/>
      <c r="AM514" s="148"/>
      <c r="AN514" s="148"/>
      <c r="AO514" s="148"/>
    </row>
    <row r="515" spans="1:41" ht="13.5" customHeight="1">
      <c r="A515" s="88">
        <v>512</v>
      </c>
      <c r="B515" s="95" t="s">
        <v>22</v>
      </c>
      <c r="C515" s="96">
        <v>93</v>
      </c>
      <c r="D515" s="96">
        <v>152</v>
      </c>
      <c r="E515" s="96">
        <v>166</v>
      </c>
      <c r="F515" s="96">
        <v>202</v>
      </c>
      <c r="G515" s="96">
        <v>181</v>
      </c>
      <c r="H515" s="96">
        <v>183</v>
      </c>
      <c r="I515" s="96">
        <v>208</v>
      </c>
      <c r="J515" s="96">
        <v>153</v>
      </c>
      <c r="K515" s="96">
        <v>209</v>
      </c>
      <c r="L515" s="96">
        <v>140</v>
      </c>
      <c r="M515" s="96">
        <v>191</v>
      </c>
      <c r="N515" s="96">
        <v>172</v>
      </c>
      <c r="O515" s="96"/>
      <c r="P515" s="96"/>
      <c r="Q515" s="96"/>
      <c r="R515" s="96"/>
      <c r="Z515" s="91">
        <f t="shared" ref="Z515:AK515" si="529">C515*100000/Z513</f>
        <v>445.9362263246224</v>
      </c>
      <c r="AA515" s="91">
        <f t="shared" si="529"/>
        <v>730.8043655944997</v>
      </c>
      <c r="AB515" s="91">
        <f t="shared" si="529"/>
        <v>794.03042188845302</v>
      </c>
      <c r="AC515" s="91">
        <f t="shared" si="529"/>
        <v>960.21295812140511</v>
      </c>
      <c r="AD515" s="91">
        <f t="shared" si="529"/>
        <v>856.11578847791122</v>
      </c>
      <c r="AE515" s="91">
        <f t="shared" si="529"/>
        <v>861.25753012048187</v>
      </c>
      <c r="AF515" s="91">
        <f t="shared" si="529"/>
        <v>973.82836275106513</v>
      </c>
      <c r="AG515" s="91">
        <f t="shared" si="529"/>
        <v>713.95240317312175</v>
      </c>
      <c r="AH515" s="91">
        <f t="shared" si="529"/>
        <v>972.00260440889224</v>
      </c>
      <c r="AI515" s="91">
        <f t="shared" si="529"/>
        <v>649.29041832854091</v>
      </c>
      <c r="AJ515" s="91">
        <f t="shared" si="529"/>
        <v>881.93193886503207</v>
      </c>
      <c r="AK515" s="91">
        <f t="shared" si="529"/>
        <v>798.81107189299644</v>
      </c>
      <c r="AL515" s="148"/>
      <c r="AM515" s="148"/>
      <c r="AN515" s="148"/>
      <c r="AO515" s="148"/>
    </row>
    <row r="516" spans="1:41" ht="13.5" customHeight="1">
      <c r="A516" s="88">
        <v>513</v>
      </c>
      <c r="B516" s="95" t="s">
        <v>21</v>
      </c>
      <c r="C516" s="96">
        <v>46</v>
      </c>
      <c r="D516" s="96">
        <v>98</v>
      </c>
      <c r="E516" s="96">
        <v>44</v>
      </c>
      <c r="F516" s="96">
        <v>101</v>
      </c>
      <c r="G516" s="96">
        <v>62</v>
      </c>
      <c r="H516" s="96">
        <v>47</v>
      </c>
      <c r="I516" s="96">
        <v>83</v>
      </c>
      <c r="J516" s="96">
        <v>77</v>
      </c>
      <c r="K516" s="96">
        <v>90</v>
      </c>
      <c r="L516" s="96">
        <v>49</v>
      </c>
      <c r="M516" s="96">
        <v>34</v>
      </c>
      <c r="N516" s="96">
        <v>33</v>
      </c>
      <c r="O516" s="96"/>
      <c r="P516" s="96"/>
      <c r="Q516" s="96"/>
      <c r="R516" s="96"/>
      <c r="Z516" s="91">
        <f t="shared" ref="Z516:AK516" si="530">C516*100000/Z513</f>
        <v>220.57060656916806</v>
      </c>
      <c r="AA516" s="91">
        <f t="shared" si="530"/>
        <v>471.176498870138</v>
      </c>
      <c r="AB516" s="91">
        <f t="shared" si="530"/>
        <v>210.46589495838515</v>
      </c>
      <c r="AC516" s="91">
        <f t="shared" si="530"/>
        <v>480.10647906070255</v>
      </c>
      <c r="AD516" s="91">
        <f t="shared" si="530"/>
        <v>293.25513196480938</v>
      </c>
      <c r="AE516" s="91">
        <f t="shared" si="530"/>
        <v>221.19728915662651</v>
      </c>
      <c r="AF516" s="91">
        <f t="shared" si="530"/>
        <v>388.59497167470386</v>
      </c>
      <c r="AG516" s="91">
        <f t="shared" si="530"/>
        <v>359.30937937470833</v>
      </c>
      <c r="AH516" s="91">
        <f t="shared" si="530"/>
        <v>418.56571481722631</v>
      </c>
      <c r="AI516" s="91">
        <f t="shared" si="530"/>
        <v>227.25164641498932</v>
      </c>
      <c r="AJ516" s="91">
        <f t="shared" si="530"/>
        <v>156.99312000738792</v>
      </c>
      <c r="AK516" s="91">
        <f t="shared" si="530"/>
        <v>153.26026379342375</v>
      </c>
      <c r="AL516" s="148"/>
      <c r="AM516" s="148"/>
      <c r="AN516" s="148"/>
      <c r="AO516" s="148"/>
    </row>
    <row r="517" spans="1:41" ht="13.5" customHeight="1">
      <c r="A517" s="88">
        <v>514</v>
      </c>
      <c r="B517" s="95" t="s">
        <v>20</v>
      </c>
      <c r="C517" s="96">
        <v>1</v>
      </c>
      <c r="D517" s="96">
        <v>2</v>
      </c>
      <c r="E517" s="96">
        <v>0</v>
      </c>
      <c r="F517" s="96">
        <v>2</v>
      </c>
      <c r="G517" s="96">
        <v>1</v>
      </c>
      <c r="H517" s="96">
        <v>1</v>
      </c>
      <c r="I517" s="96">
        <v>4</v>
      </c>
      <c r="J517" s="96">
        <v>1</v>
      </c>
      <c r="K517" s="96">
        <v>3</v>
      </c>
      <c r="L517" s="96">
        <v>0</v>
      </c>
      <c r="M517" s="96">
        <v>2</v>
      </c>
      <c r="N517" s="96">
        <v>1</v>
      </c>
      <c r="O517" s="96"/>
      <c r="P517" s="96"/>
      <c r="Q517" s="96"/>
      <c r="R517" s="96"/>
      <c r="Z517" s="91">
        <f t="shared" ref="Z517:AK517" si="531">C517*100000/Z513</f>
        <v>4.7950131862862619</v>
      </c>
      <c r="AA517" s="91">
        <f t="shared" si="531"/>
        <v>9.6158469157171016</v>
      </c>
      <c r="AB517" s="91">
        <f t="shared" si="531"/>
        <v>0</v>
      </c>
      <c r="AC517" s="91">
        <f t="shared" si="531"/>
        <v>9.5070589913010402</v>
      </c>
      <c r="AD517" s="91">
        <f t="shared" si="531"/>
        <v>4.7299214833033769</v>
      </c>
      <c r="AE517" s="91">
        <f t="shared" si="531"/>
        <v>4.706325301204819</v>
      </c>
      <c r="AF517" s="91">
        <f t="shared" si="531"/>
        <v>18.727468514443562</v>
      </c>
      <c r="AG517" s="91">
        <f t="shared" si="531"/>
        <v>4.6663555762949134</v>
      </c>
      <c r="AH517" s="91">
        <f t="shared" si="531"/>
        <v>13.952190493907544</v>
      </c>
      <c r="AI517" s="91">
        <f t="shared" si="531"/>
        <v>0</v>
      </c>
      <c r="AJ517" s="91">
        <f t="shared" si="531"/>
        <v>9.2348894121992888</v>
      </c>
      <c r="AK517" s="91">
        <f t="shared" si="531"/>
        <v>4.6442504179825379</v>
      </c>
      <c r="AL517" s="148"/>
      <c r="AM517" s="148"/>
      <c r="AN517" s="148"/>
      <c r="AO517" s="148"/>
    </row>
    <row r="518" spans="1:41" ht="13.5" customHeight="1">
      <c r="A518" s="88">
        <v>515</v>
      </c>
      <c r="B518" s="95" t="s">
        <v>19</v>
      </c>
      <c r="C518" s="96">
        <v>1</v>
      </c>
      <c r="D518" s="96">
        <v>2</v>
      </c>
      <c r="E518" s="96">
        <v>4</v>
      </c>
      <c r="F518" s="96">
        <v>6</v>
      </c>
      <c r="G518" s="96">
        <v>2</v>
      </c>
      <c r="H518" s="96">
        <v>3</v>
      </c>
      <c r="I518" s="96">
        <v>2</v>
      </c>
      <c r="J518" s="96">
        <v>3</v>
      </c>
      <c r="K518" s="96">
        <v>4</v>
      </c>
      <c r="L518" s="96">
        <v>2</v>
      </c>
      <c r="M518" s="96">
        <v>2</v>
      </c>
      <c r="N518" s="96">
        <v>3</v>
      </c>
      <c r="O518" s="96"/>
      <c r="P518" s="96"/>
      <c r="Q518" s="96"/>
      <c r="R518" s="96"/>
      <c r="Z518" s="91">
        <f t="shared" ref="Z518:AK518" si="532">C518*100000/Z513</f>
        <v>4.7950131862862619</v>
      </c>
      <c r="AA518" s="91">
        <f t="shared" si="532"/>
        <v>9.6158469157171016</v>
      </c>
      <c r="AB518" s="91">
        <f t="shared" si="532"/>
        <v>19.133263178035016</v>
      </c>
      <c r="AC518" s="91">
        <f t="shared" si="532"/>
        <v>28.521176973903124</v>
      </c>
      <c r="AD518" s="91">
        <f t="shared" si="532"/>
        <v>9.4598429666067538</v>
      </c>
      <c r="AE518" s="91">
        <f t="shared" si="532"/>
        <v>14.118975903614459</v>
      </c>
      <c r="AF518" s="91">
        <f t="shared" si="532"/>
        <v>9.3637342572217808</v>
      </c>
      <c r="AG518" s="91">
        <f t="shared" si="532"/>
        <v>13.99906672888474</v>
      </c>
      <c r="AH518" s="91">
        <f t="shared" si="532"/>
        <v>18.60292065854339</v>
      </c>
      <c r="AI518" s="91">
        <f t="shared" si="532"/>
        <v>9.2755774046934416</v>
      </c>
      <c r="AJ518" s="91">
        <f t="shared" si="532"/>
        <v>9.2348894121992888</v>
      </c>
      <c r="AK518" s="91">
        <f t="shared" si="532"/>
        <v>13.932751253947613</v>
      </c>
      <c r="AL518" s="148"/>
      <c r="AM518" s="148"/>
      <c r="AN518" s="148"/>
      <c r="AO518" s="148"/>
    </row>
    <row r="519" spans="1:41" ht="13.5" customHeight="1">
      <c r="A519" s="88">
        <v>516</v>
      </c>
      <c r="B519" s="95" t="s">
        <v>18</v>
      </c>
      <c r="C519" s="96">
        <v>1</v>
      </c>
      <c r="D519" s="96">
        <v>0</v>
      </c>
      <c r="E519" s="96">
        <v>0</v>
      </c>
      <c r="F519" s="96">
        <v>0</v>
      </c>
      <c r="G519" s="96">
        <v>0</v>
      </c>
      <c r="H519" s="96">
        <v>2</v>
      </c>
      <c r="I519" s="96">
        <v>2</v>
      </c>
      <c r="J519" s="96">
        <v>1</v>
      </c>
      <c r="K519" s="96">
        <v>0</v>
      </c>
      <c r="L519" s="96">
        <v>0</v>
      </c>
      <c r="M519" s="96">
        <v>0</v>
      </c>
      <c r="N519" s="96">
        <v>3</v>
      </c>
      <c r="O519" s="96"/>
      <c r="P519" s="96"/>
      <c r="Q519" s="96"/>
      <c r="R519" s="96"/>
      <c r="Z519" s="91">
        <f t="shared" ref="Z519:AK519" si="533">C519*100000/Z513</f>
        <v>4.7950131862862619</v>
      </c>
      <c r="AA519" s="91">
        <f t="shared" si="533"/>
        <v>0</v>
      </c>
      <c r="AB519" s="91">
        <f t="shared" si="533"/>
        <v>0</v>
      </c>
      <c r="AC519" s="91">
        <f t="shared" si="533"/>
        <v>0</v>
      </c>
      <c r="AD519" s="91">
        <f t="shared" si="533"/>
        <v>0</v>
      </c>
      <c r="AE519" s="91">
        <f t="shared" si="533"/>
        <v>9.4126506024096379</v>
      </c>
      <c r="AF519" s="91">
        <f t="shared" si="533"/>
        <v>9.3637342572217808</v>
      </c>
      <c r="AG519" s="91">
        <f t="shared" si="533"/>
        <v>4.6663555762949134</v>
      </c>
      <c r="AH519" s="91">
        <f t="shared" si="533"/>
        <v>0</v>
      </c>
      <c r="AI519" s="91">
        <f t="shared" si="533"/>
        <v>0</v>
      </c>
      <c r="AJ519" s="91">
        <f t="shared" si="533"/>
        <v>0</v>
      </c>
      <c r="AK519" s="91">
        <f t="shared" si="533"/>
        <v>13.932751253947613</v>
      </c>
      <c r="AL519" s="148"/>
      <c r="AM519" s="148"/>
      <c r="AN519" s="148"/>
      <c r="AO519" s="148"/>
    </row>
    <row r="520" spans="1:41" ht="13.5" customHeight="1">
      <c r="A520" s="88">
        <v>517</v>
      </c>
      <c r="B520" s="95" t="s">
        <v>17</v>
      </c>
      <c r="C520" s="96">
        <v>33</v>
      </c>
      <c r="D520" s="96">
        <v>20</v>
      </c>
      <c r="E520" s="96">
        <v>48</v>
      </c>
      <c r="F520" s="96">
        <v>54</v>
      </c>
      <c r="G520" s="96">
        <v>50</v>
      </c>
      <c r="H520" s="96">
        <v>118</v>
      </c>
      <c r="I520" s="96">
        <v>61</v>
      </c>
      <c r="J520" s="96">
        <v>53</v>
      </c>
      <c r="K520" s="96">
        <v>60</v>
      </c>
      <c r="L520" s="96">
        <v>70</v>
      </c>
      <c r="M520" s="96">
        <v>64</v>
      </c>
      <c r="N520" s="96">
        <v>60</v>
      </c>
      <c r="O520" s="96"/>
      <c r="P520" s="96"/>
      <c r="Q520" s="96"/>
      <c r="R520" s="96"/>
      <c r="Z520" s="91">
        <f t="shared" ref="Z520:AK520" si="534">C520*100000/Z513</f>
        <v>158.23543514744665</v>
      </c>
      <c r="AA520" s="91">
        <f t="shared" si="534"/>
        <v>96.158469157171012</v>
      </c>
      <c r="AB520" s="91">
        <f t="shared" si="534"/>
        <v>229.59915813642016</v>
      </c>
      <c r="AC520" s="91">
        <f t="shared" si="534"/>
        <v>256.69059276512809</v>
      </c>
      <c r="AD520" s="91">
        <f t="shared" si="534"/>
        <v>236.49607416516886</v>
      </c>
      <c r="AE520" s="91">
        <f t="shared" si="534"/>
        <v>555.34638554216872</v>
      </c>
      <c r="AF520" s="91">
        <f t="shared" si="534"/>
        <v>285.59389484526429</v>
      </c>
      <c r="AG520" s="91">
        <f t="shared" si="534"/>
        <v>247.31684554363042</v>
      </c>
      <c r="AH520" s="91">
        <f t="shared" si="534"/>
        <v>279.04380987815085</v>
      </c>
      <c r="AI520" s="91">
        <f t="shared" si="534"/>
        <v>324.64520916427045</v>
      </c>
      <c r="AJ520" s="91">
        <f t="shared" si="534"/>
        <v>295.51646119037724</v>
      </c>
      <c r="AK520" s="91">
        <f t="shared" si="534"/>
        <v>278.65502507895224</v>
      </c>
      <c r="AL520" s="148"/>
      <c r="AM520" s="148"/>
      <c r="AN520" s="148"/>
      <c r="AO520" s="148"/>
    </row>
    <row r="521" spans="1:41" ht="13.5" customHeight="1">
      <c r="A521" s="88">
        <v>518</v>
      </c>
      <c r="B521" s="95" t="s">
        <v>16</v>
      </c>
      <c r="C521" s="96">
        <v>21</v>
      </c>
      <c r="D521" s="96">
        <v>16</v>
      </c>
      <c r="E521" s="96">
        <v>9</v>
      </c>
      <c r="F521" s="96">
        <v>22</v>
      </c>
      <c r="G521" s="96">
        <v>11</v>
      </c>
      <c r="H521" s="96">
        <v>20</v>
      </c>
      <c r="I521" s="96">
        <v>25</v>
      </c>
      <c r="J521" s="96">
        <v>24</v>
      </c>
      <c r="K521" s="96">
        <v>35</v>
      </c>
      <c r="L521" s="96">
        <v>31</v>
      </c>
      <c r="M521" s="96">
        <v>31</v>
      </c>
      <c r="N521" s="96">
        <v>28</v>
      </c>
      <c r="O521" s="96"/>
      <c r="P521" s="96"/>
      <c r="Q521" s="96"/>
      <c r="R521" s="96"/>
      <c r="Z521" s="91">
        <f t="shared" ref="Z521:AK521" si="535">C521*100000/Z513</f>
        <v>100.69527691201151</v>
      </c>
      <c r="AA521" s="91">
        <f t="shared" si="535"/>
        <v>76.926775325736813</v>
      </c>
      <c r="AB521" s="91">
        <f t="shared" si="535"/>
        <v>43.049842150578783</v>
      </c>
      <c r="AC521" s="91">
        <f t="shared" si="535"/>
        <v>104.57764890431145</v>
      </c>
      <c r="AD521" s="91">
        <f t="shared" si="535"/>
        <v>52.029136316337151</v>
      </c>
      <c r="AE521" s="91">
        <f t="shared" si="535"/>
        <v>94.126506024096386</v>
      </c>
      <c r="AF521" s="91">
        <f t="shared" si="535"/>
        <v>117.04667821527225</v>
      </c>
      <c r="AG521" s="91">
        <f t="shared" si="535"/>
        <v>111.99253383107792</v>
      </c>
      <c r="AH521" s="91">
        <f t="shared" si="535"/>
        <v>162.77555576225467</v>
      </c>
      <c r="AI521" s="91">
        <f t="shared" si="535"/>
        <v>143.77144977274835</v>
      </c>
      <c r="AJ521" s="91">
        <f t="shared" si="535"/>
        <v>143.14078588908899</v>
      </c>
      <c r="AK521" s="91">
        <f t="shared" si="535"/>
        <v>130.03901170351105</v>
      </c>
      <c r="AL521" s="148"/>
      <c r="AM521" s="148"/>
      <c r="AN521" s="148"/>
      <c r="AO521" s="148"/>
    </row>
    <row r="522" spans="1:41" ht="13.5" customHeight="1">
      <c r="A522" s="88">
        <v>519</v>
      </c>
      <c r="B522" s="97" t="s">
        <v>117</v>
      </c>
      <c r="C522" s="96">
        <v>198</v>
      </c>
      <c r="D522" s="96">
        <v>292</v>
      </c>
      <c r="E522" s="96">
        <v>271</v>
      </c>
      <c r="F522" s="96">
        <v>389</v>
      </c>
      <c r="G522" s="96">
        <v>309</v>
      </c>
      <c r="H522" s="96">
        <v>376</v>
      </c>
      <c r="I522" s="96">
        <v>387</v>
      </c>
      <c r="J522" s="96">
        <v>317</v>
      </c>
      <c r="K522" s="96">
        <v>403</v>
      </c>
      <c r="L522" s="96">
        <v>292</v>
      </c>
      <c r="M522" s="96">
        <v>326</v>
      </c>
      <c r="N522" s="96">
        <v>300</v>
      </c>
      <c r="O522" s="96"/>
      <c r="P522" s="96"/>
      <c r="Q522" s="96"/>
      <c r="R522" s="96"/>
      <c r="T522" s="4" t="s">
        <v>482</v>
      </c>
      <c r="U522" s="4" t="s">
        <v>483</v>
      </c>
      <c r="V522" s="4" t="s">
        <v>484</v>
      </c>
      <c r="W522" s="4" t="s">
        <v>485</v>
      </c>
      <c r="X522" s="4" t="s">
        <v>486</v>
      </c>
      <c r="Y522" s="4">
        <v>856.6</v>
      </c>
      <c r="Z522" s="91">
        <f t="shared" ref="Z522:AK522" si="536">C522*100000/Z513</f>
        <v>949.41261088467991</v>
      </c>
      <c r="AA522" s="91">
        <f t="shared" si="536"/>
        <v>1403.9136496946969</v>
      </c>
      <c r="AB522" s="91">
        <f t="shared" si="536"/>
        <v>1296.2785803118722</v>
      </c>
      <c r="AC522" s="91">
        <f t="shared" si="536"/>
        <v>1849.1229738080524</v>
      </c>
      <c r="AD522" s="91">
        <f t="shared" si="536"/>
        <v>1461.5457383407436</v>
      </c>
      <c r="AE522" s="91">
        <f t="shared" si="536"/>
        <v>1769.5783132530121</v>
      </c>
      <c r="AF522" s="91">
        <f t="shared" si="536"/>
        <v>1811.8825787724145</v>
      </c>
      <c r="AG522" s="91">
        <f t="shared" si="536"/>
        <v>1479.2347176854876</v>
      </c>
      <c r="AH522" s="91">
        <f t="shared" si="536"/>
        <v>1874.2442563482466</v>
      </c>
      <c r="AI522" s="91">
        <f t="shared" si="536"/>
        <v>1354.2343010852426</v>
      </c>
      <c r="AJ522" s="91">
        <f t="shared" si="536"/>
        <v>1505.286974188484</v>
      </c>
      <c r="AK522" s="91">
        <f t="shared" si="536"/>
        <v>1393.2751253947613</v>
      </c>
      <c r="AL522" s="148"/>
      <c r="AM522" s="148"/>
      <c r="AN522" s="148"/>
      <c r="AO522" s="148"/>
    </row>
    <row r="523" spans="1:41" ht="13.5" customHeight="1">
      <c r="A523" s="88">
        <v>520</v>
      </c>
      <c r="B523" s="95" t="s">
        <v>15</v>
      </c>
      <c r="C523" s="96">
        <v>13</v>
      </c>
      <c r="D523" s="96">
        <v>10</v>
      </c>
      <c r="E523" s="96">
        <v>10</v>
      </c>
      <c r="F523" s="96">
        <v>8</v>
      </c>
      <c r="G523" s="96">
        <v>8</v>
      </c>
      <c r="H523" s="96">
        <v>7</v>
      </c>
      <c r="I523" s="96">
        <v>15</v>
      </c>
      <c r="J523" s="96">
        <v>19</v>
      </c>
      <c r="K523" s="96">
        <v>19</v>
      </c>
      <c r="L523" s="96">
        <v>15</v>
      </c>
      <c r="M523" s="96">
        <v>11</v>
      </c>
      <c r="N523" s="96">
        <v>8</v>
      </c>
      <c r="O523" s="96"/>
      <c r="P523" s="96"/>
      <c r="Q523" s="96"/>
      <c r="R523" s="96"/>
      <c r="Z523" s="91">
        <f t="shared" ref="Z523:AK523" si="537">C523*100000/Z513</f>
        <v>62.335171421721412</v>
      </c>
      <c r="AA523" s="91">
        <f t="shared" si="537"/>
        <v>48.079234578585506</v>
      </c>
      <c r="AB523" s="91">
        <f t="shared" si="537"/>
        <v>47.833157945087535</v>
      </c>
      <c r="AC523" s="91">
        <f t="shared" si="537"/>
        <v>38.028235965204161</v>
      </c>
      <c r="AD523" s="91">
        <f t="shared" si="537"/>
        <v>37.839371866427015</v>
      </c>
      <c r="AE523" s="91">
        <f t="shared" si="537"/>
        <v>32.944277108433738</v>
      </c>
      <c r="AF523" s="91">
        <f t="shared" si="537"/>
        <v>70.228006929163357</v>
      </c>
      <c r="AG523" s="91">
        <f t="shared" si="537"/>
        <v>88.660755949603356</v>
      </c>
      <c r="AH523" s="91">
        <f t="shared" si="537"/>
        <v>88.36387312808111</v>
      </c>
      <c r="AI523" s="91">
        <f t="shared" si="537"/>
        <v>69.566830535200822</v>
      </c>
      <c r="AJ523" s="91">
        <f t="shared" si="537"/>
        <v>50.791891767096089</v>
      </c>
      <c r="AK523" s="91">
        <f t="shared" si="537"/>
        <v>37.154003343860303</v>
      </c>
      <c r="AL523" s="148"/>
      <c r="AM523" s="148"/>
      <c r="AN523" s="148"/>
      <c r="AO523" s="148"/>
    </row>
    <row r="524" spans="1:41" ht="13.5" customHeight="1">
      <c r="A524" s="88">
        <v>521</v>
      </c>
      <c r="B524" s="95" t="s">
        <v>14</v>
      </c>
      <c r="C524" s="96">
        <v>219</v>
      </c>
      <c r="D524" s="96">
        <v>198</v>
      </c>
      <c r="E524" s="96">
        <v>166</v>
      </c>
      <c r="F524" s="96">
        <v>213</v>
      </c>
      <c r="G524" s="96">
        <v>139</v>
      </c>
      <c r="H524" s="96">
        <v>193</v>
      </c>
      <c r="I524" s="96">
        <v>242</v>
      </c>
      <c r="J524" s="96">
        <v>163</v>
      </c>
      <c r="K524" s="96">
        <v>172</v>
      </c>
      <c r="L524" s="96">
        <v>198</v>
      </c>
      <c r="M524" s="96">
        <v>140</v>
      </c>
      <c r="N524" s="96">
        <v>157</v>
      </c>
      <c r="O524" s="96"/>
      <c r="P524" s="96"/>
      <c r="Q524" s="96"/>
      <c r="R524" s="96"/>
      <c r="Z524" s="91">
        <f t="shared" ref="Z524:AK524" si="538">C524*100000/Z513</f>
        <v>1050.1078877966913</v>
      </c>
      <c r="AA524" s="91">
        <f t="shared" si="538"/>
        <v>951.96884465599305</v>
      </c>
      <c r="AB524" s="91">
        <f t="shared" si="538"/>
        <v>794.03042188845302</v>
      </c>
      <c r="AC524" s="91">
        <f t="shared" si="538"/>
        <v>1012.5017825735608</v>
      </c>
      <c r="AD524" s="91">
        <f t="shared" si="538"/>
        <v>657.45908617916939</v>
      </c>
      <c r="AE524" s="91">
        <f t="shared" si="538"/>
        <v>908.3207831325301</v>
      </c>
      <c r="AF524" s="91">
        <f t="shared" si="538"/>
        <v>1133.0118451238354</v>
      </c>
      <c r="AG524" s="91">
        <f t="shared" si="538"/>
        <v>760.61595893607091</v>
      </c>
      <c r="AH524" s="91">
        <f t="shared" si="538"/>
        <v>799.92558831736585</v>
      </c>
      <c r="AI524" s="91">
        <f t="shared" si="538"/>
        <v>918.28216306465083</v>
      </c>
      <c r="AJ524" s="91">
        <f t="shared" si="538"/>
        <v>646.44225885395019</v>
      </c>
      <c r="AK524" s="91">
        <f t="shared" si="538"/>
        <v>729.14731562325835</v>
      </c>
      <c r="AL524" s="148"/>
      <c r="AM524" s="148"/>
      <c r="AN524" s="148"/>
      <c r="AO524" s="148"/>
    </row>
    <row r="525" spans="1:41" ht="13.5" customHeight="1">
      <c r="A525" s="88">
        <v>522</v>
      </c>
      <c r="B525" s="95" t="s">
        <v>13</v>
      </c>
      <c r="C525" s="96">
        <v>115</v>
      </c>
      <c r="D525" s="96">
        <v>193</v>
      </c>
      <c r="E525" s="96">
        <v>128</v>
      </c>
      <c r="F525" s="96">
        <v>157</v>
      </c>
      <c r="G525" s="96">
        <v>148</v>
      </c>
      <c r="H525" s="96">
        <v>142</v>
      </c>
      <c r="I525" s="96">
        <v>200</v>
      </c>
      <c r="J525" s="96">
        <v>184</v>
      </c>
      <c r="K525" s="96">
        <v>134</v>
      </c>
      <c r="L525" s="96">
        <v>133</v>
      </c>
      <c r="M525" s="96">
        <v>81</v>
      </c>
      <c r="N525" s="96">
        <v>84</v>
      </c>
      <c r="O525" s="96"/>
      <c r="P525" s="96"/>
      <c r="Q525" s="96"/>
      <c r="R525" s="96"/>
      <c r="Z525" s="91">
        <f t="shared" ref="Z525:AK525" si="539">C525*100000/Z513</f>
        <v>551.42651642292014</v>
      </c>
      <c r="AA525" s="91">
        <f t="shared" si="539"/>
        <v>927.92922736670027</v>
      </c>
      <c r="AB525" s="91">
        <f t="shared" si="539"/>
        <v>612.2644216971205</v>
      </c>
      <c r="AC525" s="91">
        <f t="shared" si="539"/>
        <v>746.30413081713175</v>
      </c>
      <c r="AD525" s="91">
        <f t="shared" si="539"/>
        <v>700.02837952889979</v>
      </c>
      <c r="AE525" s="91">
        <f t="shared" si="539"/>
        <v>668.29819277108436</v>
      </c>
      <c r="AF525" s="91">
        <f t="shared" si="539"/>
        <v>936.37342572217801</v>
      </c>
      <c r="AG525" s="91">
        <f t="shared" si="539"/>
        <v>858.60942603826413</v>
      </c>
      <c r="AH525" s="91">
        <f t="shared" si="539"/>
        <v>623.19784206120357</v>
      </c>
      <c r="AI525" s="91">
        <f t="shared" si="539"/>
        <v>616.82589741211393</v>
      </c>
      <c r="AJ525" s="91">
        <f t="shared" si="539"/>
        <v>374.0130211940712</v>
      </c>
      <c r="AK525" s="91">
        <f t="shared" si="539"/>
        <v>390.11703511053315</v>
      </c>
      <c r="AL525" s="148"/>
      <c r="AM525" s="148"/>
      <c r="AN525" s="148"/>
      <c r="AO525" s="148"/>
    </row>
    <row r="526" spans="1:41" ht="13.5" customHeight="1">
      <c r="A526" s="88">
        <v>523</v>
      </c>
      <c r="B526" s="95" t="s">
        <v>12</v>
      </c>
      <c r="C526" s="96">
        <v>340</v>
      </c>
      <c r="D526" s="96">
        <v>347</v>
      </c>
      <c r="E526" s="96">
        <v>358</v>
      </c>
      <c r="F526" s="96">
        <v>371</v>
      </c>
      <c r="G526" s="96">
        <v>331</v>
      </c>
      <c r="H526" s="96">
        <v>498</v>
      </c>
      <c r="I526" s="96">
        <v>522</v>
      </c>
      <c r="J526" s="96">
        <v>419</v>
      </c>
      <c r="K526" s="96">
        <v>357</v>
      </c>
      <c r="L526" s="96">
        <v>368</v>
      </c>
      <c r="M526" s="96">
        <v>251</v>
      </c>
      <c r="N526" s="96">
        <v>261</v>
      </c>
      <c r="O526" s="96"/>
      <c r="P526" s="96"/>
      <c r="Q526" s="96"/>
      <c r="R526" s="96"/>
      <c r="Z526" s="91">
        <f t="shared" ref="Z526:AK526" si="540">C526*100000/Z513</f>
        <v>1630.3044833373292</v>
      </c>
      <c r="AA526" s="91">
        <f t="shared" si="540"/>
        <v>1668.3494398769171</v>
      </c>
      <c r="AB526" s="91">
        <f t="shared" si="540"/>
        <v>1712.4270544341337</v>
      </c>
      <c r="AC526" s="91">
        <f t="shared" si="540"/>
        <v>1763.559442886343</v>
      </c>
      <c r="AD526" s="91">
        <f t="shared" si="540"/>
        <v>1565.6040109734179</v>
      </c>
      <c r="AE526" s="91">
        <f t="shared" si="540"/>
        <v>2343.75</v>
      </c>
      <c r="AF526" s="91">
        <f t="shared" si="540"/>
        <v>2443.9346411348847</v>
      </c>
      <c r="AG526" s="91">
        <f t="shared" si="540"/>
        <v>1955.2029864675687</v>
      </c>
      <c r="AH526" s="91">
        <f t="shared" si="540"/>
        <v>1660.3106687749976</v>
      </c>
      <c r="AI526" s="91">
        <f t="shared" si="540"/>
        <v>1706.7062424635933</v>
      </c>
      <c r="AJ526" s="91">
        <f t="shared" si="540"/>
        <v>1158.9786212310107</v>
      </c>
      <c r="AK526" s="91">
        <f t="shared" si="540"/>
        <v>1212.1493590934424</v>
      </c>
      <c r="AL526" s="148"/>
      <c r="AM526" s="148"/>
      <c r="AN526" s="148"/>
      <c r="AO526" s="148"/>
    </row>
    <row r="527" spans="1:41" ht="13.5" customHeight="1">
      <c r="A527" s="88">
        <v>524</v>
      </c>
      <c r="B527" s="95" t="s">
        <v>11</v>
      </c>
      <c r="C527" s="96">
        <v>53</v>
      </c>
      <c r="D527" s="96">
        <v>31</v>
      </c>
      <c r="E527" s="96">
        <v>41</v>
      </c>
      <c r="F527" s="96">
        <v>84</v>
      </c>
      <c r="G527" s="96">
        <v>37</v>
      </c>
      <c r="H527" s="96">
        <v>94</v>
      </c>
      <c r="I527" s="96">
        <v>98</v>
      </c>
      <c r="J527" s="96">
        <v>44</v>
      </c>
      <c r="K527" s="96">
        <v>31</v>
      </c>
      <c r="L527" s="96">
        <v>61</v>
      </c>
      <c r="M527" s="96">
        <v>44</v>
      </c>
      <c r="N527" s="96">
        <v>23</v>
      </c>
      <c r="O527" s="96"/>
      <c r="P527" s="96"/>
      <c r="Q527" s="96"/>
      <c r="R527" s="96"/>
      <c r="Z527" s="91">
        <f t="shared" ref="Z527:AK527" si="541">C527*100000/Z513</f>
        <v>254.13569887317189</v>
      </c>
      <c r="AA527" s="91">
        <f t="shared" si="541"/>
        <v>149.04562719361508</v>
      </c>
      <c r="AB527" s="91">
        <f t="shared" si="541"/>
        <v>196.11594757485889</v>
      </c>
      <c r="AC527" s="91">
        <f t="shared" si="541"/>
        <v>399.29647763464374</v>
      </c>
      <c r="AD527" s="91">
        <f t="shared" si="541"/>
        <v>175.00709488222495</v>
      </c>
      <c r="AE527" s="91">
        <f t="shared" si="541"/>
        <v>442.39457831325302</v>
      </c>
      <c r="AF527" s="91">
        <f t="shared" si="541"/>
        <v>458.82297860386723</v>
      </c>
      <c r="AG527" s="91">
        <f t="shared" si="541"/>
        <v>205.3196453569762</v>
      </c>
      <c r="AH527" s="91">
        <f t="shared" si="541"/>
        <v>144.17263510371129</v>
      </c>
      <c r="AI527" s="91">
        <f t="shared" si="541"/>
        <v>282.90511084315</v>
      </c>
      <c r="AJ527" s="91">
        <f t="shared" si="541"/>
        <v>203.16756706838436</v>
      </c>
      <c r="AK527" s="91">
        <f t="shared" si="541"/>
        <v>106.81775961359837</v>
      </c>
      <c r="AL527" s="148"/>
      <c r="AM527" s="148"/>
      <c r="AN527" s="148"/>
      <c r="AO527" s="148"/>
    </row>
    <row r="528" spans="1:41" ht="13.5" customHeight="1">
      <c r="A528" s="88">
        <v>525</v>
      </c>
      <c r="B528" s="95" t="s">
        <v>28</v>
      </c>
      <c r="C528" s="96">
        <v>0</v>
      </c>
      <c r="D528" s="96">
        <v>0</v>
      </c>
      <c r="E528" s="96">
        <v>0</v>
      </c>
      <c r="F528" s="96">
        <v>0</v>
      </c>
      <c r="G528" s="96">
        <v>0</v>
      </c>
      <c r="H528" s="96">
        <v>0</v>
      </c>
      <c r="I528" s="96">
        <v>0</v>
      </c>
      <c r="J528" s="96">
        <v>0</v>
      </c>
      <c r="K528" s="96">
        <v>0</v>
      </c>
      <c r="L528" s="96">
        <v>0</v>
      </c>
      <c r="M528" s="96">
        <v>0</v>
      </c>
      <c r="N528" s="96">
        <v>0</v>
      </c>
      <c r="O528" s="96"/>
      <c r="P528" s="96"/>
      <c r="Q528" s="96"/>
      <c r="R528" s="96"/>
      <c r="Z528" s="91">
        <f t="shared" ref="Z528:AK528" si="542">C528*100000/Z513</f>
        <v>0</v>
      </c>
      <c r="AA528" s="91">
        <f t="shared" si="542"/>
        <v>0</v>
      </c>
      <c r="AB528" s="91">
        <f t="shared" si="542"/>
        <v>0</v>
      </c>
      <c r="AC528" s="91">
        <f t="shared" si="542"/>
        <v>0</v>
      </c>
      <c r="AD528" s="91">
        <f t="shared" si="542"/>
        <v>0</v>
      </c>
      <c r="AE528" s="91">
        <f t="shared" si="542"/>
        <v>0</v>
      </c>
      <c r="AF528" s="91">
        <f t="shared" si="542"/>
        <v>0</v>
      </c>
      <c r="AG528" s="91">
        <f t="shared" si="542"/>
        <v>0</v>
      </c>
      <c r="AH528" s="91">
        <f t="shared" si="542"/>
        <v>0</v>
      </c>
      <c r="AI528" s="91">
        <f t="shared" si="542"/>
        <v>0</v>
      </c>
      <c r="AJ528" s="91">
        <f t="shared" si="542"/>
        <v>0</v>
      </c>
      <c r="AK528" s="91">
        <f t="shared" si="542"/>
        <v>0</v>
      </c>
      <c r="AL528" s="148"/>
      <c r="AM528" s="148"/>
      <c r="AN528" s="148"/>
      <c r="AO528" s="148"/>
    </row>
    <row r="529" spans="1:41" ht="13.5" customHeight="1">
      <c r="A529" s="88">
        <v>526</v>
      </c>
      <c r="B529" s="97" t="s">
        <v>118</v>
      </c>
      <c r="C529" s="96">
        <v>740</v>
      </c>
      <c r="D529" s="96">
        <v>779</v>
      </c>
      <c r="E529" s="96">
        <v>703</v>
      </c>
      <c r="F529" s="96">
        <v>833</v>
      </c>
      <c r="G529" s="96">
        <v>663</v>
      </c>
      <c r="H529" s="96">
        <v>934</v>
      </c>
      <c r="I529" s="96">
        <v>1077</v>
      </c>
      <c r="J529" s="96">
        <v>829</v>
      </c>
      <c r="K529" s="96">
        <v>713</v>
      </c>
      <c r="L529" s="96">
        <v>775</v>
      </c>
      <c r="M529" s="96">
        <v>527</v>
      </c>
      <c r="N529" s="96">
        <v>533</v>
      </c>
      <c r="O529" s="96"/>
      <c r="P529" s="96"/>
      <c r="Q529" s="96"/>
      <c r="R529" s="96"/>
      <c r="T529" s="4" t="s">
        <v>487</v>
      </c>
      <c r="U529" s="4" t="s">
        <v>488</v>
      </c>
      <c r="V529" s="4" t="s">
        <v>489</v>
      </c>
      <c r="W529" s="4" t="s">
        <v>490</v>
      </c>
      <c r="X529" s="4" t="s">
        <v>491</v>
      </c>
      <c r="Y529" s="4">
        <v>3715.1</v>
      </c>
      <c r="Z529" s="91">
        <f t="shared" ref="Z529:AK529" si="543">C529*100000/Z513</f>
        <v>3548.3097578518341</v>
      </c>
      <c r="AA529" s="91">
        <f t="shared" si="543"/>
        <v>3745.3723736718111</v>
      </c>
      <c r="AB529" s="91">
        <f t="shared" si="543"/>
        <v>3362.6710035396536</v>
      </c>
      <c r="AC529" s="91">
        <f t="shared" si="543"/>
        <v>3959.6900698768836</v>
      </c>
      <c r="AD529" s="91">
        <f t="shared" si="543"/>
        <v>3135.9379434301391</v>
      </c>
      <c r="AE529" s="91">
        <f t="shared" si="543"/>
        <v>4395.7078313253014</v>
      </c>
      <c r="AF529" s="91">
        <f t="shared" si="543"/>
        <v>5042.3708975139289</v>
      </c>
      <c r="AG529" s="91">
        <f t="shared" si="543"/>
        <v>3868.4087727484834</v>
      </c>
      <c r="AH529" s="91">
        <f t="shared" si="543"/>
        <v>3315.9706073853595</v>
      </c>
      <c r="AI529" s="91">
        <f t="shared" si="543"/>
        <v>3594.2862443187087</v>
      </c>
      <c r="AJ529" s="91">
        <f t="shared" si="543"/>
        <v>2433.3933601145127</v>
      </c>
      <c r="AK529" s="91">
        <f t="shared" si="543"/>
        <v>2475.3854727846924</v>
      </c>
      <c r="AL529" s="148"/>
      <c r="AM529" s="148"/>
      <c r="AN529" s="148"/>
      <c r="AO529" s="148"/>
    </row>
    <row r="530" spans="1:41" ht="13.5" customHeight="1">
      <c r="A530" s="88">
        <v>527</v>
      </c>
      <c r="B530" s="95" t="s">
        <v>10</v>
      </c>
      <c r="C530" s="96">
        <v>7</v>
      </c>
      <c r="D530" s="96">
        <v>12</v>
      </c>
      <c r="E530" s="96">
        <v>9</v>
      </c>
      <c r="F530" s="96">
        <v>14</v>
      </c>
      <c r="G530" s="96">
        <v>14</v>
      </c>
      <c r="H530" s="96">
        <v>24</v>
      </c>
      <c r="I530" s="96">
        <v>18</v>
      </c>
      <c r="J530" s="96">
        <v>13</v>
      </c>
      <c r="K530" s="96">
        <v>23</v>
      </c>
      <c r="L530" s="96">
        <v>23</v>
      </c>
      <c r="M530" s="96">
        <v>11</v>
      </c>
      <c r="N530" s="96">
        <v>5</v>
      </c>
      <c r="O530" s="96"/>
      <c r="P530" s="96"/>
      <c r="Q530" s="96"/>
      <c r="R530" s="96"/>
      <c r="Z530" s="91">
        <f t="shared" ref="Z530:AK530" si="544">C530*100000/Z513</f>
        <v>33.565092304003834</v>
      </c>
      <c r="AA530" s="91">
        <f t="shared" si="544"/>
        <v>57.695081494302613</v>
      </c>
      <c r="AB530" s="91">
        <f t="shared" si="544"/>
        <v>43.049842150578783</v>
      </c>
      <c r="AC530" s="91">
        <f t="shared" si="544"/>
        <v>66.549412939107285</v>
      </c>
      <c r="AD530" s="91">
        <f t="shared" si="544"/>
        <v>66.218900766247273</v>
      </c>
      <c r="AE530" s="91">
        <f t="shared" si="544"/>
        <v>112.95180722891567</v>
      </c>
      <c r="AF530" s="91">
        <f t="shared" si="544"/>
        <v>84.273608314996025</v>
      </c>
      <c r="AG530" s="91">
        <f t="shared" si="544"/>
        <v>60.662622491833879</v>
      </c>
      <c r="AH530" s="91">
        <f t="shared" si="544"/>
        <v>106.96679378662451</v>
      </c>
      <c r="AI530" s="91">
        <f t="shared" si="544"/>
        <v>106.66914015397458</v>
      </c>
      <c r="AJ530" s="91">
        <f t="shared" si="544"/>
        <v>50.791891767096089</v>
      </c>
      <c r="AK530" s="91">
        <f t="shared" si="544"/>
        <v>23.221252089912689</v>
      </c>
      <c r="AL530" s="148"/>
      <c r="AM530" s="148"/>
      <c r="AN530" s="148"/>
      <c r="AO530" s="148"/>
    </row>
    <row r="531" spans="1:41" ht="13.5" customHeight="1">
      <c r="A531" s="88">
        <v>528</v>
      </c>
      <c r="B531" s="95" t="s">
        <v>9</v>
      </c>
      <c r="C531" s="96">
        <v>20</v>
      </c>
      <c r="D531" s="96">
        <v>11</v>
      </c>
      <c r="E531" s="96">
        <v>5</v>
      </c>
      <c r="F531" s="96">
        <v>4</v>
      </c>
      <c r="G531" s="96">
        <v>5</v>
      </c>
      <c r="H531" s="96">
        <v>10</v>
      </c>
      <c r="I531" s="96">
        <v>4</v>
      </c>
      <c r="J531" s="96">
        <v>9</v>
      </c>
      <c r="K531" s="96">
        <v>4</v>
      </c>
      <c r="L531" s="96">
        <v>6</v>
      </c>
      <c r="M531" s="96">
        <v>10</v>
      </c>
      <c r="N531" s="96">
        <v>5</v>
      </c>
      <c r="O531" s="96"/>
      <c r="P531" s="96"/>
      <c r="Q531" s="96"/>
      <c r="R531" s="96"/>
      <c r="Z531" s="91">
        <f t="shared" ref="Z531:AK531" si="545">C531*100000/Z513</f>
        <v>95.900263725725239</v>
      </c>
      <c r="AA531" s="91">
        <f t="shared" si="545"/>
        <v>52.887158036444063</v>
      </c>
      <c r="AB531" s="91">
        <f t="shared" si="545"/>
        <v>23.916578972543768</v>
      </c>
      <c r="AC531" s="91">
        <f t="shared" si="545"/>
        <v>19.01411798260208</v>
      </c>
      <c r="AD531" s="91">
        <f t="shared" si="545"/>
        <v>23.649607416516886</v>
      </c>
      <c r="AE531" s="91">
        <f t="shared" si="545"/>
        <v>47.063253012048193</v>
      </c>
      <c r="AF531" s="91">
        <f t="shared" si="545"/>
        <v>18.727468514443562</v>
      </c>
      <c r="AG531" s="91">
        <f t="shared" si="545"/>
        <v>41.997200186654226</v>
      </c>
      <c r="AH531" s="91">
        <f t="shared" si="545"/>
        <v>18.60292065854339</v>
      </c>
      <c r="AI531" s="91">
        <f t="shared" si="545"/>
        <v>27.826732214080327</v>
      </c>
      <c r="AJ531" s="91">
        <f t="shared" si="545"/>
        <v>46.174447060996442</v>
      </c>
      <c r="AK531" s="91">
        <f t="shared" si="545"/>
        <v>23.221252089912689</v>
      </c>
      <c r="AL531" s="148"/>
      <c r="AM531" s="148"/>
      <c r="AN531" s="148"/>
      <c r="AO531" s="148"/>
    </row>
    <row r="532" spans="1:41" ht="13.5" customHeight="1">
      <c r="A532" s="88">
        <v>529</v>
      </c>
      <c r="B532" s="95" t="s">
        <v>8</v>
      </c>
      <c r="C532" s="96">
        <v>53</v>
      </c>
      <c r="D532" s="96">
        <v>52</v>
      </c>
      <c r="E532" s="96">
        <v>51</v>
      </c>
      <c r="F532" s="96">
        <v>39</v>
      </c>
      <c r="G532" s="96">
        <v>47</v>
      </c>
      <c r="H532" s="96">
        <v>100</v>
      </c>
      <c r="I532" s="96">
        <v>119</v>
      </c>
      <c r="J532" s="96">
        <v>55</v>
      </c>
      <c r="K532" s="96">
        <v>49</v>
      </c>
      <c r="L532" s="96">
        <v>131</v>
      </c>
      <c r="M532" s="96">
        <v>103</v>
      </c>
      <c r="N532" s="96">
        <v>71</v>
      </c>
      <c r="O532" s="96"/>
      <c r="P532" s="96"/>
      <c r="Q532" s="96"/>
      <c r="R532" s="96"/>
      <c r="Z532" s="91">
        <f t="shared" ref="Z532:AK532" si="546">C532*100000/Z513</f>
        <v>254.13569887317189</v>
      </c>
      <c r="AA532" s="91">
        <f t="shared" si="546"/>
        <v>250.01201980864465</v>
      </c>
      <c r="AB532" s="91">
        <f t="shared" si="546"/>
        <v>243.94910551994641</v>
      </c>
      <c r="AC532" s="91">
        <f t="shared" si="546"/>
        <v>185.38765033037029</v>
      </c>
      <c r="AD532" s="91">
        <f t="shared" si="546"/>
        <v>222.30630971525872</v>
      </c>
      <c r="AE532" s="91">
        <f t="shared" si="546"/>
        <v>470.63253012048193</v>
      </c>
      <c r="AF532" s="91">
        <f t="shared" si="546"/>
        <v>557.14218830469588</v>
      </c>
      <c r="AG532" s="91">
        <f t="shared" si="546"/>
        <v>256.64955669622026</v>
      </c>
      <c r="AH532" s="91">
        <f t="shared" si="546"/>
        <v>227.88577806715654</v>
      </c>
      <c r="AI532" s="91">
        <f t="shared" si="546"/>
        <v>607.55032000742051</v>
      </c>
      <c r="AJ532" s="91">
        <f t="shared" si="546"/>
        <v>475.59680472826335</v>
      </c>
      <c r="AK532" s="91">
        <f t="shared" si="546"/>
        <v>329.74177967676019</v>
      </c>
      <c r="AL532" s="148"/>
      <c r="AM532" s="148"/>
      <c r="AN532" s="148"/>
      <c r="AO532" s="148"/>
    </row>
    <row r="533" spans="1:41" ht="13.5" customHeight="1">
      <c r="A533" s="88">
        <v>530</v>
      </c>
      <c r="B533" s="95" t="s">
        <v>24</v>
      </c>
      <c r="C533" s="96">
        <v>0</v>
      </c>
      <c r="D533" s="96">
        <v>0</v>
      </c>
      <c r="E533" s="96">
        <v>10</v>
      </c>
      <c r="F533" s="96">
        <v>2</v>
      </c>
      <c r="G533" s="96">
        <v>0</v>
      </c>
      <c r="H533" s="96">
        <v>0</v>
      </c>
      <c r="I533" s="96">
        <v>0</v>
      </c>
      <c r="J533" s="96">
        <v>0</v>
      </c>
      <c r="K533" s="96">
        <v>0</v>
      </c>
      <c r="L533" s="96">
        <v>0</v>
      </c>
      <c r="M533" s="96">
        <v>4</v>
      </c>
      <c r="N533" s="96">
        <v>1</v>
      </c>
      <c r="O533" s="96"/>
      <c r="P533" s="96"/>
      <c r="Q533" s="96"/>
      <c r="R533" s="96"/>
      <c r="Z533" s="91">
        <f t="shared" ref="Z533:AK533" si="547">C533*100000/Z513</f>
        <v>0</v>
      </c>
      <c r="AA533" s="91">
        <f t="shared" si="547"/>
        <v>0</v>
      </c>
      <c r="AB533" s="91">
        <f t="shared" si="547"/>
        <v>47.833157945087535</v>
      </c>
      <c r="AC533" s="91">
        <f t="shared" si="547"/>
        <v>9.5070589913010402</v>
      </c>
      <c r="AD533" s="91">
        <f t="shared" si="547"/>
        <v>0</v>
      </c>
      <c r="AE533" s="91">
        <f t="shared" si="547"/>
        <v>0</v>
      </c>
      <c r="AF533" s="91">
        <f t="shared" si="547"/>
        <v>0</v>
      </c>
      <c r="AG533" s="91">
        <f t="shared" si="547"/>
        <v>0</v>
      </c>
      <c r="AH533" s="91">
        <f t="shared" si="547"/>
        <v>0</v>
      </c>
      <c r="AI533" s="91">
        <f t="shared" si="547"/>
        <v>0</v>
      </c>
      <c r="AJ533" s="91">
        <f t="shared" si="547"/>
        <v>18.469778824398578</v>
      </c>
      <c r="AK533" s="91">
        <f t="shared" si="547"/>
        <v>4.6442504179825379</v>
      </c>
      <c r="AL533" s="148"/>
      <c r="AM533" s="148"/>
      <c r="AN533" s="148"/>
      <c r="AO533" s="148"/>
    </row>
    <row r="534" spans="1:41" ht="13.5" customHeight="1">
      <c r="A534" s="88">
        <v>531</v>
      </c>
      <c r="B534" s="97" t="s">
        <v>119</v>
      </c>
      <c r="C534" s="96">
        <v>80</v>
      </c>
      <c r="D534" s="96">
        <v>75</v>
      </c>
      <c r="E534" s="96">
        <v>75</v>
      </c>
      <c r="F534" s="96">
        <v>59</v>
      </c>
      <c r="G534" s="96">
        <v>66</v>
      </c>
      <c r="H534" s="96">
        <v>134</v>
      </c>
      <c r="I534" s="96">
        <v>141</v>
      </c>
      <c r="J534" s="96">
        <v>77</v>
      </c>
      <c r="K534" s="96">
        <v>76</v>
      </c>
      <c r="L534" s="96">
        <v>160</v>
      </c>
      <c r="M534" s="96">
        <v>128</v>
      </c>
      <c r="N534" s="96">
        <v>82</v>
      </c>
      <c r="O534" s="96"/>
      <c r="P534" s="96"/>
      <c r="Q534" s="96"/>
      <c r="R534" s="96"/>
      <c r="T534" s="4" t="s">
        <v>492</v>
      </c>
      <c r="U534" s="4" t="s">
        <v>493</v>
      </c>
      <c r="V534" s="4" t="s">
        <v>494</v>
      </c>
      <c r="W534" s="4" t="s">
        <v>495</v>
      </c>
      <c r="X534" s="4" t="s">
        <v>496</v>
      </c>
      <c r="Y534" s="4">
        <v>279.39999999999998</v>
      </c>
      <c r="Z534" s="91">
        <f t="shared" ref="Z534:AK534" si="548">C534*100000/Z513</f>
        <v>383.60105490290096</v>
      </c>
      <c r="AA534" s="91">
        <f t="shared" si="548"/>
        <v>360.59425933939133</v>
      </c>
      <c r="AB534" s="91">
        <f t="shared" si="548"/>
        <v>358.74868458815649</v>
      </c>
      <c r="AC534" s="91">
        <f t="shared" si="548"/>
        <v>280.45824024338071</v>
      </c>
      <c r="AD534" s="91">
        <f t="shared" si="548"/>
        <v>312.17481789802287</v>
      </c>
      <c r="AE534" s="91">
        <f t="shared" si="548"/>
        <v>630.64759036144574</v>
      </c>
      <c r="AF534" s="91">
        <f t="shared" si="548"/>
        <v>660.1432651341355</v>
      </c>
      <c r="AG534" s="91">
        <f t="shared" si="548"/>
        <v>359.30937937470833</v>
      </c>
      <c r="AH534" s="91">
        <f t="shared" si="548"/>
        <v>353.45549251232444</v>
      </c>
      <c r="AI534" s="91">
        <f t="shared" si="548"/>
        <v>742.04619237547536</v>
      </c>
      <c r="AJ534" s="91">
        <f t="shared" si="548"/>
        <v>591.03292238075448</v>
      </c>
      <c r="AK534" s="91">
        <f t="shared" si="548"/>
        <v>380.82853427456809</v>
      </c>
      <c r="AL534" s="148"/>
      <c r="AM534" s="148"/>
      <c r="AN534" s="148"/>
      <c r="AO534" s="148"/>
    </row>
    <row r="535" spans="1:41" ht="13.5" customHeight="1">
      <c r="A535" s="88">
        <v>532</v>
      </c>
      <c r="B535" s="95" t="s">
        <v>7</v>
      </c>
      <c r="C535" s="96">
        <v>23</v>
      </c>
      <c r="D535" s="96">
        <v>37</v>
      </c>
      <c r="E535" s="96">
        <v>42</v>
      </c>
      <c r="F535" s="96">
        <v>48</v>
      </c>
      <c r="G535" s="96">
        <v>45</v>
      </c>
      <c r="H535" s="96">
        <v>73</v>
      </c>
      <c r="I535" s="96">
        <v>91</v>
      </c>
      <c r="J535" s="96">
        <v>50</v>
      </c>
      <c r="K535" s="96">
        <v>59</v>
      </c>
      <c r="L535" s="96">
        <v>77</v>
      </c>
      <c r="M535" s="96">
        <v>79</v>
      </c>
      <c r="N535" s="96">
        <v>60</v>
      </c>
      <c r="O535" s="96"/>
      <c r="P535" s="96"/>
      <c r="Q535" s="96"/>
      <c r="R535" s="96"/>
      <c r="Z535" s="91">
        <f t="shared" ref="Z535:AK535" si="549">C535*100000/Z513</f>
        <v>110.28530328458403</v>
      </c>
      <c r="AA535" s="91">
        <f t="shared" si="549"/>
        <v>177.89316794076638</v>
      </c>
      <c r="AB535" s="91">
        <f t="shared" si="549"/>
        <v>200.89926336936765</v>
      </c>
      <c r="AC535" s="91">
        <f t="shared" si="549"/>
        <v>228.16941579122499</v>
      </c>
      <c r="AD535" s="91">
        <f t="shared" si="549"/>
        <v>212.84646674865198</v>
      </c>
      <c r="AE535" s="91">
        <f t="shared" si="549"/>
        <v>343.56174698795184</v>
      </c>
      <c r="AF535" s="91">
        <f t="shared" si="549"/>
        <v>426.04990870359097</v>
      </c>
      <c r="AG535" s="91">
        <f t="shared" si="549"/>
        <v>233.31777881474568</v>
      </c>
      <c r="AH535" s="91">
        <f t="shared" si="549"/>
        <v>274.39307971351502</v>
      </c>
      <c r="AI535" s="91">
        <f t="shared" si="549"/>
        <v>357.10973008069755</v>
      </c>
      <c r="AJ535" s="91">
        <f t="shared" si="549"/>
        <v>364.77813178187193</v>
      </c>
      <c r="AK535" s="91">
        <f t="shared" si="549"/>
        <v>278.65502507895224</v>
      </c>
      <c r="AL535" s="148"/>
      <c r="AM535" s="148"/>
      <c r="AN535" s="148"/>
      <c r="AO535" s="148"/>
    </row>
    <row r="536" spans="1:41" ht="13.5" customHeight="1">
      <c r="A536" s="88">
        <v>533</v>
      </c>
      <c r="B536" s="95" t="s">
        <v>6</v>
      </c>
      <c r="C536" s="96">
        <v>146</v>
      </c>
      <c r="D536" s="96">
        <v>125</v>
      </c>
      <c r="E536" s="96">
        <v>136</v>
      </c>
      <c r="F536" s="96">
        <v>83</v>
      </c>
      <c r="G536" s="96">
        <v>82</v>
      </c>
      <c r="H536" s="96">
        <v>66</v>
      </c>
      <c r="I536" s="96">
        <v>94</v>
      </c>
      <c r="J536" s="96">
        <v>65</v>
      </c>
      <c r="K536" s="96">
        <v>46</v>
      </c>
      <c r="L536" s="96">
        <v>69</v>
      </c>
      <c r="M536" s="96">
        <v>35</v>
      </c>
      <c r="N536" s="96">
        <v>52</v>
      </c>
      <c r="O536" s="96"/>
      <c r="P536" s="96"/>
      <c r="Q536" s="96"/>
      <c r="R536" s="96"/>
      <c r="Z536" s="91">
        <f t="shared" ref="Z536:AK536" si="550">C536*100000/Z513</f>
        <v>700.07192519779426</v>
      </c>
      <c r="AA536" s="91">
        <f t="shared" si="550"/>
        <v>600.99043223231888</v>
      </c>
      <c r="AB536" s="91">
        <f t="shared" si="550"/>
        <v>650.53094805319051</v>
      </c>
      <c r="AC536" s="91">
        <f t="shared" si="550"/>
        <v>394.54294813899321</v>
      </c>
      <c r="AD536" s="91">
        <f t="shared" si="550"/>
        <v>387.85356163087692</v>
      </c>
      <c r="AE536" s="91">
        <f t="shared" si="550"/>
        <v>310.61746987951807</v>
      </c>
      <c r="AF536" s="91">
        <f t="shared" si="550"/>
        <v>440.09551008942367</v>
      </c>
      <c r="AG536" s="91">
        <f t="shared" si="550"/>
        <v>303.31311245916936</v>
      </c>
      <c r="AH536" s="91">
        <f t="shared" si="550"/>
        <v>213.93358757324901</v>
      </c>
      <c r="AI536" s="91">
        <f t="shared" si="550"/>
        <v>320.00742046192374</v>
      </c>
      <c r="AJ536" s="91">
        <f t="shared" si="550"/>
        <v>161.61056471348755</v>
      </c>
      <c r="AK536" s="91">
        <f t="shared" si="550"/>
        <v>241.50102173509197</v>
      </c>
      <c r="AL536" s="148"/>
      <c r="AM536" s="148"/>
      <c r="AN536" s="148"/>
      <c r="AO536" s="148"/>
    </row>
    <row r="537" spans="1:41" ht="13.5" customHeight="1">
      <c r="A537" s="88">
        <v>534</v>
      </c>
      <c r="B537" s="95" t="s">
        <v>5</v>
      </c>
      <c r="C537" s="96">
        <v>16</v>
      </c>
      <c r="D537" s="96">
        <v>18</v>
      </c>
      <c r="E537" s="96">
        <v>11</v>
      </c>
      <c r="F537" s="96">
        <v>21</v>
      </c>
      <c r="G537" s="96">
        <v>11</v>
      </c>
      <c r="H537" s="96">
        <v>9</v>
      </c>
      <c r="I537" s="96">
        <v>15</v>
      </c>
      <c r="J537" s="96">
        <v>9</v>
      </c>
      <c r="K537" s="96">
        <v>17</v>
      </c>
      <c r="L537" s="96">
        <v>5</v>
      </c>
      <c r="M537" s="96">
        <v>7</v>
      </c>
      <c r="N537" s="96">
        <v>7</v>
      </c>
      <c r="O537" s="96"/>
      <c r="P537" s="96"/>
      <c r="Q537" s="96"/>
      <c r="R537" s="96"/>
      <c r="Z537" s="91">
        <f t="shared" ref="Z537:AK537" si="551">C537*100000/Z513</f>
        <v>76.720210980580191</v>
      </c>
      <c r="AA537" s="91">
        <f t="shared" si="551"/>
        <v>86.542622241453913</v>
      </c>
      <c r="AB537" s="91">
        <f t="shared" si="551"/>
        <v>52.616473739596287</v>
      </c>
      <c r="AC537" s="91">
        <f t="shared" si="551"/>
        <v>99.824119408660934</v>
      </c>
      <c r="AD537" s="91">
        <f t="shared" si="551"/>
        <v>52.029136316337151</v>
      </c>
      <c r="AE537" s="91">
        <f t="shared" si="551"/>
        <v>42.356927710843372</v>
      </c>
      <c r="AF537" s="91">
        <f t="shared" si="551"/>
        <v>70.228006929163357</v>
      </c>
      <c r="AG537" s="91">
        <f t="shared" si="551"/>
        <v>41.997200186654226</v>
      </c>
      <c r="AH537" s="91">
        <f t="shared" si="551"/>
        <v>79.062412798809419</v>
      </c>
      <c r="AI537" s="91">
        <f t="shared" si="551"/>
        <v>23.188943511733605</v>
      </c>
      <c r="AJ537" s="91">
        <f t="shared" si="551"/>
        <v>32.322112942697508</v>
      </c>
      <c r="AK537" s="91">
        <f t="shared" si="551"/>
        <v>32.509752925877763</v>
      </c>
      <c r="AL537" s="148"/>
      <c r="AM537" s="148"/>
      <c r="AN537" s="148"/>
      <c r="AO537" s="148"/>
    </row>
    <row r="538" spans="1:41" ht="13.5" customHeight="1">
      <c r="A538" s="88">
        <v>535</v>
      </c>
      <c r="B538" s="95" t="s">
        <v>26</v>
      </c>
      <c r="C538" s="96">
        <v>1</v>
      </c>
      <c r="D538" s="96">
        <v>0</v>
      </c>
      <c r="E538" s="96">
        <v>0</v>
      </c>
      <c r="F538" s="96">
        <v>0</v>
      </c>
      <c r="G538" s="96">
        <v>0</v>
      </c>
      <c r="H538" s="96">
        <v>0</v>
      </c>
      <c r="I538" s="96">
        <v>0</v>
      </c>
      <c r="J538" s="96">
        <v>0</v>
      </c>
      <c r="K538" s="96">
        <v>0</v>
      </c>
      <c r="L538" s="96">
        <v>0</v>
      </c>
      <c r="M538" s="96">
        <v>0</v>
      </c>
      <c r="N538" s="96">
        <v>0</v>
      </c>
      <c r="O538" s="96"/>
      <c r="P538" s="96"/>
      <c r="Q538" s="96"/>
      <c r="R538" s="96"/>
      <c r="Z538" s="91">
        <f t="shared" ref="Z538:AK538" si="552">C538*100000/Z513</f>
        <v>4.7950131862862619</v>
      </c>
      <c r="AA538" s="91">
        <f t="shared" si="552"/>
        <v>0</v>
      </c>
      <c r="AB538" s="91">
        <f t="shared" si="552"/>
        <v>0</v>
      </c>
      <c r="AC538" s="91">
        <f t="shared" si="552"/>
        <v>0</v>
      </c>
      <c r="AD538" s="91">
        <f t="shared" si="552"/>
        <v>0</v>
      </c>
      <c r="AE538" s="91">
        <f t="shared" si="552"/>
        <v>0</v>
      </c>
      <c r="AF538" s="91">
        <f t="shared" si="552"/>
        <v>0</v>
      </c>
      <c r="AG538" s="91">
        <f t="shared" si="552"/>
        <v>0</v>
      </c>
      <c r="AH538" s="91">
        <f t="shared" si="552"/>
        <v>0</v>
      </c>
      <c r="AI538" s="91">
        <f t="shared" si="552"/>
        <v>0</v>
      </c>
      <c r="AJ538" s="91">
        <f t="shared" si="552"/>
        <v>0</v>
      </c>
      <c r="AK538" s="91">
        <f t="shared" si="552"/>
        <v>0</v>
      </c>
      <c r="AL538" s="148"/>
      <c r="AM538" s="148"/>
      <c r="AN538" s="148"/>
      <c r="AO538" s="148"/>
    </row>
    <row r="539" spans="1:41" ht="13.5" customHeight="1">
      <c r="A539" s="88">
        <v>536</v>
      </c>
      <c r="B539" s="95" t="s">
        <v>4</v>
      </c>
      <c r="C539" s="96">
        <v>35</v>
      </c>
      <c r="D539" s="96">
        <v>28</v>
      </c>
      <c r="E539" s="96">
        <v>42</v>
      </c>
      <c r="F539" s="96">
        <v>17</v>
      </c>
      <c r="G539" s="96">
        <v>27</v>
      </c>
      <c r="H539" s="96">
        <v>56</v>
      </c>
      <c r="I539" s="96">
        <v>52</v>
      </c>
      <c r="J539" s="96">
        <v>34</v>
      </c>
      <c r="K539" s="96">
        <v>37</v>
      </c>
      <c r="L539" s="96">
        <v>70</v>
      </c>
      <c r="M539" s="96">
        <v>35</v>
      </c>
      <c r="N539" s="96">
        <v>76</v>
      </c>
      <c r="O539" s="96"/>
      <c r="P539" s="96"/>
      <c r="Q539" s="96"/>
      <c r="R539" s="96"/>
      <c r="Z539" s="91">
        <f t="shared" ref="Z539:AK539" si="553">C539*100000/Z513</f>
        <v>167.82546152001919</v>
      </c>
      <c r="AA539" s="91">
        <f t="shared" si="553"/>
        <v>134.62185682003943</v>
      </c>
      <c r="AB539" s="91">
        <f t="shared" si="553"/>
        <v>200.89926336936765</v>
      </c>
      <c r="AC539" s="91">
        <f t="shared" si="553"/>
        <v>80.810001426058847</v>
      </c>
      <c r="AD539" s="91">
        <f t="shared" si="553"/>
        <v>127.70788004919119</v>
      </c>
      <c r="AE539" s="91">
        <f t="shared" si="553"/>
        <v>263.5542168674699</v>
      </c>
      <c r="AF539" s="91">
        <f t="shared" si="553"/>
        <v>243.45709068776628</v>
      </c>
      <c r="AG539" s="91">
        <f t="shared" si="553"/>
        <v>158.65608959402707</v>
      </c>
      <c r="AH539" s="91">
        <f t="shared" si="553"/>
        <v>172.07701609152636</v>
      </c>
      <c r="AI539" s="91">
        <f t="shared" si="553"/>
        <v>324.64520916427045</v>
      </c>
      <c r="AJ539" s="91">
        <f t="shared" si="553"/>
        <v>161.61056471348755</v>
      </c>
      <c r="AK539" s="91">
        <f t="shared" si="553"/>
        <v>352.96303176667288</v>
      </c>
      <c r="AL539" s="148"/>
      <c r="AM539" s="148"/>
      <c r="AN539" s="148"/>
      <c r="AO539" s="148"/>
    </row>
    <row r="540" spans="1:41" ht="13.5" customHeight="1">
      <c r="A540" s="88">
        <v>537</v>
      </c>
      <c r="B540" s="95" t="s">
        <v>3</v>
      </c>
      <c r="C540" s="96">
        <v>50</v>
      </c>
      <c r="D540" s="96">
        <v>51</v>
      </c>
      <c r="E540" s="96">
        <v>58</v>
      </c>
      <c r="F540" s="96">
        <v>142</v>
      </c>
      <c r="G540" s="96">
        <v>140</v>
      </c>
      <c r="H540" s="96">
        <v>198</v>
      </c>
      <c r="I540" s="96">
        <v>235</v>
      </c>
      <c r="J540" s="96">
        <v>204</v>
      </c>
      <c r="K540" s="96">
        <v>243</v>
      </c>
      <c r="L540" s="96">
        <v>243</v>
      </c>
      <c r="M540" s="96">
        <v>310</v>
      </c>
      <c r="N540" s="96">
        <v>323</v>
      </c>
      <c r="O540" s="96"/>
      <c r="P540" s="96"/>
      <c r="Q540" s="96"/>
      <c r="R540" s="96"/>
      <c r="Z540" s="91">
        <f t="shared" ref="Z540:AK540" si="554">C540*100000/Z513</f>
        <v>239.75065931431311</v>
      </c>
      <c r="AA540" s="91">
        <f t="shared" si="554"/>
        <v>245.2040963507861</v>
      </c>
      <c r="AB540" s="91">
        <f t="shared" si="554"/>
        <v>277.43231608150768</v>
      </c>
      <c r="AC540" s="91">
        <f t="shared" si="554"/>
        <v>675.00118838237393</v>
      </c>
      <c r="AD540" s="91">
        <f t="shared" si="554"/>
        <v>662.18900766247282</v>
      </c>
      <c r="AE540" s="91">
        <f t="shared" si="554"/>
        <v>931.85240963855426</v>
      </c>
      <c r="AF540" s="91">
        <f t="shared" si="554"/>
        <v>1100.2387752235591</v>
      </c>
      <c r="AG540" s="91">
        <f t="shared" si="554"/>
        <v>951.93653756416234</v>
      </c>
      <c r="AH540" s="91">
        <f t="shared" si="554"/>
        <v>1130.1274300065111</v>
      </c>
      <c r="AI540" s="91">
        <f t="shared" si="554"/>
        <v>1126.9826546702532</v>
      </c>
      <c r="AJ540" s="91">
        <f t="shared" si="554"/>
        <v>1431.4078588908899</v>
      </c>
      <c r="AK540" s="91">
        <f t="shared" si="554"/>
        <v>1500.0928850083596</v>
      </c>
      <c r="AL540" s="148"/>
      <c r="AM540" s="148"/>
      <c r="AN540" s="148"/>
      <c r="AO540" s="148"/>
    </row>
    <row r="541" spans="1:41" ht="13.5" customHeight="1">
      <c r="A541" s="88">
        <v>538</v>
      </c>
      <c r="B541" s="95" t="s">
        <v>2</v>
      </c>
      <c r="C541" s="96">
        <v>0</v>
      </c>
      <c r="D541" s="96">
        <v>0</v>
      </c>
      <c r="E541" s="96">
        <v>0</v>
      </c>
      <c r="F541" s="96">
        <v>0</v>
      </c>
      <c r="G541" s="96">
        <v>0</v>
      </c>
      <c r="H541" s="96">
        <v>0</v>
      </c>
      <c r="I541" s="96">
        <v>0</v>
      </c>
      <c r="J541" s="96">
        <v>0</v>
      </c>
      <c r="K541" s="96">
        <v>0</v>
      </c>
      <c r="L541" s="96">
        <v>0</v>
      </c>
      <c r="M541" s="96">
        <v>0</v>
      </c>
      <c r="N541" s="96">
        <v>0</v>
      </c>
      <c r="O541" s="96"/>
      <c r="P541" s="96"/>
      <c r="Q541" s="96"/>
      <c r="R541" s="96"/>
      <c r="Z541" s="91">
        <f t="shared" ref="Z541:AK541" si="555">C541*100000/Z513</f>
        <v>0</v>
      </c>
      <c r="AA541" s="91">
        <f t="shared" si="555"/>
        <v>0</v>
      </c>
      <c r="AB541" s="91">
        <f t="shared" si="555"/>
        <v>0</v>
      </c>
      <c r="AC541" s="91">
        <f t="shared" si="555"/>
        <v>0</v>
      </c>
      <c r="AD541" s="91">
        <f t="shared" si="555"/>
        <v>0</v>
      </c>
      <c r="AE541" s="91">
        <f t="shared" si="555"/>
        <v>0</v>
      </c>
      <c r="AF541" s="91">
        <f t="shared" si="555"/>
        <v>0</v>
      </c>
      <c r="AG541" s="91">
        <f t="shared" si="555"/>
        <v>0</v>
      </c>
      <c r="AH541" s="91">
        <f t="shared" si="555"/>
        <v>0</v>
      </c>
      <c r="AI541" s="91">
        <f t="shared" si="555"/>
        <v>0</v>
      </c>
      <c r="AJ541" s="91">
        <f t="shared" si="555"/>
        <v>0</v>
      </c>
      <c r="AK541" s="91">
        <f t="shared" si="555"/>
        <v>0</v>
      </c>
      <c r="AL541" s="148"/>
      <c r="AM541" s="148"/>
      <c r="AN541" s="148"/>
      <c r="AO541" s="148"/>
    </row>
    <row r="542" spans="1:41" ht="13.5" customHeight="1">
      <c r="A542" s="88">
        <v>539</v>
      </c>
      <c r="B542" s="95" t="s">
        <v>23</v>
      </c>
      <c r="C542" s="96">
        <v>1</v>
      </c>
      <c r="D542" s="96">
        <v>1</v>
      </c>
      <c r="E542" s="96">
        <v>0</v>
      </c>
      <c r="F542" s="96">
        <v>2</v>
      </c>
      <c r="G542" s="96">
        <v>0</v>
      </c>
      <c r="H542" s="96">
        <v>6</v>
      </c>
      <c r="I542" s="96">
        <v>0</v>
      </c>
      <c r="J542" s="96">
        <v>0</v>
      </c>
      <c r="K542" s="96">
        <v>0</v>
      </c>
      <c r="L542" s="96">
        <v>1</v>
      </c>
      <c r="M542" s="96">
        <v>0</v>
      </c>
      <c r="N542" s="96">
        <v>0</v>
      </c>
      <c r="O542" s="96"/>
      <c r="P542" s="96"/>
      <c r="Q542" s="96"/>
      <c r="R542" s="96"/>
      <c r="Z542" s="91">
        <f t="shared" ref="Z542:AK542" si="556">C542*100000/Z513</f>
        <v>4.7950131862862619</v>
      </c>
      <c r="AA542" s="91">
        <f t="shared" si="556"/>
        <v>4.8079234578585508</v>
      </c>
      <c r="AB542" s="91">
        <f t="shared" si="556"/>
        <v>0</v>
      </c>
      <c r="AC542" s="91">
        <f t="shared" si="556"/>
        <v>9.5070589913010402</v>
      </c>
      <c r="AD542" s="91">
        <f t="shared" si="556"/>
        <v>0</v>
      </c>
      <c r="AE542" s="91">
        <f t="shared" si="556"/>
        <v>28.237951807228917</v>
      </c>
      <c r="AF542" s="91">
        <f t="shared" si="556"/>
        <v>0</v>
      </c>
      <c r="AG542" s="91">
        <f t="shared" si="556"/>
        <v>0</v>
      </c>
      <c r="AH542" s="91">
        <f t="shared" si="556"/>
        <v>0</v>
      </c>
      <c r="AI542" s="91">
        <f t="shared" si="556"/>
        <v>4.6377887023467208</v>
      </c>
      <c r="AJ542" s="91">
        <f t="shared" si="556"/>
        <v>0</v>
      </c>
      <c r="AK542" s="91">
        <f t="shared" si="556"/>
        <v>0</v>
      </c>
      <c r="AL542" s="148"/>
      <c r="AM542" s="148"/>
      <c r="AN542" s="148"/>
      <c r="AO542" s="148"/>
    </row>
    <row r="543" spans="1:41" ht="13.5" customHeight="1">
      <c r="A543" s="88">
        <v>540</v>
      </c>
      <c r="B543" s="95" t="s">
        <v>1</v>
      </c>
      <c r="C543" s="96">
        <v>9</v>
      </c>
      <c r="D543" s="96">
        <v>3</v>
      </c>
      <c r="E543" s="96">
        <v>2</v>
      </c>
      <c r="F543" s="96">
        <v>2</v>
      </c>
      <c r="G543" s="96">
        <v>0</v>
      </c>
      <c r="H543" s="96">
        <v>4</v>
      </c>
      <c r="I543" s="96">
        <v>2</v>
      </c>
      <c r="J543" s="96">
        <v>0</v>
      </c>
      <c r="K543" s="96">
        <v>0</v>
      </c>
      <c r="L543" s="96">
        <v>0</v>
      </c>
      <c r="M543" s="96">
        <v>1</v>
      </c>
      <c r="N543" s="96">
        <v>2</v>
      </c>
      <c r="O543" s="96"/>
      <c r="P543" s="96"/>
      <c r="Q543" s="96"/>
      <c r="R543" s="96"/>
      <c r="Z543" s="91">
        <f t="shared" ref="Z543:AK543" si="557">C543*100000/Z513</f>
        <v>43.155118676576357</v>
      </c>
      <c r="AA543" s="91">
        <f t="shared" si="557"/>
        <v>14.423770373575653</v>
      </c>
      <c r="AB543" s="91">
        <f t="shared" si="557"/>
        <v>9.5666315890175078</v>
      </c>
      <c r="AC543" s="91">
        <f t="shared" si="557"/>
        <v>9.5070589913010402</v>
      </c>
      <c r="AD543" s="91">
        <f t="shared" si="557"/>
        <v>0</v>
      </c>
      <c r="AE543" s="91">
        <f t="shared" si="557"/>
        <v>18.825301204819276</v>
      </c>
      <c r="AF543" s="91">
        <f t="shared" si="557"/>
        <v>9.3637342572217808</v>
      </c>
      <c r="AG543" s="91">
        <f t="shared" si="557"/>
        <v>0</v>
      </c>
      <c r="AH543" s="91">
        <f t="shared" si="557"/>
        <v>0</v>
      </c>
      <c r="AI543" s="91">
        <f t="shared" si="557"/>
        <v>0</v>
      </c>
      <c r="AJ543" s="91">
        <f t="shared" si="557"/>
        <v>4.6174447060996444</v>
      </c>
      <c r="AK543" s="91">
        <f t="shared" si="557"/>
        <v>9.2885008359650758</v>
      </c>
      <c r="AL543" s="148"/>
      <c r="AM543" s="148"/>
      <c r="AN543" s="148"/>
      <c r="AO543" s="148"/>
    </row>
    <row r="544" spans="1:41" ht="13.5" customHeight="1">
      <c r="A544" s="88">
        <v>541</v>
      </c>
      <c r="B544" s="95" t="s">
        <v>0</v>
      </c>
      <c r="C544" s="96">
        <v>8</v>
      </c>
      <c r="D544" s="96">
        <v>11</v>
      </c>
      <c r="E544" s="96">
        <v>22</v>
      </c>
      <c r="F544" s="96">
        <v>21</v>
      </c>
      <c r="G544" s="96">
        <v>8</v>
      </c>
      <c r="H544" s="96">
        <v>6</v>
      </c>
      <c r="I544" s="96">
        <v>2</v>
      </c>
      <c r="J544" s="96">
        <v>2</v>
      </c>
      <c r="K544" s="96">
        <v>3</v>
      </c>
      <c r="L544" s="96">
        <v>88</v>
      </c>
      <c r="M544" s="96">
        <v>74</v>
      </c>
      <c r="N544" s="96">
        <v>148</v>
      </c>
      <c r="O544" s="96"/>
      <c r="P544" s="96"/>
      <c r="Q544" s="96"/>
      <c r="R544" s="96"/>
      <c r="Z544" s="91">
        <f t="shared" ref="Z544:AK544" si="558">C544*100000/Z513</f>
        <v>38.360105490290096</v>
      </c>
      <c r="AA544" s="91">
        <f t="shared" si="558"/>
        <v>52.887158036444063</v>
      </c>
      <c r="AB544" s="91">
        <f t="shared" si="558"/>
        <v>105.23294747919257</v>
      </c>
      <c r="AC544" s="91">
        <f t="shared" si="558"/>
        <v>99.824119408660934</v>
      </c>
      <c r="AD544" s="91">
        <f t="shared" si="558"/>
        <v>37.839371866427015</v>
      </c>
      <c r="AE544" s="91">
        <f t="shared" si="558"/>
        <v>28.237951807228917</v>
      </c>
      <c r="AF544" s="91">
        <f t="shared" si="558"/>
        <v>9.3637342572217808</v>
      </c>
      <c r="AG544" s="91">
        <f t="shared" si="558"/>
        <v>9.3327111525898268</v>
      </c>
      <c r="AH544" s="91">
        <f t="shared" si="558"/>
        <v>13.952190493907544</v>
      </c>
      <c r="AI544" s="91">
        <f t="shared" si="558"/>
        <v>408.12540580651148</v>
      </c>
      <c r="AJ544" s="91">
        <f t="shared" si="558"/>
        <v>341.69090825137368</v>
      </c>
      <c r="AK544" s="91">
        <f t="shared" si="558"/>
        <v>687.34906186141552</v>
      </c>
      <c r="AL544" s="148"/>
      <c r="AM544" s="148"/>
      <c r="AN544" s="148"/>
      <c r="AO544" s="148"/>
    </row>
    <row r="545" spans="1:41" ht="13.5" customHeight="1">
      <c r="A545" s="88">
        <v>542</v>
      </c>
      <c r="B545" s="97" t="s">
        <v>111</v>
      </c>
      <c r="C545" s="96"/>
      <c r="D545" s="96"/>
      <c r="E545" s="96"/>
      <c r="F545" s="96"/>
      <c r="G545" s="96"/>
      <c r="H545" s="96"/>
      <c r="I545" s="96"/>
      <c r="J545" s="96"/>
      <c r="K545" s="96"/>
      <c r="L545" s="96"/>
      <c r="M545" s="96">
        <v>0</v>
      </c>
      <c r="N545" s="96">
        <v>0</v>
      </c>
      <c r="O545" s="96"/>
      <c r="P545" s="96"/>
      <c r="Q545" s="96"/>
      <c r="R545" s="96"/>
      <c r="Z545" s="91">
        <f t="shared" ref="Z545:AK545" si="559">C545*100000/Z513</f>
        <v>0</v>
      </c>
      <c r="AA545" s="91">
        <f t="shared" si="559"/>
        <v>0</v>
      </c>
      <c r="AB545" s="91">
        <f t="shared" si="559"/>
        <v>0</v>
      </c>
      <c r="AC545" s="91">
        <f t="shared" si="559"/>
        <v>0</v>
      </c>
      <c r="AD545" s="91">
        <f t="shared" si="559"/>
        <v>0</v>
      </c>
      <c r="AE545" s="91">
        <f t="shared" si="559"/>
        <v>0</v>
      </c>
      <c r="AF545" s="91">
        <f t="shared" si="559"/>
        <v>0</v>
      </c>
      <c r="AG545" s="91">
        <f t="shared" si="559"/>
        <v>0</v>
      </c>
      <c r="AH545" s="91">
        <f t="shared" si="559"/>
        <v>0</v>
      </c>
      <c r="AI545" s="91">
        <f t="shared" si="559"/>
        <v>0</v>
      </c>
      <c r="AJ545" s="91">
        <f t="shared" si="559"/>
        <v>0</v>
      </c>
      <c r="AK545" s="91">
        <f t="shared" si="559"/>
        <v>0</v>
      </c>
      <c r="AL545" s="148"/>
      <c r="AM545" s="148"/>
      <c r="AN545" s="148"/>
      <c r="AO545" s="148"/>
    </row>
    <row r="546" spans="1:41" ht="13.5" customHeight="1">
      <c r="A546" s="88">
        <v>543</v>
      </c>
      <c r="B546" s="97" t="s">
        <v>112</v>
      </c>
      <c r="C546" s="96">
        <f>SUM(C522,C529,C534,C535:C545)</f>
        <v>1307</v>
      </c>
      <c r="D546" s="96">
        <f t="shared" ref="D546:K546" si="560">SUM(D522,D529,D534,D535:D545)</f>
        <v>1420</v>
      </c>
      <c r="E546" s="96">
        <f t="shared" si="560"/>
        <v>1362</v>
      </c>
      <c r="F546" s="96">
        <f t="shared" si="560"/>
        <v>1617</v>
      </c>
      <c r="G546" s="96">
        <f t="shared" si="560"/>
        <v>1351</v>
      </c>
      <c r="H546" s="96">
        <f t="shared" si="560"/>
        <v>1862</v>
      </c>
      <c r="I546" s="96">
        <f t="shared" si="560"/>
        <v>2096</v>
      </c>
      <c r="J546" s="96">
        <f t="shared" si="560"/>
        <v>1587</v>
      </c>
      <c r="K546" s="96">
        <f t="shared" si="560"/>
        <v>1597</v>
      </c>
      <c r="L546" s="96">
        <f>SUM(L522,L529,L534,L535:L545)</f>
        <v>1780</v>
      </c>
      <c r="M546" s="96">
        <f t="shared" ref="M546:R546" si="561">SUM(M522,M529,M534,M535:M545)</f>
        <v>1522</v>
      </c>
      <c r="N546" s="96">
        <f t="shared" si="561"/>
        <v>1583</v>
      </c>
      <c r="O546" s="96">
        <f t="shared" si="561"/>
        <v>0</v>
      </c>
      <c r="P546" s="96">
        <f t="shared" si="561"/>
        <v>0</v>
      </c>
      <c r="Q546" s="96">
        <f t="shared" si="561"/>
        <v>0</v>
      </c>
      <c r="R546" s="96">
        <f t="shared" si="561"/>
        <v>0</v>
      </c>
      <c r="T546" s="4" t="s">
        <v>497</v>
      </c>
      <c r="U546" s="4" t="s">
        <v>498</v>
      </c>
      <c r="V546" s="4" t="s">
        <v>499</v>
      </c>
      <c r="W546" s="4" t="s">
        <v>500</v>
      </c>
      <c r="X546" s="4" t="s">
        <v>501</v>
      </c>
      <c r="Y546" s="4">
        <v>6046.7</v>
      </c>
      <c r="Z546" s="91">
        <f t="shared" ref="Z546:AK546" si="562">C546*100000/Z513</f>
        <v>6267.0822344761445</v>
      </c>
      <c r="AA546" s="91">
        <f t="shared" si="562"/>
        <v>6827.2513101591421</v>
      </c>
      <c r="AB546" s="91">
        <f t="shared" si="562"/>
        <v>6514.8761121209218</v>
      </c>
      <c r="AC546" s="91">
        <f t="shared" si="562"/>
        <v>7686.4571944668915</v>
      </c>
      <c r="AD546" s="91">
        <f t="shared" si="562"/>
        <v>6390.1239239428623</v>
      </c>
      <c r="AE546" s="91">
        <f t="shared" si="562"/>
        <v>8763.1777108433744</v>
      </c>
      <c r="AF546" s="91">
        <f t="shared" si="562"/>
        <v>9813.1935015684248</v>
      </c>
      <c r="AG546" s="91">
        <f t="shared" si="562"/>
        <v>7405.5062995800281</v>
      </c>
      <c r="AH546" s="91">
        <f t="shared" si="562"/>
        <v>7427.2160729234492</v>
      </c>
      <c r="AI546" s="91">
        <f t="shared" si="562"/>
        <v>8255.2638901771643</v>
      </c>
      <c r="AJ546" s="91">
        <f t="shared" si="562"/>
        <v>7027.7508426836584</v>
      </c>
      <c r="AK546" s="91">
        <f t="shared" si="562"/>
        <v>7351.8484116663567</v>
      </c>
      <c r="AL546" s="148"/>
      <c r="AM546" s="148"/>
      <c r="AN546" s="148"/>
      <c r="AO546" s="148"/>
    </row>
    <row r="547" spans="1:41" ht="13.5" customHeight="1">
      <c r="A547" s="88">
        <v>544</v>
      </c>
      <c r="B547" s="13" t="s">
        <v>134</v>
      </c>
      <c r="C547" s="86">
        <v>2011</v>
      </c>
      <c r="D547" s="86">
        <v>2012</v>
      </c>
      <c r="E547" s="86">
        <v>2013</v>
      </c>
      <c r="F547" s="86">
        <v>2014</v>
      </c>
      <c r="G547" s="86">
        <v>2015</v>
      </c>
      <c r="H547" s="86">
        <v>2016</v>
      </c>
      <c r="I547" s="86">
        <v>2017</v>
      </c>
      <c r="J547" s="86">
        <v>2018</v>
      </c>
      <c r="K547" s="86">
        <v>2019</v>
      </c>
      <c r="L547" s="86">
        <v>2020</v>
      </c>
      <c r="M547" s="86">
        <v>2021</v>
      </c>
      <c r="N547" s="86">
        <v>2022</v>
      </c>
      <c r="O547" s="86">
        <v>2023</v>
      </c>
      <c r="P547" s="86">
        <v>2024</v>
      </c>
      <c r="Q547" s="86">
        <v>2025</v>
      </c>
      <c r="R547" s="86">
        <v>2026</v>
      </c>
      <c r="Z547" s="72">
        <v>16563</v>
      </c>
      <c r="AA547" s="72">
        <v>16526</v>
      </c>
      <c r="AB547" s="72">
        <v>16452</v>
      </c>
      <c r="AC547" s="72">
        <v>16368</v>
      </c>
      <c r="AD547" s="72">
        <v>16282</v>
      </c>
      <c r="AE547" s="72">
        <v>16199</v>
      </c>
      <c r="AF547" s="72">
        <v>16133</v>
      </c>
      <c r="AG547" s="72">
        <v>16210</v>
      </c>
      <c r="AH547" s="72">
        <v>16139</v>
      </c>
      <c r="AI547" s="72">
        <v>16017</v>
      </c>
      <c r="AJ547" s="72">
        <v>15927</v>
      </c>
      <c r="AK547" s="72">
        <v>15813</v>
      </c>
      <c r="AL547" s="149"/>
      <c r="AM547" s="149"/>
      <c r="AN547" s="149"/>
      <c r="AO547" s="149"/>
    </row>
    <row r="548" spans="1:41" ht="13.5" customHeight="1">
      <c r="A548" s="88">
        <v>545</v>
      </c>
      <c r="B548" s="89" t="s">
        <v>25</v>
      </c>
      <c r="C548" s="90">
        <v>2</v>
      </c>
      <c r="D548" s="90">
        <v>2</v>
      </c>
      <c r="E548" s="90">
        <v>2</v>
      </c>
      <c r="F548" s="90">
        <v>2</v>
      </c>
      <c r="G548" s="90">
        <v>2</v>
      </c>
      <c r="H548" s="90">
        <v>0</v>
      </c>
      <c r="I548" s="90">
        <v>0</v>
      </c>
      <c r="J548" s="90">
        <v>0</v>
      </c>
      <c r="K548" s="90">
        <v>0</v>
      </c>
      <c r="L548" s="90">
        <v>2</v>
      </c>
      <c r="M548" s="90">
        <v>0</v>
      </c>
      <c r="N548" s="90">
        <v>2</v>
      </c>
      <c r="O548" s="90"/>
      <c r="P548" s="90"/>
      <c r="Q548" s="90"/>
      <c r="R548" s="90"/>
      <c r="Z548" s="91">
        <f t="shared" ref="Z548:AK548" si="563">C548*100000/Z547</f>
        <v>12.075107166576103</v>
      </c>
      <c r="AA548" s="91">
        <f t="shared" si="563"/>
        <v>12.10214207914801</v>
      </c>
      <c r="AB548" s="91">
        <f t="shared" si="563"/>
        <v>12.156576707999028</v>
      </c>
      <c r="AC548" s="91">
        <f t="shared" si="563"/>
        <v>12.218963831867057</v>
      </c>
      <c r="AD548" s="91">
        <f t="shared" si="563"/>
        <v>12.283503255128362</v>
      </c>
      <c r="AE548" s="91">
        <f t="shared" si="563"/>
        <v>0</v>
      </c>
      <c r="AF548" s="91">
        <f t="shared" si="563"/>
        <v>0</v>
      </c>
      <c r="AG548" s="91">
        <f t="shared" si="563"/>
        <v>0</v>
      </c>
      <c r="AH548" s="91">
        <f t="shared" si="563"/>
        <v>0</v>
      </c>
      <c r="AI548" s="91">
        <f t="shared" si="563"/>
        <v>12.486732846350753</v>
      </c>
      <c r="AJ548" s="91">
        <f t="shared" si="563"/>
        <v>0</v>
      </c>
      <c r="AK548" s="91">
        <f t="shared" si="563"/>
        <v>12.647821412761651</v>
      </c>
      <c r="AL548" s="148"/>
      <c r="AM548" s="148"/>
      <c r="AN548" s="148"/>
      <c r="AO548" s="148"/>
    </row>
    <row r="549" spans="1:41" ht="13.5" customHeight="1">
      <c r="A549" s="88">
        <v>546</v>
      </c>
      <c r="B549" s="95" t="s">
        <v>22</v>
      </c>
      <c r="C549" s="96">
        <v>64</v>
      </c>
      <c r="D549" s="96">
        <v>72</v>
      </c>
      <c r="E549" s="96">
        <v>59</v>
      </c>
      <c r="F549" s="96">
        <v>75</v>
      </c>
      <c r="G549" s="96">
        <v>70</v>
      </c>
      <c r="H549" s="96">
        <v>82</v>
      </c>
      <c r="I549" s="96">
        <v>86</v>
      </c>
      <c r="J549" s="96">
        <v>83</v>
      </c>
      <c r="K549" s="96">
        <v>75</v>
      </c>
      <c r="L549" s="96">
        <v>79</v>
      </c>
      <c r="M549" s="96">
        <v>87</v>
      </c>
      <c r="N549" s="96">
        <v>74</v>
      </c>
      <c r="O549" s="96"/>
      <c r="P549" s="96"/>
      <c r="Q549" s="96"/>
      <c r="R549" s="96"/>
      <c r="Z549" s="91">
        <f t="shared" ref="Z549:AK549" si="564">C549*100000/Z547</f>
        <v>386.4034293304353</v>
      </c>
      <c r="AA549" s="91">
        <f t="shared" si="564"/>
        <v>435.67711484932835</v>
      </c>
      <c r="AB549" s="91">
        <f t="shared" si="564"/>
        <v>358.6190128859713</v>
      </c>
      <c r="AC549" s="91">
        <f t="shared" si="564"/>
        <v>458.21114369501464</v>
      </c>
      <c r="AD549" s="91">
        <f t="shared" si="564"/>
        <v>429.92261392949268</v>
      </c>
      <c r="AE549" s="91">
        <f t="shared" si="564"/>
        <v>506.20408667201679</v>
      </c>
      <c r="AF549" s="91">
        <f t="shared" si="564"/>
        <v>533.06886505919545</v>
      </c>
      <c r="AG549" s="91">
        <f t="shared" si="564"/>
        <v>512.02961135101793</v>
      </c>
      <c r="AH549" s="91">
        <f t="shared" si="564"/>
        <v>464.71280748497429</v>
      </c>
      <c r="AI549" s="91">
        <f t="shared" si="564"/>
        <v>493.22594743085472</v>
      </c>
      <c r="AJ549" s="91">
        <f t="shared" si="564"/>
        <v>546.2422301751742</v>
      </c>
      <c r="AK549" s="91">
        <f t="shared" si="564"/>
        <v>467.9693922721811</v>
      </c>
      <c r="AL549" s="148"/>
      <c r="AM549" s="148"/>
      <c r="AN549" s="148"/>
      <c r="AO549" s="148"/>
    </row>
    <row r="550" spans="1:41" ht="13.5" customHeight="1">
      <c r="A550" s="88">
        <v>547</v>
      </c>
      <c r="B550" s="95" t="s">
        <v>21</v>
      </c>
      <c r="C550" s="96">
        <v>47</v>
      </c>
      <c r="D550" s="96">
        <v>25</v>
      </c>
      <c r="E550" s="96">
        <v>67</v>
      </c>
      <c r="F550" s="96">
        <v>38</v>
      </c>
      <c r="G550" s="96">
        <v>84</v>
      </c>
      <c r="H550" s="96">
        <v>49</v>
      </c>
      <c r="I550" s="96">
        <v>62</v>
      </c>
      <c r="J550" s="96">
        <v>104</v>
      </c>
      <c r="K550" s="96">
        <v>17</v>
      </c>
      <c r="L550" s="96">
        <v>30</v>
      </c>
      <c r="M550" s="96">
        <v>28</v>
      </c>
      <c r="N550" s="96">
        <v>37</v>
      </c>
      <c r="O550" s="96"/>
      <c r="P550" s="96"/>
      <c r="Q550" s="96"/>
      <c r="R550" s="96"/>
      <c r="Z550" s="91">
        <f t="shared" ref="Z550:AK550" si="565">C550*100000/Z547</f>
        <v>283.76501841453842</v>
      </c>
      <c r="AA550" s="91">
        <f t="shared" si="565"/>
        <v>151.27677598935011</v>
      </c>
      <c r="AB550" s="91">
        <f t="shared" si="565"/>
        <v>407.24531971796745</v>
      </c>
      <c r="AC550" s="91">
        <f t="shared" si="565"/>
        <v>232.16031280547409</v>
      </c>
      <c r="AD550" s="91">
        <f t="shared" si="565"/>
        <v>515.90713671539118</v>
      </c>
      <c r="AE550" s="91">
        <f t="shared" si="565"/>
        <v>302.48780788937592</v>
      </c>
      <c r="AF550" s="91">
        <f t="shared" si="565"/>
        <v>384.30546085662928</v>
      </c>
      <c r="AG550" s="91">
        <f t="shared" si="565"/>
        <v>641.57927205428746</v>
      </c>
      <c r="AH550" s="91">
        <f t="shared" si="565"/>
        <v>105.3349030299275</v>
      </c>
      <c r="AI550" s="91">
        <f t="shared" si="565"/>
        <v>187.30099269526127</v>
      </c>
      <c r="AJ550" s="91">
        <f t="shared" si="565"/>
        <v>175.80209706787215</v>
      </c>
      <c r="AK550" s="91">
        <f t="shared" si="565"/>
        <v>233.98469613609055</v>
      </c>
      <c r="AL550" s="148"/>
      <c r="AM550" s="148"/>
      <c r="AN550" s="148"/>
      <c r="AO550" s="148"/>
    </row>
    <row r="551" spans="1:41" ht="13.5" customHeight="1">
      <c r="A551" s="88">
        <v>548</v>
      </c>
      <c r="B551" s="95" t="s">
        <v>20</v>
      </c>
      <c r="C551" s="96">
        <v>1</v>
      </c>
      <c r="D551" s="96">
        <v>3</v>
      </c>
      <c r="E551" s="96">
        <v>0</v>
      </c>
      <c r="F551" s="96">
        <v>2</v>
      </c>
      <c r="G551" s="96">
        <v>0</v>
      </c>
      <c r="H551" s="96">
        <v>1</v>
      </c>
      <c r="I551" s="96">
        <v>1</v>
      </c>
      <c r="J551" s="96">
        <v>0</v>
      </c>
      <c r="K551" s="96">
        <v>0</v>
      </c>
      <c r="L551" s="96">
        <v>4</v>
      </c>
      <c r="M551" s="96">
        <v>1</v>
      </c>
      <c r="N551" s="96">
        <v>3</v>
      </c>
      <c r="O551" s="96"/>
      <c r="P551" s="96"/>
      <c r="Q551" s="96"/>
      <c r="R551" s="96"/>
      <c r="Z551" s="91">
        <f t="shared" ref="Z551:AK551" si="566">C551*100000/Z547</f>
        <v>6.0375535832880516</v>
      </c>
      <c r="AA551" s="91">
        <f t="shared" si="566"/>
        <v>18.153213118722014</v>
      </c>
      <c r="AB551" s="91">
        <f t="shared" si="566"/>
        <v>0</v>
      </c>
      <c r="AC551" s="91">
        <f t="shared" si="566"/>
        <v>12.218963831867057</v>
      </c>
      <c r="AD551" s="91">
        <f t="shared" si="566"/>
        <v>0</v>
      </c>
      <c r="AE551" s="91">
        <f t="shared" si="566"/>
        <v>6.1732205691709368</v>
      </c>
      <c r="AF551" s="91">
        <f t="shared" si="566"/>
        <v>6.1984751751069238</v>
      </c>
      <c r="AG551" s="91">
        <f t="shared" si="566"/>
        <v>0</v>
      </c>
      <c r="AH551" s="91">
        <f t="shared" si="566"/>
        <v>0</v>
      </c>
      <c r="AI551" s="91">
        <f t="shared" si="566"/>
        <v>24.973465692701506</v>
      </c>
      <c r="AJ551" s="91">
        <f t="shared" si="566"/>
        <v>6.2786463238525778</v>
      </c>
      <c r="AK551" s="91">
        <f t="shared" si="566"/>
        <v>18.971732119142477</v>
      </c>
      <c r="AL551" s="148"/>
      <c r="AM551" s="148"/>
      <c r="AN551" s="148"/>
      <c r="AO551" s="148"/>
    </row>
    <row r="552" spans="1:41" ht="13.5" customHeight="1">
      <c r="A552" s="88">
        <v>549</v>
      </c>
      <c r="B552" s="95" t="s">
        <v>19</v>
      </c>
      <c r="C552" s="96">
        <v>0</v>
      </c>
      <c r="D552" s="96">
        <v>2</v>
      </c>
      <c r="E552" s="96">
        <v>2</v>
      </c>
      <c r="F552" s="96">
        <v>2</v>
      </c>
      <c r="G552" s="96">
        <v>0</v>
      </c>
      <c r="H552" s="96">
        <v>1</v>
      </c>
      <c r="I552" s="96">
        <v>2</v>
      </c>
      <c r="J552" s="96">
        <v>2</v>
      </c>
      <c r="K552" s="96">
        <v>1</v>
      </c>
      <c r="L552" s="96">
        <v>0</v>
      </c>
      <c r="M552" s="96">
        <v>6</v>
      </c>
      <c r="N552" s="96">
        <v>2</v>
      </c>
      <c r="O552" s="96"/>
      <c r="P552" s="96"/>
      <c r="Q552" s="96"/>
      <c r="R552" s="96"/>
      <c r="Z552" s="91">
        <f t="shared" ref="Z552:AK552" si="567">C552*100000/Z547</f>
        <v>0</v>
      </c>
      <c r="AA552" s="91">
        <f t="shared" si="567"/>
        <v>12.10214207914801</v>
      </c>
      <c r="AB552" s="91">
        <f t="shared" si="567"/>
        <v>12.156576707999028</v>
      </c>
      <c r="AC552" s="91">
        <f t="shared" si="567"/>
        <v>12.218963831867057</v>
      </c>
      <c r="AD552" s="91">
        <f t="shared" si="567"/>
        <v>0</v>
      </c>
      <c r="AE552" s="91">
        <f t="shared" si="567"/>
        <v>6.1732205691709368</v>
      </c>
      <c r="AF552" s="91">
        <f t="shared" si="567"/>
        <v>12.396950350213848</v>
      </c>
      <c r="AG552" s="91">
        <f t="shared" si="567"/>
        <v>12.338062924120914</v>
      </c>
      <c r="AH552" s="91">
        <f t="shared" si="567"/>
        <v>6.1961707664663237</v>
      </c>
      <c r="AI552" s="91">
        <f t="shared" si="567"/>
        <v>0</v>
      </c>
      <c r="AJ552" s="91">
        <f t="shared" si="567"/>
        <v>37.671877943115462</v>
      </c>
      <c r="AK552" s="91">
        <f t="shared" si="567"/>
        <v>12.647821412761651</v>
      </c>
      <c r="AL552" s="148"/>
      <c r="AM552" s="148"/>
      <c r="AN552" s="148"/>
      <c r="AO552" s="148"/>
    </row>
    <row r="553" spans="1:41" ht="13.5" customHeight="1">
      <c r="A553" s="88">
        <v>550</v>
      </c>
      <c r="B553" s="95" t="s">
        <v>18</v>
      </c>
      <c r="C553" s="96">
        <v>0</v>
      </c>
      <c r="D553" s="96">
        <v>1</v>
      </c>
      <c r="E553" s="96">
        <v>0</v>
      </c>
      <c r="F553" s="96">
        <v>0</v>
      </c>
      <c r="G553" s="96">
        <v>1</v>
      </c>
      <c r="H553" s="96">
        <v>0</v>
      </c>
      <c r="I553" s="96">
        <v>0</v>
      </c>
      <c r="J553" s="96">
        <v>0</v>
      </c>
      <c r="K553" s="96">
        <v>1</v>
      </c>
      <c r="L553" s="96">
        <v>0</v>
      </c>
      <c r="M553" s="96">
        <v>0</v>
      </c>
      <c r="N553" s="96">
        <v>2</v>
      </c>
      <c r="O553" s="96"/>
      <c r="P553" s="96"/>
      <c r="Q553" s="96"/>
      <c r="R553" s="96"/>
      <c r="Z553" s="91">
        <f t="shared" ref="Z553:AK553" si="568">C553*100000/Z547</f>
        <v>0</v>
      </c>
      <c r="AA553" s="91">
        <f t="shared" si="568"/>
        <v>6.0510710395740048</v>
      </c>
      <c r="AB553" s="91">
        <f t="shared" si="568"/>
        <v>0</v>
      </c>
      <c r="AC553" s="91">
        <f t="shared" si="568"/>
        <v>0</v>
      </c>
      <c r="AD553" s="91">
        <f t="shared" si="568"/>
        <v>6.1417516275641812</v>
      </c>
      <c r="AE553" s="91">
        <f t="shared" si="568"/>
        <v>0</v>
      </c>
      <c r="AF553" s="91">
        <f t="shared" si="568"/>
        <v>0</v>
      </c>
      <c r="AG553" s="91">
        <f t="shared" si="568"/>
        <v>0</v>
      </c>
      <c r="AH553" s="91">
        <f t="shared" si="568"/>
        <v>6.1961707664663237</v>
      </c>
      <c r="AI553" s="91">
        <f t="shared" si="568"/>
        <v>0</v>
      </c>
      <c r="AJ553" s="91">
        <f t="shared" si="568"/>
        <v>0</v>
      </c>
      <c r="AK553" s="91">
        <f t="shared" si="568"/>
        <v>12.647821412761651</v>
      </c>
      <c r="AL553" s="148"/>
      <c r="AM553" s="148"/>
      <c r="AN553" s="148"/>
      <c r="AO553" s="148"/>
    </row>
    <row r="554" spans="1:41" ht="13.5" customHeight="1">
      <c r="A554" s="88">
        <v>551</v>
      </c>
      <c r="B554" s="95" t="s">
        <v>17</v>
      </c>
      <c r="C554" s="96">
        <v>30</v>
      </c>
      <c r="D554" s="96">
        <v>15</v>
      </c>
      <c r="E554" s="96">
        <v>36</v>
      </c>
      <c r="F554" s="96">
        <v>12</v>
      </c>
      <c r="G554" s="96">
        <v>12</v>
      </c>
      <c r="H554" s="96">
        <v>28</v>
      </c>
      <c r="I554" s="96">
        <v>12</v>
      </c>
      <c r="J554" s="96">
        <v>45</v>
      </c>
      <c r="K554" s="96">
        <v>31</v>
      </c>
      <c r="L554" s="96">
        <v>27</v>
      </c>
      <c r="M554" s="96">
        <v>37</v>
      </c>
      <c r="N554" s="96">
        <v>28</v>
      </c>
      <c r="O554" s="96"/>
      <c r="P554" s="96"/>
      <c r="Q554" s="96"/>
      <c r="R554" s="96"/>
      <c r="Z554" s="91">
        <f t="shared" ref="Z554:AK554" si="569">C554*100000/Z547</f>
        <v>181.12660749864156</v>
      </c>
      <c r="AA554" s="91">
        <f t="shared" si="569"/>
        <v>90.766065593610065</v>
      </c>
      <c r="AB554" s="91">
        <f t="shared" si="569"/>
        <v>218.81838074398249</v>
      </c>
      <c r="AC554" s="91">
        <f t="shared" si="569"/>
        <v>73.313782991202345</v>
      </c>
      <c r="AD554" s="91">
        <f t="shared" si="569"/>
        <v>73.701019530770182</v>
      </c>
      <c r="AE554" s="91">
        <f t="shared" si="569"/>
        <v>172.85017593678623</v>
      </c>
      <c r="AF554" s="91">
        <f t="shared" si="569"/>
        <v>74.381702101283082</v>
      </c>
      <c r="AG554" s="91">
        <f t="shared" si="569"/>
        <v>277.60641579272055</v>
      </c>
      <c r="AH554" s="91">
        <f t="shared" si="569"/>
        <v>192.08129376045605</v>
      </c>
      <c r="AI554" s="91">
        <f t="shared" si="569"/>
        <v>168.57089342573516</v>
      </c>
      <c r="AJ554" s="91">
        <f t="shared" si="569"/>
        <v>232.30991398254537</v>
      </c>
      <c r="AK554" s="91">
        <f t="shared" si="569"/>
        <v>177.06949977866313</v>
      </c>
      <c r="AL554" s="148"/>
      <c r="AM554" s="148"/>
      <c r="AN554" s="148"/>
      <c r="AO554" s="148"/>
    </row>
    <row r="555" spans="1:41" ht="13.5" customHeight="1">
      <c r="A555" s="88">
        <v>552</v>
      </c>
      <c r="B555" s="95" t="s">
        <v>16</v>
      </c>
      <c r="C555" s="96">
        <v>18</v>
      </c>
      <c r="D555" s="96">
        <v>18</v>
      </c>
      <c r="E555" s="96">
        <v>10</v>
      </c>
      <c r="F555" s="96">
        <v>17</v>
      </c>
      <c r="G555" s="96">
        <v>17</v>
      </c>
      <c r="H555" s="96">
        <v>13</v>
      </c>
      <c r="I555" s="96">
        <v>20</v>
      </c>
      <c r="J555" s="96">
        <v>15</v>
      </c>
      <c r="K555" s="96">
        <v>8</v>
      </c>
      <c r="L555" s="96">
        <v>20</v>
      </c>
      <c r="M555" s="96">
        <v>18</v>
      </c>
      <c r="N555" s="96">
        <v>15</v>
      </c>
      <c r="O555" s="96"/>
      <c r="P555" s="96"/>
      <c r="Q555" s="96"/>
      <c r="R555" s="96"/>
      <c r="Z555" s="91">
        <f t="shared" ref="Z555:AK555" si="570">C555*100000/Z547</f>
        <v>108.67596449918493</v>
      </c>
      <c r="AA555" s="91">
        <f t="shared" si="570"/>
        <v>108.91927871233209</v>
      </c>
      <c r="AB555" s="91">
        <f t="shared" si="570"/>
        <v>60.78288353999514</v>
      </c>
      <c r="AC555" s="91">
        <f t="shared" si="570"/>
        <v>103.86119257086999</v>
      </c>
      <c r="AD555" s="91">
        <f t="shared" si="570"/>
        <v>104.40977766859108</v>
      </c>
      <c r="AE555" s="91">
        <f t="shared" si="570"/>
        <v>80.251867399222178</v>
      </c>
      <c r="AF555" s="91">
        <f t="shared" si="570"/>
        <v>123.96950350213848</v>
      </c>
      <c r="AG555" s="91">
        <f t="shared" si="570"/>
        <v>92.535471930906851</v>
      </c>
      <c r="AH555" s="91">
        <f t="shared" si="570"/>
        <v>49.56936613173059</v>
      </c>
      <c r="AI555" s="91">
        <f t="shared" si="570"/>
        <v>124.86732846350752</v>
      </c>
      <c r="AJ555" s="91">
        <f t="shared" si="570"/>
        <v>113.0156338293464</v>
      </c>
      <c r="AK555" s="91">
        <f t="shared" si="570"/>
        <v>94.858660595712394</v>
      </c>
      <c r="AL555" s="148"/>
      <c r="AM555" s="148"/>
      <c r="AN555" s="148"/>
      <c r="AO555" s="148"/>
    </row>
    <row r="556" spans="1:41" ht="13.5" customHeight="1">
      <c r="A556" s="88">
        <v>553</v>
      </c>
      <c r="B556" s="97" t="s">
        <v>117</v>
      </c>
      <c r="C556" s="96">
        <v>162</v>
      </c>
      <c r="D556" s="96">
        <v>138</v>
      </c>
      <c r="E556" s="96">
        <v>176</v>
      </c>
      <c r="F556" s="96">
        <v>148</v>
      </c>
      <c r="G556" s="96">
        <v>186</v>
      </c>
      <c r="H556" s="96">
        <v>174</v>
      </c>
      <c r="I556" s="96">
        <v>183</v>
      </c>
      <c r="J556" s="96">
        <v>249</v>
      </c>
      <c r="K556" s="96">
        <v>133</v>
      </c>
      <c r="L556" s="96">
        <v>162</v>
      </c>
      <c r="M556" s="96">
        <v>177</v>
      </c>
      <c r="N556" s="96">
        <v>163</v>
      </c>
      <c r="O556" s="96"/>
      <c r="P556" s="96"/>
      <c r="Q556" s="96"/>
      <c r="R556" s="96"/>
      <c r="T556" s="4" t="s">
        <v>502</v>
      </c>
      <c r="U556" s="4" t="s">
        <v>503</v>
      </c>
      <c r="V556" s="4" t="s">
        <v>504</v>
      </c>
      <c r="W556" s="4" t="s">
        <v>505</v>
      </c>
      <c r="X556" s="4" t="s">
        <v>506</v>
      </c>
      <c r="Y556" s="4">
        <v>628.20000000000005</v>
      </c>
      <c r="Z556" s="91">
        <f t="shared" ref="Z556:AK556" si="571">C556*100000/Z547</f>
        <v>978.08368049266437</v>
      </c>
      <c r="AA556" s="91">
        <f t="shared" si="571"/>
        <v>835.04780346121265</v>
      </c>
      <c r="AB556" s="91">
        <f t="shared" si="571"/>
        <v>1069.7787503039144</v>
      </c>
      <c r="AC556" s="91">
        <f t="shared" si="571"/>
        <v>904.20332355816231</v>
      </c>
      <c r="AD556" s="91">
        <f t="shared" si="571"/>
        <v>1142.3658027269378</v>
      </c>
      <c r="AE556" s="91">
        <f t="shared" si="571"/>
        <v>1074.1403790357429</v>
      </c>
      <c r="AF556" s="91">
        <f t="shared" si="571"/>
        <v>1134.320957044567</v>
      </c>
      <c r="AG556" s="91">
        <f t="shared" si="571"/>
        <v>1536.0888340530537</v>
      </c>
      <c r="AH556" s="91">
        <f t="shared" si="571"/>
        <v>824.09071194002104</v>
      </c>
      <c r="AI556" s="91">
        <f t="shared" si="571"/>
        <v>1011.425360554411</v>
      </c>
      <c r="AJ556" s="91">
        <f t="shared" si="571"/>
        <v>1111.3203993219063</v>
      </c>
      <c r="AK556" s="91">
        <f t="shared" si="571"/>
        <v>1030.7974451400746</v>
      </c>
      <c r="AL556" s="148"/>
      <c r="AM556" s="148"/>
      <c r="AN556" s="148"/>
      <c r="AO556" s="148"/>
    </row>
    <row r="557" spans="1:41" ht="13.5" customHeight="1">
      <c r="A557" s="88">
        <v>554</v>
      </c>
      <c r="B557" s="95" t="s">
        <v>15</v>
      </c>
      <c r="C557" s="96">
        <v>5</v>
      </c>
      <c r="D557" s="96">
        <v>2</v>
      </c>
      <c r="E557" s="96">
        <v>4</v>
      </c>
      <c r="F557" s="96">
        <v>4</v>
      </c>
      <c r="G557" s="96">
        <v>6</v>
      </c>
      <c r="H557" s="96">
        <v>7</v>
      </c>
      <c r="I557" s="96">
        <v>15</v>
      </c>
      <c r="J557" s="96">
        <v>6</v>
      </c>
      <c r="K557" s="96">
        <v>10</v>
      </c>
      <c r="L557" s="96">
        <v>11</v>
      </c>
      <c r="M557" s="96">
        <v>4</v>
      </c>
      <c r="N557" s="96">
        <v>1</v>
      </c>
      <c r="O557" s="96"/>
      <c r="P557" s="96"/>
      <c r="Q557" s="96"/>
      <c r="R557" s="96"/>
      <c r="Z557" s="91">
        <f t="shared" ref="Z557:AK557" si="572">C557*100000/Z547</f>
        <v>30.187767916440258</v>
      </c>
      <c r="AA557" s="91">
        <f t="shared" si="572"/>
        <v>12.10214207914801</v>
      </c>
      <c r="AB557" s="91">
        <f t="shared" si="572"/>
        <v>24.313153415998055</v>
      </c>
      <c r="AC557" s="91">
        <f t="shared" si="572"/>
        <v>24.437927663734115</v>
      </c>
      <c r="AD557" s="91">
        <f t="shared" si="572"/>
        <v>36.850509765385091</v>
      </c>
      <c r="AE557" s="91">
        <f t="shared" si="572"/>
        <v>43.212543984196557</v>
      </c>
      <c r="AF557" s="91">
        <f t="shared" si="572"/>
        <v>92.97712762660386</v>
      </c>
      <c r="AG557" s="91">
        <f t="shared" si="572"/>
        <v>37.014188772362736</v>
      </c>
      <c r="AH557" s="91">
        <f t="shared" si="572"/>
        <v>61.961707664663237</v>
      </c>
      <c r="AI557" s="91">
        <f t="shared" si="572"/>
        <v>68.67703065492914</v>
      </c>
      <c r="AJ557" s="91">
        <f t="shared" si="572"/>
        <v>25.114585295410311</v>
      </c>
      <c r="AK557" s="91">
        <f t="shared" si="572"/>
        <v>6.3239107063808255</v>
      </c>
      <c r="AL557" s="148"/>
      <c r="AM557" s="148"/>
      <c r="AN557" s="148"/>
      <c r="AO557" s="148"/>
    </row>
    <row r="558" spans="1:41" ht="13.5" customHeight="1">
      <c r="A558" s="88">
        <v>555</v>
      </c>
      <c r="B558" s="95" t="s">
        <v>14</v>
      </c>
      <c r="C558" s="96">
        <v>98</v>
      </c>
      <c r="D558" s="96">
        <v>95</v>
      </c>
      <c r="E558" s="96">
        <v>73</v>
      </c>
      <c r="F558" s="96">
        <v>57</v>
      </c>
      <c r="G558" s="96">
        <v>58</v>
      </c>
      <c r="H558" s="96">
        <v>92</v>
      </c>
      <c r="I558" s="96">
        <v>89</v>
      </c>
      <c r="J558" s="96">
        <v>62</v>
      </c>
      <c r="K558" s="96">
        <v>55</v>
      </c>
      <c r="L558" s="96">
        <v>92</v>
      </c>
      <c r="M558" s="96">
        <v>58</v>
      </c>
      <c r="N558" s="96">
        <v>76</v>
      </c>
      <c r="O558" s="96"/>
      <c r="P558" s="96"/>
      <c r="Q558" s="96"/>
      <c r="R558" s="96"/>
      <c r="Z558" s="91">
        <f t="shared" ref="Z558:AK558" si="573">C558*100000/Z547</f>
        <v>591.68025116222907</v>
      </c>
      <c r="AA558" s="91">
        <f t="shared" si="573"/>
        <v>574.85174875953044</v>
      </c>
      <c r="AB558" s="91">
        <f t="shared" si="573"/>
        <v>443.71504984196451</v>
      </c>
      <c r="AC558" s="91">
        <f t="shared" si="573"/>
        <v>348.24046920821115</v>
      </c>
      <c r="AD558" s="91">
        <f t="shared" si="573"/>
        <v>356.22159439872252</v>
      </c>
      <c r="AE558" s="91">
        <f t="shared" si="573"/>
        <v>567.93629236372612</v>
      </c>
      <c r="AF558" s="91">
        <f t="shared" si="573"/>
        <v>551.66429058451615</v>
      </c>
      <c r="AG558" s="91">
        <f t="shared" si="573"/>
        <v>382.4799506477483</v>
      </c>
      <c r="AH558" s="91">
        <f t="shared" si="573"/>
        <v>340.78939215564782</v>
      </c>
      <c r="AI558" s="91">
        <f t="shared" si="573"/>
        <v>574.38971093213456</v>
      </c>
      <c r="AJ558" s="91">
        <f t="shared" si="573"/>
        <v>364.1614867834495</v>
      </c>
      <c r="AK558" s="91">
        <f t="shared" si="573"/>
        <v>480.61721368494278</v>
      </c>
      <c r="AL558" s="148"/>
      <c r="AM558" s="148"/>
      <c r="AN558" s="148"/>
      <c r="AO558" s="148"/>
    </row>
    <row r="559" spans="1:41" ht="13.5" customHeight="1">
      <c r="A559" s="88">
        <v>556</v>
      </c>
      <c r="B559" s="95" t="s">
        <v>13</v>
      </c>
      <c r="C559" s="96">
        <v>71</v>
      </c>
      <c r="D559" s="96">
        <v>121</v>
      </c>
      <c r="E559" s="96">
        <v>107</v>
      </c>
      <c r="F559" s="96">
        <v>79</v>
      </c>
      <c r="G559" s="96">
        <v>74</v>
      </c>
      <c r="H559" s="96">
        <v>88</v>
      </c>
      <c r="I559" s="96">
        <v>151</v>
      </c>
      <c r="J559" s="96">
        <v>68</v>
      </c>
      <c r="K559" s="96">
        <v>53</v>
      </c>
      <c r="L559" s="96">
        <v>59</v>
      </c>
      <c r="M559" s="96">
        <v>73</v>
      </c>
      <c r="N559" s="96">
        <v>57</v>
      </c>
      <c r="O559" s="96"/>
      <c r="P559" s="96"/>
      <c r="Q559" s="96"/>
      <c r="R559" s="96"/>
      <c r="Z559" s="91">
        <f t="shared" ref="Z559:AK559" si="574">C559*100000/Z547</f>
        <v>428.66630441345166</v>
      </c>
      <c r="AA559" s="91">
        <f t="shared" si="574"/>
        <v>732.17959578845455</v>
      </c>
      <c r="AB559" s="91">
        <f t="shared" si="574"/>
        <v>650.37685387794795</v>
      </c>
      <c r="AC559" s="91">
        <f t="shared" si="574"/>
        <v>482.64907135874876</v>
      </c>
      <c r="AD559" s="91">
        <f t="shared" si="574"/>
        <v>454.48962043974944</v>
      </c>
      <c r="AE559" s="91">
        <f t="shared" si="574"/>
        <v>543.24341008704243</v>
      </c>
      <c r="AF559" s="91">
        <f t="shared" si="574"/>
        <v>935.96975144114549</v>
      </c>
      <c r="AG559" s="91">
        <f t="shared" si="574"/>
        <v>419.49413942011103</v>
      </c>
      <c r="AH559" s="91">
        <f t="shared" si="574"/>
        <v>328.39705062271514</v>
      </c>
      <c r="AI559" s="91">
        <f t="shared" si="574"/>
        <v>368.35861896734718</v>
      </c>
      <c r="AJ559" s="91">
        <f t="shared" si="574"/>
        <v>458.34118164123817</v>
      </c>
      <c r="AK559" s="91">
        <f t="shared" si="574"/>
        <v>360.4629102637071</v>
      </c>
      <c r="AL559" s="148"/>
      <c r="AM559" s="148"/>
      <c r="AN559" s="148"/>
      <c r="AO559" s="148"/>
    </row>
    <row r="560" spans="1:41" ht="13.5" customHeight="1">
      <c r="A560" s="88">
        <v>557</v>
      </c>
      <c r="B560" s="95" t="s">
        <v>12</v>
      </c>
      <c r="C560" s="96">
        <v>190</v>
      </c>
      <c r="D560" s="96">
        <v>202</v>
      </c>
      <c r="E560" s="96">
        <v>138</v>
      </c>
      <c r="F560" s="96">
        <v>156</v>
      </c>
      <c r="G560" s="96">
        <v>139</v>
      </c>
      <c r="H560" s="96">
        <v>209</v>
      </c>
      <c r="I560" s="96">
        <v>302</v>
      </c>
      <c r="J560" s="96">
        <v>199</v>
      </c>
      <c r="K560" s="96">
        <v>135</v>
      </c>
      <c r="L560" s="96">
        <v>130</v>
      </c>
      <c r="M560" s="96">
        <v>194</v>
      </c>
      <c r="N560" s="96">
        <v>232</v>
      </c>
      <c r="O560" s="96"/>
      <c r="P560" s="96"/>
      <c r="Q560" s="96"/>
      <c r="R560" s="96"/>
      <c r="Z560" s="91">
        <f t="shared" ref="Z560:AK560" si="575">C560*100000/Z547</f>
        <v>1147.1351808247298</v>
      </c>
      <c r="AA560" s="91">
        <f t="shared" si="575"/>
        <v>1222.316349993949</v>
      </c>
      <c r="AB560" s="91">
        <f t="shared" si="575"/>
        <v>838.80379285193294</v>
      </c>
      <c r="AC560" s="91">
        <f t="shared" si="575"/>
        <v>953.07917888563054</v>
      </c>
      <c r="AD560" s="91">
        <f t="shared" si="575"/>
        <v>853.70347623142118</v>
      </c>
      <c r="AE560" s="91">
        <f t="shared" si="575"/>
        <v>1290.2030989567256</v>
      </c>
      <c r="AF560" s="91">
        <f t="shared" si="575"/>
        <v>1871.939502882291</v>
      </c>
      <c r="AG560" s="91">
        <f t="shared" si="575"/>
        <v>1227.6372609500308</v>
      </c>
      <c r="AH560" s="91">
        <f t="shared" si="575"/>
        <v>836.48305347295377</v>
      </c>
      <c r="AI560" s="91">
        <f t="shared" si="575"/>
        <v>811.63763501279891</v>
      </c>
      <c r="AJ560" s="91">
        <f t="shared" si="575"/>
        <v>1218.0573868274</v>
      </c>
      <c r="AK560" s="91">
        <f t="shared" si="575"/>
        <v>1467.1472838803516</v>
      </c>
      <c r="AL560" s="148"/>
      <c r="AM560" s="148"/>
      <c r="AN560" s="148"/>
      <c r="AO560" s="148"/>
    </row>
    <row r="561" spans="1:41" ht="13.5" customHeight="1">
      <c r="A561" s="88">
        <v>558</v>
      </c>
      <c r="B561" s="95" t="s">
        <v>11</v>
      </c>
      <c r="C561" s="96">
        <v>38</v>
      </c>
      <c r="D561" s="96">
        <v>117</v>
      </c>
      <c r="E561" s="96">
        <v>17</v>
      </c>
      <c r="F561" s="96">
        <v>23</v>
      </c>
      <c r="G561" s="96">
        <v>15</v>
      </c>
      <c r="H561" s="96">
        <v>32</v>
      </c>
      <c r="I561" s="96">
        <v>48</v>
      </c>
      <c r="J561" s="96">
        <v>32</v>
      </c>
      <c r="K561" s="96">
        <v>27</v>
      </c>
      <c r="L561" s="96">
        <v>30</v>
      </c>
      <c r="M561" s="96">
        <v>31</v>
      </c>
      <c r="N561" s="96">
        <v>25</v>
      </c>
      <c r="O561" s="96"/>
      <c r="P561" s="96"/>
      <c r="Q561" s="96"/>
      <c r="R561" s="96"/>
      <c r="Z561" s="91">
        <f t="shared" ref="Z561:AK561" si="576">C561*100000/Z547</f>
        <v>229.42703616494597</v>
      </c>
      <c r="AA561" s="91">
        <f t="shared" si="576"/>
        <v>707.97531163015856</v>
      </c>
      <c r="AB561" s="91">
        <f t="shared" si="576"/>
        <v>103.33090201799173</v>
      </c>
      <c r="AC561" s="91">
        <f t="shared" si="576"/>
        <v>140.51808406647118</v>
      </c>
      <c r="AD561" s="91">
        <f t="shared" si="576"/>
        <v>92.126274413462724</v>
      </c>
      <c r="AE561" s="91">
        <f t="shared" si="576"/>
        <v>197.54305821346998</v>
      </c>
      <c r="AF561" s="91">
        <f t="shared" si="576"/>
        <v>297.52680840513233</v>
      </c>
      <c r="AG561" s="91">
        <f t="shared" si="576"/>
        <v>197.40900678593462</v>
      </c>
      <c r="AH561" s="91">
        <f t="shared" si="576"/>
        <v>167.29661069459075</v>
      </c>
      <c r="AI561" s="91">
        <f t="shared" si="576"/>
        <v>187.30099269526127</v>
      </c>
      <c r="AJ561" s="91">
        <f t="shared" si="576"/>
        <v>194.63803603942989</v>
      </c>
      <c r="AK561" s="91">
        <f t="shared" si="576"/>
        <v>158.09776765952066</v>
      </c>
      <c r="AL561" s="148"/>
      <c r="AM561" s="148"/>
      <c r="AN561" s="148"/>
      <c r="AO561" s="148"/>
    </row>
    <row r="562" spans="1:41" ht="13.5" customHeight="1">
      <c r="A562" s="88">
        <v>559</v>
      </c>
      <c r="B562" s="95" t="s">
        <v>28</v>
      </c>
      <c r="C562" s="96">
        <v>0</v>
      </c>
      <c r="D562" s="96">
        <v>0</v>
      </c>
      <c r="E562" s="96">
        <v>0</v>
      </c>
      <c r="F562" s="96">
        <v>0</v>
      </c>
      <c r="G562" s="96">
        <v>0</v>
      </c>
      <c r="H562" s="96">
        <v>0</v>
      </c>
      <c r="I562" s="96">
        <v>0</v>
      </c>
      <c r="J562" s="96">
        <v>0</v>
      </c>
      <c r="K562" s="96">
        <v>0</v>
      </c>
      <c r="L562" s="96">
        <v>0</v>
      </c>
      <c r="M562" s="96">
        <v>0</v>
      </c>
      <c r="N562" s="96">
        <v>0</v>
      </c>
      <c r="O562" s="96"/>
      <c r="P562" s="96"/>
      <c r="Q562" s="96"/>
      <c r="R562" s="96"/>
      <c r="Z562" s="91">
        <f t="shared" ref="Z562:AK562" si="577">C562*100000/Z547</f>
        <v>0</v>
      </c>
      <c r="AA562" s="91">
        <f t="shared" si="577"/>
        <v>0</v>
      </c>
      <c r="AB562" s="91">
        <f t="shared" si="577"/>
        <v>0</v>
      </c>
      <c r="AC562" s="91">
        <f t="shared" si="577"/>
        <v>0</v>
      </c>
      <c r="AD562" s="91">
        <f t="shared" si="577"/>
        <v>0</v>
      </c>
      <c r="AE562" s="91">
        <f t="shared" si="577"/>
        <v>0</v>
      </c>
      <c r="AF562" s="91">
        <f t="shared" si="577"/>
        <v>0</v>
      </c>
      <c r="AG562" s="91">
        <f t="shared" si="577"/>
        <v>0</v>
      </c>
      <c r="AH562" s="91">
        <f t="shared" si="577"/>
        <v>0</v>
      </c>
      <c r="AI562" s="91">
        <f t="shared" si="577"/>
        <v>0</v>
      </c>
      <c r="AJ562" s="91">
        <f t="shared" si="577"/>
        <v>0</v>
      </c>
      <c r="AK562" s="91">
        <f t="shared" si="577"/>
        <v>0</v>
      </c>
      <c r="AL562" s="148"/>
      <c r="AM562" s="148"/>
      <c r="AN562" s="148"/>
      <c r="AO562" s="148"/>
    </row>
    <row r="563" spans="1:41" ht="13.5" customHeight="1">
      <c r="A563" s="88">
        <v>560</v>
      </c>
      <c r="B563" s="97" t="s">
        <v>118</v>
      </c>
      <c r="C563" s="96">
        <v>402</v>
      </c>
      <c r="D563" s="96">
        <v>537</v>
      </c>
      <c r="E563" s="96">
        <v>339</v>
      </c>
      <c r="F563" s="96">
        <v>319</v>
      </c>
      <c r="G563" s="96">
        <v>292</v>
      </c>
      <c r="H563" s="96">
        <v>428</v>
      </c>
      <c r="I563" s="96">
        <v>605</v>
      </c>
      <c r="J563" s="96">
        <v>367</v>
      </c>
      <c r="K563" s="96">
        <v>280</v>
      </c>
      <c r="L563" s="96">
        <v>322</v>
      </c>
      <c r="M563" s="96">
        <v>360</v>
      </c>
      <c r="N563" s="96">
        <v>391</v>
      </c>
      <c r="O563" s="96"/>
      <c r="P563" s="96"/>
      <c r="Q563" s="96"/>
      <c r="R563" s="96"/>
      <c r="T563" s="4" t="s">
        <v>507</v>
      </c>
      <c r="U563" s="4" t="s">
        <v>508</v>
      </c>
      <c r="V563" s="4" t="s">
        <v>509</v>
      </c>
      <c r="W563" s="4" t="s">
        <v>510</v>
      </c>
      <c r="X563" s="4" t="s">
        <v>511</v>
      </c>
      <c r="Y563" s="4">
        <v>3021</v>
      </c>
      <c r="Z563" s="91">
        <f t="shared" ref="Z563:AK563" si="578">C563*100000/Z547</f>
        <v>2427.0965404817966</v>
      </c>
      <c r="AA563" s="91">
        <f t="shared" si="578"/>
        <v>3249.4251482512404</v>
      </c>
      <c r="AB563" s="91">
        <f t="shared" si="578"/>
        <v>2060.539752005835</v>
      </c>
      <c r="AC563" s="91">
        <f t="shared" si="578"/>
        <v>1948.9247311827958</v>
      </c>
      <c r="AD563" s="91">
        <f t="shared" si="578"/>
        <v>1793.391475248741</v>
      </c>
      <c r="AE563" s="91">
        <f t="shared" si="578"/>
        <v>2642.1384036051609</v>
      </c>
      <c r="AF563" s="91">
        <f t="shared" si="578"/>
        <v>3750.0774809396889</v>
      </c>
      <c r="AG563" s="91">
        <f t="shared" si="578"/>
        <v>2264.0345465761875</v>
      </c>
      <c r="AH563" s="91">
        <f t="shared" si="578"/>
        <v>1734.9278146105707</v>
      </c>
      <c r="AI563" s="91">
        <f t="shared" si="578"/>
        <v>2010.3639882624711</v>
      </c>
      <c r="AJ563" s="91">
        <f t="shared" si="578"/>
        <v>2260.3126765869279</v>
      </c>
      <c r="AK563" s="91">
        <f t="shared" si="578"/>
        <v>2472.6490861949028</v>
      </c>
      <c r="AL563" s="148"/>
      <c r="AM563" s="148"/>
      <c r="AN563" s="148"/>
      <c r="AO563" s="148"/>
    </row>
    <row r="564" spans="1:41" ht="13.5" customHeight="1">
      <c r="A564" s="88">
        <v>561</v>
      </c>
      <c r="B564" s="95" t="s">
        <v>10</v>
      </c>
      <c r="C564" s="96">
        <v>1</v>
      </c>
      <c r="D564" s="96">
        <v>1</v>
      </c>
      <c r="E564" s="96">
        <v>0</v>
      </c>
      <c r="F564" s="96">
        <v>13</v>
      </c>
      <c r="G564" s="96">
        <v>7</v>
      </c>
      <c r="H564" s="96">
        <v>4</v>
      </c>
      <c r="I564" s="96">
        <v>22</v>
      </c>
      <c r="J564" s="96">
        <v>6</v>
      </c>
      <c r="K564" s="96">
        <v>5</v>
      </c>
      <c r="L564" s="96">
        <v>6</v>
      </c>
      <c r="M564" s="96">
        <v>9</v>
      </c>
      <c r="N564" s="96">
        <v>9</v>
      </c>
      <c r="O564" s="96"/>
      <c r="P564" s="96"/>
      <c r="Q564" s="96"/>
      <c r="R564" s="96"/>
      <c r="Z564" s="91">
        <f t="shared" ref="Z564:AK564" si="579">C564*100000/Z547</f>
        <v>6.0375535832880516</v>
      </c>
      <c r="AA564" s="91">
        <f t="shared" si="579"/>
        <v>6.0510710395740048</v>
      </c>
      <c r="AB564" s="91">
        <f t="shared" si="579"/>
        <v>0</v>
      </c>
      <c r="AC564" s="91">
        <f t="shared" si="579"/>
        <v>79.423264907135874</v>
      </c>
      <c r="AD564" s="91">
        <f t="shared" si="579"/>
        <v>42.992261392949267</v>
      </c>
      <c r="AE564" s="91">
        <f t="shared" si="579"/>
        <v>24.692882276683747</v>
      </c>
      <c r="AF564" s="91">
        <f t="shared" si="579"/>
        <v>136.36645385235232</v>
      </c>
      <c r="AG564" s="91">
        <f t="shared" si="579"/>
        <v>37.014188772362736</v>
      </c>
      <c r="AH564" s="91">
        <f t="shared" si="579"/>
        <v>30.980853832331618</v>
      </c>
      <c r="AI564" s="91">
        <f t="shared" si="579"/>
        <v>37.460198539052257</v>
      </c>
      <c r="AJ564" s="91">
        <f t="shared" si="579"/>
        <v>56.507816914673199</v>
      </c>
      <c r="AK564" s="91">
        <f t="shared" si="579"/>
        <v>56.915196357427433</v>
      </c>
      <c r="AL564" s="148"/>
      <c r="AM564" s="148"/>
      <c r="AN564" s="148"/>
      <c r="AO564" s="148"/>
    </row>
    <row r="565" spans="1:41" ht="13.5" customHeight="1">
      <c r="A565" s="88">
        <v>562</v>
      </c>
      <c r="B565" s="95" t="s">
        <v>9</v>
      </c>
      <c r="C565" s="96">
        <v>3</v>
      </c>
      <c r="D565" s="96">
        <v>2</v>
      </c>
      <c r="E565" s="96">
        <v>4</v>
      </c>
      <c r="F565" s="96">
        <v>20</v>
      </c>
      <c r="G565" s="96">
        <v>6</v>
      </c>
      <c r="H565" s="96">
        <v>8</v>
      </c>
      <c r="I565" s="96">
        <v>5</v>
      </c>
      <c r="J565" s="96">
        <v>3</v>
      </c>
      <c r="K565" s="96">
        <v>3</v>
      </c>
      <c r="L565" s="96">
        <v>3</v>
      </c>
      <c r="M565" s="96">
        <v>4</v>
      </c>
      <c r="N565" s="96">
        <v>4</v>
      </c>
      <c r="O565" s="96"/>
      <c r="P565" s="96"/>
      <c r="Q565" s="96"/>
      <c r="R565" s="96"/>
      <c r="Z565" s="91">
        <f t="shared" ref="Z565:AK565" si="580">C565*100000/Z547</f>
        <v>18.112660749864155</v>
      </c>
      <c r="AA565" s="91">
        <f t="shared" si="580"/>
        <v>12.10214207914801</v>
      </c>
      <c r="AB565" s="91">
        <f t="shared" si="580"/>
        <v>24.313153415998055</v>
      </c>
      <c r="AC565" s="91">
        <f t="shared" si="580"/>
        <v>122.18963831867057</v>
      </c>
      <c r="AD565" s="91">
        <f t="shared" si="580"/>
        <v>36.850509765385091</v>
      </c>
      <c r="AE565" s="91">
        <f t="shared" si="580"/>
        <v>49.385764553367494</v>
      </c>
      <c r="AF565" s="91">
        <f t="shared" si="580"/>
        <v>30.99237587553462</v>
      </c>
      <c r="AG565" s="91">
        <f t="shared" si="580"/>
        <v>18.507094386181368</v>
      </c>
      <c r="AH565" s="91">
        <f t="shared" si="580"/>
        <v>18.588512299398971</v>
      </c>
      <c r="AI565" s="91">
        <f t="shared" si="580"/>
        <v>18.730099269526129</v>
      </c>
      <c r="AJ565" s="91">
        <f t="shared" si="580"/>
        <v>25.114585295410311</v>
      </c>
      <c r="AK565" s="91">
        <f t="shared" si="580"/>
        <v>25.295642825523302</v>
      </c>
      <c r="AL565" s="148"/>
      <c r="AM565" s="148"/>
      <c r="AN565" s="148"/>
      <c r="AO565" s="148"/>
    </row>
    <row r="566" spans="1:41" ht="13.5" customHeight="1">
      <c r="A566" s="88">
        <v>563</v>
      </c>
      <c r="B566" s="95" t="s">
        <v>8</v>
      </c>
      <c r="C566" s="96">
        <v>13</v>
      </c>
      <c r="D566" s="96">
        <v>16</v>
      </c>
      <c r="E566" s="96">
        <v>13</v>
      </c>
      <c r="F566" s="96">
        <v>24</v>
      </c>
      <c r="G566" s="96">
        <v>17</v>
      </c>
      <c r="H566" s="96">
        <v>38</v>
      </c>
      <c r="I566" s="96">
        <v>63</v>
      </c>
      <c r="J566" s="96">
        <v>35</v>
      </c>
      <c r="K566" s="96">
        <v>22</v>
      </c>
      <c r="L566" s="96">
        <v>7</v>
      </c>
      <c r="M566" s="96">
        <v>32</v>
      </c>
      <c r="N566" s="96">
        <v>28</v>
      </c>
      <c r="O566" s="96"/>
      <c r="P566" s="96"/>
      <c r="Q566" s="96"/>
      <c r="R566" s="96"/>
      <c r="Z566" s="91">
        <f t="shared" ref="Z566:AK566" si="581">C566*100000/Z547</f>
        <v>78.488196582744678</v>
      </c>
      <c r="AA566" s="91">
        <f t="shared" si="581"/>
        <v>96.817136633184077</v>
      </c>
      <c r="AB566" s="91">
        <f t="shared" si="581"/>
        <v>79.017748601993674</v>
      </c>
      <c r="AC566" s="91">
        <f t="shared" si="581"/>
        <v>146.62756598240469</v>
      </c>
      <c r="AD566" s="91">
        <f t="shared" si="581"/>
        <v>104.40977766859108</v>
      </c>
      <c r="AE566" s="91">
        <f t="shared" si="581"/>
        <v>234.5823816284956</v>
      </c>
      <c r="AF566" s="91">
        <f t="shared" si="581"/>
        <v>390.5039360317362</v>
      </c>
      <c r="AG566" s="91">
        <f t="shared" si="581"/>
        <v>215.91610117211599</v>
      </c>
      <c r="AH566" s="91">
        <f t="shared" si="581"/>
        <v>136.31575686225912</v>
      </c>
      <c r="AI566" s="91">
        <f t="shared" si="581"/>
        <v>43.703564962227631</v>
      </c>
      <c r="AJ566" s="91">
        <f t="shared" si="581"/>
        <v>200.91668236328249</v>
      </c>
      <c r="AK566" s="91">
        <f t="shared" si="581"/>
        <v>177.06949977866313</v>
      </c>
      <c r="AL566" s="148"/>
      <c r="AM566" s="148"/>
      <c r="AN566" s="148"/>
      <c r="AO566" s="148"/>
    </row>
    <row r="567" spans="1:41" ht="13.5" customHeight="1">
      <c r="A567" s="88">
        <v>564</v>
      </c>
      <c r="B567" s="95" t="s">
        <v>24</v>
      </c>
      <c r="C567" s="96">
        <v>2</v>
      </c>
      <c r="D567" s="96">
        <v>0</v>
      </c>
      <c r="E567" s="96">
        <v>0</v>
      </c>
      <c r="F567" s="96">
        <v>0</v>
      </c>
      <c r="G567" s="96">
        <v>1</v>
      </c>
      <c r="H567" s="96">
        <v>0</v>
      </c>
      <c r="I567" s="96">
        <v>0</v>
      </c>
      <c r="J567" s="96">
        <v>1</v>
      </c>
      <c r="K567" s="96">
        <v>0</v>
      </c>
      <c r="L567" s="96">
        <v>0</v>
      </c>
      <c r="M567" s="96">
        <v>0</v>
      </c>
      <c r="N567" s="96">
        <v>0</v>
      </c>
      <c r="O567" s="96"/>
      <c r="P567" s="96"/>
      <c r="Q567" s="96"/>
      <c r="R567" s="96"/>
      <c r="Z567" s="91">
        <f t="shared" ref="Z567:AK567" si="582">C567*100000/Z547</f>
        <v>12.075107166576103</v>
      </c>
      <c r="AA567" s="91">
        <f t="shared" si="582"/>
        <v>0</v>
      </c>
      <c r="AB567" s="91">
        <f t="shared" si="582"/>
        <v>0</v>
      </c>
      <c r="AC567" s="91">
        <f t="shared" si="582"/>
        <v>0</v>
      </c>
      <c r="AD567" s="91">
        <f t="shared" si="582"/>
        <v>6.1417516275641812</v>
      </c>
      <c r="AE567" s="91">
        <f t="shared" si="582"/>
        <v>0</v>
      </c>
      <c r="AF567" s="91">
        <f t="shared" si="582"/>
        <v>0</v>
      </c>
      <c r="AG567" s="91">
        <f t="shared" si="582"/>
        <v>6.1690314620604569</v>
      </c>
      <c r="AH567" s="91">
        <f t="shared" si="582"/>
        <v>0</v>
      </c>
      <c r="AI567" s="91">
        <f t="shared" si="582"/>
        <v>0</v>
      </c>
      <c r="AJ567" s="91">
        <f t="shared" si="582"/>
        <v>0</v>
      </c>
      <c r="AK567" s="91">
        <f t="shared" si="582"/>
        <v>0</v>
      </c>
      <c r="AL567" s="148"/>
      <c r="AM567" s="148"/>
      <c r="AN567" s="148"/>
      <c r="AO567" s="148"/>
    </row>
    <row r="568" spans="1:41" ht="13.5" customHeight="1">
      <c r="A568" s="88">
        <v>565</v>
      </c>
      <c r="B568" s="97" t="s">
        <v>119</v>
      </c>
      <c r="C568" s="96">
        <v>19</v>
      </c>
      <c r="D568" s="96">
        <v>19</v>
      </c>
      <c r="E568" s="96">
        <v>17</v>
      </c>
      <c r="F568" s="96">
        <v>57</v>
      </c>
      <c r="G568" s="96">
        <v>31</v>
      </c>
      <c r="H568" s="96">
        <v>50</v>
      </c>
      <c r="I568" s="96">
        <v>90</v>
      </c>
      <c r="J568" s="96">
        <v>45</v>
      </c>
      <c r="K568" s="96">
        <v>30</v>
      </c>
      <c r="L568" s="96">
        <v>16</v>
      </c>
      <c r="M568" s="96">
        <v>45</v>
      </c>
      <c r="N568" s="96">
        <v>41</v>
      </c>
      <c r="O568" s="96"/>
      <c r="P568" s="96"/>
      <c r="Q568" s="96"/>
      <c r="R568" s="96"/>
      <c r="T568" s="4" t="s">
        <v>512</v>
      </c>
      <c r="U568" s="4" t="s">
        <v>513</v>
      </c>
      <c r="V568" s="4" t="s">
        <v>514</v>
      </c>
      <c r="W568" s="4" t="s">
        <v>515</v>
      </c>
      <c r="X568" s="4" t="s">
        <v>516</v>
      </c>
      <c r="Y568" s="4">
        <v>154.19999999999999</v>
      </c>
      <c r="Z568" s="91">
        <f t="shared" ref="Z568:AK568" si="583">C568*100000/Z547</f>
        <v>114.71351808247299</v>
      </c>
      <c r="AA568" s="91">
        <f t="shared" si="583"/>
        <v>114.97034975190608</v>
      </c>
      <c r="AB568" s="91">
        <f t="shared" si="583"/>
        <v>103.33090201799173</v>
      </c>
      <c r="AC568" s="91">
        <f t="shared" si="583"/>
        <v>348.24046920821115</v>
      </c>
      <c r="AD568" s="91">
        <f t="shared" si="583"/>
        <v>190.39430045448961</v>
      </c>
      <c r="AE568" s="91">
        <f t="shared" si="583"/>
        <v>308.66102845854681</v>
      </c>
      <c r="AF568" s="91">
        <f t="shared" si="583"/>
        <v>557.86276575962313</v>
      </c>
      <c r="AG568" s="91">
        <f t="shared" si="583"/>
        <v>277.60641579272055</v>
      </c>
      <c r="AH568" s="91">
        <f t="shared" si="583"/>
        <v>185.88512299398971</v>
      </c>
      <c r="AI568" s="91">
        <f t="shared" si="583"/>
        <v>99.893862770806024</v>
      </c>
      <c r="AJ568" s="91">
        <f t="shared" si="583"/>
        <v>282.53908457336598</v>
      </c>
      <c r="AK568" s="91">
        <f t="shared" si="583"/>
        <v>259.28033896161384</v>
      </c>
      <c r="AL568" s="148"/>
      <c r="AM568" s="148"/>
      <c r="AN568" s="148"/>
      <c r="AO568" s="148"/>
    </row>
    <row r="569" spans="1:41" ht="13.5" customHeight="1">
      <c r="A569" s="88">
        <v>566</v>
      </c>
      <c r="B569" s="95" t="s">
        <v>7</v>
      </c>
      <c r="C569" s="96">
        <v>17</v>
      </c>
      <c r="D569" s="96">
        <v>29</v>
      </c>
      <c r="E569" s="96">
        <v>22</v>
      </c>
      <c r="F569" s="96">
        <v>20</v>
      </c>
      <c r="G569" s="96">
        <v>34</v>
      </c>
      <c r="H569" s="96">
        <v>43</v>
      </c>
      <c r="I569" s="96">
        <v>43</v>
      </c>
      <c r="J569" s="96">
        <v>35</v>
      </c>
      <c r="K569" s="96">
        <v>36</v>
      </c>
      <c r="L569" s="96">
        <v>21</v>
      </c>
      <c r="M569" s="96">
        <v>45</v>
      </c>
      <c r="N569" s="96">
        <v>36</v>
      </c>
      <c r="O569" s="96"/>
      <c r="P569" s="96"/>
      <c r="Q569" s="96"/>
      <c r="R569" s="96"/>
      <c r="Z569" s="91">
        <f t="shared" ref="Z569:AK569" si="584">C569*100000/Z547</f>
        <v>102.63841091589688</v>
      </c>
      <c r="AA569" s="91">
        <f t="shared" si="584"/>
        <v>175.48106014764613</v>
      </c>
      <c r="AB569" s="91">
        <f t="shared" si="584"/>
        <v>133.7223437879893</v>
      </c>
      <c r="AC569" s="91">
        <f t="shared" si="584"/>
        <v>122.18963831867057</v>
      </c>
      <c r="AD569" s="91">
        <f t="shared" si="584"/>
        <v>208.81955533718215</v>
      </c>
      <c r="AE569" s="91">
        <f t="shared" si="584"/>
        <v>265.44848447435027</v>
      </c>
      <c r="AF569" s="91">
        <f t="shared" si="584"/>
        <v>266.53443252959772</v>
      </c>
      <c r="AG569" s="91">
        <f t="shared" si="584"/>
        <v>215.91610117211599</v>
      </c>
      <c r="AH569" s="91">
        <f t="shared" si="584"/>
        <v>223.06214759278765</v>
      </c>
      <c r="AI569" s="91">
        <f t="shared" si="584"/>
        <v>131.11069488668289</v>
      </c>
      <c r="AJ569" s="91">
        <f t="shared" si="584"/>
        <v>282.53908457336598</v>
      </c>
      <c r="AK569" s="91">
        <f t="shared" si="584"/>
        <v>227.66078542970973</v>
      </c>
      <c r="AL569" s="148"/>
      <c r="AM569" s="148"/>
      <c r="AN569" s="148"/>
      <c r="AO569" s="148"/>
    </row>
    <row r="570" spans="1:41" ht="13.5" customHeight="1">
      <c r="A570" s="88">
        <v>567</v>
      </c>
      <c r="B570" s="95" t="s">
        <v>6</v>
      </c>
      <c r="C570" s="96">
        <v>31</v>
      </c>
      <c r="D570" s="96">
        <v>18</v>
      </c>
      <c r="E570" s="96">
        <v>30</v>
      </c>
      <c r="F570" s="96">
        <v>31</v>
      </c>
      <c r="G570" s="96">
        <v>20</v>
      </c>
      <c r="H570" s="96">
        <v>16</v>
      </c>
      <c r="I570" s="96">
        <v>20</v>
      </c>
      <c r="J570" s="96">
        <v>24</v>
      </c>
      <c r="K570" s="96">
        <v>18</v>
      </c>
      <c r="L570" s="96">
        <v>10</v>
      </c>
      <c r="M570" s="96">
        <v>12</v>
      </c>
      <c r="N570" s="96">
        <v>13</v>
      </c>
      <c r="O570" s="96"/>
      <c r="P570" s="96"/>
      <c r="Q570" s="96"/>
      <c r="R570" s="96"/>
      <c r="Z570" s="91">
        <f t="shared" ref="Z570:AK570" si="585">C570*100000/Z547</f>
        <v>187.16416108192959</v>
      </c>
      <c r="AA570" s="91">
        <f t="shared" si="585"/>
        <v>108.91927871233209</v>
      </c>
      <c r="AB570" s="91">
        <f t="shared" si="585"/>
        <v>182.34865061998542</v>
      </c>
      <c r="AC570" s="91">
        <f t="shared" si="585"/>
        <v>189.39393939393941</v>
      </c>
      <c r="AD570" s="91">
        <f t="shared" si="585"/>
        <v>122.83503255128363</v>
      </c>
      <c r="AE570" s="91">
        <f t="shared" si="585"/>
        <v>98.771529106734988</v>
      </c>
      <c r="AF570" s="91">
        <f t="shared" si="585"/>
        <v>123.96950350213848</v>
      </c>
      <c r="AG570" s="91">
        <f t="shared" si="585"/>
        <v>148.05675508945095</v>
      </c>
      <c r="AH570" s="91">
        <f t="shared" si="585"/>
        <v>111.53107379639383</v>
      </c>
      <c r="AI570" s="91">
        <f t="shared" si="585"/>
        <v>62.43366423175376</v>
      </c>
      <c r="AJ570" s="91">
        <f t="shared" si="585"/>
        <v>75.343755886230923</v>
      </c>
      <c r="AK570" s="91">
        <f t="shared" si="585"/>
        <v>82.210839182950735</v>
      </c>
      <c r="AL570" s="148"/>
      <c r="AM570" s="148"/>
      <c r="AN570" s="148"/>
      <c r="AO570" s="148"/>
    </row>
    <row r="571" spans="1:41" ht="13.5" customHeight="1">
      <c r="A571" s="88">
        <v>568</v>
      </c>
      <c r="B571" s="95" t="s">
        <v>5</v>
      </c>
      <c r="C571" s="96">
        <v>7</v>
      </c>
      <c r="D571" s="96">
        <v>6</v>
      </c>
      <c r="E571" s="96">
        <v>1</v>
      </c>
      <c r="F571" s="96">
        <v>4</v>
      </c>
      <c r="G571" s="96">
        <v>6</v>
      </c>
      <c r="H571" s="96">
        <v>7</v>
      </c>
      <c r="I571" s="96">
        <v>9</v>
      </c>
      <c r="J571" s="96">
        <v>6</v>
      </c>
      <c r="K571" s="96">
        <v>8</v>
      </c>
      <c r="L571" s="96">
        <v>5</v>
      </c>
      <c r="M571" s="96">
        <v>6</v>
      </c>
      <c r="N571" s="96">
        <v>5</v>
      </c>
      <c r="O571" s="96"/>
      <c r="P571" s="96"/>
      <c r="Q571" s="96"/>
      <c r="R571" s="96"/>
      <c r="Z571" s="91">
        <f t="shared" ref="Z571:AK571" si="586">C571*100000/Z547</f>
        <v>42.262875083016361</v>
      </c>
      <c r="AA571" s="91">
        <f t="shared" si="586"/>
        <v>36.306426237444029</v>
      </c>
      <c r="AB571" s="91">
        <f t="shared" si="586"/>
        <v>6.0782883539995138</v>
      </c>
      <c r="AC571" s="91">
        <f t="shared" si="586"/>
        <v>24.437927663734115</v>
      </c>
      <c r="AD571" s="91">
        <f t="shared" si="586"/>
        <v>36.850509765385091</v>
      </c>
      <c r="AE571" s="91">
        <f t="shared" si="586"/>
        <v>43.212543984196557</v>
      </c>
      <c r="AF571" s="91">
        <f t="shared" si="586"/>
        <v>55.786276575962312</v>
      </c>
      <c r="AG571" s="91">
        <f t="shared" si="586"/>
        <v>37.014188772362736</v>
      </c>
      <c r="AH571" s="91">
        <f t="shared" si="586"/>
        <v>49.56936613173059</v>
      </c>
      <c r="AI571" s="91">
        <f t="shared" si="586"/>
        <v>31.21683211587688</v>
      </c>
      <c r="AJ571" s="91">
        <f t="shared" si="586"/>
        <v>37.671877943115462</v>
      </c>
      <c r="AK571" s="91">
        <f t="shared" si="586"/>
        <v>31.619553531904131</v>
      </c>
      <c r="AL571" s="148"/>
      <c r="AM571" s="148"/>
      <c r="AN571" s="148"/>
      <c r="AO571" s="148"/>
    </row>
    <row r="572" spans="1:41" ht="13.5" customHeight="1">
      <c r="A572" s="88">
        <v>569</v>
      </c>
      <c r="B572" s="95" t="s">
        <v>26</v>
      </c>
      <c r="C572" s="96">
        <v>0</v>
      </c>
      <c r="D572" s="96">
        <v>0</v>
      </c>
      <c r="E572" s="96">
        <v>0</v>
      </c>
      <c r="F572" s="96">
        <v>0</v>
      </c>
      <c r="G572" s="96">
        <v>0</v>
      </c>
      <c r="H572" s="96">
        <v>1</v>
      </c>
      <c r="I572" s="96">
        <v>0</v>
      </c>
      <c r="J572" s="96">
        <v>0</v>
      </c>
      <c r="K572" s="96">
        <v>0</v>
      </c>
      <c r="L572" s="96">
        <v>0</v>
      </c>
      <c r="M572" s="96">
        <v>0</v>
      </c>
      <c r="N572" s="96">
        <v>0</v>
      </c>
      <c r="O572" s="96"/>
      <c r="P572" s="96"/>
      <c r="Q572" s="96"/>
      <c r="R572" s="96"/>
      <c r="Z572" s="91">
        <f t="shared" ref="Z572:AK572" si="587">C572*100000/Z547</f>
        <v>0</v>
      </c>
      <c r="AA572" s="91">
        <f t="shared" si="587"/>
        <v>0</v>
      </c>
      <c r="AB572" s="91">
        <f t="shared" si="587"/>
        <v>0</v>
      </c>
      <c r="AC572" s="91">
        <f t="shared" si="587"/>
        <v>0</v>
      </c>
      <c r="AD572" s="91">
        <f t="shared" si="587"/>
        <v>0</v>
      </c>
      <c r="AE572" s="91">
        <f t="shared" si="587"/>
        <v>6.1732205691709368</v>
      </c>
      <c r="AF572" s="91">
        <f t="shared" si="587"/>
        <v>0</v>
      </c>
      <c r="AG572" s="91">
        <f t="shared" si="587"/>
        <v>0</v>
      </c>
      <c r="AH572" s="91">
        <f t="shared" si="587"/>
        <v>0</v>
      </c>
      <c r="AI572" s="91">
        <f t="shared" si="587"/>
        <v>0</v>
      </c>
      <c r="AJ572" s="91">
        <f t="shared" si="587"/>
        <v>0</v>
      </c>
      <c r="AK572" s="91">
        <f t="shared" si="587"/>
        <v>0</v>
      </c>
      <c r="AL572" s="148"/>
      <c r="AM572" s="148"/>
      <c r="AN572" s="148"/>
      <c r="AO572" s="148"/>
    </row>
    <row r="573" spans="1:41" ht="13.5" customHeight="1">
      <c r="A573" s="88">
        <v>570</v>
      </c>
      <c r="B573" s="95" t="s">
        <v>4</v>
      </c>
      <c r="C573" s="96">
        <v>12</v>
      </c>
      <c r="D573" s="96">
        <v>7</v>
      </c>
      <c r="E573" s="96">
        <v>3</v>
      </c>
      <c r="F573" s="96">
        <v>17</v>
      </c>
      <c r="G573" s="96">
        <v>6</v>
      </c>
      <c r="H573" s="96">
        <v>11</v>
      </c>
      <c r="I573" s="96">
        <v>18</v>
      </c>
      <c r="J573" s="96">
        <v>14</v>
      </c>
      <c r="K573" s="96">
        <v>12</v>
      </c>
      <c r="L573" s="96">
        <v>20</v>
      </c>
      <c r="M573" s="96">
        <v>35</v>
      </c>
      <c r="N573" s="96">
        <v>28</v>
      </c>
      <c r="O573" s="96"/>
      <c r="P573" s="96"/>
      <c r="Q573" s="96"/>
      <c r="R573" s="96"/>
      <c r="Z573" s="91">
        <f t="shared" ref="Z573:AK573" si="588">C573*100000/Z547</f>
        <v>72.450642999456619</v>
      </c>
      <c r="AA573" s="91">
        <f t="shared" si="588"/>
        <v>42.357497277018034</v>
      </c>
      <c r="AB573" s="91">
        <f t="shared" si="588"/>
        <v>18.234865061998541</v>
      </c>
      <c r="AC573" s="91">
        <f t="shared" si="588"/>
        <v>103.86119257086999</v>
      </c>
      <c r="AD573" s="91">
        <f t="shared" si="588"/>
        <v>36.850509765385091</v>
      </c>
      <c r="AE573" s="91">
        <f t="shared" si="588"/>
        <v>67.905426260880304</v>
      </c>
      <c r="AF573" s="91">
        <f t="shared" si="588"/>
        <v>111.57255315192462</v>
      </c>
      <c r="AG573" s="91">
        <f t="shared" si="588"/>
        <v>86.366440468846392</v>
      </c>
      <c r="AH573" s="91">
        <f t="shared" si="588"/>
        <v>74.354049197595884</v>
      </c>
      <c r="AI573" s="91">
        <f t="shared" si="588"/>
        <v>124.86732846350752</v>
      </c>
      <c r="AJ573" s="91">
        <f t="shared" si="588"/>
        <v>219.7526213348402</v>
      </c>
      <c r="AK573" s="91">
        <f t="shared" si="588"/>
        <v>177.06949977866313</v>
      </c>
      <c r="AL573" s="148"/>
      <c r="AM573" s="148"/>
      <c r="AN573" s="148"/>
      <c r="AO573" s="148"/>
    </row>
    <row r="574" spans="1:41" ht="13.5" customHeight="1">
      <c r="A574" s="88">
        <v>571</v>
      </c>
      <c r="B574" s="95" t="s">
        <v>3</v>
      </c>
      <c r="C574" s="96">
        <v>14</v>
      </c>
      <c r="D574" s="96">
        <v>46</v>
      </c>
      <c r="E574" s="96">
        <v>46</v>
      </c>
      <c r="F574" s="96">
        <v>40</v>
      </c>
      <c r="G574" s="96">
        <v>54</v>
      </c>
      <c r="H574" s="96">
        <v>79</v>
      </c>
      <c r="I574" s="96">
        <v>113</v>
      </c>
      <c r="J574" s="96">
        <v>106</v>
      </c>
      <c r="K574" s="96">
        <v>159</v>
      </c>
      <c r="L574" s="96">
        <v>82</v>
      </c>
      <c r="M574" s="96">
        <v>132</v>
      </c>
      <c r="N574" s="96">
        <v>130</v>
      </c>
      <c r="O574" s="96"/>
      <c r="P574" s="96"/>
      <c r="Q574" s="96"/>
      <c r="R574" s="96"/>
      <c r="Z574" s="91">
        <f t="shared" ref="Z574:AK574" si="589">C574*100000/Z547</f>
        <v>84.525750166032722</v>
      </c>
      <c r="AA574" s="91">
        <f t="shared" si="589"/>
        <v>278.34926782040424</v>
      </c>
      <c r="AB574" s="91">
        <f t="shared" si="589"/>
        <v>279.60126428397763</v>
      </c>
      <c r="AC574" s="91">
        <f t="shared" si="589"/>
        <v>244.37927663734115</v>
      </c>
      <c r="AD574" s="91">
        <f t="shared" si="589"/>
        <v>331.65458788846581</v>
      </c>
      <c r="AE574" s="91">
        <f t="shared" si="589"/>
        <v>487.68442496450399</v>
      </c>
      <c r="AF574" s="91">
        <f t="shared" si="589"/>
        <v>700.42769478708237</v>
      </c>
      <c r="AG574" s="91">
        <f t="shared" si="589"/>
        <v>653.91733497840835</v>
      </c>
      <c r="AH574" s="91">
        <f t="shared" si="589"/>
        <v>985.19115186814554</v>
      </c>
      <c r="AI574" s="91">
        <f t="shared" si="589"/>
        <v>511.95604670038085</v>
      </c>
      <c r="AJ574" s="91">
        <f t="shared" si="589"/>
        <v>828.78131474854024</v>
      </c>
      <c r="AK574" s="91">
        <f t="shared" si="589"/>
        <v>822.10839182950735</v>
      </c>
      <c r="AL574" s="148"/>
      <c r="AM574" s="148"/>
      <c r="AN574" s="148"/>
      <c r="AO574" s="148"/>
    </row>
    <row r="575" spans="1:41" ht="13.5" customHeight="1">
      <c r="A575" s="88">
        <v>572</v>
      </c>
      <c r="B575" s="95" t="s">
        <v>2</v>
      </c>
      <c r="C575" s="96">
        <v>0</v>
      </c>
      <c r="D575" s="96">
        <v>0</v>
      </c>
      <c r="E575" s="96">
        <v>0</v>
      </c>
      <c r="F575" s="96">
        <v>0</v>
      </c>
      <c r="G575" s="96">
        <v>0</v>
      </c>
      <c r="H575" s="96">
        <v>0</v>
      </c>
      <c r="I575" s="96">
        <v>0</v>
      </c>
      <c r="J575" s="96">
        <v>0</v>
      </c>
      <c r="K575" s="96">
        <v>0</v>
      </c>
      <c r="L575" s="96">
        <v>0</v>
      </c>
      <c r="M575" s="96">
        <v>0</v>
      </c>
      <c r="N575" s="96">
        <v>0</v>
      </c>
      <c r="O575" s="96"/>
      <c r="P575" s="96"/>
      <c r="Q575" s="96"/>
      <c r="R575" s="96"/>
      <c r="Z575" s="91">
        <f t="shared" ref="Z575:AK575" si="590">C575*100000/Z547</f>
        <v>0</v>
      </c>
      <c r="AA575" s="91">
        <f t="shared" si="590"/>
        <v>0</v>
      </c>
      <c r="AB575" s="91">
        <f t="shared" si="590"/>
        <v>0</v>
      </c>
      <c r="AC575" s="91">
        <f t="shared" si="590"/>
        <v>0</v>
      </c>
      <c r="AD575" s="91">
        <f t="shared" si="590"/>
        <v>0</v>
      </c>
      <c r="AE575" s="91">
        <f t="shared" si="590"/>
        <v>0</v>
      </c>
      <c r="AF575" s="91">
        <f t="shared" si="590"/>
        <v>0</v>
      </c>
      <c r="AG575" s="91">
        <f t="shared" si="590"/>
        <v>0</v>
      </c>
      <c r="AH575" s="91">
        <f t="shared" si="590"/>
        <v>0</v>
      </c>
      <c r="AI575" s="91">
        <f t="shared" si="590"/>
        <v>0</v>
      </c>
      <c r="AJ575" s="91">
        <f t="shared" si="590"/>
        <v>0</v>
      </c>
      <c r="AK575" s="91">
        <f t="shared" si="590"/>
        <v>0</v>
      </c>
      <c r="AL575" s="148"/>
      <c r="AM575" s="148"/>
      <c r="AN575" s="148"/>
      <c r="AO575" s="148"/>
    </row>
    <row r="576" spans="1:41" ht="13.5" customHeight="1">
      <c r="A576" s="88">
        <v>573</v>
      </c>
      <c r="B576" s="95" t="s">
        <v>23</v>
      </c>
      <c r="C576" s="96">
        <v>0</v>
      </c>
      <c r="D576" s="96">
        <v>1</v>
      </c>
      <c r="E576" s="96">
        <v>0</v>
      </c>
      <c r="F576" s="96">
        <v>1</v>
      </c>
      <c r="G576" s="96">
        <v>0</v>
      </c>
      <c r="H576" s="96">
        <v>1</v>
      </c>
      <c r="I576" s="96">
        <v>1</v>
      </c>
      <c r="J576" s="96">
        <v>2</v>
      </c>
      <c r="K576" s="96">
        <v>0</v>
      </c>
      <c r="L576" s="96">
        <v>4</v>
      </c>
      <c r="M576" s="96">
        <v>0</v>
      </c>
      <c r="N576" s="96">
        <v>0</v>
      </c>
      <c r="O576" s="96"/>
      <c r="P576" s="96"/>
      <c r="Q576" s="96"/>
      <c r="R576" s="96"/>
      <c r="Z576" s="91">
        <f t="shared" ref="Z576:AK576" si="591">C576*100000/Z547</f>
        <v>0</v>
      </c>
      <c r="AA576" s="91">
        <f t="shared" si="591"/>
        <v>6.0510710395740048</v>
      </c>
      <c r="AB576" s="91">
        <f t="shared" si="591"/>
        <v>0</v>
      </c>
      <c r="AC576" s="91">
        <f t="shared" si="591"/>
        <v>6.1094819159335287</v>
      </c>
      <c r="AD576" s="91">
        <f t="shared" si="591"/>
        <v>0</v>
      </c>
      <c r="AE576" s="91">
        <f t="shared" si="591"/>
        <v>6.1732205691709368</v>
      </c>
      <c r="AF576" s="91">
        <f t="shared" si="591"/>
        <v>6.1984751751069238</v>
      </c>
      <c r="AG576" s="91">
        <f t="shared" si="591"/>
        <v>12.338062924120914</v>
      </c>
      <c r="AH576" s="91">
        <f t="shared" si="591"/>
        <v>0</v>
      </c>
      <c r="AI576" s="91">
        <f t="shared" si="591"/>
        <v>24.973465692701506</v>
      </c>
      <c r="AJ576" s="91">
        <f t="shared" si="591"/>
        <v>0</v>
      </c>
      <c r="AK576" s="91">
        <f t="shared" si="591"/>
        <v>0</v>
      </c>
      <c r="AL576" s="148"/>
      <c r="AM576" s="148"/>
      <c r="AN576" s="148"/>
      <c r="AO576" s="148"/>
    </row>
    <row r="577" spans="1:41" ht="13.5" customHeight="1">
      <c r="A577" s="88">
        <v>574</v>
      </c>
      <c r="B577" s="95" t="s">
        <v>1</v>
      </c>
      <c r="C577" s="96">
        <v>4</v>
      </c>
      <c r="D577" s="96">
        <v>0</v>
      </c>
      <c r="E577" s="96">
        <v>2</v>
      </c>
      <c r="F577" s="96">
        <v>2</v>
      </c>
      <c r="G577" s="96">
        <v>1</v>
      </c>
      <c r="H577" s="96">
        <v>1</v>
      </c>
      <c r="I577" s="96">
        <v>0</v>
      </c>
      <c r="J577" s="96">
        <v>1</v>
      </c>
      <c r="K577" s="96">
        <v>0</v>
      </c>
      <c r="L577" s="96">
        <v>0</v>
      </c>
      <c r="M577" s="96">
        <v>1</v>
      </c>
      <c r="N577" s="96">
        <v>0</v>
      </c>
      <c r="O577" s="96"/>
      <c r="P577" s="96"/>
      <c r="Q577" s="96"/>
      <c r="R577" s="96"/>
      <c r="Z577" s="91">
        <f t="shared" ref="Z577:AK577" si="592">C577*100000/Z547</f>
        <v>24.150214333152206</v>
      </c>
      <c r="AA577" s="91">
        <f t="shared" si="592"/>
        <v>0</v>
      </c>
      <c r="AB577" s="91">
        <f t="shared" si="592"/>
        <v>12.156576707999028</v>
      </c>
      <c r="AC577" s="91">
        <f t="shared" si="592"/>
        <v>12.218963831867057</v>
      </c>
      <c r="AD577" s="91">
        <f t="shared" si="592"/>
        <v>6.1417516275641812</v>
      </c>
      <c r="AE577" s="91">
        <f t="shared" si="592"/>
        <v>6.1732205691709368</v>
      </c>
      <c r="AF577" s="91">
        <f t="shared" si="592"/>
        <v>0</v>
      </c>
      <c r="AG577" s="91">
        <f t="shared" si="592"/>
        <v>6.1690314620604569</v>
      </c>
      <c r="AH577" s="91">
        <f t="shared" si="592"/>
        <v>0</v>
      </c>
      <c r="AI577" s="91">
        <f t="shared" si="592"/>
        <v>0</v>
      </c>
      <c r="AJ577" s="91">
        <f t="shared" si="592"/>
        <v>6.2786463238525778</v>
      </c>
      <c r="AK577" s="91">
        <f t="shared" si="592"/>
        <v>0</v>
      </c>
      <c r="AL577" s="148"/>
      <c r="AM577" s="148"/>
      <c r="AN577" s="148"/>
      <c r="AO577" s="148"/>
    </row>
    <row r="578" spans="1:41" ht="13.5" customHeight="1">
      <c r="A578" s="88">
        <v>575</v>
      </c>
      <c r="B578" s="95" t="s">
        <v>0</v>
      </c>
      <c r="C578" s="96">
        <v>4</v>
      </c>
      <c r="D578" s="96">
        <v>2</v>
      </c>
      <c r="E578" s="96">
        <v>0</v>
      </c>
      <c r="F578" s="96">
        <v>0</v>
      </c>
      <c r="G578" s="96">
        <v>7</v>
      </c>
      <c r="H578" s="96">
        <v>1</v>
      </c>
      <c r="I578" s="96">
        <v>1</v>
      </c>
      <c r="J578" s="96">
        <v>0</v>
      </c>
      <c r="K578" s="96">
        <v>1</v>
      </c>
      <c r="L578" s="96">
        <v>73</v>
      </c>
      <c r="M578" s="96">
        <v>48</v>
      </c>
      <c r="N578" s="96">
        <v>13</v>
      </c>
      <c r="O578" s="96"/>
      <c r="P578" s="96"/>
      <c r="Q578" s="96"/>
      <c r="R578" s="96"/>
      <c r="Z578" s="91">
        <f t="shared" ref="Z578:AK578" si="593">C578*100000/Z547</f>
        <v>24.150214333152206</v>
      </c>
      <c r="AA578" s="91">
        <f t="shared" si="593"/>
        <v>12.10214207914801</v>
      </c>
      <c r="AB578" s="91">
        <f t="shared" si="593"/>
        <v>0</v>
      </c>
      <c r="AC578" s="91">
        <f t="shared" si="593"/>
        <v>0</v>
      </c>
      <c r="AD578" s="91">
        <f t="shared" si="593"/>
        <v>42.992261392949267</v>
      </c>
      <c r="AE578" s="91">
        <f t="shared" si="593"/>
        <v>6.1732205691709368</v>
      </c>
      <c r="AF578" s="91">
        <f t="shared" si="593"/>
        <v>6.1984751751069238</v>
      </c>
      <c r="AG578" s="91">
        <f t="shared" si="593"/>
        <v>0</v>
      </c>
      <c r="AH578" s="91">
        <f t="shared" si="593"/>
        <v>6.1961707664663237</v>
      </c>
      <c r="AI578" s="91">
        <f t="shared" si="593"/>
        <v>455.76574889180245</v>
      </c>
      <c r="AJ578" s="91">
        <f t="shared" si="593"/>
        <v>301.37502354492369</v>
      </c>
      <c r="AK578" s="91">
        <f t="shared" si="593"/>
        <v>82.210839182950735</v>
      </c>
      <c r="AL578" s="148"/>
      <c r="AM578" s="148"/>
      <c r="AN578" s="148"/>
      <c r="AO578" s="148"/>
    </row>
    <row r="579" spans="1:41" ht="13.5" customHeight="1">
      <c r="A579" s="88">
        <v>576</v>
      </c>
      <c r="B579" s="97" t="s">
        <v>111</v>
      </c>
      <c r="C579" s="96"/>
      <c r="D579" s="96"/>
      <c r="E579" s="96"/>
      <c r="F579" s="96"/>
      <c r="G579" s="96"/>
      <c r="H579" s="96"/>
      <c r="I579" s="96"/>
      <c r="J579" s="96"/>
      <c r="K579" s="96"/>
      <c r="L579" s="96"/>
      <c r="M579" s="96">
        <v>0</v>
      </c>
      <c r="N579" s="96">
        <v>0</v>
      </c>
      <c r="O579" s="96"/>
      <c r="P579" s="96"/>
      <c r="Q579" s="96"/>
      <c r="R579" s="96"/>
      <c r="Z579" s="91">
        <f t="shared" ref="Z579:AK579" si="594">C579*100000/Z547</f>
        <v>0</v>
      </c>
      <c r="AA579" s="91">
        <f t="shared" si="594"/>
        <v>0</v>
      </c>
      <c r="AB579" s="91">
        <f t="shared" si="594"/>
        <v>0</v>
      </c>
      <c r="AC579" s="91">
        <f t="shared" si="594"/>
        <v>0</v>
      </c>
      <c r="AD579" s="91">
        <f t="shared" si="594"/>
        <v>0</v>
      </c>
      <c r="AE579" s="91">
        <f t="shared" si="594"/>
        <v>0</v>
      </c>
      <c r="AF579" s="91">
        <f t="shared" si="594"/>
        <v>0</v>
      </c>
      <c r="AG579" s="91">
        <f t="shared" si="594"/>
        <v>0</v>
      </c>
      <c r="AH579" s="91">
        <f t="shared" si="594"/>
        <v>0</v>
      </c>
      <c r="AI579" s="91">
        <f t="shared" si="594"/>
        <v>0</v>
      </c>
      <c r="AJ579" s="91">
        <f t="shared" si="594"/>
        <v>0</v>
      </c>
      <c r="AK579" s="91">
        <f t="shared" si="594"/>
        <v>0</v>
      </c>
      <c r="AL579" s="148"/>
      <c r="AM579" s="148"/>
      <c r="AN579" s="148"/>
      <c r="AO579" s="148"/>
    </row>
    <row r="580" spans="1:41" ht="13.5" customHeight="1">
      <c r="A580" s="88">
        <v>577</v>
      </c>
      <c r="B580" s="97" t="s">
        <v>112</v>
      </c>
      <c r="C580" s="96">
        <f>SUM(C556,C563,C568,C569:C579)</f>
        <v>672</v>
      </c>
      <c r="D580" s="96">
        <f t="shared" ref="D580:K580" si="595">SUM(D556,D563,D568,D569:D579)</f>
        <v>803</v>
      </c>
      <c r="E580" s="96">
        <f t="shared" si="595"/>
        <v>636</v>
      </c>
      <c r="F580" s="96">
        <f t="shared" si="595"/>
        <v>639</v>
      </c>
      <c r="G580" s="96">
        <f t="shared" si="595"/>
        <v>637</v>
      </c>
      <c r="H580" s="96">
        <f t="shared" si="595"/>
        <v>812</v>
      </c>
      <c r="I580" s="96">
        <f t="shared" si="595"/>
        <v>1083</v>
      </c>
      <c r="J580" s="96">
        <f t="shared" si="595"/>
        <v>849</v>
      </c>
      <c r="K580" s="96">
        <f t="shared" si="595"/>
        <v>677</v>
      </c>
      <c r="L580" s="96">
        <f>SUM(L556,L563,L568,L569:L579)</f>
        <v>715</v>
      </c>
      <c r="M580" s="96">
        <f t="shared" ref="M580:R580" si="596">SUM(M556,M563,M568,M569:M579)</f>
        <v>861</v>
      </c>
      <c r="N580" s="96">
        <f t="shared" si="596"/>
        <v>820</v>
      </c>
      <c r="O580" s="96">
        <f t="shared" si="596"/>
        <v>0</v>
      </c>
      <c r="P580" s="96">
        <f t="shared" si="596"/>
        <v>0</v>
      </c>
      <c r="Q580" s="96">
        <f t="shared" si="596"/>
        <v>0</v>
      </c>
      <c r="R580" s="96">
        <f t="shared" si="596"/>
        <v>0</v>
      </c>
      <c r="T580" s="4" t="s">
        <v>517</v>
      </c>
      <c r="U580" s="4" t="s">
        <v>518</v>
      </c>
      <c r="V580" s="4" t="s">
        <v>519</v>
      </c>
      <c r="W580" s="4" t="s">
        <v>520</v>
      </c>
      <c r="X580" s="4" t="s">
        <v>521</v>
      </c>
      <c r="Y580" s="4">
        <v>4625.7</v>
      </c>
      <c r="Z580" s="91">
        <f t="shared" ref="Z580:AK580" si="597">C580*100000/Z547</f>
        <v>4057.2360079695709</v>
      </c>
      <c r="AA580" s="91">
        <f t="shared" si="597"/>
        <v>4859.0100447779259</v>
      </c>
      <c r="AB580" s="91">
        <f t="shared" si="597"/>
        <v>3865.7913931436906</v>
      </c>
      <c r="AC580" s="91">
        <f t="shared" si="597"/>
        <v>3903.958944281525</v>
      </c>
      <c r="AD580" s="91">
        <f t="shared" si="597"/>
        <v>3912.2957867583837</v>
      </c>
      <c r="AE580" s="91">
        <f t="shared" si="597"/>
        <v>5012.6551021668001</v>
      </c>
      <c r="AF580" s="91">
        <f t="shared" si="597"/>
        <v>6712.948614640798</v>
      </c>
      <c r="AG580" s="91">
        <f t="shared" si="597"/>
        <v>5237.5077112893277</v>
      </c>
      <c r="AH580" s="91">
        <f t="shared" si="597"/>
        <v>4194.8076088977014</v>
      </c>
      <c r="AI580" s="91">
        <f t="shared" si="597"/>
        <v>4464.0069925703938</v>
      </c>
      <c r="AJ580" s="91">
        <f t="shared" si="597"/>
        <v>5405.9144848370688</v>
      </c>
      <c r="AK580" s="91">
        <f t="shared" si="597"/>
        <v>5185.6067792322774</v>
      </c>
      <c r="AL580" s="148"/>
      <c r="AM580" s="148"/>
      <c r="AN580" s="148"/>
      <c r="AO580" s="148"/>
    </row>
    <row r="581" spans="1:41" ht="13.5" customHeight="1">
      <c r="A581" s="88">
        <v>578</v>
      </c>
      <c r="B581" s="13" t="s">
        <v>135</v>
      </c>
      <c r="C581" s="86">
        <v>2011</v>
      </c>
      <c r="D581" s="86">
        <v>2012</v>
      </c>
      <c r="E581" s="86">
        <v>2013</v>
      </c>
      <c r="F581" s="86">
        <v>2014</v>
      </c>
      <c r="G581" s="86">
        <v>2015</v>
      </c>
      <c r="H581" s="86">
        <v>2016</v>
      </c>
      <c r="I581" s="86">
        <v>2017</v>
      </c>
      <c r="J581" s="86">
        <v>2018</v>
      </c>
      <c r="K581" s="86">
        <v>2019</v>
      </c>
      <c r="L581" s="86">
        <v>2020</v>
      </c>
      <c r="M581" s="86">
        <v>2021</v>
      </c>
      <c r="N581" s="86">
        <v>2022</v>
      </c>
      <c r="O581" s="86">
        <v>2023</v>
      </c>
      <c r="P581" s="86">
        <v>2024</v>
      </c>
      <c r="Q581" s="86">
        <v>2025</v>
      </c>
      <c r="R581" s="86">
        <v>2026</v>
      </c>
      <c r="T581" s="4"/>
      <c r="U581" s="4"/>
      <c r="V581" s="4"/>
      <c r="W581" s="4"/>
      <c r="X581" s="4"/>
      <c r="Y581" s="4"/>
      <c r="Z581" s="72">
        <v>141780</v>
      </c>
      <c r="AA581" s="72">
        <v>142942</v>
      </c>
      <c r="AB581" s="72">
        <v>145000</v>
      </c>
      <c r="AC581" s="72">
        <v>147253</v>
      </c>
      <c r="AD581" s="72">
        <v>149539</v>
      </c>
      <c r="AE581" s="72">
        <v>152037</v>
      </c>
      <c r="AF581" s="72">
        <v>155022</v>
      </c>
      <c r="AG581" s="72">
        <v>158751</v>
      </c>
      <c r="AH581" s="72">
        <v>161653</v>
      </c>
      <c r="AI581" s="72">
        <v>164224</v>
      </c>
      <c r="AJ581" s="72">
        <v>166430</v>
      </c>
      <c r="AK581" s="72">
        <v>166430</v>
      </c>
      <c r="AL581" s="149"/>
      <c r="AM581" s="149"/>
      <c r="AN581" s="149"/>
      <c r="AO581" s="149"/>
    </row>
    <row r="582" spans="1:41" ht="13.5" customHeight="1">
      <c r="A582" s="88">
        <v>579</v>
      </c>
      <c r="B582" s="89" t="s">
        <v>25</v>
      </c>
      <c r="C582" s="90">
        <v>5</v>
      </c>
      <c r="D582" s="90">
        <v>5</v>
      </c>
      <c r="E582" s="90">
        <v>2</v>
      </c>
      <c r="F582" s="90">
        <v>2</v>
      </c>
      <c r="G582" s="90">
        <v>2</v>
      </c>
      <c r="H582" s="90">
        <v>5</v>
      </c>
      <c r="I582" s="90">
        <v>2</v>
      </c>
      <c r="J582" s="90">
        <v>4</v>
      </c>
      <c r="K582" s="90">
        <v>2</v>
      </c>
      <c r="L582" s="90">
        <v>0</v>
      </c>
      <c r="M582" s="90">
        <v>5</v>
      </c>
      <c r="N582" s="90">
        <v>2</v>
      </c>
      <c r="O582" s="90"/>
      <c r="P582" s="90"/>
      <c r="Q582" s="90"/>
      <c r="R582" s="90"/>
      <c r="Z582" s="91">
        <f t="shared" ref="Z582:AK582" si="598">C582*100000/Z581</f>
        <v>3.5265904923120326</v>
      </c>
      <c r="AA582" s="91">
        <f t="shared" si="598"/>
        <v>3.4979222341928895</v>
      </c>
      <c r="AB582" s="91">
        <f t="shared" si="598"/>
        <v>1.3793103448275863</v>
      </c>
      <c r="AC582" s="91">
        <f t="shared" si="598"/>
        <v>1.3582066239737052</v>
      </c>
      <c r="AD582" s="91">
        <f t="shared" si="598"/>
        <v>1.3374437437725275</v>
      </c>
      <c r="AE582" s="91">
        <f t="shared" si="598"/>
        <v>3.2886731519301224</v>
      </c>
      <c r="AF582" s="91">
        <f t="shared" si="598"/>
        <v>1.2901394640760666</v>
      </c>
      <c r="AG582" s="91">
        <f t="shared" si="598"/>
        <v>2.5196691674383151</v>
      </c>
      <c r="AH582" s="91">
        <f t="shared" si="598"/>
        <v>1.2372179916240342</v>
      </c>
      <c r="AI582" s="91">
        <f t="shared" si="598"/>
        <v>0</v>
      </c>
      <c r="AJ582" s="91">
        <f t="shared" si="598"/>
        <v>3.004266057802079</v>
      </c>
      <c r="AK582" s="91">
        <f t="shared" si="598"/>
        <v>1.2017064231208316</v>
      </c>
      <c r="AL582" s="148"/>
      <c r="AM582" s="148"/>
      <c r="AN582" s="148"/>
      <c r="AO582" s="148"/>
    </row>
    <row r="583" spans="1:41" ht="13.5" customHeight="1">
      <c r="A583" s="88">
        <v>580</v>
      </c>
      <c r="B583" s="95" t="s">
        <v>22</v>
      </c>
      <c r="C583" s="96">
        <v>657</v>
      </c>
      <c r="D583" s="96">
        <v>699</v>
      </c>
      <c r="E583" s="96">
        <v>835</v>
      </c>
      <c r="F583" s="96">
        <v>937</v>
      </c>
      <c r="G583" s="96">
        <v>827</v>
      </c>
      <c r="H583" s="96">
        <v>874</v>
      </c>
      <c r="I583" s="96">
        <v>896</v>
      </c>
      <c r="J583" s="96">
        <v>798</v>
      </c>
      <c r="K583" s="96">
        <v>923</v>
      </c>
      <c r="L583" s="96">
        <v>944</v>
      </c>
      <c r="M583" s="96">
        <v>988</v>
      </c>
      <c r="N583" s="96">
        <v>935</v>
      </c>
      <c r="O583" s="96"/>
      <c r="P583" s="96"/>
      <c r="Q583" s="96"/>
      <c r="R583" s="96"/>
      <c r="Z583" s="91">
        <f t="shared" ref="Z583:AK583" si="599">C583*100000/Z581</f>
        <v>463.39399068980111</v>
      </c>
      <c r="AA583" s="91">
        <f t="shared" si="599"/>
        <v>489.00952834016596</v>
      </c>
      <c r="AB583" s="91">
        <f t="shared" si="599"/>
        <v>575.86206896551721</v>
      </c>
      <c r="AC583" s="91">
        <f t="shared" si="599"/>
        <v>636.31980333168087</v>
      </c>
      <c r="AD583" s="91">
        <f t="shared" si="599"/>
        <v>553.03298804994017</v>
      </c>
      <c r="AE583" s="91">
        <f t="shared" si="599"/>
        <v>574.86006695738536</v>
      </c>
      <c r="AF583" s="91">
        <f t="shared" si="599"/>
        <v>577.98247990607786</v>
      </c>
      <c r="AG583" s="91">
        <f t="shared" si="599"/>
        <v>502.67399890394393</v>
      </c>
      <c r="AH583" s="91">
        <f t="shared" si="599"/>
        <v>570.97610313449184</v>
      </c>
      <c r="AI583" s="91">
        <f t="shared" si="599"/>
        <v>574.82462977396722</v>
      </c>
      <c r="AJ583" s="91">
        <f t="shared" si="599"/>
        <v>593.64297302169075</v>
      </c>
      <c r="AK583" s="91">
        <f t="shared" si="599"/>
        <v>561.79775280898878</v>
      </c>
      <c r="AL583" s="148"/>
      <c r="AM583" s="148"/>
      <c r="AN583" s="148"/>
      <c r="AO583" s="148"/>
    </row>
    <row r="584" spans="1:41" ht="13.5" customHeight="1">
      <c r="A584" s="88">
        <v>581</v>
      </c>
      <c r="B584" s="95" t="s">
        <v>21</v>
      </c>
      <c r="C584" s="96">
        <v>162</v>
      </c>
      <c r="D584" s="96">
        <v>203</v>
      </c>
      <c r="E584" s="96">
        <v>316</v>
      </c>
      <c r="F584" s="96">
        <v>179</v>
      </c>
      <c r="G584" s="96">
        <v>280</v>
      </c>
      <c r="H584" s="96">
        <v>206</v>
      </c>
      <c r="I584" s="96">
        <v>238</v>
      </c>
      <c r="J584" s="96">
        <v>254</v>
      </c>
      <c r="K584" s="96">
        <v>220</v>
      </c>
      <c r="L584" s="96">
        <v>283</v>
      </c>
      <c r="M584" s="96">
        <v>184</v>
      </c>
      <c r="N584" s="96">
        <v>163</v>
      </c>
      <c r="O584" s="96"/>
      <c r="P584" s="96"/>
      <c r="Q584" s="96"/>
      <c r="R584" s="96"/>
      <c r="Z584" s="91">
        <f t="shared" ref="Z584:AK584" si="600">C584*100000/Z581</f>
        <v>114.26153195090986</v>
      </c>
      <c r="AA584" s="91">
        <f t="shared" si="600"/>
        <v>142.0156427082313</v>
      </c>
      <c r="AB584" s="91">
        <f t="shared" si="600"/>
        <v>217.93103448275863</v>
      </c>
      <c r="AC584" s="91">
        <f t="shared" si="600"/>
        <v>121.5594928456466</v>
      </c>
      <c r="AD584" s="91">
        <f t="shared" si="600"/>
        <v>187.24212412815385</v>
      </c>
      <c r="AE584" s="91">
        <f t="shared" si="600"/>
        <v>135.49333385952104</v>
      </c>
      <c r="AF584" s="91">
        <f t="shared" si="600"/>
        <v>153.52659622505192</v>
      </c>
      <c r="AG584" s="91">
        <f t="shared" si="600"/>
        <v>159.99899213233303</v>
      </c>
      <c r="AH584" s="91">
        <f t="shared" si="600"/>
        <v>136.09397907864377</v>
      </c>
      <c r="AI584" s="91">
        <f t="shared" si="600"/>
        <v>172.32560405300077</v>
      </c>
      <c r="AJ584" s="91">
        <f t="shared" si="600"/>
        <v>110.5569909271165</v>
      </c>
      <c r="AK584" s="91">
        <f t="shared" si="600"/>
        <v>97.939073484347773</v>
      </c>
      <c r="AL584" s="148"/>
      <c r="AM584" s="148"/>
      <c r="AN584" s="148"/>
      <c r="AO584" s="148"/>
    </row>
    <row r="585" spans="1:41" ht="13.5" customHeight="1">
      <c r="A585" s="88">
        <v>582</v>
      </c>
      <c r="B585" s="95" t="s">
        <v>20</v>
      </c>
      <c r="C585" s="96">
        <v>15</v>
      </c>
      <c r="D585" s="96">
        <v>27</v>
      </c>
      <c r="E585" s="96">
        <v>16</v>
      </c>
      <c r="F585" s="96">
        <v>24</v>
      </c>
      <c r="G585" s="96">
        <v>24</v>
      </c>
      <c r="H585" s="96">
        <v>19</v>
      </c>
      <c r="I585" s="96">
        <v>13</v>
      </c>
      <c r="J585" s="96">
        <v>23</v>
      </c>
      <c r="K585" s="96">
        <v>12</v>
      </c>
      <c r="L585" s="96">
        <v>16</v>
      </c>
      <c r="M585" s="96">
        <v>16</v>
      </c>
      <c r="N585" s="96">
        <v>11</v>
      </c>
      <c r="O585" s="96"/>
      <c r="P585" s="96"/>
      <c r="Q585" s="96"/>
      <c r="R585" s="96"/>
      <c r="Z585" s="91">
        <f t="shared" ref="Z585:AK585" si="601">C585*100000/Z581</f>
        <v>10.579771476936099</v>
      </c>
      <c r="AA585" s="91">
        <f t="shared" si="601"/>
        <v>18.888780064641605</v>
      </c>
      <c r="AB585" s="91">
        <f t="shared" si="601"/>
        <v>11.03448275862069</v>
      </c>
      <c r="AC585" s="91">
        <f t="shared" si="601"/>
        <v>16.29847948768446</v>
      </c>
      <c r="AD585" s="91">
        <f t="shared" si="601"/>
        <v>16.04932492527033</v>
      </c>
      <c r="AE585" s="91">
        <f t="shared" si="601"/>
        <v>12.496957977334464</v>
      </c>
      <c r="AF585" s="91">
        <f t="shared" si="601"/>
        <v>8.3859065164944333</v>
      </c>
      <c r="AG585" s="91">
        <f t="shared" si="601"/>
        <v>14.488097712770314</v>
      </c>
      <c r="AH585" s="91">
        <f t="shared" si="601"/>
        <v>7.4233079497442054</v>
      </c>
      <c r="AI585" s="91">
        <f t="shared" si="601"/>
        <v>9.7427903351519873</v>
      </c>
      <c r="AJ585" s="91">
        <f t="shared" si="601"/>
        <v>9.6136513849666532</v>
      </c>
      <c r="AK585" s="91">
        <f t="shared" si="601"/>
        <v>6.6093853271645733</v>
      </c>
      <c r="AL585" s="148"/>
      <c r="AM585" s="148"/>
      <c r="AN585" s="148"/>
      <c r="AO585" s="148"/>
    </row>
    <row r="586" spans="1:41" ht="13.5" customHeight="1">
      <c r="A586" s="88">
        <v>583</v>
      </c>
      <c r="B586" s="95" t="s">
        <v>19</v>
      </c>
      <c r="C586" s="96">
        <v>129</v>
      </c>
      <c r="D586" s="96">
        <v>171</v>
      </c>
      <c r="E586" s="96">
        <v>132</v>
      </c>
      <c r="F586" s="96">
        <v>130</v>
      </c>
      <c r="G586" s="96">
        <v>85</v>
      </c>
      <c r="H586" s="96">
        <v>83</v>
      </c>
      <c r="I586" s="96">
        <v>106</v>
      </c>
      <c r="J586" s="96">
        <v>95</v>
      </c>
      <c r="K586" s="96">
        <v>111</v>
      </c>
      <c r="L586" s="96">
        <v>95</v>
      </c>
      <c r="M586" s="96">
        <v>82</v>
      </c>
      <c r="N586" s="96">
        <v>73</v>
      </c>
      <c r="O586" s="96"/>
      <c r="P586" s="96"/>
      <c r="Q586" s="96"/>
      <c r="R586" s="96"/>
      <c r="Z586" s="91">
        <f t="shared" ref="Z586:AK586" si="602">C586*100000/Z581</f>
        <v>90.986034701650439</v>
      </c>
      <c r="AA586" s="91">
        <f t="shared" si="602"/>
        <v>119.62894040939682</v>
      </c>
      <c r="AB586" s="91">
        <f t="shared" si="602"/>
        <v>91.034482758620683</v>
      </c>
      <c r="AC586" s="91">
        <f t="shared" si="602"/>
        <v>88.283430558290831</v>
      </c>
      <c r="AD586" s="91">
        <f t="shared" si="602"/>
        <v>56.841359110332419</v>
      </c>
      <c r="AE586" s="91">
        <f t="shared" si="602"/>
        <v>54.591974322040031</v>
      </c>
      <c r="AF586" s="91">
        <f t="shared" si="602"/>
        <v>68.377391596031529</v>
      </c>
      <c r="AG586" s="91">
        <f t="shared" si="602"/>
        <v>59.842142726659986</v>
      </c>
      <c r="AH586" s="91">
        <f t="shared" si="602"/>
        <v>68.665598535133896</v>
      </c>
      <c r="AI586" s="91">
        <f t="shared" si="602"/>
        <v>57.847817614964924</v>
      </c>
      <c r="AJ586" s="91">
        <f t="shared" si="602"/>
        <v>49.269963347954096</v>
      </c>
      <c r="AK586" s="91">
        <f t="shared" si="602"/>
        <v>43.862284443910355</v>
      </c>
      <c r="AL586" s="148"/>
      <c r="AM586" s="148"/>
      <c r="AN586" s="148"/>
      <c r="AO586" s="148"/>
    </row>
    <row r="587" spans="1:41" ht="13.5" customHeight="1">
      <c r="A587" s="88">
        <v>584</v>
      </c>
      <c r="B587" s="95" t="s">
        <v>18</v>
      </c>
      <c r="C587" s="96">
        <v>4</v>
      </c>
      <c r="D587" s="96">
        <v>2</v>
      </c>
      <c r="E587" s="96">
        <v>6</v>
      </c>
      <c r="F587" s="96">
        <v>6</v>
      </c>
      <c r="G587" s="96">
        <v>3</v>
      </c>
      <c r="H587" s="96">
        <v>2</v>
      </c>
      <c r="I587" s="96">
        <v>4</v>
      </c>
      <c r="J587" s="96">
        <v>2</v>
      </c>
      <c r="K587" s="96">
        <v>14</v>
      </c>
      <c r="L587" s="96">
        <v>7</v>
      </c>
      <c r="M587" s="96">
        <v>6</v>
      </c>
      <c r="N587" s="96">
        <v>9</v>
      </c>
      <c r="O587" s="96"/>
      <c r="P587" s="96"/>
      <c r="Q587" s="96"/>
      <c r="R587" s="96"/>
      <c r="Z587" s="91">
        <f t="shared" ref="Z587:AK587" si="603">C587*100000/Z581</f>
        <v>2.8212723938496262</v>
      </c>
      <c r="AA587" s="91">
        <f t="shared" si="603"/>
        <v>1.3991688936771558</v>
      </c>
      <c r="AB587" s="91">
        <f t="shared" si="603"/>
        <v>4.1379310344827589</v>
      </c>
      <c r="AC587" s="91">
        <f t="shared" si="603"/>
        <v>4.0746198719211151</v>
      </c>
      <c r="AD587" s="91">
        <f t="shared" si="603"/>
        <v>2.0061656156587913</v>
      </c>
      <c r="AE587" s="91">
        <f t="shared" si="603"/>
        <v>1.3154692607720488</v>
      </c>
      <c r="AF587" s="91">
        <f t="shared" si="603"/>
        <v>2.5802789281521332</v>
      </c>
      <c r="AG587" s="91">
        <f t="shared" si="603"/>
        <v>1.2598345837191576</v>
      </c>
      <c r="AH587" s="91">
        <f t="shared" si="603"/>
        <v>8.6605259413682401</v>
      </c>
      <c r="AI587" s="91">
        <f t="shared" si="603"/>
        <v>4.2624707716289949</v>
      </c>
      <c r="AJ587" s="91">
        <f t="shared" si="603"/>
        <v>3.6051192693624947</v>
      </c>
      <c r="AK587" s="91">
        <f t="shared" si="603"/>
        <v>5.4076789040437419</v>
      </c>
      <c r="AL587" s="148"/>
      <c r="AM587" s="148"/>
      <c r="AN587" s="148"/>
      <c r="AO587" s="148"/>
    </row>
    <row r="588" spans="1:41" ht="13.5" customHeight="1">
      <c r="A588" s="88">
        <v>585</v>
      </c>
      <c r="B588" s="95" t="s">
        <v>17</v>
      </c>
      <c r="C588" s="96">
        <v>160</v>
      </c>
      <c r="D588" s="96">
        <v>199</v>
      </c>
      <c r="E588" s="96">
        <v>227</v>
      </c>
      <c r="F588" s="96">
        <v>317</v>
      </c>
      <c r="G588" s="96">
        <v>347</v>
      </c>
      <c r="H588" s="96">
        <v>307</v>
      </c>
      <c r="I588" s="96">
        <v>228</v>
      </c>
      <c r="J588" s="96">
        <v>261</v>
      </c>
      <c r="K588" s="96">
        <v>286</v>
      </c>
      <c r="L588" s="96">
        <v>312</v>
      </c>
      <c r="M588" s="96">
        <v>383</v>
      </c>
      <c r="N588" s="96">
        <v>299</v>
      </c>
      <c r="O588" s="96"/>
      <c r="P588" s="96"/>
      <c r="Q588" s="96"/>
      <c r="R588" s="96"/>
      <c r="Z588" s="91">
        <f t="shared" ref="Z588:AK588" si="604">C588*100000/Z581</f>
        <v>112.85089575398504</v>
      </c>
      <c r="AA588" s="91">
        <f t="shared" si="604"/>
        <v>139.21730492087701</v>
      </c>
      <c r="AB588" s="91">
        <f t="shared" si="604"/>
        <v>156.55172413793105</v>
      </c>
      <c r="AC588" s="91">
        <f t="shared" si="604"/>
        <v>215.27574989983225</v>
      </c>
      <c r="AD588" s="91">
        <f t="shared" si="604"/>
        <v>232.04648954453353</v>
      </c>
      <c r="AE588" s="91">
        <f t="shared" si="604"/>
        <v>201.9245315285095</v>
      </c>
      <c r="AF588" s="91">
        <f t="shared" si="604"/>
        <v>147.07589890467159</v>
      </c>
      <c r="AG588" s="91">
        <f t="shared" si="604"/>
        <v>164.40841317535006</v>
      </c>
      <c r="AH588" s="91">
        <f t="shared" si="604"/>
        <v>176.9221728022369</v>
      </c>
      <c r="AI588" s="91">
        <f t="shared" si="604"/>
        <v>189.98441153546375</v>
      </c>
      <c r="AJ588" s="91">
        <f t="shared" si="604"/>
        <v>230.12678002763926</v>
      </c>
      <c r="AK588" s="91">
        <f t="shared" si="604"/>
        <v>179.65511025656431</v>
      </c>
      <c r="AL588" s="148"/>
      <c r="AM588" s="148"/>
      <c r="AN588" s="148"/>
      <c r="AO588" s="148"/>
    </row>
    <row r="589" spans="1:41" ht="13.5" customHeight="1">
      <c r="A589" s="88">
        <v>586</v>
      </c>
      <c r="B589" s="95" t="s">
        <v>16</v>
      </c>
      <c r="C589" s="96">
        <v>94</v>
      </c>
      <c r="D589" s="96">
        <v>68</v>
      </c>
      <c r="E589" s="96">
        <v>81</v>
      </c>
      <c r="F589" s="96">
        <v>101</v>
      </c>
      <c r="G589" s="96">
        <v>121</v>
      </c>
      <c r="H589" s="96">
        <v>139</v>
      </c>
      <c r="I589" s="96">
        <v>179</v>
      </c>
      <c r="J589" s="96">
        <v>116</v>
      </c>
      <c r="K589" s="96">
        <v>131</v>
      </c>
      <c r="L589" s="96">
        <v>153</v>
      </c>
      <c r="M589" s="96">
        <v>163</v>
      </c>
      <c r="N589" s="96">
        <v>136</v>
      </c>
      <c r="O589" s="96"/>
      <c r="P589" s="96"/>
      <c r="Q589" s="96"/>
      <c r="R589" s="96"/>
      <c r="Z589" s="91">
        <f t="shared" ref="Z589:AK589" si="605">C589*100000/Z581</f>
        <v>66.29990125546621</v>
      </c>
      <c r="AA589" s="91">
        <f t="shared" si="605"/>
        <v>47.571742385023299</v>
      </c>
      <c r="AB589" s="91">
        <f t="shared" si="605"/>
        <v>55.862068965517238</v>
      </c>
      <c r="AC589" s="91">
        <f t="shared" si="605"/>
        <v>68.589434510672106</v>
      </c>
      <c r="AD589" s="91">
        <f t="shared" si="605"/>
        <v>80.915346498237923</v>
      </c>
      <c r="AE589" s="91">
        <f t="shared" si="605"/>
        <v>91.425113623657396</v>
      </c>
      <c r="AF589" s="91">
        <f t="shared" si="605"/>
        <v>115.46748203480796</v>
      </c>
      <c r="AG589" s="91">
        <f t="shared" si="605"/>
        <v>73.070405855711144</v>
      </c>
      <c r="AH589" s="91">
        <f t="shared" si="605"/>
        <v>81.037778451374237</v>
      </c>
      <c r="AI589" s="91">
        <f t="shared" si="605"/>
        <v>93.165432579890876</v>
      </c>
      <c r="AJ589" s="91">
        <f t="shared" si="605"/>
        <v>97.939073484347773</v>
      </c>
      <c r="AK589" s="91">
        <f t="shared" si="605"/>
        <v>81.716036772216555</v>
      </c>
      <c r="AL589" s="148"/>
      <c r="AM589" s="148"/>
      <c r="AN589" s="148"/>
      <c r="AO589" s="148"/>
    </row>
    <row r="590" spans="1:41" ht="13.5" customHeight="1">
      <c r="A590" s="88">
        <v>587</v>
      </c>
      <c r="B590" s="97" t="s">
        <v>117</v>
      </c>
      <c r="C590" s="96">
        <v>1226</v>
      </c>
      <c r="D590" s="96">
        <v>1374</v>
      </c>
      <c r="E590" s="96">
        <v>1615</v>
      </c>
      <c r="F590" s="96">
        <v>1696</v>
      </c>
      <c r="G590" s="96">
        <v>1689</v>
      </c>
      <c r="H590" s="96">
        <v>1635</v>
      </c>
      <c r="I590" s="96">
        <v>1666</v>
      </c>
      <c r="J590" s="96">
        <v>1553</v>
      </c>
      <c r="K590" s="96">
        <v>1699</v>
      </c>
      <c r="L590" s="96">
        <v>1810</v>
      </c>
      <c r="M590" s="96">
        <v>1827</v>
      </c>
      <c r="N590" s="96">
        <v>1628</v>
      </c>
      <c r="O590" s="96"/>
      <c r="P590" s="96"/>
      <c r="Q590" s="96"/>
      <c r="R590" s="96"/>
      <c r="T590" s="4" t="s">
        <v>522</v>
      </c>
      <c r="U590" s="4" t="s">
        <v>523</v>
      </c>
      <c r="V590" s="4" t="s">
        <v>524</v>
      </c>
      <c r="W590" s="4" t="s">
        <v>525</v>
      </c>
      <c r="X590" s="4" t="s">
        <v>526</v>
      </c>
      <c r="Y590" s="4">
        <v>845.4</v>
      </c>
      <c r="Z590" s="91">
        <f t="shared" ref="Z590:AK590" si="606">C590*100000/Z581</f>
        <v>864.71998871491041</v>
      </c>
      <c r="AA590" s="91">
        <f t="shared" si="606"/>
        <v>961.22902995620598</v>
      </c>
      <c r="AB590" s="91">
        <f t="shared" si="606"/>
        <v>1113.7931034482758</v>
      </c>
      <c r="AC590" s="91">
        <f t="shared" si="606"/>
        <v>1151.7592171297019</v>
      </c>
      <c r="AD590" s="91">
        <f t="shared" si="606"/>
        <v>1129.4712416158995</v>
      </c>
      <c r="AE590" s="91">
        <f t="shared" si="606"/>
        <v>1075.39612068115</v>
      </c>
      <c r="AF590" s="91">
        <f t="shared" si="606"/>
        <v>1074.6861735753635</v>
      </c>
      <c r="AG590" s="91">
        <f t="shared" si="606"/>
        <v>978.26155425792592</v>
      </c>
      <c r="AH590" s="91">
        <f t="shared" si="606"/>
        <v>1051.0166838846171</v>
      </c>
      <c r="AI590" s="91">
        <f t="shared" si="606"/>
        <v>1102.1531566640685</v>
      </c>
      <c r="AJ590" s="91">
        <f t="shared" si="606"/>
        <v>1097.7588175208796</v>
      </c>
      <c r="AK590" s="91">
        <f t="shared" si="606"/>
        <v>978.18902842035686</v>
      </c>
      <c r="AL590" s="148"/>
      <c r="AM590" s="148"/>
      <c r="AN590" s="148"/>
      <c r="AO590" s="148"/>
    </row>
    <row r="591" spans="1:41" ht="13.5" customHeight="1">
      <c r="A591" s="88">
        <v>588</v>
      </c>
      <c r="B591" s="95" t="s">
        <v>15</v>
      </c>
      <c r="C591" s="96">
        <v>68</v>
      </c>
      <c r="D591" s="96">
        <v>95</v>
      </c>
      <c r="E591" s="96">
        <v>89</v>
      </c>
      <c r="F591" s="96">
        <v>75</v>
      </c>
      <c r="G591" s="96">
        <v>67</v>
      </c>
      <c r="H591" s="96">
        <v>84</v>
      </c>
      <c r="I591" s="96">
        <v>59</v>
      </c>
      <c r="J591" s="96">
        <v>56</v>
      </c>
      <c r="K591" s="96">
        <v>59</v>
      </c>
      <c r="L591" s="96">
        <v>41</v>
      </c>
      <c r="M591" s="96">
        <v>68</v>
      </c>
      <c r="N591" s="96">
        <v>65</v>
      </c>
      <c r="O591" s="96"/>
      <c r="P591" s="96"/>
      <c r="Q591" s="96"/>
      <c r="R591" s="96"/>
      <c r="Z591" s="91">
        <f t="shared" ref="Z591:AK591" si="607">C591*100000/Z581</f>
        <v>47.961630695443645</v>
      </c>
      <c r="AA591" s="91">
        <f t="shared" si="607"/>
        <v>66.460522449664893</v>
      </c>
      <c r="AB591" s="91">
        <f t="shared" si="607"/>
        <v>61.379310344827587</v>
      </c>
      <c r="AC591" s="91">
        <f t="shared" si="607"/>
        <v>50.932748399013938</v>
      </c>
      <c r="AD591" s="91">
        <f t="shared" si="607"/>
        <v>44.804365416379675</v>
      </c>
      <c r="AE591" s="91">
        <f t="shared" si="607"/>
        <v>55.249708952426055</v>
      </c>
      <c r="AF591" s="91">
        <f t="shared" si="607"/>
        <v>38.059114190243967</v>
      </c>
      <c r="AG591" s="91">
        <f t="shared" si="607"/>
        <v>35.275368344136417</v>
      </c>
      <c r="AH591" s="91">
        <f t="shared" si="607"/>
        <v>36.497930752909006</v>
      </c>
      <c r="AI591" s="91">
        <f t="shared" si="607"/>
        <v>24.965900233826968</v>
      </c>
      <c r="AJ591" s="91">
        <f t="shared" si="607"/>
        <v>40.858018386108277</v>
      </c>
      <c r="AK591" s="91">
        <f t="shared" si="607"/>
        <v>39.055458751427025</v>
      </c>
      <c r="AL591" s="148"/>
      <c r="AM591" s="148"/>
      <c r="AN591" s="148"/>
      <c r="AO591" s="148"/>
    </row>
    <row r="592" spans="1:41" ht="13.5" customHeight="1">
      <c r="A592" s="88">
        <v>589</v>
      </c>
      <c r="B592" s="95" t="s">
        <v>14</v>
      </c>
      <c r="C592" s="96">
        <v>1192</v>
      </c>
      <c r="D592" s="96">
        <v>1137</v>
      </c>
      <c r="E592" s="96">
        <v>961</v>
      </c>
      <c r="F592" s="96">
        <v>1093</v>
      </c>
      <c r="G592" s="96">
        <v>1201</v>
      </c>
      <c r="H592" s="96">
        <v>1116</v>
      </c>
      <c r="I592" s="96">
        <v>1098</v>
      </c>
      <c r="J592" s="96">
        <v>1045</v>
      </c>
      <c r="K592" s="96">
        <v>1054</v>
      </c>
      <c r="L592" s="96">
        <v>1144</v>
      </c>
      <c r="M592" s="96">
        <v>1044</v>
      </c>
      <c r="N592" s="96">
        <v>934</v>
      </c>
      <c r="O592" s="96"/>
      <c r="P592" s="96"/>
      <c r="Q592" s="96"/>
      <c r="R592" s="96"/>
      <c r="Z592" s="91">
        <f t="shared" ref="Z592:AK592" si="608">C592*100000/Z581</f>
        <v>840.73917336718864</v>
      </c>
      <c r="AA592" s="91">
        <f t="shared" si="608"/>
        <v>795.427516055463</v>
      </c>
      <c r="AB592" s="91">
        <f t="shared" si="608"/>
        <v>662.75862068965512</v>
      </c>
      <c r="AC592" s="91">
        <f t="shared" si="608"/>
        <v>742.25992000162989</v>
      </c>
      <c r="AD592" s="91">
        <f t="shared" si="608"/>
        <v>803.1349681354028</v>
      </c>
      <c r="AE592" s="91">
        <f t="shared" si="608"/>
        <v>734.03184751080335</v>
      </c>
      <c r="AF592" s="91">
        <f t="shared" si="608"/>
        <v>708.28656577776053</v>
      </c>
      <c r="AG592" s="91">
        <f t="shared" si="608"/>
        <v>658.26356999325992</v>
      </c>
      <c r="AH592" s="91">
        <f t="shared" si="608"/>
        <v>652.01388158586599</v>
      </c>
      <c r="AI592" s="91">
        <f t="shared" si="608"/>
        <v>696.60950896336715</v>
      </c>
      <c r="AJ592" s="91">
        <f t="shared" si="608"/>
        <v>627.29075286907414</v>
      </c>
      <c r="AK592" s="91">
        <f t="shared" si="608"/>
        <v>561.19689959742834</v>
      </c>
      <c r="AL592" s="148"/>
      <c r="AM592" s="148"/>
      <c r="AN592" s="148"/>
      <c r="AO592" s="148"/>
    </row>
    <row r="593" spans="1:41" ht="13.5" customHeight="1">
      <c r="A593" s="88">
        <v>590</v>
      </c>
      <c r="B593" s="95" t="s">
        <v>13</v>
      </c>
      <c r="C593" s="96">
        <v>1513</v>
      </c>
      <c r="D593" s="96">
        <v>1774</v>
      </c>
      <c r="E593" s="96">
        <v>1775</v>
      </c>
      <c r="F593" s="96">
        <v>1907</v>
      </c>
      <c r="G593" s="96">
        <v>1813</v>
      </c>
      <c r="H593" s="96">
        <v>1884</v>
      </c>
      <c r="I593" s="96">
        <v>1861</v>
      </c>
      <c r="J593" s="96">
        <v>1523</v>
      </c>
      <c r="K593" s="96">
        <v>1084</v>
      </c>
      <c r="L593" s="96">
        <v>1053</v>
      </c>
      <c r="M593" s="96">
        <v>755</v>
      </c>
      <c r="N593" s="96">
        <v>720</v>
      </c>
      <c r="O593" s="96"/>
      <c r="P593" s="96"/>
      <c r="Q593" s="96"/>
      <c r="R593" s="96"/>
      <c r="Z593" s="91">
        <f t="shared" ref="Z593:AK593" si="609">C593*100000/Z581</f>
        <v>1067.1462829736211</v>
      </c>
      <c r="AA593" s="91">
        <f t="shared" si="609"/>
        <v>1241.0628086916372</v>
      </c>
      <c r="AB593" s="91">
        <f t="shared" si="609"/>
        <v>1224.1379310344828</v>
      </c>
      <c r="AC593" s="91">
        <f t="shared" si="609"/>
        <v>1295.0500159589278</v>
      </c>
      <c r="AD593" s="91">
        <f t="shared" si="609"/>
        <v>1212.3927537297961</v>
      </c>
      <c r="AE593" s="91">
        <f t="shared" si="609"/>
        <v>1239.1720436472701</v>
      </c>
      <c r="AF593" s="91">
        <f t="shared" si="609"/>
        <v>1200.47477132278</v>
      </c>
      <c r="AG593" s="91">
        <f t="shared" si="609"/>
        <v>959.36403550213856</v>
      </c>
      <c r="AH593" s="91">
        <f t="shared" si="609"/>
        <v>670.57215146022656</v>
      </c>
      <c r="AI593" s="91">
        <f t="shared" si="609"/>
        <v>641.19738893219017</v>
      </c>
      <c r="AJ593" s="91">
        <f t="shared" si="609"/>
        <v>453.64417472811391</v>
      </c>
      <c r="AK593" s="91">
        <f t="shared" si="609"/>
        <v>432.61431232349935</v>
      </c>
      <c r="AL593" s="148"/>
      <c r="AM593" s="148"/>
      <c r="AN593" s="148"/>
      <c r="AO593" s="148"/>
    </row>
    <row r="594" spans="1:41" ht="13.5" customHeight="1">
      <c r="A594" s="88">
        <v>591</v>
      </c>
      <c r="B594" s="95" t="s">
        <v>12</v>
      </c>
      <c r="C594" s="96">
        <v>4825</v>
      </c>
      <c r="D594" s="96">
        <v>5092</v>
      </c>
      <c r="E594" s="96">
        <v>4290</v>
      </c>
      <c r="F594" s="96">
        <v>5641</v>
      </c>
      <c r="G594" s="96">
        <v>5676</v>
      </c>
      <c r="H594" s="96">
        <v>7724</v>
      </c>
      <c r="I594" s="96">
        <v>7206</v>
      </c>
      <c r="J594" s="96">
        <v>6662</v>
      </c>
      <c r="K594" s="96">
        <v>6456</v>
      </c>
      <c r="L594" s="96">
        <v>6535</v>
      </c>
      <c r="M594" s="96">
        <v>5242</v>
      </c>
      <c r="N594" s="96">
        <v>4507</v>
      </c>
      <c r="O594" s="96"/>
      <c r="P594" s="96"/>
      <c r="Q594" s="96"/>
      <c r="R594" s="96"/>
      <c r="Z594" s="91">
        <f t="shared" ref="Z594:AK594" si="610">C594*100000/Z581</f>
        <v>3403.1598250811116</v>
      </c>
      <c r="AA594" s="91">
        <f t="shared" si="610"/>
        <v>3562.2840033020384</v>
      </c>
      <c r="AB594" s="91">
        <f t="shared" si="610"/>
        <v>2958.6206896551726</v>
      </c>
      <c r="AC594" s="91">
        <f t="shared" si="610"/>
        <v>3830.8217829178352</v>
      </c>
      <c r="AD594" s="91">
        <f t="shared" si="610"/>
        <v>3795.6653448264333</v>
      </c>
      <c r="AE594" s="91">
        <f t="shared" si="610"/>
        <v>5080.342285101653</v>
      </c>
      <c r="AF594" s="91">
        <f t="shared" si="610"/>
        <v>4648.3724890660678</v>
      </c>
      <c r="AG594" s="91">
        <f t="shared" si="610"/>
        <v>4196.5089983685139</v>
      </c>
      <c r="AH594" s="91">
        <f t="shared" si="610"/>
        <v>3993.7396769623824</v>
      </c>
      <c r="AI594" s="91">
        <f t="shared" si="610"/>
        <v>3979.3209275136401</v>
      </c>
      <c r="AJ594" s="91">
        <f t="shared" si="610"/>
        <v>3149.6725349996996</v>
      </c>
      <c r="AK594" s="91">
        <f t="shared" si="610"/>
        <v>2708.045424502794</v>
      </c>
      <c r="AL594" s="148"/>
      <c r="AM594" s="148"/>
      <c r="AN594" s="148"/>
      <c r="AO594" s="148"/>
    </row>
    <row r="595" spans="1:41" ht="13.5" customHeight="1">
      <c r="A595" s="88">
        <v>592</v>
      </c>
      <c r="B595" s="95" t="s">
        <v>11</v>
      </c>
      <c r="C595" s="96">
        <v>1024</v>
      </c>
      <c r="D595" s="96">
        <v>886</v>
      </c>
      <c r="E595" s="96">
        <v>707</v>
      </c>
      <c r="F595" s="96">
        <v>1085</v>
      </c>
      <c r="G595" s="96">
        <v>1314</v>
      </c>
      <c r="H595" s="96">
        <v>1221</v>
      </c>
      <c r="I595" s="96">
        <v>1583</v>
      </c>
      <c r="J595" s="96">
        <v>1171</v>
      </c>
      <c r="K595" s="96">
        <v>1380</v>
      </c>
      <c r="L595" s="96">
        <v>1177</v>
      </c>
      <c r="M595" s="96">
        <v>1002</v>
      </c>
      <c r="N595" s="96">
        <v>883</v>
      </c>
      <c r="O595" s="96"/>
      <c r="P595" s="96"/>
      <c r="Q595" s="96"/>
      <c r="R595" s="96"/>
      <c r="Z595" s="91">
        <f t="shared" ref="Z595:AK595" si="611">C595*100000/Z581</f>
        <v>722.24573282550432</v>
      </c>
      <c r="AA595" s="91">
        <f t="shared" si="611"/>
        <v>619.83181989898003</v>
      </c>
      <c r="AB595" s="91">
        <f t="shared" si="611"/>
        <v>487.58620689655174</v>
      </c>
      <c r="AC595" s="91">
        <f t="shared" si="611"/>
        <v>736.82709350573498</v>
      </c>
      <c r="AD595" s="91">
        <f t="shared" si="611"/>
        <v>878.70053965855061</v>
      </c>
      <c r="AE595" s="91">
        <f t="shared" si="611"/>
        <v>803.0939837013359</v>
      </c>
      <c r="AF595" s="91">
        <f t="shared" si="611"/>
        <v>1021.1453858162067</v>
      </c>
      <c r="AG595" s="91">
        <f t="shared" si="611"/>
        <v>737.63314876756681</v>
      </c>
      <c r="AH595" s="91">
        <f t="shared" si="611"/>
        <v>853.68041422058354</v>
      </c>
      <c r="AI595" s="91">
        <f t="shared" si="611"/>
        <v>716.70401402961807</v>
      </c>
      <c r="AJ595" s="91">
        <f t="shared" si="611"/>
        <v>602.0549179835366</v>
      </c>
      <c r="AK595" s="91">
        <f t="shared" si="611"/>
        <v>530.55338580784712</v>
      </c>
      <c r="AL595" s="148"/>
      <c r="AM595" s="148"/>
      <c r="AN595" s="148"/>
      <c r="AO595" s="148"/>
    </row>
    <row r="596" spans="1:41" ht="13.5" customHeight="1">
      <c r="A596" s="88">
        <v>593</v>
      </c>
      <c r="B596" s="95" t="s">
        <v>28</v>
      </c>
      <c r="C596" s="96">
        <v>0</v>
      </c>
      <c r="D596" s="96">
        <v>4</v>
      </c>
      <c r="E596" s="96">
        <v>1</v>
      </c>
      <c r="F596" s="96">
        <v>0</v>
      </c>
      <c r="G596" s="96">
        <v>0</v>
      </c>
      <c r="H596" s="96">
        <v>1</v>
      </c>
      <c r="I596" s="96">
        <v>1</v>
      </c>
      <c r="J596" s="96">
        <v>0</v>
      </c>
      <c r="K596" s="96">
        <v>0</v>
      </c>
      <c r="L596" s="96">
        <v>0</v>
      </c>
      <c r="M596" s="96">
        <v>0</v>
      </c>
      <c r="N596" s="96">
        <v>1</v>
      </c>
      <c r="O596" s="96"/>
      <c r="P596" s="96"/>
      <c r="Q596" s="96"/>
      <c r="R596" s="96"/>
      <c r="Z596" s="91">
        <f t="shared" ref="Z596:AK596" si="612">C596*100000/Z581</f>
        <v>0</v>
      </c>
      <c r="AA596" s="91">
        <f t="shared" si="612"/>
        <v>2.7983377873543116</v>
      </c>
      <c r="AB596" s="91">
        <f t="shared" si="612"/>
        <v>0.68965517241379315</v>
      </c>
      <c r="AC596" s="91">
        <f t="shared" si="612"/>
        <v>0</v>
      </c>
      <c r="AD596" s="91">
        <f t="shared" si="612"/>
        <v>0</v>
      </c>
      <c r="AE596" s="91">
        <f t="shared" si="612"/>
        <v>0.65773463038602442</v>
      </c>
      <c r="AF596" s="91">
        <f t="shared" si="612"/>
        <v>0.64506973203803331</v>
      </c>
      <c r="AG596" s="91">
        <f t="shared" si="612"/>
        <v>0</v>
      </c>
      <c r="AH596" s="91">
        <f t="shared" si="612"/>
        <v>0</v>
      </c>
      <c r="AI596" s="91">
        <f t="shared" si="612"/>
        <v>0</v>
      </c>
      <c r="AJ596" s="91">
        <f t="shared" si="612"/>
        <v>0</v>
      </c>
      <c r="AK596" s="91">
        <f t="shared" si="612"/>
        <v>0.60085321156041582</v>
      </c>
      <c r="AL596" s="148"/>
      <c r="AM596" s="148"/>
      <c r="AN596" s="148"/>
      <c r="AO596" s="148"/>
    </row>
    <row r="597" spans="1:41" ht="13.5" customHeight="1">
      <c r="A597" s="88">
        <v>594</v>
      </c>
      <c r="B597" s="97" t="s">
        <v>118</v>
      </c>
      <c r="C597" s="96">
        <v>8622</v>
      </c>
      <c r="D597" s="96">
        <v>8988</v>
      </c>
      <c r="E597" s="96">
        <v>7823</v>
      </c>
      <c r="F597" s="96">
        <v>9801</v>
      </c>
      <c r="G597" s="96">
        <v>10071</v>
      </c>
      <c r="H597" s="96">
        <v>12030</v>
      </c>
      <c r="I597" s="96">
        <v>11808</v>
      </c>
      <c r="J597" s="96">
        <v>10457</v>
      </c>
      <c r="K597" s="96">
        <v>10033</v>
      </c>
      <c r="L597" s="96">
        <v>9950</v>
      </c>
      <c r="M597" s="96">
        <v>8111</v>
      </c>
      <c r="N597" s="96">
        <v>7110</v>
      </c>
      <c r="O597" s="96"/>
      <c r="P597" s="96"/>
      <c r="Q597" s="96"/>
      <c r="R597" s="96"/>
      <c r="T597" s="4" t="s">
        <v>527</v>
      </c>
      <c r="U597" s="4" t="s">
        <v>528</v>
      </c>
      <c r="V597" s="4" t="s">
        <v>529</v>
      </c>
      <c r="W597" s="4" t="s">
        <v>530</v>
      </c>
      <c r="X597" s="4" t="s">
        <v>531</v>
      </c>
      <c r="Y597" s="4">
        <v>5885.7</v>
      </c>
      <c r="Z597" s="91">
        <f t="shared" ref="Z597:AK597" si="613">C597*100000/Z581</f>
        <v>6081.2526449428697</v>
      </c>
      <c r="AA597" s="91">
        <f t="shared" si="613"/>
        <v>6287.8650081851383</v>
      </c>
      <c r="AB597" s="91">
        <f t="shared" si="613"/>
        <v>5395.1724137931033</v>
      </c>
      <c r="AC597" s="91">
        <f t="shared" si="613"/>
        <v>6655.8915607831423</v>
      </c>
      <c r="AD597" s="91">
        <f t="shared" si="613"/>
        <v>6734.6979717665627</v>
      </c>
      <c r="AE597" s="91">
        <f t="shared" si="613"/>
        <v>7912.5476035438742</v>
      </c>
      <c r="AF597" s="91">
        <f t="shared" si="613"/>
        <v>7616.9833959050975</v>
      </c>
      <c r="AG597" s="91">
        <f t="shared" si="613"/>
        <v>6587.0451209756156</v>
      </c>
      <c r="AH597" s="91">
        <f t="shared" si="613"/>
        <v>6206.5040549819678</v>
      </c>
      <c r="AI597" s="91">
        <f t="shared" si="613"/>
        <v>6058.7977396726419</v>
      </c>
      <c r="AJ597" s="91">
        <f t="shared" si="613"/>
        <v>4873.5203989665324</v>
      </c>
      <c r="AK597" s="91">
        <f t="shared" si="613"/>
        <v>4272.0663341945565</v>
      </c>
      <c r="AL597" s="148"/>
      <c r="AM597" s="148"/>
      <c r="AN597" s="148"/>
      <c r="AO597" s="148"/>
    </row>
    <row r="598" spans="1:41" ht="13.5" customHeight="1">
      <c r="A598" s="88">
        <v>595</v>
      </c>
      <c r="B598" s="95" t="s">
        <v>10</v>
      </c>
      <c r="C598" s="96">
        <v>60</v>
      </c>
      <c r="D598" s="96">
        <v>75</v>
      </c>
      <c r="E598" s="96">
        <v>91</v>
      </c>
      <c r="F598" s="96">
        <v>64</v>
      </c>
      <c r="G598" s="96">
        <v>98</v>
      </c>
      <c r="H598" s="96">
        <v>121</v>
      </c>
      <c r="I598" s="96">
        <v>134</v>
      </c>
      <c r="J598" s="96">
        <v>87</v>
      </c>
      <c r="K598" s="96">
        <v>111</v>
      </c>
      <c r="L598" s="96">
        <v>134</v>
      </c>
      <c r="M598" s="96">
        <v>128</v>
      </c>
      <c r="N598" s="96">
        <v>112</v>
      </c>
      <c r="O598" s="96"/>
      <c r="P598" s="96"/>
      <c r="Q598" s="96"/>
      <c r="R598" s="96"/>
      <c r="Z598" s="91">
        <f t="shared" ref="Z598:AK598" si="614">C598*100000/Z581</f>
        <v>42.319085907744395</v>
      </c>
      <c r="AA598" s="91">
        <f t="shared" si="614"/>
        <v>52.46883351289334</v>
      </c>
      <c r="AB598" s="91">
        <f t="shared" si="614"/>
        <v>62.758620689655174</v>
      </c>
      <c r="AC598" s="91">
        <f t="shared" si="614"/>
        <v>43.462611967158566</v>
      </c>
      <c r="AD598" s="91">
        <f t="shared" si="614"/>
        <v>65.534743444853845</v>
      </c>
      <c r="AE598" s="91">
        <f t="shared" si="614"/>
        <v>79.585890276708966</v>
      </c>
      <c r="AF598" s="91">
        <f t="shared" si="614"/>
        <v>86.439344093096466</v>
      </c>
      <c r="AG598" s="91">
        <f t="shared" si="614"/>
        <v>54.802804391783361</v>
      </c>
      <c r="AH598" s="91">
        <f t="shared" si="614"/>
        <v>68.665598535133896</v>
      </c>
      <c r="AI598" s="91">
        <f t="shared" si="614"/>
        <v>81.595869056897897</v>
      </c>
      <c r="AJ598" s="91">
        <f t="shared" si="614"/>
        <v>76.909211079733225</v>
      </c>
      <c r="AK598" s="91">
        <f t="shared" si="614"/>
        <v>67.295559694766567</v>
      </c>
      <c r="AL598" s="148"/>
      <c r="AM598" s="148"/>
      <c r="AN598" s="148"/>
      <c r="AO598" s="148"/>
    </row>
    <row r="599" spans="1:41" ht="13.5" customHeight="1">
      <c r="A599" s="88">
        <v>596</v>
      </c>
      <c r="B599" s="95" t="s">
        <v>9</v>
      </c>
      <c r="C599" s="96">
        <v>34</v>
      </c>
      <c r="D599" s="96">
        <v>28</v>
      </c>
      <c r="E599" s="96">
        <v>35</v>
      </c>
      <c r="F599" s="96">
        <v>23</v>
      </c>
      <c r="G599" s="96">
        <v>27</v>
      </c>
      <c r="H599" s="96">
        <v>37</v>
      </c>
      <c r="I599" s="96">
        <v>19</v>
      </c>
      <c r="J599" s="96">
        <v>25</v>
      </c>
      <c r="K599" s="96">
        <v>29</v>
      </c>
      <c r="L599" s="96">
        <v>43</v>
      </c>
      <c r="M599" s="96">
        <v>70</v>
      </c>
      <c r="N599" s="96">
        <v>81</v>
      </c>
      <c r="O599" s="96"/>
      <c r="P599" s="96"/>
      <c r="Q599" s="96"/>
      <c r="R599" s="96"/>
      <c r="Z599" s="91">
        <f t="shared" ref="Z599:AK599" si="615">C599*100000/Z581</f>
        <v>23.980815347721823</v>
      </c>
      <c r="AA599" s="91">
        <f t="shared" si="615"/>
        <v>19.588364511480179</v>
      </c>
      <c r="AB599" s="91">
        <f t="shared" si="615"/>
        <v>24.137931034482758</v>
      </c>
      <c r="AC599" s="91">
        <f t="shared" si="615"/>
        <v>15.619376175697608</v>
      </c>
      <c r="AD599" s="91">
        <f t="shared" si="615"/>
        <v>18.055490540929121</v>
      </c>
      <c r="AE599" s="91">
        <f t="shared" si="615"/>
        <v>24.336181324282904</v>
      </c>
      <c r="AF599" s="91">
        <f t="shared" si="615"/>
        <v>12.256324908722632</v>
      </c>
      <c r="AG599" s="91">
        <f t="shared" si="615"/>
        <v>15.747932296489472</v>
      </c>
      <c r="AH599" s="91">
        <f t="shared" si="615"/>
        <v>17.939660878548494</v>
      </c>
      <c r="AI599" s="91">
        <f t="shared" si="615"/>
        <v>26.183749025720967</v>
      </c>
      <c r="AJ599" s="91">
        <f t="shared" si="615"/>
        <v>42.059724809229103</v>
      </c>
      <c r="AK599" s="91">
        <f t="shared" si="615"/>
        <v>48.669110136393677</v>
      </c>
      <c r="AL599" s="148"/>
      <c r="AM599" s="148"/>
      <c r="AN599" s="148"/>
      <c r="AO599" s="148"/>
    </row>
    <row r="600" spans="1:41" ht="13.5" customHeight="1">
      <c r="A600" s="88">
        <v>597</v>
      </c>
      <c r="B600" s="95" t="s">
        <v>8</v>
      </c>
      <c r="C600" s="96">
        <v>221</v>
      </c>
      <c r="D600" s="96">
        <v>352</v>
      </c>
      <c r="E600" s="96">
        <v>434</v>
      </c>
      <c r="F600" s="96">
        <v>431</v>
      </c>
      <c r="G600" s="96">
        <v>580</v>
      </c>
      <c r="H600" s="96">
        <v>685</v>
      </c>
      <c r="I600" s="96">
        <v>589</v>
      </c>
      <c r="J600" s="96">
        <v>510</v>
      </c>
      <c r="K600" s="96">
        <v>569</v>
      </c>
      <c r="L600" s="96">
        <v>746</v>
      </c>
      <c r="M600" s="96">
        <v>1079</v>
      </c>
      <c r="N600" s="96">
        <v>839</v>
      </c>
      <c r="O600" s="96"/>
      <c r="P600" s="96"/>
      <c r="Q600" s="96"/>
      <c r="R600" s="96"/>
      <c r="Z600" s="91">
        <f t="shared" ref="Z600:AK600" si="616">C600*100000/Z581</f>
        <v>155.87529976019184</v>
      </c>
      <c r="AA600" s="91">
        <f t="shared" si="616"/>
        <v>246.25372528717941</v>
      </c>
      <c r="AB600" s="91">
        <f t="shared" si="616"/>
        <v>299.31034482758622</v>
      </c>
      <c r="AC600" s="91">
        <f t="shared" si="616"/>
        <v>292.69352746633348</v>
      </c>
      <c r="AD600" s="91">
        <f t="shared" si="616"/>
        <v>387.858685694033</v>
      </c>
      <c r="AE600" s="91">
        <f t="shared" si="616"/>
        <v>450.54822181442677</v>
      </c>
      <c r="AF600" s="91">
        <f t="shared" si="616"/>
        <v>379.94607217040164</v>
      </c>
      <c r="AG600" s="91">
        <f t="shared" si="616"/>
        <v>321.25781884838523</v>
      </c>
      <c r="AH600" s="91">
        <f t="shared" si="616"/>
        <v>351.98851861703776</v>
      </c>
      <c r="AI600" s="91">
        <f t="shared" si="616"/>
        <v>454.25759937646143</v>
      </c>
      <c r="AJ600" s="91">
        <f t="shared" si="616"/>
        <v>648.32061527368865</v>
      </c>
      <c r="AK600" s="91">
        <f t="shared" si="616"/>
        <v>504.11584449918882</v>
      </c>
      <c r="AL600" s="148"/>
      <c r="AM600" s="148"/>
      <c r="AN600" s="148"/>
      <c r="AO600" s="148"/>
    </row>
    <row r="601" spans="1:41" ht="13.5" customHeight="1">
      <c r="A601" s="88">
        <v>598</v>
      </c>
      <c r="B601" s="95" t="s">
        <v>24</v>
      </c>
      <c r="C601" s="96">
        <v>1</v>
      </c>
      <c r="D601" s="96">
        <v>3</v>
      </c>
      <c r="E601" s="96">
        <v>3</v>
      </c>
      <c r="F601" s="96">
        <v>0</v>
      </c>
      <c r="G601" s="96">
        <v>1</v>
      </c>
      <c r="H601" s="96">
        <v>3</v>
      </c>
      <c r="I601" s="96">
        <v>2</v>
      </c>
      <c r="J601" s="96">
        <v>2</v>
      </c>
      <c r="K601" s="96">
        <v>1</v>
      </c>
      <c r="L601" s="96">
        <v>1</v>
      </c>
      <c r="M601" s="96">
        <v>1</v>
      </c>
      <c r="N601" s="96">
        <v>224</v>
      </c>
      <c r="O601" s="96"/>
      <c r="P601" s="96"/>
      <c r="Q601" s="96"/>
      <c r="R601" s="96"/>
      <c r="Z601" s="91">
        <f t="shared" ref="Z601:AK601" si="617">C601*100000/Z581</f>
        <v>0.70531809846240656</v>
      </c>
      <c r="AA601" s="91">
        <f t="shared" si="617"/>
        <v>2.0987533405157337</v>
      </c>
      <c r="AB601" s="91">
        <f t="shared" si="617"/>
        <v>2.0689655172413794</v>
      </c>
      <c r="AC601" s="91">
        <f t="shared" si="617"/>
        <v>0</v>
      </c>
      <c r="AD601" s="91">
        <f t="shared" si="617"/>
        <v>0.66872187188626375</v>
      </c>
      <c r="AE601" s="91">
        <f t="shared" si="617"/>
        <v>1.9732038911580734</v>
      </c>
      <c r="AF601" s="91">
        <f t="shared" si="617"/>
        <v>1.2901394640760666</v>
      </c>
      <c r="AG601" s="91">
        <f t="shared" si="617"/>
        <v>1.2598345837191576</v>
      </c>
      <c r="AH601" s="91">
        <f t="shared" si="617"/>
        <v>0.61860899581201712</v>
      </c>
      <c r="AI601" s="91">
        <f t="shared" si="617"/>
        <v>0.60892439594699921</v>
      </c>
      <c r="AJ601" s="91">
        <f t="shared" si="617"/>
        <v>0.60085321156041582</v>
      </c>
      <c r="AK601" s="91">
        <f t="shared" si="617"/>
        <v>134.59111938953313</v>
      </c>
      <c r="AL601" s="148"/>
      <c r="AM601" s="148"/>
      <c r="AN601" s="148"/>
      <c r="AO601" s="148"/>
    </row>
    <row r="602" spans="1:41" ht="13.5" customHeight="1">
      <c r="A602" s="88">
        <v>599</v>
      </c>
      <c r="B602" s="97" t="s">
        <v>119</v>
      </c>
      <c r="C602" s="96">
        <v>316</v>
      </c>
      <c r="D602" s="96">
        <v>458</v>
      </c>
      <c r="E602" s="96">
        <v>563</v>
      </c>
      <c r="F602" s="96">
        <v>518</v>
      </c>
      <c r="G602" s="96">
        <v>706</v>
      </c>
      <c r="H602" s="96">
        <v>846</v>
      </c>
      <c r="I602" s="96">
        <v>744</v>
      </c>
      <c r="J602" s="96">
        <v>624</v>
      </c>
      <c r="K602" s="96">
        <v>710</v>
      </c>
      <c r="L602" s="96">
        <v>924</v>
      </c>
      <c r="M602" s="96">
        <v>1278</v>
      </c>
      <c r="N602" s="96">
        <v>1256</v>
      </c>
      <c r="O602" s="96"/>
      <c r="P602" s="96"/>
      <c r="Q602" s="96"/>
      <c r="R602" s="96"/>
      <c r="T602" s="4" t="s">
        <v>532</v>
      </c>
      <c r="U602" s="4" t="s">
        <v>533</v>
      </c>
      <c r="V602" s="4" t="s">
        <v>534</v>
      </c>
      <c r="W602" s="4" t="s">
        <v>535</v>
      </c>
      <c r="X602" s="4" t="s">
        <v>536</v>
      </c>
      <c r="Y602" s="4">
        <v>236.9</v>
      </c>
      <c r="Z602" s="91">
        <f t="shared" ref="Z602:AK602" si="618">C602*100000/Z581</f>
        <v>222.88051911412046</v>
      </c>
      <c r="AA602" s="91">
        <f t="shared" si="618"/>
        <v>320.4096766520687</v>
      </c>
      <c r="AB602" s="91">
        <f t="shared" si="618"/>
        <v>388.27586206896552</v>
      </c>
      <c r="AC602" s="91">
        <f t="shared" si="618"/>
        <v>351.77551560918965</v>
      </c>
      <c r="AD602" s="91">
        <f t="shared" si="618"/>
        <v>472.11764155170221</v>
      </c>
      <c r="AE602" s="91">
        <f t="shared" si="618"/>
        <v>556.44349730657666</v>
      </c>
      <c r="AF602" s="91">
        <f t="shared" si="618"/>
        <v>479.9318806362968</v>
      </c>
      <c r="AG602" s="91">
        <f t="shared" si="618"/>
        <v>393.06839012037722</v>
      </c>
      <c r="AH602" s="91">
        <f t="shared" si="618"/>
        <v>439.21238702653216</v>
      </c>
      <c r="AI602" s="91">
        <f t="shared" si="618"/>
        <v>562.64614185502728</v>
      </c>
      <c r="AJ602" s="91">
        <f t="shared" si="618"/>
        <v>767.89040437421136</v>
      </c>
      <c r="AK602" s="91">
        <f t="shared" si="618"/>
        <v>754.67163371988227</v>
      </c>
      <c r="AL602" s="148"/>
      <c r="AM602" s="148"/>
      <c r="AN602" s="148"/>
      <c r="AO602" s="148"/>
    </row>
    <row r="603" spans="1:41" ht="13.5" customHeight="1">
      <c r="A603" s="88">
        <v>600</v>
      </c>
      <c r="B603" s="95" t="s">
        <v>7</v>
      </c>
      <c r="C603" s="96">
        <v>140</v>
      </c>
      <c r="D603" s="96">
        <v>154</v>
      </c>
      <c r="E603" s="96">
        <v>227</v>
      </c>
      <c r="F603" s="96">
        <v>277</v>
      </c>
      <c r="G603" s="96">
        <v>383</v>
      </c>
      <c r="H603" s="96">
        <v>384</v>
      </c>
      <c r="I603" s="96">
        <v>389</v>
      </c>
      <c r="J603" s="96">
        <v>305</v>
      </c>
      <c r="K603" s="96">
        <v>382</v>
      </c>
      <c r="L603" s="96">
        <v>401</v>
      </c>
      <c r="M603" s="96">
        <v>503</v>
      </c>
      <c r="N603" s="96">
        <v>426</v>
      </c>
      <c r="O603" s="96"/>
      <c r="P603" s="96"/>
      <c r="Q603" s="96"/>
      <c r="R603" s="96"/>
      <c r="Z603" s="91">
        <f t="shared" ref="Z603:AK603" si="619">C603*100000/Z581</f>
        <v>98.744533784736916</v>
      </c>
      <c r="AA603" s="91">
        <f t="shared" si="619"/>
        <v>107.73600481314099</v>
      </c>
      <c r="AB603" s="91">
        <f t="shared" si="619"/>
        <v>156.55172413793105</v>
      </c>
      <c r="AC603" s="91">
        <f t="shared" si="619"/>
        <v>188.11161742035816</v>
      </c>
      <c r="AD603" s="91">
        <f t="shared" si="619"/>
        <v>256.12047693243903</v>
      </c>
      <c r="AE603" s="91">
        <f t="shared" si="619"/>
        <v>252.57009806823339</v>
      </c>
      <c r="AF603" s="91">
        <f t="shared" si="619"/>
        <v>250.93212576279495</v>
      </c>
      <c r="AG603" s="91">
        <f t="shared" si="619"/>
        <v>192.12477401717155</v>
      </c>
      <c r="AH603" s="91">
        <f t="shared" si="619"/>
        <v>236.30863640019052</v>
      </c>
      <c r="AI603" s="91">
        <f t="shared" si="619"/>
        <v>244.17868277474668</v>
      </c>
      <c r="AJ603" s="91">
        <f t="shared" si="619"/>
        <v>302.22916541488917</v>
      </c>
      <c r="AK603" s="91">
        <f t="shared" si="619"/>
        <v>255.96346812473712</v>
      </c>
      <c r="AL603" s="148"/>
      <c r="AM603" s="148"/>
      <c r="AN603" s="148"/>
      <c r="AO603" s="148"/>
    </row>
    <row r="604" spans="1:41" ht="13.5" customHeight="1">
      <c r="A604" s="88">
        <v>601</v>
      </c>
      <c r="B604" s="95" t="s">
        <v>6</v>
      </c>
      <c r="C604" s="96">
        <v>325</v>
      </c>
      <c r="D604" s="96">
        <v>283</v>
      </c>
      <c r="E604" s="96">
        <v>300</v>
      </c>
      <c r="F604" s="96">
        <v>296</v>
      </c>
      <c r="G604" s="96">
        <v>304</v>
      </c>
      <c r="H604" s="96">
        <v>289</v>
      </c>
      <c r="I604" s="96">
        <v>297</v>
      </c>
      <c r="J604" s="96">
        <v>225</v>
      </c>
      <c r="K604" s="96">
        <v>215</v>
      </c>
      <c r="L604" s="96">
        <v>185</v>
      </c>
      <c r="M604" s="96">
        <v>195</v>
      </c>
      <c r="N604" s="96">
        <v>158</v>
      </c>
      <c r="O604" s="96"/>
      <c r="P604" s="96"/>
      <c r="Q604" s="96"/>
      <c r="R604" s="96"/>
      <c r="Z604" s="91">
        <f t="shared" ref="Z604:AK604" si="620">C604*100000/Z581</f>
        <v>229.22838200028212</v>
      </c>
      <c r="AA604" s="91">
        <f t="shared" si="620"/>
        <v>197.98239845531754</v>
      </c>
      <c r="AB604" s="91">
        <f t="shared" si="620"/>
        <v>206.89655172413794</v>
      </c>
      <c r="AC604" s="91">
        <f t="shared" si="620"/>
        <v>201.01458034810835</v>
      </c>
      <c r="AD604" s="91">
        <f t="shared" si="620"/>
        <v>203.2914490534242</v>
      </c>
      <c r="AE604" s="91">
        <f t="shared" si="620"/>
        <v>190.08530818156106</v>
      </c>
      <c r="AF604" s="91">
        <f t="shared" si="620"/>
        <v>191.58571041529589</v>
      </c>
      <c r="AG604" s="91">
        <f t="shared" si="620"/>
        <v>141.73139066840523</v>
      </c>
      <c r="AH604" s="91">
        <f t="shared" si="620"/>
        <v>133.00093409958367</v>
      </c>
      <c r="AI604" s="91">
        <f t="shared" si="620"/>
        <v>112.65101325019485</v>
      </c>
      <c r="AJ604" s="91">
        <f t="shared" si="620"/>
        <v>117.16637625428108</v>
      </c>
      <c r="AK604" s="91">
        <f t="shared" si="620"/>
        <v>94.934807426545689</v>
      </c>
      <c r="AL604" s="148"/>
      <c r="AM604" s="148"/>
      <c r="AN604" s="148"/>
      <c r="AO604" s="148"/>
    </row>
    <row r="605" spans="1:41" ht="13.5" customHeight="1">
      <c r="A605" s="88">
        <v>602</v>
      </c>
      <c r="B605" s="95" t="s">
        <v>5</v>
      </c>
      <c r="C605" s="96">
        <v>48</v>
      </c>
      <c r="D605" s="96">
        <v>66</v>
      </c>
      <c r="E605" s="96">
        <v>61</v>
      </c>
      <c r="F605" s="96">
        <v>53</v>
      </c>
      <c r="G605" s="96">
        <v>52</v>
      </c>
      <c r="H605" s="96">
        <v>55</v>
      </c>
      <c r="I605" s="96">
        <v>102</v>
      </c>
      <c r="J605" s="96">
        <v>83</v>
      </c>
      <c r="K605" s="96">
        <v>86</v>
      </c>
      <c r="L605" s="96">
        <v>99</v>
      </c>
      <c r="M605" s="96">
        <v>130</v>
      </c>
      <c r="N605" s="96">
        <v>93</v>
      </c>
      <c r="O605" s="96"/>
      <c r="P605" s="96"/>
      <c r="Q605" s="96"/>
      <c r="R605" s="96"/>
      <c r="Z605" s="91">
        <f t="shared" ref="Z605:AK605" si="621">C605*100000/Z581</f>
        <v>33.855268726195511</v>
      </c>
      <c r="AA605" s="91">
        <f t="shared" si="621"/>
        <v>46.172573491346142</v>
      </c>
      <c r="AB605" s="91">
        <f t="shared" si="621"/>
        <v>42.068965517241381</v>
      </c>
      <c r="AC605" s="91">
        <f t="shared" si="621"/>
        <v>35.992475535303186</v>
      </c>
      <c r="AD605" s="91">
        <f t="shared" si="621"/>
        <v>34.773537338085717</v>
      </c>
      <c r="AE605" s="91">
        <f t="shared" si="621"/>
        <v>36.175404671231348</v>
      </c>
      <c r="AF605" s="91">
        <f t="shared" si="621"/>
        <v>65.797112667879404</v>
      </c>
      <c r="AG605" s="91">
        <f t="shared" si="621"/>
        <v>52.283135224345045</v>
      </c>
      <c r="AH605" s="91">
        <f t="shared" si="621"/>
        <v>53.200373639833472</v>
      </c>
      <c r="AI605" s="91">
        <f t="shared" si="621"/>
        <v>60.283515198752923</v>
      </c>
      <c r="AJ605" s="91">
        <f t="shared" si="621"/>
        <v>78.110917502854051</v>
      </c>
      <c r="AK605" s="91">
        <f t="shared" si="621"/>
        <v>55.879348675118671</v>
      </c>
      <c r="AL605" s="148"/>
      <c r="AM605" s="148"/>
      <c r="AN605" s="148"/>
      <c r="AO605" s="148"/>
    </row>
    <row r="606" spans="1:41" ht="13.5" customHeight="1">
      <c r="A606" s="88">
        <v>603</v>
      </c>
      <c r="B606" s="95" t="s">
        <v>26</v>
      </c>
      <c r="C606" s="96">
        <v>2</v>
      </c>
      <c r="D606" s="96">
        <v>3</v>
      </c>
      <c r="E606" s="96">
        <v>0</v>
      </c>
      <c r="F606" s="96">
        <v>0</v>
      </c>
      <c r="G606" s="96">
        <v>10</v>
      </c>
      <c r="H606" s="96">
        <v>0</v>
      </c>
      <c r="I606" s="96">
        <v>0</v>
      </c>
      <c r="J606" s="96">
        <v>0</v>
      </c>
      <c r="K606" s="96">
        <v>2</v>
      </c>
      <c r="L606" s="96">
        <v>3</v>
      </c>
      <c r="M606" s="96">
        <v>1</v>
      </c>
      <c r="N606" s="96">
        <v>8</v>
      </c>
      <c r="O606" s="96"/>
      <c r="P606" s="96"/>
      <c r="Q606" s="96"/>
      <c r="R606" s="96"/>
      <c r="Z606" s="91">
        <f t="shared" ref="Z606:AK606" si="622">C606*100000/Z581</f>
        <v>1.4106361969248131</v>
      </c>
      <c r="AA606" s="91">
        <f t="shared" si="622"/>
        <v>2.0987533405157337</v>
      </c>
      <c r="AB606" s="91">
        <f t="shared" si="622"/>
        <v>0</v>
      </c>
      <c r="AC606" s="91">
        <f t="shared" si="622"/>
        <v>0</v>
      </c>
      <c r="AD606" s="91">
        <f t="shared" si="622"/>
        <v>6.6872187188626375</v>
      </c>
      <c r="AE606" s="91">
        <f t="shared" si="622"/>
        <v>0</v>
      </c>
      <c r="AF606" s="91">
        <f t="shared" si="622"/>
        <v>0</v>
      </c>
      <c r="AG606" s="91">
        <f t="shared" si="622"/>
        <v>0</v>
      </c>
      <c r="AH606" s="91">
        <f t="shared" si="622"/>
        <v>1.2372179916240342</v>
      </c>
      <c r="AI606" s="91">
        <f t="shared" si="622"/>
        <v>1.8267731878409976</v>
      </c>
      <c r="AJ606" s="91">
        <f t="shared" si="622"/>
        <v>0.60085321156041582</v>
      </c>
      <c r="AK606" s="91">
        <f t="shared" si="622"/>
        <v>4.8068256924833266</v>
      </c>
      <c r="AL606" s="148"/>
      <c r="AM606" s="148"/>
      <c r="AN606" s="148"/>
      <c r="AO606" s="148"/>
    </row>
    <row r="607" spans="1:41" ht="13.5" customHeight="1">
      <c r="A607" s="88">
        <v>604</v>
      </c>
      <c r="B607" s="95" t="s">
        <v>4</v>
      </c>
      <c r="C607" s="96">
        <v>82</v>
      </c>
      <c r="D607" s="96">
        <v>113</v>
      </c>
      <c r="E607" s="96">
        <v>141</v>
      </c>
      <c r="F607" s="96">
        <v>102</v>
      </c>
      <c r="G607" s="96">
        <v>131</v>
      </c>
      <c r="H607" s="96">
        <v>348</v>
      </c>
      <c r="I607" s="96">
        <v>367</v>
      </c>
      <c r="J607" s="96">
        <v>261</v>
      </c>
      <c r="K607" s="96">
        <v>226</v>
      </c>
      <c r="L607" s="96">
        <v>267</v>
      </c>
      <c r="M607" s="96">
        <v>306</v>
      </c>
      <c r="N607" s="96">
        <v>244</v>
      </c>
      <c r="O607" s="96"/>
      <c r="P607" s="96"/>
      <c r="Q607" s="96"/>
      <c r="R607" s="96"/>
      <c r="Z607" s="91">
        <f t="shared" ref="Z607:AK607" si="623">C607*100000/Z581</f>
        <v>57.836084073917334</v>
      </c>
      <c r="AA607" s="91">
        <f t="shared" si="623"/>
        <v>79.053042492759303</v>
      </c>
      <c r="AB607" s="91">
        <f t="shared" si="623"/>
        <v>97.241379310344826</v>
      </c>
      <c r="AC607" s="91">
        <f t="shared" si="623"/>
        <v>69.268537822658956</v>
      </c>
      <c r="AD607" s="91">
        <f t="shared" si="623"/>
        <v>87.602565217100562</v>
      </c>
      <c r="AE607" s="91">
        <f t="shared" si="623"/>
        <v>228.8916513743365</v>
      </c>
      <c r="AF607" s="91">
        <f t="shared" si="623"/>
        <v>236.74059165795822</v>
      </c>
      <c r="AG607" s="91">
        <f t="shared" si="623"/>
        <v>164.40841317535006</v>
      </c>
      <c r="AH607" s="91">
        <f t="shared" si="623"/>
        <v>139.80563305351586</v>
      </c>
      <c r="AI607" s="91">
        <f t="shared" si="623"/>
        <v>162.58281371784878</v>
      </c>
      <c r="AJ607" s="91">
        <f t="shared" si="623"/>
        <v>183.86108273748724</v>
      </c>
      <c r="AK607" s="91">
        <f t="shared" si="623"/>
        <v>146.60818362074144</v>
      </c>
      <c r="AL607" s="148"/>
      <c r="AM607" s="148"/>
      <c r="AN607" s="148"/>
      <c r="AO607" s="148"/>
    </row>
    <row r="608" spans="1:41" ht="13.5" customHeight="1">
      <c r="A608" s="88">
        <v>605</v>
      </c>
      <c r="B608" s="95" t="s">
        <v>3</v>
      </c>
      <c r="C608" s="96">
        <v>229</v>
      </c>
      <c r="D608" s="96">
        <v>357</v>
      </c>
      <c r="E608" s="96">
        <v>365</v>
      </c>
      <c r="F608" s="96">
        <v>889</v>
      </c>
      <c r="G608" s="96">
        <v>1011</v>
      </c>
      <c r="H608" s="96">
        <v>972</v>
      </c>
      <c r="I608" s="96">
        <v>954</v>
      </c>
      <c r="J608" s="96">
        <v>1153</v>
      </c>
      <c r="K608" s="96">
        <v>1201</v>
      </c>
      <c r="L608" s="96">
        <v>1374</v>
      </c>
      <c r="M608" s="96">
        <v>1389</v>
      </c>
      <c r="N608" s="96">
        <v>1447</v>
      </c>
      <c r="O608" s="96"/>
      <c r="P608" s="96"/>
      <c r="Q608" s="96"/>
      <c r="R608" s="96"/>
      <c r="Z608" s="91">
        <f t="shared" ref="Z608:AK608" si="624">C608*100000/Z581</f>
        <v>161.51784454789109</v>
      </c>
      <c r="AA608" s="91">
        <f t="shared" si="624"/>
        <v>249.75164752137229</v>
      </c>
      <c r="AB608" s="91">
        <f t="shared" si="624"/>
        <v>251.72413793103448</v>
      </c>
      <c r="AC608" s="91">
        <f t="shared" si="624"/>
        <v>603.72284435631195</v>
      </c>
      <c r="AD608" s="91">
        <f t="shared" si="624"/>
        <v>676.07781247701269</v>
      </c>
      <c r="AE608" s="91">
        <f t="shared" si="624"/>
        <v>639.31806073521579</v>
      </c>
      <c r="AF608" s="91">
        <f t="shared" si="624"/>
        <v>615.39652436428378</v>
      </c>
      <c r="AG608" s="91">
        <f t="shared" si="624"/>
        <v>726.29463751409435</v>
      </c>
      <c r="AH608" s="91">
        <f t="shared" si="624"/>
        <v>742.94940397023254</v>
      </c>
      <c r="AI608" s="91">
        <f t="shared" si="624"/>
        <v>836.66212003117698</v>
      </c>
      <c r="AJ608" s="91">
        <f t="shared" si="624"/>
        <v>834.58511085741759</v>
      </c>
      <c r="AK608" s="91">
        <f t="shared" si="624"/>
        <v>869.43459712792162</v>
      </c>
      <c r="AL608" s="148"/>
      <c r="AM608" s="148"/>
      <c r="AN608" s="148"/>
      <c r="AO608" s="148"/>
    </row>
    <row r="609" spans="1:41" ht="13.5" customHeight="1">
      <c r="A609" s="88">
        <v>606</v>
      </c>
      <c r="B609" s="95" t="s">
        <v>2</v>
      </c>
      <c r="C609" s="96">
        <v>0</v>
      </c>
      <c r="D609" s="96">
        <v>0</v>
      </c>
      <c r="E609" s="96">
        <v>1</v>
      </c>
      <c r="F609" s="96">
        <v>0</v>
      </c>
      <c r="G609" s="96">
        <v>1</v>
      </c>
      <c r="H609" s="96">
        <v>1</v>
      </c>
      <c r="I609" s="96">
        <v>0</v>
      </c>
      <c r="J609" s="96">
        <v>0</v>
      </c>
      <c r="K609" s="96">
        <v>1</v>
      </c>
      <c r="L609" s="96">
        <v>0</v>
      </c>
      <c r="M609" s="96">
        <v>0</v>
      </c>
      <c r="N609" s="96">
        <v>0</v>
      </c>
      <c r="O609" s="96"/>
      <c r="P609" s="96"/>
      <c r="Q609" s="96"/>
      <c r="R609" s="96"/>
      <c r="Z609" s="91">
        <f t="shared" ref="Z609:AK609" si="625">C609*100000/Z581</f>
        <v>0</v>
      </c>
      <c r="AA609" s="91">
        <f t="shared" si="625"/>
        <v>0</v>
      </c>
      <c r="AB609" s="91">
        <f t="shared" si="625"/>
        <v>0.68965517241379315</v>
      </c>
      <c r="AC609" s="91">
        <f t="shared" si="625"/>
        <v>0</v>
      </c>
      <c r="AD609" s="91">
        <f t="shared" si="625"/>
        <v>0.66872187188626375</v>
      </c>
      <c r="AE609" s="91">
        <f t="shared" si="625"/>
        <v>0.65773463038602442</v>
      </c>
      <c r="AF609" s="91">
        <f t="shared" si="625"/>
        <v>0</v>
      </c>
      <c r="AG609" s="91">
        <f t="shared" si="625"/>
        <v>0</v>
      </c>
      <c r="AH609" s="91">
        <f t="shared" si="625"/>
        <v>0.61860899581201712</v>
      </c>
      <c r="AI609" s="91">
        <f t="shared" si="625"/>
        <v>0</v>
      </c>
      <c r="AJ609" s="91">
        <f t="shared" si="625"/>
        <v>0</v>
      </c>
      <c r="AK609" s="91">
        <f t="shared" si="625"/>
        <v>0</v>
      </c>
      <c r="AL609" s="148"/>
      <c r="AM609" s="148"/>
      <c r="AN609" s="148"/>
      <c r="AO609" s="148"/>
    </row>
    <row r="610" spans="1:41" ht="13.5" customHeight="1">
      <c r="A610" s="88">
        <v>607</v>
      </c>
      <c r="B610" s="95" t="s">
        <v>23</v>
      </c>
      <c r="C610" s="96">
        <v>4</v>
      </c>
      <c r="D610" s="96">
        <v>4</v>
      </c>
      <c r="E610" s="96">
        <v>12</v>
      </c>
      <c r="F610" s="96">
        <v>9</v>
      </c>
      <c r="G610" s="96">
        <v>16</v>
      </c>
      <c r="H610" s="96">
        <v>18</v>
      </c>
      <c r="I610" s="96">
        <v>23</v>
      </c>
      <c r="J610" s="96">
        <v>16</v>
      </c>
      <c r="K610" s="96">
        <v>5</v>
      </c>
      <c r="L610" s="96">
        <v>9</v>
      </c>
      <c r="M610" s="96">
        <v>3</v>
      </c>
      <c r="N610" s="96">
        <v>7</v>
      </c>
      <c r="O610" s="96"/>
      <c r="P610" s="96"/>
      <c r="Q610" s="96"/>
      <c r="R610" s="96"/>
      <c r="Z610" s="91">
        <f t="shared" ref="Z610:AK610" si="626">C610*100000/Z581</f>
        <v>2.8212723938496262</v>
      </c>
      <c r="AA610" s="91">
        <f t="shared" si="626"/>
        <v>2.7983377873543116</v>
      </c>
      <c r="AB610" s="91">
        <f t="shared" si="626"/>
        <v>8.2758620689655178</v>
      </c>
      <c r="AC610" s="91">
        <f t="shared" si="626"/>
        <v>6.1119298078816726</v>
      </c>
      <c r="AD610" s="91">
        <f t="shared" si="626"/>
        <v>10.69954995018022</v>
      </c>
      <c r="AE610" s="91">
        <f t="shared" si="626"/>
        <v>11.83922334694844</v>
      </c>
      <c r="AF610" s="91">
        <f t="shared" si="626"/>
        <v>14.836603836874767</v>
      </c>
      <c r="AG610" s="91">
        <f t="shared" si="626"/>
        <v>10.078676669753261</v>
      </c>
      <c r="AH610" s="91">
        <f t="shared" si="626"/>
        <v>3.0930449790600854</v>
      </c>
      <c r="AI610" s="91">
        <f t="shared" si="626"/>
        <v>5.4803195635229933</v>
      </c>
      <c r="AJ610" s="91">
        <f t="shared" si="626"/>
        <v>1.8025596346812474</v>
      </c>
      <c r="AK610" s="91">
        <f t="shared" si="626"/>
        <v>4.2059724809229104</v>
      </c>
      <c r="AL610" s="148"/>
      <c r="AM610" s="148"/>
      <c r="AN610" s="148"/>
      <c r="AO610" s="148"/>
    </row>
    <row r="611" spans="1:41" ht="13.5" customHeight="1">
      <c r="A611" s="88">
        <v>608</v>
      </c>
      <c r="B611" s="95" t="s">
        <v>1</v>
      </c>
      <c r="C611" s="96">
        <v>26</v>
      </c>
      <c r="D611" s="96">
        <v>4</v>
      </c>
      <c r="E611" s="96">
        <v>4</v>
      </c>
      <c r="F611" s="96">
        <v>22</v>
      </c>
      <c r="G611" s="96">
        <v>13</v>
      </c>
      <c r="H611" s="96">
        <v>3</v>
      </c>
      <c r="I611" s="96">
        <v>4</v>
      </c>
      <c r="J611" s="96">
        <v>5</v>
      </c>
      <c r="K611" s="96">
        <v>8</v>
      </c>
      <c r="L611" s="96">
        <v>8</v>
      </c>
      <c r="M611" s="96">
        <v>3</v>
      </c>
      <c r="N611" s="96">
        <v>2</v>
      </c>
      <c r="O611" s="96"/>
      <c r="P611" s="96"/>
      <c r="Q611" s="96"/>
      <c r="R611" s="96"/>
      <c r="Z611" s="91">
        <f t="shared" ref="Z611:AK611" si="627">C611*100000/Z581</f>
        <v>18.338270560022572</v>
      </c>
      <c r="AA611" s="91">
        <f t="shared" si="627"/>
        <v>2.7983377873543116</v>
      </c>
      <c r="AB611" s="91">
        <f t="shared" si="627"/>
        <v>2.7586206896551726</v>
      </c>
      <c r="AC611" s="91">
        <f t="shared" si="627"/>
        <v>14.940272863710756</v>
      </c>
      <c r="AD611" s="91">
        <f t="shared" si="627"/>
        <v>8.6933843345214292</v>
      </c>
      <c r="AE611" s="91">
        <f t="shared" si="627"/>
        <v>1.9732038911580734</v>
      </c>
      <c r="AF611" s="91">
        <f t="shared" si="627"/>
        <v>2.5802789281521332</v>
      </c>
      <c r="AG611" s="91">
        <f t="shared" si="627"/>
        <v>3.1495864592978942</v>
      </c>
      <c r="AH611" s="91">
        <f t="shared" si="627"/>
        <v>4.9488719664961369</v>
      </c>
      <c r="AI611" s="91">
        <f t="shared" si="627"/>
        <v>4.8713951675759937</v>
      </c>
      <c r="AJ611" s="91">
        <f t="shared" si="627"/>
        <v>1.8025596346812474</v>
      </c>
      <c r="AK611" s="91">
        <f t="shared" si="627"/>
        <v>1.2017064231208316</v>
      </c>
      <c r="AL611" s="148"/>
      <c r="AM611" s="148"/>
      <c r="AN611" s="148"/>
      <c r="AO611" s="148"/>
    </row>
    <row r="612" spans="1:41" ht="13.5" customHeight="1">
      <c r="A612" s="88">
        <v>609</v>
      </c>
      <c r="B612" s="95" t="s">
        <v>0</v>
      </c>
      <c r="C612" s="96">
        <v>3</v>
      </c>
      <c r="D612" s="96">
        <v>32</v>
      </c>
      <c r="E612" s="96">
        <v>16</v>
      </c>
      <c r="F612" s="96">
        <v>8</v>
      </c>
      <c r="G612" s="96">
        <v>6</v>
      </c>
      <c r="H612" s="96">
        <v>4</v>
      </c>
      <c r="I612" s="96">
        <v>1</v>
      </c>
      <c r="J612" s="96">
        <v>4</v>
      </c>
      <c r="K612" s="96">
        <v>7</v>
      </c>
      <c r="L612" s="96">
        <v>131</v>
      </c>
      <c r="M612" s="96">
        <v>980</v>
      </c>
      <c r="N612" s="96">
        <v>189</v>
      </c>
      <c r="O612" s="96"/>
      <c r="P612" s="96"/>
      <c r="Q612" s="96"/>
      <c r="R612" s="96"/>
      <c r="Z612" s="91">
        <f t="shared" ref="Z612:AK612" si="628">C612*100000/Z581</f>
        <v>2.1159542953872195</v>
      </c>
      <c r="AA612" s="91">
        <f t="shared" si="628"/>
        <v>22.386702298834493</v>
      </c>
      <c r="AB612" s="91">
        <f t="shared" si="628"/>
        <v>11.03448275862069</v>
      </c>
      <c r="AC612" s="91">
        <f t="shared" si="628"/>
        <v>5.4328264958948207</v>
      </c>
      <c r="AD612" s="91">
        <f t="shared" si="628"/>
        <v>4.0123312313175825</v>
      </c>
      <c r="AE612" s="91">
        <f t="shared" si="628"/>
        <v>2.6309385215440977</v>
      </c>
      <c r="AF612" s="91">
        <f t="shared" si="628"/>
        <v>0.64506973203803331</v>
      </c>
      <c r="AG612" s="91">
        <f t="shared" si="628"/>
        <v>2.5196691674383151</v>
      </c>
      <c r="AH612" s="91">
        <f t="shared" si="628"/>
        <v>4.33026297068412</v>
      </c>
      <c r="AI612" s="91">
        <f t="shared" si="628"/>
        <v>79.769095869056898</v>
      </c>
      <c r="AJ612" s="91">
        <f t="shared" si="628"/>
        <v>588.83614732920751</v>
      </c>
      <c r="AK612" s="91">
        <f t="shared" si="628"/>
        <v>113.56125698491859</v>
      </c>
      <c r="AL612" s="148"/>
      <c r="AM612" s="148"/>
      <c r="AN612" s="148"/>
      <c r="AO612" s="148"/>
    </row>
    <row r="613" spans="1:41" ht="13.5" customHeight="1">
      <c r="A613" s="88">
        <v>610</v>
      </c>
      <c r="B613" s="97" t="s">
        <v>111</v>
      </c>
      <c r="C613" s="96"/>
      <c r="D613" s="96"/>
      <c r="E613" s="96"/>
      <c r="F613" s="96"/>
      <c r="G613" s="96"/>
      <c r="H613" s="96"/>
      <c r="I613" s="96"/>
      <c r="J613" s="96"/>
      <c r="K613" s="96"/>
      <c r="L613" s="96"/>
      <c r="M613" s="96">
        <v>0</v>
      </c>
      <c r="N613" s="96">
        <v>0</v>
      </c>
      <c r="O613" s="96"/>
      <c r="P613" s="96"/>
      <c r="Q613" s="96"/>
      <c r="R613" s="96"/>
      <c r="Z613" s="91">
        <f t="shared" ref="Z613:AK613" si="629">C613*100000/Z581</f>
        <v>0</v>
      </c>
      <c r="AA613" s="91">
        <f t="shared" si="629"/>
        <v>0</v>
      </c>
      <c r="AB613" s="91">
        <f t="shared" si="629"/>
        <v>0</v>
      </c>
      <c r="AC613" s="91">
        <f t="shared" si="629"/>
        <v>0</v>
      </c>
      <c r="AD613" s="91">
        <f t="shared" si="629"/>
        <v>0</v>
      </c>
      <c r="AE613" s="91">
        <f t="shared" si="629"/>
        <v>0</v>
      </c>
      <c r="AF613" s="91">
        <f t="shared" si="629"/>
        <v>0</v>
      </c>
      <c r="AG613" s="91">
        <f t="shared" si="629"/>
        <v>0</v>
      </c>
      <c r="AH613" s="91">
        <f t="shared" si="629"/>
        <v>0</v>
      </c>
      <c r="AI613" s="91">
        <f t="shared" si="629"/>
        <v>0</v>
      </c>
      <c r="AJ613" s="91">
        <f t="shared" si="629"/>
        <v>0</v>
      </c>
      <c r="AK613" s="91">
        <f t="shared" si="629"/>
        <v>0</v>
      </c>
      <c r="AL613" s="148"/>
      <c r="AM613" s="148"/>
      <c r="AN613" s="148"/>
      <c r="AO613" s="148"/>
    </row>
    <row r="614" spans="1:41" ht="13.5" customHeight="1">
      <c r="A614" s="88">
        <v>611</v>
      </c>
      <c r="B614" s="97" t="s">
        <v>112</v>
      </c>
      <c r="C614" s="96">
        <f>SUM(C590,C597,C602,C603:C613)</f>
        <v>11023</v>
      </c>
      <c r="D614" s="96">
        <f t="shared" ref="D614:K614" si="630">SUM(D590,D597,D602,D603:D613)</f>
        <v>11836</v>
      </c>
      <c r="E614" s="96">
        <f t="shared" si="630"/>
        <v>11128</v>
      </c>
      <c r="F614" s="96">
        <f t="shared" si="630"/>
        <v>13671</v>
      </c>
      <c r="G614" s="96">
        <f t="shared" si="630"/>
        <v>14393</v>
      </c>
      <c r="H614" s="96">
        <f t="shared" si="630"/>
        <v>16585</v>
      </c>
      <c r="I614" s="96">
        <f t="shared" si="630"/>
        <v>16355</v>
      </c>
      <c r="J614" s="96">
        <f t="shared" si="630"/>
        <v>14686</v>
      </c>
      <c r="K614" s="96">
        <f t="shared" si="630"/>
        <v>14575</v>
      </c>
      <c r="L614" s="96">
        <f>SUM(L590,L597,L602,L603:L613)</f>
        <v>15161</v>
      </c>
      <c r="M614" s="96">
        <f t="shared" ref="M614:R614" si="631">SUM(M590,M597,M602,M603:M613)</f>
        <v>14726</v>
      </c>
      <c r="N614" s="96">
        <f t="shared" si="631"/>
        <v>12568</v>
      </c>
      <c r="O614" s="96">
        <f t="shared" si="631"/>
        <v>0</v>
      </c>
      <c r="P614" s="96">
        <f t="shared" si="631"/>
        <v>0</v>
      </c>
      <c r="Q614" s="96">
        <f t="shared" si="631"/>
        <v>0</v>
      </c>
      <c r="R614" s="96">
        <f t="shared" si="631"/>
        <v>0</v>
      </c>
      <c r="T614" s="4" t="s">
        <v>537</v>
      </c>
      <c r="U614" s="4" t="s">
        <v>538</v>
      </c>
      <c r="V614" s="4" t="s">
        <v>539</v>
      </c>
      <c r="W614" s="4" t="s">
        <v>540</v>
      </c>
      <c r="X614" s="4" t="s">
        <v>541</v>
      </c>
      <c r="Y614" s="4">
        <v>7523.5</v>
      </c>
      <c r="Z614" s="91">
        <f t="shared" ref="Z614:AK614" si="632">C614*100000/Z581</f>
        <v>7774.7213993511077</v>
      </c>
      <c r="AA614" s="91">
        <f t="shared" si="632"/>
        <v>8280.2815127814083</v>
      </c>
      <c r="AB614" s="91">
        <f t="shared" si="632"/>
        <v>7674.4827586206893</v>
      </c>
      <c r="AC614" s="91">
        <f t="shared" si="632"/>
        <v>9284.0213781722614</v>
      </c>
      <c r="AD614" s="91">
        <f t="shared" si="632"/>
        <v>9624.9139020589955</v>
      </c>
      <c r="AE614" s="91">
        <f t="shared" si="632"/>
        <v>10908.528844952216</v>
      </c>
      <c r="AF614" s="91">
        <f t="shared" si="632"/>
        <v>10550.115467482035</v>
      </c>
      <c r="AG614" s="91">
        <f t="shared" si="632"/>
        <v>9250.9653482497743</v>
      </c>
      <c r="AH614" s="91">
        <f t="shared" si="632"/>
        <v>9016.2261139601487</v>
      </c>
      <c r="AI614" s="91">
        <f t="shared" si="632"/>
        <v>9231.9027669524548</v>
      </c>
      <c r="AJ614" s="91">
        <f t="shared" si="632"/>
        <v>8848.164393438683</v>
      </c>
      <c r="AK614" s="91">
        <f t="shared" si="632"/>
        <v>7551.5231628913052</v>
      </c>
      <c r="AL614" s="148"/>
      <c r="AM614" s="148"/>
      <c r="AN614" s="148"/>
      <c r="AO614" s="148"/>
    </row>
    <row r="615" spans="1:41" ht="13.5" customHeight="1">
      <c r="A615" s="88">
        <v>612</v>
      </c>
      <c r="B615" s="13" t="s">
        <v>136</v>
      </c>
      <c r="C615" s="86">
        <v>2011</v>
      </c>
      <c r="D615" s="86">
        <v>2012</v>
      </c>
      <c r="E615" s="86">
        <v>2013</v>
      </c>
      <c r="F615" s="86">
        <v>2014</v>
      </c>
      <c r="G615" s="86">
        <v>2015</v>
      </c>
      <c r="H615" s="86">
        <v>2016</v>
      </c>
      <c r="I615" s="86">
        <v>2017</v>
      </c>
      <c r="J615" s="86">
        <v>2018</v>
      </c>
      <c r="K615" s="86">
        <v>2019</v>
      </c>
      <c r="L615" s="86">
        <v>2020</v>
      </c>
      <c r="M615" s="86">
        <v>2021</v>
      </c>
      <c r="N615" s="86">
        <v>2022</v>
      </c>
      <c r="O615" s="86">
        <v>2023</v>
      </c>
      <c r="P615" s="86">
        <v>2024</v>
      </c>
      <c r="Q615" s="86">
        <v>2025</v>
      </c>
      <c r="R615" s="86">
        <v>2026</v>
      </c>
      <c r="Z615" s="72">
        <v>42385</v>
      </c>
      <c r="AA615" s="72">
        <v>42826</v>
      </c>
      <c r="AB615" s="72">
        <v>43305</v>
      </c>
      <c r="AC615" s="72">
        <v>43746</v>
      </c>
      <c r="AD615" s="72">
        <v>44201</v>
      </c>
      <c r="AE615" s="72">
        <v>44771</v>
      </c>
      <c r="AF615" s="72">
        <v>45426</v>
      </c>
      <c r="AG615" s="72">
        <v>46136</v>
      </c>
      <c r="AH615" s="72">
        <v>46816</v>
      </c>
      <c r="AI615" s="72">
        <v>47308</v>
      </c>
      <c r="AJ615" s="72">
        <v>47721</v>
      </c>
      <c r="AK615" s="72">
        <v>48376</v>
      </c>
      <c r="AL615" s="149"/>
      <c r="AM615" s="149"/>
      <c r="AN615" s="149"/>
      <c r="AO615" s="149"/>
    </row>
    <row r="616" spans="1:41" ht="13.5" customHeight="1">
      <c r="A616" s="88">
        <v>613</v>
      </c>
      <c r="B616" s="89" t="s">
        <v>25</v>
      </c>
      <c r="C616" s="90">
        <v>2</v>
      </c>
      <c r="D616" s="90">
        <v>2</v>
      </c>
      <c r="E616" s="90">
        <v>2</v>
      </c>
      <c r="F616" s="90">
        <v>2</v>
      </c>
      <c r="G616" s="90">
        <v>2</v>
      </c>
      <c r="H616" s="90">
        <v>2</v>
      </c>
      <c r="I616" s="90">
        <v>2</v>
      </c>
      <c r="J616" s="90">
        <v>7</v>
      </c>
      <c r="K616" s="90">
        <v>7</v>
      </c>
      <c r="L616" s="90">
        <v>2</v>
      </c>
      <c r="M616" s="90">
        <v>2</v>
      </c>
      <c r="N616" s="90">
        <v>2</v>
      </c>
      <c r="O616" s="90"/>
      <c r="P616" s="90"/>
      <c r="Q616" s="90"/>
      <c r="R616" s="90"/>
      <c r="Z616" s="91">
        <f t="shared" ref="Z616:AK616" si="633">C616*100000/Z615</f>
        <v>4.7186504659667339</v>
      </c>
      <c r="AA616" s="91">
        <f t="shared" si="633"/>
        <v>4.6700602437771446</v>
      </c>
      <c r="AB616" s="91">
        <f t="shared" si="633"/>
        <v>4.6184043413000806</v>
      </c>
      <c r="AC616" s="91">
        <f t="shared" si="633"/>
        <v>4.5718465688291499</v>
      </c>
      <c r="AD616" s="91">
        <f t="shared" si="633"/>
        <v>4.5247845071378476</v>
      </c>
      <c r="AE616" s="91">
        <f t="shared" si="633"/>
        <v>4.4671774139509948</v>
      </c>
      <c r="AF616" s="91">
        <f t="shared" si="633"/>
        <v>4.4027649363800467</v>
      </c>
      <c r="AG616" s="91">
        <f t="shared" si="633"/>
        <v>15.172533379573435</v>
      </c>
      <c r="AH616" s="91">
        <f t="shared" si="633"/>
        <v>14.952153110047847</v>
      </c>
      <c r="AI616" s="91">
        <f t="shared" si="633"/>
        <v>4.2276147797412698</v>
      </c>
      <c r="AJ616" s="91">
        <f t="shared" si="633"/>
        <v>4.191027011169087</v>
      </c>
      <c r="AK616" s="91">
        <f t="shared" si="633"/>
        <v>4.1342814618819252</v>
      </c>
      <c r="AL616" s="148"/>
      <c r="AM616" s="148"/>
      <c r="AN616" s="148"/>
      <c r="AO616" s="148"/>
    </row>
    <row r="617" spans="1:41" ht="13.5" customHeight="1">
      <c r="A617" s="88">
        <v>614</v>
      </c>
      <c r="B617" s="95" t="s">
        <v>22</v>
      </c>
      <c r="C617" s="96">
        <v>410</v>
      </c>
      <c r="D617" s="96">
        <v>390</v>
      </c>
      <c r="E617" s="96">
        <v>511</v>
      </c>
      <c r="F617" s="96">
        <v>616</v>
      </c>
      <c r="G617" s="96">
        <v>573</v>
      </c>
      <c r="H617" s="96">
        <v>520</v>
      </c>
      <c r="I617" s="96">
        <v>516</v>
      </c>
      <c r="J617" s="96">
        <v>663</v>
      </c>
      <c r="K617" s="96">
        <v>643</v>
      </c>
      <c r="L617" s="96">
        <v>644</v>
      </c>
      <c r="M617" s="96">
        <v>702</v>
      </c>
      <c r="N617" s="96">
        <v>619</v>
      </c>
      <c r="O617" s="96"/>
      <c r="P617" s="96"/>
      <c r="Q617" s="96"/>
      <c r="R617" s="96"/>
      <c r="Z617" s="91">
        <f t="shared" ref="Z617:AK617" si="634">C617*100000/Z615</f>
        <v>967.32334552318036</v>
      </c>
      <c r="AA617" s="91">
        <f t="shared" si="634"/>
        <v>910.6617475365432</v>
      </c>
      <c r="AB617" s="91">
        <f t="shared" si="634"/>
        <v>1180.0023092021706</v>
      </c>
      <c r="AC617" s="91">
        <f t="shared" si="634"/>
        <v>1408.1287431993783</v>
      </c>
      <c r="AD617" s="91">
        <f t="shared" si="634"/>
        <v>1296.3507612949934</v>
      </c>
      <c r="AE617" s="91">
        <f t="shared" si="634"/>
        <v>1161.4661276272586</v>
      </c>
      <c r="AF617" s="91">
        <f t="shared" si="634"/>
        <v>1135.9133535860522</v>
      </c>
      <c r="AG617" s="91">
        <f t="shared" si="634"/>
        <v>1437.0556615224552</v>
      </c>
      <c r="AH617" s="91">
        <f t="shared" si="634"/>
        <v>1373.4620642515379</v>
      </c>
      <c r="AI617" s="91">
        <f t="shared" si="634"/>
        <v>1361.291959076689</v>
      </c>
      <c r="AJ617" s="91">
        <f t="shared" si="634"/>
        <v>1471.0504809203496</v>
      </c>
      <c r="AK617" s="91">
        <f t="shared" si="634"/>
        <v>1279.5601124524558</v>
      </c>
      <c r="AL617" s="148"/>
      <c r="AM617" s="148"/>
      <c r="AN617" s="148"/>
      <c r="AO617" s="148"/>
    </row>
    <row r="618" spans="1:41" ht="13.5" customHeight="1">
      <c r="A618" s="88">
        <v>615</v>
      </c>
      <c r="B618" s="95" t="s">
        <v>21</v>
      </c>
      <c r="C618" s="96">
        <v>118</v>
      </c>
      <c r="D618" s="96">
        <v>83</v>
      </c>
      <c r="E618" s="96">
        <v>70</v>
      </c>
      <c r="F618" s="96">
        <v>66</v>
      </c>
      <c r="G618" s="96">
        <v>96</v>
      </c>
      <c r="H618" s="96">
        <v>154</v>
      </c>
      <c r="I618" s="96">
        <v>99</v>
      </c>
      <c r="J618" s="96">
        <v>143</v>
      </c>
      <c r="K618" s="96">
        <v>213</v>
      </c>
      <c r="L618" s="96">
        <v>161</v>
      </c>
      <c r="M618" s="96">
        <v>190</v>
      </c>
      <c r="N618" s="96">
        <v>205</v>
      </c>
      <c r="O618" s="96"/>
      <c r="P618" s="96"/>
      <c r="Q618" s="96"/>
      <c r="R618" s="96"/>
      <c r="Z618" s="91">
        <f t="shared" ref="Z618:AK618" si="635">C618*100000/Z615</f>
        <v>278.40037749203725</v>
      </c>
      <c r="AA618" s="91">
        <f t="shared" si="635"/>
        <v>193.8075001167515</v>
      </c>
      <c r="AB618" s="91">
        <f t="shared" si="635"/>
        <v>161.64415194550284</v>
      </c>
      <c r="AC618" s="91">
        <f t="shared" si="635"/>
        <v>150.87093677136195</v>
      </c>
      <c r="AD618" s="91">
        <f t="shared" si="635"/>
        <v>217.18965634261667</v>
      </c>
      <c r="AE618" s="91">
        <f t="shared" si="635"/>
        <v>343.97266087422662</v>
      </c>
      <c r="AF618" s="91">
        <f t="shared" si="635"/>
        <v>217.9368643508123</v>
      </c>
      <c r="AG618" s="91">
        <f t="shared" si="635"/>
        <v>309.95318189700015</v>
      </c>
      <c r="AH618" s="91">
        <f t="shared" si="635"/>
        <v>454.97265892002736</v>
      </c>
      <c r="AI618" s="91">
        <f t="shared" si="635"/>
        <v>340.32298976917224</v>
      </c>
      <c r="AJ618" s="91">
        <f t="shared" si="635"/>
        <v>398.14756606106329</v>
      </c>
      <c r="AK618" s="91">
        <f t="shared" si="635"/>
        <v>423.76384984289729</v>
      </c>
      <c r="AL618" s="148"/>
      <c r="AM618" s="148"/>
      <c r="AN618" s="148"/>
      <c r="AO618" s="148"/>
    </row>
    <row r="619" spans="1:41" ht="13.5" customHeight="1">
      <c r="A619" s="88">
        <v>616</v>
      </c>
      <c r="B619" s="95" t="s">
        <v>20</v>
      </c>
      <c r="C619" s="96">
        <v>13</v>
      </c>
      <c r="D619" s="96">
        <v>4</v>
      </c>
      <c r="E619" s="96">
        <v>5</v>
      </c>
      <c r="F619" s="96">
        <v>4</v>
      </c>
      <c r="G619" s="96">
        <v>10</v>
      </c>
      <c r="H619" s="96">
        <v>1</v>
      </c>
      <c r="I619" s="96">
        <v>4</v>
      </c>
      <c r="J619" s="96">
        <v>7</v>
      </c>
      <c r="K619" s="96">
        <v>8</v>
      </c>
      <c r="L619" s="96">
        <v>4</v>
      </c>
      <c r="M619" s="96">
        <v>10</v>
      </c>
      <c r="N619" s="96">
        <v>7</v>
      </c>
      <c r="O619" s="96"/>
      <c r="P619" s="96"/>
      <c r="Q619" s="96"/>
      <c r="R619" s="96"/>
      <c r="Z619" s="91">
        <f t="shared" ref="Z619:AK619" si="636">C619*100000/Z615</f>
        <v>30.671228028783769</v>
      </c>
      <c r="AA619" s="91">
        <f t="shared" si="636"/>
        <v>9.3401204875542891</v>
      </c>
      <c r="AB619" s="91">
        <f t="shared" si="636"/>
        <v>11.546010853250202</v>
      </c>
      <c r="AC619" s="91">
        <f t="shared" si="636"/>
        <v>9.1436931376582997</v>
      </c>
      <c r="AD619" s="91">
        <f t="shared" si="636"/>
        <v>22.623922535689239</v>
      </c>
      <c r="AE619" s="91">
        <f t="shared" si="636"/>
        <v>2.2335887069754974</v>
      </c>
      <c r="AF619" s="91">
        <f t="shared" si="636"/>
        <v>8.8055298727600935</v>
      </c>
      <c r="AG619" s="91">
        <f t="shared" si="636"/>
        <v>15.172533379573435</v>
      </c>
      <c r="AH619" s="91">
        <f t="shared" si="636"/>
        <v>17.088174982911823</v>
      </c>
      <c r="AI619" s="91">
        <f t="shared" si="636"/>
        <v>8.4552295594825395</v>
      </c>
      <c r="AJ619" s="91">
        <f t="shared" si="636"/>
        <v>20.955135055845435</v>
      </c>
      <c r="AK619" s="91">
        <f t="shared" si="636"/>
        <v>14.469985116586738</v>
      </c>
      <c r="AL619" s="148"/>
      <c r="AM619" s="148"/>
      <c r="AN619" s="148"/>
      <c r="AO619" s="148"/>
    </row>
    <row r="620" spans="1:41" ht="13.5" customHeight="1">
      <c r="A620" s="88">
        <v>617</v>
      </c>
      <c r="B620" s="95" t="s">
        <v>19</v>
      </c>
      <c r="C620" s="96">
        <v>8</v>
      </c>
      <c r="D620" s="96">
        <v>5</v>
      </c>
      <c r="E620" s="96">
        <v>8</v>
      </c>
      <c r="F620" s="96">
        <v>13</v>
      </c>
      <c r="G620" s="96">
        <v>11</v>
      </c>
      <c r="H620" s="96">
        <v>9</v>
      </c>
      <c r="I620" s="96">
        <v>3</v>
      </c>
      <c r="J620" s="96">
        <v>7</v>
      </c>
      <c r="K620" s="96">
        <v>7</v>
      </c>
      <c r="L620" s="96">
        <v>10</v>
      </c>
      <c r="M620" s="96">
        <v>12</v>
      </c>
      <c r="N620" s="96">
        <v>6</v>
      </c>
      <c r="O620" s="96"/>
      <c r="P620" s="96"/>
      <c r="Q620" s="96"/>
      <c r="R620" s="96"/>
      <c r="Z620" s="91">
        <f t="shared" ref="Z620:AK620" si="637">C620*100000/Z615</f>
        <v>18.874601863866936</v>
      </c>
      <c r="AA620" s="91">
        <f t="shared" si="637"/>
        <v>11.675150609442861</v>
      </c>
      <c r="AB620" s="91">
        <f t="shared" si="637"/>
        <v>18.473617365200322</v>
      </c>
      <c r="AC620" s="91">
        <f t="shared" si="637"/>
        <v>29.717002697389475</v>
      </c>
      <c r="AD620" s="91">
        <f t="shared" si="637"/>
        <v>24.886314789258162</v>
      </c>
      <c r="AE620" s="91">
        <f t="shared" si="637"/>
        <v>20.102298362779479</v>
      </c>
      <c r="AF620" s="91">
        <f t="shared" si="637"/>
        <v>6.6041474045700701</v>
      </c>
      <c r="AG620" s="91">
        <f t="shared" si="637"/>
        <v>15.172533379573435</v>
      </c>
      <c r="AH620" s="91">
        <f t="shared" si="637"/>
        <v>14.952153110047847</v>
      </c>
      <c r="AI620" s="91">
        <f t="shared" si="637"/>
        <v>21.138073898706349</v>
      </c>
      <c r="AJ620" s="91">
        <f t="shared" si="637"/>
        <v>25.146162067014522</v>
      </c>
      <c r="AK620" s="91">
        <f t="shared" si="637"/>
        <v>12.402844385645775</v>
      </c>
      <c r="AL620" s="148"/>
      <c r="AM620" s="148"/>
      <c r="AN620" s="148"/>
      <c r="AO620" s="148"/>
    </row>
    <row r="621" spans="1:41" ht="13.5" customHeight="1">
      <c r="A621" s="88">
        <v>618</v>
      </c>
      <c r="B621" s="95" t="s">
        <v>18</v>
      </c>
      <c r="C621" s="96">
        <v>0</v>
      </c>
      <c r="D621" s="96">
        <v>0</v>
      </c>
      <c r="E621" s="96">
        <v>0</v>
      </c>
      <c r="F621" s="96">
        <v>0</v>
      </c>
      <c r="G621" s="96">
        <v>3</v>
      </c>
      <c r="H621" s="96">
        <v>0</v>
      </c>
      <c r="I621" s="96">
        <v>3</v>
      </c>
      <c r="J621" s="96">
        <v>0</v>
      </c>
      <c r="K621" s="96">
        <v>0</v>
      </c>
      <c r="L621" s="96">
        <v>2</v>
      </c>
      <c r="M621" s="96">
        <v>1</v>
      </c>
      <c r="N621" s="96">
        <v>1</v>
      </c>
      <c r="O621" s="96"/>
      <c r="P621" s="96"/>
      <c r="Q621" s="96"/>
      <c r="R621" s="96"/>
      <c r="Z621" s="91">
        <f t="shared" ref="Z621:AK621" si="638">C621*100000/Z615</f>
        <v>0</v>
      </c>
      <c r="AA621" s="91">
        <f t="shared" si="638"/>
        <v>0</v>
      </c>
      <c r="AB621" s="91">
        <f t="shared" si="638"/>
        <v>0</v>
      </c>
      <c r="AC621" s="91">
        <f t="shared" si="638"/>
        <v>0</v>
      </c>
      <c r="AD621" s="91">
        <f t="shared" si="638"/>
        <v>6.787176760706771</v>
      </c>
      <c r="AE621" s="91">
        <f t="shared" si="638"/>
        <v>0</v>
      </c>
      <c r="AF621" s="91">
        <f t="shared" si="638"/>
        <v>6.6041474045700701</v>
      </c>
      <c r="AG621" s="91">
        <f t="shared" si="638"/>
        <v>0</v>
      </c>
      <c r="AH621" s="91">
        <f t="shared" si="638"/>
        <v>0</v>
      </c>
      <c r="AI621" s="91">
        <f t="shared" si="638"/>
        <v>4.2276147797412698</v>
      </c>
      <c r="AJ621" s="91">
        <f t="shared" si="638"/>
        <v>2.0955135055845435</v>
      </c>
      <c r="AK621" s="91">
        <f t="shared" si="638"/>
        <v>2.0671407309409626</v>
      </c>
      <c r="AL621" s="148"/>
      <c r="AM621" s="148"/>
      <c r="AN621" s="148"/>
      <c r="AO621" s="148"/>
    </row>
    <row r="622" spans="1:41" ht="13.5" customHeight="1">
      <c r="A622" s="88">
        <v>619</v>
      </c>
      <c r="B622" s="95" t="s">
        <v>17</v>
      </c>
      <c r="C622" s="96">
        <v>77</v>
      </c>
      <c r="D622" s="96">
        <v>64</v>
      </c>
      <c r="E622" s="96">
        <v>126</v>
      </c>
      <c r="F622" s="96">
        <v>125</v>
      </c>
      <c r="G622" s="96">
        <v>128</v>
      </c>
      <c r="H622" s="96">
        <v>124</v>
      </c>
      <c r="I622" s="96">
        <v>121</v>
      </c>
      <c r="J622" s="96">
        <v>139</v>
      </c>
      <c r="K622" s="96">
        <v>188</v>
      </c>
      <c r="L622" s="96">
        <v>168</v>
      </c>
      <c r="M622" s="96">
        <v>202</v>
      </c>
      <c r="N622" s="96">
        <v>164</v>
      </c>
      <c r="O622" s="96"/>
      <c r="P622" s="96"/>
      <c r="Q622" s="96"/>
      <c r="R622" s="96"/>
      <c r="Z622" s="91">
        <f t="shared" ref="Z622:AK622" si="639">C622*100000/Z615</f>
        <v>181.66804293971924</v>
      </c>
      <c r="AA622" s="91">
        <f t="shared" si="639"/>
        <v>149.44192780086863</v>
      </c>
      <c r="AB622" s="91">
        <f t="shared" si="639"/>
        <v>290.95947350190511</v>
      </c>
      <c r="AC622" s="91">
        <f t="shared" si="639"/>
        <v>285.74041055182187</v>
      </c>
      <c r="AD622" s="91">
        <f t="shared" si="639"/>
        <v>289.58620845682225</v>
      </c>
      <c r="AE622" s="91">
        <f t="shared" si="639"/>
        <v>276.96499966496168</v>
      </c>
      <c r="AF622" s="91">
        <f t="shared" si="639"/>
        <v>266.36727865099283</v>
      </c>
      <c r="AG622" s="91">
        <f t="shared" si="639"/>
        <v>301.28316282295822</v>
      </c>
      <c r="AH622" s="91">
        <f t="shared" si="639"/>
        <v>401.57211209842791</v>
      </c>
      <c r="AI622" s="91">
        <f t="shared" si="639"/>
        <v>355.11964149826667</v>
      </c>
      <c r="AJ622" s="91">
        <f t="shared" si="639"/>
        <v>423.29372812807776</v>
      </c>
      <c r="AK622" s="91">
        <f t="shared" si="639"/>
        <v>339.01107987431783</v>
      </c>
      <c r="AL622" s="148"/>
      <c r="AM622" s="148"/>
      <c r="AN622" s="148"/>
      <c r="AO622" s="148"/>
    </row>
    <row r="623" spans="1:41" ht="13.5" customHeight="1">
      <c r="A623" s="88">
        <v>620</v>
      </c>
      <c r="B623" s="95" t="s">
        <v>16</v>
      </c>
      <c r="C623" s="96">
        <v>39</v>
      </c>
      <c r="D623" s="96">
        <v>18</v>
      </c>
      <c r="E623" s="96">
        <v>46</v>
      </c>
      <c r="F623" s="96">
        <v>54</v>
      </c>
      <c r="G623" s="96">
        <v>55</v>
      </c>
      <c r="H623" s="96">
        <v>59</v>
      </c>
      <c r="I623" s="96">
        <v>79</v>
      </c>
      <c r="J623" s="96">
        <v>50</v>
      </c>
      <c r="K623" s="96">
        <v>79</v>
      </c>
      <c r="L623" s="96">
        <v>46</v>
      </c>
      <c r="M623" s="96">
        <v>71</v>
      </c>
      <c r="N623" s="96">
        <v>68</v>
      </c>
      <c r="O623" s="96"/>
      <c r="P623" s="96"/>
      <c r="Q623" s="96"/>
      <c r="R623" s="96"/>
      <c r="Z623" s="91">
        <f t="shared" ref="Z623:AK623" si="640">C623*100000/Z615</f>
        <v>92.013684086351304</v>
      </c>
      <c r="AA623" s="91">
        <f t="shared" si="640"/>
        <v>42.0305421939943</v>
      </c>
      <c r="AB623" s="91">
        <f t="shared" si="640"/>
        <v>106.22329984990186</v>
      </c>
      <c r="AC623" s="91">
        <f t="shared" si="640"/>
        <v>123.43985735838706</v>
      </c>
      <c r="AD623" s="91">
        <f t="shared" si="640"/>
        <v>124.43157394629081</v>
      </c>
      <c r="AE623" s="91">
        <f t="shared" si="640"/>
        <v>131.78173371155435</v>
      </c>
      <c r="AF623" s="91">
        <f t="shared" si="640"/>
        <v>173.90921498701184</v>
      </c>
      <c r="AG623" s="91">
        <f t="shared" si="640"/>
        <v>108.37523842552454</v>
      </c>
      <c r="AH623" s="91">
        <f t="shared" si="640"/>
        <v>168.74572795625429</v>
      </c>
      <c r="AI623" s="91">
        <f t="shared" si="640"/>
        <v>97.235139934049215</v>
      </c>
      <c r="AJ623" s="91">
        <f t="shared" si="640"/>
        <v>148.78145889650258</v>
      </c>
      <c r="AK623" s="91">
        <f t="shared" si="640"/>
        <v>140.56556970398546</v>
      </c>
      <c r="AL623" s="148"/>
      <c r="AM623" s="148"/>
      <c r="AN623" s="148"/>
      <c r="AO623" s="148"/>
    </row>
    <row r="624" spans="1:41" ht="13.5" customHeight="1">
      <c r="A624" s="88">
        <v>621</v>
      </c>
      <c r="B624" s="97" t="s">
        <v>117</v>
      </c>
      <c r="C624" s="96">
        <v>667</v>
      </c>
      <c r="D624" s="96">
        <v>566</v>
      </c>
      <c r="E624" s="96">
        <v>768</v>
      </c>
      <c r="F624" s="96">
        <v>880</v>
      </c>
      <c r="G624" s="96">
        <v>878</v>
      </c>
      <c r="H624" s="96">
        <v>869</v>
      </c>
      <c r="I624" s="96">
        <v>827</v>
      </c>
      <c r="J624" s="96">
        <v>1016</v>
      </c>
      <c r="K624" s="96">
        <v>1145</v>
      </c>
      <c r="L624" s="96">
        <v>1037</v>
      </c>
      <c r="M624" s="96">
        <v>1190</v>
      </c>
      <c r="N624" s="96">
        <v>1072</v>
      </c>
      <c r="O624" s="96"/>
      <c r="P624" s="96"/>
      <c r="Q624" s="96"/>
      <c r="R624" s="96"/>
      <c r="T624" s="4" t="s">
        <v>542</v>
      </c>
      <c r="U624" s="4" t="s">
        <v>543</v>
      </c>
      <c r="V624" s="4" t="s">
        <v>544</v>
      </c>
      <c r="W624" s="4" t="s">
        <v>545</v>
      </c>
      <c r="X624" s="4" t="s">
        <v>546</v>
      </c>
      <c r="Y624" s="4">
        <v>1196.0999999999999</v>
      </c>
      <c r="Z624" s="91">
        <f t="shared" ref="Z624:AK624" si="641">C624*100000/Z615</f>
        <v>1573.6699303999055</v>
      </c>
      <c r="AA624" s="91">
        <f t="shared" si="641"/>
        <v>1321.6270489889318</v>
      </c>
      <c r="AB624" s="91">
        <f t="shared" si="641"/>
        <v>1773.4672670592311</v>
      </c>
      <c r="AC624" s="91">
        <f t="shared" si="641"/>
        <v>2011.612490284826</v>
      </c>
      <c r="AD624" s="91">
        <f t="shared" si="641"/>
        <v>1986.3803986335151</v>
      </c>
      <c r="AE624" s="91">
        <f t="shared" si="641"/>
        <v>1940.9885863617073</v>
      </c>
      <c r="AF624" s="91">
        <f t="shared" si="641"/>
        <v>1820.5433011931493</v>
      </c>
      <c r="AG624" s="91">
        <f t="shared" si="641"/>
        <v>2202.1848448066585</v>
      </c>
      <c r="AH624" s="91">
        <f t="shared" si="641"/>
        <v>2445.7450444292549</v>
      </c>
      <c r="AI624" s="91">
        <f t="shared" si="641"/>
        <v>2192.0182632958486</v>
      </c>
      <c r="AJ624" s="91">
        <f t="shared" si="641"/>
        <v>2493.6610716456066</v>
      </c>
      <c r="AK624" s="91">
        <f t="shared" si="641"/>
        <v>2215.974863568712</v>
      </c>
      <c r="AL624" s="148"/>
      <c r="AM624" s="148"/>
      <c r="AN624" s="148"/>
      <c r="AO624" s="148"/>
    </row>
    <row r="625" spans="1:41" ht="13.5" customHeight="1">
      <c r="A625" s="88">
        <v>622</v>
      </c>
      <c r="B625" s="95" t="s">
        <v>15</v>
      </c>
      <c r="C625" s="96">
        <v>28</v>
      </c>
      <c r="D625" s="96">
        <v>32</v>
      </c>
      <c r="E625" s="96">
        <v>52</v>
      </c>
      <c r="F625" s="96">
        <v>48</v>
      </c>
      <c r="G625" s="96">
        <v>28</v>
      </c>
      <c r="H625" s="96">
        <v>30</v>
      </c>
      <c r="I625" s="96">
        <v>29</v>
      </c>
      <c r="J625" s="96">
        <v>55</v>
      </c>
      <c r="K625" s="96">
        <v>63</v>
      </c>
      <c r="L625" s="96">
        <v>26</v>
      </c>
      <c r="M625" s="96">
        <v>30</v>
      </c>
      <c r="N625" s="96">
        <v>16</v>
      </c>
      <c r="O625" s="96"/>
      <c r="P625" s="96"/>
      <c r="Q625" s="96"/>
      <c r="R625" s="96"/>
      <c r="Z625" s="91">
        <f t="shared" ref="Z625:AK625" si="642">C625*100000/Z615</f>
        <v>66.061106523534264</v>
      </c>
      <c r="AA625" s="91">
        <f t="shared" si="642"/>
        <v>74.720963900434313</v>
      </c>
      <c r="AB625" s="91">
        <f t="shared" si="642"/>
        <v>120.0785128738021</v>
      </c>
      <c r="AC625" s="91">
        <f t="shared" si="642"/>
        <v>109.7243176518996</v>
      </c>
      <c r="AD625" s="91">
        <f t="shared" si="642"/>
        <v>63.346983099929865</v>
      </c>
      <c r="AE625" s="91">
        <f t="shared" si="642"/>
        <v>67.007661209264924</v>
      </c>
      <c r="AF625" s="91">
        <f t="shared" si="642"/>
        <v>63.840091577510677</v>
      </c>
      <c r="AG625" s="91">
        <f t="shared" si="642"/>
        <v>119.21276226807699</v>
      </c>
      <c r="AH625" s="91">
        <f t="shared" si="642"/>
        <v>134.56937799043061</v>
      </c>
      <c r="AI625" s="91">
        <f t="shared" si="642"/>
        <v>54.95899213663651</v>
      </c>
      <c r="AJ625" s="91">
        <f t="shared" si="642"/>
        <v>62.865405167536302</v>
      </c>
      <c r="AK625" s="91">
        <f t="shared" si="642"/>
        <v>33.074251695055402</v>
      </c>
      <c r="AL625" s="148"/>
      <c r="AM625" s="148"/>
      <c r="AN625" s="148"/>
      <c r="AO625" s="148"/>
    </row>
    <row r="626" spans="1:41" ht="13.5" customHeight="1">
      <c r="A626" s="88">
        <v>623</v>
      </c>
      <c r="B626" s="95" t="s">
        <v>14</v>
      </c>
      <c r="C626" s="96">
        <v>572</v>
      </c>
      <c r="D626" s="96">
        <v>513</v>
      </c>
      <c r="E626" s="96">
        <v>631</v>
      </c>
      <c r="F626" s="96">
        <v>552</v>
      </c>
      <c r="G626" s="96">
        <v>549</v>
      </c>
      <c r="H626" s="96">
        <v>508</v>
      </c>
      <c r="I626" s="96">
        <v>437</v>
      </c>
      <c r="J626" s="96">
        <v>467</v>
      </c>
      <c r="K626" s="96">
        <v>415</v>
      </c>
      <c r="L626" s="96">
        <v>595</v>
      </c>
      <c r="M626" s="96">
        <v>576</v>
      </c>
      <c r="N626" s="96">
        <v>591</v>
      </c>
      <c r="O626" s="96"/>
      <c r="P626" s="96"/>
      <c r="Q626" s="96"/>
      <c r="R626" s="96"/>
      <c r="Z626" s="91">
        <f t="shared" ref="Z626:AK626" si="643">C626*100000/Z615</f>
        <v>1349.5340332664857</v>
      </c>
      <c r="AA626" s="91">
        <f t="shared" si="643"/>
        <v>1197.8704525288376</v>
      </c>
      <c r="AB626" s="91">
        <f t="shared" si="643"/>
        <v>1457.1065696801754</v>
      </c>
      <c r="AC626" s="91">
        <f t="shared" si="643"/>
        <v>1261.8296529968454</v>
      </c>
      <c r="AD626" s="91">
        <f t="shared" si="643"/>
        <v>1242.0533472093391</v>
      </c>
      <c r="AE626" s="91">
        <f t="shared" si="643"/>
        <v>1134.6630631435528</v>
      </c>
      <c r="AF626" s="91">
        <f t="shared" si="643"/>
        <v>962.00413859904017</v>
      </c>
      <c r="AG626" s="91">
        <f t="shared" si="643"/>
        <v>1012.2247268943992</v>
      </c>
      <c r="AH626" s="91">
        <f t="shared" si="643"/>
        <v>886.4490772385509</v>
      </c>
      <c r="AI626" s="91">
        <f t="shared" si="643"/>
        <v>1257.7153969730277</v>
      </c>
      <c r="AJ626" s="91">
        <f t="shared" si="643"/>
        <v>1207.015779216697</v>
      </c>
      <c r="AK626" s="91">
        <f t="shared" si="643"/>
        <v>1221.6801719861089</v>
      </c>
      <c r="AL626" s="148"/>
      <c r="AM626" s="148"/>
      <c r="AN626" s="148"/>
      <c r="AO626" s="148"/>
    </row>
    <row r="627" spans="1:41" ht="13.5" customHeight="1">
      <c r="A627" s="88">
        <v>624</v>
      </c>
      <c r="B627" s="95" t="s">
        <v>13</v>
      </c>
      <c r="C627" s="96">
        <v>295</v>
      </c>
      <c r="D627" s="96">
        <v>311</v>
      </c>
      <c r="E627" s="96">
        <v>334</v>
      </c>
      <c r="F627" s="96">
        <v>222</v>
      </c>
      <c r="G627" s="96">
        <v>294</v>
      </c>
      <c r="H627" s="96">
        <v>331</v>
      </c>
      <c r="I627" s="96">
        <v>267</v>
      </c>
      <c r="J627" s="96">
        <v>202</v>
      </c>
      <c r="K627" s="96">
        <v>220</v>
      </c>
      <c r="L627" s="96">
        <v>267</v>
      </c>
      <c r="M627" s="96">
        <v>234</v>
      </c>
      <c r="N627" s="96">
        <v>258</v>
      </c>
      <c r="O627" s="96"/>
      <c r="P627" s="96"/>
      <c r="Q627" s="96"/>
      <c r="R627" s="96"/>
      <c r="Z627" s="91">
        <f t="shared" ref="Z627:AK627" si="644">C627*100000/Z615</f>
        <v>696.00094373009324</v>
      </c>
      <c r="AA627" s="91">
        <f t="shared" si="644"/>
        <v>726.19436790734596</v>
      </c>
      <c r="AB627" s="91">
        <f t="shared" si="644"/>
        <v>771.27352499711344</v>
      </c>
      <c r="AC627" s="91">
        <f t="shared" si="644"/>
        <v>507.47496914003568</v>
      </c>
      <c r="AD627" s="91">
        <f t="shared" si="644"/>
        <v>665.14332254926364</v>
      </c>
      <c r="AE627" s="91">
        <f t="shared" si="644"/>
        <v>739.31786200888973</v>
      </c>
      <c r="AF627" s="91">
        <f t="shared" si="644"/>
        <v>587.76911900673622</v>
      </c>
      <c r="AG627" s="91">
        <f t="shared" si="644"/>
        <v>437.83596323911911</v>
      </c>
      <c r="AH627" s="91">
        <f t="shared" si="644"/>
        <v>469.9248120300752</v>
      </c>
      <c r="AI627" s="91">
        <f t="shared" si="644"/>
        <v>564.38657309545954</v>
      </c>
      <c r="AJ627" s="91">
        <f t="shared" si="644"/>
        <v>490.35016030678315</v>
      </c>
      <c r="AK627" s="91">
        <f t="shared" si="644"/>
        <v>533.3223085827683</v>
      </c>
      <c r="AL627" s="148"/>
      <c r="AM627" s="148"/>
      <c r="AN627" s="148"/>
      <c r="AO627" s="148"/>
    </row>
    <row r="628" spans="1:41" ht="13.5" customHeight="1">
      <c r="A628" s="88">
        <v>625</v>
      </c>
      <c r="B628" s="95" t="s">
        <v>12</v>
      </c>
      <c r="C628" s="96">
        <v>812</v>
      </c>
      <c r="D628" s="96">
        <v>768</v>
      </c>
      <c r="E628" s="96">
        <v>1048</v>
      </c>
      <c r="F628" s="96">
        <v>804</v>
      </c>
      <c r="G628" s="96">
        <v>823</v>
      </c>
      <c r="H628" s="96">
        <v>1027</v>
      </c>
      <c r="I628" s="96">
        <v>776</v>
      </c>
      <c r="J628" s="96">
        <v>724</v>
      </c>
      <c r="K628" s="96">
        <v>852</v>
      </c>
      <c r="L628" s="96">
        <v>1024</v>
      </c>
      <c r="M628" s="96">
        <v>850</v>
      </c>
      <c r="N628" s="96">
        <v>839</v>
      </c>
      <c r="O628" s="96"/>
      <c r="P628" s="96"/>
      <c r="Q628" s="96"/>
      <c r="R628" s="96"/>
      <c r="Z628" s="91">
        <f t="shared" ref="Z628:AK628" si="645">C628*100000/Z615</f>
        <v>1915.7720891824938</v>
      </c>
      <c r="AA628" s="91">
        <f t="shared" si="645"/>
        <v>1793.3031336104236</v>
      </c>
      <c r="AB628" s="91">
        <f t="shared" si="645"/>
        <v>2420.0438748412425</v>
      </c>
      <c r="AC628" s="91">
        <f t="shared" si="645"/>
        <v>1837.8823206693182</v>
      </c>
      <c r="AD628" s="91">
        <f t="shared" si="645"/>
        <v>1861.9488246872243</v>
      </c>
      <c r="AE628" s="91">
        <f t="shared" si="645"/>
        <v>2293.8956020638361</v>
      </c>
      <c r="AF628" s="91">
        <f t="shared" si="645"/>
        <v>1708.2727953154581</v>
      </c>
      <c r="AG628" s="91">
        <f t="shared" si="645"/>
        <v>1569.2734524015953</v>
      </c>
      <c r="AH628" s="91">
        <f t="shared" si="645"/>
        <v>1819.8906356801094</v>
      </c>
      <c r="AI628" s="91">
        <f t="shared" si="645"/>
        <v>2164.5387672275301</v>
      </c>
      <c r="AJ628" s="91">
        <f t="shared" si="645"/>
        <v>1781.186479746862</v>
      </c>
      <c r="AK628" s="91">
        <f t="shared" si="645"/>
        <v>1734.3310732594675</v>
      </c>
      <c r="AL628" s="148"/>
      <c r="AM628" s="148"/>
      <c r="AN628" s="148"/>
      <c r="AO628" s="148"/>
    </row>
    <row r="629" spans="1:41" ht="13.5" customHeight="1">
      <c r="A629" s="88">
        <v>626</v>
      </c>
      <c r="B629" s="95" t="s">
        <v>11</v>
      </c>
      <c r="C629" s="96">
        <v>41</v>
      </c>
      <c r="D629" s="96">
        <v>64</v>
      </c>
      <c r="E629" s="96">
        <v>91</v>
      </c>
      <c r="F629" s="96">
        <v>74</v>
      </c>
      <c r="G629" s="96">
        <v>116</v>
      </c>
      <c r="H629" s="96">
        <v>125</v>
      </c>
      <c r="I629" s="96">
        <v>106</v>
      </c>
      <c r="J629" s="96">
        <v>208</v>
      </c>
      <c r="K629" s="96">
        <v>209</v>
      </c>
      <c r="L629" s="96">
        <v>134</v>
      </c>
      <c r="M629" s="96">
        <v>123</v>
      </c>
      <c r="N629" s="96">
        <v>129</v>
      </c>
      <c r="O629" s="96"/>
      <c r="P629" s="96"/>
      <c r="Q629" s="96"/>
      <c r="R629" s="96"/>
      <c r="Z629" s="91">
        <f t="shared" ref="Z629:AK629" si="646">C629*100000/Z615</f>
        <v>96.732334552318036</v>
      </c>
      <c r="AA629" s="91">
        <f t="shared" si="646"/>
        <v>149.44192780086863</v>
      </c>
      <c r="AB629" s="91">
        <f t="shared" si="646"/>
        <v>210.13739752915367</v>
      </c>
      <c r="AC629" s="91">
        <f t="shared" si="646"/>
        <v>169.15832304667856</v>
      </c>
      <c r="AD629" s="91">
        <f t="shared" si="646"/>
        <v>262.43750141399516</v>
      </c>
      <c r="AE629" s="91">
        <f t="shared" si="646"/>
        <v>279.19858837193721</v>
      </c>
      <c r="AF629" s="91">
        <f t="shared" si="646"/>
        <v>233.34654162814246</v>
      </c>
      <c r="AG629" s="91">
        <f t="shared" si="646"/>
        <v>450.84099185018209</v>
      </c>
      <c r="AH629" s="91">
        <f t="shared" si="646"/>
        <v>446.42857142857144</v>
      </c>
      <c r="AI629" s="91">
        <f t="shared" si="646"/>
        <v>283.2501902426651</v>
      </c>
      <c r="AJ629" s="91">
        <f t="shared" si="646"/>
        <v>257.74816118689887</v>
      </c>
      <c r="AK629" s="91">
        <f t="shared" si="646"/>
        <v>266.66115429138415</v>
      </c>
      <c r="AL629" s="148"/>
      <c r="AM629" s="148"/>
      <c r="AN629" s="148"/>
      <c r="AO629" s="148"/>
    </row>
    <row r="630" spans="1:41" ht="13.5" customHeight="1">
      <c r="A630" s="88">
        <v>627</v>
      </c>
      <c r="B630" s="95" t="s">
        <v>28</v>
      </c>
      <c r="C630" s="96">
        <v>0</v>
      </c>
      <c r="D630" s="96">
        <v>0</v>
      </c>
      <c r="E630" s="96">
        <v>0</v>
      </c>
      <c r="F630" s="96">
        <v>0</v>
      </c>
      <c r="G630" s="96">
        <v>0</v>
      </c>
      <c r="H630" s="96">
        <v>0</v>
      </c>
      <c r="I630" s="96">
        <v>0</v>
      </c>
      <c r="J630" s="96">
        <v>0</v>
      </c>
      <c r="K630" s="96">
        <v>0</v>
      </c>
      <c r="L630" s="96">
        <v>0</v>
      </c>
      <c r="M630" s="96">
        <v>0</v>
      </c>
      <c r="N630" s="96">
        <v>0</v>
      </c>
      <c r="O630" s="96"/>
      <c r="P630" s="96"/>
      <c r="Q630" s="96"/>
      <c r="R630" s="96"/>
      <c r="Z630" s="91">
        <f t="shared" ref="Z630:AK630" si="647">C630*100000/Z615</f>
        <v>0</v>
      </c>
      <c r="AA630" s="91">
        <f t="shared" si="647"/>
        <v>0</v>
      </c>
      <c r="AB630" s="91">
        <f t="shared" si="647"/>
        <v>0</v>
      </c>
      <c r="AC630" s="91">
        <f t="shared" si="647"/>
        <v>0</v>
      </c>
      <c r="AD630" s="91">
        <f t="shared" si="647"/>
        <v>0</v>
      </c>
      <c r="AE630" s="91">
        <f t="shared" si="647"/>
        <v>0</v>
      </c>
      <c r="AF630" s="91">
        <f t="shared" si="647"/>
        <v>0</v>
      </c>
      <c r="AG630" s="91">
        <f t="shared" si="647"/>
        <v>0</v>
      </c>
      <c r="AH630" s="91">
        <f t="shared" si="647"/>
        <v>0</v>
      </c>
      <c r="AI630" s="91">
        <f t="shared" si="647"/>
        <v>0</v>
      </c>
      <c r="AJ630" s="91">
        <f t="shared" si="647"/>
        <v>0</v>
      </c>
      <c r="AK630" s="91">
        <f t="shared" si="647"/>
        <v>0</v>
      </c>
      <c r="AL630" s="148"/>
      <c r="AM630" s="148"/>
      <c r="AN630" s="148"/>
      <c r="AO630" s="148"/>
    </row>
    <row r="631" spans="1:41" ht="13.5" customHeight="1">
      <c r="A631" s="88">
        <v>628</v>
      </c>
      <c r="B631" s="97" t="s">
        <v>118</v>
      </c>
      <c r="C631" s="96">
        <v>1748</v>
      </c>
      <c r="D631" s="96">
        <v>1688</v>
      </c>
      <c r="E631" s="96">
        <v>2156</v>
      </c>
      <c r="F631" s="96">
        <v>1700</v>
      </c>
      <c r="G631" s="96">
        <v>1810</v>
      </c>
      <c r="H631" s="96">
        <v>2021</v>
      </c>
      <c r="I631" s="96">
        <v>1615</v>
      </c>
      <c r="J631" s="96">
        <v>1656</v>
      </c>
      <c r="K631" s="96">
        <v>1759</v>
      </c>
      <c r="L631" s="96">
        <v>2046</v>
      </c>
      <c r="M631" s="96">
        <v>1813</v>
      </c>
      <c r="N631" s="96">
        <v>1833</v>
      </c>
      <c r="O631" s="96"/>
      <c r="P631" s="96"/>
      <c r="Q631" s="96"/>
      <c r="R631" s="96"/>
      <c r="T631" s="4" t="s">
        <v>547</v>
      </c>
      <c r="U631" s="4" t="s">
        <v>548</v>
      </c>
      <c r="V631" s="4" t="s">
        <v>549</v>
      </c>
      <c r="W631" s="4" t="s">
        <v>550</v>
      </c>
      <c r="X631" s="4" t="s">
        <v>551</v>
      </c>
      <c r="Y631" s="4">
        <v>4129</v>
      </c>
      <c r="Z631" s="91">
        <f t="shared" ref="Z631:AK631" si="648">C631*100000/Z615</f>
        <v>4124.1005072549251</v>
      </c>
      <c r="AA631" s="91">
        <f t="shared" si="648"/>
        <v>3941.53084574791</v>
      </c>
      <c r="AB631" s="91">
        <f t="shared" si="648"/>
        <v>4978.6398799214867</v>
      </c>
      <c r="AC631" s="91">
        <f t="shared" si="648"/>
        <v>3886.0695835047777</v>
      </c>
      <c r="AD631" s="91">
        <f t="shared" si="648"/>
        <v>4094.9299789597521</v>
      </c>
      <c r="AE631" s="91">
        <f t="shared" si="648"/>
        <v>4514.0827767974806</v>
      </c>
      <c r="AF631" s="91">
        <f t="shared" si="648"/>
        <v>3555.2326861268875</v>
      </c>
      <c r="AG631" s="91">
        <f t="shared" si="648"/>
        <v>3589.3878966533725</v>
      </c>
      <c r="AH631" s="91">
        <f t="shared" si="648"/>
        <v>3757.2624743677375</v>
      </c>
      <c r="AI631" s="91">
        <f t="shared" si="648"/>
        <v>4324.8499196753191</v>
      </c>
      <c r="AJ631" s="91">
        <f t="shared" si="648"/>
        <v>3799.1659856247775</v>
      </c>
      <c r="AK631" s="91">
        <f t="shared" si="648"/>
        <v>3789.0689598147842</v>
      </c>
      <c r="AL631" s="148"/>
      <c r="AM631" s="148"/>
      <c r="AN631" s="148"/>
      <c r="AO631" s="148"/>
    </row>
    <row r="632" spans="1:41" ht="13.5" customHeight="1">
      <c r="A632" s="88">
        <v>629</v>
      </c>
      <c r="B632" s="95" t="s">
        <v>10</v>
      </c>
      <c r="C632" s="96">
        <v>3</v>
      </c>
      <c r="D632" s="96">
        <v>13</v>
      </c>
      <c r="E632" s="96">
        <v>10</v>
      </c>
      <c r="F632" s="96">
        <v>21</v>
      </c>
      <c r="G632" s="96">
        <v>48</v>
      </c>
      <c r="H632" s="96">
        <v>66</v>
      </c>
      <c r="I632" s="96">
        <v>31</v>
      </c>
      <c r="J632" s="96">
        <v>41</v>
      </c>
      <c r="K632" s="96">
        <v>42</v>
      </c>
      <c r="L632" s="96">
        <v>34</v>
      </c>
      <c r="M632" s="96">
        <v>57</v>
      </c>
      <c r="N632" s="96">
        <v>21</v>
      </c>
      <c r="O632" s="96"/>
      <c r="P632" s="96"/>
      <c r="Q632" s="96"/>
      <c r="R632" s="96"/>
      <c r="Z632" s="91">
        <f t="shared" ref="Z632:AK632" si="649">C632*100000/Z615</f>
        <v>7.0779756989500999</v>
      </c>
      <c r="AA632" s="91">
        <f t="shared" si="649"/>
        <v>30.355391584551441</v>
      </c>
      <c r="AB632" s="91">
        <f t="shared" si="649"/>
        <v>23.092021706500404</v>
      </c>
      <c r="AC632" s="91">
        <f t="shared" si="649"/>
        <v>48.004388972706074</v>
      </c>
      <c r="AD632" s="91">
        <f t="shared" si="649"/>
        <v>108.59482817130834</v>
      </c>
      <c r="AE632" s="91">
        <f t="shared" si="649"/>
        <v>147.41685466038282</v>
      </c>
      <c r="AF632" s="91">
        <f t="shared" si="649"/>
        <v>68.242856513890729</v>
      </c>
      <c r="AG632" s="91">
        <f t="shared" si="649"/>
        <v>88.867695508930126</v>
      </c>
      <c r="AH632" s="91">
        <f t="shared" si="649"/>
        <v>89.712918660287087</v>
      </c>
      <c r="AI632" s="91">
        <f t="shared" si="649"/>
        <v>71.869451255601589</v>
      </c>
      <c r="AJ632" s="91">
        <f t="shared" si="649"/>
        <v>119.44426981831899</v>
      </c>
      <c r="AK632" s="91">
        <f t="shared" si="649"/>
        <v>43.40995534976021</v>
      </c>
      <c r="AL632" s="148"/>
      <c r="AM632" s="148"/>
      <c r="AN632" s="148"/>
      <c r="AO632" s="148"/>
    </row>
    <row r="633" spans="1:41" ht="13.5" customHeight="1">
      <c r="A633" s="88">
        <v>630</v>
      </c>
      <c r="B633" s="95" t="s">
        <v>9</v>
      </c>
      <c r="C633" s="96">
        <v>9</v>
      </c>
      <c r="D633" s="96">
        <v>16</v>
      </c>
      <c r="E633" s="96">
        <v>24</v>
      </c>
      <c r="F633" s="96">
        <v>39</v>
      </c>
      <c r="G633" s="96">
        <v>33</v>
      </c>
      <c r="H633" s="96">
        <v>24</v>
      </c>
      <c r="I633" s="96">
        <v>28</v>
      </c>
      <c r="J633" s="96">
        <v>39</v>
      </c>
      <c r="K633" s="96">
        <v>35</v>
      </c>
      <c r="L633" s="96">
        <v>19</v>
      </c>
      <c r="M633" s="96">
        <v>35</v>
      </c>
      <c r="N633" s="96">
        <v>16</v>
      </c>
      <c r="O633" s="96"/>
      <c r="P633" s="96"/>
      <c r="Q633" s="96"/>
      <c r="R633" s="96"/>
      <c r="Z633" s="91">
        <f t="shared" ref="Z633:AK633" si="650">C633*100000/Z615</f>
        <v>21.233927096850302</v>
      </c>
      <c r="AA633" s="91">
        <f t="shared" si="650"/>
        <v>37.360481950217157</v>
      </c>
      <c r="AB633" s="91">
        <f t="shared" si="650"/>
        <v>55.420852095600971</v>
      </c>
      <c r="AC633" s="91">
        <f t="shared" si="650"/>
        <v>89.151008092168425</v>
      </c>
      <c r="AD633" s="91">
        <f t="shared" si="650"/>
        <v>74.658944367774481</v>
      </c>
      <c r="AE633" s="91">
        <f t="shared" si="650"/>
        <v>53.606128967411941</v>
      </c>
      <c r="AF633" s="91">
        <f t="shared" si="650"/>
        <v>61.638709109320651</v>
      </c>
      <c r="AG633" s="91">
        <f t="shared" si="650"/>
        <v>84.532685971909132</v>
      </c>
      <c r="AH633" s="91">
        <f t="shared" si="650"/>
        <v>74.760765550239228</v>
      </c>
      <c r="AI633" s="91">
        <f t="shared" si="650"/>
        <v>40.162340407542068</v>
      </c>
      <c r="AJ633" s="91">
        <f t="shared" si="650"/>
        <v>73.342972695459025</v>
      </c>
      <c r="AK633" s="91">
        <f t="shared" si="650"/>
        <v>33.074251695055402</v>
      </c>
      <c r="AL633" s="148"/>
      <c r="AM633" s="148"/>
      <c r="AN633" s="148"/>
      <c r="AO633" s="148"/>
    </row>
    <row r="634" spans="1:41" ht="13.5" customHeight="1">
      <c r="A634" s="88">
        <v>631</v>
      </c>
      <c r="B634" s="95" t="s">
        <v>8</v>
      </c>
      <c r="C634" s="96">
        <v>68</v>
      </c>
      <c r="D634" s="96">
        <v>51</v>
      </c>
      <c r="E634" s="96">
        <v>70</v>
      </c>
      <c r="F634" s="96">
        <v>126</v>
      </c>
      <c r="G634" s="96">
        <v>154</v>
      </c>
      <c r="H634" s="96">
        <v>189</v>
      </c>
      <c r="I634" s="96">
        <v>209</v>
      </c>
      <c r="J634" s="96">
        <v>176</v>
      </c>
      <c r="K634" s="96">
        <v>213</v>
      </c>
      <c r="L634" s="96">
        <v>268</v>
      </c>
      <c r="M634" s="96">
        <v>299</v>
      </c>
      <c r="N634" s="96">
        <v>230</v>
      </c>
      <c r="O634" s="96"/>
      <c r="P634" s="96"/>
      <c r="Q634" s="96"/>
      <c r="R634" s="96"/>
      <c r="Z634" s="91">
        <f t="shared" ref="Z634:AK634" si="651">C634*100000/Z615</f>
        <v>160.43411584286895</v>
      </c>
      <c r="AA634" s="91">
        <f t="shared" si="651"/>
        <v>119.08653621631719</v>
      </c>
      <c r="AB634" s="91">
        <f t="shared" si="651"/>
        <v>161.64415194550284</v>
      </c>
      <c r="AC634" s="91">
        <f t="shared" si="651"/>
        <v>288.02633383623646</v>
      </c>
      <c r="AD634" s="91">
        <f t="shared" si="651"/>
        <v>348.40840704961425</v>
      </c>
      <c r="AE634" s="91">
        <f t="shared" si="651"/>
        <v>422.14826561836901</v>
      </c>
      <c r="AF634" s="91">
        <f t="shared" si="651"/>
        <v>460.08893585171489</v>
      </c>
      <c r="AG634" s="91">
        <f t="shared" si="651"/>
        <v>381.48083925784636</v>
      </c>
      <c r="AH634" s="91">
        <f t="shared" si="651"/>
        <v>454.97265892002736</v>
      </c>
      <c r="AI634" s="91">
        <f t="shared" si="651"/>
        <v>566.5003804853302</v>
      </c>
      <c r="AJ634" s="91">
        <f t="shared" si="651"/>
        <v>626.55853816977856</v>
      </c>
      <c r="AK634" s="91">
        <f t="shared" si="651"/>
        <v>475.44236811642139</v>
      </c>
      <c r="AL634" s="148"/>
      <c r="AM634" s="148"/>
      <c r="AN634" s="148"/>
      <c r="AO634" s="148"/>
    </row>
    <row r="635" spans="1:41" ht="13.5" customHeight="1">
      <c r="A635" s="88">
        <v>632</v>
      </c>
      <c r="B635" s="95" t="s">
        <v>24</v>
      </c>
      <c r="C635" s="96">
        <v>0</v>
      </c>
      <c r="D635" s="96">
        <v>0</v>
      </c>
      <c r="E635" s="96">
        <v>0</v>
      </c>
      <c r="F635" s="96">
        <v>0</v>
      </c>
      <c r="G635" s="96">
        <v>3</v>
      </c>
      <c r="H635" s="96">
        <v>0</v>
      </c>
      <c r="I635" s="96">
        <v>1</v>
      </c>
      <c r="J635" s="96">
        <v>0</v>
      </c>
      <c r="K635" s="96">
        <v>3</v>
      </c>
      <c r="L635" s="96">
        <v>0</v>
      </c>
      <c r="M635" s="96">
        <v>0</v>
      </c>
      <c r="N635" s="96">
        <v>1</v>
      </c>
      <c r="O635" s="96"/>
      <c r="P635" s="96"/>
      <c r="Q635" s="96"/>
      <c r="R635" s="96"/>
      <c r="Z635" s="91">
        <f t="shared" ref="Z635:AK635" si="652">C635*100000/Z615</f>
        <v>0</v>
      </c>
      <c r="AA635" s="91">
        <f t="shared" si="652"/>
        <v>0</v>
      </c>
      <c r="AB635" s="91">
        <f t="shared" si="652"/>
        <v>0</v>
      </c>
      <c r="AC635" s="91">
        <f t="shared" si="652"/>
        <v>0</v>
      </c>
      <c r="AD635" s="91">
        <f t="shared" si="652"/>
        <v>6.787176760706771</v>
      </c>
      <c r="AE635" s="91">
        <f t="shared" si="652"/>
        <v>0</v>
      </c>
      <c r="AF635" s="91">
        <f t="shared" si="652"/>
        <v>2.2013824681900234</v>
      </c>
      <c r="AG635" s="91">
        <f t="shared" si="652"/>
        <v>0</v>
      </c>
      <c r="AH635" s="91">
        <f t="shared" si="652"/>
        <v>6.4080656185919347</v>
      </c>
      <c r="AI635" s="91">
        <f t="shared" si="652"/>
        <v>0</v>
      </c>
      <c r="AJ635" s="91">
        <f t="shared" si="652"/>
        <v>0</v>
      </c>
      <c r="AK635" s="91">
        <f t="shared" si="652"/>
        <v>2.0671407309409626</v>
      </c>
      <c r="AL635" s="148"/>
      <c r="AM635" s="148"/>
      <c r="AN635" s="148"/>
      <c r="AO635" s="148"/>
    </row>
    <row r="636" spans="1:41" ht="13.5" customHeight="1">
      <c r="A636" s="88">
        <v>633</v>
      </c>
      <c r="B636" s="97" t="s">
        <v>119</v>
      </c>
      <c r="C636" s="96">
        <v>80</v>
      </c>
      <c r="D636" s="96">
        <v>80</v>
      </c>
      <c r="E636" s="96">
        <v>104</v>
      </c>
      <c r="F636" s="96">
        <v>186</v>
      </c>
      <c r="G636" s="96">
        <v>238</v>
      </c>
      <c r="H636" s="96">
        <v>279</v>
      </c>
      <c r="I636" s="96">
        <v>269</v>
      </c>
      <c r="J636" s="96">
        <v>256</v>
      </c>
      <c r="K636" s="96">
        <v>293</v>
      </c>
      <c r="L636" s="96">
        <v>321</v>
      </c>
      <c r="M636" s="96">
        <v>391</v>
      </c>
      <c r="N636" s="96">
        <v>268</v>
      </c>
      <c r="O636" s="96"/>
      <c r="P636" s="96"/>
      <c r="Q636" s="96"/>
      <c r="R636" s="96"/>
      <c r="T636" s="4" t="s">
        <v>552</v>
      </c>
      <c r="U636" s="4" t="s">
        <v>553</v>
      </c>
      <c r="V636" s="4" t="s">
        <v>554</v>
      </c>
      <c r="W636" s="4" t="s">
        <v>555</v>
      </c>
      <c r="X636" s="4" t="s">
        <v>556</v>
      </c>
      <c r="Y636" s="4">
        <v>215.4</v>
      </c>
      <c r="Z636" s="91">
        <f t="shared" ref="Z636:AK636" si="653">C636*100000/Z615</f>
        <v>188.74601863866934</v>
      </c>
      <c r="AA636" s="91">
        <f t="shared" si="653"/>
        <v>186.80240975108578</v>
      </c>
      <c r="AB636" s="91">
        <f t="shared" si="653"/>
        <v>240.15702574760419</v>
      </c>
      <c r="AC636" s="91">
        <f t="shared" si="653"/>
        <v>425.18173090111094</v>
      </c>
      <c r="AD636" s="91">
        <f t="shared" si="653"/>
        <v>538.44935634940384</v>
      </c>
      <c r="AE636" s="91">
        <f t="shared" si="653"/>
        <v>623.17124924616382</v>
      </c>
      <c r="AF636" s="91">
        <f t="shared" si="653"/>
        <v>592.17188394311631</v>
      </c>
      <c r="AG636" s="91">
        <f t="shared" si="653"/>
        <v>554.88122073868567</v>
      </c>
      <c r="AH636" s="91">
        <f t="shared" si="653"/>
        <v>625.85440874914559</v>
      </c>
      <c r="AI636" s="91">
        <f t="shared" si="653"/>
        <v>678.53217214847382</v>
      </c>
      <c r="AJ636" s="91">
        <f t="shared" si="653"/>
        <v>819.34578068355654</v>
      </c>
      <c r="AK636" s="91">
        <f t="shared" si="653"/>
        <v>553.99371589217799</v>
      </c>
      <c r="AL636" s="148"/>
      <c r="AM636" s="148"/>
      <c r="AN636" s="148"/>
      <c r="AO636" s="148"/>
    </row>
    <row r="637" spans="1:41" ht="13.5" customHeight="1">
      <c r="A637" s="88">
        <v>634</v>
      </c>
      <c r="B637" s="95" t="s">
        <v>7</v>
      </c>
      <c r="C637" s="96">
        <v>61</v>
      </c>
      <c r="D637" s="96">
        <v>71</v>
      </c>
      <c r="E637" s="96">
        <v>120</v>
      </c>
      <c r="F637" s="96">
        <v>111</v>
      </c>
      <c r="G637" s="96">
        <v>180</v>
      </c>
      <c r="H637" s="96">
        <v>197</v>
      </c>
      <c r="I637" s="96">
        <v>163</v>
      </c>
      <c r="J637" s="96">
        <v>186</v>
      </c>
      <c r="K637" s="96">
        <v>174</v>
      </c>
      <c r="L637" s="96">
        <v>209</v>
      </c>
      <c r="M637" s="96">
        <v>161</v>
      </c>
      <c r="N637" s="96">
        <v>139</v>
      </c>
      <c r="O637" s="96"/>
      <c r="P637" s="96"/>
      <c r="Q637" s="96"/>
      <c r="R637" s="96"/>
      <c r="Z637" s="91">
        <f t="shared" ref="Z637:AK637" si="654">C637*100000/Z615</f>
        <v>143.91883921198539</v>
      </c>
      <c r="AA637" s="91">
        <f t="shared" si="654"/>
        <v>165.78713865408864</v>
      </c>
      <c r="AB637" s="91">
        <f t="shared" si="654"/>
        <v>277.10426047800485</v>
      </c>
      <c r="AC637" s="91">
        <f t="shared" si="654"/>
        <v>253.73748457001784</v>
      </c>
      <c r="AD637" s="91">
        <f t="shared" si="654"/>
        <v>407.23060564240626</v>
      </c>
      <c r="AE637" s="91">
        <f t="shared" si="654"/>
        <v>440.01697527417303</v>
      </c>
      <c r="AF637" s="91">
        <f t="shared" si="654"/>
        <v>358.8253423149738</v>
      </c>
      <c r="AG637" s="91">
        <f t="shared" si="654"/>
        <v>403.15588694295127</v>
      </c>
      <c r="AH637" s="91">
        <f t="shared" si="654"/>
        <v>371.66780587833222</v>
      </c>
      <c r="AI637" s="91">
        <f t="shared" si="654"/>
        <v>441.78574448296268</v>
      </c>
      <c r="AJ637" s="91">
        <f t="shared" si="654"/>
        <v>337.37767439911153</v>
      </c>
      <c r="AK637" s="91">
        <f t="shared" si="654"/>
        <v>287.33256160079378</v>
      </c>
      <c r="AL637" s="148"/>
      <c r="AM637" s="148"/>
      <c r="AN637" s="148"/>
      <c r="AO637" s="148"/>
    </row>
    <row r="638" spans="1:41" ht="13.5" customHeight="1">
      <c r="A638" s="88">
        <v>635</v>
      </c>
      <c r="B638" s="95" t="s">
        <v>6</v>
      </c>
      <c r="C638" s="96">
        <v>286</v>
      </c>
      <c r="D638" s="96">
        <v>211</v>
      </c>
      <c r="E638" s="96">
        <v>210</v>
      </c>
      <c r="F638" s="96">
        <v>215</v>
      </c>
      <c r="G638" s="96">
        <v>285</v>
      </c>
      <c r="H638" s="96">
        <v>172</v>
      </c>
      <c r="I638" s="96">
        <v>197</v>
      </c>
      <c r="J638" s="96">
        <v>220</v>
      </c>
      <c r="K638" s="96">
        <v>162</v>
      </c>
      <c r="L638" s="96">
        <v>95</v>
      </c>
      <c r="M638" s="96">
        <v>153</v>
      </c>
      <c r="N638" s="96">
        <v>126</v>
      </c>
      <c r="O638" s="96"/>
      <c r="P638" s="96"/>
      <c r="Q638" s="96"/>
      <c r="R638" s="96"/>
      <c r="Z638" s="91">
        <f t="shared" ref="Z638:AK638" si="655">C638*100000/Z615</f>
        <v>674.76701663324286</v>
      </c>
      <c r="AA638" s="91">
        <f t="shared" si="655"/>
        <v>492.69135571848875</v>
      </c>
      <c r="AB638" s="91">
        <f t="shared" si="655"/>
        <v>484.9324558365085</v>
      </c>
      <c r="AC638" s="91">
        <f t="shared" si="655"/>
        <v>491.47350614913364</v>
      </c>
      <c r="AD638" s="91">
        <f t="shared" si="655"/>
        <v>644.78179226714326</v>
      </c>
      <c r="AE638" s="91">
        <f t="shared" si="655"/>
        <v>384.17725759978555</v>
      </c>
      <c r="AF638" s="91">
        <f t="shared" si="655"/>
        <v>433.67234623343461</v>
      </c>
      <c r="AG638" s="91">
        <f t="shared" si="655"/>
        <v>476.85104907230794</v>
      </c>
      <c r="AH638" s="91">
        <f t="shared" si="655"/>
        <v>346.03554340396448</v>
      </c>
      <c r="AI638" s="91">
        <f t="shared" si="655"/>
        <v>200.81170203771032</v>
      </c>
      <c r="AJ638" s="91">
        <f t="shared" si="655"/>
        <v>320.61356635443514</v>
      </c>
      <c r="AK638" s="91">
        <f t="shared" si="655"/>
        <v>260.45973209856129</v>
      </c>
      <c r="AL638" s="148"/>
      <c r="AM638" s="148"/>
      <c r="AN638" s="148"/>
      <c r="AO638" s="148"/>
    </row>
    <row r="639" spans="1:41" ht="13.5" customHeight="1">
      <c r="A639" s="88">
        <v>636</v>
      </c>
      <c r="B639" s="95" t="s">
        <v>5</v>
      </c>
      <c r="C639" s="96">
        <v>25</v>
      </c>
      <c r="D639" s="96">
        <v>22</v>
      </c>
      <c r="E639" s="96">
        <v>34</v>
      </c>
      <c r="F639" s="96">
        <v>31</v>
      </c>
      <c r="G639" s="96">
        <v>34</v>
      </c>
      <c r="H639" s="96">
        <v>49</v>
      </c>
      <c r="I639" s="96">
        <v>55</v>
      </c>
      <c r="J639" s="96">
        <v>47</v>
      </c>
      <c r="K639" s="96">
        <v>53</v>
      </c>
      <c r="L639" s="96">
        <v>52</v>
      </c>
      <c r="M639" s="96">
        <v>59</v>
      </c>
      <c r="N639" s="96">
        <v>47</v>
      </c>
      <c r="O639" s="96"/>
      <c r="P639" s="96"/>
      <c r="Q639" s="96"/>
      <c r="R639" s="96"/>
      <c r="Z639" s="91">
        <f t="shared" ref="Z639:AK639" si="656">C639*100000/Z615</f>
        <v>58.983130824584165</v>
      </c>
      <c r="AA639" s="91">
        <f t="shared" si="656"/>
        <v>51.370662681548595</v>
      </c>
      <c r="AB639" s="91">
        <f t="shared" si="656"/>
        <v>78.512873802101367</v>
      </c>
      <c r="AC639" s="91">
        <f t="shared" si="656"/>
        <v>70.863621816851833</v>
      </c>
      <c r="AD639" s="91">
        <f t="shared" si="656"/>
        <v>76.921336621343414</v>
      </c>
      <c r="AE639" s="91">
        <f t="shared" si="656"/>
        <v>109.44584664179938</v>
      </c>
      <c r="AF639" s="91">
        <f t="shared" si="656"/>
        <v>121.07603575045128</v>
      </c>
      <c r="AG639" s="91">
        <f t="shared" si="656"/>
        <v>101.87272411999307</v>
      </c>
      <c r="AH639" s="91">
        <f t="shared" si="656"/>
        <v>113.20915926179084</v>
      </c>
      <c r="AI639" s="91">
        <f t="shared" si="656"/>
        <v>109.91798427327302</v>
      </c>
      <c r="AJ639" s="91">
        <f t="shared" si="656"/>
        <v>123.63529682948807</v>
      </c>
      <c r="AK639" s="91">
        <f t="shared" si="656"/>
        <v>97.155614354225236</v>
      </c>
      <c r="AL639" s="148"/>
      <c r="AM639" s="148"/>
      <c r="AN639" s="148"/>
      <c r="AO639" s="148"/>
    </row>
    <row r="640" spans="1:41" ht="13.5" customHeight="1">
      <c r="A640" s="88">
        <v>637</v>
      </c>
      <c r="B640" s="95" t="s">
        <v>26</v>
      </c>
      <c r="C640" s="96">
        <v>0</v>
      </c>
      <c r="D640" s="96">
        <v>0</v>
      </c>
      <c r="E640" s="96">
        <v>0</v>
      </c>
      <c r="F640" s="96">
        <v>2</v>
      </c>
      <c r="G640" s="96">
        <v>0</v>
      </c>
      <c r="H640" s="96">
        <v>0</v>
      </c>
      <c r="I640" s="96">
        <v>0</v>
      </c>
      <c r="J640" s="96">
        <v>1</v>
      </c>
      <c r="K640" s="96">
        <v>0</v>
      </c>
      <c r="L640" s="96">
        <v>0</v>
      </c>
      <c r="M640" s="96">
        <v>0</v>
      </c>
      <c r="N640" s="96">
        <v>0</v>
      </c>
      <c r="O640" s="96"/>
      <c r="P640" s="96"/>
      <c r="Q640" s="96"/>
      <c r="R640" s="96"/>
      <c r="Z640" s="91">
        <f t="shared" ref="Z640:AK640" si="657">C640*100000/Z615</f>
        <v>0</v>
      </c>
      <c r="AA640" s="91">
        <f t="shared" si="657"/>
        <v>0</v>
      </c>
      <c r="AB640" s="91">
        <f t="shared" si="657"/>
        <v>0</v>
      </c>
      <c r="AC640" s="91">
        <f t="shared" si="657"/>
        <v>4.5718465688291499</v>
      </c>
      <c r="AD640" s="91">
        <f t="shared" si="657"/>
        <v>0</v>
      </c>
      <c r="AE640" s="91">
        <f t="shared" si="657"/>
        <v>0</v>
      </c>
      <c r="AF640" s="91">
        <f t="shared" si="657"/>
        <v>0</v>
      </c>
      <c r="AG640" s="91">
        <f t="shared" si="657"/>
        <v>2.1675047685104909</v>
      </c>
      <c r="AH640" s="91">
        <f t="shared" si="657"/>
        <v>0</v>
      </c>
      <c r="AI640" s="91">
        <f t="shared" si="657"/>
        <v>0</v>
      </c>
      <c r="AJ640" s="91">
        <f t="shared" si="657"/>
        <v>0</v>
      </c>
      <c r="AK640" s="91">
        <f t="shared" si="657"/>
        <v>0</v>
      </c>
      <c r="AL640" s="148"/>
      <c r="AM640" s="148"/>
      <c r="AN640" s="148"/>
      <c r="AO640" s="148"/>
    </row>
    <row r="641" spans="1:41" ht="13.5" customHeight="1">
      <c r="A641" s="88">
        <v>638</v>
      </c>
      <c r="B641" s="95" t="s">
        <v>4</v>
      </c>
      <c r="C641" s="96">
        <v>78</v>
      </c>
      <c r="D641" s="96">
        <v>67</v>
      </c>
      <c r="E641" s="96">
        <v>66</v>
      </c>
      <c r="F641" s="96">
        <v>79</v>
      </c>
      <c r="G641" s="96">
        <v>71</v>
      </c>
      <c r="H641" s="96">
        <v>98</v>
      </c>
      <c r="I641" s="96">
        <v>130</v>
      </c>
      <c r="J641" s="96">
        <v>124</v>
      </c>
      <c r="K641" s="96">
        <v>137</v>
      </c>
      <c r="L641" s="96">
        <v>123</v>
      </c>
      <c r="M641" s="96">
        <v>125</v>
      </c>
      <c r="N641" s="96">
        <v>140</v>
      </c>
      <c r="O641" s="96"/>
      <c r="P641" s="96"/>
      <c r="Q641" s="96"/>
      <c r="R641" s="96"/>
      <c r="Z641" s="91">
        <f t="shared" ref="Z641:AK641" si="658">C641*100000/Z615</f>
        <v>184.02736817270261</v>
      </c>
      <c r="AA641" s="91">
        <f t="shared" si="658"/>
        <v>156.44701816653435</v>
      </c>
      <c r="AB641" s="91">
        <f t="shared" si="658"/>
        <v>152.40734326290266</v>
      </c>
      <c r="AC641" s="91">
        <f t="shared" si="658"/>
        <v>180.58793946875142</v>
      </c>
      <c r="AD641" s="91">
        <f t="shared" si="658"/>
        <v>160.62985000339359</v>
      </c>
      <c r="AE641" s="91">
        <f t="shared" si="658"/>
        <v>218.89169328359876</v>
      </c>
      <c r="AF641" s="91">
        <f t="shared" si="658"/>
        <v>286.17972086470303</v>
      </c>
      <c r="AG641" s="91">
        <f t="shared" si="658"/>
        <v>268.77059129530085</v>
      </c>
      <c r="AH641" s="91">
        <f t="shared" si="658"/>
        <v>292.63499658236498</v>
      </c>
      <c r="AI641" s="91">
        <f t="shared" si="658"/>
        <v>259.99830895408809</v>
      </c>
      <c r="AJ641" s="91">
        <f t="shared" si="658"/>
        <v>261.93918819806794</v>
      </c>
      <c r="AK641" s="91">
        <f t="shared" si="658"/>
        <v>289.39970233173477</v>
      </c>
      <c r="AL641" s="148"/>
      <c r="AM641" s="148"/>
      <c r="AN641" s="148"/>
      <c r="AO641" s="148"/>
    </row>
    <row r="642" spans="1:41" ht="13.5" customHeight="1">
      <c r="A642" s="88">
        <v>639</v>
      </c>
      <c r="B642" s="95" t="s">
        <v>3</v>
      </c>
      <c r="C642" s="96">
        <v>181</v>
      </c>
      <c r="D642" s="96">
        <v>200</v>
      </c>
      <c r="E642" s="96">
        <v>335</v>
      </c>
      <c r="F642" s="96">
        <v>458</v>
      </c>
      <c r="G642" s="96">
        <v>597</v>
      </c>
      <c r="H642" s="96">
        <v>595</v>
      </c>
      <c r="I642" s="96">
        <v>617</v>
      </c>
      <c r="J642" s="96">
        <v>842</v>
      </c>
      <c r="K642" s="96">
        <v>841</v>
      </c>
      <c r="L642" s="96">
        <v>990</v>
      </c>
      <c r="M642" s="96">
        <v>1071</v>
      </c>
      <c r="N642" s="96">
        <v>1138</v>
      </c>
      <c r="O642" s="96"/>
      <c r="P642" s="96"/>
      <c r="Q642" s="96"/>
      <c r="R642" s="96"/>
      <c r="Z642" s="91">
        <f t="shared" ref="Z642:AK642" si="659">C642*100000/Z615</f>
        <v>427.0378671699894</v>
      </c>
      <c r="AA642" s="91">
        <f t="shared" si="659"/>
        <v>467.00602437771448</v>
      </c>
      <c r="AB642" s="91">
        <f t="shared" si="659"/>
        <v>773.58272716776355</v>
      </c>
      <c r="AC642" s="91">
        <f t="shared" si="659"/>
        <v>1046.9528642618754</v>
      </c>
      <c r="AD642" s="91">
        <f t="shared" si="659"/>
        <v>1350.6481753806474</v>
      </c>
      <c r="AE642" s="91">
        <f t="shared" si="659"/>
        <v>1328.9852806504209</v>
      </c>
      <c r="AF642" s="91">
        <f t="shared" si="659"/>
        <v>1358.2529828732445</v>
      </c>
      <c r="AG642" s="91">
        <f t="shared" si="659"/>
        <v>1825.0390150858332</v>
      </c>
      <c r="AH642" s="91">
        <f t="shared" si="659"/>
        <v>1796.3943950786056</v>
      </c>
      <c r="AI642" s="91">
        <f t="shared" si="659"/>
        <v>2092.6693159719284</v>
      </c>
      <c r="AJ642" s="91">
        <f t="shared" si="659"/>
        <v>2244.294964481046</v>
      </c>
      <c r="AK642" s="91">
        <f t="shared" si="659"/>
        <v>2352.4061518108151</v>
      </c>
      <c r="AL642" s="148"/>
      <c r="AM642" s="148"/>
      <c r="AN642" s="148"/>
      <c r="AO642" s="148"/>
    </row>
    <row r="643" spans="1:41" ht="13.5" customHeight="1">
      <c r="A643" s="88">
        <v>640</v>
      </c>
      <c r="B643" s="95" t="s">
        <v>2</v>
      </c>
      <c r="C643" s="96">
        <v>0</v>
      </c>
      <c r="D643" s="96">
        <v>0</v>
      </c>
      <c r="E643" s="96">
        <v>0</v>
      </c>
      <c r="F643" s="96">
        <v>1</v>
      </c>
      <c r="G643" s="96">
        <v>3</v>
      </c>
      <c r="H643" s="96">
        <v>1</v>
      </c>
      <c r="I643" s="96">
        <v>0</v>
      </c>
      <c r="J643" s="96">
        <v>0</v>
      </c>
      <c r="K643" s="96">
        <v>0</v>
      </c>
      <c r="L643" s="96">
        <v>0</v>
      </c>
      <c r="M643" s="96">
        <v>0</v>
      </c>
      <c r="N643" s="96">
        <v>0</v>
      </c>
      <c r="O643" s="96"/>
      <c r="P643" s="96"/>
      <c r="Q643" s="96"/>
      <c r="R643" s="96"/>
      <c r="Z643" s="91">
        <f t="shared" ref="Z643:AK643" si="660">C643*100000/Z615</f>
        <v>0</v>
      </c>
      <c r="AA643" s="91">
        <f t="shared" si="660"/>
        <v>0</v>
      </c>
      <c r="AB643" s="91">
        <f t="shared" si="660"/>
        <v>0</v>
      </c>
      <c r="AC643" s="91">
        <f t="shared" si="660"/>
        <v>2.2859232844145749</v>
      </c>
      <c r="AD643" s="91">
        <f t="shared" si="660"/>
        <v>6.787176760706771</v>
      </c>
      <c r="AE643" s="91">
        <f t="shared" si="660"/>
        <v>2.2335887069754974</v>
      </c>
      <c r="AF643" s="91">
        <f t="shared" si="660"/>
        <v>0</v>
      </c>
      <c r="AG643" s="91">
        <f t="shared" si="660"/>
        <v>0</v>
      </c>
      <c r="AH643" s="91">
        <f t="shared" si="660"/>
        <v>0</v>
      </c>
      <c r="AI643" s="91">
        <f t="shared" si="660"/>
        <v>0</v>
      </c>
      <c r="AJ643" s="91">
        <f t="shared" si="660"/>
        <v>0</v>
      </c>
      <c r="AK643" s="91">
        <f t="shared" si="660"/>
        <v>0</v>
      </c>
      <c r="AL643" s="148"/>
      <c r="AM643" s="148"/>
      <c r="AN643" s="148"/>
      <c r="AO643" s="148"/>
    </row>
    <row r="644" spans="1:41" ht="13.5" customHeight="1">
      <c r="A644" s="88">
        <v>641</v>
      </c>
      <c r="B644" s="95" t="s">
        <v>23</v>
      </c>
      <c r="C644" s="96">
        <v>2</v>
      </c>
      <c r="D644" s="96">
        <v>4</v>
      </c>
      <c r="E644" s="96">
        <v>2</v>
      </c>
      <c r="F644" s="96">
        <v>1</v>
      </c>
      <c r="G644" s="96">
        <v>13</v>
      </c>
      <c r="H644" s="96">
        <v>1</v>
      </c>
      <c r="I644" s="96">
        <v>1</v>
      </c>
      <c r="J644" s="96">
        <v>0</v>
      </c>
      <c r="K644" s="96">
        <v>0</v>
      </c>
      <c r="L644" s="96">
        <v>0</v>
      </c>
      <c r="M644" s="96">
        <v>3</v>
      </c>
      <c r="N644" s="96">
        <v>17</v>
      </c>
      <c r="O644" s="96"/>
      <c r="P644" s="96"/>
      <c r="Q644" s="96"/>
      <c r="R644" s="96"/>
      <c r="Z644" s="91">
        <f t="shared" ref="Z644:AK644" si="661">C644*100000/Z615</f>
        <v>4.7186504659667339</v>
      </c>
      <c r="AA644" s="91">
        <f t="shared" si="661"/>
        <v>9.3401204875542891</v>
      </c>
      <c r="AB644" s="91">
        <f t="shared" si="661"/>
        <v>4.6184043413000806</v>
      </c>
      <c r="AC644" s="91">
        <f t="shared" si="661"/>
        <v>2.2859232844145749</v>
      </c>
      <c r="AD644" s="91">
        <f t="shared" si="661"/>
        <v>29.41109929639601</v>
      </c>
      <c r="AE644" s="91">
        <f t="shared" si="661"/>
        <v>2.2335887069754974</v>
      </c>
      <c r="AF644" s="91">
        <f t="shared" si="661"/>
        <v>2.2013824681900234</v>
      </c>
      <c r="AG644" s="91">
        <f t="shared" si="661"/>
        <v>0</v>
      </c>
      <c r="AH644" s="91">
        <f t="shared" si="661"/>
        <v>0</v>
      </c>
      <c r="AI644" s="91">
        <f t="shared" si="661"/>
        <v>0</v>
      </c>
      <c r="AJ644" s="91">
        <f t="shared" si="661"/>
        <v>6.2865405167536306</v>
      </c>
      <c r="AK644" s="91">
        <f t="shared" si="661"/>
        <v>35.141392425996365</v>
      </c>
      <c r="AL644" s="148"/>
      <c r="AM644" s="148"/>
      <c r="AN644" s="148"/>
      <c r="AO644" s="148"/>
    </row>
    <row r="645" spans="1:41" ht="13.5" customHeight="1">
      <c r="A645" s="88">
        <v>642</v>
      </c>
      <c r="B645" s="95" t="s">
        <v>1</v>
      </c>
      <c r="C645" s="96">
        <v>17</v>
      </c>
      <c r="D645" s="96">
        <v>8</v>
      </c>
      <c r="E645" s="96">
        <v>11</v>
      </c>
      <c r="F645" s="96">
        <v>14</v>
      </c>
      <c r="G645" s="96">
        <v>6</v>
      </c>
      <c r="H645" s="96">
        <v>11</v>
      </c>
      <c r="I645" s="96">
        <v>4</v>
      </c>
      <c r="J645" s="96">
        <v>15</v>
      </c>
      <c r="K645" s="96">
        <v>4</v>
      </c>
      <c r="L645" s="96">
        <v>1</v>
      </c>
      <c r="M645" s="96">
        <v>7</v>
      </c>
      <c r="N645" s="96">
        <v>1</v>
      </c>
      <c r="O645" s="96"/>
      <c r="P645" s="96"/>
      <c r="Q645" s="96"/>
      <c r="R645" s="96"/>
      <c r="Z645" s="91">
        <f t="shared" ref="Z645:AK645" si="662">C645*100000/Z615</f>
        <v>40.108528960717237</v>
      </c>
      <c r="AA645" s="91">
        <f t="shared" si="662"/>
        <v>18.680240975108578</v>
      </c>
      <c r="AB645" s="91">
        <f t="shared" si="662"/>
        <v>25.401223877150443</v>
      </c>
      <c r="AC645" s="91">
        <f t="shared" si="662"/>
        <v>32.002925981804047</v>
      </c>
      <c r="AD645" s="91">
        <f t="shared" si="662"/>
        <v>13.574353521413542</v>
      </c>
      <c r="AE645" s="91">
        <f t="shared" si="662"/>
        <v>24.569475776730474</v>
      </c>
      <c r="AF645" s="91">
        <f t="shared" si="662"/>
        <v>8.8055298727600935</v>
      </c>
      <c r="AG645" s="91">
        <f t="shared" si="662"/>
        <v>32.512571527657364</v>
      </c>
      <c r="AH645" s="91">
        <f t="shared" si="662"/>
        <v>8.5440874914559117</v>
      </c>
      <c r="AI645" s="91">
        <f t="shared" si="662"/>
        <v>2.1138073898706349</v>
      </c>
      <c r="AJ645" s="91">
        <f t="shared" si="662"/>
        <v>14.668594539091805</v>
      </c>
      <c r="AK645" s="91">
        <f t="shared" si="662"/>
        <v>2.0671407309409626</v>
      </c>
      <c r="AL645" s="148"/>
      <c r="AM645" s="148"/>
      <c r="AN645" s="148"/>
      <c r="AO645" s="148"/>
    </row>
    <row r="646" spans="1:41" ht="13.5" customHeight="1">
      <c r="A646" s="88">
        <v>643</v>
      </c>
      <c r="B646" s="95" t="s">
        <v>0</v>
      </c>
      <c r="C646" s="96">
        <v>32</v>
      </c>
      <c r="D646" s="96">
        <v>14</v>
      </c>
      <c r="E646" s="96">
        <v>10</v>
      </c>
      <c r="F646" s="96">
        <v>7</v>
      </c>
      <c r="G646" s="96">
        <v>8</v>
      </c>
      <c r="H646" s="96">
        <v>12</v>
      </c>
      <c r="I646" s="96">
        <v>9</v>
      </c>
      <c r="J646" s="96">
        <v>13</v>
      </c>
      <c r="K646" s="96">
        <v>14</v>
      </c>
      <c r="L646" s="96">
        <v>95</v>
      </c>
      <c r="M646" s="96">
        <v>113</v>
      </c>
      <c r="N646" s="96">
        <v>143</v>
      </c>
      <c r="O646" s="96"/>
      <c r="P646" s="96"/>
      <c r="Q646" s="96"/>
      <c r="R646" s="96"/>
      <c r="Z646" s="91">
        <f t="shared" ref="Z646:AK646" si="663">C646*100000/Z615</f>
        <v>75.498407455467742</v>
      </c>
      <c r="AA646" s="91">
        <f t="shared" si="663"/>
        <v>32.690421706440013</v>
      </c>
      <c r="AB646" s="91">
        <f t="shared" si="663"/>
        <v>23.092021706500404</v>
      </c>
      <c r="AC646" s="91">
        <f t="shared" si="663"/>
        <v>16.001462990902024</v>
      </c>
      <c r="AD646" s="91">
        <f t="shared" si="663"/>
        <v>18.099138028551391</v>
      </c>
      <c r="AE646" s="91">
        <f t="shared" si="663"/>
        <v>26.80306448370597</v>
      </c>
      <c r="AF646" s="91">
        <f t="shared" si="663"/>
        <v>19.812442213710209</v>
      </c>
      <c r="AG646" s="91">
        <f t="shared" si="663"/>
        <v>28.177561990636381</v>
      </c>
      <c r="AH646" s="91">
        <f t="shared" si="663"/>
        <v>29.904306220095695</v>
      </c>
      <c r="AI646" s="91">
        <f t="shared" si="663"/>
        <v>200.81170203771032</v>
      </c>
      <c r="AJ646" s="91">
        <f t="shared" si="663"/>
        <v>236.79302613105341</v>
      </c>
      <c r="AK646" s="91">
        <f t="shared" si="663"/>
        <v>295.60112452455763</v>
      </c>
      <c r="AL646" s="148"/>
      <c r="AM646" s="148"/>
      <c r="AN646" s="148"/>
      <c r="AO646" s="148"/>
    </row>
    <row r="647" spans="1:41" ht="13.5" customHeight="1">
      <c r="A647" s="88">
        <v>644</v>
      </c>
      <c r="B647" s="97" t="s">
        <v>111</v>
      </c>
      <c r="C647" s="96"/>
      <c r="D647" s="96"/>
      <c r="E647" s="96"/>
      <c r="F647" s="96"/>
      <c r="G647" s="96"/>
      <c r="H647" s="96"/>
      <c r="I647" s="96"/>
      <c r="J647" s="96"/>
      <c r="K647" s="96"/>
      <c r="L647" s="96"/>
      <c r="M647" s="96">
        <v>0</v>
      </c>
      <c r="N647" s="96">
        <v>0</v>
      </c>
      <c r="O647" s="96"/>
      <c r="P647" s="96"/>
      <c r="Q647" s="96"/>
      <c r="R647" s="96"/>
      <c r="Z647" s="91">
        <f t="shared" ref="Z647:AK647" si="664">C647*100000/Z615</f>
        <v>0</v>
      </c>
      <c r="AA647" s="91">
        <f t="shared" si="664"/>
        <v>0</v>
      </c>
      <c r="AB647" s="91">
        <f t="shared" si="664"/>
        <v>0</v>
      </c>
      <c r="AC647" s="91">
        <f t="shared" si="664"/>
        <v>0</v>
      </c>
      <c r="AD647" s="91">
        <f t="shared" si="664"/>
        <v>0</v>
      </c>
      <c r="AE647" s="91">
        <f t="shared" si="664"/>
        <v>0</v>
      </c>
      <c r="AF647" s="91">
        <f t="shared" si="664"/>
        <v>0</v>
      </c>
      <c r="AG647" s="91">
        <f t="shared" si="664"/>
        <v>0</v>
      </c>
      <c r="AH647" s="91">
        <f t="shared" si="664"/>
        <v>0</v>
      </c>
      <c r="AI647" s="91">
        <f t="shared" si="664"/>
        <v>0</v>
      </c>
      <c r="AJ647" s="91">
        <f t="shared" si="664"/>
        <v>0</v>
      </c>
      <c r="AK647" s="91">
        <f t="shared" si="664"/>
        <v>0</v>
      </c>
      <c r="AL647" s="148"/>
      <c r="AM647" s="148"/>
      <c r="AN647" s="148"/>
      <c r="AO647" s="148"/>
    </row>
    <row r="648" spans="1:41" ht="13.5" customHeight="1">
      <c r="A648" s="88">
        <v>645</v>
      </c>
      <c r="B648" s="97" t="s">
        <v>112</v>
      </c>
      <c r="C648" s="96">
        <f>SUM(C624,C631,C636,C637:C647)</f>
        <v>3177</v>
      </c>
      <c r="D648" s="96">
        <f t="shared" ref="D648:K648" si="665">SUM(D624,D631,D636,D637:D647)</f>
        <v>2931</v>
      </c>
      <c r="E648" s="96">
        <f t="shared" si="665"/>
        <v>3816</v>
      </c>
      <c r="F648" s="96">
        <f t="shared" si="665"/>
        <v>3685</v>
      </c>
      <c r="G648" s="96">
        <f t="shared" si="665"/>
        <v>4123</v>
      </c>
      <c r="H648" s="96">
        <f t="shared" si="665"/>
        <v>4305</v>
      </c>
      <c r="I648" s="96">
        <f t="shared" si="665"/>
        <v>3887</v>
      </c>
      <c r="J648" s="96">
        <f t="shared" si="665"/>
        <v>4376</v>
      </c>
      <c r="K648" s="96">
        <f t="shared" si="665"/>
        <v>4582</v>
      </c>
      <c r="L648" s="96">
        <f>SUM(L624,L631,L636,L637:L647)</f>
        <v>4969</v>
      </c>
      <c r="M648" s="96">
        <f t="shared" ref="M648:R648" si="666">SUM(M624,M631,M636,M637:M647)</f>
        <v>5086</v>
      </c>
      <c r="N648" s="96">
        <f t="shared" si="666"/>
        <v>4924</v>
      </c>
      <c r="O648" s="96">
        <f t="shared" si="666"/>
        <v>0</v>
      </c>
      <c r="P648" s="96">
        <f t="shared" si="666"/>
        <v>0</v>
      </c>
      <c r="Q648" s="96">
        <f t="shared" si="666"/>
        <v>0</v>
      </c>
      <c r="R648" s="96">
        <f t="shared" si="666"/>
        <v>0</v>
      </c>
      <c r="T648" s="4" t="s">
        <v>557</v>
      </c>
      <c r="U648" s="4" t="s">
        <v>558</v>
      </c>
      <c r="V648" s="4" t="s">
        <v>559</v>
      </c>
      <c r="W648" s="4" t="s">
        <v>560</v>
      </c>
      <c r="X648" s="4" t="s">
        <v>561</v>
      </c>
      <c r="Y648" s="4">
        <v>6775.4</v>
      </c>
      <c r="Z648" s="91">
        <f t="shared" ref="Z648:AK648" si="667">C648*100000/Z615</f>
        <v>7495.576265188156</v>
      </c>
      <c r="AA648" s="91">
        <f t="shared" si="667"/>
        <v>6843.9732872554059</v>
      </c>
      <c r="AB648" s="91">
        <f t="shared" si="667"/>
        <v>8811.9154832005534</v>
      </c>
      <c r="AC648" s="91">
        <f t="shared" si="667"/>
        <v>8423.6273030677094</v>
      </c>
      <c r="AD648" s="91">
        <f t="shared" si="667"/>
        <v>9327.8432614646736</v>
      </c>
      <c r="AE648" s="91">
        <f t="shared" si="667"/>
        <v>9615.5993835295176</v>
      </c>
      <c r="AF648" s="91">
        <f t="shared" si="667"/>
        <v>8556.7736538546214</v>
      </c>
      <c r="AG648" s="91">
        <f t="shared" si="667"/>
        <v>9485.000867001907</v>
      </c>
      <c r="AH648" s="91">
        <f t="shared" si="667"/>
        <v>9787.2522214627479</v>
      </c>
      <c r="AI648" s="91">
        <f t="shared" si="667"/>
        <v>10503.508920267186</v>
      </c>
      <c r="AJ648" s="91">
        <f t="shared" si="667"/>
        <v>10657.781689402987</v>
      </c>
      <c r="AK648" s="91">
        <f t="shared" si="667"/>
        <v>10178.600959153298</v>
      </c>
      <c r="AL648" s="148"/>
      <c r="AM648" s="148"/>
      <c r="AN648" s="148"/>
      <c r="AO648" s="148"/>
    </row>
    <row r="649" spans="1:41" ht="13.5" customHeight="1">
      <c r="A649" s="88">
        <v>646</v>
      </c>
      <c r="B649" s="13" t="s">
        <v>137</v>
      </c>
      <c r="C649" s="86">
        <v>2011</v>
      </c>
      <c r="D649" s="86">
        <v>2012</v>
      </c>
      <c r="E649" s="86">
        <v>2013</v>
      </c>
      <c r="F649" s="86">
        <v>2014</v>
      </c>
      <c r="G649" s="86">
        <v>2015</v>
      </c>
      <c r="H649" s="86">
        <v>2016</v>
      </c>
      <c r="I649" s="86">
        <v>2017</v>
      </c>
      <c r="J649" s="86">
        <v>2018</v>
      </c>
      <c r="K649" s="86">
        <v>2019</v>
      </c>
      <c r="L649" s="86">
        <v>2020</v>
      </c>
      <c r="M649" s="86">
        <v>2021</v>
      </c>
      <c r="N649" s="86">
        <v>2022</v>
      </c>
      <c r="O649" s="86">
        <v>2023</v>
      </c>
      <c r="P649" s="86">
        <v>2024</v>
      </c>
      <c r="Q649" s="86">
        <v>2025</v>
      </c>
      <c r="R649" s="86">
        <v>2026</v>
      </c>
      <c r="Z649" s="72">
        <v>129052</v>
      </c>
      <c r="AA649" s="72">
        <v>130350</v>
      </c>
      <c r="AB649" s="72">
        <v>132226</v>
      </c>
      <c r="AC649" s="72">
        <v>134376</v>
      </c>
      <c r="AD649" s="72">
        <v>136270</v>
      </c>
      <c r="AE649" s="72">
        <v>137932</v>
      </c>
      <c r="AF649" s="72">
        <v>139511</v>
      </c>
      <c r="AG649" s="72">
        <v>140718</v>
      </c>
      <c r="AH649" s="72">
        <v>141847</v>
      </c>
      <c r="AI649" s="72">
        <v>142645</v>
      </c>
      <c r="AJ649" s="72">
        <v>143281</v>
      </c>
      <c r="AK649" s="72">
        <v>142147</v>
      </c>
      <c r="AL649" s="149"/>
      <c r="AM649" s="149"/>
      <c r="AN649" s="149"/>
      <c r="AO649" s="149"/>
    </row>
    <row r="650" spans="1:41" ht="13.5" customHeight="1">
      <c r="A650" s="88">
        <v>647</v>
      </c>
      <c r="B650" s="89" t="s">
        <v>25</v>
      </c>
      <c r="C650" s="90">
        <v>5</v>
      </c>
      <c r="D650" s="90">
        <v>4</v>
      </c>
      <c r="E650" s="90">
        <v>2</v>
      </c>
      <c r="F650" s="90">
        <v>2</v>
      </c>
      <c r="G650" s="90">
        <v>4</v>
      </c>
      <c r="H650" s="90">
        <v>7</v>
      </c>
      <c r="I650" s="90">
        <v>2</v>
      </c>
      <c r="J650" s="90">
        <v>2</v>
      </c>
      <c r="K650" s="90">
        <v>2</v>
      </c>
      <c r="L650" s="90">
        <v>10</v>
      </c>
      <c r="M650" s="90">
        <v>2</v>
      </c>
      <c r="N650" s="90">
        <v>8</v>
      </c>
      <c r="O650" s="90"/>
      <c r="P650" s="90"/>
      <c r="Q650" s="90"/>
      <c r="R650" s="90"/>
      <c r="Z650" s="91">
        <f t="shared" ref="Z650:AK650" si="668">C650*100000/Z649</f>
        <v>3.8744072156959986</v>
      </c>
      <c r="AA650" s="91">
        <f t="shared" si="668"/>
        <v>3.0686612965093976</v>
      </c>
      <c r="AB650" s="91">
        <f t="shared" si="668"/>
        <v>1.5125618259646363</v>
      </c>
      <c r="AC650" s="91">
        <f t="shared" si="668"/>
        <v>1.4883610168482466</v>
      </c>
      <c r="AD650" s="91">
        <f t="shared" si="668"/>
        <v>2.9353489396051957</v>
      </c>
      <c r="AE650" s="91">
        <f t="shared" si="668"/>
        <v>5.0749644752486729</v>
      </c>
      <c r="AF650" s="91">
        <f t="shared" si="668"/>
        <v>1.4335787142232512</v>
      </c>
      <c r="AG650" s="91">
        <f t="shared" si="668"/>
        <v>1.4212822808738044</v>
      </c>
      <c r="AH650" s="91">
        <f t="shared" si="668"/>
        <v>1.4099698971426959</v>
      </c>
      <c r="AI650" s="91">
        <f t="shared" si="668"/>
        <v>7.0104104595324053</v>
      </c>
      <c r="AJ650" s="91">
        <f t="shared" si="668"/>
        <v>1.3958584878665001</v>
      </c>
      <c r="AK650" s="91">
        <f t="shared" si="668"/>
        <v>5.6279766720366942</v>
      </c>
      <c r="AL650" s="148"/>
      <c r="AM650" s="148"/>
      <c r="AN650" s="148"/>
      <c r="AO650" s="148"/>
    </row>
    <row r="651" spans="1:41" ht="13.5" customHeight="1">
      <c r="A651" s="88">
        <v>648</v>
      </c>
      <c r="B651" s="95" t="s">
        <v>22</v>
      </c>
      <c r="C651" s="96">
        <v>955</v>
      </c>
      <c r="D651" s="96">
        <v>1093</v>
      </c>
      <c r="E651" s="96">
        <v>1194</v>
      </c>
      <c r="F651" s="96">
        <v>1086</v>
      </c>
      <c r="G651" s="96">
        <v>1082</v>
      </c>
      <c r="H651" s="96">
        <v>1228</v>
      </c>
      <c r="I651" s="96">
        <v>1221</v>
      </c>
      <c r="J651" s="96">
        <v>1196</v>
      </c>
      <c r="K651" s="96">
        <v>1246</v>
      </c>
      <c r="L651" s="96">
        <v>1254</v>
      </c>
      <c r="M651" s="96">
        <v>1225</v>
      </c>
      <c r="N651" s="96">
        <v>1166</v>
      </c>
      <c r="O651" s="96"/>
      <c r="P651" s="96"/>
      <c r="Q651" s="96"/>
      <c r="R651" s="96"/>
      <c r="Z651" s="91">
        <f t="shared" ref="Z651:AK651" si="669">C651*100000/Z649</f>
        <v>740.01177819793577</v>
      </c>
      <c r="AA651" s="91">
        <f t="shared" si="669"/>
        <v>838.51169927119292</v>
      </c>
      <c r="AB651" s="91">
        <f t="shared" si="669"/>
        <v>902.99941010088787</v>
      </c>
      <c r="AC651" s="91">
        <f t="shared" si="669"/>
        <v>808.180032148598</v>
      </c>
      <c r="AD651" s="91">
        <f t="shared" si="669"/>
        <v>794.01188816320541</v>
      </c>
      <c r="AE651" s="91">
        <f t="shared" si="669"/>
        <v>890.2937679436244</v>
      </c>
      <c r="AF651" s="91">
        <f t="shared" si="669"/>
        <v>875.19980503329487</v>
      </c>
      <c r="AG651" s="91">
        <f t="shared" si="669"/>
        <v>849.92680396253502</v>
      </c>
      <c r="AH651" s="91">
        <f t="shared" si="669"/>
        <v>878.41124591989956</v>
      </c>
      <c r="AI651" s="91">
        <f t="shared" si="669"/>
        <v>879.10547162536363</v>
      </c>
      <c r="AJ651" s="91">
        <f t="shared" si="669"/>
        <v>854.96332381823129</v>
      </c>
      <c r="AK651" s="91">
        <f t="shared" si="669"/>
        <v>820.2775999493482</v>
      </c>
      <c r="AL651" s="148"/>
      <c r="AM651" s="148"/>
      <c r="AN651" s="148"/>
      <c r="AO651" s="148"/>
    </row>
    <row r="652" spans="1:41" ht="13.5" customHeight="1">
      <c r="A652" s="88">
        <v>649</v>
      </c>
      <c r="B652" s="95" t="s">
        <v>21</v>
      </c>
      <c r="C652" s="96">
        <v>338</v>
      </c>
      <c r="D652" s="96">
        <v>243</v>
      </c>
      <c r="E652" s="96">
        <v>267</v>
      </c>
      <c r="F652" s="96">
        <v>293</v>
      </c>
      <c r="G652" s="96">
        <v>280</v>
      </c>
      <c r="H652" s="96">
        <v>473</v>
      </c>
      <c r="I652" s="96">
        <v>356</v>
      </c>
      <c r="J652" s="96">
        <v>425</v>
      </c>
      <c r="K652" s="96">
        <v>384</v>
      </c>
      <c r="L652" s="96">
        <v>333</v>
      </c>
      <c r="M652" s="96">
        <v>312</v>
      </c>
      <c r="N652" s="96">
        <v>336</v>
      </c>
      <c r="O652" s="96"/>
      <c r="P652" s="96"/>
      <c r="Q652" s="96"/>
      <c r="R652" s="96"/>
      <c r="Z652" s="91">
        <f t="shared" ref="Z652:AK652" si="670">C652*100000/Z649</f>
        <v>261.90992778104948</v>
      </c>
      <c r="AA652" s="91">
        <f t="shared" si="670"/>
        <v>186.42117376294593</v>
      </c>
      <c r="AB652" s="91">
        <f t="shared" si="670"/>
        <v>201.92700376627894</v>
      </c>
      <c r="AC652" s="91">
        <f t="shared" si="670"/>
        <v>218.04488896826814</v>
      </c>
      <c r="AD652" s="91">
        <f t="shared" si="670"/>
        <v>205.4744257723637</v>
      </c>
      <c r="AE652" s="91">
        <f t="shared" si="670"/>
        <v>342.92259954180321</v>
      </c>
      <c r="AF652" s="91">
        <f t="shared" si="670"/>
        <v>255.17701113173871</v>
      </c>
      <c r="AG652" s="91">
        <f t="shared" si="670"/>
        <v>302.02248468568342</v>
      </c>
      <c r="AH652" s="91">
        <f t="shared" si="670"/>
        <v>270.71422025139765</v>
      </c>
      <c r="AI652" s="91">
        <f t="shared" si="670"/>
        <v>233.44666830242912</v>
      </c>
      <c r="AJ652" s="91">
        <f t="shared" si="670"/>
        <v>217.75392410717402</v>
      </c>
      <c r="AK652" s="91">
        <f t="shared" si="670"/>
        <v>236.37502022554116</v>
      </c>
      <c r="AL652" s="148"/>
      <c r="AM652" s="148"/>
      <c r="AN652" s="148"/>
      <c r="AO652" s="148"/>
    </row>
    <row r="653" spans="1:41" ht="13.5" customHeight="1">
      <c r="A653" s="88">
        <v>650</v>
      </c>
      <c r="B653" s="95" t="s">
        <v>20</v>
      </c>
      <c r="C653" s="96">
        <v>27</v>
      </c>
      <c r="D653" s="96">
        <v>23</v>
      </c>
      <c r="E653" s="96">
        <v>17</v>
      </c>
      <c r="F653" s="96">
        <v>12</v>
      </c>
      <c r="G653" s="96">
        <v>22</v>
      </c>
      <c r="H653" s="96">
        <v>28</v>
      </c>
      <c r="I653" s="96">
        <v>16</v>
      </c>
      <c r="J653" s="96">
        <v>14</v>
      </c>
      <c r="K653" s="96">
        <v>25</v>
      </c>
      <c r="L653" s="96">
        <v>23</v>
      </c>
      <c r="M653" s="96">
        <v>21</v>
      </c>
      <c r="N653" s="96">
        <v>18</v>
      </c>
      <c r="O653" s="96"/>
      <c r="P653" s="96"/>
      <c r="Q653" s="96"/>
      <c r="R653" s="96"/>
      <c r="Z653" s="91">
        <f t="shared" ref="Z653:AK653" si="671">C653*100000/Z649</f>
        <v>20.921798964758391</v>
      </c>
      <c r="AA653" s="91">
        <f t="shared" si="671"/>
        <v>17.644802454929039</v>
      </c>
      <c r="AB653" s="91">
        <f t="shared" si="671"/>
        <v>12.856775520699408</v>
      </c>
      <c r="AC653" s="91">
        <f t="shared" si="671"/>
        <v>8.9301661010894797</v>
      </c>
      <c r="AD653" s="91">
        <f t="shared" si="671"/>
        <v>16.144419167828577</v>
      </c>
      <c r="AE653" s="91">
        <f t="shared" si="671"/>
        <v>20.299857900994692</v>
      </c>
      <c r="AF653" s="91">
        <f t="shared" si="671"/>
        <v>11.46862971378601</v>
      </c>
      <c r="AG653" s="91">
        <f t="shared" si="671"/>
        <v>9.948975966116631</v>
      </c>
      <c r="AH653" s="91">
        <f t="shared" si="671"/>
        <v>17.6246237142837</v>
      </c>
      <c r="AI653" s="91">
        <f t="shared" si="671"/>
        <v>16.123944056924532</v>
      </c>
      <c r="AJ653" s="91">
        <f t="shared" si="671"/>
        <v>14.656514122598251</v>
      </c>
      <c r="AK653" s="91">
        <f t="shared" si="671"/>
        <v>12.662947512082562</v>
      </c>
      <c r="AL653" s="148"/>
      <c r="AM653" s="148"/>
      <c r="AN653" s="148"/>
      <c r="AO653" s="148"/>
    </row>
    <row r="654" spans="1:41" ht="13.5" customHeight="1">
      <c r="A654" s="88">
        <v>651</v>
      </c>
      <c r="B654" s="95" t="s">
        <v>19</v>
      </c>
      <c r="C654" s="96">
        <v>83</v>
      </c>
      <c r="D654" s="96">
        <v>84</v>
      </c>
      <c r="E654" s="96">
        <v>66</v>
      </c>
      <c r="F654" s="96">
        <v>106</v>
      </c>
      <c r="G654" s="96">
        <v>75</v>
      </c>
      <c r="H654" s="96">
        <v>97</v>
      </c>
      <c r="I654" s="96">
        <v>85</v>
      </c>
      <c r="J654" s="96">
        <v>72</v>
      </c>
      <c r="K654" s="96">
        <v>55</v>
      </c>
      <c r="L654" s="96">
        <v>104</v>
      </c>
      <c r="M654" s="96">
        <v>66</v>
      </c>
      <c r="N654" s="96">
        <v>59</v>
      </c>
      <c r="O654" s="96"/>
      <c r="P654" s="96"/>
      <c r="Q654" s="96"/>
      <c r="R654" s="96"/>
      <c r="Z654" s="91">
        <f t="shared" ref="Z654:AK654" si="672">C654*100000/Z649</f>
        <v>64.315159780553572</v>
      </c>
      <c r="AA654" s="91">
        <f t="shared" si="672"/>
        <v>64.441887226697347</v>
      </c>
      <c r="AB654" s="91">
        <f t="shared" si="672"/>
        <v>49.914540256833</v>
      </c>
      <c r="AC654" s="91">
        <f t="shared" si="672"/>
        <v>78.883133892957076</v>
      </c>
      <c r="AD654" s="91">
        <f t="shared" si="672"/>
        <v>55.037792617597418</v>
      </c>
      <c r="AE654" s="91">
        <f t="shared" si="672"/>
        <v>70.324507728445894</v>
      </c>
      <c r="AF654" s="91">
        <f t="shared" si="672"/>
        <v>60.927095354488173</v>
      </c>
      <c r="AG654" s="91">
        <f t="shared" si="672"/>
        <v>51.166162111456956</v>
      </c>
      <c r="AH654" s="91">
        <f t="shared" si="672"/>
        <v>38.774172171424141</v>
      </c>
      <c r="AI654" s="91">
        <f t="shared" si="672"/>
        <v>72.908268779137018</v>
      </c>
      <c r="AJ654" s="91">
        <f t="shared" si="672"/>
        <v>46.063330099594502</v>
      </c>
      <c r="AK654" s="91">
        <f t="shared" si="672"/>
        <v>41.506327956270624</v>
      </c>
      <c r="AL654" s="148"/>
      <c r="AM654" s="148"/>
      <c r="AN654" s="148"/>
      <c r="AO654" s="148"/>
    </row>
    <row r="655" spans="1:41" ht="13.5" customHeight="1">
      <c r="A655" s="88">
        <v>652</v>
      </c>
      <c r="B655" s="95" t="s">
        <v>18</v>
      </c>
      <c r="C655" s="96">
        <v>0</v>
      </c>
      <c r="D655" s="96">
        <v>2</v>
      </c>
      <c r="E655" s="96">
        <v>2</v>
      </c>
      <c r="F655" s="96">
        <v>1</v>
      </c>
      <c r="G655" s="96">
        <v>1</v>
      </c>
      <c r="H655" s="96">
        <v>4</v>
      </c>
      <c r="I655" s="96">
        <v>3</v>
      </c>
      <c r="J655" s="96">
        <v>9</v>
      </c>
      <c r="K655" s="96">
        <v>8</v>
      </c>
      <c r="L655" s="96">
        <v>10</v>
      </c>
      <c r="M655" s="96">
        <v>6</v>
      </c>
      <c r="N655" s="96">
        <v>4</v>
      </c>
      <c r="O655" s="96"/>
      <c r="P655" s="96"/>
      <c r="Q655" s="96"/>
      <c r="R655" s="96"/>
      <c r="Z655" s="91">
        <f t="shared" ref="Z655:AK655" si="673">C655*100000/Z649</f>
        <v>0</v>
      </c>
      <c r="AA655" s="91">
        <f t="shared" si="673"/>
        <v>1.5343306482546988</v>
      </c>
      <c r="AB655" s="91">
        <f t="shared" si="673"/>
        <v>1.5125618259646363</v>
      </c>
      <c r="AC655" s="91">
        <f t="shared" si="673"/>
        <v>0.74418050842412331</v>
      </c>
      <c r="AD655" s="91">
        <f t="shared" si="673"/>
        <v>0.73383723490129893</v>
      </c>
      <c r="AE655" s="91">
        <f t="shared" si="673"/>
        <v>2.899979700142099</v>
      </c>
      <c r="AF655" s="91">
        <f t="shared" si="673"/>
        <v>2.150368071334877</v>
      </c>
      <c r="AG655" s="91">
        <f t="shared" si="673"/>
        <v>6.3957702639321194</v>
      </c>
      <c r="AH655" s="91">
        <f t="shared" si="673"/>
        <v>5.6398795885707838</v>
      </c>
      <c r="AI655" s="91">
        <f t="shared" si="673"/>
        <v>7.0104104595324053</v>
      </c>
      <c r="AJ655" s="91">
        <f t="shared" si="673"/>
        <v>4.1875754635994999</v>
      </c>
      <c r="AK655" s="91">
        <f t="shared" si="673"/>
        <v>2.8139883360183471</v>
      </c>
      <c r="AL655" s="148"/>
      <c r="AM655" s="148"/>
      <c r="AN655" s="148"/>
      <c r="AO655" s="148"/>
    </row>
    <row r="656" spans="1:41" ht="13.5" customHeight="1">
      <c r="A656" s="88">
        <v>653</v>
      </c>
      <c r="B656" s="95" t="s">
        <v>17</v>
      </c>
      <c r="C656" s="96">
        <v>185</v>
      </c>
      <c r="D656" s="96">
        <v>227</v>
      </c>
      <c r="E656" s="96">
        <v>237</v>
      </c>
      <c r="F656" s="96">
        <v>293</v>
      </c>
      <c r="G656" s="96">
        <v>313</v>
      </c>
      <c r="H656" s="96">
        <v>290</v>
      </c>
      <c r="I656" s="96">
        <v>333</v>
      </c>
      <c r="J656" s="96">
        <v>314</v>
      </c>
      <c r="K656" s="96">
        <v>266</v>
      </c>
      <c r="L656" s="96">
        <v>317</v>
      </c>
      <c r="M656" s="96">
        <v>303</v>
      </c>
      <c r="N656" s="96">
        <v>315</v>
      </c>
      <c r="O656" s="96"/>
      <c r="P656" s="96"/>
      <c r="Q656" s="96"/>
      <c r="R656" s="96"/>
      <c r="Z656" s="91">
        <f t="shared" ref="Z656:AK656" si="674">C656*100000/Z649</f>
        <v>143.35306698075195</v>
      </c>
      <c r="AA656" s="91">
        <f t="shared" si="674"/>
        <v>174.14652857690831</v>
      </c>
      <c r="AB656" s="91">
        <f t="shared" si="674"/>
        <v>179.23857637680939</v>
      </c>
      <c r="AC656" s="91">
        <f t="shared" si="674"/>
        <v>218.04488896826814</v>
      </c>
      <c r="AD656" s="91">
        <f t="shared" si="674"/>
        <v>229.69105452410656</v>
      </c>
      <c r="AE656" s="91">
        <f t="shared" si="674"/>
        <v>210.24852826030218</v>
      </c>
      <c r="AF656" s="91">
        <f t="shared" si="674"/>
        <v>238.69085591817134</v>
      </c>
      <c r="AG656" s="91">
        <f t="shared" si="674"/>
        <v>223.14131809718728</v>
      </c>
      <c r="AH656" s="91">
        <f t="shared" si="674"/>
        <v>187.52599631997856</v>
      </c>
      <c r="AI656" s="91">
        <f t="shared" si="674"/>
        <v>222.23001156717726</v>
      </c>
      <c r="AJ656" s="91">
        <f t="shared" si="674"/>
        <v>211.47256091177476</v>
      </c>
      <c r="AK656" s="91">
        <f t="shared" si="674"/>
        <v>221.60158146144485</v>
      </c>
      <c r="AL656" s="148"/>
      <c r="AM656" s="148"/>
      <c r="AN656" s="148"/>
      <c r="AO656" s="148"/>
    </row>
    <row r="657" spans="1:41" ht="13.5" customHeight="1">
      <c r="A657" s="88">
        <v>654</v>
      </c>
      <c r="B657" s="95" t="s">
        <v>16</v>
      </c>
      <c r="C657" s="96">
        <v>93</v>
      </c>
      <c r="D657" s="96">
        <v>113</v>
      </c>
      <c r="E657" s="96">
        <v>148</v>
      </c>
      <c r="F657" s="96">
        <v>135</v>
      </c>
      <c r="G657" s="96">
        <v>170</v>
      </c>
      <c r="H657" s="96">
        <v>184</v>
      </c>
      <c r="I657" s="96">
        <v>240</v>
      </c>
      <c r="J657" s="96">
        <v>244</v>
      </c>
      <c r="K657" s="96">
        <v>234</v>
      </c>
      <c r="L657" s="96">
        <v>215</v>
      </c>
      <c r="M657" s="96">
        <v>159</v>
      </c>
      <c r="N657" s="96">
        <v>152</v>
      </c>
      <c r="O657" s="96"/>
      <c r="P657" s="96"/>
      <c r="Q657" s="96"/>
      <c r="R657" s="96"/>
      <c r="Z657" s="91">
        <f t="shared" ref="Z657:AK657" si="675">C657*100000/Z649</f>
        <v>72.063974211945578</v>
      </c>
      <c r="AA657" s="91">
        <f t="shared" si="675"/>
        <v>86.689681626390481</v>
      </c>
      <c r="AB657" s="91">
        <f t="shared" si="675"/>
        <v>111.92957512138308</v>
      </c>
      <c r="AC657" s="91">
        <f t="shared" si="675"/>
        <v>100.46436863725665</v>
      </c>
      <c r="AD657" s="91">
        <f t="shared" si="675"/>
        <v>124.75232993322081</v>
      </c>
      <c r="AE657" s="91">
        <f t="shared" si="675"/>
        <v>133.39906620653656</v>
      </c>
      <c r="AF657" s="91">
        <f t="shared" si="675"/>
        <v>172.02944570679014</v>
      </c>
      <c r="AG657" s="91">
        <f t="shared" si="675"/>
        <v>173.39643826660412</v>
      </c>
      <c r="AH657" s="91">
        <f t="shared" si="675"/>
        <v>164.96647796569545</v>
      </c>
      <c r="AI657" s="91">
        <f t="shared" si="675"/>
        <v>150.72382487994673</v>
      </c>
      <c r="AJ657" s="91">
        <f t="shared" si="675"/>
        <v>110.97074978538676</v>
      </c>
      <c r="AK657" s="91">
        <f t="shared" si="675"/>
        <v>106.93155676869719</v>
      </c>
      <c r="AL657" s="148"/>
      <c r="AM657" s="148"/>
      <c r="AN657" s="148"/>
      <c r="AO657" s="148"/>
    </row>
    <row r="658" spans="1:41" ht="13.5" customHeight="1">
      <c r="A658" s="88">
        <v>655</v>
      </c>
      <c r="B658" s="97" t="s">
        <v>117</v>
      </c>
      <c r="C658" s="96">
        <v>1686</v>
      </c>
      <c r="D658" s="96">
        <v>1789</v>
      </c>
      <c r="E658" s="96">
        <v>1933</v>
      </c>
      <c r="F658" s="96">
        <v>1928</v>
      </c>
      <c r="G658" s="96">
        <v>1947</v>
      </c>
      <c r="H658" s="96">
        <v>2311</v>
      </c>
      <c r="I658" s="96">
        <v>2256</v>
      </c>
      <c r="J658" s="96">
        <v>2276</v>
      </c>
      <c r="K658" s="96">
        <v>2220</v>
      </c>
      <c r="L658" s="96">
        <v>2266</v>
      </c>
      <c r="M658" s="96">
        <v>2094</v>
      </c>
      <c r="N658" s="96">
        <v>2058</v>
      </c>
      <c r="O658" s="96"/>
      <c r="P658" s="96"/>
      <c r="Q658" s="96"/>
      <c r="R658" s="96"/>
      <c r="T658" s="4" t="s">
        <v>562</v>
      </c>
      <c r="U658" s="4" t="s">
        <v>563</v>
      </c>
      <c r="V658" s="4" t="s">
        <v>564</v>
      </c>
      <c r="W658" s="4" t="s">
        <v>565</v>
      </c>
      <c r="X658" s="4" t="s">
        <v>566</v>
      </c>
      <c r="Y658" s="4">
        <v>1222.5999999999999</v>
      </c>
      <c r="Z658" s="91">
        <f t="shared" ref="Z658:AK658" si="676">C658*100000/Z649</f>
        <v>1306.4501131326906</v>
      </c>
      <c r="AA658" s="91">
        <f t="shared" si="676"/>
        <v>1372.4587648638283</v>
      </c>
      <c r="AB658" s="91">
        <f t="shared" si="676"/>
        <v>1461.8910047948209</v>
      </c>
      <c r="AC658" s="91">
        <f t="shared" si="676"/>
        <v>1434.7800202417097</v>
      </c>
      <c r="AD658" s="91">
        <f t="shared" si="676"/>
        <v>1428.7810963528289</v>
      </c>
      <c r="AE658" s="91">
        <f t="shared" si="676"/>
        <v>1675.4632717570978</v>
      </c>
      <c r="AF658" s="91">
        <f t="shared" si="676"/>
        <v>1617.0767896438274</v>
      </c>
      <c r="AG658" s="91">
        <f t="shared" si="676"/>
        <v>1617.4192356343895</v>
      </c>
      <c r="AH658" s="91">
        <f t="shared" si="676"/>
        <v>1565.0665858283926</v>
      </c>
      <c r="AI658" s="91">
        <f t="shared" si="676"/>
        <v>1588.5590101300431</v>
      </c>
      <c r="AJ658" s="91">
        <f t="shared" si="676"/>
        <v>1461.4638367962257</v>
      </c>
      <c r="AK658" s="91">
        <f t="shared" si="676"/>
        <v>1447.7969988814395</v>
      </c>
      <c r="AL658" s="148"/>
      <c r="AM658" s="148"/>
      <c r="AN658" s="148"/>
      <c r="AO658" s="148"/>
    </row>
    <row r="659" spans="1:41" ht="13.5" customHeight="1">
      <c r="A659" s="88">
        <v>656</v>
      </c>
      <c r="B659" s="95" t="s">
        <v>15</v>
      </c>
      <c r="C659" s="96">
        <v>114</v>
      </c>
      <c r="D659" s="96">
        <v>113</v>
      </c>
      <c r="E659" s="96">
        <v>103</v>
      </c>
      <c r="F659" s="96">
        <v>119</v>
      </c>
      <c r="G659" s="96">
        <v>99</v>
      </c>
      <c r="H659" s="96">
        <v>118</v>
      </c>
      <c r="I659" s="96">
        <v>106</v>
      </c>
      <c r="J659" s="96">
        <v>118</v>
      </c>
      <c r="K659" s="96">
        <v>71</v>
      </c>
      <c r="L659" s="96">
        <v>77</v>
      </c>
      <c r="M659" s="96">
        <v>48</v>
      </c>
      <c r="N659" s="96">
        <v>66</v>
      </c>
      <c r="O659" s="96"/>
      <c r="P659" s="96"/>
      <c r="Q659" s="96"/>
      <c r="R659" s="96"/>
      <c r="Z659" s="91">
        <f t="shared" ref="Z659:AK659" si="677">C659*100000/Z649</f>
        <v>88.336484517868769</v>
      </c>
      <c r="AA659" s="91">
        <f t="shared" si="677"/>
        <v>86.689681626390481</v>
      </c>
      <c r="AB659" s="91">
        <f t="shared" si="677"/>
        <v>77.896934037178767</v>
      </c>
      <c r="AC659" s="91">
        <f t="shared" si="677"/>
        <v>88.557480502470682</v>
      </c>
      <c r="AD659" s="91">
        <f t="shared" si="677"/>
        <v>72.649886255228594</v>
      </c>
      <c r="AE659" s="91">
        <f t="shared" si="677"/>
        <v>85.549401154191926</v>
      </c>
      <c r="AF659" s="91">
        <f t="shared" si="677"/>
        <v>75.979671853832315</v>
      </c>
      <c r="AG659" s="91">
        <f t="shared" si="677"/>
        <v>83.855654571554453</v>
      </c>
      <c r="AH659" s="91">
        <f t="shared" si="677"/>
        <v>50.053931348565705</v>
      </c>
      <c r="AI659" s="91">
        <f t="shared" si="677"/>
        <v>53.980160538399524</v>
      </c>
      <c r="AJ659" s="91">
        <f t="shared" si="677"/>
        <v>33.500603708796</v>
      </c>
      <c r="AK659" s="91">
        <f t="shared" si="677"/>
        <v>46.430807544302731</v>
      </c>
      <c r="AL659" s="148"/>
      <c r="AM659" s="148"/>
      <c r="AN659" s="148"/>
      <c r="AO659" s="148"/>
    </row>
    <row r="660" spans="1:41" ht="13.5" customHeight="1">
      <c r="A660" s="88">
        <v>657</v>
      </c>
      <c r="B660" s="95" t="s">
        <v>14</v>
      </c>
      <c r="C660" s="96">
        <v>1529</v>
      </c>
      <c r="D660" s="96">
        <v>1580</v>
      </c>
      <c r="E660" s="96">
        <v>1514</v>
      </c>
      <c r="F660" s="96">
        <v>1281</v>
      </c>
      <c r="G660" s="96">
        <v>1281</v>
      </c>
      <c r="H660" s="96">
        <v>1313</v>
      </c>
      <c r="I660" s="96">
        <v>1382</v>
      </c>
      <c r="J660" s="96">
        <v>1256</v>
      </c>
      <c r="K660" s="96">
        <v>1064</v>
      </c>
      <c r="L660" s="96">
        <v>1296</v>
      </c>
      <c r="M660" s="96">
        <v>1148</v>
      </c>
      <c r="N660" s="96">
        <v>1071</v>
      </c>
      <c r="O660" s="96"/>
      <c r="P660" s="96"/>
      <c r="Q660" s="96"/>
      <c r="R660" s="96"/>
      <c r="Z660" s="91">
        <f t="shared" ref="Z660:AK660" si="678">C660*100000/Z649</f>
        <v>1184.7937265598364</v>
      </c>
      <c r="AA660" s="91">
        <f t="shared" si="678"/>
        <v>1212.121212121212</v>
      </c>
      <c r="AB660" s="91">
        <f t="shared" si="678"/>
        <v>1145.0093022552296</v>
      </c>
      <c r="AC660" s="91">
        <f t="shared" si="678"/>
        <v>953.295231291302</v>
      </c>
      <c r="AD660" s="91">
        <f t="shared" si="678"/>
        <v>940.0454979085639</v>
      </c>
      <c r="AE660" s="91">
        <f t="shared" si="678"/>
        <v>951.91833657164398</v>
      </c>
      <c r="AF660" s="91">
        <f t="shared" si="678"/>
        <v>990.60289152826658</v>
      </c>
      <c r="AG660" s="91">
        <f t="shared" si="678"/>
        <v>892.56527238874912</v>
      </c>
      <c r="AH660" s="91">
        <f t="shared" si="678"/>
        <v>750.10398527991424</v>
      </c>
      <c r="AI660" s="91">
        <f t="shared" si="678"/>
        <v>908.54919555539982</v>
      </c>
      <c r="AJ660" s="91">
        <f t="shared" si="678"/>
        <v>801.22277203537101</v>
      </c>
      <c r="AK660" s="91">
        <f t="shared" si="678"/>
        <v>753.44537696891246</v>
      </c>
      <c r="AL660" s="148"/>
      <c r="AM660" s="148"/>
      <c r="AN660" s="148"/>
      <c r="AO660" s="148"/>
    </row>
    <row r="661" spans="1:41" ht="13.5" customHeight="1">
      <c r="A661" s="88">
        <v>658</v>
      </c>
      <c r="B661" s="95" t="s">
        <v>13</v>
      </c>
      <c r="C661" s="96">
        <v>1125</v>
      </c>
      <c r="D661" s="96">
        <v>1113</v>
      </c>
      <c r="E661" s="96">
        <v>1094</v>
      </c>
      <c r="F661" s="96">
        <v>943</v>
      </c>
      <c r="G661" s="96">
        <v>948</v>
      </c>
      <c r="H661" s="96">
        <v>1179</v>
      </c>
      <c r="I661" s="96">
        <v>1212</v>
      </c>
      <c r="J661" s="96">
        <v>976</v>
      </c>
      <c r="K661" s="96">
        <v>812</v>
      </c>
      <c r="L661" s="96">
        <v>760</v>
      </c>
      <c r="M661" s="96">
        <v>450</v>
      </c>
      <c r="N661" s="96">
        <v>407</v>
      </c>
      <c r="O661" s="96"/>
      <c r="P661" s="96"/>
      <c r="Q661" s="96"/>
      <c r="R661" s="96"/>
      <c r="Z661" s="91">
        <f t="shared" ref="Z661:AK661" si="679">C661*100000/Z649</f>
        <v>871.74162353159966</v>
      </c>
      <c r="AA661" s="91">
        <f t="shared" si="679"/>
        <v>853.85500575373987</v>
      </c>
      <c r="AB661" s="91">
        <f t="shared" si="679"/>
        <v>827.37131880265611</v>
      </c>
      <c r="AC661" s="91">
        <f t="shared" si="679"/>
        <v>701.76221944394831</v>
      </c>
      <c r="AD661" s="91">
        <f t="shared" si="679"/>
        <v>695.67769868643131</v>
      </c>
      <c r="AE661" s="91">
        <f t="shared" si="679"/>
        <v>854.76901661688373</v>
      </c>
      <c r="AF661" s="91">
        <f t="shared" si="679"/>
        <v>868.74870081929021</v>
      </c>
      <c r="AG661" s="91">
        <f t="shared" si="679"/>
        <v>693.58575306641649</v>
      </c>
      <c r="AH661" s="91">
        <f t="shared" si="679"/>
        <v>572.44777823993456</v>
      </c>
      <c r="AI661" s="91">
        <f t="shared" si="679"/>
        <v>532.79119492446284</v>
      </c>
      <c r="AJ661" s="91">
        <f t="shared" si="679"/>
        <v>314.06815976996251</v>
      </c>
      <c r="AK661" s="91">
        <f t="shared" si="679"/>
        <v>286.32331318986684</v>
      </c>
      <c r="AL661" s="148"/>
      <c r="AM661" s="148"/>
      <c r="AN661" s="148"/>
      <c r="AO661" s="148"/>
    </row>
    <row r="662" spans="1:41" ht="13.5" customHeight="1">
      <c r="A662" s="88">
        <v>659</v>
      </c>
      <c r="B662" s="95" t="s">
        <v>12</v>
      </c>
      <c r="C662" s="96">
        <v>4571</v>
      </c>
      <c r="D662" s="96">
        <v>3804</v>
      </c>
      <c r="E662" s="96">
        <v>4167</v>
      </c>
      <c r="F662" s="96">
        <v>4665</v>
      </c>
      <c r="G662" s="96">
        <v>4003</v>
      </c>
      <c r="H662" s="96">
        <v>4835</v>
      </c>
      <c r="I662" s="96">
        <v>4678</v>
      </c>
      <c r="J662" s="96">
        <v>4232</v>
      </c>
      <c r="K662" s="96">
        <v>4620</v>
      </c>
      <c r="L662" s="96">
        <v>4466</v>
      </c>
      <c r="M662" s="96">
        <v>3074</v>
      </c>
      <c r="N662" s="96">
        <v>2874</v>
      </c>
      <c r="O662" s="96"/>
      <c r="P662" s="96"/>
      <c r="Q662" s="96"/>
      <c r="R662" s="96"/>
      <c r="Z662" s="91">
        <f t="shared" ref="Z662:AK662" si="680">C662*100000/Z649</f>
        <v>3541.9830765892821</v>
      </c>
      <c r="AA662" s="91">
        <f t="shared" si="680"/>
        <v>2918.2968929804374</v>
      </c>
      <c r="AB662" s="91">
        <f t="shared" si="680"/>
        <v>3151.4225643973195</v>
      </c>
      <c r="AC662" s="91">
        <f t="shared" si="680"/>
        <v>3471.6020717985352</v>
      </c>
      <c r="AD662" s="91">
        <f t="shared" si="680"/>
        <v>2937.5504513098995</v>
      </c>
      <c r="AE662" s="91">
        <f t="shared" si="680"/>
        <v>3505.3504625467622</v>
      </c>
      <c r="AF662" s="91">
        <f t="shared" si="680"/>
        <v>3353.1406125681847</v>
      </c>
      <c r="AG662" s="91">
        <f t="shared" si="680"/>
        <v>3007.43330632897</v>
      </c>
      <c r="AH662" s="91">
        <f t="shared" si="680"/>
        <v>3257.0304623996276</v>
      </c>
      <c r="AI662" s="91">
        <f t="shared" si="680"/>
        <v>3130.8493112271722</v>
      </c>
      <c r="AJ662" s="91">
        <f t="shared" si="680"/>
        <v>2145.4344958508104</v>
      </c>
      <c r="AK662" s="91">
        <f t="shared" si="680"/>
        <v>2021.8506194291824</v>
      </c>
      <c r="AL662" s="148"/>
      <c r="AM662" s="148"/>
      <c r="AN662" s="148"/>
      <c r="AO662" s="148"/>
    </row>
    <row r="663" spans="1:41" ht="13.5" customHeight="1">
      <c r="A663" s="88">
        <v>660</v>
      </c>
      <c r="B663" s="95" t="s">
        <v>11</v>
      </c>
      <c r="C663" s="96">
        <v>483</v>
      </c>
      <c r="D663" s="96">
        <v>643</v>
      </c>
      <c r="E663" s="96">
        <v>752</v>
      </c>
      <c r="F663" s="96">
        <v>1092</v>
      </c>
      <c r="G663" s="96">
        <v>869</v>
      </c>
      <c r="H663" s="96">
        <v>1120</v>
      </c>
      <c r="I663" s="96">
        <v>803</v>
      </c>
      <c r="J663" s="96">
        <v>863</v>
      </c>
      <c r="K663" s="96">
        <v>689</v>
      </c>
      <c r="L663" s="96">
        <v>754</v>
      </c>
      <c r="M663" s="96">
        <v>615</v>
      </c>
      <c r="N663" s="96">
        <v>525</v>
      </c>
      <c r="O663" s="96"/>
      <c r="P663" s="96"/>
      <c r="Q663" s="96"/>
      <c r="R663" s="96"/>
      <c r="Z663" s="91">
        <f t="shared" ref="Z663:AK663" si="681">C663*100000/Z649</f>
        <v>374.26773703623348</v>
      </c>
      <c r="AA663" s="91">
        <f t="shared" si="681"/>
        <v>493.2873034138857</v>
      </c>
      <c r="AB663" s="91">
        <f t="shared" si="681"/>
        <v>568.72324656270325</v>
      </c>
      <c r="AC663" s="91">
        <f t="shared" si="681"/>
        <v>812.64511519914265</v>
      </c>
      <c r="AD663" s="91">
        <f t="shared" si="681"/>
        <v>637.70455712922876</v>
      </c>
      <c r="AE663" s="91">
        <f t="shared" si="681"/>
        <v>811.99431603978769</v>
      </c>
      <c r="AF663" s="91">
        <f t="shared" si="681"/>
        <v>575.58185376063534</v>
      </c>
      <c r="AG663" s="91">
        <f t="shared" si="681"/>
        <v>613.28330419704662</v>
      </c>
      <c r="AH663" s="91">
        <f t="shared" si="681"/>
        <v>485.73462956565879</v>
      </c>
      <c r="AI663" s="91">
        <f t="shared" si="681"/>
        <v>528.58494864874342</v>
      </c>
      <c r="AJ663" s="91">
        <f t="shared" si="681"/>
        <v>429.22648501894878</v>
      </c>
      <c r="AK663" s="91">
        <f t="shared" si="681"/>
        <v>369.33596910240806</v>
      </c>
      <c r="AL663" s="148"/>
      <c r="AM663" s="148"/>
      <c r="AN663" s="148"/>
      <c r="AO663" s="148"/>
    </row>
    <row r="664" spans="1:41" ht="13.5" customHeight="1">
      <c r="A664" s="88">
        <v>661</v>
      </c>
      <c r="B664" s="95" t="s">
        <v>28</v>
      </c>
      <c r="C664" s="96">
        <v>0</v>
      </c>
      <c r="D664" s="96">
        <v>0</v>
      </c>
      <c r="E664" s="96">
        <v>0</v>
      </c>
      <c r="F664" s="96">
        <v>0</v>
      </c>
      <c r="G664" s="96">
        <v>0</v>
      </c>
      <c r="H664" s="96">
        <v>0</v>
      </c>
      <c r="I664" s="96">
        <v>0</v>
      </c>
      <c r="J664" s="96">
        <v>0</v>
      </c>
      <c r="K664" s="96">
        <v>0</v>
      </c>
      <c r="L664" s="96">
        <v>0</v>
      </c>
      <c r="M664" s="96">
        <v>0</v>
      </c>
      <c r="N664" s="96">
        <v>0</v>
      </c>
      <c r="O664" s="96"/>
      <c r="P664" s="96"/>
      <c r="Q664" s="96"/>
      <c r="R664" s="96"/>
      <c r="Z664" s="91">
        <f t="shared" ref="Z664:AK664" si="682">C664*100000/Z649</f>
        <v>0</v>
      </c>
      <c r="AA664" s="91">
        <f t="shared" si="682"/>
        <v>0</v>
      </c>
      <c r="AB664" s="91">
        <f t="shared" si="682"/>
        <v>0</v>
      </c>
      <c r="AC664" s="91">
        <f t="shared" si="682"/>
        <v>0</v>
      </c>
      <c r="AD664" s="91">
        <f t="shared" si="682"/>
        <v>0</v>
      </c>
      <c r="AE664" s="91">
        <f t="shared" si="682"/>
        <v>0</v>
      </c>
      <c r="AF664" s="91">
        <f t="shared" si="682"/>
        <v>0</v>
      </c>
      <c r="AG664" s="91">
        <f t="shared" si="682"/>
        <v>0</v>
      </c>
      <c r="AH664" s="91">
        <f t="shared" si="682"/>
        <v>0</v>
      </c>
      <c r="AI664" s="91">
        <f t="shared" si="682"/>
        <v>0</v>
      </c>
      <c r="AJ664" s="91">
        <f t="shared" si="682"/>
        <v>0</v>
      </c>
      <c r="AK664" s="91">
        <f t="shared" si="682"/>
        <v>0</v>
      </c>
      <c r="AL664" s="148"/>
      <c r="AM664" s="148"/>
      <c r="AN664" s="148"/>
      <c r="AO664" s="148"/>
    </row>
    <row r="665" spans="1:41" ht="13.5" customHeight="1">
      <c r="A665" s="88">
        <v>662</v>
      </c>
      <c r="B665" s="97" t="s">
        <v>118</v>
      </c>
      <c r="C665" s="96">
        <v>7822</v>
      </c>
      <c r="D665" s="96">
        <v>7253</v>
      </c>
      <c r="E665" s="96">
        <v>7630</v>
      </c>
      <c r="F665" s="96">
        <v>8100</v>
      </c>
      <c r="G665" s="96">
        <v>7200</v>
      </c>
      <c r="H665" s="96">
        <v>8565</v>
      </c>
      <c r="I665" s="96">
        <v>8181</v>
      </c>
      <c r="J665" s="96">
        <v>7445</v>
      </c>
      <c r="K665" s="96">
        <v>7256</v>
      </c>
      <c r="L665" s="96">
        <v>7353</v>
      </c>
      <c r="M665" s="96">
        <v>5335</v>
      </c>
      <c r="N665" s="96">
        <v>4943</v>
      </c>
      <c r="O665" s="96"/>
      <c r="P665" s="96"/>
      <c r="Q665" s="96"/>
      <c r="R665" s="96"/>
      <c r="T665" s="4" t="s">
        <v>567</v>
      </c>
      <c r="U665" s="4" t="s">
        <v>568</v>
      </c>
      <c r="V665" s="4" t="s">
        <v>569</v>
      </c>
      <c r="W665" s="4" t="s">
        <v>570</v>
      </c>
      <c r="X665" s="4" t="s">
        <v>571</v>
      </c>
      <c r="Y665" s="4">
        <v>6411.7</v>
      </c>
      <c r="Z665" s="91">
        <f t="shared" ref="Z665:AK665" si="683">C665*100000/Z649</f>
        <v>6061.1226482348202</v>
      </c>
      <c r="AA665" s="91">
        <f t="shared" si="683"/>
        <v>5564.2500958956653</v>
      </c>
      <c r="AB665" s="91">
        <f t="shared" si="683"/>
        <v>5770.4233660550872</v>
      </c>
      <c r="AC665" s="91">
        <f t="shared" si="683"/>
        <v>6027.8621182353991</v>
      </c>
      <c r="AD665" s="91">
        <f t="shared" si="683"/>
        <v>5283.6280912893517</v>
      </c>
      <c r="AE665" s="91">
        <f t="shared" si="683"/>
        <v>6209.5815329292691</v>
      </c>
      <c r="AF665" s="91">
        <f t="shared" si="683"/>
        <v>5864.0537305302087</v>
      </c>
      <c r="AG665" s="91">
        <f t="shared" si="683"/>
        <v>5290.7232905527371</v>
      </c>
      <c r="AH665" s="91">
        <f t="shared" si="683"/>
        <v>5115.3707868337015</v>
      </c>
      <c r="AI665" s="91">
        <f t="shared" si="683"/>
        <v>5154.7548108941783</v>
      </c>
      <c r="AJ665" s="91">
        <f t="shared" si="683"/>
        <v>3723.4525163838889</v>
      </c>
      <c r="AK665" s="91">
        <f t="shared" si="683"/>
        <v>3477.3860862346723</v>
      </c>
      <c r="AL665" s="148"/>
      <c r="AM665" s="148"/>
      <c r="AN665" s="148"/>
      <c r="AO665" s="148"/>
    </row>
    <row r="666" spans="1:41" ht="13.5" customHeight="1">
      <c r="A666" s="88">
        <v>663</v>
      </c>
      <c r="B666" s="95" t="s">
        <v>10</v>
      </c>
      <c r="C666" s="96">
        <v>57</v>
      </c>
      <c r="D666" s="96">
        <v>106</v>
      </c>
      <c r="E666" s="96">
        <v>142</v>
      </c>
      <c r="F666" s="96">
        <v>231</v>
      </c>
      <c r="G666" s="96">
        <v>199</v>
      </c>
      <c r="H666" s="96">
        <v>242</v>
      </c>
      <c r="I666" s="96">
        <v>171</v>
      </c>
      <c r="J666" s="96">
        <v>155</v>
      </c>
      <c r="K666" s="96">
        <v>133</v>
      </c>
      <c r="L666" s="96">
        <v>117</v>
      </c>
      <c r="M666" s="96">
        <v>183</v>
      </c>
      <c r="N666" s="96">
        <v>144</v>
      </c>
      <c r="O666" s="96"/>
      <c r="P666" s="96"/>
      <c r="Q666" s="96"/>
      <c r="R666" s="96"/>
      <c r="Z666" s="91">
        <f t="shared" ref="Z666:AK666" si="684">C666*100000/Z649</f>
        <v>44.168242258934384</v>
      </c>
      <c r="AA666" s="91">
        <f t="shared" si="684"/>
        <v>81.319524357499034</v>
      </c>
      <c r="AB666" s="91">
        <f t="shared" si="684"/>
        <v>107.39188964348918</v>
      </c>
      <c r="AC666" s="91">
        <f t="shared" si="684"/>
        <v>171.90569744597249</v>
      </c>
      <c r="AD666" s="91">
        <f t="shared" si="684"/>
        <v>146.03360974535849</v>
      </c>
      <c r="AE666" s="91">
        <f t="shared" si="684"/>
        <v>175.44877185859698</v>
      </c>
      <c r="AF666" s="91">
        <f t="shared" si="684"/>
        <v>122.57098006608798</v>
      </c>
      <c r="AG666" s="91">
        <f t="shared" si="684"/>
        <v>110.14937676771984</v>
      </c>
      <c r="AH666" s="91">
        <f t="shared" si="684"/>
        <v>93.76299815998928</v>
      </c>
      <c r="AI666" s="91">
        <f t="shared" si="684"/>
        <v>82.021802376529152</v>
      </c>
      <c r="AJ666" s="91">
        <f t="shared" si="684"/>
        <v>127.72105163978476</v>
      </c>
      <c r="AK666" s="91">
        <f t="shared" si="684"/>
        <v>101.3035800966605</v>
      </c>
      <c r="AL666" s="148"/>
      <c r="AM666" s="148"/>
      <c r="AN666" s="148"/>
      <c r="AO666" s="148"/>
    </row>
    <row r="667" spans="1:41" ht="13.5" customHeight="1">
      <c r="A667" s="88">
        <v>664</v>
      </c>
      <c r="B667" s="95" t="s">
        <v>9</v>
      </c>
      <c r="C667" s="96">
        <v>59</v>
      </c>
      <c r="D667" s="96">
        <v>72</v>
      </c>
      <c r="E667" s="96">
        <v>40</v>
      </c>
      <c r="F667" s="96">
        <v>52</v>
      </c>
      <c r="G667" s="96">
        <v>53</v>
      </c>
      <c r="H667" s="96">
        <v>45</v>
      </c>
      <c r="I667" s="96">
        <v>51</v>
      </c>
      <c r="J667" s="96">
        <v>35</v>
      </c>
      <c r="K667" s="96">
        <v>46</v>
      </c>
      <c r="L667" s="96">
        <v>71</v>
      </c>
      <c r="M667" s="96">
        <v>77</v>
      </c>
      <c r="N667" s="96">
        <v>75</v>
      </c>
      <c r="O667" s="96"/>
      <c r="P667" s="96"/>
      <c r="Q667" s="96"/>
      <c r="R667" s="96"/>
      <c r="Z667" s="91">
        <f t="shared" ref="Z667:AK667" si="685">C667*100000/Z649</f>
        <v>45.718005145212786</v>
      </c>
      <c r="AA667" s="91">
        <f t="shared" si="685"/>
        <v>55.235903337169162</v>
      </c>
      <c r="AB667" s="91">
        <f t="shared" si="685"/>
        <v>30.251236519292725</v>
      </c>
      <c r="AC667" s="91">
        <f t="shared" si="685"/>
        <v>38.697386438054416</v>
      </c>
      <c r="AD667" s="91">
        <f t="shared" si="685"/>
        <v>38.893373449768845</v>
      </c>
      <c r="AE667" s="91">
        <f t="shared" si="685"/>
        <v>32.624771626598616</v>
      </c>
      <c r="AF667" s="91">
        <f t="shared" si="685"/>
        <v>36.556257212692906</v>
      </c>
      <c r="AG667" s="91">
        <f t="shared" si="685"/>
        <v>24.872439915291576</v>
      </c>
      <c r="AH667" s="91">
        <f t="shared" si="685"/>
        <v>32.429307634282011</v>
      </c>
      <c r="AI667" s="91">
        <f t="shared" si="685"/>
        <v>49.77391426268008</v>
      </c>
      <c r="AJ667" s="91">
        <f t="shared" si="685"/>
        <v>53.740551782860251</v>
      </c>
      <c r="AK667" s="91">
        <f t="shared" si="685"/>
        <v>52.762281300344007</v>
      </c>
      <c r="AL667" s="148"/>
      <c r="AM667" s="148"/>
      <c r="AN667" s="148"/>
      <c r="AO667" s="148"/>
    </row>
    <row r="668" spans="1:41" ht="13.5" customHeight="1">
      <c r="A668" s="88">
        <v>665</v>
      </c>
      <c r="B668" s="95" t="s">
        <v>8</v>
      </c>
      <c r="C668" s="96">
        <v>304</v>
      </c>
      <c r="D668" s="96">
        <v>418</v>
      </c>
      <c r="E668" s="96">
        <v>664</v>
      </c>
      <c r="F668" s="96">
        <v>763</v>
      </c>
      <c r="G668" s="96">
        <v>784</v>
      </c>
      <c r="H668" s="96">
        <v>832</v>
      </c>
      <c r="I668" s="96">
        <v>944</v>
      </c>
      <c r="J668" s="96">
        <v>868</v>
      </c>
      <c r="K668" s="96">
        <v>804</v>
      </c>
      <c r="L668" s="96">
        <v>965</v>
      </c>
      <c r="M668" s="96">
        <v>1147</v>
      </c>
      <c r="N668" s="96">
        <v>874</v>
      </c>
      <c r="O668" s="96"/>
      <c r="P668" s="96"/>
      <c r="Q668" s="96"/>
      <c r="R668" s="96"/>
      <c r="Z668" s="91">
        <f t="shared" ref="Z668:AK668" si="686">C668*100000/Z649</f>
        <v>235.5639587143167</v>
      </c>
      <c r="AA668" s="91">
        <f t="shared" si="686"/>
        <v>320.67510548523205</v>
      </c>
      <c r="AB668" s="91">
        <f t="shared" si="686"/>
        <v>502.17052622025926</v>
      </c>
      <c r="AC668" s="91">
        <f t="shared" si="686"/>
        <v>567.8097279276061</v>
      </c>
      <c r="AD668" s="91">
        <f t="shared" si="686"/>
        <v>575.32839216261834</v>
      </c>
      <c r="AE668" s="91">
        <f t="shared" si="686"/>
        <v>603.19577762955657</v>
      </c>
      <c r="AF668" s="91">
        <f t="shared" si="686"/>
        <v>676.64915311337461</v>
      </c>
      <c r="AG668" s="91">
        <f t="shared" si="686"/>
        <v>616.83650989923103</v>
      </c>
      <c r="AH668" s="91">
        <f t="shared" si="686"/>
        <v>566.80789865136376</v>
      </c>
      <c r="AI668" s="91">
        <f t="shared" si="686"/>
        <v>676.50460934487717</v>
      </c>
      <c r="AJ668" s="91">
        <f t="shared" si="686"/>
        <v>800.52484279143778</v>
      </c>
      <c r="AK668" s="91">
        <f t="shared" si="686"/>
        <v>614.85645142000885</v>
      </c>
      <c r="AL668" s="148"/>
      <c r="AM668" s="148"/>
      <c r="AN668" s="148"/>
      <c r="AO668" s="148"/>
    </row>
    <row r="669" spans="1:41" ht="13.5" customHeight="1">
      <c r="A669" s="88">
        <v>666</v>
      </c>
      <c r="B669" s="95" t="s">
        <v>24</v>
      </c>
      <c r="C669" s="96">
        <v>2</v>
      </c>
      <c r="D669" s="96">
        <v>0</v>
      </c>
      <c r="E669" s="96">
        <v>2</v>
      </c>
      <c r="F669" s="96">
        <v>7</v>
      </c>
      <c r="G669" s="96">
        <v>3</v>
      </c>
      <c r="H669" s="96">
        <v>1</v>
      </c>
      <c r="I669" s="96">
        <v>3</v>
      </c>
      <c r="J669" s="96">
        <v>1</v>
      </c>
      <c r="K669" s="96">
        <v>4</v>
      </c>
      <c r="L669" s="96">
        <v>1</v>
      </c>
      <c r="M669" s="96">
        <v>7</v>
      </c>
      <c r="N669" s="96">
        <v>1</v>
      </c>
      <c r="O669" s="96"/>
      <c r="P669" s="96"/>
      <c r="Q669" s="96"/>
      <c r="R669" s="96"/>
      <c r="Z669" s="91">
        <f t="shared" ref="Z669:AK669" si="687">C669*100000/Z649</f>
        <v>1.5497628862783994</v>
      </c>
      <c r="AA669" s="91">
        <f t="shared" si="687"/>
        <v>0</v>
      </c>
      <c r="AB669" s="91">
        <f t="shared" si="687"/>
        <v>1.5125618259646363</v>
      </c>
      <c r="AC669" s="91">
        <f t="shared" si="687"/>
        <v>5.2092635589688632</v>
      </c>
      <c r="AD669" s="91">
        <f t="shared" si="687"/>
        <v>2.2015117047038966</v>
      </c>
      <c r="AE669" s="91">
        <f t="shared" si="687"/>
        <v>0.72499492503552476</v>
      </c>
      <c r="AF669" s="91">
        <f t="shared" si="687"/>
        <v>2.150368071334877</v>
      </c>
      <c r="AG669" s="91">
        <f t="shared" si="687"/>
        <v>0.71064114043690219</v>
      </c>
      <c r="AH669" s="91">
        <f t="shared" si="687"/>
        <v>2.8199397942853919</v>
      </c>
      <c r="AI669" s="91">
        <f t="shared" si="687"/>
        <v>0.70104104595324057</v>
      </c>
      <c r="AJ669" s="91">
        <f t="shared" si="687"/>
        <v>4.8855047075327507</v>
      </c>
      <c r="AK669" s="91">
        <f t="shared" si="687"/>
        <v>0.70349708400458677</v>
      </c>
      <c r="AL669" s="148"/>
      <c r="AM669" s="148"/>
      <c r="AN669" s="148"/>
      <c r="AO669" s="148"/>
    </row>
    <row r="670" spans="1:41" ht="13.5" customHeight="1">
      <c r="A670" s="88">
        <v>667</v>
      </c>
      <c r="B670" s="97" t="s">
        <v>119</v>
      </c>
      <c r="C670" s="96">
        <v>422</v>
      </c>
      <c r="D670" s="96">
        <v>596</v>
      </c>
      <c r="E670" s="96">
        <v>848</v>
      </c>
      <c r="F670" s="96">
        <v>1053</v>
      </c>
      <c r="G670" s="96">
        <v>1039</v>
      </c>
      <c r="H670" s="96">
        <v>1120</v>
      </c>
      <c r="I670" s="96">
        <v>1169</v>
      </c>
      <c r="J670" s="96">
        <v>1059</v>
      </c>
      <c r="K670" s="96">
        <v>987</v>
      </c>
      <c r="L670" s="96">
        <v>1154</v>
      </c>
      <c r="M670" s="96">
        <v>1414</v>
      </c>
      <c r="N670" s="96">
        <v>1094</v>
      </c>
      <c r="O670" s="96"/>
      <c r="P670" s="96"/>
      <c r="Q670" s="96"/>
      <c r="R670" s="96"/>
      <c r="T670" s="4" t="s">
        <v>474</v>
      </c>
      <c r="U670" s="4" t="s">
        <v>572</v>
      </c>
      <c r="V670" s="4" t="s">
        <v>573</v>
      </c>
      <c r="W670" s="4" t="s">
        <v>574</v>
      </c>
      <c r="X670" s="4" t="s">
        <v>575</v>
      </c>
      <c r="Y670" s="4">
        <v>289.89999999999998</v>
      </c>
      <c r="Z670" s="91">
        <f t="shared" ref="Z670:AK670" si="688">C670*100000/Z649</f>
        <v>326.9999690047423</v>
      </c>
      <c r="AA670" s="91">
        <f t="shared" si="688"/>
        <v>457.23053317990025</v>
      </c>
      <c r="AB670" s="91">
        <f t="shared" si="688"/>
        <v>641.3262142090058</v>
      </c>
      <c r="AC670" s="91">
        <f t="shared" si="688"/>
        <v>783.62207537060192</v>
      </c>
      <c r="AD670" s="91">
        <f t="shared" si="688"/>
        <v>762.4568870624496</v>
      </c>
      <c r="AE670" s="91">
        <f t="shared" si="688"/>
        <v>811.99431603978769</v>
      </c>
      <c r="AF670" s="91">
        <f t="shared" si="688"/>
        <v>837.92675846349039</v>
      </c>
      <c r="AG670" s="91">
        <f t="shared" si="688"/>
        <v>752.56896772267942</v>
      </c>
      <c r="AH670" s="91">
        <f t="shared" si="688"/>
        <v>695.82014423992052</v>
      </c>
      <c r="AI670" s="91">
        <f t="shared" si="688"/>
        <v>809.00136703003966</v>
      </c>
      <c r="AJ670" s="91">
        <f t="shared" si="688"/>
        <v>986.87195092161562</v>
      </c>
      <c r="AK670" s="91">
        <f t="shared" si="688"/>
        <v>769.62580990101799</v>
      </c>
      <c r="AL670" s="148"/>
      <c r="AM670" s="148"/>
      <c r="AN670" s="148"/>
      <c r="AO670" s="148"/>
    </row>
    <row r="671" spans="1:41" ht="13.5" customHeight="1">
      <c r="A671" s="88">
        <v>668</v>
      </c>
      <c r="B671" s="95" t="s">
        <v>7</v>
      </c>
      <c r="C671" s="96">
        <v>235</v>
      </c>
      <c r="D671" s="96">
        <v>367</v>
      </c>
      <c r="E671" s="96">
        <v>676</v>
      </c>
      <c r="F671" s="96">
        <v>834</v>
      </c>
      <c r="G671" s="96">
        <v>630</v>
      </c>
      <c r="H671" s="96">
        <v>662</v>
      </c>
      <c r="I671" s="96">
        <v>690</v>
      </c>
      <c r="J671" s="96">
        <v>505</v>
      </c>
      <c r="K671" s="96">
        <v>596</v>
      </c>
      <c r="L671" s="96">
        <v>580</v>
      </c>
      <c r="M671" s="96">
        <v>603</v>
      </c>
      <c r="N671" s="96">
        <v>550</v>
      </c>
      <c r="O671" s="96"/>
      <c r="P671" s="96"/>
      <c r="Q671" s="96"/>
      <c r="R671" s="96"/>
      <c r="Z671" s="91">
        <f t="shared" ref="Z671:AK671" si="689">C671*100000/Z649</f>
        <v>182.09713913771193</v>
      </c>
      <c r="AA671" s="91">
        <f t="shared" si="689"/>
        <v>281.54967395473727</v>
      </c>
      <c r="AB671" s="91">
        <f t="shared" si="689"/>
        <v>511.24589717604709</v>
      </c>
      <c r="AC671" s="91">
        <f t="shared" si="689"/>
        <v>620.64654402571887</v>
      </c>
      <c r="AD671" s="91">
        <f t="shared" si="689"/>
        <v>462.31745798781833</v>
      </c>
      <c r="AE671" s="91">
        <f t="shared" si="689"/>
        <v>479.94664037351737</v>
      </c>
      <c r="AF671" s="91">
        <f t="shared" si="689"/>
        <v>494.58465640702167</v>
      </c>
      <c r="AG671" s="91">
        <f t="shared" si="689"/>
        <v>358.87377592063558</v>
      </c>
      <c r="AH671" s="91">
        <f t="shared" si="689"/>
        <v>420.1710293485234</v>
      </c>
      <c r="AI671" s="91">
        <f t="shared" si="689"/>
        <v>406.60380665287954</v>
      </c>
      <c r="AJ671" s="91">
        <f t="shared" si="689"/>
        <v>420.85133409174978</v>
      </c>
      <c r="AK671" s="91">
        <f t="shared" si="689"/>
        <v>386.92339620252272</v>
      </c>
      <c r="AL671" s="148"/>
      <c r="AM671" s="148"/>
      <c r="AN671" s="148"/>
      <c r="AO671" s="148"/>
    </row>
    <row r="672" spans="1:41" ht="13.5" customHeight="1">
      <c r="A672" s="88">
        <v>669</v>
      </c>
      <c r="B672" s="95" t="s">
        <v>6</v>
      </c>
      <c r="C672" s="96">
        <v>623</v>
      </c>
      <c r="D672" s="96">
        <v>871</v>
      </c>
      <c r="E672" s="96">
        <v>1043</v>
      </c>
      <c r="F672" s="96">
        <v>938</v>
      </c>
      <c r="G672" s="96">
        <v>755</v>
      </c>
      <c r="H672" s="96">
        <v>538</v>
      </c>
      <c r="I672" s="96">
        <v>491</v>
      </c>
      <c r="J672" s="96">
        <v>494</v>
      </c>
      <c r="K672" s="96">
        <v>412</v>
      </c>
      <c r="L672" s="96">
        <v>333</v>
      </c>
      <c r="M672" s="96">
        <v>317</v>
      </c>
      <c r="N672" s="96">
        <v>273</v>
      </c>
      <c r="O672" s="96"/>
      <c r="P672" s="96"/>
      <c r="Q672" s="96"/>
      <c r="R672" s="96"/>
      <c r="Z672" s="91">
        <f t="shared" ref="Z672:AK672" si="690">C672*100000/Z649</f>
        <v>482.75113907572143</v>
      </c>
      <c r="AA672" s="91">
        <f t="shared" si="690"/>
        <v>668.20099731492132</v>
      </c>
      <c r="AB672" s="91">
        <f t="shared" si="690"/>
        <v>788.80099224055789</v>
      </c>
      <c r="AC672" s="91">
        <f t="shared" si="690"/>
        <v>698.04131690182771</v>
      </c>
      <c r="AD672" s="91">
        <f t="shared" si="690"/>
        <v>554.04711235048069</v>
      </c>
      <c r="AE672" s="91">
        <f t="shared" si="690"/>
        <v>390.04726966911232</v>
      </c>
      <c r="AF672" s="91">
        <f t="shared" si="690"/>
        <v>351.94357434180819</v>
      </c>
      <c r="AG672" s="91">
        <f t="shared" si="690"/>
        <v>351.05672337582968</v>
      </c>
      <c r="AH672" s="91">
        <f t="shared" si="690"/>
        <v>290.45379881139536</v>
      </c>
      <c r="AI672" s="91">
        <f t="shared" si="690"/>
        <v>233.44666830242912</v>
      </c>
      <c r="AJ672" s="91">
        <f t="shared" si="690"/>
        <v>221.24357032684026</v>
      </c>
      <c r="AK672" s="91">
        <f t="shared" si="690"/>
        <v>192.0547039332522</v>
      </c>
      <c r="AL672" s="148"/>
      <c r="AM672" s="148"/>
      <c r="AN672" s="148"/>
      <c r="AO672" s="148"/>
    </row>
    <row r="673" spans="1:41" ht="13.5" customHeight="1">
      <c r="A673" s="88">
        <v>670</v>
      </c>
      <c r="B673" s="95" t="s">
        <v>5</v>
      </c>
      <c r="C673" s="96">
        <v>58</v>
      </c>
      <c r="D673" s="96">
        <v>72</v>
      </c>
      <c r="E673" s="96">
        <v>79</v>
      </c>
      <c r="F673" s="96">
        <v>82</v>
      </c>
      <c r="G673" s="96">
        <v>46</v>
      </c>
      <c r="H673" s="96">
        <v>119</v>
      </c>
      <c r="I673" s="96">
        <v>123</v>
      </c>
      <c r="J673" s="96">
        <v>125</v>
      </c>
      <c r="K673" s="96">
        <v>90</v>
      </c>
      <c r="L673" s="96">
        <v>150</v>
      </c>
      <c r="M673" s="96">
        <v>116</v>
      </c>
      <c r="N673" s="96">
        <v>91</v>
      </c>
      <c r="O673" s="96"/>
      <c r="P673" s="96"/>
      <c r="Q673" s="96"/>
      <c r="R673" s="96"/>
      <c r="Z673" s="91">
        <f t="shared" ref="Z673:AK673" si="691">C673*100000/Z649</f>
        <v>44.943123702073585</v>
      </c>
      <c r="AA673" s="91">
        <f t="shared" si="691"/>
        <v>55.235903337169162</v>
      </c>
      <c r="AB673" s="91">
        <f t="shared" si="691"/>
        <v>59.746192125603137</v>
      </c>
      <c r="AC673" s="91">
        <f t="shared" si="691"/>
        <v>61.022801690778117</v>
      </c>
      <c r="AD673" s="91">
        <f t="shared" si="691"/>
        <v>33.756512805459749</v>
      </c>
      <c r="AE673" s="91">
        <f t="shared" si="691"/>
        <v>86.274396079227444</v>
      </c>
      <c r="AF673" s="91">
        <f t="shared" si="691"/>
        <v>88.165090924729952</v>
      </c>
      <c r="AG673" s="91">
        <f t="shared" si="691"/>
        <v>88.830142554612777</v>
      </c>
      <c r="AH673" s="91">
        <f t="shared" si="691"/>
        <v>63.448645371421321</v>
      </c>
      <c r="AI673" s="91">
        <f t="shared" si="691"/>
        <v>105.15615689298609</v>
      </c>
      <c r="AJ673" s="91">
        <f t="shared" si="691"/>
        <v>80.959792296257007</v>
      </c>
      <c r="AK673" s="91">
        <f t="shared" si="691"/>
        <v>64.018234644417404</v>
      </c>
      <c r="AL673" s="148"/>
      <c r="AM673" s="148"/>
      <c r="AN673" s="148"/>
      <c r="AO673" s="148"/>
    </row>
    <row r="674" spans="1:41" ht="13.5" customHeight="1">
      <c r="A674" s="88">
        <v>671</v>
      </c>
      <c r="B674" s="95" t="s">
        <v>26</v>
      </c>
      <c r="C674" s="96">
        <v>0</v>
      </c>
      <c r="D674" s="96">
        <v>0</v>
      </c>
      <c r="E674" s="96">
        <v>2</v>
      </c>
      <c r="F674" s="96">
        <v>4</v>
      </c>
      <c r="G674" s="96">
        <v>2</v>
      </c>
      <c r="H674" s="96">
        <v>0</v>
      </c>
      <c r="I674" s="96">
        <v>0</v>
      </c>
      <c r="J674" s="96">
        <v>1</v>
      </c>
      <c r="K674" s="96">
        <v>0</v>
      </c>
      <c r="L674" s="96">
        <v>0</v>
      </c>
      <c r="M674" s="96">
        <v>0</v>
      </c>
      <c r="N674" s="96">
        <v>2</v>
      </c>
      <c r="O674" s="96"/>
      <c r="P674" s="96"/>
      <c r="Q674" s="96"/>
      <c r="R674" s="96"/>
      <c r="Z674" s="91">
        <f t="shared" ref="Z674:AK674" si="692">C674*100000/Z649</f>
        <v>0</v>
      </c>
      <c r="AA674" s="91">
        <f t="shared" si="692"/>
        <v>0</v>
      </c>
      <c r="AB674" s="91">
        <f t="shared" si="692"/>
        <v>1.5125618259646363</v>
      </c>
      <c r="AC674" s="91">
        <f t="shared" si="692"/>
        <v>2.9767220336964932</v>
      </c>
      <c r="AD674" s="91">
        <f t="shared" si="692"/>
        <v>1.4676744698025979</v>
      </c>
      <c r="AE674" s="91">
        <f t="shared" si="692"/>
        <v>0</v>
      </c>
      <c r="AF674" s="91">
        <f t="shared" si="692"/>
        <v>0</v>
      </c>
      <c r="AG674" s="91">
        <f t="shared" si="692"/>
        <v>0.71064114043690219</v>
      </c>
      <c r="AH674" s="91">
        <f t="shared" si="692"/>
        <v>0</v>
      </c>
      <c r="AI674" s="91">
        <f t="shared" si="692"/>
        <v>0</v>
      </c>
      <c r="AJ674" s="91">
        <f t="shared" si="692"/>
        <v>0</v>
      </c>
      <c r="AK674" s="91">
        <f t="shared" si="692"/>
        <v>1.4069941680091735</v>
      </c>
      <c r="AL674" s="148"/>
      <c r="AM674" s="148"/>
      <c r="AN674" s="148"/>
      <c r="AO674" s="148"/>
    </row>
    <row r="675" spans="1:41" ht="13.5" customHeight="1">
      <c r="A675" s="88">
        <v>672</v>
      </c>
      <c r="B675" s="95" t="s">
        <v>4</v>
      </c>
      <c r="C675" s="96">
        <v>212</v>
      </c>
      <c r="D675" s="96">
        <v>283</v>
      </c>
      <c r="E675" s="96">
        <v>321</v>
      </c>
      <c r="F675" s="96">
        <v>394</v>
      </c>
      <c r="G675" s="96">
        <v>328</v>
      </c>
      <c r="H675" s="96">
        <v>569</v>
      </c>
      <c r="I675" s="96">
        <v>584</v>
      </c>
      <c r="J675" s="96">
        <v>563</v>
      </c>
      <c r="K675" s="96">
        <v>455</v>
      </c>
      <c r="L675" s="96">
        <v>517</v>
      </c>
      <c r="M675" s="96">
        <v>407</v>
      </c>
      <c r="N675" s="96">
        <v>461</v>
      </c>
      <c r="O675" s="96"/>
      <c r="P675" s="96"/>
      <c r="Q675" s="96"/>
      <c r="R675" s="96"/>
      <c r="Z675" s="91">
        <f t="shared" ref="Z675:AK675" si="693">C675*100000/Z649</f>
        <v>164.27486594551033</v>
      </c>
      <c r="AA675" s="91">
        <f t="shared" si="693"/>
        <v>217.10778672803988</v>
      </c>
      <c r="AB675" s="91">
        <f t="shared" si="693"/>
        <v>242.76617306732413</v>
      </c>
      <c r="AC675" s="91">
        <f t="shared" si="693"/>
        <v>293.2071203191046</v>
      </c>
      <c r="AD675" s="91">
        <f t="shared" si="693"/>
        <v>240.69861304762603</v>
      </c>
      <c r="AE675" s="91">
        <f t="shared" si="693"/>
        <v>412.5221123452136</v>
      </c>
      <c r="AF675" s="91">
        <f t="shared" si="693"/>
        <v>418.60498455318935</v>
      </c>
      <c r="AG675" s="91">
        <f t="shared" si="693"/>
        <v>400.09096206597593</v>
      </c>
      <c r="AH675" s="91">
        <f t="shared" si="693"/>
        <v>320.76815159996335</v>
      </c>
      <c r="AI675" s="91">
        <f t="shared" si="693"/>
        <v>362.43822075782538</v>
      </c>
      <c r="AJ675" s="91">
        <f t="shared" si="693"/>
        <v>284.05720228083277</v>
      </c>
      <c r="AK675" s="91">
        <f t="shared" si="693"/>
        <v>324.3121557261145</v>
      </c>
      <c r="AL675" s="148"/>
      <c r="AM675" s="148"/>
      <c r="AN675" s="148"/>
      <c r="AO675" s="148"/>
    </row>
    <row r="676" spans="1:41" ht="13.5" customHeight="1">
      <c r="A676" s="88">
        <v>673</v>
      </c>
      <c r="B676" s="95" t="s">
        <v>3</v>
      </c>
      <c r="C676" s="96">
        <v>716</v>
      </c>
      <c r="D676" s="96">
        <v>1044</v>
      </c>
      <c r="E676" s="96">
        <v>1039</v>
      </c>
      <c r="F676" s="96">
        <v>1517</v>
      </c>
      <c r="G676" s="96">
        <v>2520</v>
      </c>
      <c r="H676" s="96">
        <v>2155</v>
      </c>
      <c r="I676" s="96">
        <v>2308</v>
      </c>
      <c r="J676" s="96">
        <v>2291</v>
      </c>
      <c r="K676" s="96">
        <v>2309</v>
      </c>
      <c r="L676" s="96">
        <v>2392</v>
      </c>
      <c r="M676" s="96">
        <v>2187</v>
      </c>
      <c r="N676" s="96">
        <v>2076</v>
      </c>
      <c r="O676" s="96"/>
      <c r="P676" s="96"/>
      <c r="Q676" s="96"/>
      <c r="R676" s="96"/>
      <c r="Z676" s="91">
        <f t="shared" ref="Z676:AK676" si="694">C676*100000/Z649</f>
        <v>554.81511328766703</v>
      </c>
      <c r="AA676" s="91">
        <f t="shared" si="694"/>
        <v>800.92059838895284</v>
      </c>
      <c r="AB676" s="91">
        <f t="shared" si="694"/>
        <v>785.77586858862855</v>
      </c>
      <c r="AC676" s="91">
        <f t="shared" si="694"/>
        <v>1128.9218312793951</v>
      </c>
      <c r="AD676" s="91">
        <f t="shared" si="694"/>
        <v>1849.2698319512733</v>
      </c>
      <c r="AE676" s="91">
        <f t="shared" si="694"/>
        <v>1562.3640634515559</v>
      </c>
      <c r="AF676" s="91">
        <f t="shared" si="694"/>
        <v>1654.349836213632</v>
      </c>
      <c r="AG676" s="91">
        <f t="shared" si="694"/>
        <v>1628.0788527409429</v>
      </c>
      <c r="AH676" s="91">
        <f t="shared" si="694"/>
        <v>1627.8102462512425</v>
      </c>
      <c r="AI676" s="91">
        <f t="shared" si="694"/>
        <v>1676.8901819201515</v>
      </c>
      <c r="AJ676" s="91">
        <f t="shared" si="694"/>
        <v>1526.3712564820178</v>
      </c>
      <c r="AK676" s="91">
        <f t="shared" si="694"/>
        <v>1460.4599463935222</v>
      </c>
      <c r="AL676" s="148"/>
      <c r="AM676" s="148"/>
      <c r="AN676" s="148"/>
      <c r="AO676" s="148"/>
    </row>
    <row r="677" spans="1:41" ht="13.5" customHeight="1">
      <c r="A677" s="88">
        <v>674</v>
      </c>
      <c r="B677" s="95" t="s">
        <v>2</v>
      </c>
      <c r="C677" s="96">
        <v>0</v>
      </c>
      <c r="D677" s="96">
        <v>0</v>
      </c>
      <c r="E677" s="96">
        <v>1</v>
      </c>
      <c r="F677" s="96">
        <v>2</v>
      </c>
      <c r="G677" s="96">
        <v>0</v>
      </c>
      <c r="H677" s="96">
        <v>0</v>
      </c>
      <c r="I677" s="96">
        <v>0</v>
      </c>
      <c r="J677" s="96">
        <v>0</v>
      </c>
      <c r="K677" s="96">
        <v>0</v>
      </c>
      <c r="L677" s="96">
        <v>0</v>
      </c>
      <c r="M677" s="96">
        <v>0</v>
      </c>
      <c r="N677" s="96">
        <v>0</v>
      </c>
      <c r="O677" s="96"/>
      <c r="P677" s="96"/>
      <c r="Q677" s="96"/>
      <c r="R677" s="96"/>
      <c r="Z677" s="91">
        <f t="shared" ref="Z677:AK677" si="695">C677*100000/Z649</f>
        <v>0</v>
      </c>
      <c r="AA677" s="91">
        <f t="shared" si="695"/>
        <v>0</v>
      </c>
      <c r="AB677" s="91">
        <f t="shared" si="695"/>
        <v>0.75628091298231814</v>
      </c>
      <c r="AC677" s="91">
        <f t="shared" si="695"/>
        <v>1.4883610168482466</v>
      </c>
      <c r="AD677" s="91">
        <f t="shared" si="695"/>
        <v>0</v>
      </c>
      <c r="AE677" s="91">
        <f t="shared" si="695"/>
        <v>0</v>
      </c>
      <c r="AF677" s="91">
        <f t="shared" si="695"/>
        <v>0</v>
      </c>
      <c r="AG677" s="91">
        <f t="shared" si="695"/>
        <v>0</v>
      </c>
      <c r="AH677" s="91">
        <f t="shared" si="695"/>
        <v>0</v>
      </c>
      <c r="AI677" s="91">
        <f t="shared" si="695"/>
        <v>0</v>
      </c>
      <c r="AJ677" s="91">
        <f t="shared" si="695"/>
        <v>0</v>
      </c>
      <c r="AK677" s="91">
        <f t="shared" si="695"/>
        <v>0</v>
      </c>
      <c r="AL677" s="148"/>
      <c r="AM677" s="148"/>
      <c r="AN677" s="148"/>
      <c r="AO677" s="148"/>
    </row>
    <row r="678" spans="1:41" ht="13.5" customHeight="1">
      <c r="A678" s="88">
        <v>675</v>
      </c>
      <c r="B678" s="95" t="s">
        <v>23</v>
      </c>
      <c r="C678" s="96">
        <v>9</v>
      </c>
      <c r="D678" s="96">
        <v>22</v>
      </c>
      <c r="E678" s="96">
        <v>12</v>
      </c>
      <c r="F678" s="96">
        <v>10</v>
      </c>
      <c r="G678" s="96">
        <v>8</v>
      </c>
      <c r="H678" s="96">
        <v>9</v>
      </c>
      <c r="I678" s="96">
        <v>7</v>
      </c>
      <c r="J678" s="96">
        <v>11</v>
      </c>
      <c r="K678" s="96">
        <v>13</v>
      </c>
      <c r="L678" s="96">
        <v>4</v>
      </c>
      <c r="M678" s="96">
        <v>1</v>
      </c>
      <c r="N678" s="96">
        <v>6</v>
      </c>
      <c r="O678" s="96"/>
      <c r="P678" s="96"/>
      <c r="Q678" s="96"/>
      <c r="R678" s="96"/>
      <c r="Z678" s="91">
        <f t="shared" ref="Z678:AK678" si="696">C678*100000/Z649</f>
        <v>6.9739329882527974</v>
      </c>
      <c r="AA678" s="91">
        <f t="shared" si="696"/>
        <v>16.877637130801688</v>
      </c>
      <c r="AB678" s="91">
        <f t="shared" si="696"/>
        <v>9.0753709557878182</v>
      </c>
      <c r="AC678" s="91">
        <f t="shared" si="696"/>
        <v>7.441805084241234</v>
      </c>
      <c r="AD678" s="91">
        <f t="shared" si="696"/>
        <v>5.8706978792103914</v>
      </c>
      <c r="AE678" s="91">
        <f t="shared" si="696"/>
        <v>6.5249543253197224</v>
      </c>
      <c r="AF678" s="91">
        <f t="shared" si="696"/>
        <v>5.017525499781379</v>
      </c>
      <c r="AG678" s="91">
        <f t="shared" si="696"/>
        <v>7.8170525448059243</v>
      </c>
      <c r="AH678" s="91">
        <f t="shared" si="696"/>
        <v>9.1648043314275238</v>
      </c>
      <c r="AI678" s="91">
        <f t="shared" si="696"/>
        <v>2.8041641838129623</v>
      </c>
      <c r="AJ678" s="91">
        <f t="shared" si="696"/>
        <v>0.69792924393325007</v>
      </c>
      <c r="AK678" s="91">
        <f t="shared" si="696"/>
        <v>4.2209825040275204</v>
      </c>
      <c r="AL678" s="148"/>
      <c r="AM678" s="148"/>
      <c r="AN678" s="148"/>
      <c r="AO678" s="148"/>
    </row>
    <row r="679" spans="1:41" ht="13.5" customHeight="1">
      <c r="A679" s="88">
        <v>676</v>
      </c>
      <c r="B679" s="95" t="s">
        <v>1</v>
      </c>
      <c r="C679" s="96">
        <v>37</v>
      </c>
      <c r="D679" s="96">
        <v>24</v>
      </c>
      <c r="E679" s="96">
        <v>17</v>
      </c>
      <c r="F679" s="96">
        <v>8</v>
      </c>
      <c r="G679" s="96">
        <v>30</v>
      </c>
      <c r="H679" s="96">
        <v>7</v>
      </c>
      <c r="I679" s="96">
        <v>12</v>
      </c>
      <c r="J679" s="96">
        <v>7</v>
      </c>
      <c r="K679" s="96">
        <v>3</v>
      </c>
      <c r="L679" s="96">
        <v>2</v>
      </c>
      <c r="M679" s="96">
        <v>2</v>
      </c>
      <c r="N679" s="96">
        <v>0</v>
      </c>
      <c r="O679" s="96"/>
      <c r="P679" s="96"/>
      <c r="Q679" s="96"/>
      <c r="R679" s="96"/>
      <c r="Z679" s="91">
        <f t="shared" ref="Z679:AK679" si="697">C679*100000/Z649</f>
        <v>28.67061339615039</v>
      </c>
      <c r="AA679" s="91">
        <f t="shared" si="697"/>
        <v>18.411967779056386</v>
      </c>
      <c r="AB679" s="91">
        <f t="shared" si="697"/>
        <v>12.856775520699408</v>
      </c>
      <c r="AC679" s="91">
        <f t="shared" si="697"/>
        <v>5.9534440673929865</v>
      </c>
      <c r="AD679" s="91">
        <f t="shared" si="697"/>
        <v>22.015117047038967</v>
      </c>
      <c r="AE679" s="91">
        <f t="shared" si="697"/>
        <v>5.0749644752486729</v>
      </c>
      <c r="AF679" s="91">
        <f t="shared" si="697"/>
        <v>8.6014722853395078</v>
      </c>
      <c r="AG679" s="91">
        <f t="shared" si="697"/>
        <v>4.9744879830583155</v>
      </c>
      <c r="AH679" s="91">
        <f t="shared" si="697"/>
        <v>2.1149548457140441</v>
      </c>
      <c r="AI679" s="91">
        <f t="shared" si="697"/>
        <v>1.4020820919064811</v>
      </c>
      <c r="AJ679" s="91">
        <f t="shared" si="697"/>
        <v>1.3958584878665001</v>
      </c>
      <c r="AK679" s="91">
        <f t="shared" si="697"/>
        <v>0</v>
      </c>
      <c r="AL679" s="148"/>
      <c r="AM679" s="148"/>
      <c r="AN679" s="148"/>
      <c r="AO679" s="148"/>
    </row>
    <row r="680" spans="1:41" ht="13.5" customHeight="1">
      <c r="A680" s="88">
        <v>677</v>
      </c>
      <c r="B680" s="95" t="s">
        <v>0</v>
      </c>
      <c r="C680" s="96">
        <v>2</v>
      </c>
      <c r="D680" s="96">
        <v>11</v>
      </c>
      <c r="E680" s="96">
        <v>9</v>
      </c>
      <c r="F680" s="96">
        <v>16</v>
      </c>
      <c r="G680" s="96">
        <v>9</v>
      </c>
      <c r="H680" s="96">
        <v>17</v>
      </c>
      <c r="I680" s="96">
        <v>5</v>
      </c>
      <c r="J680" s="96">
        <v>9</v>
      </c>
      <c r="K680" s="96">
        <v>3</v>
      </c>
      <c r="L680" s="96">
        <v>310</v>
      </c>
      <c r="M680" s="96">
        <v>1103</v>
      </c>
      <c r="N680" s="96">
        <v>158</v>
      </c>
      <c r="O680" s="96"/>
      <c r="P680" s="96"/>
      <c r="Q680" s="96"/>
      <c r="R680" s="96"/>
      <c r="Z680" s="91">
        <f t="shared" ref="Z680:AK680" si="698">C680*100000/Z649</f>
        <v>1.5497628862783994</v>
      </c>
      <c r="AA680" s="91">
        <f t="shared" si="698"/>
        <v>8.4388185654008439</v>
      </c>
      <c r="AB680" s="91">
        <f t="shared" si="698"/>
        <v>6.8065282168408636</v>
      </c>
      <c r="AC680" s="91">
        <f t="shared" si="698"/>
        <v>11.906888134785973</v>
      </c>
      <c r="AD680" s="91">
        <f t="shared" si="698"/>
        <v>6.6045351141116901</v>
      </c>
      <c r="AE680" s="91">
        <f t="shared" si="698"/>
        <v>12.324913725603921</v>
      </c>
      <c r="AF680" s="91">
        <f t="shared" si="698"/>
        <v>3.583946785558128</v>
      </c>
      <c r="AG680" s="91">
        <f t="shared" si="698"/>
        <v>6.3957702639321194</v>
      </c>
      <c r="AH680" s="91">
        <f t="shared" si="698"/>
        <v>2.1149548457140441</v>
      </c>
      <c r="AI680" s="91">
        <f t="shared" si="698"/>
        <v>217.32272424550459</v>
      </c>
      <c r="AJ680" s="91">
        <f t="shared" si="698"/>
        <v>769.81595605837481</v>
      </c>
      <c r="AK680" s="91">
        <f t="shared" si="698"/>
        <v>111.15253927272471</v>
      </c>
      <c r="AL680" s="148"/>
      <c r="AM680" s="148"/>
      <c r="AN680" s="148"/>
      <c r="AO680" s="148"/>
    </row>
    <row r="681" spans="1:41" ht="13.5" customHeight="1">
      <c r="A681" s="88">
        <v>678</v>
      </c>
      <c r="B681" s="97" t="s">
        <v>111</v>
      </c>
      <c r="C681" s="96"/>
      <c r="D681" s="96"/>
      <c r="E681" s="96"/>
      <c r="F681" s="96"/>
      <c r="G681" s="96"/>
      <c r="H681" s="96"/>
      <c r="I681" s="96"/>
      <c r="J681" s="96"/>
      <c r="K681" s="96"/>
      <c r="L681" s="96"/>
      <c r="M681" s="96">
        <v>0</v>
      </c>
      <c r="N681" s="96">
        <v>0</v>
      </c>
      <c r="O681" s="96"/>
      <c r="P681" s="96"/>
      <c r="Q681" s="96"/>
      <c r="R681" s="96"/>
      <c r="Z681" s="91">
        <f t="shared" ref="Z681:AK681" si="699">C681*100000/Z649</f>
        <v>0</v>
      </c>
      <c r="AA681" s="91">
        <f t="shared" si="699"/>
        <v>0</v>
      </c>
      <c r="AB681" s="91">
        <f t="shared" si="699"/>
        <v>0</v>
      </c>
      <c r="AC681" s="91">
        <f t="shared" si="699"/>
        <v>0</v>
      </c>
      <c r="AD681" s="91">
        <f t="shared" si="699"/>
        <v>0</v>
      </c>
      <c r="AE681" s="91">
        <f t="shared" si="699"/>
        <v>0</v>
      </c>
      <c r="AF681" s="91">
        <f t="shared" si="699"/>
        <v>0</v>
      </c>
      <c r="AG681" s="91">
        <f t="shared" si="699"/>
        <v>0</v>
      </c>
      <c r="AH681" s="91">
        <f t="shared" si="699"/>
        <v>0</v>
      </c>
      <c r="AI681" s="91">
        <f t="shared" si="699"/>
        <v>0</v>
      </c>
      <c r="AJ681" s="91">
        <f t="shared" si="699"/>
        <v>0</v>
      </c>
      <c r="AK681" s="91">
        <f t="shared" si="699"/>
        <v>0</v>
      </c>
      <c r="AL681" s="148"/>
      <c r="AM681" s="148"/>
      <c r="AN681" s="148"/>
      <c r="AO681" s="148"/>
    </row>
    <row r="682" spans="1:41" ht="13.5" customHeight="1">
      <c r="A682" s="88">
        <v>679</v>
      </c>
      <c r="B682" s="97" t="s">
        <v>112</v>
      </c>
      <c r="C682" s="96">
        <f>SUM(C658,C665,C670,C671:C681)</f>
        <v>11822</v>
      </c>
      <c r="D682" s="96">
        <f t="shared" ref="D682:K682" si="700">SUM(D658,D665,D670,D671:D681)</f>
        <v>12332</v>
      </c>
      <c r="E682" s="96">
        <f t="shared" si="700"/>
        <v>13610</v>
      </c>
      <c r="F682" s="96">
        <f t="shared" si="700"/>
        <v>14886</v>
      </c>
      <c r="G682" s="96">
        <f t="shared" si="700"/>
        <v>14514</v>
      </c>
      <c r="H682" s="96">
        <f t="shared" si="700"/>
        <v>16072</v>
      </c>
      <c r="I682" s="96">
        <f t="shared" si="700"/>
        <v>15826</v>
      </c>
      <c r="J682" s="96">
        <f t="shared" si="700"/>
        <v>14786</v>
      </c>
      <c r="K682" s="96">
        <f t="shared" si="700"/>
        <v>14344</v>
      </c>
      <c r="L682" s="96">
        <f>SUM(L658,L665,L670,L671:L681)</f>
        <v>15061</v>
      </c>
      <c r="M682" s="96">
        <f t="shared" ref="M682:R682" si="701">SUM(M658,M665,M670,M671:M681)</f>
        <v>13579</v>
      </c>
      <c r="N682" s="96">
        <f t="shared" si="701"/>
        <v>11712</v>
      </c>
      <c r="O682" s="96">
        <f t="shared" si="701"/>
        <v>0</v>
      </c>
      <c r="P682" s="96">
        <f t="shared" si="701"/>
        <v>0</v>
      </c>
      <c r="Q682" s="96">
        <f t="shared" si="701"/>
        <v>0</v>
      </c>
      <c r="R682" s="96">
        <f t="shared" si="701"/>
        <v>0</v>
      </c>
      <c r="T682" s="4" t="s">
        <v>576</v>
      </c>
      <c r="U682" s="4" t="s">
        <v>577</v>
      </c>
      <c r="V682" s="4" t="s">
        <v>578</v>
      </c>
      <c r="W682" s="4" t="s">
        <v>579</v>
      </c>
      <c r="X682" s="4" t="s">
        <v>580</v>
      </c>
      <c r="Y682" s="4">
        <v>8986</v>
      </c>
      <c r="Z682" s="91">
        <f t="shared" ref="Z682:AK682" si="702">C682*100000/Z649</f>
        <v>9160.6484207916183</v>
      </c>
      <c r="AA682" s="91">
        <f t="shared" si="702"/>
        <v>9460.6827771384742</v>
      </c>
      <c r="AB682" s="91">
        <f t="shared" si="702"/>
        <v>10292.98322568935</v>
      </c>
      <c r="AC682" s="91">
        <f t="shared" si="702"/>
        <v>11077.871048401501</v>
      </c>
      <c r="AD682" s="91">
        <f t="shared" si="702"/>
        <v>10650.913627357451</v>
      </c>
      <c r="AE682" s="91">
        <f t="shared" si="702"/>
        <v>11652.118435170954</v>
      </c>
      <c r="AF682" s="91">
        <f t="shared" si="702"/>
        <v>11343.908365648587</v>
      </c>
      <c r="AG682" s="91">
        <f t="shared" si="702"/>
        <v>10507.539902500035</v>
      </c>
      <c r="AH682" s="91">
        <f t="shared" si="702"/>
        <v>10112.304102307417</v>
      </c>
      <c r="AI682" s="91">
        <f t="shared" si="702"/>
        <v>10558.379193101757</v>
      </c>
      <c r="AJ682" s="91">
        <f t="shared" si="702"/>
        <v>9477.1812033696024</v>
      </c>
      <c r="AK682" s="91">
        <f t="shared" si="702"/>
        <v>8239.3578478617201</v>
      </c>
      <c r="AL682" s="148"/>
      <c r="AM682" s="148"/>
      <c r="AN682" s="148"/>
      <c r="AO682" s="148"/>
    </row>
    <row r="683" spans="1:41" ht="13.5" customHeight="1">
      <c r="A683" s="88">
        <v>680</v>
      </c>
      <c r="B683" s="13" t="s">
        <v>138</v>
      </c>
      <c r="C683" s="86">
        <v>2011</v>
      </c>
      <c r="D683" s="86">
        <v>2012</v>
      </c>
      <c r="E683" s="86">
        <v>2013</v>
      </c>
      <c r="F683" s="86">
        <v>2014</v>
      </c>
      <c r="G683" s="86">
        <v>2015</v>
      </c>
      <c r="H683" s="86">
        <v>2016</v>
      </c>
      <c r="I683" s="86">
        <v>2017</v>
      </c>
      <c r="J683" s="86">
        <v>2018</v>
      </c>
      <c r="K683" s="86">
        <v>2019</v>
      </c>
      <c r="L683" s="86">
        <v>2020</v>
      </c>
      <c r="M683" s="86">
        <v>2021</v>
      </c>
      <c r="N683" s="86">
        <v>2022</v>
      </c>
      <c r="O683" s="86">
        <v>2023</v>
      </c>
      <c r="P683" s="86">
        <v>2024</v>
      </c>
      <c r="Q683" s="86">
        <v>2025</v>
      </c>
      <c r="R683" s="86">
        <v>2026</v>
      </c>
      <c r="Z683" s="72">
        <v>10692</v>
      </c>
      <c r="AA683" s="72">
        <v>10453</v>
      </c>
      <c r="AB683" s="72">
        <v>10499</v>
      </c>
      <c r="AC683" s="72">
        <v>10526</v>
      </c>
      <c r="AD683" s="72">
        <v>10538</v>
      </c>
      <c r="AE683" s="72">
        <v>10543</v>
      </c>
      <c r="AF683" s="72">
        <v>10563</v>
      </c>
      <c r="AG683" s="72">
        <v>10569</v>
      </c>
      <c r="AH683" s="72">
        <v>10546</v>
      </c>
      <c r="AI683" s="72">
        <v>10469</v>
      </c>
      <c r="AJ683" s="72">
        <v>10400</v>
      </c>
      <c r="AK683" s="72">
        <v>10438</v>
      </c>
      <c r="AL683" s="149"/>
      <c r="AM683" s="149"/>
      <c r="AN683" s="149"/>
      <c r="AO683" s="149"/>
    </row>
    <row r="684" spans="1:41" ht="13.5" customHeight="1">
      <c r="A684" s="88">
        <v>681</v>
      </c>
      <c r="B684" s="89" t="s">
        <v>25</v>
      </c>
      <c r="C684" s="90">
        <v>2</v>
      </c>
      <c r="D684" s="90">
        <v>0</v>
      </c>
      <c r="E684" s="90">
        <v>0</v>
      </c>
      <c r="F684" s="90">
        <v>0</v>
      </c>
      <c r="G684" s="90">
        <v>2</v>
      </c>
      <c r="H684" s="90">
        <v>0</v>
      </c>
      <c r="I684" s="90">
        <v>0</v>
      </c>
      <c r="J684" s="90">
        <v>2</v>
      </c>
      <c r="K684" s="90">
        <v>0</v>
      </c>
      <c r="L684" s="90">
        <v>2</v>
      </c>
      <c r="M684" s="90">
        <v>0</v>
      </c>
      <c r="N684" s="90">
        <v>0</v>
      </c>
      <c r="O684" s="90"/>
      <c r="P684" s="90"/>
      <c r="Q684" s="90"/>
      <c r="R684" s="90"/>
      <c r="Z684" s="91">
        <f t="shared" ref="Z684:AK684" si="703">C684*100000/Z683</f>
        <v>18.705574261129815</v>
      </c>
      <c r="AA684" s="91">
        <f t="shared" si="703"/>
        <v>0</v>
      </c>
      <c r="AB684" s="91">
        <f t="shared" si="703"/>
        <v>0</v>
      </c>
      <c r="AC684" s="91">
        <f t="shared" si="703"/>
        <v>0</v>
      </c>
      <c r="AD684" s="91">
        <f t="shared" si="703"/>
        <v>18.978933383943822</v>
      </c>
      <c r="AE684" s="91">
        <f t="shared" si="703"/>
        <v>0</v>
      </c>
      <c r="AF684" s="91">
        <f t="shared" si="703"/>
        <v>0</v>
      </c>
      <c r="AG684" s="91">
        <f t="shared" si="703"/>
        <v>18.923266155738482</v>
      </c>
      <c r="AH684" s="91">
        <f t="shared" si="703"/>
        <v>0</v>
      </c>
      <c r="AI684" s="91">
        <f t="shared" si="703"/>
        <v>19.104021396503963</v>
      </c>
      <c r="AJ684" s="91">
        <f t="shared" si="703"/>
        <v>0</v>
      </c>
      <c r="AK684" s="91">
        <f t="shared" si="703"/>
        <v>0</v>
      </c>
      <c r="AL684" s="148"/>
      <c r="AM684" s="148"/>
      <c r="AN684" s="148"/>
      <c r="AO684" s="148"/>
    </row>
    <row r="685" spans="1:41" ht="13.5" customHeight="1">
      <c r="A685" s="88">
        <v>682</v>
      </c>
      <c r="B685" s="95" t="s">
        <v>22</v>
      </c>
      <c r="C685" s="96">
        <v>64</v>
      </c>
      <c r="D685" s="96">
        <v>64</v>
      </c>
      <c r="E685" s="96">
        <v>81</v>
      </c>
      <c r="F685" s="96">
        <v>87</v>
      </c>
      <c r="G685" s="96">
        <v>60</v>
      </c>
      <c r="H685" s="96">
        <v>54</v>
      </c>
      <c r="I685" s="96">
        <v>69</v>
      </c>
      <c r="J685" s="96">
        <v>69</v>
      </c>
      <c r="K685" s="96">
        <v>103</v>
      </c>
      <c r="L685" s="96">
        <v>78</v>
      </c>
      <c r="M685" s="96">
        <v>76</v>
      </c>
      <c r="N685" s="96">
        <v>70</v>
      </c>
      <c r="O685" s="96"/>
      <c r="P685" s="96"/>
      <c r="Q685" s="96"/>
      <c r="R685" s="96"/>
      <c r="Z685" s="91">
        <f t="shared" ref="Z685:AK685" si="704">C685*100000/Z683</f>
        <v>598.57837635615408</v>
      </c>
      <c r="AA685" s="91">
        <f t="shared" si="704"/>
        <v>612.2644216971205</v>
      </c>
      <c r="AB685" s="91">
        <f t="shared" si="704"/>
        <v>771.50204781407751</v>
      </c>
      <c r="AC685" s="91">
        <f t="shared" si="704"/>
        <v>826.52479574387235</v>
      </c>
      <c r="AD685" s="91">
        <f t="shared" si="704"/>
        <v>569.36800151831471</v>
      </c>
      <c r="AE685" s="91">
        <f t="shared" si="704"/>
        <v>512.18818173195484</v>
      </c>
      <c r="AF685" s="91">
        <f t="shared" si="704"/>
        <v>653.22351604657763</v>
      </c>
      <c r="AG685" s="91">
        <f t="shared" si="704"/>
        <v>652.8526823729776</v>
      </c>
      <c r="AH685" s="91">
        <f t="shared" si="704"/>
        <v>976.6736203299829</v>
      </c>
      <c r="AI685" s="91">
        <f t="shared" si="704"/>
        <v>745.05683446365458</v>
      </c>
      <c r="AJ685" s="91">
        <f t="shared" si="704"/>
        <v>730.76923076923072</v>
      </c>
      <c r="AK685" s="91">
        <f t="shared" si="704"/>
        <v>670.62655681164972</v>
      </c>
      <c r="AL685" s="148"/>
      <c r="AM685" s="148"/>
      <c r="AN685" s="148"/>
      <c r="AO685" s="148"/>
    </row>
    <row r="686" spans="1:41" ht="13.5" customHeight="1">
      <c r="A686" s="88">
        <v>683</v>
      </c>
      <c r="B686" s="95" t="s">
        <v>21</v>
      </c>
      <c r="C686" s="96">
        <v>15</v>
      </c>
      <c r="D686" s="96">
        <v>20</v>
      </c>
      <c r="E686" s="96">
        <v>24</v>
      </c>
      <c r="F686" s="96">
        <v>12</v>
      </c>
      <c r="G686" s="96">
        <v>17</v>
      </c>
      <c r="H686" s="96">
        <v>25</v>
      </c>
      <c r="I686" s="96">
        <v>17</v>
      </c>
      <c r="J686" s="96">
        <v>25</v>
      </c>
      <c r="K686" s="96">
        <v>16</v>
      </c>
      <c r="L686" s="96">
        <v>36</v>
      </c>
      <c r="M686" s="96">
        <v>20</v>
      </c>
      <c r="N686" s="96">
        <v>22</v>
      </c>
      <c r="O686" s="96"/>
      <c r="P686" s="96"/>
      <c r="Q686" s="96"/>
      <c r="R686" s="96"/>
      <c r="Z686" s="91">
        <f t="shared" ref="Z686:AK686" si="705">C686*100000/Z683</f>
        <v>140.29180695847361</v>
      </c>
      <c r="AA686" s="91">
        <f t="shared" si="705"/>
        <v>191.33263178035014</v>
      </c>
      <c r="AB686" s="91">
        <f t="shared" si="705"/>
        <v>228.59319935231926</v>
      </c>
      <c r="AC686" s="91">
        <f t="shared" si="705"/>
        <v>114.00342010260307</v>
      </c>
      <c r="AD686" s="91">
        <f t="shared" si="705"/>
        <v>161.3209337635225</v>
      </c>
      <c r="AE686" s="91">
        <f t="shared" si="705"/>
        <v>237.12415820923835</v>
      </c>
      <c r="AF686" s="91">
        <f t="shared" si="705"/>
        <v>160.93912714191043</v>
      </c>
      <c r="AG686" s="91">
        <f t="shared" si="705"/>
        <v>236.54082694673102</v>
      </c>
      <c r="AH686" s="91">
        <f t="shared" si="705"/>
        <v>151.71629053669639</v>
      </c>
      <c r="AI686" s="91">
        <f t="shared" si="705"/>
        <v>343.87238513707138</v>
      </c>
      <c r="AJ686" s="91">
        <f t="shared" si="705"/>
        <v>192.30769230769232</v>
      </c>
      <c r="AK686" s="91">
        <f t="shared" si="705"/>
        <v>210.76834642651849</v>
      </c>
      <c r="AL686" s="148"/>
      <c r="AM686" s="148"/>
      <c r="AN686" s="148"/>
      <c r="AO686" s="148"/>
    </row>
    <row r="687" spans="1:41" ht="13.5" customHeight="1">
      <c r="A687" s="88">
        <v>684</v>
      </c>
      <c r="B687" s="95" t="s">
        <v>20</v>
      </c>
      <c r="C687" s="96">
        <v>2</v>
      </c>
      <c r="D687" s="96">
        <v>0</v>
      </c>
      <c r="E687" s="96">
        <v>3</v>
      </c>
      <c r="F687" s="96">
        <v>0</v>
      </c>
      <c r="G687" s="96">
        <v>0</v>
      </c>
      <c r="H687" s="96">
        <v>2</v>
      </c>
      <c r="I687" s="96">
        <v>1</v>
      </c>
      <c r="J687" s="96">
        <v>0</v>
      </c>
      <c r="K687" s="96">
        <v>0</v>
      </c>
      <c r="L687" s="96">
        <v>1</v>
      </c>
      <c r="M687" s="96">
        <v>3</v>
      </c>
      <c r="N687" s="96">
        <v>0</v>
      </c>
      <c r="O687" s="96"/>
      <c r="P687" s="96"/>
      <c r="Q687" s="96"/>
      <c r="R687" s="96"/>
      <c r="Z687" s="91">
        <f t="shared" ref="Z687:AK687" si="706">C687*100000/Z683</f>
        <v>18.705574261129815</v>
      </c>
      <c r="AA687" s="91">
        <f t="shared" si="706"/>
        <v>0</v>
      </c>
      <c r="AB687" s="91">
        <f t="shared" si="706"/>
        <v>28.574149919039908</v>
      </c>
      <c r="AC687" s="91">
        <f t="shared" si="706"/>
        <v>0</v>
      </c>
      <c r="AD687" s="91">
        <f t="shared" si="706"/>
        <v>0</v>
      </c>
      <c r="AE687" s="91">
        <f t="shared" si="706"/>
        <v>18.969932656739068</v>
      </c>
      <c r="AF687" s="91">
        <f t="shared" si="706"/>
        <v>9.4670074789359084</v>
      </c>
      <c r="AG687" s="91">
        <f t="shared" si="706"/>
        <v>0</v>
      </c>
      <c r="AH687" s="91">
        <f t="shared" si="706"/>
        <v>0</v>
      </c>
      <c r="AI687" s="91">
        <f t="shared" si="706"/>
        <v>9.5520106982519817</v>
      </c>
      <c r="AJ687" s="91">
        <f t="shared" si="706"/>
        <v>28.846153846153847</v>
      </c>
      <c r="AK687" s="91">
        <f t="shared" si="706"/>
        <v>0</v>
      </c>
      <c r="AL687" s="148"/>
      <c r="AM687" s="148"/>
      <c r="AN687" s="148"/>
      <c r="AO687" s="148"/>
    </row>
    <row r="688" spans="1:41" ht="13.5" customHeight="1">
      <c r="A688" s="88">
        <v>685</v>
      </c>
      <c r="B688" s="95" t="s">
        <v>19</v>
      </c>
      <c r="C688" s="96">
        <v>0</v>
      </c>
      <c r="D688" s="96">
        <v>0</v>
      </c>
      <c r="E688" s="96">
        <v>1</v>
      </c>
      <c r="F688" s="96">
        <v>0</v>
      </c>
      <c r="G688" s="96">
        <v>0</v>
      </c>
      <c r="H688" s="96">
        <v>2</v>
      </c>
      <c r="I688" s="96">
        <v>1</v>
      </c>
      <c r="J688" s="96">
        <v>1</v>
      </c>
      <c r="K688" s="96">
        <v>0</v>
      </c>
      <c r="L688" s="96">
        <v>0</v>
      </c>
      <c r="M688" s="96">
        <v>0</v>
      </c>
      <c r="N688" s="96">
        <v>0</v>
      </c>
      <c r="O688" s="96"/>
      <c r="P688" s="96"/>
      <c r="Q688" s="96"/>
      <c r="R688" s="96"/>
      <c r="Z688" s="91">
        <f t="shared" ref="Z688:AK688" si="707">C688*100000/Z683</f>
        <v>0</v>
      </c>
      <c r="AA688" s="91">
        <f t="shared" si="707"/>
        <v>0</v>
      </c>
      <c r="AB688" s="91">
        <f t="shared" si="707"/>
        <v>9.5247166396799692</v>
      </c>
      <c r="AC688" s="91">
        <f t="shared" si="707"/>
        <v>0</v>
      </c>
      <c r="AD688" s="91">
        <f t="shared" si="707"/>
        <v>0</v>
      </c>
      <c r="AE688" s="91">
        <f t="shared" si="707"/>
        <v>18.969932656739068</v>
      </c>
      <c r="AF688" s="91">
        <f t="shared" si="707"/>
        <v>9.4670074789359084</v>
      </c>
      <c r="AG688" s="91">
        <f t="shared" si="707"/>
        <v>9.4616330778692408</v>
      </c>
      <c r="AH688" s="91">
        <f t="shared" si="707"/>
        <v>0</v>
      </c>
      <c r="AI688" s="91">
        <f t="shared" si="707"/>
        <v>0</v>
      </c>
      <c r="AJ688" s="91">
        <f t="shared" si="707"/>
        <v>0</v>
      </c>
      <c r="AK688" s="91">
        <f t="shared" si="707"/>
        <v>0</v>
      </c>
      <c r="AL688" s="148"/>
      <c r="AM688" s="148"/>
      <c r="AN688" s="148"/>
      <c r="AO688" s="148"/>
    </row>
    <row r="689" spans="1:41" ht="13.5" customHeight="1">
      <c r="A689" s="88">
        <v>686</v>
      </c>
      <c r="B689" s="95" t="s">
        <v>18</v>
      </c>
      <c r="C689" s="96">
        <v>0</v>
      </c>
      <c r="D689" s="96">
        <v>1</v>
      </c>
      <c r="E689" s="96">
        <v>0</v>
      </c>
      <c r="F689" s="96">
        <v>0</v>
      </c>
      <c r="G689" s="96">
        <v>0</v>
      </c>
      <c r="H689" s="96">
        <v>0</v>
      </c>
      <c r="I689" s="96">
        <v>0</v>
      </c>
      <c r="J689" s="96">
        <v>0</v>
      </c>
      <c r="K689" s="96">
        <v>0</v>
      </c>
      <c r="L689" s="96">
        <v>0</v>
      </c>
      <c r="M689" s="96">
        <v>0</v>
      </c>
      <c r="N689" s="96">
        <v>0</v>
      </c>
      <c r="O689" s="96"/>
      <c r="P689" s="96"/>
      <c r="Q689" s="96"/>
      <c r="R689" s="96"/>
      <c r="Z689" s="91">
        <f t="shared" ref="Z689:AK689" si="708">C689*100000/Z683</f>
        <v>0</v>
      </c>
      <c r="AA689" s="91">
        <f t="shared" si="708"/>
        <v>9.5666315890175078</v>
      </c>
      <c r="AB689" s="91">
        <f t="shared" si="708"/>
        <v>0</v>
      </c>
      <c r="AC689" s="91">
        <f t="shared" si="708"/>
        <v>0</v>
      </c>
      <c r="AD689" s="91">
        <f t="shared" si="708"/>
        <v>0</v>
      </c>
      <c r="AE689" s="91">
        <f t="shared" si="708"/>
        <v>0</v>
      </c>
      <c r="AF689" s="91">
        <f t="shared" si="708"/>
        <v>0</v>
      </c>
      <c r="AG689" s="91">
        <f t="shared" si="708"/>
        <v>0</v>
      </c>
      <c r="AH689" s="91">
        <f t="shared" si="708"/>
        <v>0</v>
      </c>
      <c r="AI689" s="91">
        <f t="shared" si="708"/>
        <v>0</v>
      </c>
      <c r="AJ689" s="91">
        <f t="shared" si="708"/>
        <v>0</v>
      </c>
      <c r="AK689" s="91">
        <f t="shared" si="708"/>
        <v>0</v>
      </c>
      <c r="AL689" s="148"/>
      <c r="AM689" s="148"/>
      <c r="AN689" s="148"/>
      <c r="AO689" s="148"/>
    </row>
    <row r="690" spans="1:41" ht="13.5" customHeight="1">
      <c r="A690" s="88">
        <v>687</v>
      </c>
      <c r="B690" s="95" t="s">
        <v>17</v>
      </c>
      <c r="C690" s="96">
        <v>7</v>
      </c>
      <c r="D690" s="96">
        <v>6</v>
      </c>
      <c r="E690" s="96">
        <v>15</v>
      </c>
      <c r="F690" s="96">
        <v>17</v>
      </c>
      <c r="G690" s="96">
        <v>18</v>
      </c>
      <c r="H690" s="96">
        <v>20</v>
      </c>
      <c r="I690" s="96">
        <v>18</v>
      </c>
      <c r="J690" s="96">
        <v>20</v>
      </c>
      <c r="K690" s="96">
        <v>27</v>
      </c>
      <c r="L690" s="96">
        <v>21</v>
      </c>
      <c r="M690" s="96">
        <v>36</v>
      </c>
      <c r="N690" s="96">
        <v>32</v>
      </c>
      <c r="O690" s="96"/>
      <c r="P690" s="96"/>
      <c r="Q690" s="96"/>
      <c r="R690" s="96"/>
      <c r="Z690" s="91">
        <f t="shared" ref="Z690:AK690" si="709">C690*100000/Z683</f>
        <v>65.469509913954354</v>
      </c>
      <c r="AA690" s="91">
        <f t="shared" si="709"/>
        <v>57.399789534105039</v>
      </c>
      <c r="AB690" s="91">
        <f t="shared" si="709"/>
        <v>142.87074959519956</v>
      </c>
      <c r="AC690" s="91">
        <f t="shared" si="709"/>
        <v>161.50484514535435</v>
      </c>
      <c r="AD690" s="91">
        <f t="shared" si="709"/>
        <v>170.8104004554944</v>
      </c>
      <c r="AE690" s="91">
        <f t="shared" si="709"/>
        <v>189.6993265673907</v>
      </c>
      <c r="AF690" s="91">
        <f t="shared" si="709"/>
        <v>170.40613462084636</v>
      </c>
      <c r="AG690" s="91">
        <f t="shared" si="709"/>
        <v>189.2326615573848</v>
      </c>
      <c r="AH690" s="91">
        <f t="shared" si="709"/>
        <v>256.02124028067516</v>
      </c>
      <c r="AI690" s="91">
        <f t="shared" si="709"/>
        <v>200.59222466329163</v>
      </c>
      <c r="AJ690" s="91">
        <f t="shared" si="709"/>
        <v>346.15384615384613</v>
      </c>
      <c r="AK690" s="91">
        <f t="shared" si="709"/>
        <v>306.57214025675415</v>
      </c>
      <c r="AL690" s="148"/>
      <c r="AM690" s="148"/>
      <c r="AN690" s="148"/>
      <c r="AO690" s="148"/>
    </row>
    <row r="691" spans="1:41" ht="13.5" customHeight="1">
      <c r="A691" s="88">
        <v>688</v>
      </c>
      <c r="B691" s="95" t="s">
        <v>16</v>
      </c>
      <c r="C691" s="96">
        <v>8</v>
      </c>
      <c r="D691" s="96">
        <v>5</v>
      </c>
      <c r="E691" s="96">
        <v>8</v>
      </c>
      <c r="F691" s="96">
        <v>11</v>
      </c>
      <c r="G691" s="96">
        <v>7</v>
      </c>
      <c r="H691" s="96">
        <v>11</v>
      </c>
      <c r="I691" s="96">
        <v>6</v>
      </c>
      <c r="J691" s="96">
        <v>17</v>
      </c>
      <c r="K691" s="96">
        <v>11</v>
      </c>
      <c r="L691" s="96">
        <v>14</v>
      </c>
      <c r="M691" s="96">
        <v>17</v>
      </c>
      <c r="N691" s="96">
        <v>17</v>
      </c>
      <c r="O691" s="96"/>
      <c r="P691" s="96"/>
      <c r="Q691" s="96"/>
      <c r="R691" s="96"/>
      <c r="Z691" s="91">
        <f t="shared" ref="Z691:AK691" si="710">C691*100000/Z683</f>
        <v>74.82229704451926</v>
      </c>
      <c r="AA691" s="91">
        <f t="shared" si="710"/>
        <v>47.833157945087535</v>
      </c>
      <c r="AB691" s="91">
        <f t="shared" si="710"/>
        <v>76.197733117439753</v>
      </c>
      <c r="AC691" s="91">
        <f t="shared" si="710"/>
        <v>104.50313509405282</v>
      </c>
      <c r="AD691" s="91">
        <f t="shared" si="710"/>
        <v>66.426266843803376</v>
      </c>
      <c r="AE691" s="91">
        <f t="shared" si="710"/>
        <v>104.33462961206487</v>
      </c>
      <c r="AF691" s="91">
        <f t="shared" si="710"/>
        <v>56.802044873615451</v>
      </c>
      <c r="AG691" s="91">
        <f t="shared" si="710"/>
        <v>160.84776232377709</v>
      </c>
      <c r="AH691" s="91">
        <f t="shared" si="710"/>
        <v>104.30494974397875</v>
      </c>
      <c r="AI691" s="91">
        <f t="shared" si="710"/>
        <v>133.72814977552775</v>
      </c>
      <c r="AJ691" s="91">
        <f t="shared" si="710"/>
        <v>163.46153846153845</v>
      </c>
      <c r="AK691" s="91">
        <f t="shared" si="710"/>
        <v>162.86644951140065</v>
      </c>
      <c r="AL691" s="148"/>
      <c r="AM691" s="148"/>
      <c r="AN691" s="148"/>
      <c r="AO691" s="148"/>
    </row>
    <row r="692" spans="1:41" ht="13.5" customHeight="1">
      <c r="A692" s="88">
        <v>689</v>
      </c>
      <c r="B692" s="97" t="s">
        <v>117</v>
      </c>
      <c r="C692" s="96">
        <v>98</v>
      </c>
      <c r="D692" s="96">
        <v>96</v>
      </c>
      <c r="E692" s="96">
        <v>132</v>
      </c>
      <c r="F692" s="96">
        <v>127</v>
      </c>
      <c r="G692" s="96">
        <v>104</v>
      </c>
      <c r="H692" s="96">
        <v>114</v>
      </c>
      <c r="I692" s="96">
        <v>112</v>
      </c>
      <c r="J692" s="96">
        <v>134</v>
      </c>
      <c r="K692" s="96">
        <v>157</v>
      </c>
      <c r="L692" s="96">
        <v>152</v>
      </c>
      <c r="M692" s="96">
        <v>152</v>
      </c>
      <c r="N692" s="96">
        <v>141</v>
      </c>
      <c r="O692" s="96"/>
      <c r="P692" s="96"/>
      <c r="Q692" s="96"/>
      <c r="R692" s="96"/>
      <c r="T692" s="4" t="s">
        <v>581</v>
      </c>
      <c r="U692" s="4" t="s">
        <v>582</v>
      </c>
      <c r="V692" s="4" t="s">
        <v>583</v>
      </c>
      <c r="W692" s="4" t="s">
        <v>584</v>
      </c>
      <c r="X692" s="4" t="s">
        <v>585</v>
      </c>
      <c r="Y692" s="4">
        <v>1156.5999999999999</v>
      </c>
      <c r="Z692" s="91">
        <f t="shared" ref="Z692:AK692" si="711">C692*100000/Z683</f>
        <v>916.57313879536105</v>
      </c>
      <c r="AA692" s="91">
        <f t="shared" si="711"/>
        <v>918.39663254568063</v>
      </c>
      <c r="AB692" s="91">
        <f t="shared" si="711"/>
        <v>1257.262596437756</v>
      </c>
      <c r="AC692" s="91">
        <f t="shared" si="711"/>
        <v>1206.5361960858825</v>
      </c>
      <c r="AD692" s="91">
        <f t="shared" si="711"/>
        <v>986.90453596507871</v>
      </c>
      <c r="AE692" s="91">
        <f t="shared" si="711"/>
        <v>1081.2861614341268</v>
      </c>
      <c r="AF692" s="91">
        <f t="shared" si="711"/>
        <v>1060.3048376408217</v>
      </c>
      <c r="AG692" s="91">
        <f t="shared" si="711"/>
        <v>1267.8588324344782</v>
      </c>
      <c r="AH692" s="91">
        <f t="shared" si="711"/>
        <v>1488.7161008913331</v>
      </c>
      <c r="AI692" s="91">
        <f t="shared" si="711"/>
        <v>1451.9056261343012</v>
      </c>
      <c r="AJ692" s="91">
        <f t="shared" si="711"/>
        <v>1461.5384615384614</v>
      </c>
      <c r="AK692" s="91">
        <f t="shared" si="711"/>
        <v>1350.8334930063231</v>
      </c>
      <c r="AL692" s="148"/>
      <c r="AM692" s="148"/>
      <c r="AN692" s="148"/>
      <c r="AO692" s="148"/>
    </row>
    <row r="693" spans="1:41" ht="13.5" customHeight="1">
      <c r="A693" s="88">
        <v>690</v>
      </c>
      <c r="B693" s="95" t="s">
        <v>15</v>
      </c>
      <c r="C693" s="96">
        <v>5</v>
      </c>
      <c r="D693" s="96">
        <v>5</v>
      </c>
      <c r="E693" s="96">
        <v>9</v>
      </c>
      <c r="F693" s="96">
        <v>9</v>
      </c>
      <c r="G693" s="96">
        <v>6</v>
      </c>
      <c r="H693" s="96">
        <v>12</v>
      </c>
      <c r="I693" s="96">
        <v>9</v>
      </c>
      <c r="J693" s="96">
        <v>17</v>
      </c>
      <c r="K693" s="96">
        <v>12</v>
      </c>
      <c r="L693" s="96">
        <v>26</v>
      </c>
      <c r="M693" s="96">
        <v>18</v>
      </c>
      <c r="N693" s="96">
        <v>10</v>
      </c>
      <c r="O693" s="96"/>
      <c r="P693" s="96"/>
      <c r="Q693" s="96"/>
      <c r="R693" s="96"/>
      <c r="Z693" s="91">
        <f t="shared" ref="Z693:AK693" si="712">C693*100000/Z683</f>
        <v>46.763935652824543</v>
      </c>
      <c r="AA693" s="91">
        <f t="shared" si="712"/>
        <v>47.833157945087535</v>
      </c>
      <c r="AB693" s="91">
        <f t="shared" si="712"/>
        <v>85.722449757119719</v>
      </c>
      <c r="AC693" s="91">
        <f t="shared" si="712"/>
        <v>85.502565076952308</v>
      </c>
      <c r="AD693" s="91">
        <f t="shared" si="712"/>
        <v>56.93680015183147</v>
      </c>
      <c r="AE693" s="91">
        <f t="shared" si="712"/>
        <v>113.81959594043441</v>
      </c>
      <c r="AF693" s="91">
        <f t="shared" si="712"/>
        <v>85.203067310423179</v>
      </c>
      <c r="AG693" s="91">
        <f t="shared" si="712"/>
        <v>160.84776232377709</v>
      </c>
      <c r="AH693" s="91">
        <f t="shared" si="712"/>
        <v>113.78721790252229</v>
      </c>
      <c r="AI693" s="91">
        <f t="shared" si="712"/>
        <v>248.35227815455153</v>
      </c>
      <c r="AJ693" s="91">
        <f t="shared" si="712"/>
        <v>173.07692307692307</v>
      </c>
      <c r="AK693" s="91">
        <f t="shared" si="712"/>
        <v>95.803793830235676</v>
      </c>
      <c r="AL693" s="148"/>
      <c r="AM693" s="148"/>
      <c r="AN693" s="148"/>
      <c r="AO693" s="148"/>
    </row>
    <row r="694" spans="1:41" ht="13.5" customHeight="1">
      <c r="A694" s="88">
        <v>691</v>
      </c>
      <c r="B694" s="95" t="s">
        <v>14</v>
      </c>
      <c r="C694" s="96">
        <v>123</v>
      </c>
      <c r="D694" s="96">
        <v>69</v>
      </c>
      <c r="E694" s="96">
        <v>68</v>
      </c>
      <c r="F694" s="96">
        <v>59</v>
      </c>
      <c r="G694" s="96">
        <v>61</v>
      </c>
      <c r="H694" s="96">
        <v>36</v>
      </c>
      <c r="I694" s="96">
        <v>54</v>
      </c>
      <c r="J694" s="96">
        <v>54</v>
      </c>
      <c r="K694" s="96">
        <v>91</v>
      </c>
      <c r="L694" s="96">
        <v>73</v>
      </c>
      <c r="M694" s="96">
        <v>84</v>
      </c>
      <c r="N694" s="96">
        <v>93</v>
      </c>
      <c r="O694" s="96"/>
      <c r="P694" s="96"/>
      <c r="Q694" s="96"/>
      <c r="R694" s="96"/>
      <c r="Z694" s="91">
        <f t="shared" ref="Z694:AK694" si="713">C694*100000/Z683</f>
        <v>1150.3928170594838</v>
      </c>
      <c r="AA694" s="91">
        <f t="shared" si="713"/>
        <v>660.09757964220796</v>
      </c>
      <c r="AB694" s="91">
        <f t="shared" si="713"/>
        <v>647.68073149823795</v>
      </c>
      <c r="AC694" s="91">
        <f t="shared" si="713"/>
        <v>560.51681550446517</v>
      </c>
      <c r="AD694" s="91">
        <f t="shared" si="713"/>
        <v>578.85746821028658</v>
      </c>
      <c r="AE694" s="91">
        <f t="shared" si="713"/>
        <v>341.45878782130325</v>
      </c>
      <c r="AF694" s="91">
        <f t="shared" si="713"/>
        <v>511.21840386253905</v>
      </c>
      <c r="AG694" s="91">
        <f t="shared" si="713"/>
        <v>510.92818620493898</v>
      </c>
      <c r="AH694" s="91">
        <f t="shared" si="713"/>
        <v>862.88640242746067</v>
      </c>
      <c r="AI694" s="91">
        <f t="shared" si="713"/>
        <v>697.29678097239469</v>
      </c>
      <c r="AJ694" s="91">
        <f t="shared" si="713"/>
        <v>807.69230769230774</v>
      </c>
      <c r="AK694" s="91">
        <f t="shared" si="713"/>
        <v>890.97528262119181</v>
      </c>
      <c r="AL694" s="148"/>
      <c r="AM694" s="148"/>
      <c r="AN694" s="148"/>
      <c r="AO694" s="148"/>
    </row>
    <row r="695" spans="1:41" ht="13.5" customHeight="1">
      <c r="A695" s="88">
        <v>692</v>
      </c>
      <c r="B695" s="95" t="s">
        <v>13</v>
      </c>
      <c r="C695" s="96">
        <v>78</v>
      </c>
      <c r="D695" s="96">
        <v>55</v>
      </c>
      <c r="E695" s="96">
        <v>56</v>
      </c>
      <c r="F695" s="96">
        <v>35</v>
      </c>
      <c r="G695" s="96">
        <v>39</v>
      </c>
      <c r="H695" s="96">
        <v>56</v>
      </c>
      <c r="I695" s="96">
        <v>56</v>
      </c>
      <c r="J695" s="96">
        <v>51</v>
      </c>
      <c r="K695" s="96">
        <v>84</v>
      </c>
      <c r="L695" s="96">
        <v>51</v>
      </c>
      <c r="M695" s="96">
        <v>54</v>
      </c>
      <c r="N695" s="96">
        <v>50</v>
      </c>
      <c r="O695" s="96"/>
      <c r="P695" s="96"/>
      <c r="Q695" s="96"/>
      <c r="R695" s="96"/>
      <c r="Z695" s="91">
        <f t="shared" ref="Z695:AK695" si="714">C695*100000/Z683</f>
        <v>729.51739618406282</v>
      </c>
      <c r="AA695" s="91">
        <f t="shared" si="714"/>
        <v>526.1647373959629</v>
      </c>
      <c r="AB695" s="91">
        <f t="shared" si="714"/>
        <v>533.3841318220783</v>
      </c>
      <c r="AC695" s="91">
        <f t="shared" si="714"/>
        <v>332.509975299259</v>
      </c>
      <c r="AD695" s="91">
        <f t="shared" si="714"/>
        <v>370.08920098690453</v>
      </c>
      <c r="AE695" s="91">
        <f t="shared" si="714"/>
        <v>531.15811438869389</v>
      </c>
      <c r="AF695" s="91">
        <f t="shared" si="714"/>
        <v>530.15241882041084</v>
      </c>
      <c r="AG695" s="91">
        <f t="shared" si="714"/>
        <v>482.54328697133127</v>
      </c>
      <c r="AH695" s="91">
        <f t="shared" si="714"/>
        <v>796.51052531765595</v>
      </c>
      <c r="AI695" s="91">
        <f t="shared" si="714"/>
        <v>487.15254561085106</v>
      </c>
      <c r="AJ695" s="91">
        <f t="shared" si="714"/>
        <v>519.23076923076928</v>
      </c>
      <c r="AK695" s="91">
        <f t="shared" si="714"/>
        <v>479.0189691511784</v>
      </c>
      <c r="AL695" s="148"/>
      <c r="AM695" s="148"/>
      <c r="AN695" s="148"/>
      <c r="AO695" s="148"/>
    </row>
    <row r="696" spans="1:41" ht="13.5" customHeight="1">
      <c r="A696" s="88">
        <v>693</v>
      </c>
      <c r="B696" s="95" t="s">
        <v>12</v>
      </c>
      <c r="C696" s="96">
        <v>153</v>
      </c>
      <c r="D696" s="96">
        <v>94</v>
      </c>
      <c r="E696" s="96">
        <v>139</v>
      </c>
      <c r="F696" s="96">
        <v>130</v>
      </c>
      <c r="G696" s="96">
        <v>104</v>
      </c>
      <c r="H696" s="96">
        <v>109</v>
      </c>
      <c r="I696" s="96">
        <v>160</v>
      </c>
      <c r="J696" s="96">
        <v>150</v>
      </c>
      <c r="K696" s="96">
        <v>216</v>
      </c>
      <c r="L696" s="96">
        <v>139</v>
      </c>
      <c r="M696" s="96">
        <v>140</v>
      </c>
      <c r="N696" s="96">
        <v>126</v>
      </c>
      <c r="O696" s="96"/>
      <c r="P696" s="96"/>
      <c r="Q696" s="96"/>
      <c r="R696" s="96"/>
      <c r="Z696" s="91">
        <f t="shared" ref="Z696:AK696" si="715">C696*100000/Z683</f>
        <v>1430.9764309764309</v>
      </c>
      <c r="AA696" s="91">
        <f t="shared" si="715"/>
        <v>899.26336936764562</v>
      </c>
      <c r="AB696" s="91">
        <f t="shared" si="715"/>
        <v>1323.9356129155158</v>
      </c>
      <c r="AC696" s="91">
        <f t="shared" si="715"/>
        <v>1235.0370511115334</v>
      </c>
      <c r="AD696" s="91">
        <f t="shared" si="715"/>
        <v>986.90453596507871</v>
      </c>
      <c r="AE696" s="91">
        <f t="shared" si="715"/>
        <v>1033.8613297922793</v>
      </c>
      <c r="AF696" s="91">
        <f t="shared" si="715"/>
        <v>1514.7211966297452</v>
      </c>
      <c r="AG696" s="91">
        <f t="shared" si="715"/>
        <v>1419.244961680386</v>
      </c>
      <c r="AH696" s="91">
        <f t="shared" si="715"/>
        <v>2048.1699222454013</v>
      </c>
      <c r="AI696" s="91">
        <f t="shared" si="715"/>
        <v>1327.7294870570256</v>
      </c>
      <c r="AJ696" s="91">
        <f t="shared" si="715"/>
        <v>1346.1538461538462</v>
      </c>
      <c r="AK696" s="91">
        <f t="shared" si="715"/>
        <v>1207.1278022609695</v>
      </c>
      <c r="AL696" s="148"/>
      <c r="AM696" s="148"/>
      <c r="AN696" s="148"/>
      <c r="AO696" s="148"/>
    </row>
    <row r="697" spans="1:41" ht="13.5" customHeight="1">
      <c r="A697" s="88">
        <v>694</v>
      </c>
      <c r="B697" s="95" t="s">
        <v>11</v>
      </c>
      <c r="C697" s="96">
        <v>16</v>
      </c>
      <c r="D697" s="96">
        <v>14</v>
      </c>
      <c r="E697" s="96">
        <v>19</v>
      </c>
      <c r="F697" s="96">
        <v>4</v>
      </c>
      <c r="G697" s="96">
        <v>10</v>
      </c>
      <c r="H697" s="96">
        <v>16</v>
      </c>
      <c r="I697" s="96">
        <v>24</v>
      </c>
      <c r="J697" s="96">
        <v>8</v>
      </c>
      <c r="K697" s="96">
        <v>21</v>
      </c>
      <c r="L697" s="96">
        <v>17</v>
      </c>
      <c r="M697" s="96">
        <v>16</v>
      </c>
      <c r="N697" s="96">
        <v>16</v>
      </c>
      <c r="O697" s="96"/>
      <c r="P697" s="96"/>
      <c r="Q697" s="96"/>
      <c r="R697" s="96"/>
      <c r="Z697" s="91">
        <f t="shared" ref="Z697:AK697" si="716">C697*100000/Z683</f>
        <v>149.64459408903852</v>
      </c>
      <c r="AA697" s="91">
        <f t="shared" si="716"/>
        <v>133.93284224624509</v>
      </c>
      <c r="AB697" s="91">
        <f t="shared" si="716"/>
        <v>180.96961615391942</v>
      </c>
      <c r="AC697" s="91">
        <f t="shared" si="716"/>
        <v>38.001140034201029</v>
      </c>
      <c r="AD697" s="91">
        <f t="shared" si="716"/>
        <v>94.894666919719114</v>
      </c>
      <c r="AE697" s="91">
        <f t="shared" si="716"/>
        <v>151.75946125391255</v>
      </c>
      <c r="AF697" s="91">
        <f t="shared" si="716"/>
        <v>227.2081794944618</v>
      </c>
      <c r="AG697" s="91">
        <f t="shared" si="716"/>
        <v>75.693064622953926</v>
      </c>
      <c r="AH697" s="91">
        <f t="shared" si="716"/>
        <v>199.12763132941399</v>
      </c>
      <c r="AI697" s="91">
        <f t="shared" si="716"/>
        <v>162.3841818702837</v>
      </c>
      <c r="AJ697" s="91">
        <f t="shared" si="716"/>
        <v>153.84615384615384</v>
      </c>
      <c r="AK697" s="91">
        <f t="shared" si="716"/>
        <v>153.28607012837708</v>
      </c>
      <c r="AL697" s="148"/>
      <c r="AM697" s="148"/>
      <c r="AN697" s="148"/>
      <c r="AO697" s="148"/>
    </row>
    <row r="698" spans="1:41" ht="13.5" customHeight="1">
      <c r="A698" s="88">
        <v>695</v>
      </c>
      <c r="B698" s="95" t="s">
        <v>28</v>
      </c>
      <c r="C698" s="96">
        <v>0</v>
      </c>
      <c r="D698" s="96">
        <v>0</v>
      </c>
      <c r="E698" s="96">
        <v>0</v>
      </c>
      <c r="F698" s="96">
        <v>0</v>
      </c>
      <c r="G698" s="96">
        <v>0</v>
      </c>
      <c r="H698" s="96">
        <v>0</v>
      </c>
      <c r="I698" s="96">
        <v>0</v>
      </c>
      <c r="J698" s="96">
        <v>0</v>
      </c>
      <c r="K698" s="96">
        <v>0</v>
      </c>
      <c r="L698" s="96">
        <v>0</v>
      </c>
      <c r="M698" s="96">
        <v>0</v>
      </c>
      <c r="N698" s="96">
        <v>0</v>
      </c>
      <c r="O698" s="96"/>
      <c r="P698" s="96"/>
      <c r="Q698" s="96"/>
      <c r="R698" s="96"/>
      <c r="Z698" s="91">
        <f t="shared" ref="Z698:AK698" si="717">C698*100000/Z683</f>
        <v>0</v>
      </c>
      <c r="AA698" s="91">
        <f t="shared" si="717"/>
        <v>0</v>
      </c>
      <c r="AB698" s="91">
        <f t="shared" si="717"/>
        <v>0</v>
      </c>
      <c r="AC698" s="91">
        <f t="shared" si="717"/>
        <v>0</v>
      </c>
      <c r="AD698" s="91">
        <f t="shared" si="717"/>
        <v>0</v>
      </c>
      <c r="AE698" s="91">
        <f t="shared" si="717"/>
        <v>0</v>
      </c>
      <c r="AF698" s="91">
        <f t="shared" si="717"/>
        <v>0</v>
      </c>
      <c r="AG698" s="91">
        <f t="shared" si="717"/>
        <v>0</v>
      </c>
      <c r="AH698" s="91">
        <f t="shared" si="717"/>
        <v>0</v>
      </c>
      <c r="AI698" s="91">
        <f t="shared" si="717"/>
        <v>0</v>
      </c>
      <c r="AJ698" s="91">
        <f t="shared" si="717"/>
        <v>0</v>
      </c>
      <c r="AK698" s="91">
        <f t="shared" si="717"/>
        <v>0</v>
      </c>
      <c r="AL698" s="148"/>
      <c r="AM698" s="148"/>
      <c r="AN698" s="148"/>
      <c r="AO698" s="148"/>
    </row>
    <row r="699" spans="1:41" ht="13.5" customHeight="1">
      <c r="A699" s="88">
        <v>696</v>
      </c>
      <c r="B699" s="97" t="s">
        <v>118</v>
      </c>
      <c r="C699" s="96">
        <v>375</v>
      </c>
      <c r="D699" s="96">
        <v>237</v>
      </c>
      <c r="E699" s="96">
        <v>291</v>
      </c>
      <c r="F699" s="96">
        <v>237</v>
      </c>
      <c r="G699" s="96">
        <v>220</v>
      </c>
      <c r="H699" s="96">
        <v>229</v>
      </c>
      <c r="I699" s="96">
        <v>303</v>
      </c>
      <c r="J699" s="96">
        <v>280</v>
      </c>
      <c r="K699" s="96">
        <v>424</v>
      </c>
      <c r="L699" s="96">
        <v>306</v>
      </c>
      <c r="M699" s="96">
        <v>312</v>
      </c>
      <c r="N699" s="96">
        <v>295</v>
      </c>
      <c r="O699" s="96"/>
      <c r="P699" s="96"/>
      <c r="Q699" s="96"/>
      <c r="R699" s="96"/>
      <c r="T699" s="4" t="s">
        <v>586</v>
      </c>
      <c r="U699" s="4" t="s">
        <v>587</v>
      </c>
      <c r="V699" s="4" t="s">
        <v>588</v>
      </c>
      <c r="W699" s="4" t="s">
        <v>589</v>
      </c>
      <c r="X699" s="4" t="s">
        <v>590</v>
      </c>
      <c r="Y699" s="4">
        <v>3144.3</v>
      </c>
      <c r="Z699" s="91">
        <f t="shared" ref="Z699:AK699" si="718">C699*100000/Z683</f>
        <v>3507.2951739618406</v>
      </c>
      <c r="AA699" s="91">
        <f t="shared" si="718"/>
        <v>2267.2916865971492</v>
      </c>
      <c r="AB699" s="91">
        <f t="shared" si="718"/>
        <v>2771.6925421468713</v>
      </c>
      <c r="AC699" s="91">
        <f t="shared" si="718"/>
        <v>2251.5675470264109</v>
      </c>
      <c r="AD699" s="91">
        <f t="shared" si="718"/>
        <v>2087.6826722338205</v>
      </c>
      <c r="AE699" s="91">
        <f t="shared" si="718"/>
        <v>2172.0572891966235</v>
      </c>
      <c r="AF699" s="91">
        <f t="shared" si="718"/>
        <v>2868.5032661175801</v>
      </c>
      <c r="AG699" s="91">
        <f t="shared" si="718"/>
        <v>2649.2572618033873</v>
      </c>
      <c r="AH699" s="91">
        <f t="shared" si="718"/>
        <v>4020.4816992224542</v>
      </c>
      <c r="AI699" s="91">
        <f t="shared" si="718"/>
        <v>2922.9152736651067</v>
      </c>
      <c r="AJ699" s="91">
        <f t="shared" si="718"/>
        <v>3000</v>
      </c>
      <c r="AK699" s="91">
        <f t="shared" si="718"/>
        <v>2826.2119179919523</v>
      </c>
      <c r="AL699" s="148"/>
      <c r="AM699" s="148"/>
      <c r="AN699" s="148"/>
      <c r="AO699" s="148"/>
    </row>
    <row r="700" spans="1:41" ht="13.5" customHeight="1">
      <c r="A700" s="88">
        <v>697</v>
      </c>
      <c r="B700" s="95" t="s">
        <v>10</v>
      </c>
      <c r="C700" s="96">
        <v>4</v>
      </c>
      <c r="D700" s="96">
        <v>4</v>
      </c>
      <c r="E700" s="96">
        <v>7</v>
      </c>
      <c r="F700" s="96">
        <v>9</v>
      </c>
      <c r="G700" s="96">
        <v>5</v>
      </c>
      <c r="H700" s="96">
        <v>6</v>
      </c>
      <c r="I700" s="96">
        <v>4</v>
      </c>
      <c r="J700" s="96">
        <v>3</v>
      </c>
      <c r="K700" s="96">
        <v>7</v>
      </c>
      <c r="L700" s="96">
        <v>4</v>
      </c>
      <c r="M700" s="96">
        <v>13</v>
      </c>
      <c r="N700" s="96">
        <v>5</v>
      </c>
      <c r="O700" s="96"/>
      <c r="P700" s="96"/>
      <c r="Q700" s="96"/>
      <c r="R700" s="96"/>
      <c r="Z700" s="91">
        <f t="shared" ref="Z700:AK700" si="719">C700*100000/Z683</f>
        <v>37.41114852225963</v>
      </c>
      <c r="AA700" s="91">
        <f t="shared" si="719"/>
        <v>38.266526356070031</v>
      </c>
      <c r="AB700" s="91">
        <f t="shared" si="719"/>
        <v>66.673016477759788</v>
      </c>
      <c r="AC700" s="91">
        <f t="shared" si="719"/>
        <v>85.502565076952308</v>
      </c>
      <c r="AD700" s="91">
        <f t="shared" si="719"/>
        <v>47.447333459859557</v>
      </c>
      <c r="AE700" s="91">
        <f t="shared" si="719"/>
        <v>56.909797970217205</v>
      </c>
      <c r="AF700" s="91">
        <f t="shared" si="719"/>
        <v>37.868029915743634</v>
      </c>
      <c r="AG700" s="91">
        <f t="shared" si="719"/>
        <v>28.384899233607722</v>
      </c>
      <c r="AH700" s="91">
        <f t="shared" si="719"/>
        <v>66.375877109804662</v>
      </c>
      <c r="AI700" s="91">
        <f t="shared" si="719"/>
        <v>38.208042793007927</v>
      </c>
      <c r="AJ700" s="91">
        <f t="shared" si="719"/>
        <v>125</v>
      </c>
      <c r="AK700" s="91">
        <f t="shared" si="719"/>
        <v>47.901896915117838</v>
      </c>
      <c r="AL700" s="148"/>
      <c r="AM700" s="148"/>
      <c r="AN700" s="148"/>
      <c r="AO700" s="148"/>
    </row>
    <row r="701" spans="1:41" ht="13.5" customHeight="1">
      <c r="A701" s="88">
        <v>698</v>
      </c>
      <c r="B701" s="95" t="s">
        <v>9</v>
      </c>
      <c r="C701" s="96">
        <v>2</v>
      </c>
      <c r="D701" s="96">
        <v>1</v>
      </c>
      <c r="E701" s="96">
        <v>1</v>
      </c>
      <c r="F701" s="96">
        <v>0</v>
      </c>
      <c r="G701" s="96">
        <v>10</v>
      </c>
      <c r="H701" s="96">
        <v>10</v>
      </c>
      <c r="I701" s="96">
        <v>7</v>
      </c>
      <c r="J701" s="96">
        <v>2</v>
      </c>
      <c r="K701" s="96">
        <v>2</v>
      </c>
      <c r="L701" s="96">
        <v>4</v>
      </c>
      <c r="M701" s="96">
        <v>9</v>
      </c>
      <c r="N701" s="96">
        <v>8</v>
      </c>
      <c r="O701" s="96"/>
      <c r="P701" s="96"/>
      <c r="Q701" s="96"/>
      <c r="R701" s="96"/>
      <c r="Z701" s="91">
        <f t="shared" ref="Z701:AK701" si="720">C701*100000/Z683</f>
        <v>18.705574261129815</v>
      </c>
      <c r="AA701" s="91">
        <f t="shared" si="720"/>
        <v>9.5666315890175078</v>
      </c>
      <c r="AB701" s="91">
        <f t="shared" si="720"/>
        <v>9.5247166396799692</v>
      </c>
      <c r="AC701" s="91">
        <f t="shared" si="720"/>
        <v>0</v>
      </c>
      <c r="AD701" s="91">
        <f t="shared" si="720"/>
        <v>94.894666919719114</v>
      </c>
      <c r="AE701" s="91">
        <f t="shared" si="720"/>
        <v>94.849663283695349</v>
      </c>
      <c r="AF701" s="91">
        <f t="shared" si="720"/>
        <v>66.269052352551356</v>
      </c>
      <c r="AG701" s="91">
        <f t="shared" si="720"/>
        <v>18.923266155738482</v>
      </c>
      <c r="AH701" s="91">
        <f t="shared" si="720"/>
        <v>18.964536317087049</v>
      </c>
      <c r="AI701" s="91">
        <f t="shared" si="720"/>
        <v>38.208042793007927</v>
      </c>
      <c r="AJ701" s="91">
        <f t="shared" si="720"/>
        <v>86.538461538461533</v>
      </c>
      <c r="AK701" s="91">
        <f t="shared" si="720"/>
        <v>76.643035064188538</v>
      </c>
      <c r="AL701" s="148"/>
      <c r="AM701" s="148"/>
      <c r="AN701" s="148"/>
      <c r="AO701" s="148"/>
    </row>
    <row r="702" spans="1:41" ht="13.5" customHeight="1">
      <c r="A702" s="88">
        <v>699</v>
      </c>
      <c r="B702" s="95" t="s">
        <v>8</v>
      </c>
      <c r="C702" s="96">
        <v>9</v>
      </c>
      <c r="D702" s="96">
        <v>11</v>
      </c>
      <c r="E702" s="96">
        <v>10</v>
      </c>
      <c r="F702" s="96">
        <v>29</v>
      </c>
      <c r="G702" s="96">
        <v>21</v>
      </c>
      <c r="H702" s="96">
        <v>37</v>
      </c>
      <c r="I702" s="96">
        <v>33</v>
      </c>
      <c r="J702" s="96">
        <v>14</v>
      </c>
      <c r="K702" s="96">
        <v>35</v>
      </c>
      <c r="L702" s="96">
        <v>39</v>
      </c>
      <c r="M702" s="96">
        <v>59</v>
      </c>
      <c r="N702" s="96">
        <v>46</v>
      </c>
      <c r="O702" s="96"/>
      <c r="P702" s="96"/>
      <c r="Q702" s="96"/>
      <c r="R702" s="96"/>
      <c r="Z702" s="91">
        <f t="shared" ref="Z702:AK702" si="721">C702*100000/Z683</f>
        <v>84.17508417508418</v>
      </c>
      <c r="AA702" s="91">
        <f t="shared" si="721"/>
        <v>105.23294747919257</v>
      </c>
      <c r="AB702" s="91">
        <f t="shared" si="721"/>
        <v>95.247166396799699</v>
      </c>
      <c r="AC702" s="91">
        <f t="shared" si="721"/>
        <v>275.50826524795741</v>
      </c>
      <c r="AD702" s="91">
        <f t="shared" si="721"/>
        <v>199.27880053141013</v>
      </c>
      <c r="AE702" s="91">
        <f t="shared" si="721"/>
        <v>350.94375414967277</v>
      </c>
      <c r="AF702" s="91">
        <f t="shared" si="721"/>
        <v>312.41124680488497</v>
      </c>
      <c r="AG702" s="91">
        <f t="shared" si="721"/>
        <v>132.46286309016935</v>
      </c>
      <c r="AH702" s="91">
        <f t="shared" si="721"/>
        <v>331.87938554902331</v>
      </c>
      <c r="AI702" s="91">
        <f t="shared" si="721"/>
        <v>372.52841723182729</v>
      </c>
      <c r="AJ702" s="91">
        <f t="shared" si="721"/>
        <v>567.30769230769226</v>
      </c>
      <c r="AK702" s="91">
        <f t="shared" si="721"/>
        <v>440.69745161908412</v>
      </c>
      <c r="AL702" s="148"/>
      <c r="AM702" s="148"/>
      <c r="AN702" s="148"/>
      <c r="AO702" s="148"/>
    </row>
    <row r="703" spans="1:41" ht="13.5" customHeight="1">
      <c r="A703" s="88">
        <v>700</v>
      </c>
      <c r="B703" s="95" t="s">
        <v>24</v>
      </c>
      <c r="C703" s="96">
        <v>0</v>
      </c>
      <c r="D703" s="96">
        <v>0</v>
      </c>
      <c r="E703" s="96">
        <v>0</v>
      </c>
      <c r="F703" s="96">
        <v>0</v>
      </c>
      <c r="G703" s="96">
        <v>0</v>
      </c>
      <c r="H703" s="96">
        <v>0</v>
      </c>
      <c r="I703" s="96">
        <v>0</v>
      </c>
      <c r="J703" s="96">
        <v>0</v>
      </c>
      <c r="K703" s="96">
        <v>0</v>
      </c>
      <c r="L703" s="96">
        <v>0</v>
      </c>
      <c r="M703" s="96">
        <v>0</v>
      </c>
      <c r="N703" s="96">
        <v>0</v>
      </c>
      <c r="O703" s="96"/>
      <c r="P703" s="96"/>
      <c r="Q703" s="96"/>
      <c r="R703" s="96"/>
      <c r="Z703" s="91">
        <f t="shared" ref="Z703:AK703" si="722">C703*100000/Z683</f>
        <v>0</v>
      </c>
      <c r="AA703" s="91">
        <f t="shared" si="722"/>
        <v>0</v>
      </c>
      <c r="AB703" s="91">
        <f t="shared" si="722"/>
        <v>0</v>
      </c>
      <c r="AC703" s="91">
        <f t="shared" si="722"/>
        <v>0</v>
      </c>
      <c r="AD703" s="91">
        <f t="shared" si="722"/>
        <v>0</v>
      </c>
      <c r="AE703" s="91">
        <f t="shared" si="722"/>
        <v>0</v>
      </c>
      <c r="AF703" s="91">
        <f t="shared" si="722"/>
        <v>0</v>
      </c>
      <c r="AG703" s="91">
        <f t="shared" si="722"/>
        <v>0</v>
      </c>
      <c r="AH703" s="91">
        <f t="shared" si="722"/>
        <v>0</v>
      </c>
      <c r="AI703" s="91">
        <f t="shared" si="722"/>
        <v>0</v>
      </c>
      <c r="AJ703" s="91">
        <f t="shared" si="722"/>
        <v>0</v>
      </c>
      <c r="AK703" s="91">
        <f t="shared" si="722"/>
        <v>0</v>
      </c>
      <c r="AL703" s="148"/>
      <c r="AM703" s="148"/>
      <c r="AN703" s="148"/>
      <c r="AO703" s="148"/>
    </row>
    <row r="704" spans="1:41" ht="13.5" customHeight="1">
      <c r="A704" s="88">
        <v>701</v>
      </c>
      <c r="B704" s="97" t="s">
        <v>119</v>
      </c>
      <c r="C704" s="96">
        <v>15</v>
      </c>
      <c r="D704" s="96">
        <v>16</v>
      </c>
      <c r="E704" s="96">
        <v>18</v>
      </c>
      <c r="F704" s="96">
        <v>38</v>
      </c>
      <c r="G704" s="96">
        <v>36</v>
      </c>
      <c r="H704" s="96">
        <v>53</v>
      </c>
      <c r="I704" s="96">
        <v>44</v>
      </c>
      <c r="J704" s="96">
        <v>19</v>
      </c>
      <c r="K704" s="96">
        <v>44</v>
      </c>
      <c r="L704" s="96">
        <v>47</v>
      </c>
      <c r="M704" s="96">
        <v>81</v>
      </c>
      <c r="N704" s="96">
        <v>59</v>
      </c>
      <c r="O704" s="96"/>
      <c r="P704" s="96"/>
      <c r="Q704" s="96"/>
      <c r="R704" s="96"/>
      <c r="T704" s="4" t="s">
        <v>591</v>
      </c>
      <c r="U704" s="4" t="s">
        <v>592</v>
      </c>
      <c r="V704" s="4" t="s">
        <v>593</v>
      </c>
      <c r="W704" s="4" t="s">
        <v>594</v>
      </c>
      <c r="X704" s="4" t="s">
        <v>595</v>
      </c>
      <c r="Y704" s="4">
        <v>145.6</v>
      </c>
      <c r="Z704" s="91">
        <f t="shared" ref="Z704:AK704" si="723">C704*100000/Z683</f>
        <v>140.29180695847361</v>
      </c>
      <c r="AA704" s="91">
        <f t="shared" si="723"/>
        <v>153.06610542428012</v>
      </c>
      <c r="AB704" s="91">
        <f t="shared" si="723"/>
        <v>171.44489951423944</v>
      </c>
      <c r="AC704" s="91">
        <f t="shared" si="723"/>
        <v>361.01083032490976</v>
      </c>
      <c r="AD704" s="91">
        <f t="shared" si="723"/>
        <v>341.62080091098881</v>
      </c>
      <c r="AE704" s="91">
        <f t="shared" si="723"/>
        <v>502.70321540358532</v>
      </c>
      <c r="AF704" s="91">
        <f t="shared" si="723"/>
        <v>416.54832907317996</v>
      </c>
      <c r="AG704" s="91">
        <f t="shared" si="723"/>
        <v>179.77102847951556</v>
      </c>
      <c r="AH704" s="91">
        <f t="shared" si="723"/>
        <v>417.21979897591501</v>
      </c>
      <c r="AI704" s="91">
        <f t="shared" si="723"/>
        <v>448.94450281784316</v>
      </c>
      <c r="AJ704" s="91">
        <f t="shared" si="723"/>
        <v>778.84615384615381</v>
      </c>
      <c r="AK704" s="91">
        <f t="shared" si="723"/>
        <v>565.24238359839046</v>
      </c>
      <c r="AL704" s="148"/>
      <c r="AM704" s="148"/>
      <c r="AN704" s="148"/>
      <c r="AO704" s="148"/>
    </row>
    <row r="705" spans="1:41" ht="13.5" customHeight="1">
      <c r="A705" s="88">
        <v>702</v>
      </c>
      <c r="B705" s="95" t="s">
        <v>7</v>
      </c>
      <c r="C705" s="96">
        <v>42</v>
      </c>
      <c r="D705" s="96">
        <v>21</v>
      </c>
      <c r="E705" s="96">
        <v>11</v>
      </c>
      <c r="F705" s="96">
        <v>26</v>
      </c>
      <c r="G705" s="96">
        <v>28</v>
      </c>
      <c r="H705" s="96">
        <v>42</v>
      </c>
      <c r="I705" s="96">
        <v>14</v>
      </c>
      <c r="J705" s="96">
        <v>14</v>
      </c>
      <c r="K705" s="96">
        <v>45</v>
      </c>
      <c r="L705" s="96">
        <v>26</v>
      </c>
      <c r="M705" s="96">
        <v>75</v>
      </c>
      <c r="N705" s="96">
        <v>29</v>
      </c>
      <c r="O705" s="96"/>
      <c r="P705" s="96"/>
      <c r="Q705" s="96"/>
      <c r="R705" s="96"/>
      <c r="Z705" s="91">
        <f t="shared" ref="Z705:AK705" si="724">C705*100000/Z683</f>
        <v>392.81705948372615</v>
      </c>
      <c r="AA705" s="91">
        <f t="shared" si="724"/>
        <v>200.89926336936765</v>
      </c>
      <c r="AB705" s="91">
        <f t="shared" si="724"/>
        <v>104.77188303647966</v>
      </c>
      <c r="AC705" s="91">
        <f t="shared" si="724"/>
        <v>247.00741022230667</v>
      </c>
      <c r="AD705" s="91">
        <f t="shared" si="724"/>
        <v>265.7050673752135</v>
      </c>
      <c r="AE705" s="91">
        <f t="shared" si="724"/>
        <v>398.36858579152045</v>
      </c>
      <c r="AF705" s="91">
        <f t="shared" si="724"/>
        <v>132.53810470510271</v>
      </c>
      <c r="AG705" s="91">
        <f t="shared" si="724"/>
        <v>132.46286309016935</v>
      </c>
      <c r="AH705" s="91">
        <f t="shared" si="724"/>
        <v>426.70206713445856</v>
      </c>
      <c r="AI705" s="91">
        <f t="shared" si="724"/>
        <v>248.35227815455153</v>
      </c>
      <c r="AJ705" s="91">
        <f t="shared" si="724"/>
        <v>721.15384615384619</v>
      </c>
      <c r="AK705" s="91">
        <f t="shared" si="724"/>
        <v>277.83100210768345</v>
      </c>
      <c r="AL705" s="148"/>
      <c r="AM705" s="148"/>
      <c r="AN705" s="148"/>
      <c r="AO705" s="148"/>
    </row>
    <row r="706" spans="1:41" ht="13.5" customHeight="1">
      <c r="A706" s="88">
        <v>703</v>
      </c>
      <c r="B706" s="95" t="s">
        <v>6</v>
      </c>
      <c r="C706" s="96">
        <v>64</v>
      </c>
      <c r="D706" s="96">
        <v>56</v>
      </c>
      <c r="E706" s="96">
        <v>65</v>
      </c>
      <c r="F706" s="96">
        <v>70</v>
      </c>
      <c r="G706" s="96">
        <v>31</v>
      </c>
      <c r="H706" s="96">
        <v>19</v>
      </c>
      <c r="I706" s="96">
        <v>21</v>
      </c>
      <c r="J706" s="96">
        <v>13</v>
      </c>
      <c r="K706" s="96">
        <v>21</v>
      </c>
      <c r="L706" s="96">
        <v>24</v>
      </c>
      <c r="M706" s="96">
        <v>19</v>
      </c>
      <c r="N706" s="96">
        <v>22</v>
      </c>
      <c r="O706" s="96"/>
      <c r="P706" s="96"/>
      <c r="Q706" s="96"/>
      <c r="R706" s="96"/>
      <c r="Z706" s="91">
        <f t="shared" ref="Z706:AK706" si="725">C706*100000/Z683</f>
        <v>598.57837635615408</v>
      </c>
      <c r="AA706" s="91">
        <f t="shared" si="725"/>
        <v>535.73136898498035</v>
      </c>
      <c r="AB706" s="91">
        <f t="shared" si="725"/>
        <v>619.10658157919806</v>
      </c>
      <c r="AC706" s="91">
        <f t="shared" si="725"/>
        <v>665.01995059851799</v>
      </c>
      <c r="AD706" s="91">
        <f t="shared" si="725"/>
        <v>294.17346745112923</v>
      </c>
      <c r="AE706" s="91">
        <f t="shared" si="725"/>
        <v>180.21436023902115</v>
      </c>
      <c r="AF706" s="91">
        <f t="shared" si="725"/>
        <v>198.80715705765408</v>
      </c>
      <c r="AG706" s="91">
        <f t="shared" si="725"/>
        <v>123.00123001230013</v>
      </c>
      <c r="AH706" s="91">
        <f t="shared" si="725"/>
        <v>199.12763132941399</v>
      </c>
      <c r="AI706" s="91">
        <f t="shared" si="725"/>
        <v>229.24825675804757</v>
      </c>
      <c r="AJ706" s="91">
        <f t="shared" si="725"/>
        <v>182.69230769230768</v>
      </c>
      <c r="AK706" s="91">
        <f t="shared" si="725"/>
        <v>210.76834642651849</v>
      </c>
      <c r="AL706" s="148"/>
      <c r="AM706" s="148"/>
      <c r="AN706" s="148"/>
      <c r="AO706" s="148"/>
    </row>
    <row r="707" spans="1:41" ht="13.5" customHeight="1">
      <c r="A707" s="88">
        <v>704</v>
      </c>
      <c r="B707" s="95" t="s">
        <v>5</v>
      </c>
      <c r="C707" s="96">
        <v>10</v>
      </c>
      <c r="D707" s="96">
        <v>9</v>
      </c>
      <c r="E707" s="96">
        <v>11</v>
      </c>
      <c r="F707" s="96">
        <v>6</v>
      </c>
      <c r="G707" s="96">
        <v>8</v>
      </c>
      <c r="H707" s="96">
        <v>2</v>
      </c>
      <c r="I707" s="96">
        <v>20</v>
      </c>
      <c r="J707" s="96">
        <v>1</v>
      </c>
      <c r="K707" s="96">
        <v>12</v>
      </c>
      <c r="L707" s="96">
        <v>7</v>
      </c>
      <c r="M707" s="96">
        <v>11</v>
      </c>
      <c r="N707" s="96">
        <v>7</v>
      </c>
      <c r="O707" s="96"/>
      <c r="P707" s="96"/>
      <c r="Q707" s="96"/>
      <c r="R707" s="96"/>
      <c r="Z707" s="91">
        <f t="shared" ref="Z707:AK707" si="726">C707*100000/Z683</f>
        <v>93.527871305649086</v>
      </c>
      <c r="AA707" s="91">
        <f t="shared" si="726"/>
        <v>86.099684301157566</v>
      </c>
      <c r="AB707" s="91">
        <f t="shared" si="726"/>
        <v>104.77188303647966</v>
      </c>
      <c r="AC707" s="91">
        <f t="shared" si="726"/>
        <v>57.001710051301536</v>
      </c>
      <c r="AD707" s="91">
        <f t="shared" si="726"/>
        <v>75.915733535775288</v>
      </c>
      <c r="AE707" s="91">
        <f t="shared" si="726"/>
        <v>18.969932656739068</v>
      </c>
      <c r="AF707" s="91">
        <f t="shared" si="726"/>
        <v>189.34014957871815</v>
      </c>
      <c r="AG707" s="91">
        <f t="shared" si="726"/>
        <v>9.4616330778692408</v>
      </c>
      <c r="AH707" s="91">
        <f t="shared" si="726"/>
        <v>113.78721790252229</v>
      </c>
      <c r="AI707" s="91">
        <f t="shared" si="726"/>
        <v>66.864074887763877</v>
      </c>
      <c r="AJ707" s="91">
        <f t="shared" si="726"/>
        <v>105.76923076923077</v>
      </c>
      <c r="AK707" s="91">
        <f t="shared" si="726"/>
        <v>67.062655681164969</v>
      </c>
      <c r="AL707" s="148"/>
      <c r="AM707" s="148"/>
      <c r="AN707" s="148"/>
      <c r="AO707" s="148"/>
    </row>
    <row r="708" spans="1:41" ht="13.5" customHeight="1">
      <c r="A708" s="88">
        <v>705</v>
      </c>
      <c r="B708" s="95" t="s">
        <v>26</v>
      </c>
      <c r="C708" s="96">
        <v>0</v>
      </c>
      <c r="D708" s="96">
        <v>0</v>
      </c>
      <c r="E708" s="96">
        <v>0</v>
      </c>
      <c r="F708" s="96">
        <v>0</v>
      </c>
      <c r="G708" s="96">
        <v>2</v>
      </c>
      <c r="H708" s="96">
        <v>0</v>
      </c>
      <c r="I708" s="96">
        <v>1</v>
      </c>
      <c r="J708" s="96">
        <v>0</v>
      </c>
      <c r="K708" s="96">
        <v>0</v>
      </c>
      <c r="L708" s="96">
        <v>0</v>
      </c>
      <c r="M708" s="96">
        <v>0</v>
      </c>
      <c r="N708" s="96">
        <v>0</v>
      </c>
      <c r="O708" s="96"/>
      <c r="P708" s="96"/>
      <c r="Q708" s="96"/>
      <c r="R708" s="96"/>
      <c r="Z708" s="91">
        <f t="shared" ref="Z708:AK708" si="727">C708*100000/Z683</f>
        <v>0</v>
      </c>
      <c r="AA708" s="91">
        <f t="shared" si="727"/>
        <v>0</v>
      </c>
      <c r="AB708" s="91">
        <f t="shared" si="727"/>
        <v>0</v>
      </c>
      <c r="AC708" s="91">
        <f t="shared" si="727"/>
        <v>0</v>
      </c>
      <c r="AD708" s="91">
        <f t="shared" si="727"/>
        <v>18.978933383943822</v>
      </c>
      <c r="AE708" s="91">
        <f t="shared" si="727"/>
        <v>0</v>
      </c>
      <c r="AF708" s="91">
        <f t="shared" si="727"/>
        <v>9.4670074789359084</v>
      </c>
      <c r="AG708" s="91">
        <f t="shared" si="727"/>
        <v>0</v>
      </c>
      <c r="AH708" s="91">
        <f t="shared" si="727"/>
        <v>0</v>
      </c>
      <c r="AI708" s="91">
        <f t="shared" si="727"/>
        <v>0</v>
      </c>
      <c r="AJ708" s="91">
        <f t="shared" si="727"/>
        <v>0</v>
      </c>
      <c r="AK708" s="91">
        <f t="shared" si="727"/>
        <v>0</v>
      </c>
      <c r="AL708" s="148"/>
      <c r="AM708" s="148"/>
      <c r="AN708" s="148"/>
      <c r="AO708" s="148"/>
    </row>
    <row r="709" spans="1:41" ht="13.5" customHeight="1">
      <c r="A709" s="88">
        <v>706</v>
      </c>
      <c r="B709" s="95" t="s">
        <v>4</v>
      </c>
      <c r="C709" s="96">
        <v>8</v>
      </c>
      <c r="D709" s="96">
        <v>11</v>
      </c>
      <c r="E709" s="96">
        <v>9</v>
      </c>
      <c r="F709" s="96">
        <v>6</v>
      </c>
      <c r="G709" s="96">
        <v>11</v>
      </c>
      <c r="H709" s="96">
        <v>10</v>
      </c>
      <c r="I709" s="96">
        <v>21</v>
      </c>
      <c r="J709" s="96">
        <v>5</v>
      </c>
      <c r="K709" s="96">
        <v>22</v>
      </c>
      <c r="L709" s="96">
        <v>26</v>
      </c>
      <c r="M709" s="96">
        <v>31</v>
      </c>
      <c r="N709" s="96">
        <v>23</v>
      </c>
      <c r="O709" s="96"/>
      <c r="P709" s="96"/>
      <c r="Q709" s="96"/>
      <c r="R709" s="96"/>
      <c r="Z709" s="91">
        <f t="shared" ref="Z709:AK709" si="728">C709*100000/Z683</f>
        <v>74.82229704451926</v>
      </c>
      <c r="AA709" s="91">
        <f t="shared" si="728"/>
        <v>105.23294747919257</v>
      </c>
      <c r="AB709" s="91">
        <f t="shared" si="728"/>
        <v>85.722449757119719</v>
      </c>
      <c r="AC709" s="91">
        <f t="shared" si="728"/>
        <v>57.001710051301536</v>
      </c>
      <c r="AD709" s="91">
        <f t="shared" si="728"/>
        <v>104.38413361169103</v>
      </c>
      <c r="AE709" s="91">
        <f t="shared" si="728"/>
        <v>94.849663283695349</v>
      </c>
      <c r="AF709" s="91">
        <f t="shared" si="728"/>
        <v>198.80715705765408</v>
      </c>
      <c r="AG709" s="91">
        <f t="shared" si="728"/>
        <v>47.3081653893462</v>
      </c>
      <c r="AH709" s="91">
        <f t="shared" si="728"/>
        <v>208.60989948795751</v>
      </c>
      <c r="AI709" s="91">
        <f t="shared" si="728"/>
        <v>248.35227815455153</v>
      </c>
      <c r="AJ709" s="91">
        <f t="shared" si="728"/>
        <v>298.07692307692309</v>
      </c>
      <c r="AK709" s="91">
        <f t="shared" si="728"/>
        <v>220.34872580954206</v>
      </c>
      <c r="AL709" s="148"/>
      <c r="AM709" s="148"/>
      <c r="AN709" s="148"/>
      <c r="AO709" s="148"/>
    </row>
    <row r="710" spans="1:41" ht="13.5" customHeight="1">
      <c r="A710" s="88">
        <v>707</v>
      </c>
      <c r="B710" s="95" t="s">
        <v>3</v>
      </c>
      <c r="C710" s="96">
        <v>52</v>
      </c>
      <c r="D710" s="96">
        <v>33</v>
      </c>
      <c r="E710" s="96">
        <v>22</v>
      </c>
      <c r="F710" s="96">
        <v>57</v>
      </c>
      <c r="G710" s="96">
        <v>88</v>
      </c>
      <c r="H710" s="96">
        <v>86</v>
      </c>
      <c r="I710" s="96">
        <v>126</v>
      </c>
      <c r="J710" s="96">
        <v>95</v>
      </c>
      <c r="K710" s="96">
        <v>167</v>
      </c>
      <c r="L710" s="96">
        <v>158</v>
      </c>
      <c r="M710" s="96">
        <v>237</v>
      </c>
      <c r="N710" s="96">
        <v>159</v>
      </c>
      <c r="O710" s="96"/>
      <c r="P710" s="96"/>
      <c r="Q710" s="96"/>
      <c r="R710" s="96"/>
      <c r="Z710" s="91">
        <f t="shared" ref="Z710:AK710" si="729">C710*100000/Z683</f>
        <v>486.34493078937521</v>
      </c>
      <c r="AA710" s="91">
        <f t="shared" si="729"/>
        <v>315.69884243757775</v>
      </c>
      <c r="AB710" s="91">
        <f t="shared" si="729"/>
        <v>209.54376607295933</v>
      </c>
      <c r="AC710" s="91">
        <f t="shared" si="729"/>
        <v>541.51624548736459</v>
      </c>
      <c r="AD710" s="91">
        <f t="shared" si="729"/>
        <v>835.07306889352822</v>
      </c>
      <c r="AE710" s="91">
        <f t="shared" si="729"/>
        <v>815.70710423977994</v>
      </c>
      <c r="AF710" s="91">
        <f t="shared" si="729"/>
        <v>1192.8429423459245</v>
      </c>
      <c r="AG710" s="91">
        <f t="shared" si="729"/>
        <v>898.85514239757777</v>
      </c>
      <c r="AH710" s="91">
        <f t="shared" si="729"/>
        <v>1583.5387824767683</v>
      </c>
      <c r="AI710" s="91">
        <f t="shared" si="729"/>
        <v>1509.2176903238133</v>
      </c>
      <c r="AJ710" s="91">
        <f t="shared" si="729"/>
        <v>2278.8461538461538</v>
      </c>
      <c r="AK710" s="91">
        <f t="shared" si="729"/>
        <v>1523.2803219007474</v>
      </c>
      <c r="AL710" s="148"/>
      <c r="AM710" s="148"/>
      <c r="AN710" s="148"/>
      <c r="AO710" s="148"/>
    </row>
    <row r="711" spans="1:41" ht="13.5" customHeight="1">
      <c r="A711" s="88">
        <v>708</v>
      </c>
      <c r="B711" s="95" t="s">
        <v>2</v>
      </c>
      <c r="C711" s="96">
        <v>0</v>
      </c>
      <c r="D711" s="96">
        <v>0</v>
      </c>
      <c r="E711" s="96">
        <v>0</v>
      </c>
      <c r="F711" s="96">
        <v>0</v>
      </c>
      <c r="G711" s="96">
        <v>0</v>
      </c>
      <c r="H711" s="96">
        <v>0</v>
      </c>
      <c r="I711" s="96">
        <v>0</v>
      </c>
      <c r="J711" s="96">
        <v>0</v>
      </c>
      <c r="K711" s="96">
        <v>0</v>
      </c>
      <c r="L711" s="96">
        <v>0</v>
      </c>
      <c r="M711" s="96">
        <v>0</v>
      </c>
      <c r="N711" s="96">
        <v>0</v>
      </c>
      <c r="O711" s="96"/>
      <c r="P711" s="96"/>
      <c r="Q711" s="96"/>
      <c r="R711" s="96"/>
      <c r="Z711" s="91">
        <f t="shared" ref="Z711:AK711" si="730">C711*100000/Z683</f>
        <v>0</v>
      </c>
      <c r="AA711" s="91">
        <f t="shared" si="730"/>
        <v>0</v>
      </c>
      <c r="AB711" s="91">
        <f t="shared" si="730"/>
        <v>0</v>
      </c>
      <c r="AC711" s="91">
        <f t="shared" si="730"/>
        <v>0</v>
      </c>
      <c r="AD711" s="91">
        <f t="shared" si="730"/>
        <v>0</v>
      </c>
      <c r="AE711" s="91">
        <f t="shared" si="730"/>
        <v>0</v>
      </c>
      <c r="AF711" s="91">
        <f t="shared" si="730"/>
        <v>0</v>
      </c>
      <c r="AG711" s="91">
        <f t="shared" si="730"/>
        <v>0</v>
      </c>
      <c r="AH711" s="91">
        <f t="shared" si="730"/>
        <v>0</v>
      </c>
      <c r="AI711" s="91">
        <f t="shared" si="730"/>
        <v>0</v>
      </c>
      <c r="AJ711" s="91">
        <f t="shared" si="730"/>
        <v>0</v>
      </c>
      <c r="AK711" s="91">
        <f t="shared" si="730"/>
        <v>0</v>
      </c>
      <c r="AL711" s="148"/>
      <c r="AM711" s="148"/>
      <c r="AN711" s="148"/>
      <c r="AO711" s="148"/>
    </row>
    <row r="712" spans="1:41" ht="13.5" customHeight="1">
      <c r="A712" s="88">
        <v>709</v>
      </c>
      <c r="B712" s="95" t="s">
        <v>23</v>
      </c>
      <c r="C712" s="96">
        <v>2</v>
      </c>
      <c r="D712" s="96">
        <v>1</v>
      </c>
      <c r="E712" s="96">
        <v>0</v>
      </c>
      <c r="F712" s="96">
        <v>0</v>
      </c>
      <c r="G712" s="96">
        <v>0</v>
      </c>
      <c r="H712" s="96">
        <v>0</v>
      </c>
      <c r="I712" s="96">
        <v>0</v>
      </c>
      <c r="J712" s="96">
        <v>1</v>
      </c>
      <c r="K712" s="96">
        <v>0</v>
      </c>
      <c r="L712" s="96">
        <v>0</v>
      </c>
      <c r="M712" s="96">
        <v>1</v>
      </c>
      <c r="N712" s="96">
        <v>1</v>
      </c>
      <c r="O712" s="96"/>
      <c r="P712" s="96"/>
      <c r="Q712" s="96"/>
      <c r="R712" s="96"/>
      <c r="Z712" s="91">
        <f t="shared" ref="Z712:AK712" si="731">C712*100000/Z683</f>
        <v>18.705574261129815</v>
      </c>
      <c r="AA712" s="91">
        <f t="shared" si="731"/>
        <v>9.5666315890175078</v>
      </c>
      <c r="AB712" s="91">
        <f t="shared" si="731"/>
        <v>0</v>
      </c>
      <c r="AC712" s="91">
        <f t="shared" si="731"/>
        <v>0</v>
      </c>
      <c r="AD712" s="91">
        <f t="shared" si="731"/>
        <v>0</v>
      </c>
      <c r="AE712" s="91">
        <f t="shared" si="731"/>
        <v>0</v>
      </c>
      <c r="AF712" s="91">
        <f t="shared" si="731"/>
        <v>0</v>
      </c>
      <c r="AG712" s="91">
        <f t="shared" si="731"/>
        <v>9.4616330778692408</v>
      </c>
      <c r="AH712" s="91">
        <f t="shared" si="731"/>
        <v>0</v>
      </c>
      <c r="AI712" s="91">
        <f t="shared" si="731"/>
        <v>0</v>
      </c>
      <c r="AJ712" s="91">
        <f t="shared" si="731"/>
        <v>9.615384615384615</v>
      </c>
      <c r="AK712" s="91">
        <f t="shared" si="731"/>
        <v>9.5803793830235673</v>
      </c>
      <c r="AL712" s="148"/>
      <c r="AM712" s="148"/>
      <c r="AN712" s="148"/>
      <c r="AO712" s="148"/>
    </row>
    <row r="713" spans="1:41" ht="13.5" customHeight="1">
      <c r="A713" s="88">
        <v>710</v>
      </c>
      <c r="B713" s="95" t="s">
        <v>1</v>
      </c>
      <c r="C713" s="96">
        <v>0</v>
      </c>
      <c r="D713" s="96">
        <v>1</v>
      </c>
      <c r="E713" s="96">
        <v>2</v>
      </c>
      <c r="F713" s="96">
        <v>2</v>
      </c>
      <c r="G713" s="96">
        <v>0</v>
      </c>
      <c r="H713" s="96">
        <v>3</v>
      </c>
      <c r="I713" s="96">
        <v>0</v>
      </c>
      <c r="J713" s="96">
        <v>5</v>
      </c>
      <c r="K713" s="96">
        <v>4</v>
      </c>
      <c r="L713" s="96">
        <v>1</v>
      </c>
      <c r="M713" s="96">
        <v>0</v>
      </c>
      <c r="N713" s="96">
        <v>0</v>
      </c>
      <c r="O713" s="96"/>
      <c r="P713" s="96"/>
      <c r="Q713" s="96"/>
      <c r="R713" s="96"/>
      <c r="Z713" s="91">
        <f t="shared" ref="Z713:AK713" si="732">C713*100000/Z683</f>
        <v>0</v>
      </c>
      <c r="AA713" s="91">
        <f t="shared" si="732"/>
        <v>9.5666315890175078</v>
      </c>
      <c r="AB713" s="91">
        <f t="shared" si="732"/>
        <v>19.049433279359938</v>
      </c>
      <c r="AC713" s="91">
        <f t="shared" si="732"/>
        <v>19.000570017100515</v>
      </c>
      <c r="AD713" s="91">
        <f t="shared" si="732"/>
        <v>0</v>
      </c>
      <c r="AE713" s="91">
        <f t="shared" si="732"/>
        <v>28.454898985108603</v>
      </c>
      <c r="AF713" s="91">
        <f t="shared" si="732"/>
        <v>0</v>
      </c>
      <c r="AG713" s="91">
        <f t="shared" si="732"/>
        <v>47.3081653893462</v>
      </c>
      <c r="AH713" s="91">
        <f t="shared" si="732"/>
        <v>37.929072634174098</v>
      </c>
      <c r="AI713" s="91">
        <f t="shared" si="732"/>
        <v>9.5520106982519817</v>
      </c>
      <c r="AJ713" s="91">
        <f t="shared" si="732"/>
        <v>0</v>
      </c>
      <c r="AK713" s="91">
        <f t="shared" si="732"/>
        <v>0</v>
      </c>
      <c r="AL713" s="148"/>
      <c r="AM713" s="148"/>
      <c r="AN713" s="148"/>
      <c r="AO713" s="148"/>
    </row>
    <row r="714" spans="1:41" ht="13.5" customHeight="1">
      <c r="A714" s="88">
        <v>711</v>
      </c>
      <c r="B714" s="95" t="s">
        <v>0</v>
      </c>
      <c r="C714" s="96">
        <v>1</v>
      </c>
      <c r="D714" s="96">
        <v>0</v>
      </c>
      <c r="E714" s="96">
        <v>0</v>
      </c>
      <c r="F714" s="96">
        <v>1</v>
      </c>
      <c r="G714" s="96">
        <v>3</v>
      </c>
      <c r="H714" s="96">
        <v>1</v>
      </c>
      <c r="I714" s="96">
        <v>2</v>
      </c>
      <c r="J714" s="96">
        <v>1</v>
      </c>
      <c r="K714" s="96">
        <v>0</v>
      </c>
      <c r="L714" s="96">
        <v>29</v>
      </c>
      <c r="M714" s="96">
        <v>57</v>
      </c>
      <c r="N714" s="96">
        <v>39</v>
      </c>
      <c r="O714" s="96"/>
      <c r="P714" s="96"/>
      <c r="Q714" s="96"/>
      <c r="R714" s="96"/>
      <c r="Z714" s="91">
        <f t="shared" ref="Z714:AK714" si="733">C714*100000/Z683</f>
        <v>9.3527871305649075</v>
      </c>
      <c r="AA714" s="91">
        <f t="shared" si="733"/>
        <v>0</v>
      </c>
      <c r="AB714" s="91">
        <f t="shared" si="733"/>
        <v>0</v>
      </c>
      <c r="AC714" s="91">
        <f t="shared" si="733"/>
        <v>9.5002850085502573</v>
      </c>
      <c r="AD714" s="91">
        <f t="shared" si="733"/>
        <v>28.468400075915735</v>
      </c>
      <c r="AE714" s="91">
        <f t="shared" si="733"/>
        <v>9.4849663283695342</v>
      </c>
      <c r="AF714" s="91">
        <f t="shared" si="733"/>
        <v>18.934014957871817</v>
      </c>
      <c r="AG714" s="91">
        <f t="shared" si="733"/>
        <v>9.4616330778692408</v>
      </c>
      <c r="AH714" s="91">
        <f t="shared" si="733"/>
        <v>0</v>
      </c>
      <c r="AI714" s="91">
        <f t="shared" si="733"/>
        <v>277.0083102493075</v>
      </c>
      <c r="AJ714" s="91">
        <f t="shared" si="733"/>
        <v>548.07692307692309</v>
      </c>
      <c r="AK714" s="91">
        <f t="shared" si="733"/>
        <v>373.63479593791914</v>
      </c>
      <c r="AL714" s="148"/>
      <c r="AM714" s="148"/>
      <c r="AN714" s="148"/>
      <c r="AO714" s="148"/>
    </row>
    <row r="715" spans="1:41" ht="13.5" customHeight="1">
      <c r="A715" s="88">
        <v>712</v>
      </c>
      <c r="B715" s="97" t="s">
        <v>111</v>
      </c>
      <c r="C715" s="96"/>
      <c r="D715" s="96"/>
      <c r="E715" s="96"/>
      <c r="F715" s="96"/>
      <c r="G715" s="96"/>
      <c r="H715" s="96"/>
      <c r="I715" s="96"/>
      <c r="J715" s="96"/>
      <c r="K715" s="96"/>
      <c r="L715" s="96"/>
      <c r="M715" s="96">
        <v>0</v>
      </c>
      <c r="N715" s="96">
        <v>0</v>
      </c>
      <c r="O715" s="96"/>
      <c r="P715" s="96"/>
      <c r="Q715" s="96"/>
      <c r="R715" s="96"/>
      <c r="Z715" s="91">
        <f t="shared" ref="Z715:AK715" si="734">C715*100000/Z683</f>
        <v>0</v>
      </c>
      <c r="AA715" s="91">
        <f t="shared" si="734"/>
        <v>0</v>
      </c>
      <c r="AB715" s="91">
        <f t="shared" si="734"/>
        <v>0</v>
      </c>
      <c r="AC715" s="91">
        <f t="shared" si="734"/>
        <v>0</v>
      </c>
      <c r="AD715" s="91">
        <f t="shared" si="734"/>
        <v>0</v>
      </c>
      <c r="AE715" s="91">
        <f t="shared" si="734"/>
        <v>0</v>
      </c>
      <c r="AF715" s="91">
        <f t="shared" si="734"/>
        <v>0</v>
      </c>
      <c r="AG715" s="91">
        <f t="shared" si="734"/>
        <v>0</v>
      </c>
      <c r="AH715" s="91">
        <f t="shared" si="734"/>
        <v>0</v>
      </c>
      <c r="AI715" s="91">
        <f t="shared" si="734"/>
        <v>0</v>
      </c>
      <c r="AJ715" s="91">
        <f t="shared" si="734"/>
        <v>0</v>
      </c>
      <c r="AK715" s="91">
        <f t="shared" si="734"/>
        <v>0</v>
      </c>
      <c r="AL715" s="148"/>
      <c r="AM715" s="148"/>
      <c r="AN715" s="148"/>
      <c r="AO715" s="148"/>
    </row>
    <row r="716" spans="1:41" ht="13.5" customHeight="1">
      <c r="A716" s="88">
        <v>713</v>
      </c>
      <c r="B716" s="97" t="s">
        <v>112</v>
      </c>
      <c r="C716" s="96">
        <f>SUM(C692,C699,C704,C705:C715)</f>
        <v>667</v>
      </c>
      <c r="D716" s="96">
        <f t="shared" ref="D716:K716" si="735">SUM(D692,D699,D704,D705:D715)</f>
        <v>481</v>
      </c>
      <c r="E716" s="96">
        <f t="shared" si="735"/>
        <v>561</v>
      </c>
      <c r="F716" s="96">
        <f t="shared" si="735"/>
        <v>570</v>
      </c>
      <c r="G716" s="96">
        <f t="shared" si="735"/>
        <v>531</v>
      </c>
      <c r="H716" s="96">
        <f t="shared" si="735"/>
        <v>559</v>
      </c>
      <c r="I716" s="96">
        <f t="shared" si="735"/>
        <v>664</v>
      </c>
      <c r="J716" s="96">
        <f t="shared" si="735"/>
        <v>568</v>
      </c>
      <c r="K716" s="96">
        <f t="shared" si="735"/>
        <v>896</v>
      </c>
      <c r="L716" s="96">
        <f>SUM(L692,L699,L704,L705:L715)</f>
        <v>776</v>
      </c>
      <c r="M716" s="96">
        <f t="shared" ref="M716:R716" si="736">SUM(M692,M699,M704,M705:M715)</f>
        <v>976</v>
      </c>
      <c r="N716" s="96">
        <f t="shared" si="736"/>
        <v>775</v>
      </c>
      <c r="O716" s="96">
        <f t="shared" si="736"/>
        <v>0</v>
      </c>
      <c r="P716" s="96">
        <f t="shared" si="736"/>
        <v>0</v>
      </c>
      <c r="Q716" s="96">
        <f t="shared" si="736"/>
        <v>0</v>
      </c>
      <c r="R716" s="96">
        <f t="shared" si="736"/>
        <v>0</v>
      </c>
      <c r="T716" s="4" t="s">
        <v>596</v>
      </c>
      <c r="U716" s="4" t="s">
        <v>597</v>
      </c>
      <c r="V716" s="4" t="s">
        <v>598</v>
      </c>
      <c r="W716" s="4" t="s">
        <v>599</v>
      </c>
      <c r="X716" s="4" t="s">
        <v>600</v>
      </c>
      <c r="Y716" s="4">
        <v>5483.2</v>
      </c>
      <c r="Z716" s="91">
        <f t="shared" ref="Z716:AK716" si="737">C716*100000/Z683</f>
        <v>6238.3090160867941</v>
      </c>
      <c r="AA716" s="91">
        <f t="shared" si="737"/>
        <v>4601.5497943174205</v>
      </c>
      <c r="AB716" s="91">
        <f t="shared" si="737"/>
        <v>5343.3660348604626</v>
      </c>
      <c r="AC716" s="91">
        <f t="shared" si="737"/>
        <v>5415.1624548736463</v>
      </c>
      <c r="AD716" s="91">
        <f t="shared" si="737"/>
        <v>5038.9068134370846</v>
      </c>
      <c r="AE716" s="91">
        <f t="shared" si="737"/>
        <v>5302.0961775585693</v>
      </c>
      <c r="AF716" s="91">
        <f t="shared" si="737"/>
        <v>6286.0929660134434</v>
      </c>
      <c r="AG716" s="91">
        <f t="shared" si="737"/>
        <v>5374.2075882297286</v>
      </c>
      <c r="AH716" s="91">
        <f t="shared" si="737"/>
        <v>8496.1122700549968</v>
      </c>
      <c r="AI716" s="91">
        <f t="shared" si="737"/>
        <v>7412.3603018435379</v>
      </c>
      <c r="AJ716" s="91">
        <f t="shared" si="737"/>
        <v>9384.6153846153848</v>
      </c>
      <c r="AK716" s="91">
        <f t="shared" si="737"/>
        <v>7424.794021843265</v>
      </c>
      <c r="AL716" s="148"/>
      <c r="AM716" s="148"/>
      <c r="AN716" s="148"/>
      <c r="AO716" s="148"/>
    </row>
    <row r="717" spans="1:41" ht="13.5" customHeight="1">
      <c r="A717" s="88">
        <v>714</v>
      </c>
      <c r="B717" s="13" t="s">
        <v>139</v>
      </c>
      <c r="C717" s="86">
        <v>2011</v>
      </c>
      <c r="D717" s="86">
        <v>2012</v>
      </c>
      <c r="E717" s="86">
        <v>2013</v>
      </c>
      <c r="F717" s="86">
        <v>2014</v>
      </c>
      <c r="G717" s="86">
        <v>2015</v>
      </c>
      <c r="H717" s="86">
        <v>2016</v>
      </c>
      <c r="I717" s="86">
        <v>2017</v>
      </c>
      <c r="J717" s="86">
        <v>2018</v>
      </c>
      <c r="K717" s="86">
        <v>2019</v>
      </c>
      <c r="L717" s="86">
        <v>2020</v>
      </c>
      <c r="M717" s="86">
        <v>2021</v>
      </c>
      <c r="N717" s="86">
        <v>2022</v>
      </c>
      <c r="O717" s="86">
        <v>2023</v>
      </c>
      <c r="P717" s="86">
        <v>2024</v>
      </c>
      <c r="Q717" s="86">
        <v>2025</v>
      </c>
      <c r="R717" s="86">
        <v>2026</v>
      </c>
      <c r="Z717" s="72">
        <v>136515</v>
      </c>
      <c r="AA717" s="72">
        <v>137152</v>
      </c>
      <c r="AB717" s="72">
        <v>139234</v>
      </c>
      <c r="AC717" s="72">
        <v>141453</v>
      </c>
      <c r="AD717" s="72">
        <v>144039</v>
      </c>
      <c r="AE717" s="72">
        <v>146410</v>
      </c>
      <c r="AF717" s="72">
        <v>149012</v>
      </c>
      <c r="AG717" s="72">
        <v>151457</v>
      </c>
      <c r="AH717" s="72">
        <v>153920</v>
      </c>
      <c r="AI717" s="72">
        <v>156535</v>
      </c>
      <c r="AJ717" s="72">
        <v>158149</v>
      </c>
      <c r="AK717" s="72">
        <v>155123</v>
      </c>
      <c r="AL717" s="149"/>
      <c r="AM717" s="149"/>
      <c r="AN717" s="149"/>
      <c r="AO717" s="149"/>
    </row>
    <row r="718" spans="1:41" ht="13.5" customHeight="1">
      <c r="A718" s="88">
        <v>715</v>
      </c>
      <c r="B718" s="89" t="s">
        <v>25</v>
      </c>
      <c r="C718" s="90">
        <v>0</v>
      </c>
      <c r="D718" s="90">
        <v>2</v>
      </c>
      <c r="E718" s="90">
        <v>0</v>
      </c>
      <c r="F718" s="90">
        <v>2</v>
      </c>
      <c r="G718" s="90">
        <v>2</v>
      </c>
      <c r="H718" s="90">
        <v>2</v>
      </c>
      <c r="I718" s="90">
        <v>5</v>
      </c>
      <c r="J718" s="90">
        <v>2</v>
      </c>
      <c r="K718" s="90">
        <v>2</v>
      </c>
      <c r="L718" s="90">
        <v>2</v>
      </c>
      <c r="M718" s="90">
        <v>4</v>
      </c>
      <c r="N718" s="90">
        <v>2</v>
      </c>
      <c r="O718" s="90"/>
      <c r="P718" s="90"/>
      <c r="Q718" s="90"/>
      <c r="R718" s="90"/>
      <c r="Z718" s="91">
        <f t="shared" ref="Z718:AK718" si="738">C718*100000/Z717</f>
        <v>0</v>
      </c>
      <c r="AA718" s="91">
        <f t="shared" si="738"/>
        <v>1.4582361175921605</v>
      </c>
      <c r="AB718" s="91">
        <f t="shared" si="738"/>
        <v>0</v>
      </c>
      <c r="AC718" s="91">
        <f t="shared" si="738"/>
        <v>1.4138971955349127</v>
      </c>
      <c r="AD718" s="91">
        <f t="shared" si="738"/>
        <v>1.388512833329862</v>
      </c>
      <c r="AE718" s="91">
        <f t="shared" si="738"/>
        <v>1.3660269107301415</v>
      </c>
      <c r="AF718" s="91">
        <f t="shared" si="738"/>
        <v>3.3554344616540948</v>
      </c>
      <c r="AG718" s="91">
        <f t="shared" si="738"/>
        <v>1.3205068105138753</v>
      </c>
      <c r="AH718" s="91">
        <f t="shared" si="738"/>
        <v>1.2993762993762994</v>
      </c>
      <c r="AI718" s="91">
        <f t="shared" si="738"/>
        <v>1.2776695307758648</v>
      </c>
      <c r="AJ718" s="91">
        <f t="shared" si="738"/>
        <v>2.5292603810330765</v>
      </c>
      <c r="AK718" s="91">
        <f t="shared" si="738"/>
        <v>1.2892994591388769</v>
      </c>
      <c r="AL718" s="148"/>
      <c r="AM718" s="148"/>
      <c r="AN718" s="148"/>
      <c r="AO718" s="148"/>
    </row>
    <row r="719" spans="1:41" ht="13.5" customHeight="1">
      <c r="A719" s="88">
        <v>716</v>
      </c>
      <c r="B719" s="95" t="s">
        <v>22</v>
      </c>
      <c r="C719" s="96">
        <v>372</v>
      </c>
      <c r="D719" s="96">
        <v>366</v>
      </c>
      <c r="E719" s="96">
        <v>393</v>
      </c>
      <c r="F719" s="96">
        <v>367</v>
      </c>
      <c r="G719" s="96">
        <v>328</v>
      </c>
      <c r="H719" s="96">
        <v>461</v>
      </c>
      <c r="I719" s="96">
        <v>560</v>
      </c>
      <c r="J719" s="96">
        <v>496</v>
      </c>
      <c r="K719" s="96">
        <v>498</v>
      </c>
      <c r="L719" s="96">
        <v>568</v>
      </c>
      <c r="M719" s="96">
        <v>547</v>
      </c>
      <c r="N719" s="96">
        <v>562</v>
      </c>
      <c r="O719" s="96"/>
      <c r="P719" s="96"/>
      <c r="Q719" s="96"/>
      <c r="R719" s="96"/>
      <c r="Z719" s="91">
        <f t="shared" ref="Z719:AK719" si="739">C719*100000/Z717</f>
        <v>272.49752774420392</v>
      </c>
      <c r="AA719" s="91">
        <f t="shared" si="739"/>
        <v>266.85720951936537</v>
      </c>
      <c r="AB719" s="91">
        <f t="shared" si="739"/>
        <v>282.2586437220794</v>
      </c>
      <c r="AC719" s="91">
        <f t="shared" si="739"/>
        <v>259.45013538065649</v>
      </c>
      <c r="AD719" s="91">
        <f t="shared" si="739"/>
        <v>227.71610466609738</v>
      </c>
      <c r="AE719" s="91">
        <f t="shared" si="739"/>
        <v>314.86920292329756</v>
      </c>
      <c r="AF719" s="91">
        <f t="shared" si="739"/>
        <v>375.80865970525866</v>
      </c>
      <c r="AG719" s="91">
        <f t="shared" si="739"/>
        <v>327.48568900744107</v>
      </c>
      <c r="AH719" s="91">
        <f t="shared" si="739"/>
        <v>323.54469854469852</v>
      </c>
      <c r="AI719" s="91">
        <f t="shared" si="739"/>
        <v>362.8581467403456</v>
      </c>
      <c r="AJ719" s="91">
        <f t="shared" si="739"/>
        <v>345.87635710627319</v>
      </c>
      <c r="AK719" s="91">
        <f t="shared" si="739"/>
        <v>362.2931480180244</v>
      </c>
      <c r="AL719" s="148"/>
      <c r="AM719" s="148"/>
      <c r="AN719" s="148"/>
      <c r="AO719" s="148"/>
    </row>
    <row r="720" spans="1:41" ht="13.5" customHeight="1">
      <c r="A720" s="88">
        <v>717</v>
      </c>
      <c r="B720" s="95" t="s">
        <v>21</v>
      </c>
      <c r="C720" s="96">
        <v>100</v>
      </c>
      <c r="D720" s="96">
        <v>128</v>
      </c>
      <c r="E720" s="96">
        <v>142</v>
      </c>
      <c r="F720" s="96">
        <v>111</v>
      </c>
      <c r="G720" s="96">
        <v>135</v>
      </c>
      <c r="H720" s="96">
        <v>147</v>
      </c>
      <c r="I720" s="96">
        <v>250</v>
      </c>
      <c r="J720" s="96">
        <v>186</v>
      </c>
      <c r="K720" s="96">
        <v>141</v>
      </c>
      <c r="L720" s="96">
        <v>215</v>
      </c>
      <c r="M720" s="96">
        <v>217</v>
      </c>
      <c r="N720" s="96">
        <v>250</v>
      </c>
      <c r="O720" s="96"/>
      <c r="P720" s="96"/>
      <c r="Q720" s="96"/>
      <c r="R720" s="96"/>
      <c r="Z720" s="91">
        <f t="shared" ref="Z720:AK720" si="740">C720*100000/Z717</f>
        <v>73.252023587151598</v>
      </c>
      <c r="AA720" s="91">
        <f t="shared" si="740"/>
        <v>93.327111525898275</v>
      </c>
      <c r="AB720" s="91">
        <f t="shared" si="740"/>
        <v>101.98658373673096</v>
      </c>
      <c r="AC720" s="91">
        <f t="shared" si="740"/>
        <v>78.471294352187655</v>
      </c>
      <c r="AD720" s="91">
        <f t="shared" si="740"/>
        <v>93.724616249765688</v>
      </c>
      <c r="AE720" s="91">
        <f t="shared" si="740"/>
        <v>100.40297793866539</v>
      </c>
      <c r="AF720" s="91">
        <f t="shared" si="740"/>
        <v>167.77172308270474</v>
      </c>
      <c r="AG720" s="91">
        <f t="shared" si="740"/>
        <v>122.80713337779039</v>
      </c>
      <c r="AH720" s="91">
        <f t="shared" si="740"/>
        <v>91.606029106029112</v>
      </c>
      <c r="AI720" s="91">
        <f t="shared" si="740"/>
        <v>137.34947455840546</v>
      </c>
      <c r="AJ720" s="91">
        <f t="shared" si="740"/>
        <v>137.21237567104438</v>
      </c>
      <c r="AK720" s="91">
        <f t="shared" si="740"/>
        <v>161.16243239235962</v>
      </c>
      <c r="AL720" s="148"/>
      <c r="AM720" s="148"/>
      <c r="AN720" s="148"/>
      <c r="AO720" s="148"/>
    </row>
    <row r="721" spans="1:41" ht="13.5" customHeight="1">
      <c r="A721" s="88">
        <v>718</v>
      </c>
      <c r="B721" s="95" t="s">
        <v>20</v>
      </c>
      <c r="C721" s="96">
        <v>5</v>
      </c>
      <c r="D721" s="96">
        <v>12</v>
      </c>
      <c r="E721" s="96">
        <v>6</v>
      </c>
      <c r="F721" s="96">
        <v>4</v>
      </c>
      <c r="G721" s="96">
        <v>5</v>
      </c>
      <c r="H721" s="96">
        <v>7</v>
      </c>
      <c r="I721" s="96">
        <v>6</v>
      </c>
      <c r="J721" s="96">
        <v>10</v>
      </c>
      <c r="K721" s="96">
        <v>5</v>
      </c>
      <c r="L721" s="96">
        <v>6</v>
      </c>
      <c r="M721" s="96">
        <v>6</v>
      </c>
      <c r="N721" s="96">
        <v>5</v>
      </c>
      <c r="O721" s="96"/>
      <c r="P721" s="96"/>
      <c r="Q721" s="96"/>
      <c r="R721" s="96"/>
      <c r="Z721" s="91">
        <f t="shared" ref="Z721:AK721" si="741">C721*100000/Z717</f>
        <v>3.6626011793575799</v>
      </c>
      <c r="AA721" s="91">
        <f t="shared" si="741"/>
        <v>8.7494167055529637</v>
      </c>
      <c r="AB721" s="91">
        <f t="shared" si="741"/>
        <v>4.3092922705660976</v>
      </c>
      <c r="AC721" s="91">
        <f t="shared" si="741"/>
        <v>2.8277943910698253</v>
      </c>
      <c r="AD721" s="91">
        <f t="shared" si="741"/>
        <v>3.4712820833246552</v>
      </c>
      <c r="AE721" s="91">
        <f t="shared" si="741"/>
        <v>4.7810941875554951</v>
      </c>
      <c r="AF721" s="91">
        <f t="shared" si="741"/>
        <v>4.0265213539849141</v>
      </c>
      <c r="AG721" s="91">
        <f t="shared" si="741"/>
        <v>6.6025340525693759</v>
      </c>
      <c r="AH721" s="91">
        <f t="shared" si="741"/>
        <v>3.2484407484407485</v>
      </c>
      <c r="AI721" s="91">
        <f t="shared" si="741"/>
        <v>3.8330085923275945</v>
      </c>
      <c r="AJ721" s="91">
        <f t="shared" si="741"/>
        <v>3.7938905715496145</v>
      </c>
      <c r="AK721" s="91">
        <f t="shared" si="741"/>
        <v>3.2232486478471922</v>
      </c>
      <c r="AL721" s="148"/>
      <c r="AM721" s="148"/>
      <c r="AN721" s="148"/>
      <c r="AO721" s="148"/>
    </row>
    <row r="722" spans="1:41" ht="13.5" customHeight="1">
      <c r="A722" s="88">
        <v>719</v>
      </c>
      <c r="B722" s="95" t="s">
        <v>19</v>
      </c>
      <c r="C722" s="96">
        <v>81</v>
      </c>
      <c r="D722" s="96">
        <v>62</v>
      </c>
      <c r="E722" s="96">
        <v>43</v>
      </c>
      <c r="F722" s="96">
        <v>39</v>
      </c>
      <c r="G722" s="96">
        <v>31</v>
      </c>
      <c r="H722" s="96">
        <v>53</v>
      </c>
      <c r="I722" s="96">
        <v>44</v>
      </c>
      <c r="J722" s="96">
        <v>55</v>
      </c>
      <c r="K722" s="96">
        <v>45</v>
      </c>
      <c r="L722" s="96">
        <v>37</v>
      </c>
      <c r="M722" s="96">
        <v>34</v>
      </c>
      <c r="N722" s="96">
        <v>25</v>
      </c>
      <c r="O722" s="96"/>
      <c r="P722" s="96"/>
      <c r="Q722" s="96"/>
      <c r="R722" s="96"/>
      <c r="Z722" s="91">
        <f t="shared" ref="Z722:AK722" si="742">C722*100000/Z717</f>
        <v>59.33413910559279</v>
      </c>
      <c r="AA722" s="91">
        <f t="shared" si="742"/>
        <v>45.20531964535698</v>
      </c>
      <c r="AB722" s="91">
        <f t="shared" si="742"/>
        <v>30.883261272390364</v>
      </c>
      <c r="AC722" s="91">
        <f t="shared" si="742"/>
        <v>27.570995312930798</v>
      </c>
      <c r="AD722" s="91">
        <f t="shared" si="742"/>
        <v>21.52194891661286</v>
      </c>
      <c r="AE722" s="91">
        <f t="shared" si="742"/>
        <v>36.199713134348748</v>
      </c>
      <c r="AF722" s="91">
        <f t="shared" si="742"/>
        <v>29.527823262556037</v>
      </c>
      <c r="AG722" s="91">
        <f t="shared" si="742"/>
        <v>36.313937289131566</v>
      </c>
      <c r="AH722" s="91">
        <f t="shared" si="742"/>
        <v>29.235966735966738</v>
      </c>
      <c r="AI722" s="91">
        <f t="shared" si="742"/>
        <v>23.636886319353501</v>
      </c>
      <c r="AJ722" s="91">
        <f t="shared" si="742"/>
        <v>21.49871323878115</v>
      </c>
      <c r="AK722" s="91">
        <f t="shared" si="742"/>
        <v>16.11624323923596</v>
      </c>
      <c r="AL722" s="148"/>
      <c r="AM722" s="148"/>
      <c r="AN722" s="148"/>
      <c r="AO722" s="148"/>
    </row>
    <row r="723" spans="1:41" ht="13.5" customHeight="1">
      <c r="A723" s="88">
        <v>720</v>
      </c>
      <c r="B723" s="95" t="s">
        <v>18</v>
      </c>
      <c r="C723" s="96">
        <v>5</v>
      </c>
      <c r="D723" s="96">
        <v>4</v>
      </c>
      <c r="E723" s="96">
        <v>3</v>
      </c>
      <c r="F723" s="96">
        <v>0</v>
      </c>
      <c r="G723" s="96">
        <v>2</v>
      </c>
      <c r="H723" s="96">
        <v>2</v>
      </c>
      <c r="I723" s="96">
        <v>0</v>
      </c>
      <c r="J723" s="96">
        <v>6</v>
      </c>
      <c r="K723" s="96">
        <v>2</v>
      </c>
      <c r="L723" s="96">
        <v>2</v>
      </c>
      <c r="M723" s="96">
        <v>6</v>
      </c>
      <c r="N723" s="96">
        <v>5</v>
      </c>
      <c r="O723" s="96"/>
      <c r="P723" s="96"/>
      <c r="Q723" s="96"/>
      <c r="R723" s="96"/>
      <c r="Z723" s="91">
        <f t="shared" ref="Z723:AK723" si="743">C723*100000/Z717</f>
        <v>3.6626011793575799</v>
      </c>
      <c r="AA723" s="91">
        <f t="shared" si="743"/>
        <v>2.9164722351843211</v>
      </c>
      <c r="AB723" s="91">
        <f t="shared" si="743"/>
        <v>2.1546461352830488</v>
      </c>
      <c r="AC723" s="91">
        <f t="shared" si="743"/>
        <v>0</v>
      </c>
      <c r="AD723" s="91">
        <f t="shared" si="743"/>
        <v>1.388512833329862</v>
      </c>
      <c r="AE723" s="91">
        <f t="shared" si="743"/>
        <v>1.3660269107301415</v>
      </c>
      <c r="AF723" s="91">
        <f t="shared" si="743"/>
        <v>0</v>
      </c>
      <c r="AG723" s="91">
        <f t="shared" si="743"/>
        <v>3.9615204315416257</v>
      </c>
      <c r="AH723" s="91">
        <f t="shared" si="743"/>
        <v>1.2993762993762994</v>
      </c>
      <c r="AI723" s="91">
        <f t="shared" si="743"/>
        <v>1.2776695307758648</v>
      </c>
      <c r="AJ723" s="91">
        <f t="shared" si="743"/>
        <v>3.7938905715496145</v>
      </c>
      <c r="AK723" s="91">
        <f t="shared" si="743"/>
        <v>3.2232486478471922</v>
      </c>
      <c r="AL723" s="148"/>
      <c r="AM723" s="148"/>
      <c r="AN723" s="148"/>
      <c r="AO723" s="148"/>
    </row>
    <row r="724" spans="1:41" ht="13.5" customHeight="1">
      <c r="A724" s="88">
        <v>721</v>
      </c>
      <c r="B724" s="95" t="s">
        <v>17</v>
      </c>
      <c r="C724" s="96">
        <v>83</v>
      </c>
      <c r="D724" s="96">
        <v>116</v>
      </c>
      <c r="E724" s="96">
        <v>121</v>
      </c>
      <c r="F724" s="96">
        <v>93</v>
      </c>
      <c r="G724" s="96">
        <v>117</v>
      </c>
      <c r="H724" s="96">
        <v>108</v>
      </c>
      <c r="I724" s="96">
        <v>150</v>
      </c>
      <c r="J724" s="96">
        <v>129</v>
      </c>
      <c r="K724" s="96">
        <v>136</v>
      </c>
      <c r="L724" s="96">
        <v>150</v>
      </c>
      <c r="M724" s="96">
        <v>132</v>
      </c>
      <c r="N724" s="96">
        <v>148</v>
      </c>
      <c r="O724" s="96"/>
      <c r="P724" s="96"/>
      <c r="Q724" s="96"/>
      <c r="R724" s="96"/>
      <c r="Z724" s="91">
        <f t="shared" ref="Z724:AK724" si="744">C724*100000/Z717</f>
        <v>60.799179577335821</v>
      </c>
      <c r="AA724" s="91">
        <f t="shared" si="744"/>
        <v>84.577694820345314</v>
      </c>
      <c r="AB724" s="91">
        <f t="shared" si="744"/>
        <v>86.904060789749636</v>
      </c>
      <c r="AC724" s="91">
        <f t="shared" si="744"/>
        <v>65.746219592373436</v>
      </c>
      <c r="AD724" s="91">
        <f t="shared" si="744"/>
        <v>81.228000749796934</v>
      </c>
      <c r="AE724" s="91">
        <f t="shared" si="744"/>
        <v>73.765453179427638</v>
      </c>
      <c r="AF724" s="91">
        <f t="shared" si="744"/>
        <v>100.66303384962285</v>
      </c>
      <c r="AG724" s="91">
        <f t="shared" si="744"/>
        <v>85.172689278144958</v>
      </c>
      <c r="AH724" s="91">
        <f t="shared" si="744"/>
        <v>88.357588357588355</v>
      </c>
      <c r="AI724" s="91">
        <f t="shared" si="744"/>
        <v>95.825214808189855</v>
      </c>
      <c r="AJ724" s="91">
        <f t="shared" si="744"/>
        <v>83.465592574091517</v>
      </c>
      <c r="AK724" s="91">
        <f t="shared" si="744"/>
        <v>95.408159976276892</v>
      </c>
      <c r="AL724" s="148"/>
      <c r="AM724" s="148"/>
      <c r="AN724" s="148"/>
      <c r="AO724" s="148"/>
    </row>
    <row r="725" spans="1:41" ht="13.5" customHeight="1">
      <c r="A725" s="88">
        <v>722</v>
      </c>
      <c r="B725" s="95" t="s">
        <v>16</v>
      </c>
      <c r="C725" s="96">
        <v>28</v>
      </c>
      <c r="D725" s="96">
        <v>8</v>
      </c>
      <c r="E725" s="96">
        <v>21</v>
      </c>
      <c r="F725" s="96">
        <v>18</v>
      </c>
      <c r="G725" s="96">
        <v>40</v>
      </c>
      <c r="H725" s="96">
        <v>48</v>
      </c>
      <c r="I725" s="96">
        <v>37</v>
      </c>
      <c r="J725" s="96">
        <v>37</v>
      </c>
      <c r="K725" s="96">
        <v>33</v>
      </c>
      <c r="L725" s="96">
        <v>30</v>
      </c>
      <c r="M725" s="96">
        <v>28</v>
      </c>
      <c r="N725" s="96">
        <v>33</v>
      </c>
      <c r="O725" s="96"/>
      <c r="P725" s="96"/>
      <c r="Q725" s="96"/>
      <c r="R725" s="96"/>
      <c r="Z725" s="91">
        <f t="shared" ref="Z725:AK725" si="745">C725*100000/Z717</f>
        <v>20.510566604402445</v>
      </c>
      <c r="AA725" s="91">
        <f t="shared" si="745"/>
        <v>5.8329444703686422</v>
      </c>
      <c r="AB725" s="91">
        <f t="shared" si="745"/>
        <v>15.08252294698134</v>
      </c>
      <c r="AC725" s="91">
        <f t="shared" si="745"/>
        <v>12.725074759814214</v>
      </c>
      <c r="AD725" s="91">
        <f t="shared" si="745"/>
        <v>27.770256666597241</v>
      </c>
      <c r="AE725" s="91">
        <f t="shared" si="745"/>
        <v>32.784645857523394</v>
      </c>
      <c r="AF725" s="91">
        <f t="shared" si="745"/>
        <v>24.830215016240302</v>
      </c>
      <c r="AG725" s="91">
        <f t="shared" si="745"/>
        <v>24.429375994506692</v>
      </c>
      <c r="AH725" s="91">
        <f t="shared" si="745"/>
        <v>21.43970893970894</v>
      </c>
      <c r="AI725" s="91">
        <f t="shared" si="745"/>
        <v>19.165042961637972</v>
      </c>
      <c r="AJ725" s="91">
        <f t="shared" si="745"/>
        <v>17.704822667231536</v>
      </c>
      <c r="AK725" s="91">
        <f t="shared" si="745"/>
        <v>21.273441075791467</v>
      </c>
      <c r="AL725" s="148"/>
      <c r="AM725" s="148"/>
      <c r="AN725" s="148"/>
      <c r="AO725" s="148"/>
    </row>
    <row r="726" spans="1:41" ht="13.5" customHeight="1">
      <c r="A726" s="88">
        <v>723</v>
      </c>
      <c r="B726" s="97" t="s">
        <v>117</v>
      </c>
      <c r="C726" s="96">
        <v>674</v>
      </c>
      <c r="D726" s="96">
        <v>698</v>
      </c>
      <c r="E726" s="96">
        <v>729</v>
      </c>
      <c r="F726" s="96">
        <v>634</v>
      </c>
      <c r="G726" s="96">
        <v>660</v>
      </c>
      <c r="H726" s="96">
        <v>828</v>
      </c>
      <c r="I726" s="96">
        <v>1052</v>
      </c>
      <c r="J726" s="96">
        <v>921</v>
      </c>
      <c r="K726" s="96">
        <v>862</v>
      </c>
      <c r="L726" s="96">
        <v>1010</v>
      </c>
      <c r="M726" s="96">
        <v>974</v>
      </c>
      <c r="N726" s="96">
        <v>1030</v>
      </c>
      <c r="O726" s="96"/>
      <c r="P726" s="96"/>
      <c r="Q726" s="96"/>
      <c r="R726" s="96"/>
      <c r="T726" s="4" t="s">
        <v>601</v>
      </c>
      <c r="U726" s="4" t="s">
        <v>602</v>
      </c>
      <c r="V726" s="4" t="s">
        <v>603</v>
      </c>
      <c r="W726" s="4" t="s">
        <v>604</v>
      </c>
      <c r="X726" s="4" t="s">
        <v>605</v>
      </c>
      <c r="Y726" s="4">
        <v>480.1</v>
      </c>
      <c r="Z726" s="91">
        <f t="shared" ref="Z726:AK726" si="746">C726*100000/Z717</f>
        <v>493.71863897740172</v>
      </c>
      <c r="AA726" s="91">
        <f t="shared" si="746"/>
        <v>508.92440503966401</v>
      </c>
      <c r="AB726" s="91">
        <f t="shared" si="746"/>
        <v>523.57901087378082</v>
      </c>
      <c r="AC726" s="91">
        <f t="shared" si="746"/>
        <v>448.20541098456732</v>
      </c>
      <c r="AD726" s="91">
        <f t="shared" si="746"/>
        <v>458.20923499885447</v>
      </c>
      <c r="AE726" s="91">
        <f t="shared" si="746"/>
        <v>565.5351410422785</v>
      </c>
      <c r="AF726" s="91">
        <f t="shared" si="746"/>
        <v>705.98341073202164</v>
      </c>
      <c r="AG726" s="91">
        <f t="shared" si="746"/>
        <v>608.09338624163956</v>
      </c>
      <c r="AH726" s="91">
        <f t="shared" si="746"/>
        <v>560.03118503118503</v>
      </c>
      <c r="AI726" s="91">
        <f t="shared" si="746"/>
        <v>645.22311304181176</v>
      </c>
      <c r="AJ726" s="91">
        <f t="shared" si="746"/>
        <v>615.87490278155406</v>
      </c>
      <c r="AK726" s="91">
        <f t="shared" si="746"/>
        <v>663.98922145652159</v>
      </c>
      <c r="AL726" s="148"/>
      <c r="AM726" s="148"/>
      <c r="AN726" s="148"/>
      <c r="AO726" s="148"/>
    </row>
    <row r="727" spans="1:41" ht="13.5" customHeight="1">
      <c r="A727" s="88">
        <v>724</v>
      </c>
      <c r="B727" s="95" t="s">
        <v>15</v>
      </c>
      <c r="C727" s="96">
        <v>35</v>
      </c>
      <c r="D727" s="96">
        <v>25</v>
      </c>
      <c r="E727" s="96">
        <v>18</v>
      </c>
      <c r="F727" s="96">
        <v>15</v>
      </c>
      <c r="G727" s="96">
        <v>32</v>
      </c>
      <c r="H727" s="96">
        <v>39</v>
      </c>
      <c r="I727" s="96">
        <v>24</v>
      </c>
      <c r="J727" s="96">
        <v>21</v>
      </c>
      <c r="K727" s="96">
        <v>17</v>
      </c>
      <c r="L727" s="96">
        <v>12</v>
      </c>
      <c r="M727" s="96">
        <v>12</v>
      </c>
      <c r="N727" s="96">
        <v>15</v>
      </c>
      <c r="O727" s="96"/>
      <c r="P727" s="96"/>
      <c r="Q727" s="96"/>
      <c r="R727" s="96"/>
      <c r="Z727" s="91">
        <f t="shared" ref="Z727:AK727" si="747">C727*100000/Z717</f>
        <v>25.638208255503059</v>
      </c>
      <c r="AA727" s="91">
        <f t="shared" si="747"/>
        <v>18.227951469902006</v>
      </c>
      <c r="AB727" s="91">
        <f t="shared" si="747"/>
        <v>12.927876811698292</v>
      </c>
      <c r="AC727" s="91">
        <f t="shared" si="747"/>
        <v>10.604228966511846</v>
      </c>
      <c r="AD727" s="91">
        <f t="shared" si="747"/>
        <v>22.216205333277792</v>
      </c>
      <c r="AE727" s="91">
        <f t="shared" si="747"/>
        <v>26.637524759237756</v>
      </c>
      <c r="AF727" s="91">
        <f t="shared" si="747"/>
        <v>16.106085415939656</v>
      </c>
      <c r="AG727" s="91">
        <f t="shared" si="747"/>
        <v>13.86532151039569</v>
      </c>
      <c r="AH727" s="91">
        <f t="shared" si="747"/>
        <v>11.044698544698544</v>
      </c>
      <c r="AI727" s="91">
        <f t="shared" si="747"/>
        <v>7.666017184655189</v>
      </c>
      <c r="AJ727" s="91">
        <f t="shared" si="747"/>
        <v>7.587781143099229</v>
      </c>
      <c r="AK727" s="91">
        <f t="shared" si="747"/>
        <v>9.6697459435415762</v>
      </c>
      <c r="AL727" s="148"/>
      <c r="AM727" s="148"/>
      <c r="AN727" s="148"/>
      <c r="AO727" s="148"/>
    </row>
    <row r="728" spans="1:41" ht="13.5" customHeight="1">
      <c r="A728" s="88">
        <v>725</v>
      </c>
      <c r="B728" s="95" t="s">
        <v>14</v>
      </c>
      <c r="C728" s="96">
        <v>859</v>
      </c>
      <c r="D728" s="96">
        <v>756</v>
      </c>
      <c r="E728" s="96">
        <v>743</v>
      </c>
      <c r="F728" s="96">
        <v>610</v>
      </c>
      <c r="G728" s="96">
        <v>525</v>
      </c>
      <c r="H728" s="96">
        <v>611</v>
      </c>
      <c r="I728" s="96">
        <v>678</v>
      </c>
      <c r="J728" s="96">
        <v>616</v>
      </c>
      <c r="K728" s="96">
        <v>556</v>
      </c>
      <c r="L728" s="96">
        <v>624</v>
      </c>
      <c r="M728" s="96">
        <v>562</v>
      </c>
      <c r="N728" s="96">
        <v>580</v>
      </c>
      <c r="O728" s="96"/>
      <c r="P728" s="96"/>
      <c r="Q728" s="96"/>
      <c r="R728" s="96"/>
      <c r="Z728" s="91">
        <f t="shared" ref="Z728:AK728" si="748">C728*100000/Z717</f>
        <v>629.23488261363218</v>
      </c>
      <c r="AA728" s="91">
        <f t="shared" si="748"/>
        <v>551.21325244983666</v>
      </c>
      <c r="AB728" s="91">
        <f t="shared" si="748"/>
        <v>533.63402617176837</v>
      </c>
      <c r="AC728" s="91">
        <f t="shared" si="748"/>
        <v>431.23864463814834</v>
      </c>
      <c r="AD728" s="91">
        <f t="shared" si="748"/>
        <v>364.48461874908878</v>
      </c>
      <c r="AE728" s="91">
        <f t="shared" si="748"/>
        <v>417.32122122805822</v>
      </c>
      <c r="AF728" s="91">
        <f t="shared" si="748"/>
        <v>454.99691300029525</v>
      </c>
      <c r="AG728" s="91">
        <f t="shared" si="748"/>
        <v>406.7160976382736</v>
      </c>
      <c r="AH728" s="91">
        <f t="shared" si="748"/>
        <v>361.22661122661123</v>
      </c>
      <c r="AI728" s="91">
        <f t="shared" si="748"/>
        <v>398.63289360206983</v>
      </c>
      <c r="AJ728" s="91">
        <f t="shared" si="748"/>
        <v>355.36108353514726</v>
      </c>
      <c r="AK728" s="91">
        <f t="shared" si="748"/>
        <v>373.89684315027432</v>
      </c>
      <c r="AL728" s="148"/>
      <c r="AM728" s="148"/>
      <c r="AN728" s="148"/>
      <c r="AO728" s="148"/>
    </row>
    <row r="729" spans="1:41" ht="13.5" customHeight="1">
      <c r="A729" s="88">
        <v>726</v>
      </c>
      <c r="B729" s="95" t="s">
        <v>13</v>
      </c>
      <c r="C729" s="96">
        <v>867</v>
      </c>
      <c r="D729" s="96">
        <v>918</v>
      </c>
      <c r="E729" s="96">
        <v>855</v>
      </c>
      <c r="F729" s="96">
        <v>794</v>
      </c>
      <c r="G729" s="96">
        <v>882</v>
      </c>
      <c r="H729" s="96">
        <v>842</v>
      </c>
      <c r="I729" s="96">
        <v>932</v>
      </c>
      <c r="J729" s="96">
        <v>748</v>
      </c>
      <c r="K729" s="96">
        <v>698</v>
      </c>
      <c r="L729" s="96">
        <v>808</v>
      </c>
      <c r="M729" s="96">
        <v>671</v>
      </c>
      <c r="N729" s="96">
        <v>590</v>
      </c>
      <c r="O729" s="96"/>
      <c r="P729" s="96"/>
      <c r="Q729" s="96"/>
      <c r="R729" s="96"/>
      <c r="Z729" s="91">
        <f t="shared" ref="Z729:AK729" si="749">C729*100000/Z717</f>
        <v>635.09504450060433</v>
      </c>
      <c r="AA729" s="91">
        <f t="shared" si="749"/>
        <v>669.33037797480165</v>
      </c>
      <c r="AB729" s="91">
        <f t="shared" si="749"/>
        <v>614.0741485556689</v>
      </c>
      <c r="AC729" s="91">
        <f t="shared" si="749"/>
        <v>561.31718662736034</v>
      </c>
      <c r="AD729" s="91">
        <f t="shared" si="749"/>
        <v>612.33415949846915</v>
      </c>
      <c r="AE729" s="91">
        <f t="shared" si="749"/>
        <v>575.09732941738957</v>
      </c>
      <c r="AF729" s="91">
        <f t="shared" si="749"/>
        <v>625.45298365232327</v>
      </c>
      <c r="AG729" s="91">
        <f t="shared" si="749"/>
        <v>493.86954713218933</v>
      </c>
      <c r="AH729" s="91">
        <f t="shared" si="749"/>
        <v>453.48232848232846</v>
      </c>
      <c r="AI729" s="91">
        <f t="shared" si="749"/>
        <v>516.17849043344938</v>
      </c>
      <c r="AJ729" s="91">
        <f t="shared" si="749"/>
        <v>424.28342891829857</v>
      </c>
      <c r="AK729" s="91">
        <f t="shared" si="749"/>
        <v>380.34334044596869</v>
      </c>
      <c r="AL729" s="148"/>
      <c r="AM729" s="148"/>
      <c r="AN729" s="148"/>
      <c r="AO729" s="148"/>
    </row>
    <row r="730" spans="1:41" ht="13.5" customHeight="1">
      <c r="A730" s="88">
        <v>727</v>
      </c>
      <c r="B730" s="95" t="s">
        <v>12</v>
      </c>
      <c r="C730" s="96">
        <v>1848</v>
      </c>
      <c r="D730" s="96">
        <v>2199</v>
      </c>
      <c r="E730" s="96">
        <v>2052</v>
      </c>
      <c r="F730" s="96">
        <v>2021</v>
      </c>
      <c r="G730" s="96">
        <v>2098</v>
      </c>
      <c r="H730" s="96">
        <v>2502</v>
      </c>
      <c r="I730" s="96">
        <v>2617</v>
      </c>
      <c r="J730" s="96">
        <v>2454</v>
      </c>
      <c r="K730" s="96">
        <v>2540</v>
      </c>
      <c r="L730" s="96">
        <v>3266</v>
      </c>
      <c r="M730" s="96">
        <v>2499</v>
      </c>
      <c r="N730" s="96">
        <v>2501</v>
      </c>
      <c r="O730" s="96"/>
      <c r="P730" s="96"/>
      <c r="Q730" s="96"/>
      <c r="R730" s="96"/>
      <c r="Z730" s="91">
        <f t="shared" ref="Z730:AK730" si="750">C730*100000/Z717</f>
        <v>1353.6973958905614</v>
      </c>
      <c r="AA730" s="91">
        <f t="shared" si="750"/>
        <v>1603.3306112925804</v>
      </c>
      <c r="AB730" s="91">
        <f t="shared" si="750"/>
        <v>1473.7779565336052</v>
      </c>
      <c r="AC730" s="91">
        <f t="shared" si="750"/>
        <v>1428.7431160880292</v>
      </c>
      <c r="AD730" s="91">
        <f t="shared" si="750"/>
        <v>1456.5499621630254</v>
      </c>
      <c r="AE730" s="91">
        <f t="shared" si="750"/>
        <v>1708.8996653234069</v>
      </c>
      <c r="AF730" s="91">
        <f t="shared" si="750"/>
        <v>1756.2343972297533</v>
      </c>
      <c r="AG730" s="91">
        <f t="shared" si="750"/>
        <v>1620.2618565005248</v>
      </c>
      <c r="AH730" s="91">
        <f t="shared" si="750"/>
        <v>1650.2079002079001</v>
      </c>
      <c r="AI730" s="91">
        <f t="shared" si="750"/>
        <v>2086.4343437569873</v>
      </c>
      <c r="AJ730" s="91">
        <f t="shared" si="750"/>
        <v>1580.1554230504146</v>
      </c>
      <c r="AK730" s="91">
        <f t="shared" si="750"/>
        <v>1612.2689736531656</v>
      </c>
      <c r="AL730" s="148"/>
      <c r="AM730" s="148"/>
      <c r="AN730" s="148"/>
      <c r="AO730" s="148"/>
    </row>
    <row r="731" spans="1:41" ht="13.5" customHeight="1">
      <c r="A731" s="88">
        <v>728</v>
      </c>
      <c r="B731" s="95" t="s">
        <v>11</v>
      </c>
      <c r="C731" s="96">
        <v>233</v>
      </c>
      <c r="D731" s="96">
        <v>330</v>
      </c>
      <c r="E731" s="96">
        <v>517</v>
      </c>
      <c r="F731" s="96">
        <v>492</v>
      </c>
      <c r="G731" s="96">
        <v>445</v>
      </c>
      <c r="H731" s="96">
        <v>503</v>
      </c>
      <c r="I731" s="96">
        <v>514</v>
      </c>
      <c r="J731" s="96">
        <v>488</v>
      </c>
      <c r="K731" s="96">
        <v>510</v>
      </c>
      <c r="L731" s="96">
        <v>537</v>
      </c>
      <c r="M731" s="96">
        <v>457</v>
      </c>
      <c r="N731" s="96">
        <v>449</v>
      </c>
      <c r="O731" s="96"/>
      <c r="P731" s="96"/>
      <c r="Q731" s="96"/>
      <c r="R731" s="96"/>
      <c r="Z731" s="91">
        <f t="shared" ref="Z731:AK731" si="751">C731*100000/Z717</f>
        <v>170.67721495806322</v>
      </c>
      <c r="AA731" s="91">
        <f t="shared" si="751"/>
        <v>240.60895940270649</v>
      </c>
      <c r="AB731" s="91">
        <f t="shared" si="751"/>
        <v>371.31735064711205</v>
      </c>
      <c r="AC731" s="91">
        <f t="shared" si="751"/>
        <v>347.81871010158852</v>
      </c>
      <c r="AD731" s="91">
        <f t="shared" si="751"/>
        <v>308.94410541589428</v>
      </c>
      <c r="AE731" s="91">
        <f t="shared" si="751"/>
        <v>343.55576804863057</v>
      </c>
      <c r="AF731" s="91">
        <f t="shared" si="751"/>
        <v>344.93866265804098</v>
      </c>
      <c r="AG731" s="91">
        <f t="shared" si="751"/>
        <v>322.20366176538556</v>
      </c>
      <c r="AH731" s="91">
        <f t="shared" si="751"/>
        <v>331.34095634095632</v>
      </c>
      <c r="AI731" s="91">
        <f t="shared" si="751"/>
        <v>343.0542690133197</v>
      </c>
      <c r="AJ731" s="91">
        <f t="shared" si="751"/>
        <v>288.967998533029</v>
      </c>
      <c r="AK731" s="91">
        <f t="shared" si="751"/>
        <v>289.44772857667789</v>
      </c>
      <c r="AL731" s="148"/>
      <c r="AM731" s="148"/>
      <c r="AN731" s="148"/>
      <c r="AO731" s="148"/>
    </row>
    <row r="732" spans="1:41" ht="13.5" customHeight="1">
      <c r="A732" s="88">
        <v>729</v>
      </c>
      <c r="B732" s="95" t="s">
        <v>28</v>
      </c>
      <c r="C732" s="96">
        <v>0</v>
      </c>
      <c r="D732" s="96">
        <v>1</v>
      </c>
      <c r="E732" s="96">
        <v>1</v>
      </c>
      <c r="F732" s="96">
        <v>0</v>
      </c>
      <c r="G732" s="96">
        <v>0</v>
      </c>
      <c r="H732" s="96">
        <v>0</v>
      </c>
      <c r="I732" s="96">
        <v>2</v>
      </c>
      <c r="J732" s="96">
        <v>0</v>
      </c>
      <c r="K732" s="96">
        <v>0</v>
      </c>
      <c r="L732" s="96">
        <v>0</v>
      </c>
      <c r="M732" s="96">
        <v>0</v>
      </c>
      <c r="N732" s="96">
        <v>0</v>
      </c>
      <c r="O732" s="96"/>
      <c r="P732" s="96"/>
      <c r="Q732" s="96"/>
      <c r="R732" s="96"/>
      <c r="Z732" s="91">
        <f t="shared" ref="Z732:AK732" si="752">C732*100000/Z717</f>
        <v>0</v>
      </c>
      <c r="AA732" s="91">
        <f t="shared" si="752"/>
        <v>0.72911805879608027</v>
      </c>
      <c r="AB732" s="91">
        <f t="shared" si="752"/>
        <v>0.7182153784276829</v>
      </c>
      <c r="AC732" s="91">
        <f t="shared" si="752"/>
        <v>0</v>
      </c>
      <c r="AD732" s="91">
        <f t="shared" si="752"/>
        <v>0</v>
      </c>
      <c r="AE732" s="91">
        <f t="shared" si="752"/>
        <v>0</v>
      </c>
      <c r="AF732" s="91">
        <f t="shared" si="752"/>
        <v>1.3421737846616379</v>
      </c>
      <c r="AG732" s="91">
        <f t="shared" si="752"/>
        <v>0</v>
      </c>
      <c r="AH732" s="91">
        <f t="shared" si="752"/>
        <v>0</v>
      </c>
      <c r="AI732" s="91">
        <f t="shared" si="752"/>
        <v>0</v>
      </c>
      <c r="AJ732" s="91">
        <f t="shared" si="752"/>
        <v>0</v>
      </c>
      <c r="AK732" s="91">
        <f t="shared" si="752"/>
        <v>0</v>
      </c>
      <c r="AL732" s="148"/>
      <c r="AM732" s="148"/>
      <c r="AN732" s="148"/>
      <c r="AO732" s="148"/>
    </row>
    <row r="733" spans="1:41" ht="13.5" customHeight="1">
      <c r="A733" s="88">
        <v>730</v>
      </c>
      <c r="B733" s="97" t="s">
        <v>118</v>
      </c>
      <c r="C733" s="96">
        <v>3842</v>
      </c>
      <c r="D733" s="96">
        <v>4229</v>
      </c>
      <c r="E733" s="96">
        <v>4186</v>
      </c>
      <c r="F733" s="96">
        <v>3932</v>
      </c>
      <c r="G733" s="96">
        <v>3982</v>
      </c>
      <c r="H733" s="96">
        <v>4497</v>
      </c>
      <c r="I733" s="96">
        <v>4767</v>
      </c>
      <c r="J733" s="96">
        <v>4327</v>
      </c>
      <c r="K733" s="96">
        <v>4321</v>
      </c>
      <c r="L733" s="96">
        <v>5247</v>
      </c>
      <c r="M733" s="96">
        <v>4201</v>
      </c>
      <c r="N733" s="96">
        <v>4135</v>
      </c>
      <c r="O733" s="96"/>
      <c r="P733" s="96"/>
      <c r="Q733" s="96"/>
      <c r="R733" s="96"/>
      <c r="T733" s="4" t="s">
        <v>606</v>
      </c>
      <c r="U733" s="4" t="s">
        <v>324</v>
      </c>
      <c r="V733" s="4" t="s">
        <v>607</v>
      </c>
      <c r="W733" s="4" t="s">
        <v>608</v>
      </c>
      <c r="X733" s="4" t="s">
        <v>609</v>
      </c>
      <c r="Y733" s="4">
        <v>3318</v>
      </c>
      <c r="Z733" s="91">
        <f t="shared" ref="Z733:AK733" si="753">C733*100000/Z717</f>
        <v>2814.3427462183645</v>
      </c>
      <c r="AA733" s="91">
        <f t="shared" si="753"/>
        <v>3083.4402706486235</v>
      </c>
      <c r="AB733" s="91">
        <f t="shared" si="753"/>
        <v>3006.4495740982807</v>
      </c>
      <c r="AC733" s="91">
        <f t="shared" si="753"/>
        <v>2779.7218864216384</v>
      </c>
      <c r="AD733" s="91">
        <f t="shared" si="753"/>
        <v>2764.5290511597555</v>
      </c>
      <c r="AE733" s="91">
        <f t="shared" si="753"/>
        <v>3071.5115087767231</v>
      </c>
      <c r="AF733" s="91">
        <f t="shared" si="753"/>
        <v>3199.0712157410139</v>
      </c>
      <c r="AG733" s="91">
        <f t="shared" si="753"/>
        <v>2856.916484546769</v>
      </c>
      <c r="AH733" s="91">
        <f t="shared" si="753"/>
        <v>2807.3024948024949</v>
      </c>
      <c r="AI733" s="91">
        <f t="shared" si="753"/>
        <v>3351.9660139904813</v>
      </c>
      <c r="AJ733" s="91">
        <f t="shared" si="753"/>
        <v>2656.3557151799887</v>
      </c>
      <c r="AK733" s="91">
        <f t="shared" si="753"/>
        <v>2665.6266317696281</v>
      </c>
      <c r="AL733" s="148"/>
      <c r="AM733" s="148"/>
      <c r="AN733" s="148"/>
      <c r="AO733" s="148"/>
    </row>
    <row r="734" spans="1:41" ht="13.5" customHeight="1">
      <c r="A734" s="88">
        <v>731</v>
      </c>
      <c r="B734" s="95" t="s">
        <v>10</v>
      </c>
      <c r="C734" s="96">
        <v>28</v>
      </c>
      <c r="D734" s="96">
        <v>25</v>
      </c>
      <c r="E734" s="96">
        <v>24</v>
      </c>
      <c r="F734" s="96">
        <v>55</v>
      </c>
      <c r="G734" s="96">
        <v>63</v>
      </c>
      <c r="H734" s="96">
        <v>60</v>
      </c>
      <c r="I734" s="96">
        <v>68</v>
      </c>
      <c r="J734" s="96">
        <v>39</v>
      </c>
      <c r="K734" s="96">
        <v>61</v>
      </c>
      <c r="L734" s="96">
        <v>72</v>
      </c>
      <c r="M734" s="96">
        <v>109</v>
      </c>
      <c r="N734" s="96">
        <v>39</v>
      </c>
      <c r="O734" s="96"/>
      <c r="P734" s="96"/>
      <c r="Q734" s="96"/>
      <c r="R734" s="96"/>
      <c r="Z734" s="91">
        <f t="shared" ref="Z734:AK734" si="754">C734*100000/Z717</f>
        <v>20.510566604402445</v>
      </c>
      <c r="AA734" s="91">
        <f t="shared" si="754"/>
        <v>18.227951469902006</v>
      </c>
      <c r="AB734" s="91">
        <f t="shared" si="754"/>
        <v>17.237169082264391</v>
      </c>
      <c r="AC734" s="91">
        <f t="shared" si="754"/>
        <v>38.882172877210095</v>
      </c>
      <c r="AD734" s="91">
        <f t="shared" si="754"/>
        <v>43.738154249890655</v>
      </c>
      <c r="AE734" s="91">
        <f t="shared" si="754"/>
        <v>40.980807321904244</v>
      </c>
      <c r="AF734" s="91">
        <f t="shared" si="754"/>
        <v>45.633908678495693</v>
      </c>
      <c r="AG734" s="91">
        <f t="shared" si="754"/>
        <v>25.749882805020565</v>
      </c>
      <c r="AH734" s="91">
        <f t="shared" si="754"/>
        <v>39.630977130977129</v>
      </c>
      <c r="AI734" s="91">
        <f t="shared" si="754"/>
        <v>45.996103107931134</v>
      </c>
      <c r="AJ734" s="91">
        <f t="shared" si="754"/>
        <v>68.922345383151338</v>
      </c>
      <c r="AK734" s="91">
        <f t="shared" si="754"/>
        <v>25.141339453208101</v>
      </c>
      <c r="AL734" s="148"/>
      <c r="AM734" s="148"/>
      <c r="AN734" s="148"/>
      <c r="AO734" s="148"/>
    </row>
    <row r="735" spans="1:41" ht="13.5" customHeight="1">
      <c r="A735" s="88">
        <v>732</v>
      </c>
      <c r="B735" s="95" t="s">
        <v>9</v>
      </c>
      <c r="C735" s="96">
        <v>4</v>
      </c>
      <c r="D735" s="96">
        <v>4</v>
      </c>
      <c r="E735" s="96">
        <v>14</v>
      </c>
      <c r="F735" s="96">
        <v>14</v>
      </c>
      <c r="G735" s="96">
        <v>19</v>
      </c>
      <c r="H735" s="96">
        <v>9</v>
      </c>
      <c r="I735" s="96">
        <v>16</v>
      </c>
      <c r="J735" s="96">
        <v>11</v>
      </c>
      <c r="K735" s="96">
        <v>7</v>
      </c>
      <c r="L735" s="96">
        <v>17</v>
      </c>
      <c r="M735" s="96">
        <v>63</v>
      </c>
      <c r="N735" s="96">
        <v>20</v>
      </c>
      <c r="O735" s="96"/>
      <c r="P735" s="96"/>
      <c r="Q735" s="96"/>
      <c r="R735" s="96"/>
      <c r="Z735" s="91">
        <f t="shared" ref="Z735:AK735" si="755">C735*100000/Z717</f>
        <v>2.9300809434860637</v>
      </c>
      <c r="AA735" s="91">
        <f t="shared" si="755"/>
        <v>2.9164722351843211</v>
      </c>
      <c r="AB735" s="91">
        <f t="shared" si="755"/>
        <v>10.055015297987561</v>
      </c>
      <c r="AC735" s="91">
        <f t="shared" si="755"/>
        <v>9.8972803687443882</v>
      </c>
      <c r="AD735" s="91">
        <f t="shared" si="755"/>
        <v>13.190871916633689</v>
      </c>
      <c r="AE735" s="91">
        <f t="shared" si="755"/>
        <v>6.1471210982856359</v>
      </c>
      <c r="AF735" s="91">
        <f t="shared" si="755"/>
        <v>10.737390277293104</v>
      </c>
      <c r="AG735" s="91">
        <f t="shared" si="755"/>
        <v>7.2627874578263141</v>
      </c>
      <c r="AH735" s="91">
        <f t="shared" si="755"/>
        <v>4.5478170478170474</v>
      </c>
      <c r="AI735" s="91">
        <f t="shared" si="755"/>
        <v>10.860191011594852</v>
      </c>
      <c r="AJ735" s="91">
        <f t="shared" si="755"/>
        <v>39.835851001270953</v>
      </c>
      <c r="AK735" s="91">
        <f t="shared" si="755"/>
        <v>12.892994591388769</v>
      </c>
      <c r="AL735" s="148"/>
      <c r="AM735" s="148"/>
      <c r="AN735" s="148"/>
      <c r="AO735" s="148"/>
    </row>
    <row r="736" spans="1:41" ht="13.5" customHeight="1">
      <c r="A736" s="88">
        <v>733</v>
      </c>
      <c r="B736" s="95" t="s">
        <v>8</v>
      </c>
      <c r="C736" s="96">
        <v>175</v>
      </c>
      <c r="D736" s="96">
        <v>218</v>
      </c>
      <c r="E736" s="96">
        <v>220</v>
      </c>
      <c r="F736" s="96">
        <v>232</v>
      </c>
      <c r="G736" s="96">
        <v>329</v>
      </c>
      <c r="H736" s="96">
        <v>396</v>
      </c>
      <c r="I736" s="96">
        <v>309</v>
      </c>
      <c r="J736" s="96">
        <v>301</v>
      </c>
      <c r="K736" s="96">
        <v>324</v>
      </c>
      <c r="L736" s="96">
        <v>329</v>
      </c>
      <c r="M736" s="96">
        <v>335</v>
      </c>
      <c r="N736" s="96">
        <v>231</v>
      </c>
      <c r="O736" s="96"/>
      <c r="P736" s="96"/>
      <c r="Q736" s="96"/>
      <c r="R736" s="96"/>
      <c r="Z736" s="91">
        <f t="shared" ref="Z736:AK736" si="756">C736*100000/Z717</f>
        <v>128.1910412775153</v>
      </c>
      <c r="AA736" s="91">
        <f t="shared" si="756"/>
        <v>158.94773681754549</v>
      </c>
      <c r="AB736" s="91">
        <f t="shared" si="756"/>
        <v>158.00738325409023</v>
      </c>
      <c r="AC736" s="91">
        <f t="shared" si="756"/>
        <v>164.01207468204987</v>
      </c>
      <c r="AD736" s="91">
        <f t="shared" si="756"/>
        <v>228.41036108276231</v>
      </c>
      <c r="AE736" s="91">
        <f t="shared" si="756"/>
        <v>270.473328324568</v>
      </c>
      <c r="AF736" s="91">
        <f t="shared" si="756"/>
        <v>207.36584973022306</v>
      </c>
      <c r="AG736" s="91">
        <f t="shared" si="756"/>
        <v>198.73627498233822</v>
      </c>
      <c r="AH736" s="91">
        <f t="shared" si="756"/>
        <v>210.49896049896049</v>
      </c>
      <c r="AI736" s="91">
        <f t="shared" si="756"/>
        <v>210.17663781262976</v>
      </c>
      <c r="AJ736" s="91">
        <f t="shared" si="756"/>
        <v>211.82555691152015</v>
      </c>
      <c r="AK736" s="91">
        <f t="shared" si="756"/>
        <v>148.91408753054029</v>
      </c>
      <c r="AL736" s="148"/>
      <c r="AM736" s="148"/>
      <c r="AN736" s="148"/>
      <c r="AO736" s="148"/>
    </row>
    <row r="737" spans="1:41" ht="13.5" customHeight="1">
      <c r="A737" s="88">
        <v>734</v>
      </c>
      <c r="B737" s="95" t="s">
        <v>24</v>
      </c>
      <c r="C737" s="96">
        <v>0</v>
      </c>
      <c r="D737" s="96">
        <v>0</v>
      </c>
      <c r="E737" s="96">
        <v>2</v>
      </c>
      <c r="F737" s="96">
        <v>1</v>
      </c>
      <c r="G737" s="96">
        <v>0</v>
      </c>
      <c r="H737" s="96">
        <v>2</v>
      </c>
      <c r="I737" s="96">
        <v>1</v>
      </c>
      <c r="J737" s="96">
        <v>0</v>
      </c>
      <c r="K737" s="96">
        <v>0</v>
      </c>
      <c r="L737" s="96">
        <v>1</v>
      </c>
      <c r="M737" s="96">
        <v>0</v>
      </c>
      <c r="N737" s="96">
        <v>12</v>
      </c>
      <c r="O737" s="96"/>
      <c r="P737" s="96"/>
      <c r="Q737" s="96"/>
      <c r="R737" s="96"/>
      <c r="Z737" s="91">
        <f t="shared" ref="Z737:AK737" si="757">C737*100000/Z717</f>
        <v>0</v>
      </c>
      <c r="AA737" s="91">
        <f t="shared" si="757"/>
        <v>0</v>
      </c>
      <c r="AB737" s="91">
        <f t="shared" si="757"/>
        <v>1.4364307568553658</v>
      </c>
      <c r="AC737" s="91">
        <f t="shared" si="757"/>
        <v>0.70694859776745633</v>
      </c>
      <c r="AD737" s="91">
        <f t="shared" si="757"/>
        <v>0</v>
      </c>
      <c r="AE737" s="91">
        <f t="shared" si="757"/>
        <v>1.3660269107301415</v>
      </c>
      <c r="AF737" s="91">
        <f t="shared" si="757"/>
        <v>0.67108689233081897</v>
      </c>
      <c r="AG737" s="91">
        <f t="shared" si="757"/>
        <v>0</v>
      </c>
      <c r="AH737" s="91">
        <f t="shared" si="757"/>
        <v>0</v>
      </c>
      <c r="AI737" s="91">
        <f t="shared" si="757"/>
        <v>0.63883476538793238</v>
      </c>
      <c r="AJ737" s="91">
        <f t="shared" si="757"/>
        <v>0</v>
      </c>
      <c r="AK737" s="91">
        <f t="shared" si="757"/>
        <v>7.7357967548332613</v>
      </c>
      <c r="AL737" s="148"/>
      <c r="AM737" s="148"/>
      <c r="AN737" s="148"/>
      <c r="AO737" s="148"/>
    </row>
    <row r="738" spans="1:41" ht="13.5" customHeight="1">
      <c r="A738" s="88">
        <v>735</v>
      </c>
      <c r="B738" s="97" t="s">
        <v>119</v>
      </c>
      <c r="C738" s="96">
        <v>207</v>
      </c>
      <c r="D738" s="96">
        <v>247</v>
      </c>
      <c r="E738" s="96">
        <v>260</v>
      </c>
      <c r="F738" s="96">
        <v>302</v>
      </c>
      <c r="G738" s="96">
        <v>411</v>
      </c>
      <c r="H738" s="96">
        <v>467</v>
      </c>
      <c r="I738" s="96">
        <v>394</v>
      </c>
      <c r="J738" s="96">
        <v>351</v>
      </c>
      <c r="K738" s="96">
        <v>392</v>
      </c>
      <c r="L738" s="96">
        <v>419</v>
      </c>
      <c r="M738" s="96">
        <v>507</v>
      </c>
      <c r="N738" s="96">
        <v>302</v>
      </c>
      <c r="O738" s="96"/>
      <c r="P738" s="96"/>
      <c r="Q738" s="96"/>
      <c r="R738" s="96"/>
      <c r="T738" s="4" t="s">
        <v>610</v>
      </c>
      <c r="U738" s="4" t="s">
        <v>611</v>
      </c>
      <c r="V738" s="4" t="s">
        <v>612</v>
      </c>
      <c r="W738" s="4" t="s">
        <v>613</v>
      </c>
      <c r="X738" s="4" t="s">
        <v>614</v>
      </c>
      <c r="Y738" s="4">
        <v>140</v>
      </c>
      <c r="Z738" s="91">
        <f t="shared" ref="Z738:AK738" si="758">C738*100000/Z717</f>
        <v>151.63168882540381</v>
      </c>
      <c r="AA738" s="91">
        <f t="shared" si="758"/>
        <v>180.09216052263181</v>
      </c>
      <c r="AB738" s="91">
        <f t="shared" si="758"/>
        <v>186.73599839119754</v>
      </c>
      <c r="AC738" s="91">
        <f t="shared" si="758"/>
        <v>213.49847652577182</v>
      </c>
      <c r="AD738" s="91">
        <f t="shared" si="758"/>
        <v>285.33938724928663</v>
      </c>
      <c r="AE738" s="91">
        <f t="shared" si="758"/>
        <v>318.96728365548802</v>
      </c>
      <c r="AF738" s="91">
        <f t="shared" si="758"/>
        <v>264.40823557834267</v>
      </c>
      <c r="AG738" s="91">
        <f t="shared" si="758"/>
        <v>231.7489452451851</v>
      </c>
      <c r="AH738" s="91">
        <f t="shared" si="758"/>
        <v>254.67775467775468</v>
      </c>
      <c r="AI738" s="91">
        <f t="shared" si="758"/>
        <v>267.67176669754366</v>
      </c>
      <c r="AJ738" s="91">
        <f t="shared" si="758"/>
        <v>320.58375329594242</v>
      </c>
      <c r="AK738" s="91">
        <f t="shared" si="758"/>
        <v>194.68421832997041</v>
      </c>
      <c r="AL738" s="148"/>
      <c r="AM738" s="148"/>
      <c r="AN738" s="148"/>
      <c r="AO738" s="148"/>
    </row>
    <row r="739" spans="1:41" ht="13.5" customHeight="1">
      <c r="A739" s="88">
        <v>736</v>
      </c>
      <c r="B739" s="95" t="s">
        <v>7</v>
      </c>
      <c r="C739" s="96">
        <v>68</v>
      </c>
      <c r="D739" s="96">
        <v>80</v>
      </c>
      <c r="E739" s="96">
        <v>124</v>
      </c>
      <c r="F739" s="96">
        <v>111</v>
      </c>
      <c r="G739" s="96">
        <v>139</v>
      </c>
      <c r="H739" s="96">
        <v>186</v>
      </c>
      <c r="I739" s="96">
        <v>115</v>
      </c>
      <c r="J739" s="96">
        <v>109</v>
      </c>
      <c r="K739" s="96">
        <v>159</v>
      </c>
      <c r="L739" s="96">
        <v>134</v>
      </c>
      <c r="M739" s="96">
        <v>133</v>
      </c>
      <c r="N739" s="96">
        <v>99</v>
      </c>
      <c r="O739" s="96"/>
      <c r="P739" s="96"/>
      <c r="Q739" s="96"/>
      <c r="R739" s="96"/>
      <c r="Z739" s="91">
        <f t="shared" ref="Z739:AK739" si="759">C739*100000/Z717</f>
        <v>49.811376039263088</v>
      </c>
      <c r="AA739" s="91">
        <f t="shared" si="759"/>
        <v>58.32944470368642</v>
      </c>
      <c r="AB739" s="91">
        <f t="shared" si="759"/>
        <v>89.058706925032681</v>
      </c>
      <c r="AC739" s="91">
        <f t="shared" si="759"/>
        <v>78.471294352187655</v>
      </c>
      <c r="AD739" s="91">
        <f t="shared" si="759"/>
        <v>96.501641916425413</v>
      </c>
      <c r="AE739" s="91">
        <f t="shared" si="759"/>
        <v>127.04050269790315</v>
      </c>
      <c r="AF739" s="91">
        <f t="shared" si="759"/>
        <v>77.174992618044186</v>
      </c>
      <c r="AG739" s="91">
        <f t="shared" si="759"/>
        <v>71.967621173006194</v>
      </c>
      <c r="AH739" s="91">
        <f t="shared" si="759"/>
        <v>103.30041580041581</v>
      </c>
      <c r="AI739" s="91">
        <f t="shared" si="759"/>
        <v>85.603858561982946</v>
      </c>
      <c r="AJ739" s="91">
        <f t="shared" si="759"/>
        <v>84.097907669349794</v>
      </c>
      <c r="AK739" s="91">
        <f t="shared" si="759"/>
        <v>63.820323227374409</v>
      </c>
      <c r="AL739" s="148"/>
      <c r="AM739" s="148"/>
      <c r="AN739" s="148"/>
      <c r="AO739" s="148"/>
    </row>
    <row r="740" spans="1:41" ht="13.5" customHeight="1">
      <c r="A740" s="88">
        <v>737</v>
      </c>
      <c r="B740" s="95" t="s">
        <v>6</v>
      </c>
      <c r="C740" s="96">
        <v>189</v>
      </c>
      <c r="D740" s="96">
        <v>131</v>
      </c>
      <c r="E740" s="96">
        <v>173</v>
      </c>
      <c r="F740" s="96">
        <v>216</v>
      </c>
      <c r="G740" s="96">
        <v>173</v>
      </c>
      <c r="H740" s="96">
        <v>242</v>
      </c>
      <c r="I740" s="96">
        <v>216</v>
      </c>
      <c r="J740" s="96">
        <v>202</v>
      </c>
      <c r="K740" s="96">
        <v>185</v>
      </c>
      <c r="L740" s="96">
        <v>153</v>
      </c>
      <c r="M740" s="96">
        <v>98</v>
      </c>
      <c r="N740" s="96">
        <v>99</v>
      </c>
      <c r="O740" s="96"/>
      <c r="P740" s="96"/>
      <c r="Q740" s="96"/>
      <c r="R740" s="96"/>
      <c r="Z740" s="91">
        <f t="shared" ref="Z740:AK740" si="760">C740*100000/Z717</f>
        <v>138.4463245797165</v>
      </c>
      <c r="AA740" s="91">
        <f t="shared" si="760"/>
        <v>95.514465702286515</v>
      </c>
      <c r="AB740" s="91">
        <f t="shared" si="760"/>
        <v>124.25126046798914</v>
      </c>
      <c r="AC740" s="91">
        <f t="shared" si="760"/>
        <v>152.70089711777058</v>
      </c>
      <c r="AD740" s="91">
        <f t="shared" si="760"/>
        <v>120.10636008303307</v>
      </c>
      <c r="AE740" s="91">
        <f t="shared" si="760"/>
        <v>165.28925619834712</v>
      </c>
      <c r="AF740" s="91">
        <f t="shared" si="760"/>
        <v>144.9547687434569</v>
      </c>
      <c r="AG740" s="91">
        <f t="shared" si="760"/>
        <v>133.3711878619014</v>
      </c>
      <c r="AH740" s="91">
        <f t="shared" si="760"/>
        <v>120.19230769230769</v>
      </c>
      <c r="AI740" s="91">
        <f t="shared" si="760"/>
        <v>97.741719104353663</v>
      </c>
      <c r="AJ740" s="91">
        <f t="shared" si="760"/>
        <v>61.966879335310374</v>
      </c>
      <c r="AK740" s="91">
        <f t="shared" si="760"/>
        <v>63.820323227374409</v>
      </c>
      <c r="AL740" s="148"/>
      <c r="AM740" s="148"/>
      <c r="AN740" s="148"/>
      <c r="AO740" s="148"/>
    </row>
    <row r="741" spans="1:41" ht="13.5" customHeight="1">
      <c r="A741" s="88">
        <v>738</v>
      </c>
      <c r="B741" s="95" t="s">
        <v>5</v>
      </c>
      <c r="C741" s="96">
        <v>19</v>
      </c>
      <c r="D741" s="96">
        <v>33</v>
      </c>
      <c r="E741" s="96">
        <v>15</v>
      </c>
      <c r="F741" s="96">
        <v>19</v>
      </c>
      <c r="G741" s="96">
        <v>19</v>
      </c>
      <c r="H741" s="96">
        <v>50</v>
      </c>
      <c r="I741" s="96">
        <v>59</v>
      </c>
      <c r="J741" s="96">
        <v>46</v>
      </c>
      <c r="K741" s="96">
        <v>99</v>
      </c>
      <c r="L741" s="96">
        <v>59</v>
      </c>
      <c r="M741" s="96">
        <v>51</v>
      </c>
      <c r="N741" s="96">
        <v>19</v>
      </c>
      <c r="O741" s="96"/>
      <c r="P741" s="96"/>
      <c r="Q741" s="96"/>
      <c r="R741" s="96"/>
      <c r="Z741" s="91">
        <f t="shared" ref="Z741:AK741" si="761">C741*100000/Z717</f>
        <v>13.917884481558803</v>
      </c>
      <c r="AA741" s="91">
        <f t="shared" si="761"/>
        <v>24.060895940270647</v>
      </c>
      <c r="AB741" s="91">
        <f t="shared" si="761"/>
        <v>10.773230676415244</v>
      </c>
      <c r="AC741" s="91">
        <f t="shared" si="761"/>
        <v>13.43202335758167</v>
      </c>
      <c r="AD741" s="91">
        <f t="shared" si="761"/>
        <v>13.190871916633689</v>
      </c>
      <c r="AE741" s="91">
        <f t="shared" si="761"/>
        <v>34.150672768253536</v>
      </c>
      <c r="AF741" s="91">
        <f t="shared" si="761"/>
        <v>39.594126647518323</v>
      </c>
      <c r="AG741" s="91">
        <f t="shared" si="761"/>
        <v>30.371656641819129</v>
      </c>
      <c r="AH741" s="91">
        <f t="shared" si="761"/>
        <v>64.319126819126822</v>
      </c>
      <c r="AI741" s="91">
        <f t="shared" si="761"/>
        <v>37.691251157888011</v>
      </c>
      <c r="AJ741" s="91">
        <f t="shared" si="761"/>
        <v>32.248069858171725</v>
      </c>
      <c r="AK741" s="91">
        <f t="shared" si="761"/>
        <v>12.24834486181933</v>
      </c>
      <c r="AL741" s="148"/>
      <c r="AM741" s="148"/>
      <c r="AN741" s="148"/>
      <c r="AO741" s="148"/>
    </row>
    <row r="742" spans="1:41" ht="13.5" customHeight="1">
      <c r="A742" s="88">
        <v>739</v>
      </c>
      <c r="B742" s="95" t="s">
        <v>26</v>
      </c>
      <c r="C742" s="96">
        <v>3</v>
      </c>
      <c r="D742" s="96">
        <v>1</v>
      </c>
      <c r="E742" s="96">
        <v>0</v>
      </c>
      <c r="F742" s="96">
        <v>1</v>
      </c>
      <c r="G742" s="96">
        <v>1</v>
      </c>
      <c r="H742" s="96">
        <v>1</v>
      </c>
      <c r="I742" s="96">
        <v>0</v>
      </c>
      <c r="J742" s="96">
        <v>3</v>
      </c>
      <c r="K742" s="96">
        <v>0</v>
      </c>
      <c r="L742" s="96">
        <v>1</v>
      </c>
      <c r="M742" s="96">
        <v>2</v>
      </c>
      <c r="N742" s="96">
        <v>0</v>
      </c>
      <c r="O742" s="96"/>
      <c r="P742" s="96"/>
      <c r="Q742" s="96"/>
      <c r="R742" s="96"/>
      <c r="Z742" s="91">
        <f t="shared" ref="Z742:AK742" si="762">C742*100000/Z717</f>
        <v>2.197560707614548</v>
      </c>
      <c r="AA742" s="91">
        <f t="shared" si="762"/>
        <v>0.72911805879608027</v>
      </c>
      <c r="AB742" s="91">
        <f t="shared" si="762"/>
        <v>0</v>
      </c>
      <c r="AC742" s="91">
        <f t="shared" si="762"/>
        <v>0.70694859776745633</v>
      </c>
      <c r="AD742" s="91">
        <f t="shared" si="762"/>
        <v>0.69425641666493099</v>
      </c>
      <c r="AE742" s="91">
        <f t="shared" si="762"/>
        <v>0.68301345536507074</v>
      </c>
      <c r="AF742" s="91">
        <f t="shared" si="762"/>
        <v>0</v>
      </c>
      <c r="AG742" s="91">
        <f t="shared" si="762"/>
        <v>1.9807602157708128</v>
      </c>
      <c r="AH742" s="91">
        <f t="shared" si="762"/>
        <v>0</v>
      </c>
      <c r="AI742" s="91">
        <f t="shared" si="762"/>
        <v>0.63883476538793238</v>
      </c>
      <c r="AJ742" s="91">
        <f t="shared" si="762"/>
        <v>1.2646301905165382</v>
      </c>
      <c r="AK742" s="91">
        <f t="shared" si="762"/>
        <v>0</v>
      </c>
      <c r="AL742" s="148"/>
      <c r="AM742" s="148"/>
      <c r="AN742" s="148"/>
      <c r="AO742" s="148"/>
    </row>
    <row r="743" spans="1:41" ht="13.5" customHeight="1">
      <c r="A743" s="88">
        <v>740</v>
      </c>
      <c r="B743" s="95" t="s">
        <v>4</v>
      </c>
      <c r="C743" s="96">
        <v>45</v>
      </c>
      <c r="D743" s="96">
        <v>78</v>
      </c>
      <c r="E743" s="96">
        <v>87</v>
      </c>
      <c r="F743" s="96">
        <v>66</v>
      </c>
      <c r="G743" s="96">
        <v>45</v>
      </c>
      <c r="H743" s="96">
        <v>77</v>
      </c>
      <c r="I743" s="96">
        <v>76</v>
      </c>
      <c r="J743" s="96">
        <v>65</v>
      </c>
      <c r="K743" s="96">
        <v>62</v>
      </c>
      <c r="L743" s="96">
        <v>67</v>
      </c>
      <c r="M743" s="96">
        <v>72</v>
      </c>
      <c r="N743" s="96">
        <v>78</v>
      </c>
      <c r="O743" s="96"/>
      <c r="P743" s="96"/>
      <c r="Q743" s="96"/>
      <c r="R743" s="96"/>
      <c r="Z743" s="91">
        <f t="shared" ref="Z743:AK743" si="763">C743*100000/Z717</f>
        <v>32.963410614218219</v>
      </c>
      <c r="AA743" s="91">
        <f t="shared" si="763"/>
        <v>56.871208586094262</v>
      </c>
      <c r="AB743" s="91">
        <f t="shared" si="763"/>
        <v>62.484737923208414</v>
      </c>
      <c r="AC743" s="91">
        <f t="shared" si="763"/>
        <v>46.65860745265212</v>
      </c>
      <c r="AD743" s="91">
        <f t="shared" si="763"/>
        <v>31.241538749921897</v>
      </c>
      <c r="AE743" s="91">
        <f t="shared" si="763"/>
        <v>52.592036063110442</v>
      </c>
      <c r="AF743" s="91">
        <f t="shared" si="763"/>
        <v>51.002603817142244</v>
      </c>
      <c r="AG743" s="91">
        <f t="shared" si="763"/>
        <v>42.916471341700948</v>
      </c>
      <c r="AH743" s="91">
        <f t="shared" si="763"/>
        <v>40.280665280665282</v>
      </c>
      <c r="AI743" s="91">
        <f t="shared" si="763"/>
        <v>42.801929280991473</v>
      </c>
      <c r="AJ743" s="91">
        <f t="shared" si="763"/>
        <v>45.526686858595376</v>
      </c>
      <c r="AK743" s="91">
        <f t="shared" si="763"/>
        <v>50.282678906416201</v>
      </c>
      <c r="AL743" s="148"/>
      <c r="AM743" s="148"/>
      <c r="AN743" s="148"/>
      <c r="AO743" s="148"/>
    </row>
    <row r="744" spans="1:41" ht="13.5" customHeight="1">
      <c r="A744" s="88">
        <v>741</v>
      </c>
      <c r="B744" s="95" t="s">
        <v>3</v>
      </c>
      <c r="C744" s="96">
        <v>179</v>
      </c>
      <c r="D744" s="96">
        <v>157</v>
      </c>
      <c r="E744" s="96">
        <v>208</v>
      </c>
      <c r="F744" s="96">
        <v>303</v>
      </c>
      <c r="G744" s="96">
        <v>342</v>
      </c>
      <c r="H744" s="96">
        <v>498</v>
      </c>
      <c r="I744" s="96">
        <v>826</v>
      </c>
      <c r="J744" s="96">
        <v>504</v>
      </c>
      <c r="K744" s="96">
        <v>586</v>
      </c>
      <c r="L744" s="96">
        <v>780</v>
      </c>
      <c r="M744" s="96">
        <v>830</v>
      </c>
      <c r="N744" s="96">
        <v>769</v>
      </c>
      <c r="O744" s="96"/>
      <c r="P744" s="96"/>
      <c r="Q744" s="96"/>
      <c r="R744" s="96"/>
      <c r="Z744" s="91">
        <f t="shared" ref="Z744:AK744" si="764">C744*100000/Z717</f>
        <v>131.12112222100134</v>
      </c>
      <c r="AA744" s="91">
        <f t="shared" si="764"/>
        <v>114.4715352309846</v>
      </c>
      <c r="AB744" s="91">
        <f t="shared" si="764"/>
        <v>149.38879871295805</v>
      </c>
      <c r="AC744" s="91">
        <f t="shared" si="764"/>
        <v>214.20542512353927</v>
      </c>
      <c r="AD744" s="91">
        <f t="shared" si="764"/>
        <v>237.43569449940642</v>
      </c>
      <c r="AE744" s="91">
        <f t="shared" si="764"/>
        <v>340.1407007718052</v>
      </c>
      <c r="AF744" s="91">
        <f t="shared" si="764"/>
        <v>554.31777306525646</v>
      </c>
      <c r="AG744" s="91">
        <f t="shared" si="764"/>
        <v>332.76771624949657</v>
      </c>
      <c r="AH744" s="91">
        <f t="shared" si="764"/>
        <v>380.71725571725574</v>
      </c>
      <c r="AI744" s="91">
        <f t="shared" si="764"/>
        <v>498.29111700258727</v>
      </c>
      <c r="AJ744" s="91">
        <f t="shared" si="764"/>
        <v>524.8215290643634</v>
      </c>
      <c r="AK744" s="91">
        <f t="shared" si="764"/>
        <v>495.73564203889816</v>
      </c>
      <c r="AL744" s="148"/>
      <c r="AM744" s="148"/>
      <c r="AN744" s="148"/>
      <c r="AO744" s="148"/>
    </row>
    <row r="745" spans="1:41" ht="13.5" customHeight="1">
      <c r="A745" s="88">
        <v>742</v>
      </c>
      <c r="B745" s="95" t="s">
        <v>2</v>
      </c>
      <c r="C745" s="96">
        <v>0</v>
      </c>
      <c r="D745" s="96">
        <v>3</v>
      </c>
      <c r="E745" s="96">
        <v>0</v>
      </c>
      <c r="F745" s="96">
        <v>0</v>
      </c>
      <c r="G745" s="96">
        <v>0</v>
      </c>
      <c r="H745" s="96">
        <v>0</v>
      </c>
      <c r="I745" s="96">
        <v>0</v>
      </c>
      <c r="J745" s="96">
        <v>0</v>
      </c>
      <c r="K745" s="96">
        <v>0</v>
      </c>
      <c r="L745" s="96">
        <v>0</v>
      </c>
      <c r="M745" s="96">
        <v>1</v>
      </c>
      <c r="N745" s="96">
        <v>0</v>
      </c>
      <c r="O745" s="96"/>
      <c r="P745" s="96"/>
      <c r="Q745" s="96"/>
      <c r="R745" s="96"/>
      <c r="Z745" s="91">
        <f t="shared" ref="Z745:AK745" si="765">C745*100000/Z717</f>
        <v>0</v>
      </c>
      <c r="AA745" s="91">
        <f t="shared" si="765"/>
        <v>2.1873541763882409</v>
      </c>
      <c r="AB745" s="91">
        <f t="shared" si="765"/>
        <v>0</v>
      </c>
      <c r="AC745" s="91">
        <f t="shared" si="765"/>
        <v>0</v>
      </c>
      <c r="AD745" s="91">
        <f t="shared" si="765"/>
        <v>0</v>
      </c>
      <c r="AE745" s="91">
        <f t="shared" si="765"/>
        <v>0</v>
      </c>
      <c r="AF745" s="91">
        <f t="shared" si="765"/>
        <v>0</v>
      </c>
      <c r="AG745" s="91">
        <f t="shared" si="765"/>
        <v>0</v>
      </c>
      <c r="AH745" s="91">
        <f t="shared" si="765"/>
        <v>0</v>
      </c>
      <c r="AI745" s="91">
        <f t="shared" si="765"/>
        <v>0</v>
      </c>
      <c r="AJ745" s="91">
        <f t="shared" si="765"/>
        <v>0.63231509525826912</v>
      </c>
      <c r="AK745" s="91">
        <f t="shared" si="765"/>
        <v>0</v>
      </c>
      <c r="AL745" s="148"/>
      <c r="AM745" s="148"/>
      <c r="AN745" s="148"/>
      <c r="AO745" s="148"/>
    </row>
    <row r="746" spans="1:41" ht="13.5" customHeight="1">
      <c r="A746" s="88">
        <v>743</v>
      </c>
      <c r="B746" s="95" t="s">
        <v>23</v>
      </c>
      <c r="C746" s="96">
        <v>9</v>
      </c>
      <c r="D746" s="96">
        <v>13</v>
      </c>
      <c r="E746" s="96">
        <v>9</v>
      </c>
      <c r="F746" s="96">
        <v>17</v>
      </c>
      <c r="G746" s="96">
        <v>7</v>
      </c>
      <c r="H746" s="96">
        <v>11</v>
      </c>
      <c r="I746" s="96">
        <v>15</v>
      </c>
      <c r="J746" s="96">
        <v>18</v>
      </c>
      <c r="K746" s="96">
        <v>14</v>
      </c>
      <c r="L746" s="96">
        <v>6</v>
      </c>
      <c r="M746" s="96">
        <v>2</v>
      </c>
      <c r="N746" s="96">
        <v>3</v>
      </c>
      <c r="O746" s="96"/>
      <c r="P746" s="96"/>
      <c r="Q746" s="96"/>
      <c r="R746" s="96"/>
      <c r="Z746" s="91">
        <f t="shared" ref="Z746:AK746" si="766">C746*100000/Z717</f>
        <v>6.5926821228436436</v>
      </c>
      <c r="AA746" s="91">
        <f t="shared" si="766"/>
        <v>9.4785347643490425</v>
      </c>
      <c r="AB746" s="91">
        <f t="shared" si="766"/>
        <v>6.463938405849146</v>
      </c>
      <c r="AC746" s="91">
        <f t="shared" si="766"/>
        <v>12.018126162046757</v>
      </c>
      <c r="AD746" s="91">
        <f t="shared" si="766"/>
        <v>4.8597949166545176</v>
      </c>
      <c r="AE746" s="91">
        <f t="shared" si="766"/>
        <v>7.5131480090157776</v>
      </c>
      <c r="AF746" s="91">
        <f t="shared" si="766"/>
        <v>10.066303384962286</v>
      </c>
      <c r="AG746" s="91">
        <f t="shared" si="766"/>
        <v>11.884561294624877</v>
      </c>
      <c r="AH746" s="91">
        <f t="shared" si="766"/>
        <v>9.0956340956340949</v>
      </c>
      <c r="AI746" s="91">
        <f t="shared" si="766"/>
        <v>3.8330085923275945</v>
      </c>
      <c r="AJ746" s="91">
        <f t="shared" si="766"/>
        <v>1.2646301905165382</v>
      </c>
      <c r="AK746" s="91">
        <f t="shared" si="766"/>
        <v>1.9339491887083153</v>
      </c>
      <c r="AL746" s="148"/>
      <c r="AM746" s="148"/>
      <c r="AN746" s="148"/>
      <c r="AO746" s="148"/>
    </row>
    <row r="747" spans="1:41" ht="13.5" customHeight="1">
      <c r="A747" s="88">
        <v>744</v>
      </c>
      <c r="B747" s="95" t="s">
        <v>1</v>
      </c>
      <c r="C747" s="96">
        <v>9</v>
      </c>
      <c r="D747" s="96">
        <v>10</v>
      </c>
      <c r="E747" s="96">
        <v>7</v>
      </c>
      <c r="F747" s="96">
        <v>25</v>
      </c>
      <c r="G747" s="96">
        <v>3</v>
      </c>
      <c r="H747" s="96">
        <v>5</v>
      </c>
      <c r="I747" s="96">
        <v>12</v>
      </c>
      <c r="J747" s="96">
        <v>2</v>
      </c>
      <c r="K747" s="96">
        <v>3</v>
      </c>
      <c r="L747" s="96">
        <v>1</v>
      </c>
      <c r="M747" s="96">
        <v>20</v>
      </c>
      <c r="N747" s="96">
        <v>0</v>
      </c>
      <c r="O747" s="96"/>
      <c r="P747" s="96"/>
      <c r="Q747" s="96"/>
      <c r="R747" s="96"/>
      <c r="Z747" s="91">
        <f t="shared" ref="Z747:AK747" si="767">C747*100000/Z717</f>
        <v>6.5926821228436436</v>
      </c>
      <c r="AA747" s="91">
        <f t="shared" si="767"/>
        <v>7.2911805879608025</v>
      </c>
      <c r="AB747" s="91">
        <f t="shared" si="767"/>
        <v>5.0275076489937804</v>
      </c>
      <c r="AC747" s="91">
        <f t="shared" si="767"/>
        <v>17.673714944186408</v>
      </c>
      <c r="AD747" s="91">
        <f t="shared" si="767"/>
        <v>2.0827692499947932</v>
      </c>
      <c r="AE747" s="91">
        <f t="shared" si="767"/>
        <v>3.4150672768253534</v>
      </c>
      <c r="AF747" s="91">
        <f t="shared" si="767"/>
        <v>8.0530427079698281</v>
      </c>
      <c r="AG747" s="91">
        <f t="shared" si="767"/>
        <v>1.3205068105138753</v>
      </c>
      <c r="AH747" s="91">
        <f t="shared" si="767"/>
        <v>1.9490644490644491</v>
      </c>
      <c r="AI747" s="91">
        <f t="shared" si="767"/>
        <v>0.63883476538793238</v>
      </c>
      <c r="AJ747" s="91">
        <f t="shared" si="767"/>
        <v>12.646301905165382</v>
      </c>
      <c r="AK747" s="91">
        <f t="shared" si="767"/>
        <v>0</v>
      </c>
      <c r="AL747" s="148"/>
      <c r="AM747" s="148"/>
      <c r="AN747" s="148"/>
      <c r="AO747" s="148"/>
    </row>
    <row r="748" spans="1:41" ht="13.5" customHeight="1">
      <c r="A748" s="88">
        <v>745</v>
      </c>
      <c r="B748" s="95" t="s">
        <v>0</v>
      </c>
      <c r="C748" s="96">
        <v>1</v>
      </c>
      <c r="D748" s="96">
        <v>0</v>
      </c>
      <c r="E748" s="96">
        <v>3</v>
      </c>
      <c r="F748" s="96">
        <v>11</v>
      </c>
      <c r="G748" s="96">
        <v>3</v>
      </c>
      <c r="H748" s="96">
        <v>1</v>
      </c>
      <c r="I748" s="96">
        <v>1</v>
      </c>
      <c r="J748" s="96">
        <v>0</v>
      </c>
      <c r="K748" s="96">
        <v>3</v>
      </c>
      <c r="L748" s="96">
        <v>79</v>
      </c>
      <c r="M748" s="96">
        <v>462</v>
      </c>
      <c r="N748" s="96">
        <v>113</v>
      </c>
      <c r="O748" s="96"/>
      <c r="P748" s="96"/>
      <c r="Q748" s="96"/>
      <c r="R748" s="96"/>
      <c r="Z748" s="91">
        <f t="shared" ref="Z748:AK748" si="768">C748*100000/Z717</f>
        <v>0.73252023587151593</v>
      </c>
      <c r="AA748" s="91">
        <f t="shared" si="768"/>
        <v>0</v>
      </c>
      <c r="AB748" s="91">
        <f t="shared" si="768"/>
        <v>2.1546461352830488</v>
      </c>
      <c r="AC748" s="91">
        <f t="shared" si="768"/>
        <v>7.7764345754420194</v>
      </c>
      <c r="AD748" s="91">
        <f t="shared" si="768"/>
        <v>2.0827692499947932</v>
      </c>
      <c r="AE748" s="91">
        <f t="shared" si="768"/>
        <v>0.68301345536507074</v>
      </c>
      <c r="AF748" s="91">
        <f t="shared" si="768"/>
        <v>0.67108689233081897</v>
      </c>
      <c r="AG748" s="91">
        <f t="shared" si="768"/>
        <v>0</v>
      </c>
      <c r="AH748" s="91">
        <f t="shared" si="768"/>
        <v>1.9490644490644491</v>
      </c>
      <c r="AI748" s="91">
        <f t="shared" si="768"/>
        <v>50.467946465646662</v>
      </c>
      <c r="AJ748" s="91">
        <f t="shared" si="768"/>
        <v>292.12957400932032</v>
      </c>
      <c r="AK748" s="91">
        <f t="shared" si="768"/>
        <v>72.84541944134655</v>
      </c>
      <c r="AL748" s="148"/>
      <c r="AM748" s="148"/>
      <c r="AN748" s="148"/>
      <c r="AO748" s="148"/>
    </row>
    <row r="749" spans="1:41" ht="13.5" customHeight="1">
      <c r="A749" s="88">
        <v>746</v>
      </c>
      <c r="B749" s="97" t="s">
        <v>111</v>
      </c>
      <c r="C749" s="96"/>
      <c r="D749" s="96"/>
      <c r="E749" s="96"/>
      <c r="F749" s="96"/>
      <c r="G749" s="96"/>
      <c r="H749" s="96"/>
      <c r="I749" s="96"/>
      <c r="J749" s="96"/>
      <c r="K749" s="96"/>
      <c r="L749" s="96"/>
      <c r="M749" s="96">
        <v>0</v>
      </c>
      <c r="N749" s="96">
        <v>0</v>
      </c>
      <c r="O749" s="96"/>
      <c r="P749" s="96"/>
      <c r="Q749" s="96"/>
      <c r="R749" s="96"/>
      <c r="Z749" s="91">
        <f t="shared" ref="Z749:AK749" si="769">C749*100000/Z717</f>
        <v>0</v>
      </c>
      <c r="AA749" s="91">
        <f t="shared" si="769"/>
        <v>0</v>
      </c>
      <c r="AB749" s="91">
        <f t="shared" si="769"/>
        <v>0</v>
      </c>
      <c r="AC749" s="91">
        <f t="shared" si="769"/>
        <v>0</v>
      </c>
      <c r="AD749" s="91">
        <f t="shared" si="769"/>
        <v>0</v>
      </c>
      <c r="AE749" s="91">
        <f t="shared" si="769"/>
        <v>0</v>
      </c>
      <c r="AF749" s="91">
        <f t="shared" si="769"/>
        <v>0</v>
      </c>
      <c r="AG749" s="91">
        <f t="shared" si="769"/>
        <v>0</v>
      </c>
      <c r="AH749" s="91">
        <f t="shared" si="769"/>
        <v>0</v>
      </c>
      <c r="AI749" s="91">
        <f t="shared" si="769"/>
        <v>0</v>
      </c>
      <c r="AJ749" s="91">
        <f t="shared" si="769"/>
        <v>0</v>
      </c>
      <c r="AK749" s="91">
        <f t="shared" si="769"/>
        <v>0</v>
      </c>
      <c r="AL749" s="148"/>
      <c r="AM749" s="148"/>
      <c r="AN749" s="148"/>
      <c r="AO749" s="148"/>
    </row>
    <row r="750" spans="1:41" ht="13.5" customHeight="1">
      <c r="A750" s="88">
        <v>747</v>
      </c>
      <c r="B750" s="97" t="s">
        <v>112</v>
      </c>
      <c r="C750" s="96">
        <f>SUM(C726,C733,C738,C739:C749)</f>
        <v>5245</v>
      </c>
      <c r="D750" s="96">
        <f t="shared" ref="D750:K750" si="770">SUM(D726,D733,D738,D739:D749)</f>
        <v>5680</v>
      </c>
      <c r="E750" s="96">
        <f t="shared" si="770"/>
        <v>5801</v>
      </c>
      <c r="F750" s="96">
        <f t="shared" si="770"/>
        <v>5637</v>
      </c>
      <c r="G750" s="96">
        <f t="shared" si="770"/>
        <v>5785</v>
      </c>
      <c r="H750" s="96">
        <f t="shared" si="770"/>
        <v>6863</v>
      </c>
      <c r="I750" s="96">
        <f t="shared" si="770"/>
        <v>7533</v>
      </c>
      <c r="J750" s="96">
        <f t="shared" si="770"/>
        <v>6548</v>
      </c>
      <c r="K750" s="96">
        <f t="shared" si="770"/>
        <v>6686</v>
      </c>
      <c r="L750" s="96">
        <f>SUM(L726,L733,L738,L739:L749)</f>
        <v>7956</v>
      </c>
      <c r="M750" s="96">
        <f t="shared" ref="M750:R750" si="771">SUM(M726,M733,M738,M739:M749)</f>
        <v>7353</v>
      </c>
      <c r="N750" s="96">
        <f t="shared" si="771"/>
        <v>6647</v>
      </c>
      <c r="O750" s="96">
        <f t="shared" si="771"/>
        <v>0</v>
      </c>
      <c r="P750" s="96">
        <f t="shared" si="771"/>
        <v>0</v>
      </c>
      <c r="Q750" s="96">
        <f t="shared" si="771"/>
        <v>0</v>
      </c>
      <c r="R750" s="96">
        <f t="shared" si="771"/>
        <v>0</v>
      </c>
      <c r="T750" s="4" t="s">
        <v>615</v>
      </c>
      <c r="U750" s="4" t="s">
        <v>616</v>
      </c>
      <c r="V750" s="4" t="s">
        <v>617</v>
      </c>
      <c r="W750" s="4" t="s">
        <v>618</v>
      </c>
      <c r="X750" s="4" t="s">
        <v>619</v>
      </c>
      <c r="Y750" s="4">
        <v>4225.3</v>
      </c>
      <c r="Z750" s="91">
        <f t="shared" ref="Z750:AK750" si="772">C750*100000/Z717</f>
        <v>3842.0686371461011</v>
      </c>
      <c r="AA750" s="91">
        <f t="shared" si="772"/>
        <v>4141.3905739617358</v>
      </c>
      <c r="AB750" s="91">
        <f t="shared" si="772"/>
        <v>4166.3674102589885</v>
      </c>
      <c r="AC750" s="91">
        <f t="shared" si="772"/>
        <v>3985.0692456151514</v>
      </c>
      <c r="AD750" s="91">
        <f t="shared" si="772"/>
        <v>4016.2733704066259</v>
      </c>
      <c r="AE750" s="91">
        <f t="shared" si="772"/>
        <v>4687.52134417048</v>
      </c>
      <c r="AF750" s="91">
        <f t="shared" si="772"/>
        <v>5055.2975599280599</v>
      </c>
      <c r="AG750" s="91">
        <f t="shared" si="772"/>
        <v>4323.3392976224277</v>
      </c>
      <c r="AH750" s="91">
        <f t="shared" si="772"/>
        <v>4343.8149688149688</v>
      </c>
      <c r="AI750" s="91">
        <f t="shared" si="772"/>
        <v>5082.56939342639</v>
      </c>
      <c r="AJ750" s="91">
        <f t="shared" si="772"/>
        <v>4649.4128954340531</v>
      </c>
      <c r="AK750" s="91">
        <f t="shared" si="772"/>
        <v>4284.9867524480569</v>
      </c>
      <c r="AL750" s="148"/>
      <c r="AM750" s="148"/>
      <c r="AN750" s="148"/>
      <c r="AO750" s="148"/>
    </row>
    <row r="751" spans="1:41" ht="13.5" customHeight="1">
      <c r="A751" s="88">
        <v>748</v>
      </c>
      <c r="B751" s="13" t="s">
        <v>140</v>
      </c>
      <c r="C751" s="86">
        <v>2011</v>
      </c>
      <c r="D751" s="86">
        <v>2012</v>
      </c>
      <c r="E751" s="86">
        <v>2013</v>
      </c>
      <c r="F751" s="86">
        <v>2014</v>
      </c>
      <c r="G751" s="86">
        <v>2015</v>
      </c>
      <c r="H751" s="86">
        <v>2016</v>
      </c>
      <c r="I751" s="86">
        <v>2017</v>
      </c>
      <c r="J751" s="86">
        <v>2018</v>
      </c>
      <c r="K751" s="86">
        <v>2019</v>
      </c>
      <c r="L751" s="86">
        <v>2020</v>
      </c>
      <c r="M751" s="86">
        <v>2021</v>
      </c>
      <c r="N751" s="86">
        <v>2022</v>
      </c>
      <c r="O751" s="86">
        <v>2023</v>
      </c>
      <c r="P751" s="86">
        <v>2024</v>
      </c>
      <c r="Q751" s="86">
        <v>2025</v>
      </c>
      <c r="R751" s="86">
        <v>2026</v>
      </c>
      <c r="T751" s="4"/>
      <c r="U751" s="4"/>
      <c r="V751" s="4"/>
      <c r="W751" s="4"/>
      <c r="X751" s="4"/>
      <c r="Y751" s="4"/>
      <c r="Z751" s="72">
        <v>19949</v>
      </c>
      <c r="AA751" s="72">
        <v>19848</v>
      </c>
      <c r="AB751" s="72">
        <v>19822</v>
      </c>
      <c r="AC751" s="72">
        <v>19787</v>
      </c>
      <c r="AD751" s="72">
        <v>19747</v>
      </c>
      <c r="AE751" s="72">
        <v>19716</v>
      </c>
      <c r="AF751" s="72">
        <v>19726</v>
      </c>
      <c r="AG751" s="72">
        <v>19692</v>
      </c>
      <c r="AH751" s="72">
        <v>19664</v>
      </c>
      <c r="AI751" s="72">
        <v>19671</v>
      </c>
      <c r="AJ751" s="72">
        <v>19618</v>
      </c>
      <c r="AK751" s="72">
        <v>19559</v>
      </c>
      <c r="AL751" s="149"/>
      <c r="AM751" s="149"/>
      <c r="AN751" s="149"/>
      <c r="AO751" s="149"/>
    </row>
    <row r="752" spans="1:41" ht="13.5" customHeight="1">
      <c r="A752" s="88">
        <v>749</v>
      </c>
      <c r="B752" s="89" t="s">
        <v>25</v>
      </c>
      <c r="C752" s="90">
        <v>2</v>
      </c>
      <c r="D752" s="90">
        <v>2</v>
      </c>
      <c r="E752" s="90">
        <v>2</v>
      </c>
      <c r="F752" s="90">
        <v>2</v>
      </c>
      <c r="G752" s="90">
        <v>2</v>
      </c>
      <c r="H752" s="90">
        <v>0</v>
      </c>
      <c r="I752" s="90">
        <v>2</v>
      </c>
      <c r="J752" s="90">
        <v>2</v>
      </c>
      <c r="K752" s="90">
        <v>2</v>
      </c>
      <c r="L752" s="90">
        <v>2</v>
      </c>
      <c r="M752" s="90">
        <v>4</v>
      </c>
      <c r="N752" s="90">
        <v>0</v>
      </c>
      <c r="O752" s="90"/>
      <c r="P752" s="90"/>
      <c r="Q752" s="90"/>
      <c r="R752" s="90"/>
      <c r="Z752" s="91">
        <f t="shared" ref="Z752:AK752" si="773">C752*100000/Z751</f>
        <v>10.025565191237655</v>
      </c>
      <c r="AA752" s="91">
        <f t="shared" si="773"/>
        <v>10.07658202337767</v>
      </c>
      <c r="AB752" s="91">
        <f t="shared" si="773"/>
        <v>10.089799212995661</v>
      </c>
      <c r="AC752" s="91">
        <f t="shared" si="773"/>
        <v>10.107646434527719</v>
      </c>
      <c r="AD752" s="91">
        <f t="shared" si="773"/>
        <v>10.128120727199068</v>
      </c>
      <c r="AE752" s="91">
        <f t="shared" si="773"/>
        <v>0</v>
      </c>
      <c r="AF752" s="91">
        <f t="shared" si="773"/>
        <v>10.13890297069857</v>
      </c>
      <c r="AG752" s="91">
        <f t="shared" si="773"/>
        <v>10.156408693885842</v>
      </c>
      <c r="AH752" s="91">
        <f t="shared" si="773"/>
        <v>10.17087062652563</v>
      </c>
      <c r="AI752" s="91">
        <f t="shared" si="773"/>
        <v>10.167251283615474</v>
      </c>
      <c r="AJ752" s="91">
        <f t="shared" si="773"/>
        <v>20.389438270975635</v>
      </c>
      <c r="AK752" s="91">
        <f t="shared" si="773"/>
        <v>0</v>
      </c>
      <c r="AL752" s="148"/>
      <c r="AM752" s="148"/>
      <c r="AN752" s="148"/>
      <c r="AO752" s="148"/>
    </row>
    <row r="753" spans="1:41" ht="13.5" customHeight="1">
      <c r="A753" s="88">
        <v>750</v>
      </c>
      <c r="B753" s="95" t="s">
        <v>22</v>
      </c>
      <c r="C753" s="96">
        <v>109</v>
      </c>
      <c r="D753" s="96">
        <v>129</v>
      </c>
      <c r="E753" s="96">
        <v>134</v>
      </c>
      <c r="F753" s="96">
        <v>145</v>
      </c>
      <c r="G753" s="96">
        <v>169</v>
      </c>
      <c r="H753" s="96">
        <v>150</v>
      </c>
      <c r="I753" s="96">
        <v>194</v>
      </c>
      <c r="J753" s="96">
        <v>150</v>
      </c>
      <c r="K753" s="96">
        <v>123</v>
      </c>
      <c r="L753" s="96">
        <v>157</v>
      </c>
      <c r="M753" s="96">
        <v>189</v>
      </c>
      <c r="N753" s="96">
        <v>189</v>
      </c>
      <c r="O753" s="96"/>
      <c r="P753" s="96"/>
      <c r="Q753" s="96"/>
      <c r="R753" s="96"/>
      <c r="Z753" s="91">
        <f t="shared" ref="Z753:AK753" si="774">C753*100000/Z751</f>
        <v>546.39330292245222</v>
      </c>
      <c r="AA753" s="91">
        <f t="shared" si="774"/>
        <v>649.93954050785976</v>
      </c>
      <c r="AB753" s="91">
        <f t="shared" si="774"/>
        <v>676.01654727070934</v>
      </c>
      <c r="AC753" s="91">
        <f t="shared" si="774"/>
        <v>732.80436650325976</v>
      </c>
      <c r="AD753" s="91">
        <f t="shared" si="774"/>
        <v>855.82620144832129</v>
      </c>
      <c r="AE753" s="91">
        <f t="shared" si="774"/>
        <v>760.80340839926964</v>
      </c>
      <c r="AF753" s="91">
        <f t="shared" si="774"/>
        <v>983.47358815776136</v>
      </c>
      <c r="AG753" s="91">
        <f t="shared" si="774"/>
        <v>761.73065204143813</v>
      </c>
      <c r="AH753" s="91">
        <f t="shared" si="774"/>
        <v>625.50854353132627</v>
      </c>
      <c r="AI753" s="91">
        <f t="shared" si="774"/>
        <v>798.1292257638147</v>
      </c>
      <c r="AJ753" s="91">
        <f t="shared" si="774"/>
        <v>963.40095830359871</v>
      </c>
      <c r="AK753" s="91">
        <f t="shared" si="774"/>
        <v>966.30707091364593</v>
      </c>
      <c r="AL753" s="148"/>
      <c r="AM753" s="148"/>
      <c r="AN753" s="148"/>
      <c r="AO753" s="148"/>
    </row>
    <row r="754" spans="1:41" ht="13.5" customHeight="1">
      <c r="A754" s="88">
        <v>751</v>
      </c>
      <c r="B754" s="95" t="s">
        <v>21</v>
      </c>
      <c r="C754" s="96">
        <v>86</v>
      </c>
      <c r="D754" s="96">
        <v>29</v>
      </c>
      <c r="E754" s="96">
        <v>25</v>
      </c>
      <c r="F754" s="96">
        <v>44</v>
      </c>
      <c r="G754" s="96">
        <v>138</v>
      </c>
      <c r="H754" s="96">
        <v>52</v>
      </c>
      <c r="I754" s="96">
        <v>96</v>
      </c>
      <c r="J754" s="96">
        <v>107</v>
      </c>
      <c r="K754" s="96">
        <v>76</v>
      </c>
      <c r="L754" s="96">
        <v>79</v>
      </c>
      <c r="M754" s="96">
        <v>169</v>
      </c>
      <c r="N754" s="96">
        <v>111</v>
      </c>
      <c r="O754" s="96"/>
      <c r="P754" s="96"/>
      <c r="Q754" s="96"/>
      <c r="R754" s="96"/>
      <c r="Z754" s="91">
        <f t="shared" ref="Z754:AK754" si="775">C754*100000/Z751</f>
        <v>431.09930322321918</v>
      </c>
      <c r="AA754" s="91">
        <f t="shared" si="775"/>
        <v>146.11043933897622</v>
      </c>
      <c r="AB754" s="91">
        <f t="shared" si="775"/>
        <v>126.12249016244577</v>
      </c>
      <c r="AC754" s="91">
        <f t="shared" si="775"/>
        <v>222.36822155960985</v>
      </c>
      <c r="AD754" s="91">
        <f t="shared" si="775"/>
        <v>698.84033017673573</v>
      </c>
      <c r="AE754" s="91">
        <f t="shared" si="775"/>
        <v>263.74518157841345</v>
      </c>
      <c r="AF754" s="91">
        <f t="shared" si="775"/>
        <v>486.66734259353137</v>
      </c>
      <c r="AG754" s="91">
        <f t="shared" si="775"/>
        <v>543.36786512289257</v>
      </c>
      <c r="AH754" s="91">
        <f t="shared" si="775"/>
        <v>386.49308380797396</v>
      </c>
      <c r="AI754" s="91">
        <f t="shared" si="775"/>
        <v>401.60642570281124</v>
      </c>
      <c r="AJ754" s="91">
        <f t="shared" si="775"/>
        <v>861.45376694872061</v>
      </c>
      <c r="AK754" s="91">
        <f t="shared" si="775"/>
        <v>567.51367656833168</v>
      </c>
      <c r="AL754" s="148"/>
      <c r="AM754" s="148"/>
      <c r="AN754" s="148"/>
      <c r="AO754" s="148"/>
    </row>
    <row r="755" spans="1:41" ht="13.5" customHeight="1">
      <c r="A755" s="88">
        <v>752</v>
      </c>
      <c r="B755" s="95" t="s">
        <v>20</v>
      </c>
      <c r="C755" s="96">
        <v>0</v>
      </c>
      <c r="D755" s="96">
        <v>0</v>
      </c>
      <c r="E755" s="96">
        <v>0</v>
      </c>
      <c r="F755" s="96">
        <v>2</v>
      </c>
      <c r="G755" s="96">
        <v>0</v>
      </c>
      <c r="H755" s="96">
        <v>1</v>
      </c>
      <c r="I755" s="96">
        <v>0</v>
      </c>
      <c r="J755" s="96">
        <v>3</v>
      </c>
      <c r="K755" s="96">
        <v>2</v>
      </c>
      <c r="L755" s="96">
        <v>5</v>
      </c>
      <c r="M755" s="96">
        <v>1</v>
      </c>
      <c r="N755" s="96">
        <v>1</v>
      </c>
      <c r="O755" s="96"/>
      <c r="P755" s="96"/>
      <c r="Q755" s="96"/>
      <c r="R755" s="96"/>
      <c r="Z755" s="91">
        <f t="shared" ref="Z755:AK755" si="776">C755*100000/Z751</f>
        <v>0</v>
      </c>
      <c r="AA755" s="91">
        <f t="shared" si="776"/>
        <v>0</v>
      </c>
      <c r="AB755" s="91">
        <f t="shared" si="776"/>
        <v>0</v>
      </c>
      <c r="AC755" s="91">
        <f t="shared" si="776"/>
        <v>10.107646434527719</v>
      </c>
      <c r="AD755" s="91">
        <f t="shared" si="776"/>
        <v>0</v>
      </c>
      <c r="AE755" s="91">
        <f t="shared" si="776"/>
        <v>5.0720227226617975</v>
      </c>
      <c r="AF755" s="91">
        <f t="shared" si="776"/>
        <v>0</v>
      </c>
      <c r="AG755" s="91">
        <f t="shared" si="776"/>
        <v>15.234613040828762</v>
      </c>
      <c r="AH755" s="91">
        <f t="shared" si="776"/>
        <v>10.17087062652563</v>
      </c>
      <c r="AI755" s="91">
        <f t="shared" si="776"/>
        <v>25.418128209038688</v>
      </c>
      <c r="AJ755" s="91">
        <f t="shared" si="776"/>
        <v>5.0973595677439087</v>
      </c>
      <c r="AK755" s="91">
        <f t="shared" si="776"/>
        <v>5.1127358249399251</v>
      </c>
      <c r="AL755" s="148"/>
      <c r="AM755" s="148"/>
      <c r="AN755" s="148"/>
      <c r="AO755" s="148"/>
    </row>
    <row r="756" spans="1:41" ht="13.5" customHeight="1">
      <c r="A756" s="88">
        <v>753</v>
      </c>
      <c r="B756" s="95" t="s">
        <v>19</v>
      </c>
      <c r="C756" s="96">
        <v>4</v>
      </c>
      <c r="D756" s="96">
        <v>4</v>
      </c>
      <c r="E756" s="96">
        <v>0</v>
      </c>
      <c r="F756" s="96">
        <v>3</v>
      </c>
      <c r="G756" s="96">
        <v>3</v>
      </c>
      <c r="H756" s="96">
        <v>1</v>
      </c>
      <c r="I756" s="96">
        <v>4</v>
      </c>
      <c r="J756" s="96">
        <v>0</v>
      </c>
      <c r="K756" s="96">
        <v>2</v>
      </c>
      <c r="L756" s="96">
        <v>3</v>
      </c>
      <c r="M756" s="96">
        <v>0</v>
      </c>
      <c r="N756" s="96">
        <v>4</v>
      </c>
      <c r="O756" s="96"/>
      <c r="P756" s="96"/>
      <c r="Q756" s="96"/>
      <c r="R756" s="96"/>
      <c r="Z756" s="91">
        <f t="shared" ref="Z756:AK756" si="777">C756*100000/Z751</f>
        <v>20.051130382475311</v>
      </c>
      <c r="AA756" s="91">
        <f t="shared" si="777"/>
        <v>20.153164046755339</v>
      </c>
      <c r="AB756" s="91">
        <f t="shared" si="777"/>
        <v>0</v>
      </c>
      <c r="AC756" s="91">
        <f t="shared" si="777"/>
        <v>15.161469651791581</v>
      </c>
      <c r="AD756" s="91">
        <f t="shared" si="777"/>
        <v>15.192181090798602</v>
      </c>
      <c r="AE756" s="91">
        <f t="shared" si="777"/>
        <v>5.0720227226617975</v>
      </c>
      <c r="AF756" s="91">
        <f t="shared" si="777"/>
        <v>20.277805941397141</v>
      </c>
      <c r="AG756" s="91">
        <f t="shared" si="777"/>
        <v>0</v>
      </c>
      <c r="AH756" s="91">
        <f t="shared" si="777"/>
        <v>10.17087062652563</v>
      </c>
      <c r="AI756" s="91">
        <f t="shared" si="777"/>
        <v>15.250876925423212</v>
      </c>
      <c r="AJ756" s="91">
        <f t="shared" si="777"/>
        <v>0</v>
      </c>
      <c r="AK756" s="91">
        <f t="shared" si="777"/>
        <v>20.4509432997597</v>
      </c>
      <c r="AL756" s="148"/>
      <c r="AM756" s="148"/>
      <c r="AN756" s="148"/>
      <c r="AO756" s="148"/>
    </row>
    <row r="757" spans="1:41" ht="13.5" customHeight="1">
      <c r="A757" s="88">
        <v>754</v>
      </c>
      <c r="B757" s="95" t="s">
        <v>18</v>
      </c>
      <c r="C757" s="96">
        <v>0</v>
      </c>
      <c r="D757" s="96">
        <v>0</v>
      </c>
      <c r="E757" s="96">
        <v>0</v>
      </c>
      <c r="F757" s="96">
        <v>1</v>
      </c>
      <c r="G757" s="96">
        <v>0</v>
      </c>
      <c r="H757" s="96">
        <v>0</v>
      </c>
      <c r="I757" s="96">
        <v>0</v>
      </c>
      <c r="J757" s="96">
        <v>1</v>
      </c>
      <c r="K757" s="96">
        <v>0</v>
      </c>
      <c r="L757" s="96">
        <v>0</v>
      </c>
      <c r="M757" s="96">
        <v>0</v>
      </c>
      <c r="N757" s="96">
        <v>0</v>
      </c>
      <c r="O757" s="96"/>
      <c r="P757" s="96"/>
      <c r="Q757" s="96"/>
      <c r="R757" s="96"/>
      <c r="Z757" s="91">
        <f t="shared" ref="Z757:AK757" si="778">C757*100000/Z751</f>
        <v>0</v>
      </c>
      <c r="AA757" s="91">
        <f t="shared" si="778"/>
        <v>0</v>
      </c>
      <c r="AB757" s="91">
        <f t="shared" si="778"/>
        <v>0</v>
      </c>
      <c r="AC757" s="91">
        <f t="shared" si="778"/>
        <v>5.0538232172638597</v>
      </c>
      <c r="AD757" s="91">
        <f t="shared" si="778"/>
        <v>0</v>
      </c>
      <c r="AE757" s="91">
        <f t="shared" si="778"/>
        <v>0</v>
      </c>
      <c r="AF757" s="91">
        <f t="shared" si="778"/>
        <v>0</v>
      </c>
      <c r="AG757" s="91">
        <f t="shared" si="778"/>
        <v>5.078204346942921</v>
      </c>
      <c r="AH757" s="91">
        <f t="shared" si="778"/>
        <v>0</v>
      </c>
      <c r="AI757" s="91">
        <f t="shared" si="778"/>
        <v>0</v>
      </c>
      <c r="AJ757" s="91">
        <f t="shared" si="778"/>
        <v>0</v>
      </c>
      <c r="AK757" s="91">
        <f t="shared" si="778"/>
        <v>0</v>
      </c>
      <c r="AL757" s="148"/>
      <c r="AM757" s="148"/>
      <c r="AN757" s="148"/>
      <c r="AO757" s="148"/>
    </row>
    <row r="758" spans="1:41" ht="13.5" customHeight="1">
      <c r="A758" s="88">
        <v>755</v>
      </c>
      <c r="B758" s="95" t="s">
        <v>17</v>
      </c>
      <c r="C758" s="96">
        <v>5</v>
      </c>
      <c r="D758" s="96">
        <v>12</v>
      </c>
      <c r="E758" s="96">
        <v>22</v>
      </c>
      <c r="F758" s="96">
        <v>18</v>
      </c>
      <c r="G758" s="96">
        <v>35</v>
      </c>
      <c r="H758" s="96">
        <v>29</v>
      </c>
      <c r="I758" s="96">
        <v>37</v>
      </c>
      <c r="J758" s="96">
        <v>24</v>
      </c>
      <c r="K758" s="96">
        <v>23</v>
      </c>
      <c r="L758" s="96">
        <v>40</v>
      </c>
      <c r="M758" s="96">
        <v>51</v>
      </c>
      <c r="N758" s="96">
        <v>65</v>
      </c>
      <c r="O758" s="96"/>
      <c r="P758" s="96"/>
      <c r="Q758" s="96"/>
      <c r="R758" s="96"/>
      <c r="Z758" s="91">
        <f t="shared" ref="Z758:AK758" si="779">C758*100000/Z751</f>
        <v>25.063912978094141</v>
      </c>
      <c r="AA758" s="91">
        <f t="shared" si="779"/>
        <v>60.459492140266022</v>
      </c>
      <c r="AB758" s="91">
        <f t="shared" si="779"/>
        <v>110.98779134295228</v>
      </c>
      <c r="AC758" s="91">
        <f t="shared" si="779"/>
        <v>90.968817910749479</v>
      </c>
      <c r="AD758" s="91">
        <f t="shared" si="779"/>
        <v>177.2421127259837</v>
      </c>
      <c r="AE758" s="91">
        <f t="shared" si="779"/>
        <v>147.08865895719214</v>
      </c>
      <c r="AF758" s="91">
        <f t="shared" si="779"/>
        <v>187.56970495792356</v>
      </c>
      <c r="AG758" s="91">
        <f t="shared" si="779"/>
        <v>121.8769043266301</v>
      </c>
      <c r="AH758" s="91">
        <f t="shared" si="779"/>
        <v>116.96501220504476</v>
      </c>
      <c r="AI758" s="91">
        <f t="shared" si="779"/>
        <v>203.3450256723095</v>
      </c>
      <c r="AJ758" s="91">
        <f t="shared" si="779"/>
        <v>259.96533795493934</v>
      </c>
      <c r="AK758" s="91">
        <f t="shared" si="779"/>
        <v>332.32782862109514</v>
      </c>
      <c r="AL758" s="148"/>
      <c r="AM758" s="148"/>
      <c r="AN758" s="148"/>
      <c r="AO758" s="148"/>
    </row>
    <row r="759" spans="1:41" ht="13.5" customHeight="1">
      <c r="A759" s="88">
        <v>756</v>
      </c>
      <c r="B759" s="95" t="s">
        <v>16</v>
      </c>
      <c r="C759" s="96">
        <v>22</v>
      </c>
      <c r="D759" s="96">
        <v>16</v>
      </c>
      <c r="E759" s="96">
        <v>23</v>
      </c>
      <c r="F759" s="96">
        <v>32</v>
      </c>
      <c r="G759" s="96">
        <v>25</v>
      </c>
      <c r="H759" s="96">
        <v>11</v>
      </c>
      <c r="I759" s="96">
        <v>24</v>
      </c>
      <c r="J759" s="96">
        <v>29</v>
      </c>
      <c r="K759" s="96">
        <v>18</v>
      </c>
      <c r="L759" s="96">
        <v>31</v>
      </c>
      <c r="M759" s="96">
        <v>39</v>
      </c>
      <c r="N759" s="96">
        <v>31</v>
      </c>
      <c r="O759" s="96"/>
      <c r="P759" s="96"/>
      <c r="Q759" s="96"/>
      <c r="R759" s="96"/>
      <c r="Z759" s="91">
        <f t="shared" ref="Z759:AK759" si="780">C759*100000/Z751</f>
        <v>110.28121710361421</v>
      </c>
      <c r="AA759" s="91">
        <f t="shared" si="780"/>
        <v>80.612656187021358</v>
      </c>
      <c r="AB759" s="91">
        <f t="shared" si="780"/>
        <v>116.0326909494501</v>
      </c>
      <c r="AC759" s="91">
        <f t="shared" si="780"/>
        <v>161.72234295244351</v>
      </c>
      <c r="AD759" s="91">
        <f t="shared" si="780"/>
        <v>126.60150908998835</v>
      </c>
      <c r="AE759" s="91">
        <f t="shared" si="780"/>
        <v>55.792249949279771</v>
      </c>
      <c r="AF759" s="91">
        <f t="shared" si="780"/>
        <v>121.66683564838284</v>
      </c>
      <c r="AG759" s="91">
        <f t="shared" si="780"/>
        <v>147.2679260613447</v>
      </c>
      <c r="AH759" s="91">
        <f t="shared" si="780"/>
        <v>91.53783563873067</v>
      </c>
      <c r="AI759" s="91">
        <f t="shared" si="780"/>
        <v>157.59239489603985</v>
      </c>
      <c r="AJ759" s="91">
        <f t="shared" si="780"/>
        <v>198.79702314201245</v>
      </c>
      <c r="AK759" s="91">
        <f t="shared" si="780"/>
        <v>158.4948105731377</v>
      </c>
      <c r="AL759" s="148"/>
      <c r="AM759" s="148"/>
      <c r="AN759" s="148"/>
      <c r="AO759" s="148"/>
    </row>
    <row r="760" spans="1:41" ht="13.5" customHeight="1">
      <c r="A760" s="88">
        <v>757</v>
      </c>
      <c r="B760" s="97" t="s">
        <v>117</v>
      </c>
      <c r="C760" s="96">
        <v>228</v>
      </c>
      <c r="D760" s="96">
        <v>192</v>
      </c>
      <c r="E760" s="96">
        <v>206</v>
      </c>
      <c r="F760" s="96">
        <v>247</v>
      </c>
      <c r="G760" s="96">
        <v>372</v>
      </c>
      <c r="H760" s="96">
        <v>244</v>
      </c>
      <c r="I760" s="96">
        <v>357</v>
      </c>
      <c r="J760" s="96">
        <v>316</v>
      </c>
      <c r="K760" s="96">
        <v>246</v>
      </c>
      <c r="L760" s="96">
        <v>317</v>
      </c>
      <c r="M760" s="96">
        <v>453</v>
      </c>
      <c r="N760" s="96">
        <v>401</v>
      </c>
      <c r="O760" s="96"/>
      <c r="P760" s="96"/>
      <c r="Q760" s="96"/>
      <c r="R760" s="96"/>
      <c r="T760" s="4" t="s">
        <v>620</v>
      </c>
      <c r="U760" s="4" t="s">
        <v>621</v>
      </c>
      <c r="V760" s="4" t="s">
        <v>622</v>
      </c>
      <c r="W760" s="4" t="s">
        <v>623</v>
      </c>
      <c r="X760" s="4" t="s">
        <v>624</v>
      </c>
      <c r="Y760" s="4">
        <v>742</v>
      </c>
      <c r="Z760" s="91">
        <f t="shared" ref="Z760:AK760" si="781">C760*100000/Z751</f>
        <v>1142.9144318010929</v>
      </c>
      <c r="AA760" s="91">
        <f t="shared" si="781"/>
        <v>967.35187424425635</v>
      </c>
      <c r="AB760" s="91">
        <f t="shared" si="781"/>
        <v>1039.2493189385532</v>
      </c>
      <c r="AC760" s="91">
        <f t="shared" si="781"/>
        <v>1248.2943346641734</v>
      </c>
      <c r="AD760" s="91">
        <f t="shared" si="781"/>
        <v>1883.8304552590266</v>
      </c>
      <c r="AE760" s="91">
        <f t="shared" si="781"/>
        <v>1237.5735443294786</v>
      </c>
      <c r="AF760" s="91">
        <f t="shared" si="781"/>
        <v>1809.7941802696948</v>
      </c>
      <c r="AG760" s="91">
        <f t="shared" si="781"/>
        <v>1604.7125736339631</v>
      </c>
      <c r="AH760" s="91">
        <f t="shared" si="781"/>
        <v>1251.0170870626525</v>
      </c>
      <c r="AI760" s="91">
        <f t="shared" si="781"/>
        <v>1611.5093284530528</v>
      </c>
      <c r="AJ760" s="91">
        <f t="shared" si="781"/>
        <v>2309.1038841879908</v>
      </c>
      <c r="AK760" s="91">
        <f t="shared" si="781"/>
        <v>2050.2070658009102</v>
      </c>
      <c r="AL760" s="148"/>
      <c r="AM760" s="148"/>
      <c r="AN760" s="148"/>
      <c r="AO760" s="148"/>
    </row>
    <row r="761" spans="1:41" ht="13.5" customHeight="1">
      <c r="A761" s="88">
        <v>758</v>
      </c>
      <c r="B761" s="95" t="s">
        <v>15</v>
      </c>
      <c r="C761" s="96">
        <v>21</v>
      </c>
      <c r="D761" s="96">
        <v>19</v>
      </c>
      <c r="E761" s="96">
        <v>15</v>
      </c>
      <c r="F761" s="96">
        <v>13</v>
      </c>
      <c r="G761" s="96">
        <v>18</v>
      </c>
      <c r="H761" s="96">
        <v>16</v>
      </c>
      <c r="I761" s="96">
        <v>13</v>
      </c>
      <c r="J761" s="96">
        <v>22</v>
      </c>
      <c r="K761" s="96">
        <v>5</v>
      </c>
      <c r="L761" s="96">
        <v>11</v>
      </c>
      <c r="M761" s="96">
        <v>3</v>
      </c>
      <c r="N761" s="96">
        <v>7</v>
      </c>
      <c r="O761" s="96"/>
      <c r="P761" s="96"/>
      <c r="Q761" s="96"/>
      <c r="R761" s="96"/>
      <c r="Z761" s="91">
        <f t="shared" ref="Z761:AK761" si="782">C761*100000/Z751</f>
        <v>105.26843450799539</v>
      </c>
      <c r="AA761" s="91">
        <f t="shared" si="782"/>
        <v>95.727529222087867</v>
      </c>
      <c r="AB761" s="91">
        <f t="shared" si="782"/>
        <v>75.673494097467454</v>
      </c>
      <c r="AC761" s="91">
        <f t="shared" si="782"/>
        <v>65.699701824430178</v>
      </c>
      <c r="AD761" s="91">
        <f t="shared" si="782"/>
        <v>91.15308654479162</v>
      </c>
      <c r="AE761" s="91">
        <f t="shared" si="782"/>
        <v>81.152363562588761</v>
      </c>
      <c r="AF761" s="91">
        <f t="shared" si="782"/>
        <v>65.902869309540705</v>
      </c>
      <c r="AG761" s="91">
        <f t="shared" si="782"/>
        <v>111.72049563274426</v>
      </c>
      <c r="AH761" s="91">
        <f t="shared" si="782"/>
        <v>25.427176566314078</v>
      </c>
      <c r="AI761" s="91">
        <f t="shared" si="782"/>
        <v>55.919882059885111</v>
      </c>
      <c r="AJ761" s="91">
        <f t="shared" si="782"/>
        <v>15.292078703231725</v>
      </c>
      <c r="AK761" s="91">
        <f t="shared" si="782"/>
        <v>35.789150774579475</v>
      </c>
      <c r="AL761" s="148"/>
      <c r="AM761" s="148"/>
      <c r="AN761" s="148"/>
      <c r="AO761" s="148"/>
    </row>
    <row r="762" spans="1:41" ht="13.5" customHeight="1">
      <c r="A762" s="88">
        <v>759</v>
      </c>
      <c r="B762" s="95" t="s">
        <v>14</v>
      </c>
      <c r="C762" s="96">
        <v>310</v>
      </c>
      <c r="D762" s="96">
        <v>236</v>
      </c>
      <c r="E762" s="96">
        <v>241</v>
      </c>
      <c r="F762" s="96">
        <v>209</v>
      </c>
      <c r="G762" s="96">
        <v>272</v>
      </c>
      <c r="H762" s="96">
        <v>267</v>
      </c>
      <c r="I762" s="96">
        <v>239</v>
      </c>
      <c r="J762" s="96">
        <v>196</v>
      </c>
      <c r="K762" s="96">
        <v>130</v>
      </c>
      <c r="L762" s="96">
        <v>190</v>
      </c>
      <c r="M762" s="96">
        <v>216</v>
      </c>
      <c r="N762" s="96">
        <v>177</v>
      </c>
      <c r="O762" s="96"/>
      <c r="P762" s="96"/>
      <c r="Q762" s="96"/>
      <c r="R762" s="96"/>
      <c r="Z762" s="91">
        <f t="shared" ref="Z762:AK762" si="783">C762*100000/Z751</f>
        <v>1553.9626046418366</v>
      </c>
      <c r="AA762" s="91">
        <f t="shared" si="783"/>
        <v>1189.0366787585651</v>
      </c>
      <c r="AB762" s="91">
        <f t="shared" si="783"/>
        <v>1215.8208051659772</v>
      </c>
      <c r="AC762" s="91">
        <f t="shared" si="783"/>
        <v>1056.2490524081468</v>
      </c>
      <c r="AD762" s="91">
        <f t="shared" si="783"/>
        <v>1377.4244188990733</v>
      </c>
      <c r="AE762" s="91">
        <f t="shared" si="783"/>
        <v>1354.2300669506999</v>
      </c>
      <c r="AF762" s="91">
        <f t="shared" si="783"/>
        <v>1211.5989049984792</v>
      </c>
      <c r="AG762" s="91">
        <f t="shared" si="783"/>
        <v>995.32805200081248</v>
      </c>
      <c r="AH762" s="91">
        <f t="shared" si="783"/>
        <v>661.10659072416604</v>
      </c>
      <c r="AI762" s="91">
        <f t="shared" si="783"/>
        <v>965.88887194347012</v>
      </c>
      <c r="AJ762" s="91">
        <f t="shared" si="783"/>
        <v>1101.0296666326842</v>
      </c>
      <c r="AK762" s="91">
        <f t="shared" si="783"/>
        <v>904.95424101436674</v>
      </c>
      <c r="AL762" s="148"/>
      <c r="AM762" s="148"/>
      <c r="AN762" s="148"/>
      <c r="AO762" s="148"/>
    </row>
    <row r="763" spans="1:41" ht="13.5" customHeight="1">
      <c r="A763" s="88">
        <v>760</v>
      </c>
      <c r="B763" s="95" t="s">
        <v>13</v>
      </c>
      <c r="C763" s="96">
        <v>192</v>
      </c>
      <c r="D763" s="96">
        <v>165</v>
      </c>
      <c r="E763" s="96">
        <v>129</v>
      </c>
      <c r="F763" s="96">
        <v>143</v>
      </c>
      <c r="G763" s="96">
        <v>133</v>
      </c>
      <c r="H763" s="96">
        <v>114</v>
      </c>
      <c r="I763" s="96">
        <v>138</v>
      </c>
      <c r="J763" s="96">
        <v>101</v>
      </c>
      <c r="K763" s="96">
        <v>76</v>
      </c>
      <c r="L763" s="96">
        <v>82</v>
      </c>
      <c r="M763" s="96">
        <v>58</v>
      </c>
      <c r="N763" s="96">
        <v>73</v>
      </c>
      <c r="O763" s="96"/>
      <c r="P763" s="96"/>
      <c r="Q763" s="96"/>
      <c r="R763" s="96"/>
      <c r="Z763" s="91">
        <f t="shared" ref="Z763:AK763" si="784">C763*100000/Z751</f>
        <v>962.45425835881497</v>
      </c>
      <c r="AA763" s="91">
        <f t="shared" si="784"/>
        <v>831.31801692865781</v>
      </c>
      <c r="AB763" s="91">
        <f t="shared" si="784"/>
        <v>650.79204923822022</v>
      </c>
      <c r="AC763" s="91">
        <f t="shared" si="784"/>
        <v>722.69672006873202</v>
      </c>
      <c r="AD763" s="91">
        <f t="shared" si="784"/>
        <v>673.52002835873805</v>
      </c>
      <c r="AE763" s="91">
        <f t="shared" si="784"/>
        <v>578.21059038344492</v>
      </c>
      <c r="AF763" s="91">
        <f t="shared" si="784"/>
        <v>699.58430497820132</v>
      </c>
      <c r="AG763" s="91">
        <f t="shared" si="784"/>
        <v>512.89863904123501</v>
      </c>
      <c r="AH763" s="91">
        <f t="shared" si="784"/>
        <v>386.49308380797396</v>
      </c>
      <c r="AI763" s="91">
        <f t="shared" si="784"/>
        <v>416.85730262823444</v>
      </c>
      <c r="AJ763" s="91">
        <f t="shared" si="784"/>
        <v>295.64685492914668</v>
      </c>
      <c r="AK763" s="91">
        <f t="shared" si="784"/>
        <v>373.22971522061454</v>
      </c>
      <c r="AL763" s="148"/>
      <c r="AM763" s="148"/>
      <c r="AN763" s="148"/>
      <c r="AO763" s="148"/>
    </row>
    <row r="764" spans="1:41" ht="13.5" customHeight="1">
      <c r="A764" s="88">
        <v>761</v>
      </c>
      <c r="B764" s="95" t="s">
        <v>12</v>
      </c>
      <c r="C764" s="96">
        <v>433</v>
      </c>
      <c r="D764" s="96">
        <v>379</v>
      </c>
      <c r="E764" s="96">
        <v>372</v>
      </c>
      <c r="F764" s="96">
        <v>469</v>
      </c>
      <c r="G764" s="96">
        <v>381</v>
      </c>
      <c r="H764" s="96">
        <v>424</v>
      </c>
      <c r="I764" s="96">
        <v>379</v>
      </c>
      <c r="J764" s="96">
        <v>332</v>
      </c>
      <c r="K764" s="96">
        <v>257</v>
      </c>
      <c r="L764" s="96">
        <v>353</v>
      </c>
      <c r="M764" s="96">
        <v>212</v>
      </c>
      <c r="N764" s="96">
        <v>253</v>
      </c>
      <c r="O764" s="96"/>
      <c r="P764" s="96"/>
      <c r="Q764" s="96"/>
      <c r="R764" s="96"/>
      <c r="Z764" s="91">
        <f t="shared" ref="Z764:AK764" si="785">C764*100000/Z751</f>
        <v>2170.5348639029526</v>
      </c>
      <c r="AA764" s="91">
        <f t="shared" si="785"/>
        <v>1909.5122934300684</v>
      </c>
      <c r="AB764" s="91">
        <f t="shared" si="785"/>
        <v>1876.7026536171929</v>
      </c>
      <c r="AC764" s="91">
        <f t="shared" si="785"/>
        <v>2370.2430888967506</v>
      </c>
      <c r="AD764" s="91">
        <f t="shared" si="785"/>
        <v>1929.4069985314225</v>
      </c>
      <c r="AE764" s="91">
        <f t="shared" si="785"/>
        <v>2150.5376344086021</v>
      </c>
      <c r="AF764" s="91">
        <f t="shared" si="785"/>
        <v>1921.3221129473791</v>
      </c>
      <c r="AG764" s="91">
        <f t="shared" si="785"/>
        <v>1685.9638431850497</v>
      </c>
      <c r="AH764" s="91">
        <f t="shared" si="785"/>
        <v>1306.9568755085436</v>
      </c>
      <c r="AI764" s="91">
        <f t="shared" si="785"/>
        <v>1794.5198515581312</v>
      </c>
      <c r="AJ764" s="91">
        <f t="shared" si="785"/>
        <v>1080.6402283617085</v>
      </c>
      <c r="AK764" s="91">
        <f t="shared" si="785"/>
        <v>1293.5221637098011</v>
      </c>
      <c r="AL764" s="148"/>
      <c r="AM764" s="148"/>
      <c r="AN764" s="148"/>
      <c r="AO764" s="148"/>
    </row>
    <row r="765" spans="1:41" ht="13.5" customHeight="1">
      <c r="A765" s="88">
        <v>762</v>
      </c>
      <c r="B765" s="95" t="s">
        <v>11</v>
      </c>
      <c r="C765" s="96">
        <v>19</v>
      </c>
      <c r="D765" s="96">
        <v>9</v>
      </c>
      <c r="E765" s="96">
        <v>58</v>
      </c>
      <c r="F765" s="96">
        <v>40</v>
      </c>
      <c r="G765" s="96">
        <v>42</v>
      </c>
      <c r="H765" s="96">
        <v>24</v>
      </c>
      <c r="I765" s="96">
        <v>35</v>
      </c>
      <c r="J765" s="96">
        <v>65</v>
      </c>
      <c r="K765" s="96">
        <v>254</v>
      </c>
      <c r="L765" s="96">
        <v>35</v>
      </c>
      <c r="M765" s="96">
        <v>55</v>
      </c>
      <c r="N765" s="96">
        <v>48</v>
      </c>
      <c r="O765" s="96"/>
      <c r="P765" s="96"/>
      <c r="Q765" s="96"/>
      <c r="R765" s="96"/>
      <c r="Z765" s="91">
        <f t="shared" ref="Z765:AK765" si="786">C765*100000/Z751</f>
        <v>95.242869316757734</v>
      </c>
      <c r="AA765" s="91">
        <f t="shared" si="786"/>
        <v>45.344619105199513</v>
      </c>
      <c r="AB765" s="91">
        <f t="shared" si="786"/>
        <v>292.6041771768742</v>
      </c>
      <c r="AC765" s="91">
        <f t="shared" si="786"/>
        <v>202.1529286905544</v>
      </c>
      <c r="AD765" s="91">
        <f t="shared" si="786"/>
        <v>212.69053527118044</v>
      </c>
      <c r="AE765" s="91">
        <f t="shared" si="786"/>
        <v>121.72854534388314</v>
      </c>
      <c r="AF765" s="91">
        <f t="shared" si="786"/>
        <v>177.43080198722498</v>
      </c>
      <c r="AG765" s="91">
        <f t="shared" si="786"/>
        <v>330.08328255128987</v>
      </c>
      <c r="AH765" s="91">
        <f t="shared" si="786"/>
        <v>1291.7005695687551</v>
      </c>
      <c r="AI765" s="91">
        <f t="shared" si="786"/>
        <v>177.92689746327079</v>
      </c>
      <c r="AJ765" s="91">
        <f t="shared" si="786"/>
        <v>280.35477622591497</v>
      </c>
      <c r="AK765" s="91">
        <f t="shared" si="786"/>
        <v>245.4113195971164</v>
      </c>
      <c r="AL765" s="148"/>
      <c r="AM765" s="148"/>
      <c r="AN765" s="148"/>
      <c r="AO765" s="148"/>
    </row>
    <row r="766" spans="1:41" ht="13.5" customHeight="1">
      <c r="A766" s="88">
        <v>763</v>
      </c>
      <c r="B766" s="95" t="s">
        <v>28</v>
      </c>
      <c r="C766" s="96">
        <v>0</v>
      </c>
      <c r="D766" s="96">
        <v>0</v>
      </c>
      <c r="E766" s="96">
        <v>0</v>
      </c>
      <c r="F766" s="96">
        <v>0</v>
      </c>
      <c r="G766" s="96">
        <v>0</v>
      </c>
      <c r="H766" s="96">
        <v>0</v>
      </c>
      <c r="I766" s="96">
        <v>0</v>
      </c>
      <c r="J766" s="96">
        <v>0</v>
      </c>
      <c r="K766" s="96">
        <v>0</v>
      </c>
      <c r="L766" s="96">
        <v>0</v>
      </c>
      <c r="M766" s="96">
        <v>0</v>
      </c>
      <c r="N766" s="96">
        <v>0</v>
      </c>
      <c r="O766" s="96"/>
      <c r="P766" s="96"/>
      <c r="Q766" s="96"/>
      <c r="R766" s="96"/>
      <c r="Z766" s="91">
        <f t="shared" ref="Z766:AK766" si="787">C766*100000/Z751</f>
        <v>0</v>
      </c>
      <c r="AA766" s="91">
        <f t="shared" si="787"/>
        <v>0</v>
      </c>
      <c r="AB766" s="91">
        <f t="shared" si="787"/>
        <v>0</v>
      </c>
      <c r="AC766" s="91">
        <f t="shared" si="787"/>
        <v>0</v>
      </c>
      <c r="AD766" s="91">
        <f t="shared" si="787"/>
        <v>0</v>
      </c>
      <c r="AE766" s="91">
        <f t="shared" si="787"/>
        <v>0</v>
      </c>
      <c r="AF766" s="91">
        <f t="shared" si="787"/>
        <v>0</v>
      </c>
      <c r="AG766" s="91">
        <f t="shared" si="787"/>
        <v>0</v>
      </c>
      <c r="AH766" s="91">
        <f t="shared" si="787"/>
        <v>0</v>
      </c>
      <c r="AI766" s="91">
        <f t="shared" si="787"/>
        <v>0</v>
      </c>
      <c r="AJ766" s="91">
        <f t="shared" si="787"/>
        <v>0</v>
      </c>
      <c r="AK766" s="91">
        <f t="shared" si="787"/>
        <v>0</v>
      </c>
      <c r="AL766" s="148"/>
      <c r="AM766" s="148"/>
      <c r="AN766" s="148"/>
      <c r="AO766" s="148"/>
    </row>
    <row r="767" spans="1:41" ht="13.5" customHeight="1">
      <c r="A767" s="88">
        <v>764</v>
      </c>
      <c r="B767" s="97" t="s">
        <v>118</v>
      </c>
      <c r="C767" s="96">
        <v>975</v>
      </c>
      <c r="D767" s="96">
        <v>808</v>
      </c>
      <c r="E767" s="96">
        <v>815</v>
      </c>
      <c r="F767" s="96">
        <v>874</v>
      </c>
      <c r="G767" s="96">
        <v>846</v>
      </c>
      <c r="H767" s="96">
        <v>845</v>
      </c>
      <c r="I767" s="96">
        <v>804</v>
      </c>
      <c r="J767" s="96">
        <v>716</v>
      </c>
      <c r="K767" s="96">
        <v>722</v>
      </c>
      <c r="L767" s="96">
        <v>671</v>
      </c>
      <c r="M767" s="96">
        <v>544</v>
      </c>
      <c r="N767" s="96">
        <v>558</v>
      </c>
      <c r="O767" s="96"/>
      <c r="P767" s="96"/>
      <c r="Q767" s="96"/>
      <c r="R767" s="96"/>
      <c r="T767" s="4" t="s">
        <v>625</v>
      </c>
      <c r="U767" s="4" t="s">
        <v>626</v>
      </c>
      <c r="V767" s="4" t="s">
        <v>627</v>
      </c>
      <c r="W767" s="4" t="s">
        <v>628</v>
      </c>
      <c r="X767" s="4" t="s">
        <v>629</v>
      </c>
      <c r="Y767" s="4">
        <v>3960.5</v>
      </c>
      <c r="Z767" s="91">
        <f t="shared" ref="Z767:AK767" si="788">C767*100000/Z751</f>
        <v>4887.4630307283569</v>
      </c>
      <c r="AA767" s="91">
        <f t="shared" si="788"/>
        <v>4070.9391374445786</v>
      </c>
      <c r="AB767" s="91">
        <f t="shared" si="788"/>
        <v>4111.5931792957317</v>
      </c>
      <c r="AC767" s="91">
        <f t="shared" si="788"/>
        <v>4417.0414918886136</v>
      </c>
      <c r="AD767" s="91">
        <f t="shared" si="788"/>
        <v>4284.1950676052056</v>
      </c>
      <c r="AE767" s="91">
        <f t="shared" si="788"/>
        <v>4285.859200649219</v>
      </c>
      <c r="AF767" s="91">
        <f t="shared" si="788"/>
        <v>4075.8389942208255</v>
      </c>
      <c r="AG767" s="91">
        <f t="shared" si="788"/>
        <v>3635.9943124111314</v>
      </c>
      <c r="AH767" s="91">
        <f t="shared" si="788"/>
        <v>3671.6842961757525</v>
      </c>
      <c r="AI767" s="91">
        <f t="shared" si="788"/>
        <v>3411.1128056529919</v>
      </c>
      <c r="AJ767" s="91">
        <f t="shared" si="788"/>
        <v>2772.9636048526863</v>
      </c>
      <c r="AK767" s="91">
        <f t="shared" si="788"/>
        <v>2852.9065903164783</v>
      </c>
      <c r="AL767" s="148"/>
      <c r="AM767" s="148"/>
      <c r="AN767" s="148"/>
      <c r="AO767" s="148"/>
    </row>
    <row r="768" spans="1:41" ht="13.5" customHeight="1">
      <c r="A768" s="88">
        <v>765</v>
      </c>
      <c r="B768" s="95" t="s">
        <v>10</v>
      </c>
      <c r="C768" s="96">
        <v>12</v>
      </c>
      <c r="D768" s="96">
        <v>15</v>
      </c>
      <c r="E768" s="96">
        <v>8</v>
      </c>
      <c r="F768" s="96">
        <v>13</v>
      </c>
      <c r="G768" s="96">
        <v>13</v>
      </c>
      <c r="H768" s="96">
        <v>20</v>
      </c>
      <c r="I768" s="96">
        <v>21</v>
      </c>
      <c r="J768" s="96">
        <v>24</v>
      </c>
      <c r="K768" s="96">
        <v>36</v>
      </c>
      <c r="L768" s="96">
        <v>28</v>
      </c>
      <c r="M768" s="96">
        <v>7</v>
      </c>
      <c r="N768" s="96">
        <v>25</v>
      </c>
      <c r="O768" s="96"/>
      <c r="P768" s="96"/>
      <c r="Q768" s="96"/>
      <c r="R768" s="96"/>
      <c r="Z768" s="91">
        <f t="shared" ref="Z768:AK768" si="789">C768*100000/Z751</f>
        <v>60.153391147425936</v>
      </c>
      <c r="AA768" s="91">
        <f t="shared" si="789"/>
        <v>75.574365175332531</v>
      </c>
      <c r="AB768" s="91">
        <f t="shared" si="789"/>
        <v>40.359196851982645</v>
      </c>
      <c r="AC768" s="91">
        <f t="shared" si="789"/>
        <v>65.699701824430178</v>
      </c>
      <c r="AD768" s="91">
        <f t="shared" si="789"/>
        <v>65.832784726793946</v>
      </c>
      <c r="AE768" s="91">
        <f t="shared" si="789"/>
        <v>101.44045445323594</v>
      </c>
      <c r="AF768" s="91">
        <f t="shared" si="789"/>
        <v>106.45848119233499</v>
      </c>
      <c r="AG768" s="91">
        <f t="shared" si="789"/>
        <v>121.8769043266301</v>
      </c>
      <c r="AH768" s="91">
        <f t="shared" si="789"/>
        <v>183.07567127746134</v>
      </c>
      <c r="AI768" s="91">
        <f t="shared" si="789"/>
        <v>142.34151797061665</v>
      </c>
      <c r="AJ768" s="91">
        <f t="shared" si="789"/>
        <v>35.681516974207362</v>
      </c>
      <c r="AK768" s="91">
        <f t="shared" si="789"/>
        <v>127.81839562349813</v>
      </c>
      <c r="AL768" s="148"/>
      <c r="AM768" s="148"/>
      <c r="AN768" s="148"/>
      <c r="AO768" s="148"/>
    </row>
    <row r="769" spans="1:41" ht="13.5" customHeight="1">
      <c r="A769" s="88">
        <v>766</v>
      </c>
      <c r="B769" s="95" t="s">
        <v>9</v>
      </c>
      <c r="C769" s="96">
        <v>11</v>
      </c>
      <c r="D769" s="96">
        <v>7</v>
      </c>
      <c r="E769" s="96">
        <v>7</v>
      </c>
      <c r="F769" s="96">
        <v>6</v>
      </c>
      <c r="G769" s="96">
        <v>6</v>
      </c>
      <c r="H769" s="96">
        <v>9</v>
      </c>
      <c r="I769" s="96">
        <v>4</v>
      </c>
      <c r="J769" s="96">
        <v>3</v>
      </c>
      <c r="K769" s="96">
        <v>12</v>
      </c>
      <c r="L769" s="96">
        <v>11</v>
      </c>
      <c r="M769" s="96">
        <v>18</v>
      </c>
      <c r="N769" s="96">
        <v>8</v>
      </c>
      <c r="O769" s="96"/>
      <c r="P769" s="96"/>
      <c r="Q769" s="96"/>
      <c r="R769" s="96"/>
      <c r="Z769" s="91">
        <f t="shared" ref="Z769:AK769" si="790">C769*100000/Z751</f>
        <v>55.140608551807105</v>
      </c>
      <c r="AA769" s="91">
        <f t="shared" si="790"/>
        <v>35.268037081821845</v>
      </c>
      <c r="AB769" s="91">
        <f t="shared" si="790"/>
        <v>35.314297245484816</v>
      </c>
      <c r="AC769" s="91">
        <f t="shared" si="790"/>
        <v>30.322939303583162</v>
      </c>
      <c r="AD769" s="91">
        <f t="shared" si="790"/>
        <v>30.384362181597204</v>
      </c>
      <c r="AE769" s="91">
        <f t="shared" si="790"/>
        <v>45.64820450395618</v>
      </c>
      <c r="AF769" s="91">
        <f t="shared" si="790"/>
        <v>20.277805941397141</v>
      </c>
      <c r="AG769" s="91">
        <f t="shared" si="790"/>
        <v>15.234613040828762</v>
      </c>
      <c r="AH769" s="91">
        <f t="shared" si="790"/>
        <v>61.025223759153782</v>
      </c>
      <c r="AI769" s="91">
        <f t="shared" si="790"/>
        <v>55.919882059885111</v>
      </c>
      <c r="AJ769" s="91">
        <f t="shared" si="790"/>
        <v>91.752472219390356</v>
      </c>
      <c r="AK769" s="91">
        <f t="shared" si="790"/>
        <v>40.901886599519401</v>
      </c>
      <c r="AL769" s="148"/>
      <c r="AM769" s="148"/>
      <c r="AN769" s="148"/>
      <c r="AO769" s="148"/>
    </row>
    <row r="770" spans="1:41" ht="13.5" customHeight="1">
      <c r="A770" s="88">
        <v>767</v>
      </c>
      <c r="B770" s="95" t="s">
        <v>8</v>
      </c>
      <c r="C770" s="96">
        <v>39</v>
      </c>
      <c r="D770" s="96">
        <v>36</v>
      </c>
      <c r="E770" s="96">
        <v>53</v>
      </c>
      <c r="F770" s="96">
        <v>76</v>
      </c>
      <c r="G770" s="96">
        <v>108</v>
      </c>
      <c r="H770" s="96">
        <v>78</v>
      </c>
      <c r="I770" s="96">
        <v>67</v>
      </c>
      <c r="J770" s="96">
        <v>86</v>
      </c>
      <c r="K770" s="96">
        <v>107</v>
      </c>
      <c r="L770" s="96">
        <v>116</v>
      </c>
      <c r="M770" s="96">
        <v>80</v>
      </c>
      <c r="N770" s="96">
        <v>80</v>
      </c>
      <c r="O770" s="96"/>
      <c r="P770" s="96"/>
      <c r="Q770" s="96"/>
      <c r="R770" s="96"/>
      <c r="Z770" s="91">
        <f t="shared" ref="Z770:AK770" si="791">C770*100000/Z751</f>
        <v>195.4985212291343</v>
      </c>
      <c r="AA770" s="91">
        <f t="shared" si="791"/>
        <v>181.37847642079805</v>
      </c>
      <c r="AB770" s="91">
        <f t="shared" si="791"/>
        <v>267.37967914438502</v>
      </c>
      <c r="AC770" s="91">
        <f t="shared" si="791"/>
        <v>384.09056451205339</v>
      </c>
      <c r="AD770" s="91">
        <f t="shared" si="791"/>
        <v>546.91851926874972</v>
      </c>
      <c r="AE770" s="91">
        <f t="shared" si="791"/>
        <v>395.6177723676202</v>
      </c>
      <c r="AF770" s="91">
        <f t="shared" si="791"/>
        <v>339.65324951840211</v>
      </c>
      <c r="AG770" s="91">
        <f t="shared" si="791"/>
        <v>436.72557383709119</v>
      </c>
      <c r="AH770" s="91">
        <f t="shared" si="791"/>
        <v>544.14157851912125</v>
      </c>
      <c r="AI770" s="91">
        <f t="shared" si="791"/>
        <v>589.70057444969757</v>
      </c>
      <c r="AJ770" s="91">
        <f t="shared" si="791"/>
        <v>407.78876541951269</v>
      </c>
      <c r="AK770" s="91">
        <f t="shared" si="791"/>
        <v>409.01886599519401</v>
      </c>
      <c r="AL770" s="148"/>
      <c r="AM770" s="148"/>
      <c r="AN770" s="148"/>
      <c r="AO770" s="148"/>
    </row>
    <row r="771" spans="1:41" ht="13.5" customHeight="1">
      <c r="A771" s="88">
        <v>768</v>
      </c>
      <c r="B771" s="95" t="s">
        <v>24</v>
      </c>
      <c r="C771" s="96">
        <v>0</v>
      </c>
      <c r="D771" s="96">
        <v>0</v>
      </c>
      <c r="E771" s="96">
        <v>1</v>
      </c>
      <c r="F771" s="96">
        <v>0</v>
      </c>
      <c r="G771" s="96">
        <v>0</v>
      </c>
      <c r="H771" s="96">
        <v>0</v>
      </c>
      <c r="I771" s="96">
        <v>0</v>
      </c>
      <c r="J771" s="96">
        <v>2</v>
      </c>
      <c r="K771" s="96">
        <v>0</v>
      </c>
      <c r="L771" s="96">
        <v>0</v>
      </c>
      <c r="M771" s="96">
        <v>0</v>
      </c>
      <c r="N771" s="96">
        <v>0</v>
      </c>
      <c r="O771" s="96"/>
      <c r="P771" s="96"/>
      <c r="Q771" s="96"/>
      <c r="R771" s="96"/>
      <c r="Z771" s="91">
        <f t="shared" ref="Z771:AK771" si="792">C771*100000/Z751</f>
        <v>0</v>
      </c>
      <c r="AA771" s="91">
        <f t="shared" si="792"/>
        <v>0</v>
      </c>
      <c r="AB771" s="91">
        <f t="shared" si="792"/>
        <v>5.0448996064978306</v>
      </c>
      <c r="AC771" s="91">
        <f t="shared" si="792"/>
        <v>0</v>
      </c>
      <c r="AD771" s="91">
        <f t="shared" si="792"/>
        <v>0</v>
      </c>
      <c r="AE771" s="91">
        <f t="shared" si="792"/>
        <v>0</v>
      </c>
      <c r="AF771" s="91">
        <f t="shared" si="792"/>
        <v>0</v>
      </c>
      <c r="AG771" s="91">
        <f t="shared" si="792"/>
        <v>10.156408693885842</v>
      </c>
      <c r="AH771" s="91">
        <f t="shared" si="792"/>
        <v>0</v>
      </c>
      <c r="AI771" s="91">
        <f t="shared" si="792"/>
        <v>0</v>
      </c>
      <c r="AJ771" s="91">
        <f t="shared" si="792"/>
        <v>0</v>
      </c>
      <c r="AK771" s="91">
        <f t="shared" si="792"/>
        <v>0</v>
      </c>
      <c r="AL771" s="148"/>
      <c r="AM771" s="148"/>
      <c r="AN771" s="148"/>
      <c r="AO771" s="148"/>
    </row>
    <row r="772" spans="1:41" ht="13.5" customHeight="1">
      <c r="A772" s="88">
        <v>769</v>
      </c>
      <c r="B772" s="97" t="s">
        <v>119</v>
      </c>
      <c r="C772" s="96">
        <v>62</v>
      </c>
      <c r="D772" s="96">
        <v>58</v>
      </c>
      <c r="E772" s="96">
        <v>69</v>
      </c>
      <c r="F772" s="96">
        <v>95</v>
      </c>
      <c r="G772" s="96">
        <v>127</v>
      </c>
      <c r="H772" s="96">
        <v>107</v>
      </c>
      <c r="I772" s="96">
        <v>92</v>
      </c>
      <c r="J772" s="96">
        <v>115</v>
      </c>
      <c r="K772" s="96">
        <v>155</v>
      </c>
      <c r="L772" s="96">
        <v>155</v>
      </c>
      <c r="M772" s="96">
        <v>105</v>
      </c>
      <c r="N772" s="96">
        <v>113</v>
      </c>
      <c r="O772" s="96"/>
      <c r="P772" s="96"/>
      <c r="Q772" s="96"/>
      <c r="R772" s="96"/>
      <c r="T772" s="4" t="s">
        <v>276</v>
      </c>
      <c r="U772" s="4" t="s">
        <v>630</v>
      </c>
      <c r="V772" s="4" t="s">
        <v>631</v>
      </c>
      <c r="W772" s="4" t="s">
        <v>632</v>
      </c>
      <c r="X772" s="4" t="s">
        <v>633</v>
      </c>
      <c r="Y772" s="4">
        <v>193.8</v>
      </c>
      <c r="Z772" s="91">
        <f t="shared" ref="Z772:AK772" si="793">C772*100000/Z751</f>
        <v>310.79252092836731</v>
      </c>
      <c r="AA772" s="91">
        <f t="shared" si="793"/>
        <v>292.22087867795244</v>
      </c>
      <c r="AB772" s="91">
        <f t="shared" si="793"/>
        <v>348.09807284835034</v>
      </c>
      <c r="AC772" s="91">
        <f t="shared" si="793"/>
        <v>480.11320564006672</v>
      </c>
      <c r="AD772" s="91">
        <f t="shared" si="793"/>
        <v>643.13566617714082</v>
      </c>
      <c r="AE772" s="91">
        <f t="shared" si="793"/>
        <v>542.70643132481234</v>
      </c>
      <c r="AF772" s="91">
        <f t="shared" si="793"/>
        <v>466.38953665213421</v>
      </c>
      <c r="AG772" s="91">
        <f t="shared" si="793"/>
        <v>583.99349989843586</v>
      </c>
      <c r="AH772" s="91">
        <f t="shared" si="793"/>
        <v>788.24247355573641</v>
      </c>
      <c r="AI772" s="91">
        <f t="shared" si="793"/>
        <v>787.96197448019927</v>
      </c>
      <c r="AJ772" s="91">
        <f t="shared" si="793"/>
        <v>535.2227546131104</v>
      </c>
      <c r="AK772" s="91">
        <f t="shared" si="793"/>
        <v>577.73914821821154</v>
      </c>
      <c r="AL772" s="148"/>
      <c r="AM772" s="148"/>
      <c r="AN772" s="148"/>
      <c r="AO772" s="148"/>
    </row>
    <row r="773" spans="1:41" ht="13.5" customHeight="1">
      <c r="A773" s="88">
        <v>770</v>
      </c>
      <c r="B773" s="95" t="s">
        <v>7</v>
      </c>
      <c r="C773" s="96">
        <v>50</v>
      </c>
      <c r="D773" s="96">
        <v>48</v>
      </c>
      <c r="E773" s="96">
        <v>50</v>
      </c>
      <c r="F773" s="96">
        <v>69</v>
      </c>
      <c r="G773" s="96">
        <v>52</v>
      </c>
      <c r="H773" s="96">
        <v>67</v>
      </c>
      <c r="I773" s="96">
        <v>36</v>
      </c>
      <c r="J773" s="96">
        <v>72</v>
      </c>
      <c r="K773" s="96">
        <v>40</v>
      </c>
      <c r="L773" s="96">
        <v>51</v>
      </c>
      <c r="M773" s="96">
        <v>73</v>
      </c>
      <c r="N773" s="96">
        <v>74</v>
      </c>
      <c r="O773" s="96"/>
      <c r="P773" s="96"/>
      <c r="Q773" s="96"/>
      <c r="R773" s="96"/>
      <c r="Z773" s="91">
        <f t="shared" ref="Z773:AK773" si="794">C773*100000/Z751</f>
        <v>250.6391297809414</v>
      </c>
      <c r="AA773" s="91">
        <f t="shared" si="794"/>
        <v>241.83796856106409</v>
      </c>
      <c r="AB773" s="91">
        <f t="shared" si="794"/>
        <v>252.24498032489154</v>
      </c>
      <c r="AC773" s="91">
        <f t="shared" si="794"/>
        <v>348.71380199120637</v>
      </c>
      <c r="AD773" s="91">
        <f t="shared" si="794"/>
        <v>263.33113890717578</v>
      </c>
      <c r="AE773" s="91">
        <f t="shared" si="794"/>
        <v>339.82552241834043</v>
      </c>
      <c r="AF773" s="91">
        <f t="shared" si="794"/>
        <v>182.50025347257426</v>
      </c>
      <c r="AG773" s="91">
        <f t="shared" si="794"/>
        <v>365.63071297989029</v>
      </c>
      <c r="AH773" s="91">
        <f t="shared" si="794"/>
        <v>203.41741253051262</v>
      </c>
      <c r="AI773" s="91">
        <f t="shared" si="794"/>
        <v>259.26490773219462</v>
      </c>
      <c r="AJ773" s="91">
        <f t="shared" si="794"/>
        <v>372.10724844530534</v>
      </c>
      <c r="AK773" s="91">
        <f t="shared" si="794"/>
        <v>378.34245104555447</v>
      </c>
      <c r="AL773" s="148"/>
      <c r="AM773" s="148"/>
      <c r="AN773" s="148"/>
      <c r="AO773" s="148"/>
    </row>
    <row r="774" spans="1:41" ht="13.5" customHeight="1">
      <c r="A774" s="88">
        <v>771</v>
      </c>
      <c r="B774" s="95" t="s">
        <v>6</v>
      </c>
      <c r="C774" s="96">
        <v>134</v>
      </c>
      <c r="D774" s="96">
        <v>78</v>
      </c>
      <c r="E774" s="96">
        <v>89</v>
      </c>
      <c r="F774" s="96">
        <v>84</v>
      </c>
      <c r="G774" s="96">
        <v>81</v>
      </c>
      <c r="H774" s="96">
        <v>57</v>
      </c>
      <c r="I774" s="96">
        <v>38</v>
      </c>
      <c r="J774" s="96">
        <v>44</v>
      </c>
      <c r="K774" s="96">
        <v>40</v>
      </c>
      <c r="L774" s="96">
        <v>52</v>
      </c>
      <c r="M774" s="96">
        <v>39</v>
      </c>
      <c r="N774" s="96">
        <v>57</v>
      </c>
      <c r="O774" s="96"/>
      <c r="P774" s="96"/>
      <c r="Q774" s="96"/>
      <c r="R774" s="96"/>
      <c r="Z774" s="91">
        <f t="shared" ref="Z774:AK774" si="795">C774*100000/Z751</f>
        <v>671.71286781292292</v>
      </c>
      <c r="AA774" s="91">
        <f t="shared" si="795"/>
        <v>392.98669891172915</v>
      </c>
      <c r="AB774" s="91">
        <f t="shared" si="795"/>
        <v>448.99606497830695</v>
      </c>
      <c r="AC774" s="91">
        <f t="shared" si="795"/>
        <v>424.52115025016423</v>
      </c>
      <c r="AD774" s="91">
        <f t="shared" si="795"/>
        <v>410.18888945156226</v>
      </c>
      <c r="AE774" s="91">
        <f t="shared" si="795"/>
        <v>289.10529519172246</v>
      </c>
      <c r="AF774" s="91">
        <f t="shared" si="795"/>
        <v>192.63915644327284</v>
      </c>
      <c r="AG774" s="91">
        <f t="shared" si="795"/>
        <v>223.44099126548852</v>
      </c>
      <c r="AH774" s="91">
        <f t="shared" si="795"/>
        <v>203.41741253051262</v>
      </c>
      <c r="AI774" s="91">
        <f t="shared" si="795"/>
        <v>264.34853337400233</v>
      </c>
      <c r="AJ774" s="91">
        <f t="shared" si="795"/>
        <v>198.79702314201245</v>
      </c>
      <c r="AK774" s="91">
        <f t="shared" si="795"/>
        <v>291.42594202157574</v>
      </c>
      <c r="AL774" s="148"/>
      <c r="AM774" s="148"/>
      <c r="AN774" s="148"/>
      <c r="AO774" s="148"/>
    </row>
    <row r="775" spans="1:41" ht="13.5" customHeight="1">
      <c r="A775" s="88">
        <v>772</v>
      </c>
      <c r="B775" s="95" t="s">
        <v>5</v>
      </c>
      <c r="C775" s="96">
        <v>25</v>
      </c>
      <c r="D775" s="96">
        <v>14</v>
      </c>
      <c r="E775" s="96">
        <v>14</v>
      </c>
      <c r="F775" s="96">
        <v>28</v>
      </c>
      <c r="G775" s="96">
        <v>47</v>
      </c>
      <c r="H775" s="96">
        <v>28</v>
      </c>
      <c r="I775" s="96">
        <v>18</v>
      </c>
      <c r="J775" s="96">
        <v>14</v>
      </c>
      <c r="K775" s="96">
        <v>14</v>
      </c>
      <c r="L775" s="96">
        <v>24</v>
      </c>
      <c r="M775" s="96">
        <v>97</v>
      </c>
      <c r="N775" s="96">
        <v>16</v>
      </c>
      <c r="O775" s="96"/>
      <c r="P775" s="96"/>
      <c r="Q775" s="96"/>
      <c r="R775" s="96"/>
      <c r="Z775" s="91">
        <f t="shared" ref="Z775:AK775" si="796">C775*100000/Z751</f>
        <v>125.3195648904707</v>
      </c>
      <c r="AA775" s="91">
        <f t="shared" si="796"/>
        <v>70.53607416364369</v>
      </c>
      <c r="AB775" s="91">
        <f t="shared" si="796"/>
        <v>70.628594490969633</v>
      </c>
      <c r="AC775" s="91">
        <f t="shared" si="796"/>
        <v>141.50705008338809</v>
      </c>
      <c r="AD775" s="91">
        <f t="shared" si="796"/>
        <v>238.0108370891781</v>
      </c>
      <c r="AE775" s="91">
        <f t="shared" si="796"/>
        <v>142.01663623453032</v>
      </c>
      <c r="AF775" s="91">
        <f t="shared" si="796"/>
        <v>91.250126736287129</v>
      </c>
      <c r="AG775" s="91">
        <f t="shared" si="796"/>
        <v>71.094860857200899</v>
      </c>
      <c r="AH775" s="91">
        <f t="shared" si="796"/>
        <v>71.196094385679416</v>
      </c>
      <c r="AI775" s="91">
        <f t="shared" si="796"/>
        <v>122.00701540338569</v>
      </c>
      <c r="AJ775" s="91">
        <f t="shared" si="796"/>
        <v>494.44387807115913</v>
      </c>
      <c r="AK775" s="91">
        <f t="shared" si="796"/>
        <v>81.803773199038801</v>
      </c>
      <c r="AL775" s="148"/>
      <c r="AM775" s="148"/>
      <c r="AN775" s="148"/>
      <c r="AO775" s="148"/>
    </row>
    <row r="776" spans="1:41" ht="13.5" customHeight="1">
      <c r="A776" s="88">
        <v>773</v>
      </c>
      <c r="B776" s="95" t="s">
        <v>26</v>
      </c>
      <c r="C776" s="96">
        <v>1</v>
      </c>
      <c r="D776" s="96">
        <v>0</v>
      </c>
      <c r="E776" s="96">
        <v>0</v>
      </c>
      <c r="F776" s="96">
        <v>0</v>
      </c>
      <c r="G776" s="96">
        <v>0</v>
      </c>
      <c r="H776" s="96">
        <v>0</v>
      </c>
      <c r="I776" s="96">
        <v>0</v>
      </c>
      <c r="J776" s="96">
        <v>1</v>
      </c>
      <c r="K776" s="96">
        <v>0</v>
      </c>
      <c r="L776" s="96">
        <v>0</v>
      </c>
      <c r="M776" s="96">
        <v>0</v>
      </c>
      <c r="N776" s="96">
        <v>0</v>
      </c>
      <c r="O776" s="96"/>
      <c r="P776" s="96"/>
      <c r="Q776" s="96"/>
      <c r="R776" s="96"/>
      <c r="Z776" s="91">
        <f t="shared" ref="Z776:AK776" si="797">C776*100000/Z751</f>
        <v>5.0127825956188277</v>
      </c>
      <c r="AA776" s="91">
        <f t="shared" si="797"/>
        <v>0</v>
      </c>
      <c r="AB776" s="91">
        <f t="shared" si="797"/>
        <v>0</v>
      </c>
      <c r="AC776" s="91">
        <f t="shared" si="797"/>
        <v>0</v>
      </c>
      <c r="AD776" s="91">
        <f t="shared" si="797"/>
        <v>0</v>
      </c>
      <c r="AE776" s="91">
        <f t="shared" si="797"/>
        <v>0</v>
      </c>
      <c r="AF776" s="91">
        <f t="shared" si="797"/>
        <v>0</v>
      </c>
      <c r="AG776" s="91">
        <f t="shared" si="797"/>
        <v>5.078204346942921</v>
      </c>
      <c r="AH776" s="91">
        <f t="shared" si="797"/>
        <v>0</v>
      </c>
      <c r="AI776" s="91">
        <f t="shared" si="797"/>
        <v>0</v>
      </c>
      <c r="AJ776" s="91">
        <f t="shared" si="797"/>
        <v>0</v>
      </c>
      <c r="AK776" s="91">
        <f t="shared" si="797"/>
        <v>0</v>
      </c>
      <c r="AL776" s="148"/>
      <c r="AM776" s="148"/>
      <c r="AN776" s="148"/>
      <c r="AO776" s="148"/>
    </row>
    <row r="777" spans="1:41" ht="13.5" customHeight="1">
      <c r="A777" s="88">
        <v>774</v>
      </c>
      <c r="B777" s="95" t="s">
        <v>4</v>
      </c>
      <c r="C777" s="96">
        <v>31</v>
      </c>
      <c r="D777" s="96">
        <v>35</v>
      </c>
      <c r="E777" s="96">
        <v>28</v>
      </c>
      <c r="F777" s="96">
        <v>23</v>
      </c>
      <c r="G777" s="96">
        <v>48</v>
      </c>
      <c r="H777" s="96">
        <v>63</v>
      </c>
      <c r="I777" s="96">
        <v>64</v>
      </c>
      <c r="J777" s="96">
        <v>54</v>
      </c>
      <c r="K777" s="96">
        <v>29</v>
      </c>
      <c r="L777" s="96">
        <v>81</v>
      </c>
      <c r="M777" s="96">
        <v>67</v>
      </c>
      <c r="N777" s="96">
        <v>92</v>
      </c>
      <c r="O777" s="96"/>
      <c r="P777" s="96"/>
      <c r="Q777" s="96"/>
      <c r="R777" s="96"/>
      <c r="Z777" s="91">
        <f t="shared" ref="Z777:AK777" si="798">C777*100000/Z751</f>
        <v>155.39626046418365</v>
      </c>
      <c r="AA777" s="91">
        <f t="shared" si="798"/>
        <v>176.34018540910924</v>
      </c>
      <c r="AB777" s="91">
        <f t="shared" si="798"/>
        <v>141.25718898193927</v>
      </c>
      <c r="AC777" s="91">
        <f t="shared" si="798"/>
        <v>116.23793399706878</v>
      </c>
      <c r="AD777" s="91">
        <f t="shared" si="798"/>
        <v>243.07489745277763</v>
      </c>
      <c r="AE777" s="91">
        <f t="shared" si="798"/>
        <v>319.53743152769323</v>
      </c>
      <c r="AF777" s="91">
        <f t="shared" si="798"/>
        <v>324.44489506235425</v>
      </c>
      <c r="AG777" s="91">
        <f t="shared" si="798"/>
        <v>274.22303473491775</v>
      </c>
      <c r="AH777" s="91">
        <f t="shared" si="798"/>
        <v>147.47762408462165</v>
      </c>
      <c r="AI777" s="91">
        <f t="shared" si="798"/>
        <v>411.77367698642672</v>
      </c>
      <c r="AJ777" s="91">
        <f t="shared" si="798"/>
        <v>341.52309103884187</v>
      </c>
      <c r="AK777" s="91">
        <f t="shared" si="798"/>
        <v>470.37169589447313</v>
      </c>
      <c r="AL777" s="148"/>
      <c r="AM777" s="148"/>
      <c r="AN777" s="148"/>
      <c r="AO777" s="148"/>
    </row>
    <row r="778" spans="1:41" ht="13.5" customHeight="1">
      <c r="A778" s="88">
        <v>775</v>
      </c>
      <c r="B778" s="95" t="s">
        <v>3</v>
      </c>
      <c r="C778" s="96">
        <v>29</v>
      </c>
      <c r="D778" s="96">
        <v>49</v>
      </c>
      <c r="E778" s="96">
        <v>88</v>
      </c>
      <c r="F778" s="96">
        <v>149</v>
      </c>
      <c r="G778" s="96">
        <v>213</v>
      </c>
      <c r="H778" s="96">
        <v>180</v>
      </c>
      <c r="I778" s="96">
        <v>252</v>
      </c>
      <c r="J778" s="96">
        <v>212</v>
      </c>
      <c r="K778" s="96">
        <v>185</v>
      </c>
      <c r="L778" s="96">
        <v>228</v>
      </c>
      <c r="M778" s="96">
        <v>236</v>
      </c>
      <c r="N778" s="96">
        <v>423</v>
      </c>
      <c r="O778" s="96"/>
      <c r="P778" s="96"/>
      <c r="Q778" s="96"/>
      <c r="R778" s="96"/>
      <c r="Z778" s="91">
        <f t="shared" ref="Z778:AK778" si="799">C778*100000/Z751</f>
        <v>145.37069527294602</v>
      </c>
      <c r="AA778" s="91">
        <f t="shared" si="799"/>
        <v>246.87625957275293</v>
      </c>
      <c r="AB778" s="91">
        <f t="shared" si="799"/>
        <v>443.95116537180911</v>
      </c>
      <c r="AC778" s="91">
        <f t="shared" si="799"/>
        <v>753.01965937231512</v>
      </c>
      <c r="AD778" s="91">
        <f t="shared" si="799"/>
        <v>1078.6448574467008</v>
      </c>
      <c r="AE778" s="91">
        <f t="shared" si="799"/>
        <v>912.96409007912359</v>
      </c>
      <c r="AF778" s="91">
        <f t="shared" si="799"/>
        <v>1277.5017743080198</v>
      </c>
      <c r="AG778" s="91">
        <f t="shared" si="799"/>
        <v>1076.5793215518993</v>
      </c>
      <c r="AH778" s="91">
        <f t="shared" si="799"/>
        <v>940.80553295362085</v>
      </c>
      <c r="AI778" s="91">
        <f t="shared" si="799"/>
        <v>1159.0666463321641</v>
      </c>
      <c r="AJ778" s="91">
        <f t="shared" si="799"/>
        <v>1202.9768579875624</v>
      </c>
      <c r="AK778" s="91">
        <f t="shared" si="799"/>
        <v>2162.6872539495885</v>
      </c>
      <c r="AL778" s="148"/>
      <c r="AM778" s="148"/>
      <c r="AN778" s="148"/>
      <c r="AO778" s="148"/>
    </row>
    <row r="779" spans="1:41" ht="13.5" customHeight="1">
      <c r="A779" s="88">
        <v>776</v>
      </c>
      <c r="B779" s="95" t="s">
        <v>2</v>
      </c>
      <c r="C779" s="96">
        <v>0</v>
      </c>
      <c r="D779" s="96">
        <v>1</v>
      </c>
      <c r="E779" s="96">
        <v>0</v>
      </c>
      <c r="F779" s="96">
        <v>0</v>
      </c>
      <c r="G779" s="96">
        <v>1</v>
      </c>
      <c r="H779" s="96">
        <v>0</v>
      </c>
      <c r="I779" s="96">
        <v>0</v>
      </c>
      <c r="J779" s="96">
        <v>0</v>
      </c>
      <c r="K779" s="96">
        <v>0</v>
      </c>
      <c r="L779" s="96">
        <v>0</v>
      </c>
      <c r="M779" s="96">
        <v>0</v>
      </c>
      <c r="N779" s="96">
        <v>0</v>
      </c>
      <c r="O779" s="96"/>
      <c r="P779" s="96"/>
      <c r="Q779" s="96"/>
      <c r="R779" s="96"/>
      <c r="Z779" s="91">
        <f t="shared" ref="Z779:AK779" si="800">C779*100000/Z751</f>
        <v>0</v>
      </c>
      <c r="AA779" s="91">
        <f t="shared" si="800"/>
        <v>5.0382910116888349</v>
      </c>
      <c r="AB779" s="91">
        <f t="shared" si="800"/>
        <v>0</v>
      </c>
      <c r="AC779" s="91">
        <f t="shared" si="800"/>
        <v>0</v>
      </c>
      <c r="AD779" s="91">
        <f t="shared" si="800"/>
        <v>5.064060363599534</v>
      </c>
      <c r="AE779" s="91">
        <f t="shared" si="800"/>
        <v>0</v>
      </c>
      <c r="AF779" s="91">
        <f t="shared" si="800"/>
        <v>0</v>
      </c>
      <c r="AG779" s="91">
        <f t="shared" si="800"/>
        <v>0</v>
      </c>
      <c r="AH779" s="91">
        <f t="shared" si="800"/>
        <v>0</v>
      </c>
      <c r="AI779" s="91">
        <f t="shared" si="800"/>
        <v>0</v>
      </c>
      <c r="AJ779" s="91">
        <f t="shared" si="800"/>
        <v>0</v>
      </c>
      <c r="AK779" s="91">
        <f t="shared" si="800"/>
        <v>0</v>
      </c>
      <c r="AL779" s="148"/>
      <c r="AM779" s="148"/>
      <c r="AN779" s="148"/>
      <c r="AO779" s="148"/>
    </row>
    <row r="780" spans="1:41" ht="13.5" customHeight="1">
      <c r="A780" s="88">
        <v>777</v>
      </c>
      <c r="B780" s="95" t="s">
        <v>23</v>
      </c>
      <c r="C780" s="96">
        <v>5</v>
      </c>
      <c r="D780" s="96">
        <v>2</v>
      </c>
      <c r="E780" s="96">
        <v>1</v>
      </c>
      <c r="F780" s="96">
        <v>2</v>
      </c>
      <c r="G780" s="96">
        <v>1</v>
      </c>
      <c r="H780" s="96">
        <v>1</v>
      </c>
      <c r="I780" s="96">
        <v>2</v>
      </c>
      <c r="J780" s="96">
        <v>2</v>
      </c>
      <c r="K780" s="96">
        <v>2</v>
      </c>
      <c r="L780" s="96">
        <v>2</v>
      </c>
      <c r="M780" s="96">
        <v>0</v>
      </c>
      <c r="N780" s="96">
        <v>2</v>
      </c>
      <c r="O780" s="96"/>
      <c r="P780" s="96"/>
      <c r="Q780" s="96"/>
      <c r="R780" s="96"/>
      <c r="Z780" s="91">
        <f t="shared" ref="Z780:AK780" si="801">C780*100000/Z751</f>
        <v>25.063912978094141</v>
      </c>
      <c r="AA780" s="91">
        <f t="shared" si="801"/>
        <v>10.07658202337767</v>
      </c>
      <c r="AB780" s="91">
        <f t="shared" si="801"/>
        <v>5.0448996064978306</v>
      </c>
      <c r="AC780" s="91">
        <f t="shared" si="801"/>
        <v>10.107646434527719</v>
      </c>
      <c r="AD780" s="91">
        <f t="shared" si="801"/>
        <v>5.064060363599534</v>
      </c>
      <c r="AE780" s="91">
        <f t="shared" si="801"/>
        <v>5.0720227226617975</v>
      </c>
      <c r="AF780" s="91">
        <f t="shared" si="801"/>
        <v>10.13890297069857</v>
      </c>
      <c r="AG780" s="91">
        <f t="shared" si="801"/>
        <v>10.156408693885842</v>
      </c>
      <c r="AH780" s="91">
        <f t="shared" si="801"/>
        <v>10.17087062652563</v>
      </c>
      <c r="AI780" s="91">
        <f t="shared" si="801"/>
        <v>10.167251283615474</v>
      </c>
      <c r="AJ780" s="91">
        <f t="shared" si="801"/>
        <v>0</v>
      </c>
      <c r="AK780" s="91">
        <f t="shared" si="801"/>
        <v>10.22547164987985</v>
      </c>
      <c r="AL780" s="148"/>
      <c r="AM780" s="148"/>
      <c r="AN780" s="148"/>
      <c r="AO780" s="148"/>
    </row>
    <row r="781" spans="1:41" ht="13.5" customHeight="1">
      <c r="A781" s="88">
        <v>778</v>
      </c>
      <c r="B781" s="95" t="s">
        <v>1</v>
      </c>
      <c r="C781" s="96">
        <v>7</v>
      </c>
      <c r="D781" s="96">
        <v>3</v>
      </c>
      <c r="E781" s="96">
        <v>0</v>
      </c>
      <c r="F781" s="96">
        <v>6</v>
      </c>
      <c r="G781" s="96">
        <v>4</v>
      </c>
      <c r="H781" s="96">
        <v>1</v>
      </c>
      <c r="I781" s="96">
        <v>0</v>
      </c>
      <c r="J781" s="96">
        <v>0</v>
      </c>
      <c r="K781" s="96">
        <v>1</v>
      </c>
      <c r="L781" s="96">
        <v>0</v>
      </c>
      <c r="M781" s="96">
        <v>3</v>
      </c>
      <c r="N781" s="96">
        <v>0</v>
      </c>
      <c r="O781" s="96"/>
      <c r="P781" s="96"/>
      <c r="Q781" s="96"/>
      <c r="R781" s="96"/>
      <c r="Z781" s="91">
        <f t="shared" ref="Z781:AK781" si="802">C781*100000/Z751</f>
        <v>35.089478169331798</v>
      </c>
      <c r="AA781" s="91">
        <f t="shared" si="802"/>
        <v>15.114873035066505</v>
      </c>
      <c r="AB781" s="91">
        <f t="shared" si="802"/>
        <v>0</v>
      </c>
      <c r="AC781" s="91">
        <f t="shared" si="802"/>
        <v>30.322939303583162</v>
      </c>
      <c r="AD781" s="91">
        <f t="shared" si="802"/>
        <v>20.256241454398136</v>
      </c>
      <c r="AE781" s="91">
        <f t="shared" si="802"/>
        <v>5.0720227226617975</v>
      </c>
      <c r="AF781" s="91">
        <f t="shared" si="802"/>
        <v>0</v>
      </c>
      <c r="AG781" s="91">
        <f t="shared" si="802"/>
        <v>0</v>
      </c>
      <c r="AH781" s="91">
        <f t="shared" si="802"/>
        <v>5.0854353132628152</v>
      </c>
      <c r="AI781" s="91">
        <f t="shared" si="802"/>
        <v>0</v>
      </c>
      <c r="AJ781" s="91">
        <f t="shared" si="802"/>
        <v>15.292078703231725</v>
      </c>
      <c r="AK781" s="91">
        <f t="shared" si="802"/>
        <v>0</v>
      </c>
      <c r="AL781" s="148"/>
      <c r="AM781" s="148"/>
      <c r="AN781" s="148"/>
      <c r="AO781" s="148"/>
    </row>
    <row r="782" spans="1:41" ht="13.5" customHeight="1">
      <c r="A782" s="88">
        <v>779</v>
      </c>
      <c r="B782" s="95" t="s">
        <v>0</v>
      </c>
      <c r="C782" s="96">
        <v>0</v>
      </c>
      <c r="D782" s="96">
        <v>1</v>
      </c>
      <c r="E782" s="96">
        <v>5</v>
      </c>
      <c r="F782" s="96">
        <v>2</v>
      </c>
      <c r="G782" s="96">
        <v>6</v>
      </c>
      <c r="H782" s="96">
        <v>1</v>
      </c>
      <c r="I782" s="96">
        <v>3</v>
      </c>
      <c r="J782" s="96">
        <v>1</v>
      </c>
      <c r="K782" s="96">
        <v>1</v>
      </c>
      <c r="L782" s="96">
        <v>17</v>
      </c>
      <c r="M782" s="96">
        <v>82</v>
      </c>
      <c r="N782" s="96">
        <v>98</v>
      </c>
      <c r="O782" s="96"/>
      <c r="P782" s="96"/>
      <c r="Q782" s="96"/>
      <c r="R782" s="96"/>
      <c r="Z782" s="91">
        <f t="shared" ref="Z782:AK782" si="803">C782*100000/Z751</f>
        <v>0</v>
      </c>
      <c r="AA782" s="91">
        <f t="shared" si="803"/>
        <v>5.0382910116888349</v>
      </c>
      <c r="AB782" s="91">
        <f t="shared" si="803"/>
        <v>25.224498032489155</v>
      </c>
      <c r="AC782" s="91">
        <f t="shared" si="803"/>
        <v>10.107646434527719</v>
      </c>
      <c r="AD782" s="91">
        <f t="shared" si="803"/>
        <v>30.384362181597204</v>
      </c>
      <c r="AE782" s="91">
        <f t="shared" si="803"/>
        <v>5.0720227226617975</v>
      </c>
      <c r="AF782" s="91">
        <f t="shared" si="803"/>
        <v>15.208354456047855</v>
      </c>
      <c r="AG782" s="91">
        <f t="shared" si="803"/>
        <v>5.078204346942921</v>
      </c>
      <c r="AH782" s="91">
        <f t="shared" si="803"/>
        <v>5.0854353132628152</v>
      </c>
      <c r="AI782" s="91">
        <f t="shared" si="803"/>
        <v>86.421635910731538</v>
      </c>
      <c r="AJ782" s="91">
        <f t="shared" si="803"/>
        <v>417.98348455500053</v>
      </c>
      <c r="AK782" s="91">
        <f t="shared" si="803"/>
        <v>501.04811084411267</v>
      </c>
      <c r="AL782" s="148"/>
      <c r="AM782" s="148"/>
      <c r="AN782" s="148"/>
      <c r="AO782" s="148"/>
    </row>
    <row r="783" spans="1:41" ht="13.5" customHeight="1">
      <c r="A783" s="88">
        <v>780</v>
      </c>
      <c r="B783" s="97" t="s">
        <v>111</v>
      </c>
      <c r="C783" s="7"/>
      <c r="D783" s="7"/>
      <c r="E783" s="7"/>
      <c r="F783" s="7"/>
      <c r="G783" s="7"/>
      <c r="H783" s="7"/>
      <c r="I783" s="7"/>
      <c r="J783" s="7"/>
      <c r="K783" s="7"/>
      <c r="L783" s="7"/>
      <c r="M783" s="7"/>
      <c r="N783" s="7"/>
      <c r="O783" s="7"/>
      <c r="P783" s="7"/>
      <c r="Q783" s="7"/>
      <c r="R783" s="7"/>
      <c r="Z783" s="91">
        <f t="shared" ref="Z783:AK783" si="804">C783*100000/Z751</f>
        <v>0</v>
      </c>
      <c r="AA783" s="91">
        <f t="shared" si="804"/>
        <v>0</v>
      </c>
      <c r="AB783" s="91">
        <f t="shared" si="804"/>
        <v>0</v>
      </c>
      <c r="AC783" s="91">
        <f t="shared" si="804"/>
        <v>0</v>
      </c>
      <c r="AD783" s="91">
        <f t="shared" si="804"/>
        <v>0</v>
      </c>
      <c r="AE783" s="91">
        <f t="shared" si="804"/>
        <v>0</v>
      </c>
      <c r="AF783" s="91">
        <f t="shared" si="804"/>
        <v>0</v>
      </c>
      <c r="AG783" s="91">
        <f t="shared" si="804"/>
        <v>0</v>
      </c>
      <c r="AH783" s="91">
        <f t="shared" si="804"/>
        <v>0</v>
      </c>
      <c r="AI783" s="91">
        <f t="shared" si="804"/>
        <v>0</v>
      </c>
      <c r="AJ783" s="91">
        <f t="shared" si="804"/>
        <v>0</v>
      </c>
      <c r="AK783" s="91">
        <f t="shared" si="804"/>
        <v>0</v>
      </c>
      <c r="AL783" s="148"/>
      <c r="AM783" s="148"/>
      <c r="AN783" s="148"/>
      <c r="AO783" s="148"/>
    </row>
    <row r="784" spans="1:41" ht="13.5" customHeight="1">
      <c r="A784" s="88">
        <v>781</v>
      </c>
      <c r="B784" s="97" t="s">
        <v>112</v>
      </c>
      <c r="C784" s="96">
        <f>SUM(C760,C767,C772,C773:C783)</f>
        <v>1547</v>
      </c>
      <c r="D784" s="96">
        <f t="shared" ref="D784:K784" si="805">SUM(D760,D767,D772,D773:D783)</f>
        <v>1289</v>
      </c>
      <c r="E784" s="96">
        <f t="shared" si="805"/>
        <v>1365</v>
      </c>
      <c r="F784" s="96">
        <f t="shared" si="805"/>
        <v>1579</v>
      </c>
      <c r="G784" s="96">
        <f t="shared" si="805"/>
        <v>1798</v>
      </c>
      <c r="H784" s="96">
        <f t="shared" si="805"/>
        <v>1594</v>
      </c>
      <c r="I784" s="96">
        <f t="shared" si="805"/>
        <v>1666</v>
      </c>
      <c r="J784" s="96">
        <f t="shared" si="805"/>
        <v>1547</v>
      </c>
      <c r="K784" s="96">
        <f t="shared" si="805"/>
        <v>1435</v>
      </c>
      <c r="L784" s="96">
        <f>SUM(L760,L767,L772,L773:L783)</f>
        <v>1598</v>
      </c>
      <c r="M784" s="96">
        <f t="shared" ref="M784:R784" si="806">SUM(M760,M767,M772,M773:M783)</f>
        <v>1699</v>
      </c>
      <c r="N784" s="96">
        <f t="shared" si="806"/>
        <v>1834</v>
      </c>
      <c r="O784" s="96">
        <f t="shared" si="806"/>
        <v>0</v>
      </c>
      <c r="P784" s="96">
        <f t="shared" si="806"/>
        <v>0</v>
      </c>
      <c r="Q784" s="96">
        <f t="shared" si="806"/>
        <v>0</v>
      </c>
      <c r="R784" s="96">
        <f t="shared" si="806"/>
        <v>0</v>
      </c>
      <c r="T784" s="4" t="s">
        <v>634</v>
      </c>
      <c r="U784" s="4" t="s">
        <v>635</v>
      </c>
      <c r="V784" s="4" t="s">
        <v>636</v>
      </c>
      <c r="W784" s="4" t="s">
        <v>637</v>
      </c>
      <c r="X784" s="4" t="s">
        <v>638</v>
      </c>
      <c r="Y784" s="4">
        <v>6068.3</v>
      </c>
      <c r="Z784" s="91">
        <f t="shared" ref="Z784:AK784" si="807">C784*100000/Z751</f>
        <v>7754.7746754223272</v>
      </c>
      <c r="AA784" s="91">
        <f t="shared" si="807"/>
        <v>6494.3571140669083</v>
      </c>
      <c r="AB784" s="91">
        <f t="shared" si="807"/>
        <v>6886.2879628695391</v>
      </c>
      <c r="AC784" s="91">
        <f t="shared" si="807"/>
        <v>7979.9868600596355</v>
      </c>
      <c r="AD784" s="91">
        <f t="shared" si="807"/>
        <v>9105.1805337519618</v>
      </c>
      <c r="AE784" s="91">
        <f t="shared" si="807"/>
        <v>8084.8042199229048</v>
      </c>
      <c r="AF784" s="91">
        <f t="shared" si="807"/>
        <v>8445.7061745919091</v>
      </c>
      <c r="AG784" s="91">
        <f t="shared" si="807"/>
        <v>7855.9821247206992</v>
      </c>
      <c r="AH784" s="91">
        <f t="shared" si="807"/>
        <v>7297.5996745321399</v>
      </c>
      <c r="AI784" s="91">
        <f t="shared" si="807"/>
        <v>8123.6337756087642</v>
      </c>
      <c r="AJ784" s="91">
        <f t="shared" si="807"/>
        <v>8660.4139055969008</v>
      </c>
      <c r="AK784" s="91">
        <f t="shared" si="807"/>
        <v>9376.7575029398231</v>
      </c>
      <c r="AL784" s="148"/>
      <c r="AM784" s="148"/>
      <c r="AN784" s="148"/>
      <c r="AO784" s="148"/>
    </row>
    <row r="785" spans="1:41" ht="13.5" customHeight="1">
      <c r="A785" s="88">
        <v>782</v>
      </c>
      <c r="B785" s="13" t="s">
        <v>141</v>
      </c>
      <c r="C785" s="86">
        <v>2011</v>
      </c>
      <c r="D785" s="86">
        <v>2012</v>
      </c>
      <c r="E785" s="86">
        <v>2013</v>
      </c>
      <c r="F785" s="86">
        <v>2014</v>
      </c>
      <c r="G785" s="86">
        <v>2015</v>
      </c>
      <c r="H785" s="86">
        <v>2016</v>
      </c>
      <c r="I785" s="86">
        <v>2017</v>
      </c>
      <c r="J785" s="86">
        <v>2018</v>
      </c>
      <c r="K785" s="86">
        <v>2019</v>
      </c>
      <c r="L785" s="86">
        <v>2020</v>
      </c>
      <c r="M785" s="86">
        <v>2021</v>
      </c>
      <c r="N785" s="86">
        <v>2022</v>
      </c>
      <c r="O785" s="86">
        <v>2023</v>
      </c>
      <c r="P785" s="86">
        <v>2024</v>
      </c>
      <c r="Q785" s="86">
        <v>2025</v>
      </c>
      <c r="R785" s="86">
        <v>2026</v>
      </c>
      <c r="Z785" s="72">
        <v>18441</v>
      </c>
      <c r="AA785" s="72">
        <v>18958</v>
      </c>
      <c r="AB785" s="72">
        <v>19590</v>
      </c>
      <c r="AC785" s="72">
        <v>20331</v>
      </c>
      <c r="AD785" s="72">
        <v>20860</v>
      </c>
      <c r="AE785" s="72">
        <v>21340</v>
      </c>
      <c r="AF785" s="72">
        <v>21929</v>
      </c>
      <c r="AG785" s="72">
        <v>22568</v>
      </c>
      <c r="AH785" s="72">
        <v>23118</v>
      </c>
      <c r="AI785" s="72">
        <v>23722</v>
      </c>
      <c r="AJ785" s="72">
        <v>24241</v>
      </c>
      <c r="AK785" s="72">
        <v>24765</v>
      </c>
      <c r="AL785" s="149"/>
      <c r="AM785" s="149"/>
      <c r="AN785" s="149"/>
      <c r="AO785" s="149"/>
    </row>
    <row r="786" spans="1:41" ht="13.5" customHeight="1">
      <c r="A786" s="88">
        <v>783</v>
      </c>
      <c r="B786" s="89" t="s">
        <v>25</v>
      </c>
      <c r="C786" s="90">
        <v>0</v>
      </c>
      <c r="D786" s="90">
        <v>0</v>
      </c>
      <c r="E786" s="90">
        <v>2</v>
      </c>
      <c r="F786" s="90">
        <v>2</v>
      </c>
      <c r="G786" s="90">
        <v>0</v>
      </c>
      <c r="H786" s="90">
        <v>2</v>
      </c>
      <c r="I786" s="90">
        <v>2</v>
      </c>
      <c r="J786" s="90">
        <v>0</v>
      </c>
      <c r="K786" s="90">
        <v>2</v>
      </c>
      <c r="L786" s="90">
        <v>2</v>
      </c>
      <c r="M786" s="90">
        <v>2</v>
      </c>
      <c r="N786" s="90">
        <v>2</v>
      </c>
      <c r="O786" s="90"/>
      <c r="P786" s="90"/>
      <c r="Q786" s="90"/>
      <c r="R786" s="90"/>
      <c r="Z786" s="91">
        <f t="shared" ref="Z786:AK786" si="808">C786*100000/Z785</f>
        <v>0</v>
      </c>
      <c r="AA786" s="91">
        <f t="shared" si="808"/>
        <v>0</v>
      </c>
      <c r="AB786" s="91">
        <f t="shared" si="808"/>
        <v>10.209290454313425</v>
      </c>
      <c r="AC786" s="91">
        <f t="shared" si="808"/>
        <v>9.8371944321479514</v>
      </c>
      <c r="AD786" s="91">
        <f t="shared" si="808"/>
        <v>0</v>
      </c>
      <c r="AE786" s="91">
        <f t="shared" si="808"/>
        <v>9.3720712277413316</v>
      </c>
      <c r="AF786" s="91">
        <f t="shared" si="808"/>
        <v>9.1203429248939756</v>
      </c>
      <c r="AG786" s="91">
        <f t="shared" si="808"/>
        <v>0</v>
      </c>
      <c r="AH786" s="91">
        <f t="shared" si="808"/>
        <v>8.6512674106756648</v>
      </c>
      <c r="AI786" s="91">
        <f t="shared" si="808"/>
        <v>8.4309923277969823</v>
      </c>
      <c r="AJ786" s="91">
        <f t="shared" si="808"/>
        <v>8.2504847159770645</v>
      </c>
      <c r="AK786" s="91">
        <f t="shared" si="808"/>
        <v>8.075913587724612</v>
      </c>
      <c r="AL786" s="148"/>
      <c r="AM786" s="148"/>
      <c r="AN786" s="148"/>
      <c r="AO786" s="148"/>
    </row>
    <row r="787" spans="1:41" ht="13.5" customHeight="1">
      <c r="A787" s="88">
        <v>784</v>
      </c>
      <c r="B787" s="95" t="s">
        <v>22</v>
      </c>
      <c r="C787" s="96">
        <v>33</v>
      </c>
      <c r="D787" s="96">
        <v>36</v>
      </c>
      <c r="E787" s="96">
        <v>48</v>
      </c>
      <c r="F787" s="96">
        <v>41</v>
      </c>
      <c r="G787" s="96">
        <v>49</v>
      </c>
      <c r="H787" s="96">
        <v>80</v>
      </c>
      <c r="I787" s="96">
        <v>51</v>
      </c>
      <c r="J787" s="96">
        <v>55</v>
      </c>
      <c r="K787" s="96">
        <v>59</v>
      </c>
      <c r="L787" s="96">
        <v>52</v>
      </c>
      <c r="M787" s="96">
        <v>43</v>
      </c>
      <c r="N787" s="96">
        <v>45</v>
      </c>
      <c r="O787" s="96"/>
      <c r="P787" s="96"/>
      <c r="Q787" s="96"/>
      <c r="R787" s="96"/>
      <c r="Z787" s="91">
        <f t="shared" ref="Z787:AK787" si="809">C787*100000/Z785</f>
        <v>178.94908085244836</v>
      </c>
      <c r="AA787" s="91">
        <f t="shared" si="809"/>
        <v>189.89344867602068</v>
      </c>
      <c r="AB787" s="91">
        <f t="shared" si="809"/>
        <v>245.02297090352221</v>
      </c>
      <c r="AC787" s="91">
        <f t="shared" si="809"/>
        <v>201.66248585903301</v>
      </c>
      <c r="AD787" s="91">
        <f t="shared" si="809"/>
        <v>234.8993288590604</v>
      </c>
      <c r="AE787" s="91">
        <f t="shared" si="809"/>
        <v>374.88284910965325</v>
      </c>
      <c r="AF787" s="91">
        <f t="shared" si="809"/>
        <v>232.56874458479638</v>
      </c>
      <c r="AG787" s="91">
        <f t="shared" si="809"/>
        <v>243.70790499822758</v>
      </c>
      <c r="AH787" s="91">
        <f t="shared" si="809"/>
        <v>255.21238861493208</v>
      </c>
      <c r="AI787" s="91">
        <f t="shared" si="809"/>
        <v>219.20580052272152</v>
      </c>
      <c r="AJ787" s="91">
        <f t="shared" si="809"/>
        <v>177.38542139350687</v>
      </c>
      <c r="AK787" s="91">
        <f t="shared" si="809"/>
        <v>181.70805572380377</v>
      </c>
      <c r="AL787" s="148"/>
      <c r="AM787" s="148"/>
      <c r="AN787" s="148"/>
      <c r="AO787" s="148"/>
    </row>
    <row r="788" spans="1:41" ht="13.5" customHeight="1">
      <c r="A788" s="88">
        <v>785</v>
      </c>
      <c r="B788" s="95" t="s">
        <v>21</v>
      </c>
      <c r="C788" s="96">
        <v>30</v>
      </c>
      <c r="D788" s="96">
        <v>18</v>
      </c>
      <c r="E788" s="96">
        <v>34</v>
      </c>
      <c r="F788" s="96">
        <v>18</v>
      </c>
      <c r="G788" s="96">
        <v>25</v>
      </c>
      <c r="H788" s="96">
        <v>26</v>
      </c>
      <c r="I788" s="96">
        <v>38</v>
      </c>
      <c r="J788" s="96">
        <v>47</v>
      </c>
      <c r="K788" s="96">
        <v>27</v>
      </c>
      <c r="L788" s="96">
        <v>26</v>
      </c>
      <c r="M788" s="96">
        <v>51</v>
      </c>
      <c r="N788" s="96">
        <v>31</v>
      </c>
      <c r="O788" s="96"/>
      <c r="P788" s="96"/>
      <c r="Q788" s="96"/>
      <c r="R788" s="96"/>
      <c r="Z788" s="91">
        <f t="shared" ref="Z788:AK788" si="810">C788*100000/Z785</f>
        <v>162.68098259313487</v>
      </c>
      <c r="AA788" s="91">
        <f t="shared" si="810"/>
        <v>94.946724338010341</v>
      </c>
      <c r="AB788" s="91">
        <f t="shared" si="810"/>
        <v>173.55793772332822</v>
      </c>
      <c r="AC788" s="91">
        <f t="shared" si="810"/>
        <v>88.534749889331565</v>
      </c>
      <c r="AD788" s="91">
        <f t="shared" si="810"/>
        <v>119.84659635666347</v>
      </c>
      <c r="AE788" s="91">
        <f t="shared" si="810"/>
        <v>121.8369259606373</v>
      </c>
      <c r="AF788" s="91">
        <f t="shared" si="810"/>
        <v>173.28651557298554</v>
      </c>
      <c r="AG788" s="91">
        <f t="shared" si="810"/>
        <v>208.25948245303084</v>
      </c>
      <c r="AH788" s="91">
        <f t="shared" si="810"/>
        <v>116.79211004412146</v>
      </c>
      <c r="AI788" s="91">
        <f t="shared" si="810"/>
        <v>109.60290026136076</v>
      </c>
      <c r="AJ788" s="91">
        <f t="shared" si="810"/>
        <v>210.38736025741511</v>
      </c>
      <c r="AK788" s="91">
        <f t="shared" si="810"/>
        <v>125.17666060973147</v>
      </c>
      <c r="AL788" s="148"/>
      <c r="AM788" s="148"/>
      <c r="AN788" s="148"/>
      <c r="AO788" s="148"/>
    </row>
    <row r="789" spans="1:41" ht="13.5" customHeight="1">
      <c r="A789" s="88">
        <v>786</v>
      </c>
      <c r="B789" s="95" t="s">
        <v>20</v>
      </c>
      <c r="C789" s="96">
        <v>0</v>
      </c>
      <c r="D789" s="96">
        <v>0</v>
      </c>
      <c r="E789" s="96">
        <v>0</v>
      </c>
      <c r="F789" s="96">
        <v>0</v>
      </c>
      <c r="G789" s="96">
        <v>1</v>
      </c>
      <c r="H789" s="96">
        <v>0</v>
      </c>
      <c r="I789" s="96">
        <v>1</v>
      </c>
      <c r="J789" s="96">
        <v>0</v>
      </c>
      <c r="K789" s="96">
        <v>0</v>
      </c>
      <c r="L789" s="96">
        <v>0</v>
      </c>
      <c r="M789" s="96">
        <v>2</v>
      </c>
      <c r="N789" s="96">
        <v>0</v>
      </c>
      <c r="O789" s="96"/>
      <c r="P789" s="96"/>
      <c r="Q789" s="96"/>
      <c r="R789" s="96"/>
      <c r="Z789" s="91">
        <f t="shared" ref="Z789:AK789" si="811">C789*100000/Z785</f>
        <v>0</v>
      </c>
      <c r="AA789" s="91">
        <f t="shared" si="811"/>
        <v>0</v>
      </c>
      <c r="AB789" s="91">
        <f t="shared" si="811"/>
        <v>0</v>
      </c>
      <c r="AC789" s="91">
        <f t="shared" si="811"/>
        <v>0</v>
      </c>
      <c r="AD789" s="91">
        <f t="shared" si="811"/>
        <v>4.7938638542665393</v>
      </c>
      <c r="AE789" s="91">
        <f t="shared" si="811"/>
        <v>0</v>
      </c>
      <c r="AF789" s="91">
        <f t="shared" si="811"/>
        <v>4.5601714624469878</v>
      </c>
      <c r="AG789" s="91">
        <f t="shared" si="811"/>
        <v>0</v>
      </c>
      <c r="AH789" s="91">
        <f t="shared" si="811"/>
        <v>0</v>
      </c>
      <c r="AI789" s="91">
        <f t="shared" si="811"/>
        <v>0</v>
      </c>
      <c r="AJ789" s="91">
        <f t="shared" si="811"/>
        <v>8.2504847159770645</v>
      </c>
      <c r="AK789" s="91">
        <f t="shared" si="811"/>
        <v>0</v>
      </c>
      <c r="AL789" s="148"/>
      <c r="AM789" s="148"/>
      <c r="AN789" s="148"/>
      <c r="AO789" s="148"/>
    </row>
    <row r="790" spans="1:41" ht="13.5" customHeight="1">
      <c r="A790" s="88">
        <v>787</v>
      </c>
      <c r="B790" s="95" t="s">
        <v>19</v>
      </c>
      <c r="C790" s="96">
        <v>0</v>
      </c>
      <c r="D790" s="96">
        <v>1</v>
      </c>
      <c r="E790" s="96">
        <v>0</v>
      </c>
      <c r="F790" s="96">
        <v>0</v>
      </c>
      <c r="G790" s="96">
        <v>0</v>
      </c>
      <c r="H790" s="96">
        <v>1</v>
      </c>
      <c r="I790" s="96">
        <v>0</v>
      </c>
      <c r="J790" s="96">
        <v>0</v>
      </c>
      <c r="K790" s="96">
        <v>1</v>
      </c>
      <c r="L790" s="96">
        <v>5</v>
      </c>
      <c r="M790" s="96">
        <v>0</v>
      </c>
      <c r="N790" s="96">
        <v>1</v>
      </c>
      <c r="O790" s="96"/>
      <c r="P790" s="96"/>
      <c r="Q790" s="96"/>
      <c r="R790" s="96"/>
      <c r="Z790" s="91">
        <f t="shared" ref="Z790:AK790" si="812">C790*100000/Z785</f>
        <v>0</v>
      </c>
      <c r="AA790" s="91">
        <f t="shared" si="812"/>
        <v>5.274818018778352</v>
      </c>
      <c r="AB790" s="91">
        <f t="shared" si="812"/>
        <v>0</v>
      </c>
      <c r="AC790" s="91">
        <f t="shared" si="812"/>
        <v>0</v>
      </c>
      <c r="AD790" s="91">
        <f t="shared" si="812"/>
        <v>0</v>
      </c>
      <c r="AE790" s="91">
        <f t="shared" si="812"/>
        <v>4.6860356138706658</v>
      </c>
      <c r="AF790" s="91">
        <f t="shared" si="812"/>
        <v>0</v>
      </c>
      <c r="AG790" s="91">
        <f t="shared" si="812"/>
        <v>0</v>
      </c>
      <c r="AH790" s="91">
        <f t="shared" si="812"/>
        <v>4.3256337053378324</v>
      </c>
      <c r="AI790" s="91">
        <f t="shared" si="812"/>
        <v>21.077480819492454</v>
      </c>
      <c r="AJ790" s="91">
        <f t="shared" si="812"/>
        <v>0</v>
      </c>
      <c r="AK790" s="91">
        <f t="shared" si="812"/>
        <v>4.037956793862306</v>
      </c>
      <c r="AL790" s="148"/>
      <c r="AM790" s="148"/>
      <c r="AN790" s="148"/>
      <c r="AO790" s="148"/>
    </row>
    <row r="791" spans="1:41" ht="13.5" customHeight="1">
      <c r="A791" s="88">
        <v>788</v>
      </c>
      <c r="B791" s="95" t="s">
        <v>18</v>
      </c>
      <c r="C791" s="96">
        <v>0</v>
      </c>
      <c r="D791" s="96">
        <v>0</v>
      </c>
      <c r="E791" s="96">
        <v>0</v>
      </c>
      <c r="F791" s="96">
        <v>0</v>
      </c>
      <c r="G791" s="96">
        <v>1</v>
      </c>
      <c r="H791" s="96">
        <v>0</v>
      </c>
      <c r="I791" s="96">
        <v>0</v>
      </c>
      <c r="J791" s="96">
        <v>0</v>
      </c>
      <c r="K791" s="96">
        <v>0</v>
      </c>
      <c r="L791" s="96">
        <v>0</v>
      </c>
      <c r="M791" s="96">
        <v>0</v>
      </c>
      <c r="N791" s="96">
        <v>2</v>
      </c>
      <c r="O791" s="96"/>
      <c r="P791" s="96"/>
      <c r="Q791" s="96"/>
      <c r="R791" s="96"/>
      <c r="Z791" s="91">
        <f t="shared" ref="Z791:AK791" si="813">C791*100000/Z785</f>
        <v>0</v>
      </c>
      <c r="AA791" s="91">
        <f t="shared" si="813"/>
        <v>0</v>
      </c>
      <c r="AB791" s="91">
        <f t="shared" si="813"/>
        <v>0</v>
      </c>
      <c r="AC791" s="91">
        <f t="shared" si="813"/>
        <v>0</v>
      </c>
      <c r="AD791" s="91">
        <f t="shared" si="813"/>
        <v>4.7938638542665393</v>
      </c>
      <c r="AE791" s="91">
        <f t="shared" si="813"/>
        <v>0</v>
      </c>
      <c r="AF791" s="91">
        <f t="shared" si="813"/>
        <v>0</v>
      </c>
      <c r="AG791" s="91">
        <f t="shared" si="813"/>
        <v>0</v>
      </c>
      <c r="AH791" s="91">
        <f t="shared" si="813"/>
        <v>0</v>
      </c>
      <c r="AI791" s="91">
        <f t="shared" si="813"/>
        <v>0</v>
      </c>
      <c r="AJ791" s="91">
        <f t="shared" si="813"/>
        <v>0</v>
      </c>
      <c r="AK791" s="91">
        <f t="shared" si="813"/>
        <v>8.075913587724612</v>
      </c>
      <c r="AL791" s="148"/>
      <c r="AM791" s="148"/>
      <c r="AN791" s="148"/>
      <c r="AO791" s="148"/>
    </row>
    <row r="792" spans="1:41" ht="13.5" customHeight="1">
      <c r="A792" s="88">
        <v>789</v>
      </c>
      <c r="B792" s="95" t="s">
        <v>17</v>
      </c>
      <c r="C792" s="96">
        <v>3</v>
      </c>
      <c r="D792" s="96">
        <v>7</v>
      </c>
      <c r="E792" s="96">
        <v>29</v>
      </c>
      <c r="F792" s="96">
        <v>11</v>
      </c>
      <c r="G792" s="96">
        <v>11</v>
      </c>
      <c r="H792" s="96">
        <v>14</v>
      </c>
      <c r="I792" s="96">
        <v>15</v>
      </c>
      <c r="J792" s="96">
        <v>8</v>
      </c>
      <c r="K792" s="96">
        <v>13</v>
      </c>
      <c r="L792" s="96">
        <v>15</v>
      </c>
      <c r="M792" s="96">
        <v>11</v>
      </c>
      <c r="N792" s="96">
        <v>18</v>
      </c>
      <c r="O792" s="96"/>
      <c r="P792" s="96"/>
      <c r="Q792" s="96"/>
      <c r="R792" s="96"/>
      <c r="Z792" s="91">
        <f t="shared" ref="Z792:AK792" si="814">C792*100000/Z785</f>
        <v>16.268098259313486</v>
      </c>
      <c r="AA792" s="91">
        <f t="shared" si="814"/>
        <v>36.923726131448468</v>
      </c>
      <c r="AB792" s="91">
        <f t="shared" si="814"/>
        <v>148.03471158754468</v>
      </c>
      <c r="AC792" s="91">
        <f t="shared" si="814"/>
        <v>54.104569376813735</v>
      </c>
      <c r="AD792" s="91">
        <f t="shared" si="814"/>
        <v>52.732502396931928</v>
      </c>
      <c r="AE792" s="91">
        <f t="shared" si="814"/>
        <v>65.604498594189309</v>
      </c>
      <c r="AF792" s="91">
        <f t="shared" si="814"/>
        <v>68.402571936704817</v>
      </c>
      <c r="AG792" s="91">
        <f t="shared" si="814"/>
        <v>35.448422545196742</v>
      </c>
      <c r="AH792" s="91">
        <f t="shared" si="814"/>
        <v>56.233238169391818</v>
      </c>
      <c r="AI792" s="91">
        <f t="shared" si="814"/>
        <v>63.232442458477365</v>
      </c>
      <c r="AJ792" s="91">
        <f t="shared" si="814"/>
        <v>45.37766593787385</v>
      </c>
      <c r="AK792" s="91">
        <f t="shared" si="814"/>
        <v>72.683222289521495</v>
      </c>
      <c r="AL792" s="148"/>
      <c r="AM792" s="148"/>
      <c r="AN792" s="148"/>
      <c r="AO792" s="148"/>
    </row>
    <row r="793" spans="1:41" ht="13.5" customHeight="1">
      <c r="A793" s="88">
        <v>790</v>
      </c>
      <c r="B793" s="95" t="s">
        <v>16</v>
      </c>
      <c r="C793" s="96">
        <v>2</v>
      </c>
      <c r="D793" s="96">
        <v>10</v>
      </c>
      <c r="E793" s="96">
        <v>17</v>
      </c>
      <c r="F793" s="96">
        <v>7</v>
      </c>
      <c r="G793" s="96">
        <v>8</v>
      </c>
      <c r="H793" s="96">
        <v>13</v>
      </c>
      <c r="I793" s="96">
        <v>9</v>
      </c>
      <c r="J793" s="96">
        <v>9</v>
      </c>
      <c r="K793" s="96">
        <v>12</v>
      </c>
      <c r="L793" s="96">
        <v>12</v>
      </c>
      <c r="M793" s="96">
        <v>23</v>
      </c>
      <c r="N793" s="96">
        <v>15</v>
      </c>
      <c r="O793" s="96"/>
      <c r="P793" s="96"/>
      <c r="Q793" s="96"/>
      <c r="R793" s="96"/>
      <c r="Z793" s="91">
        <f t="shared" ref="Z793:AK793" si="815">C793*100000/Z785</f>
        <v>10.845398839542325</v>
      </c>
      <c r="AA793" s="91">
        <f t="shared" si="815"/>
        <v>52.748180187783518</v>
      </c>
      <c r="AB793" s="91">
        <f t="shared" si="815"/>
        <v>86.778968861664112</v>
      </c>
      <c r="AC793" s="91">
        <f t="shared" si="815"/>
        <v>34.430180512517829</v>
      </c>
      <c r="AD793" s="91">
        <f t="shared" si="815"/>
        <v>38.350910834132314</v>
      </c>
      <c r="AE793" s="91">
        <f t="shared" si="815"/>
        <v>60.918462980318651</v>
      </c>
      <c r="AF793" s="91">
        <f t="shared" si="815"/>
        <v>41.04154316202289</v>
      </c>
      <c r="AG793" s="91">
        <f t="shared" si="815"/>
        <v>39.87947536334633</v>
      </c>
      <c r="AH793" s="91">
        <f t="shared" si="815"/>
        <v>51.907604464053982</v>
      </c>
      <c r="AI793" s="91">
        <f t="shared" si="815"/>
        <v>50.585953966781894</v>
      </c>
      <c r="AJ793" s="91">
        <f t="shared" si="815"/>
        <v>94.880574233736226</v>
      </c>
      <c r="AK793" s="91">
        <f t="shared" si="815"/>
        <v>60.569351907934582</v>
      </c>
      <c r="AL793" s="148"/>
      <c r="AM793" s="148"/>
      <c r="AN793" s="148"/>
      <c r="AO793" s="148"/>
    </row>
    <row r="794" spans="1:41" ht="13.5" customHeight="1">
      <c r="A794" s="88">
        <v>791</v>
      </c>
      <c r="B794" s="97" t="s">
        <v>117</v>
      </c>
      <c r="C794" s="96">
        <v>68</v>
      </c>
      <c r="D794" s="96">
        <v>72</v>
      </c>
      <c r="E794" s="96">
        <v>130</v>
      </c>
      <c r="F794" s="96">
        <v>79</v>
      </c>
      <c r="G794" s="96">
        <v>95</v>
      </c>
      <c r="H794" s="96">
        <v>136</v>
      </c>
      <c r="I794" s="96">
        <v>116</v>
      </c>
      <c r="J794" s="96">
        <v>119</v>
      </c>
      <c r="K794" s="96">
        <v>114</v>
      </c>
      <c r="L794" s="96">
        <v>112</v>
      </c>
      <c r="M794" s="96">
        <v>132</v>
      </c>
      <c r="N794" s="96">
        <v>114</v>
      </c>
      <c r="O794" s="96"/>
      <c r="P794" s="96"/>
      <c r="Q794" s="96"/>
      <c r="R794" s="96"/>
      <c r="T794" s="4" t="s">
        <v>639</v>
      </c>
      <c r="U794" s="4" t="s">
        <v>640</v>
      </c>
      <c r="V794" s="4" t="s">
        <v>641</v>
      </c>
      <c r="W794" s="4" t="s">
        <v>642</v>
      </c>
      <c r="X794" s="4" t="s">
        <v>643</v>
      </c>
      <c r="Y794" s="4">
        <v>225.5</v>
      </c>
      <c r="Z794" s="91">
        <f t="shared" ref="Z794:AK794" si="816">C794*100000/Z785</f>
        <v>368.74356054443905</v>
      </c>
      <c r="AA794" s="91">
        <f t="shared" si="816"/>
        <v>379.78689735204136</v>
      </c>
      <c r="AB794" s="91">
        <f t="shared" si="816"/>
        <v>663.60387953037264</v>
      </c>
      <c r="AC794" s="91">
        <f t="shared" si="816"/>
        <v>388.56918006984409</v>
      </c>
      <c r="AD794" s="91">
        <f t="shared" si="816"/>
        <v>455.41706615532121</v>
      </c>
      <c r="AE794" s="91">
        <f t="shared" si="816"/>
        <v>637.30084348641049</v>
      </c>
      <c r="AF794" s="91">
        <f t="shared" si="816"/>
        <v>528.97988964385058</v>
      </c>
      <c r="AG794" s="91">
        <f t="shared" si="816"/>
        <v>527.29528535980148</v>
      </c>
      <c r="AH794" s="91">
        <f t="shared" si="816"/>
        <v>493.12224240851288</v>
      </c>
      <c r="AI794" s="91">
        <f t="shared" si="816"/>
        <v>472.13557035663098</v>
      </c>
      <c r="AJ794" s="91">
        <f t="shared" si="816"/>
        <v>544.53199125448623</v>
      </c>
      <c r="AK794" s="91">
        <f t="shared" si="816"/>
        <v>460.32707450030284</v>
      </c>
      <c r="AL794" s="148"/>
      <c r="AM794" s="148"/>
      <c r="AN794" s="148"/>
      <c r="AO794" s="148"/>
    </row>
    <row r="795" spans="1:41" ht="13.5" customHeight="1">
      <c r="A795" s="88">
        <v>792</v>
      </c>
      <c r="B795" s="95" t="s">
        <v>15</v>
      </c>
      <c r="C795" s="96">
        <v>7</v>
      </c>
      <c r="D795" s="96">
        <v>5</v>
      </c>
      <c r="E795" s="96">
        <v>13</v>
      </c>
      <c r="F795" s="96">
        <v>9</v>
      </c>
      <c r="G795" s="96">
        <v>13</v>
      </c>
      <c r="H795" s="96">
        <v>44</v>
      </c>
      <c r="I795" s="96">
        <v>17</v>
      </c>
      <c r="J795" s="96">
        <v>21</v>
      </c>
      <c r="K795" s="96">
        <v>21</v>
      </c>
      <c r="L795" s="96">
        <v>11</v>
      </c>
      <c r="M795" s="96">
        <v>8</v>
      </c>
      <c r="N795" s="96">
        <v>20</v>
      </c>
      <c r="O795" s="96"/>
      <c r="P795" s="96"/>
      <c r="Q795" s="96"/>
      <c r="R795" s="96"/>
      <c r="Z795" s="91">
        <f t="shared" ref="Z795:AK795" si="817">C795*100000/Z785</f>
        <v>37.958895938398136</v>
      </c>
      <c r="AA795" s="91">
        <f t="shared" si="817"/>
        <v>26.374090093891759</v>
      </c>
      <c r="AB795" s="91">
        <f t="shared" si="817"/>
        <v>66.360387953037261</v>
      </c>
      <c r="AC795" s="91">
        <f t="shared" si="817"/>
        <v>44.267374944665782</v>
      </c>
      <c r="AD795" s="91">
        <f t="shared" si="817"/>
        <v>62.320230105465008</v>
      </c>
      <c r="AE795" s="91">
        <f t="shared" si="817"/>
        <v>206.18556701030928</v>
      </c>
      <c r="AF795" s="91">
        <f t="shared" si="817"/>
        <v>77.522914861598792</v>
      </c>
      <c r="AG795" s="91">
        <f t="shared" si="817"/>
        <v>93.052109181141432</v>
      </c>
      <c r="AH795" s="91">
        <f t="shared" si="817"/>
        <v>90.83830781209447</v>
      </c>
      <c r="AI795" s="91">
        <f t="shared" si="817"/>
        <v>46.370457802883401</v>
      </c>
      <c r="AJ795" s="91">
        <f t="shared" si="817"/>
        <v>33.001938863908258</v>
      </c>
      <c r="AK795" s="91">
        <f t="shared" si="817"/>
        <v>80.759135877246109</v>
      </c>
      <c r="AL795" s="148"/>
      <c r="AM795" s="148"/>
      <c r="AN795" s="148"/>
      <c r="AO795" s="148"/>
    </row>
    <row r="796" spans="1:41" ht="13.5" customHeight="1">
      <c r="A796" s="88">
        <v>793</v>
      </c>
      <c r="B796" s="95" t="s">
        <v>14</v>
      </c>
      <c r="C796" s="96">
        <v>43</v>
      </c>
      <c r="D796" s="96">
        <v>47</v>
      </c>
      <c r="E796" s="96">
        <v>52</v>
      </c>
      <c r="F796" s="96">
        <v>37</v>
      </c>
      <c r="G796" s="96">
        <v>39</v>
      </c>
      <c r="H796" s="96">
        <v>56</v>
      </c>
      <c r="I796" s="96">
        <v>50</v>
      </c>
      <c r="J796" s="96">
        <v>46</v>
      </c>
      <c r="K796" s="96">
        <v>56</v>
      </c>
      <c r="L796" s="96">
        <v>61</v>
      </c>
      <c r="M796" s="96">
        <v>47</v>
      </c>
      <c r="N796" s="96">
        <v>45</v>
      </c>
      <c r="O796" s="96"/>
      <c r="P796" s="96"/>
      <c r="Q796" s="96"/>
      <c r="R796" s="96"/>
      <c r="Z796" s="91">
        <f t="shared" ref="Z796:AK796" si="818">C796*100000/Z785</f>
        <v>233.17607505015997</v>
      </c>
      <c r="AA796" s="91">
        <f t="shared" si="818"/>
        <v>247.91644688258256</v>
      </c>
      <c r="AB796" s="91">
        <f t="shared" si="818"/>
        <v>265.44155181214904</v>
      </c>
      <c r="AC796" s="91">
        <f t="shared" si="818"/>
        <v>181.98809699473711</v>
      </c>
      <c r="AD796" s="91">
        <f t="shared" si="818"/>
        <v>186.96069031639502</v>
      </c>
      <c r="AE796" s="91">
        <f t="shared" si="818"/>
        <v>262.41799437675724</v>
      </c>
      <c r="AF796" s="91">
        <f t="shared" si="818"/>
        <v>228.00857312234939</v>
      </c>
      <c r="AG796" s="91">
        <f t="shared" si="818"/>
        <v>203.82842963488125</v>
      </c>
      <c r="AH796" s="91">
        <f t="shared" si="818"/>
        <v>242.23548749891859</v>
      </c>
      <c r="AI796" s="91">
        <f t="shared" si="818"/>
        <v>257.14526599780794</v>
      </c>
      <c r="AJ796" s="91">
        <f t="shared" si="818"/>
        <v>193.88639082546101</v>
      </c>
      <c r="AK796" s="91">
        <f t="shared" si="818"/>
        <v>181.70805572380377</v>
      </c>
      <c r="AL796" s="148"/>
      <c r="AM796" s="148"/>
      <c r="AN796" s="148"/>
      <c r="AO796" s="148"/>
    </row>
    <row r="797" spans="1:41" ht="13.5" customHeight="1">
      <c r="A797" s="88">
        <v>794</v>
      </c>
      <c r="B797" s="95" t="s">
        <v>13</v>
      </c>
      <c r="C797" s="96">
        <v>91</v>
      </c>
      <c r="D797" s="96">
        <v>107</v>
      </c>
      <c r="E797" s="96">
        <v>112</v>
      </c>
      <c r="F797" s="96">
        <v>115</v>
      </c>
      <c r="G797" s="96">
        <v>149</v>
      </c>
      <c r="H797" s="96">
        <v>152</v>
      </c>
      <c r="I797" s="96">
        <v>132</v>
      </c>
      <c r="J797" s="96">
        <v>100</v>
      </c>
      <c r="K797" s="96">
        <v>102</v>
      </c>
      <c r="L797" s="96">
        <v>83</v>
      </c>
      <c r="M797" s="96">
        <v>67</v>
      </c>
      <c r="N797" s="96">
        <v>68</v>
      </c>
      <c r="O797" s="96"/>
      <c r="P797" s="96"/>
      <c r="Q797" s="96"/>
      <c r="R797" s="96"/>
      <c r="Z797" s="91">
        <f t="shared" ref="Z797:AK797" si="819">C797*100000/Z785</f>
        <v>493.46564719917575</v>
      </c>
      <c r="AA797" s="91">
        <f t="shared" si="819"/>
        <v>564.40552800928367</v>
      </c>
      <c r="AB797" s="91">
        <f t="shared" si="819"/>
        <v>571.72026544155176</v>
      </c>
      <c r="AC797" s="91">
        <f t="shared" si="819"/>
        <v>565.63867984850719</v>
      </c>
      <c r="AD797" s="91">
        <f t="shared" si="819"/>
        <v>714.28571428571433</v>
      </c>
      <c r="AE797" s="91">
        <f t="shared" si="819"/>
        <v>712.27741330834112</v>
      </c>
      <c r="AF797" s="91">
        <f t="shared" si="819"/>
        <v>601.94263304300239</v>
      </c>
      <c r="AG797" s="91">
        <f t="shared" si="819"/>
        <v>443.10528181495926</v>
      </c>
      <c r="AH797" s="91">
        <f t="shared" si="819"/>
        <v>441.21463794445884</v>
      </c>
      <c r="AI797" s="91">
        <f t="shared" si="819"/>
        <v>349.88618160357476</v>
      </c>
      <c r="AJ797" s="91">
        <f t="shared" si="819"/>
        <v>276.39123798523161</v>
      </c>
      <c r="AK797" s="91">
        <f t="shared" si="819"/>
        <v>274.58106198263681</v>
      </c>
      <c r="AL797" s="148"/>
      <c r="AM797" s="148"/>
      <c r="AN797" s="148"/>
      <c r="AO797" s="148"/>
    </row>
    <row r="798" spans="1:41" ht="13.5" customHeight="1">
      <c r="A798" s="88">
        <v>795</v>
      </c>
      <c r="B798" s="95" t="s">
        <v>12</v>
      </c>
      <c r="C798" s="96">
        <v>141</v>
      </c>
      <c r="D798" s="96">
        <v>136</v>
      </c>
      <c r="E798" s="96">
        <v>129</v>
      </c>
      <c r="F798" s="96">
        <v>175</v>
      </c>
      <c r="G798" s="96">
        <v>214</v>
      </c>
      <c r="H798" s="96">
        <v>286</v>
      </c>
      <c r="I798" s="96">
        <v>234</v>
      </c>
      <c r="J798" s="96">
        <v>183</v>
      </c>
      <c r="K798" s="96">
        <v>181</v>
      </c>
      <c r="L798" s="96">
        <v>211</v>
      </c>
      <c r="M798" s="96">
        <v>180</v>
      </c>
      <c r="N798" s="96">
        <v>184</v>
      </c>
      <c r="O798" s="96"/>
      <c r="P798" s="96"/>
      <c r="Q798" s="96"/>
      <c r="R798" s="96"/>
      <c r="Z798" s="91">
        <f t="shared" ref="Z798:AK798" si="820">C798*100000/Z785</f>
        <v>764.60061818773386</v>
      </c>
      <c r="AA798" s="91">
        <f t="shared" si="820"/>
        <v>717.37525055385584</v>
      </c>
      <c r="AB798" s="91">
        <f t="shared" si="820"/>
        <v>658.49923430321587</v>
      </c>
      <c r="AC798" s="91">
        <f t="shared" si="820"/>
        <v>860.75451281294579</v>
      </c>
      <c r="AD798" s="91">
        <f t="shared" si="820"/>
        <v>1025.8868648130392</v>
      </c>
      <c r="AE798" s="91">
        <f t="shared" si="820"/>
        <v>1340.2061855670104</v>
      </c>
      <c r="AF798" s="91">
        <f t="shared" si="820"/>
        <v>1067.0801222125951</v>
      </c>
      <c r="AG798" s="91">
        <f t="shared" si="820"/>
        <v>810.88266572137536</v>
      </c>
      <c r="AH798" s="91">
        <f t="shared" si="820"/>
        <v>782.93970066614759</v>
      </c>
      <c r="AI798" s="91">
        <f t="shared" si="820"/>
        <v>889.46969058258162</v>
      </c>
      <c r="AJ798" s="91">
        <f t="shared" si="820"/>
        <v>742.5436244379357</v>
      </c>
      <c r="AK798" s="91">
        <f t="shared" si="820"/>
        <v>742.98405007066424</v>
      </c>
      <c r="AL798" s="148"/>
      <c r="AM798" s="148"/>
      <c r="AN798" s="148"/>
      <c r="AO798" s="148"/>
    </row>
    <row r="799" spans="1:41" ht="13.5" customHeight="1">
      <c r="A799" s="88">
        <v>796</v>
      </c>
      <c r="B799" s="95" t="s">
        <v>11</v>
      </c>
      <c r="C799" s="96">
        <v>4</v>
      </c>
      <c r="D799" s="96">
        <v>5</v>
      </c>
      <c r="E799" s="96">
        <v>6</v>
      </c>
      <c r="F799" s="96">
        <v>9</v>
      </c>
      <c r="G799" s="96">
        <v>14</v>
      </c>
      <c r="H799" s="96">
        <v>17</v>
      </c>
      <c r="I799" s="96">
        <v>21</v>
      </c>
      <c r="J799" s="96">
        <v>13</v>
      </c>
      <c r="K799" s="96">
        <v>14</v>
      </c>
      <c r="L799" s="96">
        <v>17</v>
      </c>
      <c r="M799" s="96">
        <v>17</v>
      </c>
      <c r="N799" s="96">
        <v>21</v>
      </c>
      <c r="O799" s="96"/>
      <c r="P799" s="96"/>
      <c r="Q799" s="96"/>
      <c r="R799" s="96"/>
      <c r="Z799" s="91">
        <f t="shared" ref="Z799:AK799" si="821">C799*100000/Z785</f>
        <v>21.69079767908465</v>
      </c>
      <c r="AA799" s="91">
        <f t="shared" si="821"/>
        <v>26.374090093891759</v>
      </c>
      <c r="AB799" s="91">
        <f t="shared" si="821"/>
        <v>30.627871362940276</v>
      </c>
      <c r="AC799" s="91">
        <f t="shared" si="821"/>
        <v>44.267374944665782</v>
      </c>
      <c r="AD799" s="91">
        <f t="shared" si="821"/>
        <v>67.114093959731548</v>
      </c>
      <c r="AE799" s="91">
        <f t="shared" si="821"/>
        <v>79.662605435801311</v>
      </c>
      <c r="AF799" s="91">
        <f t="shared" si="821"/>
        <v>95.763600711386744</v>
      </c>
      <c r="AG799" s="91">
        <f t="shared" si="821"/>
        <v>57.603686635944698</v>
      </c>
      <c r="AH799" s="91">
        <f t="shared" si="821"/>
        <v>60.558871874729647</v>
      </c>
      <c r="AI799" s="91">
        <f t="shared" si="821"/>
        <v>71.663434786274351</v>
      </c>
      <c r="AJ799" s="91">
        <f t="shared" si="821"/>
        <v>70.129120085805042</v>
      </c>
      <c r="AK799" s="91">
        <f t="shared" si="821"/>
        <v>84.797092671108416</v>
      </c>
      <c r="AL799" s="148"/>
      <c r="AM799" s="148"/>
      <c r="AN799" s="148"/>
      <c r="AO799" s="148"/>
    </row>
    <row r="800" spans="1:41" ht="13.5" customHeight="1">
      <c r="A800" s="88">
        <v>797</v>
      </c>
      <c r="B800" s="95" t="s">
        <v>28</v>
      </c>
      <c r="C800" s="96">
        <v>0</v>
      </c>
      <c r="D800" s="96">
        <v>0</v>
      </c>
      <c r="E800" s="96">
        <v>0</v>
      </c>
      <c r="F800" s="96">
        <v>0</v>
      </c>
      <c r="G800" s="96">
        <v>0</v>
      </c>
      <c r="H800" s="96">
        <v>0</v>
      </c>
      <c r="I800" s="96">
        <v>0</v>
      </c>
      <c r="J800" s="96">
        <v>0</v>
      </c>
      <c r="K800" s="96">
        <v>0</v>
      </c>
      <c r="L800" s="96">
        <v>0</v>
      </c>
      <c r="M800" s="96">
        <v>0</v>
      </c>
      <c r="N800" s="96">
        <v>0</v>
      </c>
      <c r="O800" s="96"/>
      <c r="P800" s="96"/>
      <c r="Q800" s="96"/>
      <c r="R800" s="96"/>
      <c r="Z800" s="91">
        <f t="shared" ref="Z800:AK800" si="822">C800*100000/Z785</f>
        <v>0</v>
      </c>
      <c r="AA800" s="91">
        <f t="shared" si="822"/>
        <v>0</v>
      </c>
      <c r="AB800" s="91">
        <f t="shared" si="822"/>
        <v>0</v>
      </c>
      <c r="AC800" s="91">
        <f t="shared" si="822"/>
        <v>0</v>
      </c>
      <c r="AD800" s="91">
        <f t="shared" si="822"/>
        <v>0</v>
      </c>
      <c r="AE800" s="91">
        <f t="shared" si="822"/>
        <v>0</v>
      </c>
      <c r="AF800" s="91">
        <f t="shared" si="822"/>
        <v>0</v>
      </c>
      <c r="AG800" s="91">
        <f t="shared" si="822"/>
        <v>0</v>
      </c>
      <c r="AH800" s="91">
        <f t="shared" si="822"/>
        <v>0</v>
      </c>
      <c r="AI800" s="91">
        <f t="shared" si="822"/>
        <v>0</v>
      </c>
      <c r="AJ800" s="91">
        <f t="shared" si="822"/>
        <v>0</v>
      </c>
      <c r="AK800" s="91">
        <f t="shared" si="822"/>
        <v>0</v>
      </c>
      <c r="AL800" s="148"/>
      <c r="AM800" s="148"/>
      <c r="AN800" s="148"/>
      <c r="AO800" s="148"/>
    </row>
    <row r="801" spans="1:41" ht="13.5" customHeight="1">
      <c r="A801" s="88">
        <v>798</v>
      </c>
      <c r="B801" s="97" t="s">
        <v>118</v>
      </c>
      <c r="C801" s="96">
        <v>286</v>
      </c>
      <c r="D801" s="96">
        <v>300</v>
      </c>
      <c r="E801" s="96">
        <v>312</v>
      </c>
      <c r="F801" s="96">
        <v>345</v>
      </c>
      <c r="G801" s="96">
        <v>429</v>
      </c>
      <c r="H801" s="96">
        <v>555</v>
      </c>
      <c r="I801" s="96">
        <v>454</v>
      </c>
      <c r="J801" s="96">
        <v>363</v>
      </c>
      <c r="K801" s="96">
        <v>374</v>
      </c>
      <c r="L801" s="96">
        <v>383</v>
      </c>
      <c r="M801" s="96">
        <v>319</v>
      </c>
      <c r="N801" s="96">
        <v>338</v>
      </c>
      <c r="O801" s="96"/>
      <c r="P801" s="96"/>
      <c r="Q801" s="96"/>
      <c r="R801" s="96"/>
      <c r="T801" s="4" t="s">
        <v>644</v>
      </c>
      <c r="U801" s="4" t="s">
        <v>645</v>
      </c>
      <c r="V801" s="4" t="s">
        <v>646</v>
      </c>
      <c r="W801" s="4" t="s">
        <v>647</v>
      </c>
      <c r="X801" s="4" t="s">
        <v>648</v>
      </c>
      <c r="Y801" s="4">
        <v>1292.3</v>
      </c>
      <c r="Z801" s="91">
        <f t="shared" ref="Z801:AK801" si="823">C801*100000/Z785</f>
        <v>1550.8920340545524</v>
      </c>
      <c r="AA801" s="91">
        <f t="shared" si="823"/>
        <v>1582.4454056335057</v>
      </c>
      <c r="AB801" s="91">
        <f t="shared" si="823"/>
        <v>1592.6493108728944</v>
      </c>
      <c r="AC801" s="91">
        <f t="shared" si="823"/>
        <v>1696.9160395455217</v>
      </c>
      <c r="AD801" s="91">
        <f t="shared" si="823"/>
        <v>2056.5675934803453</v>
      </c>
      <c r="AE801" s="91">
        <f t="shared" si="823"/>
        <v>2600.7497656982191</v>
      </c>
      <c r="AF801" s="91">
        <f t="shared" si="823"/>
        <v>2070.3178439509325</v>
      </c>
      <c r="AG801" s="91">
        <f t="shared" si="823"/>
        <v>1608.472172988302</v>
      </c>
      <c r="AH801" s="91">
        <f t="shared" si="823"/>
        <v>1617.7870057963491</v>
      </c>
      <c r="AI801" s="91">
        <f t="shared" si="823"/>
        <v>1614.5350307731219</v>
      </c>
      <c r="AJ801" s="91">
        <f t="shared" si="823"/>
        <v>1315.9523121983416</v>
      </c>
      <c r="AK801" s="91">
        <f t="shared" si="823"/>
        <v>1364.8293963254594</v>
      </c>
      <c r="AL801" s="148"/>
      <c r="AM801" s="148"/>
      <c r="AN801" s="148"/>
      <c r="AO801" s="148"/>
    </row>
    <row r="802" spans="1:41" ht="13.5" customHeight="1">
      <c r="A802" s="88">
        <v>799</v>
      </c>
      <c r="B802" s="95" t="s">
        <v>10</v>
      </c>
      <c r="C802" s="96">
        <v>6</v>
      </c>
      <c r="D802" s="96">
        <v>3</v>
      </c>
      <c r="E802" s="96">
        <v>3</v>
      </c>
      <c r="F802" s="96">
        <v>3</v>
      </c>
      <c r="G802" s="96">
        <v>4</v>
      </c>
      <c r="H802" s="96">
        <v>6</v>
      </c>
      <c r="I802" s="96">
        <v>5</v>
      </c>
      <c r="J802" s="96">
        <v>10</v>
      </c>
      <c r="K802" s="96">
        <v>3</v>
      </c>
      <c r="L802" s="96">
        <v>5</v>
      </c>
      <c r="M802" s="96">
        <v>1</v>
      </c>
      <c r="N802" s="96">
        <v>1</v>
      </c>
      <c r="O802" s="96"/>
      <c r="P802" s="96"/>
      <c r="Q802" s="96"/>
      <c r="R802" s="96"/>
      <c r="Z802" s="91">
        <f t="shared" ref="Z802:AK802" si="824">C802*100000/Z785</f>
        <v>32.536196518626973</v>
      </c>
      <c r="AA802" s="91">
        <f t="shared" si="824"/>
        <v>15.824454056335057</v>
      </c>
      <c r="AB802" s="91">
        <f t="shared" si="824"/>
        <v>15.313935681470138</v>
      </c>
      <c r="AC802" s="91">
        <f t="shared" si="824"/>
        <v>14.755791648221926</v>
      </c>
      <c r="AD802" s="91">
        <f t="shared" si="824"/>
        <v>19.175455417066157</v>
      </c>
      <c r="AE802" s="91">
        <f t="shared" si="824"/>
        <v>28.116213683223993</v>
      </c>
      <c r="AF802" s="91">
        <f t="shared" si="824"/>
        <v>22.800857312234939</v>
      </c>
      <c r="AG802" s="91">
        <f t="shared" si="824"/>
        <v>44.310528181495926</v>
      </c>
      <c r="AH802" s="91">
        <f t="shared" si="824"/>
        <v>12.976901116013495</v>
      </c>
      <c r="AI802" s="91">
        <f t="shared" si="824"/>
        <v>21.077480819492454</v>
      </c>
      <c r="AJ802" s="91">
        <f t="shared" si="824"/>
        <v>4.1252423579885322</v>
      </c>
      <c r="AK802" s="91">
        <f t="shared" si="824"/>
        <v>4.037956793862306</v>
      </c>
      <c r="AL802" s="148"/>
      <c r="AM802" s="148"/>
      <c r="AN802" s="148"/>
      <c r="AO802" s="148"/>
    </row>
    <row r="803" spans="1:41" ht="13.5" customHeight="1">
      <c r="A803" s="88">
        <v>800</v>
      </c>
      <c r="B803" s="95" t="s">
        <v>9</v>
      </c>
      <c r="C803" s="96">
        <v>4</v>
      </c>
      <c r="D803" s="96">
        <v>3</v>
      </c>
      <c r="E803" s="96">
        <v>0</v>
      </c>
      <c r="F803" s="96">
        <v>6</v>
      </c>
      <c r="G803" s="96">
        <v>4</v>
      </c>
      <c r="H803" s="96">
        <v>4</v>
      </c>
      <c r="I803" s="96">
        <v>1</v>
      </c>
      <c r="J803" s="96">
        <v>1</v>
      </c>
      <c r="K803" s="96">
        <v>3</v>
      </c>
      <c r="L803" s="96">
        <v>2</v>
      </c>
      <c r="M803" s="96">
        <v>7</v>
      </c>
      <c r="N803" s="96">
        <v>6</v>
      </c>
      <c r="O803" s="96"/>
      <c r="P803" s="96"/>
      <c r="Q803" s="96"/>
      <c r="R803" s="96"/>
      <c r="Z803" s="91">
        <f t="shared" ref="Z803:AK803" si="825">C803*100000/Z785</f>
        <v>21.69079767908465</v>
      </c>
      <c r="AA803" s="91">
        <f t="shared" si="825"/>
        <v>15.824454056335057</v>
      </c>
      <c r="AB803" s="91">
        <f t="shared" si="825"/>
        <v>0</v>
      </c>
      <c r="AC803" s="91">
        <f t="shared" si="825"/>
        <v>29.511583296443852</v>
      </c>
      <c r="AD803" s="91">
        <f t="shared" si="825"/>
        <v>19.175455417066157</v>
      </c>
      <c r="AE803" s="91">
        <f t="shared" si="825"/>
        <v>18.744142455482663</v>
      </c>
      <c r="AF803" s="91">
        <f t="shared" si="825"/>
        <v>4.5601714624469878</v>
      </c>
      <c r="AG803" s="91">
        <f t="shared" si="825"/>
        <v>4.4310528181495927</v>
      </c>
      <c r="AH803" s="91">
        <f t="shared" si="825"/>
        <v>12.976901116013495</v>
      </c>
      <c r="AI803" s="91">
        <f t="shared" si="825"/>
        <v>8.4309923277969823</v>
      </c>
      <c r="AJ803" s="91">
        <f t="shared" si="825"/>
        <v>28.876696505919721</v>
      </c>
      <c r="AK803" s="91">
        <f t="shared" si="825"/>
        <v>24.227740763173834</v>
      </c>
      <c r="AL803" s="148"/>
      <c r="AM803" s="148"/>
      <c r="AN803" s="148"/>
      <c r="AO803" s="148"/>
    </row>
    <row r="804" spans="1:41" ht="13.5" customHeight="1">
      <c r="A804" s="88">
        <v>801</v>
      </c>
      <c r="B804" s="95" t="s">
        <v>8</v>
      </c>
      <c r="C804" s="96">
        <v>11</v>
      </c>
      <c r="D804" s="96">
        <v>9</v>
      </c>
      <c r="E804" s="96">
        <v>7</v>
      </c>
      <c r="F804" s="96">
        <v>3</v>
      </c>
      <c r="G804" s="96">
        <v>13</v>
      </c>
      <c r="H804" s="96">
        <v>17</v>
      </c>
      <c r="I804" s="96">
        <v>17</v>
      </c>
      <c r="J804" s="96">
        <v>15</v>
      </c>
      <c r="K804" s="96">
        <v>26</v>
      </c>
      <c r="L804" s="96">
        <v>16</v>
      </c>
      <c r="M804" s="96">
        <v>13</v>
      </c>
      <c r="N804" s="96">
        <v>13</v>
      </c>
      <c r="O804" s="96"/>
      <c r="P804" s="96"/>
      <c r="Q804" s="96"/>
      <c r="R804" s="96"/>
      <c r="Z804" s="91">
        <f t="shared" ref="Z804:AK804" si="826">C804*100000/Z785</f>
        <v>59.649693617482782</v>
      </c>
      <c r="AA804" s="91">
        <f t="shared" si="826"/>
        <v>47.473362169005171</v>
      </c>
      <c r="AB804" s="91">
        <f t="shared" si="826"/>
        <v>35.732516590096985</v>
      </c>
      <c r="AC804" s="91">
        <f t="shared" si="826"/>
        <v>14.755791648221926</v>
      </c>
      <c r="AD804" s="91">
        <f t="shared" si="826"/>
        <v>62.320230105465008</v>
      </c>
      <c r="AE804" s="91">
        <f t="shared" si="826"/>
        <v>79.662605435801311</v>
      </c>
      <c r="AF804" s="91">
        <f t="shared" si="826"/>
        <v>77.522914861598792</v>
      </c>
      <c r="AG804" s="91">
        <f t="shared" si="826"/>
        <v>66.465792272243888</v>
      </c>
      <c r="AH804" s="91">
        <f t="shared" si="826"/>
        <v>112.46647633878364</v>
      </c>
      <c r="AI804" s="91">
        <f t="shared" si="826"/>
        <v>67.447938622375858</v>
      </c>
      <c r="AJ804" s="91">
        <f t="shared" si="826"/>
        <v>53.628150653850916</v>
      </c>
      <c r="AK804" s="91">
        <f t="shared" si="826"/>
        <v>52.493438320209975</v>
      </c>
      <c r="AL804" s="148"/>
      <c r="AM804" s="148"/>
      <c r="AN804" s="148"/>
      <c r="AO804" s="148"/>
    </row>
    <row r="805" spans="1:41" ht="13.5" customHeight="1">
      <c r="A805" s="88">
        <v>802</v>
      </c>
      <c r="B805" s="95" t="s">
        <v>24</v>
      </c>
      <c r="C805" s="96">
        <v>0</v>
      </c>
      <c r="D805" s="96">
        <v>0</v>
      </c>
      <c r="E805" s="96">
        <v>0</v>
      </c>
      <c r="F805" s="96">
        <v>0</v>
      </c>
      <c r="G805" s="96">
        <v>0</v>
      </c>
      <c r="H805" s="96">
        <v>0</v>
      </c>
      <c r="I805" s="96">
        <v>3</v>
      </c>
      <c r="J805" s="96">
        <v>0</v>
      </c>
      <c r="K805" s="96">
        <v>0</v>
      </c>
      <c r="L805" s="96">
        <v>0</v>
      </c>
      <c r="M805" s="96">
        <v>0</v>
      </c>
      <c r="N805" s="96">
        <v>0</v>
      </c>
      <c r="O805" s="96"/>
      <c r="P805" s="96"/>
      <c r="Q805" s="96"/>
      <c r="R805" s="96"/>
      <c r="Z805" s="91">
        <f t="shared" ref="Z805:AK805" si="827">C805*100000/Z785</f>
        <v>0</v>
      </c>
      <c r="AA805" s="91">
        <f t="shared" si="827"/>
        <v>0</v>
      </c>
      <c r="AB805" s="91">
        <f t="shared" si="827"/>
        <v>0</v>
      </c>
      <c r="AC805" s="91">
        <f t="shared" si="827"/>
        <v>0</v>
      </c>
      <c r="AD805" s="91">
        <f t="shared" si="827"/>
        <v>0</v>
      </c>
      <c r="AE805" s="91">
        <f t="shared" si="827"/>
        <v>0</v>
      </c>
      <c r="AF805" s="91">
        <f t="shared" si="827"/>
        <v>13.680514387340963</v>
      </c>
      <c r="AG805" s="91">
        <f t="shared" si="827"/>
        <v>0</v>
      </c>
      <c r="AH805" s="91">
        <f t="shared" si="827"/>
        <v>0</v>
      </c>
      <c r="AI805" s="91">
        <f t="shared" si="827"/>
        <v>0</v>
      </c>
      <c r="AJ805" s="91">
        <f t="shared" si="827"/>
        <v>0</v>
      </c>
      <c r="AK805" s="91">
        <f t="shared" si="827"/>
        <v>0</v>
      </c>
      <c r="AL805" s="148"/>
      <c r="AM805" s="148"/>
      <c r="AN805" s="148"/>
      <c r="AO805" s="148"/>
    </row>
    <row r="806" spans="1:41" ht="13.5" customHeight="1">
      <c r="A806" s="88">
        <v>803</v>
      </c>
      <c r="B806" s="97" t="s">
        <v>119</v>
      </c>
      <c r="C806" s="96">
        <v>21</v>
      </c>
      <c r="D806" s="96">
        <v>15</v>
      </c>
      <c r="E806" s="96">
        <v>10</v>
      </c>
      <c r="F806" s="96">
        <v>12</v>
      </c>
      <c r="G806" s="96">
        <v>21</v>
      </c>
      <c r="H806" s="96">
        <v>27</v>
      </c>
      <c r="I806" s="96">
        <v>26</v>
      </c>
      <c r="J806" s="96">
        <v>26</v>
      </c>
      <c r="K806" s="96">
        <v>32</v>
      </c>
      <c r="L806" s="96">
        <v>23</v>
      </c>
      <c r="M806" s="96">
        <v>21</v>
      </c>
      <c r="N806" s="96">
        <v>20</v>
      </c>
      <c r="O806" s="96"/>
      <c r="P806" s="96"/>
      <c r="Q806" s="96"/>
      <c r="R806" s="96"/>
      <c r="T806" s="4" t="s">
        <v>649</v>
      </c>
      <c r="U806" s="4" t="s">
        <v>650</v>
      </c>
      <c r="V806" s="4" t="s">
        <v>651</v>
      </c>
      <c r="W806" s="4" t="s">
        <v>652</v>
      </c>
      <c r="X806" s="4" t="s">
        <v>653</v>
      </c>
      <c r="Y806" s="4">
        <v>71.5</v>
      </c>
      <c r="Z806" s="91">
        <f t="shared" ref="Z806:AK806" si="828">C806*100000/Z785</f>
        <v>113.8766878151944</v>
      </c>
      <c r="AA806" s="91">
        <f t="shared" si="828"/>
        <v>79.122270281675284</v>
      </c>
      <c r="AB806" s="91">
        <f t="shared" si="828"/>
        <v>51.046452271567127</v>
      </c>
      <c r="AC806" s="91">
        <f t="shared" si="828"/>
        <v>59.023166592887705</v>
      </c>
      <c r="AD806" s="91">
        <f t="shared" si="828"/>
        <v>100.67114093959732</v>
      </c>
      <c r="AE806" s="91">
        <f t="shared" si="828"/>
        <v>126.52296157450796</v>
      </c>
      <c r="AF806" s="91">
        <f t="shared" si="828"/>
        <v>118.56445802362168</v>
      </c>
      <c r="AG806" s="91">
        <f t="shared" si="828"/>
        <v>115.2073732718894</v>
      </c>
      <c r="AH806" s="91">
        <f t="shared" si="828"/>
        <v>138.42027857081064</v>
      </c>
      <c r="AI806" s="91">
        <f t="shared" si="828"/>
        <v>96.956411769665294</v>
      </c>
      <c r="AJ806" s="91">
        <f t="shared" si="828"/>
        <v>86.630089517759174</v>
      </c>
      <c r="AK806" s="91">
        <f t="shared" si="828"/>
        <v>80.759135877246109</v>
      </c>
      <c r="AL806" s="148"/>
      <c r="AM806" s="148"/>
      <c r="AN806" s="148"/>
      <c r="AO806" s="148"/>
    </row>
    <row r="807" spans="1:41" ht="13.5" customHeight="1">
      <c r="A807" s="88">
        <v>804</v>
      </c>
      <c r="B807" s="95" t="s">
        <v>7</v>
      </c>
      <c r="C807" s="96">
        <v>49</v>
      </c>
      <c r="D807" s="96">
        <v>21</v>
      </c>
      <c r="E807" s="96">
        <v>10</v>
      </c>
      <c r="F807" s="96">
        <v>20</v>
      </c>
      <c r="G807" s="96">
        <v>11</v>
      </c>
      <c r="H807" s="96">
        <v>8</v>
      </c>
      <c r="I807" s="96">
        <v>23</v>
      </c>
      <c r="J807" s="96">
        <v>26</v>
      </c>
      <c r="K807" s="96">
        <v>16</v>
      </c>
      <c r="L807" s="96">
        <v>32</v>
      </c>
      <c r="M807" s="96">
        <v>18</v>
      </c>
      <c r="N807" s="96">
        <v>27</v>
      </c>
      <c r="O807" s="96"/>
      <c r="P807" s="96"/>
      <c r="Q807" s="96"/>
      <c r="R807" s="96"/>
      <c r="Z807" s="91">
        <f t="shared" ref="Z807:AK807" si="829">C807*100000/Z785</f>
        <v>265.71227156878695</v>
      </c>
      <c r="AA807" s="91">
        <f t="shared" si="829"/>
        <v>110.7711783943454</v>
      </c>
      <c r="AB807" s="91">
        <f t="shared" si="829"/>
        <v>51.046452271567127</v>
      </c>
      <c r="AC807" s="91">
        <f t="shared" si="829"/>
        <v>98.371944321479518</v>
      </c>
      <c r="AD807" s="91">
        <f t="shared" si="829"/>
        <v>52.732502396931928</v>
      </c>
      <c r="AE807" s="91">
        <f t="shared" si="829"/>
        <v>37.488284910965326</v>
      </c>
      <c r="AF807" s="91">
        <f t="shared" si="829"/>
        <v>104.88394363628072</v>
      </c>
      <c r="AG807" s="91">
        <f t="shared" si="829"/>
        <v>115.2073732718894</v>
      </c>
      <c r="AH807" s="91">
        <f t="shared" si="829"/>
        <v>69.210139285405319</v>
      </c>
      <c r="AI807" s="91">
        <f t="shared" si="829"/>
        <v>134.89587724475172</v>
      </c>
      <c r="AJ807" s="91">
        <f t="shared" si="829"/>
        <v>74.254362443793568</v>
      </c>
      <c r="AK807" s="91">
        <f t="shared" si="829"/>
        <v>109.02483343428226</v>
      </c>
      <c r="AL807" s="148"/>
      <c r="AM807" s="148"/>
      <c r="AN807" s="148"/>
      <c r="AO807" s="148"/>
    </row>
    <row r="808" spans="1:41" ht="13.5" customHeight="1">
      <c r="A808" s="88">
        <v>805</v>
      </c>
      <c r="B808" s="95" t="s">
        <v>6</v>
      </c>
      <c r="C808" s="96">
        <v>13</v>
      </c>
      <c r="D808" s="96">
        <v>7</v>
      </c>
      <c r="E808" s="96">
        <v>13</v>
      </c>
      <c r="F808" s="96">
        <v>12</v>
      </c>
      <c r="G808" s="96">
        <v>5</v>
      </c>
      <c r="H808" s="96">
        <v>7</v>
      </c>
      <c r="I808" s="96">
        <v>2</v>
      </c>
      <c r="J808" s="96">
        <v>2</v>
      </c>
      <c r="K808" s="96">
        <v>1</v>
      </c>
      <c r="L808" s="96">
        <v>3</v>
      </c>
      <c r="M808" s="96">
        <v>2</v>
      </c>
      <c r="N808" s="96">
        <v>2</v>
      </c>
      <c r="O808" s="96"/>
      <c r="P808" s="96"/>
      <c r="Q808" s="96"/>
      <c r="R808" s="96"/>
      <c r="Z808" s="91">
        <f t="shared" ref="Z808:AK808" si="830">C808*100000/Z785</f>
        <v>70.495092457025109</v>
      </c>
      <c r="AA808" s="91">
        <f t="shared" si="830"/>
        <v>36.923726131448468</v>
      </c>
      <c r="AB808" s="91">
        <f t="shared" si="830"/>
        <v>66.360387953037261</v>
      </c>
      <c r="AC808" s="91">
        <f t="shared" si="830"/>
        <v>59.023166592887705</v>
      </c>
      <c r="AD808" s="91">
        <f t="shared" si="830"/>
        <v>23.969319271332694</v>
      </c>
      <c r="AE808" s="91">
        <f t="shared" si="830"/>
        <v>32.802249297094654</v>
      </c>
      <c r="AF808" s="91">
        <f t="shared" si="830"/>
        <v>9.1203429248939756</v>
      </c>
      <c r="AG808" s="91">
        <f t="shared" si="830"/>
        <v>8.8621056362991855</v>
      </c>
      <c r="AH808" s="91">
        <f t="shared" si="830"/>
        <v>4.3256337053378324</v>
      </c>
      <c r="AI808" s="91">
        <f t="shared" si="830"/>
        <v>12.646488491695473</v>
      </c>
      <c r="AJ808" s="91">
        <f t="shared" si="830"/>
        <v>8.2504847159770645</v>
      </c>
      <c r="AK808" s="91">
        <f t="shared" si="830"/>
        <v>8.075913587724612</v>
      </c>
      <c r="AL808" s="148"/>
      <c r="AM808" s="148"/>
      <c r="AN808" s="148"/>
      <c r="AO808" s="148"/>
    </row>
    <row r="809" spans="1:41" ht="13.5" customHeight="1">
      <c r="A809" s="88">
        <v>806</v>
      </c>
      <c r="B809" s="95" t="s">
        <v>5</v>
      </c>
      <c r="C809" s="96">
        <v>2</v>
      </c>
      <c r="D809" s="96">
        <v>3</v>
      </c>
      <c r="E809" s="96">
        <v>2</v>
      </c>
      <c r="F809" s="96">
        <v>16</v>
      </c>
      <c r="G809" s="96">
        <v>16</v>
      </c>
      <c r="H809" s="96">
        <v>14</v>
      </c>
      <c r="I809" s="96">
        <v>18</v>
      </c>
      <c r="J809" s="96">
        <v>7</v>
      </c>
      <c r="K809" s="96">
        <v>6</v>
      </c>
      <c r="L809" s="96">
        <v>6</v>
      </c>
      <c r="M809" s="96">
        <v>3</v>
      </c>
      <c r="N809" s="96">
        <v>5</v>
      </c>
      <c r="O809" s="96"/>
      <c r="P809" s="96"/>
      <c r="Q809" s="96"/>
      <c r="R809" s="96"/>
      <c r="Z809" s="91">
        <f t="shared" ref="Z809:AK809" si="831">C809*100000/Z785</f>
        <v>10.845398839542325</v>
      </c>
      <c r="AA809" s="91">
        <f t="shared" si="831"/>
        <v>15.824454056335057</v>
      </c>
      <c r="AB809" s="91">
        <f t="shared" si="831"/>
        <v>10.209290454313425</v>
      </c>
      <c r="AC809" s="91">
        <f t="shared" si="831"/>
        <v>78.697555457183611</v>
      </c>
      <c r="AD809" s="91">
        <f t="shared" si="831"/>
        <v>76.701821668264628</v>
      </c>
      <c r="AE809" s="91">
        <f t="shared" si="831"/>
        <v>65.604498594189309</v>
      </c>
      <c r="AF809" s="91">
        <f t="shared" si="831"/>
        <v>82.08308632404578</v>
      </c>
      <c r="AG809" s="91">
        <f t="shared" si="831"/>
        <v>31.017369727047146</v>
      </c>
      <c r="AH809" s="91">
        <f t="shared" si="831"/>
        <v>25.953802232026991</v>
      </c>
      <c r="AI809" s="91">
        <f t="shared" si="831"/>
        <v>25.292976983390947</v>
      </c>
      <c r="AJ809" s="91">
        <f t="shared" si="831"/>
        <v>12.375727073965596</v>
      </c>
      <c r="AK809" s="91">
        <f t="shared" si="831"/>
        <v>20.189783969311527</v>
      </c>
      <c r="AL809" s="148"/>
      <c r="AM809" s="148"/>
      <c r="AN809" s="148"/>
      <c r="AO809" s="148"/>
    </row>
    <row r="810" spans="1:41" ht="13.5" customHeight="1">
      <c r="A810" s="88">
        <v>807</v>
      </c>
      <c r="B810" s="95" t="s">
        <v>26</v>
      </c>
      <c r="C810" s="96">
        <v>0</v>
      </c>
      <c r="D810" s="96">
        <v>0</v>
      </c>
      <c r="E810" s="96">
        <v>0</v>
      </c>
      <c r="F810" s="96">
        <v>0</v>
      </c>
      <c r="G810" s="96">
        <v>1</v>
      </c>
      <c r="H810" s="96">
        <v>0</v>
      </c>
      <c r="I810" s="96">
        <v>0</v>
      </c>
      <c r="J810" s="96">
        <v>0</v>
      </c>
      <c r="K810" s="96">
        <v>0</v>
      </c>
      <c r="L810" s="96">
        <v>0</v>
      </c>
      <c r="M810" s="96">
        <v>0</v>
      </c>
      <c r="N810" s="96">
        <v>0</v>
      </c>
      <c r="O810" s="96"/>
      <c r="P810" s="96"/>
      <c r="Q810" s="96"/>
      <c r="R810" s="96"/>
      <c r="Z810" s="91">
        <f t="shared" ref="Z810:AK810" si="832">C810*100000/Z785</f>
        <v>0</v>
      </c>
      <c r="AA810" s="91">
        <f t="shared" si="832"/>
        <v>0</v>
      </c>
      <c r="AB810" s="91">
        <f t="shared" si="832"/>
        <v>0</v>
      </c>
      <c r="AC810" s="91">
        <f t="shared" si="832"/>
        <v>0</v>
      </c>
      <c r="AD810" s="91">
        <f t="shared" si="832"/>
        <v>4.7938638542665393</v>
      </c>
      <c r="AE810" s="91">
        <f t="shared" si="832"/>
        <v>0</v>
      </c>
      <c r="AF810" s="91">
        <f t="shared" si="832"/>
        <v>0</v>
      </c>
      <c r="AG810" s="91">
        <f t="shared" si="832"/>
        <v>0</v>
      </c>
      <c r="AH810" s="91">
        <f t="shared" si="832"/>
        <v>0</v>
      </c>
      <c r="AI810" s="91">
        <f t="shared" si="832"/>
        <v>0</v>
      </c>
      <c r="AJ810" s="91">
        <f t="shared" si="832"/>
        <v>0</v>
      </c>
      <c r="AK810" s="91">
        <f t="shared" si="832"/>
        <v>0</v>
      </c>
      <c r="AL810" s="148"/>
      <c r="AM810" s="148"/>
      <c r="AN810" s="148"/>
      <c r="AO810" s="148"/>
    </row>
    <row r="811" spans="1:41" ht="13.5" customHeight="1">
      <c r="A811" s="88">
        <v>808</v>
      </c>
      <c r="B811" s="95" t="s">
        <v>4</v>
      </c>
      <c r="C811" s="96">
        <v>3</v>
      </c>
      <c r="D811" s="96">
        <v>1</v>
      </c>
      <c r="E811" s="96">
        <v>7</v>
      </c>
      <c r="F811" s="96">
        <v>3</v>
      </c>
      <c r="G811" s="96">
        <v>7</v>
      </c>
      <c r="H811" s="96">
        <v>18</v>
      </c>
      <c r="I811" s="96">
        <v>12</v>
      </c>
      <c r="J811" s="96">
        <v>5</v>
      </c>
      <c r="K811" s="96">
        <v>6</v>
      </c>
      <c r="L811" s="96">
        <v>5</v>
      </c>
      <c r="M811" s="96">
        <v>15</v>
      </c>
      <c r="N811" s="96">
        <v>10</v>
      </c>
      <c r="O811" s="96"/>
      <c r="P811" s="96"/>
      <c r="Q811" s="96"/>
      <c r="R811" s="96"/>
      <c r="Z811" s="91">
        <f t="shared" ref="Z811:AK811" si="833">C811*100000/Z785</f>
        <v>16.268098259313486</v>
      </c>
      <c r="AA811" s="91">
        <f t="shared" si="833"/>
        <v>5.274818018778352</v>
      </c>
      <c r="AB811" s="91">
        <f t="shared" si="833"/>
        <v>35.732516590096985</v>
      </c>
      <c r="AC811" s="91">
        <f t="shared" si="833"/>
        <v>14.755791648221926</v>
      </c>
      <c r="AD811" s="91">
        <f t="shared" si="833"/>
        <v>33.557046979865774</v>
      </c>
      <c r="AE811" s="91">
        <f t="shared" si="833"/>
        <v>84.348641049671983</v>
      </c>
      <c r="AF811" s="91">
        <f t="shared" si="833"/>
        <v>54.722057549363853</v>
      </c>
      <c r="AG811" s="91">
        <f t="shared" si="833"/>
        <v>22.155264090747963</v>
      </c>
      <c r="AH811" s="91">
        <f t="shared" si="833"/>
        <v>25.953802232026991</v>
      </c>
      <c r="AI811" s="91">
        <f t="shared" si="833"/>
        <v>21.077480819492454</v>
      </c>
      <c r="AJ811" s="91">
        <f t="shared" si="833"/>
        <v>61.878635369827975</v>
      </c>
      <c r="AK811" s="91">
        <f t="shared" si="833"/>
        <v>40.379567938623055</v>
      </c>
      <c r="AL811" s="148"/>
      <c r="AM811" s="148"/>
      <c r="AN811" s="148"/>
      <c r="AO811" s="148"/>
    </row>
    <row r="812" spans="1:41" ht="13.5" customHeight="1">
      <c r="A812" s="88">
        <v>809</v>
      </c>
      <c r="B812" s="95" t="s">
        <v>3</v>
      </c>
      <c r="C812" s="96">
        <v>6</v>
      </c>
      <c r="D812" s="96">
        <v>16</v>
      </c>
      <c r="E812" s="96">
        <v>10</v>
      </c>
      <c r="F812" s="96">
        <v>16</v>
      </c>
      <c r="G812" s="96">
        <v>66</v>
      </c>
      <c r="H812" s="96">
        <v>59</v>
      </c>
      <c r="I812" s="96">
        <v>99</v>
      </c>
      <c r="J812" s="96">
        <v>128</v>
      </c>
      <c r="K812" s="96">
        <v>51</v>
      </c>
      <c r="L812" s="96">
        <v>57</v>
      </c>
      <c r="M812" s="96">
        <v>87</v>
      </c>
      <c r="N812" s="96">
        <v>98</v>
      </c>
      <c r="O812" s="96"/>
      <c r="P812" s="96"/>
      <c r="Q812" s="96"/>
      <c r="R812" s="96"/>
      <c r="Z812" s="91">
        <f t="shared" ref="Z812:AK812" si="834">C812*100000/Z785</f>
        <v>32.536196518626973</v>
      </c>
      <c r="AA812" s="91">
        <f t="shared" si="834"/>
        <v>84.397088300453632</v>
      </c>
      <c r="AB812" s="91">
        <f t="shared" si="834"/>
        <v>51.046452271567127</v>
      </c>
      <c r="AC812" s="91">
        <f t="shared" si="834"/>
        <v>78.697555457183611</v>
      </c>
      <c r="AD812" s="91">
        <f t="shared" si="834"/>
        <v>316.39501438159158</v>
      </c>
      <c r="AE812" s="91">
        <f t="shared" si="834"/>
        <v>276.47610121836925</v>
      </c>
      <c r="AF812" s="91">
        <f t="shared" si="834"/>
        <v>451.45697478225179</v>
      </c>
      <c r="AG812" s="91">
        <f t="shared" si="834"/>
        <v>567.17476072314787</v>
      </c>
      <c r="AH812" s="91">
        <f t="shared" si="834"/>
        <v>220.60731897222942</v>
      </c>
      <c r="AI812" s="91">
        <f t="shared" si="834"/>
        <v>240.28328134221397</v>
      </c>
      <c r="AJ812" s="91">
        <f t="shared" si="834"/>
        <v>358.89608514500225</v>
      </c>
      <c r="AK812" s="91">
        <f t="shared" si="834"/>
        <v>395.71976579850593</v>
      </c>
      <c r="AL812" s="148"/>
      <c r="AM812" s="148"/>
      <c r="AN812" s="148"/>
      <c r="AO812" s="148"/>
    </row>
    <row r="813" spans="1:41" ht="13.5" customHeight="1">
      <c r="A813" s="88">
        <v>810</v>
      </c>
      <c r="B813" s="95" t="s">
        <v>2</v>
      </c>
      <c r="C813" s="96">
        <v>0</v>
      </c>
      <c r="D813" s="96">
        <v>0</v>
      </c>
      <c r="E813" s="96">
        <v>1</v>
      </c>
      <c r="F813" s="96">
        <v>0</v>
      </c>
      <c r="G813" s="96">
        <v>0</v>
      </c>
      <c r="H813" s="96">
        <v>0</v>
      </c>
      <c r="I813" s="96">
        <v>0</v>
      </c>
      <c r="J813" s="96">
        <v>0</v>
      </c>
      <c r="K813" s="96">
        <v>0</v>
      </c>
      <c r="L813" s="96">
        <v>0</v>
      </c>
      <c r="M813" s="96">
        <v>0</v>
      </c>
      <c r="N813" s="96">
        <v>0</v>
      </c>
      <c r="O813" s="96"/>
      <c r="P813" s="96"/>
      <c r="Q813" s="96"/>
      <c r="R813" s="96"/>
      <c r="Z813" s="91">
        <f t="shared" ref="Z813:AK813" si="835">C813*100000/Z785</f>
        <v>0</v>
      </c>
      <c r="AA813" s="91">
        <f t="shared" si="835"/>
        <v>0</v>
      </c>
      <c r="AB813" s="91">
        <f t="shared" si="835"/>
        <v>5.1046452271567127</v>
      </c>
      <c r="AC813" s="91">
        <f t="shared" si="835"/>
        <v>0</v>
      </c>
      <c r="AD813" s="91">
        <f t="shared" si="835"/>
        <v>0</v>
      </c>
      <c r="AE813" s="91">
        <f t="shared" si="835"/>
        <v>0</v>
      </c>
      <c r="AF813" s="91">
        <f t="shared" si="835"/>
        <v>0</v>
      </c>
      <c r="AG813" s="91">
        <f t="shared" si="835"/>
        <v>0</v>
      </c>
      <c r="AH813" s="91">
        <f t="shared" si="835"/>
        <v>0</v>
      </c>
      <c r="AI813" s="91">
        <f t="shared" si="835"/>
        <v>0</v>
      </c>
      <c r="AJ813" s="91">
        <f t="shared" si="835"/>
        <v>0</v>
      </c>
      <c r="AK813" s="91">
        <f t="shared" si="835"/>
        <v>0</v>
      </c>
      <c r="AL813" s="148"/>
      <c r="AM813" s="148"/>
      <c r="AN813" s="148"/>
      <c r="AO813" s="148"/>
    </row>
    <row r="814" spans="1:41" ht="13.5" customHeight="1">
      <c r="A814" s="88">
        <v>811</v>
      </c>
      <c r="B814" s="95" t="s">
        <v>23</v>
      </c>
      <c r="C814" s="96">
        <v>0</v>
      </c>
      <c r="D814" s="96">
        <v>1</v>
      </c>
      <c r="E814" s="96">
        <v>0</v>
      </c>
      <c r="F814" s="96">
        <v>0</v>
      </c>
      <c r="G814" s="96">
        <v>1</v>
      </c>
      <c r="H814" s="96">
        <v>0</v>
      </c>
      <c r="I814" s="96">
        <v>0</v>
      </c>
      <c r="J814" s="96">
        <v>0</v>
      </c>
      <c r="K814" s="96">
        <v>0</v>
      </c>
      <c r="L814" s="96">
        <v>1</v>
      </c>
      <c r="M814" s="96">
        <v>0</v>
      </c>
      <c r="N814" s="96">
        <v>1</v>
      </c>
      <c r="O814" s="96"/>
      <c r="P814" s="96"/>
      <c r="Q814" s="96"/>
      <c r="R814" s="96"/>
      <c r="Z814" s="91">
        <f t="shared" ref="Z814:AK814" si="836">C814*100000/Z785</f>
        <v>0</v>
      </c>
      <c r="AA814" s="91">
        <f t="shared" si="836"/>
        <v>5.274818018778352</v>
      </c>
      <c r="AB814" s="91">
        <f t="shared" si="836"/>
        <v>0</v>
      </c>
      <c r="AC814" s="91">
        <f t="shared" si="836"/>
        <v>0</v>
      </c>
      <c r="AD814" s="91">
        <f t="shared" si="836"/>
        <v>4.7938638542665393</v>
      </c>
      <c r="AE814" s="91">
        <f t="shared" si="836"/>
        <v>0</v>
      </c>
      <c r="AF814" s="91">
        <f t="shared" si="836"/>
        <v>0</v>
      </c>
      <c r="AG814" s="91">
        <f t="shared" si="836"/>
        <v>0</v>
      </c>
      <c r="AH814" s="91">
        <f t="shared" si="836"/>
        <v>0</v>
      </c>
      <c r="AI814" s="91">
        <f t="shared" si="836"/>
        <v>4.2154961638984911</v>
      </c>
      <c r="AJ814" s="91">
        <f t="shared" si="836"/>
        <v>0</v>
      </c>
      <c r="AK814" s="91">
        <f t="shared" si="836"/>
        <v>4.037956793862306</v>
      </c>
      <c r="AL814" s="148"/>
      <c r="AM814" s="148"/>
      <c r="AN814" s="148"/>
      <c r="AO814" s="148"/>
    </row>
    <row r="815" spans="1:41" ht="13.5" customHeight="1">
      <c r="A815" s="88">
        <v>812</v>
      </c>
      <c r="B815" s="95" t="s">
        <v>1</v>
      </c>
      <c r="C815" s="96">
        <v>1</v>
      </c>
      <c r="D815" s="96">
        <v>0</v>
      </c>
      <c r="E815" s="96">
        <v>3</v>
      </c>
      <c r="F815" s="96">
        <v>0</v>
      </c>
      <c r="G815" s="96">
        <v>0</v>
      </c>
      <c r="H815" s="96">
        <v>6</v>
      </c>
      <c r="I815" s="96">
        <v>1</v>
      </c>
      <c r="J815" s="96">
        <v>0</v>
      </c>
      <c r="K815" s="96">
        <v>0</v>
      </c>
      <c r="L815" s="96">
        <v>1</v>
      </c>
      <c r="M815" s="96">
        <v>1</v>
      </c>
      <c r="N815" s="96">
        <v>0</v>
      </c>
      <c r="O815" s="96"/>
      <c r="P815" s="96"/>
      <c r="Q815" s="96"/>
      <c r="R815" s="96"/>
      <c r="Z815" s="91">
        <f t="shared" ref="Z815:AK815" si="837">C815*100000/Z785</f>
        <v>5.4226994197711624</v>
      </c>
      <c r="AA815" s="91">
        <f t="shared" si="837"/>
        <v>0</v>
      </c>
      <c r="AB815" s="91">
        <f t="shared" si="837"/>
        <v>15.313935681470138</v>
      </c>
      <c r="AC815" s="91">
        <f t="shared" si="837"/>
        <v>0</v>
      </c>
      <c r="AD815" s="91">
        <f t="shared" si="837"/>
        <v>0</v>
      </c>
      <c r="AE815" s="91">
        <f t="shared" si="837"/>
        <v>28.116213683223993</v>
      </c>
      <c r="AF815" s="91">
        <f t="shared" si="837"/>
        <v>4.5601714624469878</v>
      </c>
      <c r="AG815" s="91">
        <f t="shared" si="837"/>
        <v>0</v>
      </c>
      <c r="AH815" s="91">
        <f t="shared" si="837"/>
        <v>0</v>
      </c>
      <c r="AI815" s="91">
        <f t="shared" si="837"/>
        <v>4.2154961638984911</v>
      </c>
      <c r="AJ815" s="91">
        <f t="shared" si="837"/>
        <v>4.1252423579885322</v>
      </c>
      <c r="AK815" s="91">
        <f t="shared" si="837"/>
        <v>0</v>
      </c>
      <c r="AL815" s="148"/>
      <c r="AM815" s="148"/>
      <c r="AN815" s="148"/>
      <c r="AO815" s="148"/>
    </row>
    <row r="816" spans="1:41" ht="13.5" customHeight="1">
      <c r="A816" s="88">
        <v>813</v>
      </c>
      <c r="B816" s="95" t="s">
        <v>0</v>
      </c>
      <c r="C816" s="96">
        <v>1</v>
      </c>
      <c r="D816" s="96">
        <v>0</v>
      </c>
      <c r="E816" s="96">
        <v>1</v>
      </c>
      <c r="F816" s="96">
        <v>0</v>
      </c>
      <c r="G816" s="96">
        <v>4</v>
      </c>
      <c r="H816" s="96">
        <v>4</v>
      </c>
      <c r="I816" s="96">
        <v>1</v>
      </c>
      <c r="J816" s="96">
        <v>4</v>
      </c>
      <c r="K816" s="96">
        <v>0</v>
      </c>
      <c r="L816" s="96">
        <v>9</v>
      </c>
      <c r="M816" s="96">
        <v>6</v>
      </c>
      <c r="N816" s="96">
        <v>3</v>
      </c>
      <c r="O816" s="96"/>
      <c r="P816" s="96"/>
      <c r="Q816" s="96"/>
      <c r="R816" s="96"/>
      <c r="Z816" s="91">
        <f t="shared" ref="Z816:AK816" si="838">C816*100000/Z785</f>
        <v>5.4226994197711624</v>
      </c>
      <c r="AA816" s="91">
        <f t="shared" si="838"/>
        <v>0</v>
      </c>
      <c r="AB816" s="91">
        <f t="shared" si="838"/>
        <v>5.1046452271567127</v>
      </c>
      <c r="AC816" s="91">
        <f t="shared" si="838"/>
        <v>0</v>
      </c>
      <c r="AD816" s="91">
        <f t="shared" si="838"/>
        <v>19.175455417066157</v>
      </c>
      <c r="AE816" s="91">
        <f t="shared" si="838"/>
        <v>18.744142455482663</v>
      </c>
      <c r="AF816" s="91">
        <f t="shared" si="838"/>
        <v>4.5601714624469878</v>
      </c>
      <c r="AG816" s="91">
        <f t="shared" si="838"/>
        <v>17.724211272598371</v>
      </c>
      <c r="AH816" s="91">
        <f t="shared" si="838"/>
        <v>0</v>
      </c>
      <c r="AI816" s="91">
        <f t="shared" si="838"/>
        <v>37.939465475086415</v>
      </c>
      <c r="AJ816" s="91">
        <f t="shared" si="838"/>
        <v>24.751454147931192</v>
      </c>
      <c r="AK816" s="91">
        <f t="shared" si="838"/>
        <v>12.113870381586917</v>
      </c>
      <c r="AL816" s="148"/>
      <c r="AM816" s="148"/>
      <c r="AN816" s="148"/>
      <c r="AO816" s="148"/>
    </row>
    <row r="817" spans="1:41" ht="13.5" customHeight="1">
      <c r="A817" s="88">
        <v>814</v>
      </c>
      <c r="B817" s="97" t="s">
        <v>111</v>
      </c>
      <c r="C817" s="96"/>
      <c r="D817" s="96"/>
      <c r="E817" s="96"/>
      <c r="F817" s="96"/>
      <c r="G817" s="96"/>
      <c r="H817" s="96"/>
      <c r="I817" s="96"/>
      <c r="J817" s="96"/>
      <c r="K817" s="96"/>
      <c r="L817" s="96"/>
      <c r="M817" s="96">
        <v>0</v>
      </c>
      <c r="N817" s="96">
        <v>0</v>
      </c>
      <c r="O817" s="96"/>
      <c r="P817" s="96"/>
      <c r="Q817" s="96"/>
      <c r="R817" s="96"/>
      <c r="Z817" s="91">
        <f t="shared" ref="Z817:AK817" si="839">C817*100000/Z785</f>
        <v>0</v>
      </c>
      <c r="AA817" s="91">
        <f t="shared" si="839"/>
        <v>0</v>
      </c>
      <c r="AB817" s="91">
        <f t="shared" si="839"/>
        <v>0</v>
      </c>
      <c r="AC817" s="91">
        <f t="shared" si="839"/>
        <v>0</v>
      </c>
      <c r="AD817" s="91">
        <f t="shared" si="839"/>
        <v>0</v>
      </c>
      <c r="AE817" s="91">
        <f t="shared" si="839"/>
        <v>0</v>
      </c>
      <c r="AF817" s="91">
        <f t="shared" si="839"/>
        <v>0</v>
      </c>
      <c r="AG817" s="91">
        <f t="shared" si="839"/>
        <v>0</v>
      </c>
      <c r="AH817" s="91">
        <f t="shared" si="839"/>
        <v>0</v>
      </c>
      <c r="AI817" s="91">
        <f t="shared" si="839"/>
        <v>0</v>
      </c>
      <c r="AJ817" s="91">
        <f t="shared" si="839"/>
        <v>0</v>
      </c>
      <c r="AK817" s="91">
        <f t="shared" si="839"/>
        <v>0</v>
      </c>
      <c r="AL817" s="148"/>
      <c r="AM817" s="148"/>
      <c r="AN817" s="148"/>
      <c r="AO817" s="148"/>
    </row>
    <row r="818" spans="1:41" ht="13.5" customHeight="1">
      <c r="A818" s="88">
        <v>815</v>
      </c>
      <c r="B818" s="97" t="s">
        <v>112</v>
      </c>
      <c r="C818" s="96">
        <f>SUM(C794,C801,C806,C807:C817)</f>
        <v>450</v>
      </c>
      <c r="D818" s="96">
        <f t="shared" ref="D818:K818" si="840">SUM(D794,D801,D806,D807:D817)</f>
        <v>436</v>
      </c>
      <c r="E818" s="96">
        <f t="shared" si="840"/>
        <v>499</v>
      </c>
      <c r="F818" s="96">
        <f t="shared" si="840"/>
        <v>503</v>
      </c>
      <c r="G818" s="96">
        <f t="shared" si="840"/>
        <v>656</v>
      </c>
      <c r="H818" s="96">
        <f t="shared" si="840"/>
        <v>834</v>
      </c>
      <c r="I818" s="96">
        <f t="shared" si="840"/>
        <v>752</v>
      </c>
      <c r="J818" s="96">
        <f t="shared" si="840"/>
        <v>680</v>
      </c>
      <c r="K818" s="96">
        <f t="shared" si="840"/>
        <v>600</v>
      </c>
      <c r="L818" s="96">
        <f>SUM(L794,L801,L806,L807:L817)</f>
        <v>632</v>
      </c>
      <c r="M818" s="96">
        <f t="shared" ref="M818:R818" si="841">SUM(M794,M801,M806,M807:M817)</f>
        <v>604</v>
      </c>
      <c r="N818" s="96">
        <f t="shared" si="841"/>
        <v>618</v>
      </c>
      <c r="O818" s="96">
        <f t="shared" si="841"/>
        <v>0</v>
      </c>
      <c r="P818" s="96">
        <f t="shared" si="841"/>
        <v>0</v>
      </c>
      <c r="Q818" s="96">
        <f t="shared" si="841"/>
        <v>0</v>
      </c>
      <c r="R818" s="96">
        <f t="shared" si="841"/>
        <v>0</v>
      </c>
      <c r="T818" s="4" t="s">
        <v>654</v>
      </c>
      <c r="U818" s="4" t="s">
        <v>655</v>
      </c>
      <c r="V818" s="4" t="s">
        <v>656</v>
      </c>
      <c r="W818" s="4" t="s">
        <v>657</v>
      </c>
      <c r="X818" s="4" t="s">
        <v>658</v>
      </c>
      <c r="Y818" s="4">
        <v>1809.3</v>
      </c>
      <c r="Z818" s="91">
        <f t="shared" ref="Z818:AK818" si="842">C818*100000/Z785</f>
        <v>2440.2147388970229</v>
      </c>
      <c r="AA818" s="91">
        <f t="shared" si="842"/>
        <v>2299.8206561873617</v>
      </c>
      <c r="AB818" s="91">
        <f t="shared" si="842"/>
        <v>2547.2179683511995</v>
      </c>
      <c r="AC818" s="91">
        <f t="shared" si="842"/>
        <v>2474.0543996852098</v>
      </c>
      <c r="AD818" s="91">
        <f t="shared" si="842"/>
        <v>3144.7746883988493</v>
      </c>
      <c r="AE818" s="91">
        <f t="shared" si="842"/>
        <v>3908.153701968135</v>
      </c>
      <c r="AF818" s="91">
        <f t="shared" si="842"/>
        <v>3429.2489397601348</v>
      </c>
      <c r="AG818" s="91">
        <f t="shared" si="842"/>
        <v>3013.1159163417228</v>
      </c>
      <c r="AH818" s="91">
        <f t="shared" si="842"/>
        <v>2595.3802232026992</v>
      </c>
      <c r="AI818" s="91">
        <f t="shared" si="842"/>
        <v>2664.1935755838463</v>
      </c>
      <c r="AJ818" s="91">
        <f t="shared" si="842"/>
        <v>2491.6463842250732</v>
      </c>
      <c r="AK818" s="91">
        <f t="shared" si="842"/>
        <v>2495.4572986069047</v>
      </c>
      <c r="AL818" s="148"/>
      <c r="AM818" s="148"/>
      <c r="AN818" s="148"/>
      <c r="AO818" s="148"/>
    </row>
    <row r="819" spans="1:41" ht="13.5" customHeight="1">
      <c r="A819" s="88">
        <v>816</v>
      </c>
      <c r="B819" s="13" t="s">
        <v>142</v>
      </c>
      <c r="C819" s="86">
        <v>2011</v>
      </c>
      <c r="D819" s="86">
        <v>2012</v>
      </c>
      <c r="E819" s="86">
        <v>2013</v>
      </c>
      <c r="F819" s="86">
        <v>2014</v>
      </c>
      <c r="G819" s="86">
        <v>2015</v>
      </c>
      <c r="H819" s="86">
        <v>2016</v>
      </c>
      <c r="I819" s="86">
        <v>2017</v>
      </c>
      <c r="J819" s="86">
        <v>2018</v>
      </c>
      <c r="K819" s="86">
        <v>2019</v>
      </c>
      <c r="L819" s="86">
        <v>2020</v>
      </c>
      <c r="M819" s="86">
        <v>2021</v>
      </c>
      <c r="N819" s="86">
        <v>2022</v>
      </c>
      <c r="O819" s="86">
        <v>2023</v>
      </c>
      <c r="P819" s="86">
        <v>2024</v>
      </c>
      <c r="Q819" s="86">
        <v>2025</v>
      </c>
      <c r="R819" s="86">
        <v>2026</v>
      </c>
      <c r="Z819" s="72">
        <v>100506</v>
      </c>
      <c r="AA819" s="72">
        <v>101995</v>
      </c>
      <c r="AB819" s="72">
        <v>103830</v>
      </c>
      <c r="AC819" s="72">
        <v>105779</v>
      </c>
      <c r="AD819" s="72">
        <v>107732</v>
      </c>
      <c r="AE819" s="72">
        <v>109626</v>
      </c>
      <c r="AF819" s="72">
        <v>111783</v>
      </c>
      <c r="AG819" s="72">
        <v>114091</v>
      </c>
      <c r="AH819" s="72">
        <v>116041</v>
      </c>
      <c r="AI819" s="72">
        <v>118091</v>
      </c>
      <c r="AJ819" s="72">
        <v>119938</v>
      </c>
      <c r="AK819" s="72">
        <v>121382</v>
      </c>
      <c r="AL819" s="149"/>
      <c r="AM819" s="149"/>
      <c r="AN819" s="149"/>
      <c r="AO819" s="149"/>
    </row>
    <row r="820" spans="1:41" ht="13.5" customHeight="1">
      <c r="A820" s="88">
        <v>817</v>
      </c>
      <c r="B820" s="89" t="s">
        <v>25</v>
      </c>
      <c r="C820" s="90">
        <v>2</v>
      </c>
      <c r="D820" s="90">
        <v>2</v>
      </c>
      <c r="E820" s="90">
        <v>2</v>
      </c>
      <c r="F820" s="90">
        <v>2</v>
      </c>
      <c r="G820" s="90">
        <v>2</v>
      </c>
      <c r="H820" s="90">
        <v>7</v>
      </c>
      <c r="I820" s="90">
        <v>7</v>
      </c>
      <c r="J820" s="90">
        <v>2</v>
      </c>
      <c r="K820" s="90">
        <v>5</v>
      </c>
      <c r="L820" s="90">
        <v>5</v>
      </c>
      <c r="M820" s="90">
        <v>2</v>
      </c>
      <c r="N820" s="90">
        <v>2</v>
      </c>
      <c r="O820" s="90"/>
      <c r="P820" s="90"/>
      <c r="Q820" s="90"/>
      <c r="R820" s="90"/>
      <c r="Z820" s="91">
        <f t="shared" ref="Z820:AK820" si="843">C820*100000/Z819</f>
        <v>1.989930949396056</v>
      </c>
      <c r="AA820" s="91">
        <f t="shared" si="843"/>
        <v>1.9608804353154567</v>
      </c>
      <c r="AB820" s="91">
        <f t="shared" si="843"/>
        <v>1.9262255610131946</v>
      </c>
      <c r="AC820" s="91">
        <f t="shared" si="843"/>
        <v>1.8907344557993553</v>
      </c>
      <c r="AD820" s="91">
        <f t="shared" si="843"/>
        <v>1.8564586195373705</v>
      </c>
      <c r="AE820" s="91">
        <f t="shared" si="843"/>
        <v>6.3853465418787509</v>
      </c>
      <c r="AF820" s="91">
        <f t="shared" si="843"/>
        <v>6.262132882459766</v>
      </c>
      <c r="AG820" s="91">
        <f t="shared" si="843"/>
        <v>1.7529866510066525</v>
      </c>
      <c r="AH820" s="91">
        <f t="shared" si="843"/>
        <v>4.3088218819210455</v>
      </c>
      <c r="AI820" s="91">
        <f t="shared" si="843"/>
        <v>4.2340229145320132</v>
      </c>
      <c r="AJ820" s="91">
        <f t="shared" si="843"/>
        <v>1.6675282229151729</v>
      </c>
      <c r="AK820" s="91">
        <f t="shared" si="843"/>
        <v>1.6476907613979008</v>
      </c>
      <c r="AL820" s="148"/>
      <c r="AM820" s="148"/>
      <c r="AN820" s="148"/>
      <c r="AO820" s="148"/>
    </row>
    <row r="821" spans="1:41" ht="13.5" customHeight="1">
      <c r="A821" s="88">
        <v>818</v>
      </c>
      <c r="B821" s="95" t="s">
        <v>22</v>
      </c>
      <c r="C821" s="96">
        <v>486</v>
      </c>
      <c r="D821" s="96">
        <v>639</v>
      </c>
      <c r="E821" s="96">
        <v>796</v>
      </c>
      <c r="F821" s="96">
        <v>758</v>
      </c>
      <c r="G821" s="96">
        <v>791</v>
      </c>
      <c r="H821" s="96">
        <v>741</v>
      </c>
      <c r="I821" s="96">
        <v>846</v>
      </c>
      <c r="J821" s="96">
        <v>881</v>
      </c>
      <c r="K821" s="96">
        <v>963</v>
      </c>
      <c r="L821" s="96">
        <v>963</v>
      </c>
      <c r="M821" s="96">
        <v>1016</v>
      </c>
      <c r="N821" s="96">
        <v>993</v>
      </c>
      <c r="O821" s="96"/>
      <c r="P821" s="96"/>
      <c r="Q821" s="96"/>
      <c r="R821" s="96"/>
      <c r="Z821" s="91">
        <f t="shared" ref="Z821:AK821" si="844">C821*100000/Z819</f>
        <v>483.55322070324161</v>
      </c>
      <c r="AA821" s="91">
        <f t="shared" si="844"/>
        <v>626.50129908328836</v>
      </c>
      <c r="AB821" s="91">
        <f t="shared" si="844"/>
        <v>766.63777328325148</v>
      </c>
      <c r="AC821" s="91">
        <f t="shared" si="844"/>
        <v>716.58835874795568</v>
      </c>
      <c r="AD821" s="91">
        <f t="shared" si="844"/>
        <v>734.22938402703005</v>
      </c>
      <c r="AE821" s="91">
        <f t="shared" si="844"/>
        <v>675.93454107602213</v>
      </c>
      <c r="AF821" s="91">
        <f t="shared" si="844"/>
        <v>756.82348836585174</v>
      </c>
      <c r="AG821" s="91">
        <f t="shared" si="844"/>
        <v>772.19061976843045</v>
      </c>
      <c r="AH821" s="91">
        <f t="shared" si="844"/>
        <v>829.87909445799335</v>
      </c>
      <c r="AI821" s="91">
        <f t="shared" si="844"/>
        <v>815.47281333886576</v>
      </c>
      <c r="AJ821" s="91">
        <f t="shared" si="844"/>
        <v>847.10433724090785</v>
      </c>
      <c r="AK821" s="91">
        <f t="shared" si="844"/>
        <v>818.07846303405779</v>
      </c>
      <c r="AL821" s="148"/>
      <c r="AM821" s="148"/>
      <c r="AN821" s="148"/>
      <c r="AO821" s="148"/>
    </row>
    <row r="822" spans="1:41" ht="13.5" customHeight="1">
      <c r="A822" s="88">
        <v>819</v>
      </c>
      <c r="B822" s="95" t="s">
        <v>21</v>
      </c>
      <c r="C822" s="96">
        <v>225</v>
      </c>
      <c r="D822" s="96">
        <v>255</v>
      </c>
      <c r="E822" s="96">
        <v>235</v>
      </c>
      <c r="F822" s="96">
        <v>319</v>
      </c>
      <c r="G822" s="96">
        <v>259</v>
      </c>
      <c r="H822" s="96">
        <v>297</v>
      </c>
      <c r="I822" s="96">
        <v>324</v>
      </c>
      <c r="J822" s="96">
        <v>477</v>
      </c>
      <c r="K822" s="96">
        <v>445</v>
      </c>
      <c r="L822" s="96">
        <v>374</v>
      </c>
      <c r="M822" s="96">
        <v>393</v>
      </c>
      <c r="N822" s="96">
        <v>509</v>
      </c>
      <c r="O822" s="96"/>
      <c r="P822" s="96"/>
      <c r="Q822" s="96"/>
      <c r="R822" s="96"/>
      <c r="Z822" s="91">
        <f t="shared" ref="Z822:AK822" si="845">C822*100000/Z819</f>
        <v>223.8672318070563</v>
      </c>
      <c r="AA822" s="91">
        <f t="shared" si="845"/>
        <v>250.01225550272073</v>
      </c>
      <c r="AB822" s="91">
        <f t="shared" si="845"/>
        <v>226.33150341905036</v>
      </c>
      <c r="AC822" s="91">
        <f t="shared" si="845"/>
        <v>301.57214569999718</v>
      </c>
      <c r="AD822" s="91">
        <f t="shared" si="845"/>
        <v>240.41139123008949</v>
      </c>
      <c r="AE822" s="91">
        <f t="shared" si="845"/>
        <v>270.92113184828418</v>
      </c>
      <c r="AF822" s="91">
        <f t="shared" si="845"/>
        <v>289.84729341670914</v>
      </c>
      <c r="AG822" s="91">
        <f t="shared" si="845"/>
        <v>418.08731626508666</v>
      </c>
      <c r="AH822" s="91">
        <f t="shared" si="845"/>
        <v>383.48514749097302</v>
      </c>
      <c r="AI822" s="91">
        <f t="shared" si="845"/>
        <v>316.70491400699461</v>
      </c>
      <c r="AJ822" s="91">
        <f t="shared" si="845"/>
        <v>327.66929580283147</v>
      </c>
      <c r="AK822" s="91">
        <f t="shared" si="845"/>
        <v>419.33729877576576</v>
      </c>
      <c r="AL822" s="148"/>
      <c r="AM822" s="148"/>
      <c r="AN822" s="148"/>
      <c r="AO822" s="148"/>
    </row>
    <row r="823" spans="1:41" ht="13.5" customHeight="1">
      <c r="A823" s="88">
        <v>820</v>
      </c>
      <c r="B823" s="95" t="s">
        <v>20</v>
      </c>
      <c r="C823" s="96">
        <v>11</v>
      </c>
      <c r="D823" s="96">
        <v>9</v>
      </c>
      <c r="E823" s="96">
        <v>12</v>
      </c>
      <c r="F823" s="96">
        <v>11</v>
      </c>
      <c r="G823" s="96">
        <v>16</v>
      </c>
      <c r="H823" s="96">
        <v>13</v>
      </c>
      <c r="I823" s="96">
        <v>7</v>
      </c>
      <c r="J823" s="96">
        <v>7</v>
      </c>
      <c r="K823" s="96">
        <v>11</v>
      </c>
      <c r="L823" s="96">
        <v>5</v>
      </c>
      <c r="M823" s="96">
        <v>17</v>
      </c>
      <c r="N823" s="96">
        <v>10</v>
      </c>
      <c r="O823" s="96"/>
      <c r="P823" s="96"/>
      <c r="Q823" s="96"/>
      <c r="R823" s="96"/>
      <c r="Z823" s="91">
        <f t="shared" ref="Z823:AK823" si="846">C823*100000/Z819</f>
        <v>10.944620221678308</v>
      </c>
      <c r="AA823" s="91">
        <f t="shared" si="846"/>
        <v>8.8239619589195541</v>
      </c>
      <c r="AB823" s="91">
        <f t="shared" si="846"/>
        <v>11.557353366079168</v>
      </c>
      <c r="AC823" s="91">
        <f t="shared" si="846"/>
        <v>10.399039506896454</v>
      </c>
      <c r="AD823" s="91">
        <f t="shared" si="846"/>
        <v>14.851668956298964</v>
      </c>
      <c r="AE823" s="91">
        <f t="shared" si="846"/>
        <v>11.858500720631968</v>
      </c>
      <c r="AF823" s="91">
        <f t="shared" si="846"/>
        <v>6.262132882459766</v>
      </c>
      <c r="AG823" s="91">
        <f t="shared" si="846"/>
        <v>6.1354532785232845</v>
      </c>
      <c r="AH823" s="91">
        <f t="shared" si="846"/>
        <v>9.4794081402262993</v>
      </c>
      <c r="AI823" s="91">
        <f t="shared" si="846"/>
        <v>4.2340229145320132</v>
      </c>
      <c r="AJ823" s="91">
        <f t="shared" si="846"/>
        <v>14.17398989477897</v>
      </c>
      <c r="AK823" s="91">
        <f t="shared" si="846"/>
        <v>8.2384538069895044</v>
      </c>
      <c r="AL823" s="148"/>
      <c r="AM823" s="148"/>
      <c r="AN823" s="148"/>
      <c r="AO823" s="148"/>
    </row>
    <row r="824" spans="1:41" ht="13.5" customHeight="1">
      <c r="A824" s="88">
        <v>821</v>
      </c>
      <c r="B824" s="95" t="s">
        <v>19</v>
      </c>
      <c r="C824" s="96">
        <v>12</v>
      </c>
      <c r="D824" s="96">
        <v>26</v>
      </c>
      <c r="E824" s="96">
        <v>23</v>
      </c>
      <c r="F824" s="96">
        <v>28</v>
      </c>
      <c r="G824" s="96">
        <v>15</v>
      </c>
      <c r="H824" s="96">
        <v>29</v>
      </c>
      <c r="I824" s="96">
        <v>27</v>
      </c>
      <c r="J824" s="96">
        <v>24</v>
      </c>
      <c r="K824" s="96">
        <v>31</v>
      </c>
      <c r="L824" s="96">
        <v>29</v>
      </c>
      <c r="M824" s="96">
        <v>34</v>
      </c>
      <c r="N824" s="96">
        <v>22</v>
      </c>
      <c r="O824" s="96"/>
      <c r="P824" s="96"/>
      <c r="Q824" s="96"/>
      <c r="R824" s="96"/>
      <c r="Z824" s="91">
        <f t="shared" ref="Z824:AK824" si="847">C824*100000/Z819</f>
        <v>11.939585696376335</v>
      </c>
      <c r="AA824" s="91">
        <f t="shared" si="847"/>
        <v>25.491445659100936</v>
      </c>
      <c r="AB824" s="91">
        <f t="shared" si="847"/>
        <v>22.151593951651737</v>
      </c>
      <c r="AC824" s="91">
        <f t="shared" si="847"/>
        <v>26.470282381190973</v>
      </c>
      <c r="AD824" s="91">
        <f t="shared" si="847"/>
        <v>13.923439646530278</v>
      </c>
      <c r="AE824" s="91">
        <f t="shared" si="847"/>
        <v>26.453578530640542</v>
      </c>
      <c r="AF824" s="91">
        <f t="shared" si="847"/>
        <v>24.153941118059098</v>
      </c>
      <c r="AG824" s="91">
        <f t="shared" si="847"/>
        <v>21.035839812079832</v>
      </c>
      <c r="AH824" s="91">
        <f t="shared" si="847"/>
        <v>26.71469566791048</v>
      </c>
      <c r="AI824" s="91">
        <f t="shared" si="847"/>
        <v>24.557332904285676</v>
      </c>
      <c r="AJ824" s="91">
        <f t="shared" si="847"/>
        <v>28.34797978955794</v>
      </c>
      <c r="AK824" s="91">
        <f t="shared" si="847"/>
        <v>18.124598375376909</v>
      </c>
      <c r="AL824" s="148"/>
      <c r="AM824" s="148"/>
      <c r="AN824" s="148"/>
      <c r="AO824" s="148"/>
    </row>
    <row r="825" spans="1:41" ht="13.5" customHeight="1">
      <c r="A825" s="88">
        <v>822</v>
      </c>
      <c r="B825" s="95" t="s">
        <v>18</v>
      </c>
      <c r="C825" s="96">
        <v>0</v>
      </c>
      <c r="D825" s="96">
        <v>2</v>
      </c>
      <c r="E825" s="96">
        <v>4</v>
      </c>
      <c r="F825" s="96">
        <v>1</v>
      </c>
      <c r="G825" s="96">
        <v>0</v>
      </c>
      <c r="H825" s="96">
        <v>0</v>
      </c>
      <c r="I825" s="96">
        <v>0</v>
      </c>
      <c r="J825" s="96">
        <v>0</v>
      </c>
      <c r="K825" s="96">
        <v>1</v>
      </c>
      <c r="L825" s="96">
        <v>0</v>
      </c>
      <c r="M825" s="96">
        <v>1</v>
      </c>
      <c r="N825" s="96">
        <v>4</v>
      </c>
      <c r="O825" s="96"/>
      <c r="P825" s="96"/>
      <c r="Q825" s="96"/>
      <c r="R825" s="96"/>
      <c r="Z825" s="91">
        <f t="shared" ref="Z825:AK825" si="848">C825*100000/Z819</f>
        <v>0</v>
      </c>
      <c r="AA825" s="91">
        <f t="shared" si="848"/>
        <v>1.9608804353154567</v>
      </c>
      <c r="AB825" s="91">
        <f t="shared" si="848"/>
        <v>3.8524511220263893</v>
      </c>
      <c r="AC825" s="91">
        <f t="shared" si="848"/>
        <v>0.94536722789967764</v>
      </c>
      <c r="AD825" s="91">
        <f t="shared" si="848"/>
        <v>0</v>
      </c>
      <c r="AE825" s="91">
        <f t="shared" si="848"/>
        <v>0</v>
      </c>
      <c r="AF825" s="91">
        <f t="shared" si="848"/>
        <v>0</v>
      </c>
      <c r="AG825" s="91">
        <f t="shared" si="848"/>
        <v>0</v>
      </c>
      <c r="AH825" s="91">
        <f t="shared" si="848"/>
        <v>0.861764376384209</v>
      </c>
      <c r="AI825" s="91">
        <f t="shared" si="848"/>
        <v>0</v>
      </c>
      <c r="AJ825" s="91">
        <f t="shared" si="848"/>
        <v>0.83376411145758644</v>
      </c>
      <c r="AK825" s="91">
        <f t="shared" si="848"/>
        <v>3.2953815227958017</v>
      </c>
      <c r="AL825" s="148"/>
      <c r="AM825" s="148"/>
      <c r="AN825" s="148"/>
      <c r="AO825" s="148"/>
    </row>
    <row r="826" spans="1:41" ht="13.5" customHeight="1">
      <c r="A826" s="88">
        <v>823</v>
      </c>
      <c r="B826" s="95" t="s">
        <v>17</v>
      </c>
      <c r="C826" s="96">
        <v>120</v>
      </c>
      <c r="D826" s="96">
        <v>153</v>
      </c>
      <c r="E826" s="96">
        <v>214</v>
      </c>
      <c r="F826" s="96">
        <v>178</v>
      </c>
      <c r="G826" s="96">
        <v>320</v>
      </c>
      <c r="H826" s="96">
        <v>360</v>
      </c>
      <c r="I826" s="96">
        <v>172</v>
      </c>
      <c r="J826" s="96">
        <v>237</v>
      </c>
      <c r="K826" s="96">
        <v>208</v>
      </c>
      <c r="L826" s="96">
        <v>239</v>
      </c>
      <c r="M826" s="96">
        <v>251</v>
      </c>
      <c r="N826" s="96">
        <v>219</v>
      </c>
      <c r="O826" s="96"/>
      <c r="P826" s="96"/>
      <c r="Q826" s="96"/>
      <c r="R826" s="96"/>
      <c r="Z826" s="91">
        <f t="shared" ref="Z826:AK826" si="849">C826*100000/Z819</f>
        <v>119.39585696376336</v>
      </c>
      <c r="AA826" s="91">
        <f t="shared" si="849"/>
        <v>150.00735330163243</v>
      </c>
      <c r="AB826" s="91">
        <f t="shared" si="849"/>
        <v>206.10613502841181</v>
      </c>
      <c r="AC826" s="91">
        <f t="shared" si="849"/>
        <v>168.27536656614262</v>
      </c>
      <c r="AD826" s="91">
        <f t="shared" si="849"/>
        <v>297.03337912597931</v>
      </c>
      <c r="AE826" s="91">
        <f t="shared" si="849"/>
        <v>328.38925072519294</v>
      </c>
      <c r="AF826" s="91">
        <f t="shared" si="849"/>
        <v>153.86955082615424</v>
      </c>
      <c r="AG826" s="91">
        <f t="shared" si="849"/>
        <v>207.72891814428834</v>
      </c>
      <c r="AH826" s="91">
        <f t="shared" si="849"/>
        <v>179.24699028791548</v>
      </c>
      <c r="AI826" s="91">
        <f t="shared" si="849"/>
        <v>202.38629531463025</v>
      </c>
      <c r="AJ826" s="91">
        <f t="shared" si="849"/>
        <v>209.27479197585419</v>
      </c>
      <c r="AK826" s="91">
        <f t="shared" si="849"/>
        <v>180.42213837307014</v>
      </c>
      <c r="AL826" s="148"/>
      <c r="AM826" s="148"/>
      <c r="AN826" s="148"/>
      <c r="AO826" s="148"/>
    </row>
    <row r="827" spans="1:41" ht="13.5" customHeight="1">
      <c r="A827" s="88">
        <v>824</v>
      </c>
      <c r="B827" s="95" t="s">
        <v>16</v>
      </c>
      <c r="C827" s="96">
        <v>39</v>
      </c>
      <c r="D827" s="96">
        <v>59</v>
      </c>
      <c r="E827" s="96">
        <v>60</v>
      </c>
      <c r="F827" s="96">
        <v>77</v>
      </c>
      <c r="G827" s="96">
        <v>101</v>
      </c>
      <c r="H827" s="96">
        <v>103</v>
      </c>
      <c r="I827" s="96">
        <v>172</v>
      </c>
      <c r="J827" s="96">
        <v>152</v>
      </c>
      <c r="K827" s="96">
        <v>145</v>
      </c>
      <c r="L827" s="96">
        <v>154</v>
      </c>
      <c r="M827" s="96">
        <v>151</v>
      </c>
      <c r="N827" s="96">
        <v>211</v>
      </c>
      <c r="O827" s="96"/>
      <c r="P827" s="96"/>
      <c r="Q827" s="96"/>
      <c r="R827" s="96"/>
      <c r="Z827" s="91">
        <f t="shared" ref="Z827:AK827" si="850">C827*100000/Z819</f>
        <v>38.80365351322309</v>
      </c>
      <c r="AA827" s="91">
        <f t="shared" si="850"/>
        <v>57.845972841805974</v>
      </c>
      <c r="AB827" s="91">
        <f t="shared" si="850"/>
        <v>57.786766830395841</v>
      </c>
      <c r="AC827" s="91">
        <f t="shared" si="850"/>
        <v>72.793276548275173</v>
      </c>
      <c r="AD827" s="91">
        <f t="shared" si="850"/>
        <v>93.751160286637216</v>
      </c>
      <c r="AE827" s="91">
        <f t="shared" si="850"/>
        <v>93.9558134019302</v>
      </c>
      <c r="AF827" s="91">
        <f t="shared" si="850"/>
        <v>153.86955082615424</v>
      </c>
      <c r="AG827" s="91">
        <f t="shared" si="850"/>
        <v>133.2269854765056</v>
      </c>
      <c r="AH827" s="91">
        <f t="shared" si="850"/>
        <v>124.95583457571031</v>
      </c>
      <c r="AI827" s="91">
        <f t="shared" si="850"/>
        <v>130.40790576758602</v>
      </c>
      <c r="AJ827" s="91">
        <f t="shared" si="850"/>
        <v>125.89838083009555</v>
      </c>
      <c r="AK827" s="91">
        <f t="shared" si="850"/>
        <v>173.83137532747853</v>
      </c>
      <c r="AL827" s="148"/>
      <c r="AM827" s="148"/>
      <c r="AN827" s="148"/>
      <c r="AO827" s="148"/>
    </row>
    <row r="828" spans="1:41" ht="13.5" customHeight="1">
      <c r="A828" s="88">
        <v>825</v>
      </c>
      <c r="B828" s="97" t="s">
        <v>117</v>
      </c>
      <c r="C828" s="96">
        <v>895</v>
      </c>
      <c r="D828" s="96">
        <v>1145</v>
      </c>
      <c r="E828" s="96">
        <v>1346</v>
      </c>
      <c r="F828" s="96">
        <v>1374</v>
      </c>
      <c r="G828" s="96">
        <v>1504</v>
      </c>
      <c r="H828" s="96">
        <v>1550</v>
      </c>
      <c r="I828" s="96">
        <v>1555</v>
      </c>
      <c r="J828" s="96">
        <v>1780</v>
      </c>
      <c r="K828" s="96">
        <v>1809</v>
      </c>
      <c r="L828" s="96">
        <v>1769</v>
      </c>
      <c r="M828" s="96">
        <v>1865</v>
      </c>
      <c r="N828" s="96">
        <v>1970</v>
      </c>
      <c r="O828" s="96"/>
      <c r="P828" s="96"/>
      <c r="Q828" s="96"/>
      <c r="R828" s="96"/>
      <c r="T828" s="4" t="s">
        <v>290</v>
      </c>
      <c r="U828" s="4" t="s">
        <v>659</v>
      </c>
      <c r="V828" s="4" t="s">
        <v>660</v>
      </c>
      <c r="W828" s="4" t="s">
        <v>661</v>
      </c>
      <c r="X828" s="4" t="s">
        <v>662</v>
      </c>
      <c r="Y828" s="4">
        <v>968.4</v>
      </c>
      <c r="Z828" s="91">
        <f t="shared" ref="Z828:AK828" si="851">C828*100000/Z819</f>
        <v>890.49409985473505</v>
      </c>
      <c r="AA828" s="91">
        <f t="shared" si="851"/>
        <v>1122.6040492180989</v>
      </c>
      <c r="AB828" s="91">
        <f t="shared" si="851"/>
        <v>1296.3498025618801</v>
      </c>
      <c r="AC828" s="91">
        <f t="shared" si="851"/>
        <v>1298.9345711341571</v>
      </c>
      <c r="AD828" s="91">
        <f t="shared" si="851"/>
        <v>1396.0568818921026</v>
      </c>
      <c r="AE828" s="91">
        <f t="shared" si="851"/>
        <v>1413.8981628445806</v>
      </c>
      <c r="AF828" s="91">
        <f t="shared" si="851"/>
        <v>1391.0880903178479</v>
      </c>
      <c r="AG828" s="91">
        <f t="shared" si="851"/>
        <v>1560.1581193959207</v>
      </c>
      <c r="AH828" s="91">
        <f t="shared" si="851"/>
        <v>1558.9317568790341</v>
      </c>
      <c r="AI828" s="91">
        <f t="shared" si="851"/>
        <v>1497.9973071614263</v>
      </c>
      <c r="AJ828" s="91">
        <f t="shared" si="851"/>
        <v>1554.9700678683987</v>
      </c>
      <c r="AK828" s="91">
        <f t="shared" si="851"/>
        <v>1622.9753999769323</v>
      </c>
      <c r="AL828" s="148"/>
      <c r="AM828" s="148"/>
      <c r="AN828" s="148"/>
      <c r="AO828" s="148"/>
    </row>
    <row r="829" spans="1:41" ht="13.5" customHeight="1">
      <c r="A829" s="88">
        <v>826</v>
      </c>
      <c r="B829" s="95" t="s">
        <v>15</v>
      </c>
      <c r="C829" s="96">
        <v>35</v>
      </c>
      <c r="D829" s="96">
        <v>86</v>
      </c>
      <c r="E829" s="96">
        <v>109</v>
      </c>
      <c r="F829" s="96">
        <v>91</v>
      </c>
      <c r="G829" s="96">
        <v>80</v>
      </c>
      <c r="H829" s="96">
        <v>119</v>
      </c>
      <c r="I829" s="96">
        <v>76</v>
      </c>
      <c r="J829" s="96">
        <v>83</v>
      </c>
      <c r="K829" s="96">
        <v>107</v>
      </c>
      <c r="L829" s="96">
        <v>132</v>
      </c>
      <c r="M829" s="96">
        <v>90</v>
      </c>
      <c r="N829" s="96">
        <v>81</v>
      </c>
      <c r="O829" s="96"/>
      <c r="P829" s="96"/>
      <c r="Q829" s="96"/>
      <c r="R829" s="96"/>
      <c r="Z829" s="91">
        <f t="shared" ref="Z829:AK829" si="852">C829*100000/Z819</f>
        <v>34.823791614430981</v>
      </c>
      <c r="AA829" s="91">
        <f t="shared" si="852"/>
        <v>84.317858718564636</v>
      </c>
      <c r="AB829" s="91">
        <f t="shared" si="852"/>
        <v>104.9792930752191</v>
      </c>
      <c r="AC829" s="91">
        <f t="shared" si="852"/>
        <v>86.028417738870658</v>
      </c>
      <c r="AD829" s="91">
        <f t="shared" si="852"/>
        <v>74.258344781494827</v>
      </c>
      <c r="AE829" s="91">
        <f t="shared" si="852"/>
        <v>108.55089121193878</v>
      </c>
      <c r="AF829" s="91">
        <f t="shared" si="852"/>
        <v>67.988871295277463</v>
      </c>
      <c r="AG829" s="91">
        <f t="shared" si="852"/>
        <v>72.748946016776088</v>
      </c>
      <c r="AH829" s="91">
        <f t="shared" si="852"/>
        <v>92.208788273110372</v>
      </c>
      <c r="AI829" s="91">
        <f t="shared" si="852"/>
        <v>111.77820494364515</v>
      </c>
      <c r="AJ829" s="91">
        <f t="shared" si="852"/>
        <v>75.038770031182779</v>
      </c>
      <c r="AK829" s="91">
        <f t="shared" si="852"/>
        <v>66.73147583661499</v>
      </c>
      <c r="AL829" s="148"/>
      <c r="AM829" s="148"/>
      <c r="AN829" s="148"/>
      <c r="AO829" s="148"/>
    </row>
    <row r="830" spans="1:41" ht="13.5" customHeight="1">
      <c r="A830" s="88">
        <v>827</v>
      </c>
      <c r="B830" s="95" t="s">
        <v>14</v>
      </c>
      <c r="C830" s="96">
        <v>950</v>
      </c>
      <c r="D830" s="96">
        <v>1030</v>
      </c>
      <c r="E830" s="96">
        <v>981</v>
      </c>
      <c r="F830" s="96">
        <v>932</v>
      </c>
      <c r="G830" s="96">
        <v>860</v>
      </c>
      <c r="H830" s="96">
        <v>824</v>
      </c>
      <c r="I830" s="96">
        <v>897</v>
      </c>
      <c r="J830" s="96">
        <v>884</v>
      </c>
      <c r="K830" s="96">
        <v>911</v>
      </c>
      <c r="L830" s="96">
        <v>1063</v>
      </c>
      <c r="M830" s="96">
        <v>964</v>
      </c>
      <c r="N830" s="96">
        <v>1002</v>
      </c>
      <c r="O830" s="96"/>
      <c r="P830" s="96"/>
      <c r="Q830" s="96"/>
      <c r="R830" s="96"/>
      <c r="Z830" s="91">
        <f t="shared" ref="Z830:AK830" si="853">C830*100000/Z819</f>
        <v>945.21720096312663</v>
      </c>
      <c r="AA830" s="91">
        <f t="shared" si="853"/>
        <v>1009.8534241874602</v>
      </c>
      <c r="AB830" s="91">
        <f t="shared" si="853"/>
        <v>944.81363767697201</v>
      </c>
      <c r="AC830" s="91">
        <f t="shared" si="853"/>
        <v>881.08225640249952</v>
      </c>
      <c r="AD830" s="91">
        <f t="shared" si="853"/>
        <v>798.27720640106929</v>
      </c>
      <c r="AE830" s="91">
        <f t="shared" si="853"/>
        <v>751.6465072154416</v>
      </c>
      <c r="AF830" s="91">
        <f t="shared" si="853"/>
        <v>802.44759936663002</v>
      </c>
      <c r="AG830" s="91">
        <f t="shared" si="853"/>
        <v>774.82009974494042</v>
      </c>
      <c r="AH830" s="91">
        <f t="shared" si="853"/>
        <v>785.06734688601443</v>
      </c>
      <c r="AI830" s="91">
        <f t="shared" si="853"/>
        <v>900.15327162950609</v>
      </c>
      <c r="AJ830" s="91">
        <f t="shared" si="853"/>
        <v>803.7486034451133</v>
      </c>
      <c r="AK830" s="91">
        <f t="shared" si="853"/>
        <v>825.49307146034835</v>
      </c>
      <c r="AL830" s="148"/>
      <c r="AM830" s="148"/>
      <c r="AN830" s="148"/>
      <c r="AO830" s="148"/>
    </row>
    <row r="831" spans="1:41" ht="13.5" customHeight="1">
      <c r="A831" s="88">
        <v>828</v>
      </c>
      <c r="B831" s="95" t="s">
        <v>13</v>
      </c>
      <c r="C831" s="96">
        <v>552</v>
      </c>
      <c r="D831" s="96">
        <v>641</v>
      </c>
      <c r="E831" s="96">
        <v>533</v>
      </c>
      <c r="F831" s="96">
        <v>635</v>
      </c>
      <c r="G831" s="96">
        <v>630</v>
      </c>
      <c r="H831" s="96">
        <v>792</v>
      </c>
      <c r="I831" s="96">
        <v>861</v>
      </c>
      <c r="J831" s="96">
        <v>661</v>
      </c>
      <c r="K831" s="96">
        <v>791</v>
      </c>
      <c r="L831" s="96">
        <v>811</v>
      </c>
      <c r="M831" s="96">
        <v>693</v>
      </c>
      <c r="N831" s="96">
        <v>546</v>
      </c>
      <c r="O831" s="96"/>
      <c r="P831" s="96"/>
      <c r="Q831" s="96"/>
      <c r="R831" s="96"/>
      <c r="Z831" s="91">
        <f t="shared" ref="Z831:AK831" si="854">C831*100000/Z819</f>
        <v>549.22094203331142</v>
      </c>
      <c r="AA831" s="91">
        <f t="shared" si="854"/>
        <v>628.46217951860388</v>
      </c>
      <c r="AB831" s="91">
        <f t="shared" si="854"/>
        <v>513.33911201001638</v>
      </c>
      <c r="AC831" s="91">
        <f t="shared" si="854"/>
        <v>600.30818971629526</v>
      </c>
      <c r="AD831" s="91">
        <f t="shared" si="854"/>
        <v>584.78446515427174</v>
      </c>
      <c r="AE831" s="91">
        <f t="shared" si="854"/>
        <v>722.45635159542439</v>
      </c>
      <c r="AF831" s="91">
        <f t="shared" si="854"/>
        <v>770.24234454255122</v>
      </c>
      <c r="AG831" s="91">
        <f t="shared" si="854"/>
        <v>579.36208815769874</v>
      </c>
      <c r="AH831" s="91">
        <f t="shared" si="854"/>
        <v>681.65562171990939</v>
      </c>
      <c r="AI831" s="91">
        <f t="shared" si="854"/>
        <v>686.75851673709258</v>
      </c>
      <c r="AJ831" s="91">
        <f t="shared" si="854"/>
        <v>577.79852924010743</v>
      </c>
      <c r="AK831" s="91">
        <f t="shared" si="854"/>
        <v>449.81957786162695</v>
      </c>
      <c r="AL831" s="148"/>
      <c r="AM831" s="148"/>
      <c r="AN831" s="148"/>
      <c r="AO831" s="148"/>
    </row>
    <row r="832" spans="1:41" ht="13.5" customHeight="1">
      <c r="A832" s="88">
        <v>829</v>
      </c>
      <c r="B832" s="95" t="s">
        <v>12</v>
      </c>
      <c r="C832" s="96">
        <v>1934</v>
      </c>
      <c r="D832" s="96">
        <v>2150</v>
      </c>
      <c r="E832" s="96">
        <v>1966</v>
      </c>
      <c r="F832" s="96">
        <v>2168</v>
      </c>
      <c r="G832" s="96">
        <v>2050</v>
      </c>
      <c r="H832" s="96">
        <v>2777</v>
      </c>
      <c r="I832" s="96">
        <v>2969</v>
      </c>
      <c r="J832" s="96">
        <v>2442</v>
      </c>
      <c r="K832" s="96">
        <v>3264</v>
      </c>
      <c r="L832" s="96">
        <v>3209</v>
      </c>
      <c r="M832" s="96">
        <v>2877</v>
      </c>
      <c r="N832" s="96">
        <v>2573</v>
      </c>
      <c r="O832" s="96"/>
      <c r="P832" s="96"/>
      <c r="Q832" s="96"/>
      <c r="R832" s="96"/>
      <c r="Z832" s="91">
        <f t="shared" ref="Z832:AK832" si="855">C832*100000/Z819</f>
        <v>1924.2632280659861</v>
      </c>
      <c r="AA832" s="91">
        <f t="shared" si="855"/>
        <v>2107.946467964116</v>
      </c>
      <c r="AB832" s="91">
        <f t="shared" si="855"/>
        <v>1893.4797264759704</v>
      </c>
      <c r="AC832" s="91">
        <f t="shared" si="855"/>
        <v>2049.556150086501</v>
      </c>
      <c r="AD832" s="91">
        <f t="shared" si="855"/>
        <v>1902.8700850258049</v>
      </c>
      <c r="AE832" s="91">
        <f t="shared" si="855"/>
        <v>2533.1581923996132</v>
      </c>
      <c r="AF832" s="91">
        <f t="shared" si="855"/>
        <v>2656.0389325747205</v>
      </c>
      <c r="AG832" s="91">
        <f t="shared" si="855"/>
        <v>2140.3967008791228</v>
      </c>
      <c r="AH832" s="91">
        <f t="shared" si="855"/>
        <v>2812.7989245180584</v>
      </c>
      <c r="AI832" s="91">
        <f t="shared" si="855"/>
        <v>2717.3959065466461</v>
      </c>
      <c r="AJ832" s="91">
        <f t="shared" si="855"/>
        <v>2398.739348663476</v>
      </c>
      <c r="AK832" s="91">
        <f t="shared" si="855"/>
        <v>2119.7541645383994</v>
      </c>
      <c r="AL832" s="148"/>
      <c r="AM832" s="148"/>
      <c r="AN832" s="148"/>
      <c r="AO832" s="148"/>
    </row>
    <row r="833" spans="1:41" ht="13.5" customHeight="1">
      <c r="A833" s="88">
        <v>830</v>
      </c>
      <c r="B833" s="95" t="s">
        <v>11</v>
      </c>
      <c r="C833" s="96">
        <v>134</v>
      </c>
      <c r="D833" s="96">
        <v>126</v>
      </c>
      <c r="E833" s="96">
        <v>964</v>
      </c>
      <c r="F833" s="96">
        <v>434</v>
      </c>
      <c r="G833" s="96">
        <v>433</v>
      </c>
      <c r="H833" s="96">
        <v>357</v>
      </c>
      <c r="I833" s="96">
        <v>617</v>
      </c>
      <c r="J833" s="96">
        <v>499</v>
      </c>
      <c r="K833" s="96">
        <v>643</v>
      </c>
      <c r="L833" s="96">
        <v>534</v>
      </c>
      <c r="M833" s="96">
        <v>470</v>
      </c>
      <c r="N833" s="96">
        <v>398</v>
      </c>
      <c r="O833" s="96"/>
      <c r="P833" s="96"/>
      <c r="Q833" s="96"/>
      <c r="R833" s="96"/>
      <c r="Z833" s="91">
        <f t="shared" ref="Z833:AK833" si="856">C833*100000/Z819</f>
        <v>133.32537360953575</v>
      </c>
      <c r="AA833" s="91">
        <f t="shared" si="856"/>
        <v>123.53546742487377</v>
      </c>
      <c r="AB833" s="91">
        <f t="shared" si="856"/>
        <v>928.44072040835977</v>
      </c>
      <c r="AC833" s="91">
        <f t="shared" si="856"/>
        <v>410.2893769084601</v>
      </c>
      <c r="AD833" s="91">
        <f t="shared" si="856"/>
        <v>401.92329112984072</v>
      </c>
      <c r="AE833" s="91">
        <f t="shared" si="856"/>
        <v>325.65267363581631</v>
      </c>
      <c r="AF833" s="91">
        <f t="shared" si="856"/>
        <v>551.96228406823934</v>
      </c>
      <c r="AG833" s="91">
        <f t="shared" si="856"/>
        <v>437.3701694261598</v>
      </c>
      <c r="AH833" s="91">
        <f t="shared" si="856"/>
        <v>554.11449401504638</v>
      </c>
      <c r="AI833" s="91">
        <f t="shared" si="856"/>
        <v>452.19364727201906</v>
      </c>
      <c r="AJ833" s="91">
        <f t="shared" si="856"/>
        <v>391.8691323850656</v>
      </c>
      <c r="AK833" s="91">
        <f t="shared" si="856"/>
        <v>327.89046151818229</v>
      </c>
      <c r="AL833" s="148"/>
      <c r="AM833" s="148"/>
      <c r="AN833" s="148"/>
      <c r="AO833" s="148"/>
    </row>
    <row r="834" spans="1:41" ht="13.5" customHeight="1">
      <c r="A834" s="88">
        <v>831</v>
      </c>
      <c r="B834" s="95" t="s">
        <v>28</v>
      </c>
      <c r="C834" s="96">
        <v>0</v>
      </c>
      <c r="D834" s="96">
        <v>0</v>
      </c>
      <c r="E834" s="96">
        <v>0</v>
      </c>
      <c r="F834" s="96">
        <v>0</v>
      </c>
      <c r="G834" s="96">
        <v>12</v>
      </c>
      <c r="H834" s="96">
        <v>0</v>
      </c>
      <c r="I834" s="96">
        <v>0</v>
      </c>
      <c r="J834" s="96">
        <v>1</v>
      </c>
      <c r="K834" s="96">
        <v>0</v>
      </c>
      <c r="L834" s="96">
        <v>0</v>
      </c>
      <c r="M834" s="96">
        <v>0</v>
      </c>
      <c r="N834" s="96">
        <v>0</v>
      </c>
      <c r="O834" s="96"/>
      <c r="P834" s="96"/>
      <c r="Q834" s="96"/>
      <c r="R834" s="96"/>
      <c r="Z834" s="91">
        <f t="shared" ref="Z834:AK834" si="857">C834*100000/Z819</f>
        <v>0</v>
      </c>
      <c r="AA834" s="91">
        <f t="shared" si="857"/>
        <v>0</v>
      </c>
      <c r="AB834" s="91">
        <f t="shared" si="857"/>
        <v>0</v>
      </c>
      <c r="AC834" s="91">
        <f t="shared" si="857"/>
        <v>0</v>
      </c>
      <c r="AD834" s="91">
        <f t="shared" si="857"/>
        <v>11.138751717224222</v>
      </c>
      <c r="AE834" s="91">
        <f t="shared" si="857"/>
        <v>0</v>
      </c>
      <c r="AF834" s="91">
        <f t="shared" si="857"/>
        <v>0</v>
      </c>
      <c r="AG834" s="91">
        <f t="shared" si="857"/>
        <v>0.87649332550332626</v>
      </c>
      <c r="AH834" s="91">
        <f t="shared" si="857"/>
        <v>0</v>
      </c>
      <c r="AI834" s="91">
        <f t="shared" si="857"/>
        <v>0</v>
      </c>
      <c r="AJ834" s="91">
        <f t="shared" si="857"/>
        <v>0</v>
      </c>
      <c r="AK834" s="91">
        <f t="shared" si="857"/>
        <v>0</v>
      </c>
      <c r="AL834" s="148"/>
      <c r="AM834" s="148"/>
      <c r="AN834" s="148"/>
      <c r="AO834" s="148"/>
    </row>
    <row r="835" spans="1:41" ht="13.5" customHeight="1">
      <c r="A835" s="88">
        <v>832</v>
      </c>
      <c r="B835" s="97" t="s">
        <v>118</v>
      </c>
      <c r="C835" s="96">
        <v>3605</v>
      </c>
      <c r="D835" s="96">
        <v>4033</v>
      </c>
      <c r="E835" s="96">
        <v>4553</v>
      </c>
      <c r="F835" s="96">
        <v>4260</v>
      </c>
      <c r="G835" s="96">
        <v>4065</v>
      </c>
      <c r="H835" s="96">
        <v>4869</v>
      </c>
      <c r="I835" s="96">
        <v>5420</v>
      </c>
      <c r="J835" s="96">
        <v>4570</v>
      </c>
      <c r="K835" s="96">
        <v>5716</v>
      </c>
      <c r="L835" s="96">
        <v>5749</v>
      </c>
      <c r="M835" s="96">
        <v>5094</v>
      </c>
      <c r="N835" s="96">
        <v>4600</v>
      </c>
      <c r="O835" s="96"/>
      <c r="P835" s="96"/>
      <c r="Q835" s="96"/>
      <c r="R835" s="96"/>
      <c r="T835" s="4" t="s">
        <v>663</v>
      </c>
      <c r="U835" s="4" t="s">
        <v>664</v>
      </c>
      <c r="V835" s="4" t="s">
        <v>665</v>
      </c>
      <c r="W835" s="4" t="s">
        <v>666</v>
      </c>
      <c r="X835" s="4" t="s">
        <v>667</v>
      </c>
      <c r="Y835" s="4">
        <v>3817.9</v>
      </c>
      <c r="Z835" s="91">
        <f t="shared" ref="Z835:AK835" si="858">C835*100000/Z819</f>
        <v>3586.8505362863907</v>
      </c>
      <c r="AA835" s="91">
        <f t="shared" si="858"/>
        <v>3954.1153978136185</v>
      </c>
      <c r="AB835" s="91">
        <f t="shared" si="858"/>
        <v>4385.0524896465377</v>
      </c>
      <c r="AC835" s="91">
        <f t="shared" si="858"/>
        <v>4027.2643908526265</v>
      </c>
      <c r="AD835" s="91">
        <f t="shared" si="858"/>
        <v>3773.2521442097054</v>
      </c>
      <c r="AE835" s="91">
        <f t="shared" si="858"/>
        <v>4441.4646160582342</v>
      </c>
      <c r="AF835" s="91">
        <f t="shared" si="858"/>
        <v>4848.6800318474188</v>
      </c>
      <c r="AG835" s="91">
        <f t="shared" si="858"/>
        <v>4005.5744975502012</v>
      </c>
      <c r="AH835" s="91">
        <f t="shared" si="858"/>
        <v>4925.8451754121388</v>
      </c>
      <c r="AI835" s="91">
        <f t="shared" si="858"/>
        <v>4868.2795471289091</v>
      </c>
      <c r="AJ835" s="91">
        <f t="shared" si="858"/>
        <v>4247.1943837649451</v>
      </c>
      <c r="AK835" s="91">
        <f t="shared" si="858"/>
        <v>3789.688751215172</v>
      </c>
      <c r="AL835" s="148"/>
      <c r="AM835" s="148"/>
      <c r="AN835" s="148"/>
      <c r="AO835" s="148"/>
    </row>
    <row r="836" spans="1:41" ht="13.5" customHeight="1">
      <c r="A836" s="88">
        <v>833</v>
      </c>
      <c r="B836" s="95" t="s">
        <v>10</v>
      </c>
      <c r="C836" s="96">
        <v>36</v>
      </c>
      <c r="D836" s="96">
        <v>45</v>
      </c>
      <c r="E836" s="96">
        <v>47</v>
      </c>
      <c r="F836" s="96">
        <v>134</v>
      </c>
      <c r="G836" s="96">
        <v>114</v>
      </c>
      <c r="H836" s="96">
        <v>106</v>
      </c>
      <c r="I836" s="96">
        <v>107</v>
      </c>
      <c r="J836" s="96">
        <v>86</v>
      </c>
      <c r="K836" s="96">
        <v>108</v>
      </c>
      <c r="L836" s="96">
        <v>117</v>
      </c>
      <c r="M836" s="96">
        <v>104</v>
      </c>
      <c r="N836" s="96">
        <v>41</v>
      </c>
      <c r="O836" s="96"/>
      <c r="P836" s="96"/>
      <c r="Q836" s="96"/>
      <c r="R836" s="96"/>
      <c r="Z836" s="91">
        <f t="shared" ref="Z836:AK836" si="859">C836*100000/Z819</f>
        <v>35.818757089129008</v>
      </c>
      <c r="AA836" s="91">
        <f t="shared" si="859"/>
        <v>44.119809794597778</v>
      </c>
      <c r="AB836" s="91">
        <f t="shared" si="859"/>
        <v>45.266300683810073</v>
      </c>
      <c r="AC836" s="91">
        <f t="shared" si="859"/>
        <v>126.67920853855681</v>
      </c>
      <c r="AD836" s="91">
        <f t="shared" si="859"/>
        <v>105.81814131363012</v>
      </c>
      <c r="AE836" s="91">
        <f t="shared" si="859"/>
        <v>96.69239049130681</v>
      </c>
      <c r="AF836" s="91">
        <f t="shared" si="859"/>
        <v>95.72117406045642</v>
      </c>
      <c r="AG836" s="91">
        <f t="shared" si="859"/>
        <v>75.378425993286058</v>
      </c>
      <c r="AH836" s="91">
        <f t="shared" si="859"/>
        <v>93.070552649494573</v>
      </c>
      <c r="AI836" s="91">
        <f t="shared" si="859"/>
        <v>99.07613620004912</v>
      </c>
      <c r="AJ836" s="91">
        <f t="shared" si="859"/>
        <v>86.711467591588985</v>
      </c>
      <c r="AK836" s="91">
        <f t="shared" si="859"/>
        <v>33.777660608656966</v>
      </c>
      <c r="AL836" s="148"/>
      <c r="AM836" s="148"/>
      <c r="AN836" s="148"/>
      <c r="AO836" s="148"/>
    </row>
    <row r="837" spans="1:41" ht="13.5" customHeight="1">
      <c r="A837" s="88">
        <v>834</v>
      </c>
      <c r="B837" s="95" t="s">
        <v>9</v>
      </c>
      <c r="C837" s="96">
        <v>18</v>
      </c>
      <c r="D837" s="96">
        <v>24</v>
      </c>
      <c r="E837" s="96">
        <v>22</v>
      </c>
      <c r="F837" s="96">
        <v>38</v>
      </c>
      <c r="G837" s="96">
        <v>39</v>
      </c>
      <c r="H837" s="96">
        <v>24</v>
      </c>
      <c r="I837" s="96">
        <v>6</v>
      </c>
      <c r="J837" s="96">
        <v>22</v>
      </c>
      <c r="K837" s="96">
        <v>22</v>
      </c>
      <c r="L837" s="96">
        <v>27</v>
      </c>
      <c r="M837" s="96">
        <v>35</v>
      </c>
      <c r="N837" s="96">
        <v>24</v>
      </c>
      <c r="O837" s="96"/>
      <c r="P837" s="96"/>
      <c r="Q837" s="96"/>
      <c r="R837" s="96"/>
      <c r="Z837" s="91">
        <f t="shared" ref="Z837:AK837" si="860">C837*100000/Z819</f>
        <v>17.909378544564504</v>
      </c>
      <c r="AA837" s="91">
        <f t="shared" si="860"/>
        <v>23.53056522378548</v>
      </c>
      <c r="AB837" s="91">
        <f t="shared" si="860"/>
        <v>21.188481171145142</v>
      </c>
      <c r="AC837" s="91">
        <f t="shared" si="860"/>
        <v>35.923954660187746</v>
      </c>
      <c r="AD837" s="91">
        <f t="shared" si="860"/>
        <v>36.200943080978725</v>
      </c>
      <c r="AE837" s="91">
        <f t="shared" si="860"/>
        <v>21.892616715012863</v>
      </c>
      <c r="AF837" s="91">
        <f t="shared" si="860"/>
        <v>5.3675424706797994</v>
      </c>
      <c r="AG837" s="91">
        <f t="shared" si="860"/>
        <v>19.282853161073177</v>
      </c>
      <c r="AH837" s="91">
        <f t="shared" si="860"/>
        <v>18.958816280452599</v>
      </c>
      <c r="AI837" s="91">
        <f t="shared" si="860"/>
        <v>22.863723738472874</v>
      </c>
      <c r="AJ837" s="91">
        <f t="shared" si="860"/>
        <v>29.181743901015526</v>
      </c>
      <c r="AK837" s="91">
        <f t="shared" si="860"/>
        <v>19.772289136774809</v>
      </c>
      <c r="AL837" s="148"/>
      <c r="AM837" s="148"/>
      <c r="AN837" s="148"/>
      <c r="AO837" s="148"/>
    </row>
    <row r="838" spans="1:41" ht="13.5" customHeight="1">
      <c r="A838" s="88">
        <v>835</v>
      </c>
      <c r="B838" s="95" t="s">
        <v>8</v>
      </c>
      <c r="C838" s="96">
        <v>133</v>
      </c>
      <c r="D838" s="96">
        <v>156</v>
      </c>
      <c r="E838" s="96">
        <v>202</v>
      </c>
      <c r="F838" s="96">
        <v>397</v>
      </c>
      <c r="G838" s="96">
        <v>366</v>
      </c>
      <c r="H838" s="96">
        <v>361</v>
      </c>
      <c r="I838" s="96">
        <v>372</v>
      </c>
      <c r="J838" s="96">
        <v>345</v>
      </c>
      <c r="K838" s="96">
        <v>433</v>
      </c>
      <c r="L838" s="96">
        <v>450</v>
      </c>
      <c r="M838" s="96">
        <v>477</v>
      </c>
      <c r="N838" s="96">
        <v>355</v>
      </c>
      <c r="O838" s="96"/>
      <c r="P838" s="96"/>
      <c r="Q838" s="96"/>
      <c r="R838" s="96"/>
      <c r="Z838" s="91">
        <f t="shared" ref="Z838:AK838" si="861">C838*100000/Z819</f>
        <v>132.33040813483771</v>
      </c>
      <c r="AA838" s="91">
        <f t="shared" si="861"/>
        <v>152.94867395460562</v>
      </c>
      <c r="AB838" s="91">
        <f t="shared" si="861"/>
        <v>194.54878166233266</v>
      </c>
      <c r="AC838" s="91">
        <f t="shared" si="861"/>
        <v>375.31078947617203</v>
      </c>
      <c r="AD838" s="91">
        <f t="shared" si="861"/>
        <v>339.73192737533878</v>
      </c>
      <c r="AE838" s="91">
        <f t="shared" si="861"/>
        <v>329.30144308831848</v>
      </c>
      <c r="AF838" s="91">
        <f t="shared" si="861"/>
        <v>332.78763318214754</v>
      </c>
      <c r="AG838" s="91">
        <f t="shared" si="861"/>
        <v>302.39019729864759</v>
      </c>
      <c r="AH838" s="91">
        <f t="shared" si="861"/>
        <v>373.14397497436249</v>
      </c>
      <c r="AI838" s="91">
        <f t="shared" si="861"/>
        <v>381.06206230788121</v>
      </c>
      <c r="AJ838" s="91">
        <f t="shared" si="861"/>
        <v>397.70548116526874</v>
      </c>
      <c r="AK838" s="91">
        <f t="shared" si="861"/>
        <v>292.46511014812739</v>
      </c>
      <c r="AL838" s="148"/>
      <c r="AM838" s="148"/>
      <c r="AN838" s="148"/>
      <c r="AO838" s="148"/>
    </row>
    <row r="839" spans="1:41" ht="13.5" customHeight="1">
      <c r="A839" s="88">
        <v>836</v>
      </c>
      <c r="B839" s="95" t="s">
        <v>24</v>
      </c>
      <c r="C839" s="96">
        <v>0</v>
      </c>
      <c r="D839" s="96">
        <v>0</v>
      </c>
      <c r="E839" s="96">
        <v>0</v>
      </c>
      <c r="F839" s="96">
        <v>7</v>
      </c>
      <c r="G839" s="96">
        <v>2</v>
      </c>
      <c r="H839" s="96">
        <v>1</v>
      </c>
      <c r="I839" s="96">
        <v>2</v>
      </c>
      <c r="J839" s="96">
        <v>3</v>
      </c>
      <c r="K839" s="96">
        <v>2</v>
      </c>
      <c r="L839" s="96">
        <v>3</v>
      </c>
      <c r="M839" s="96">
        <v>3</v>
      </c>
      <c r="N839" s="96">
        <v>5</v>
      </c>
      <c r="O839" s="96"/>
      <c r="P839" s="96"/>
      <c r="Q839" s="96"/>
      <c r="R839" s="96"/>
      <c r="Z839" s="91">
        <f t="shared" ref="Z839:AK839" si="862">C839*100000/Z819</f>
        <v>0</v>
      </c>
      <c r="AA839" s="91">
        <f t="shared" si="862"/>
        <v>0</v>
      </c>
      <c r="AB839" s="91">
        <f t="shared" si="862"/>
        <v>0</v>
      </c>
      <c r="AC839" s="91">
        <f t="shared" si="862"/>
        <v>6.6175705952977433</v>
      </c>
      <c r="AD839" s="91">
        <f t="shared" si="862"/>
        <v>1.8564586195373705</v>
      </c>
      <c r="AE839" s="91">
        <f t="shared" si="862"/>
        <v>0.91219236312553587</v>
      </c>
      <c r="AF839" s="91">
        <f t="shared" si="862"/>
        <v>1.7891808235599331</v>
      </c>
      <c r="AG839" s="91">
        <f t="shared" si="862"/>
        <v>2.629479976509979</v>
      </c>
      <c r="AH839" s="91">
        <f t="shared" si="862"/>
        <v>1.723528752768418</v>
      </c>
      <c r="AI839" s="91">
        <f t="shared" si="862"/>
        <v>2.540413748719208</v>
      </c>
      <c r="AJ839" s="91">
        <f t="shared" si="862"/>
        <v>2.5012923343727591</v>
      </c>
      <c r="AK839" s="91">
        <f t="shared" si="862"/>
        <v>4.1192269034947522</v>
      </c>
      <c r="AL839" s="148"/>
      <c r="AM839" s="148"/>
      <c r="AN839" s="148"/>
      <c r="AO839" s="148"/>
    </row>
    <row r="840" spans="1:41" ht="13.5" customHeight="1">
      <c r="A840" s="88">
        <v>837</v>
      </c>
      <c r="B840" s="97" t="s">
        <v>119</v>
      </c>
      <c r="C840" s="96">
        <v>187</v>
      </c>
      <c r="D840" s="96">
        <v>225</v>
      </c>
      <c r="E840" s="96">
        <v>271</v>
      </c>
      <c r="F840" s="96">
        <v>576</v>
      </c>
      <c r="G840" s="96">
        <v>521</v>
      </c>
      <c r="H840" s="96">
        <v>492</v>
      </c>
      <c r="I840" s="96">
        <v>487</v>
      </c>
      <c r="J840" s="96">
        <v>456</v>
      </c>
      <c r="K840" s="96">
        <v>565</v>
      </c>
      <c r="L840" s="96">
        <v>597</v>
      </c>
      <c r="M840" s="96">
        <v>619</v>
      </c>
      <c r="N840" s="96">
        <v>425</v>
      </c>
      <c r="O840" s="96"/>
      <c r="P840" s="96"/>
      <c r="Q840" s="96"/>
      <c r="R840" s="96"/>
      <c r="T840" s="4" t="s">
        <v>668</v>
      </c>
      <c r="U840" s="4" t="s">
        <v>669</v>
      </c>
      <c r="V840" s="4" t="s">
        <v>670</v>
      </c>
      <c r="W840" s="4" t="s">
        <v>671</v>
      </c>
      <c r="X840" s="4" t="s">
        <v>672</v>
      </c>
      <c r="Y840" s="4">
        <v>232.3</v>
      </c>
      <c r="Z840" s="91">
        <f t="shared" ref="Z840:AK840" si="863">C840*100000/Z819</f>
        <v>186.05854376853122</v>
      </c>
      <c r="AA840" s="91">
        <f t="shared" si="863"/>
        <v>220.59904897298887</v>
      </c>
      <c r="AB840" s="91">
        <f t="shared" si="863"/>
        <v>261.00356351728789</v>
      </c>
      <c r="AC840" s="91">
        <f t="shared" si="863"/>
        <v>544.53152327021428</v>
      </c>
      <c r="AD840" s="91">
        <f t="shared" si="863"/>
        <v>483.607470389485</v>
      </c>
      <c r="AE840" s="91">
        <f t="shared" si="863"/>
        <v>448.79864265776365</v>
      </c>
      <c r="AF840" s="91">
        <f t="shared" si="863"/>
        <v>435.66553053684373</v>
      </c>
      <c r="AG840" s="91">
        <f t="shared" si="863"/>
        <v>399.68095642951681</v>
      </c>
      <c r="AH840" s="91">
        <f t="shared" si="863"/>
        <v>486.89687265707812</v>
      </c>
      <c r="AI840" s="91">
        <f t="shared" si="863"/>
        <v>505.54233599512241</v>
      </c>
      <c r="AJ840" s="91">
        <f t="shared" si="863"/>
        <v>516.09998499224605</v>
      </c>
      <c r="AK840" s="91">
        <f t="shared" si="863"/>
        <v>350.1342867970539</v>
      </c>
      <c r="AL840" s="148"/>
      <c r="AM840" s="148"/>
      <c r="AN840" s="148"/>
      <c r="AO840" s="148"/>
    </row>
    <row r="841" spans="1:41" ht="13.5" customHeight="1">
      <c r="A841" s="88">
        <v>838</v>
      </c>
      <c r="B841" s="95" t="s">
        <v>7</v>
      </c>
      <c r="C841" s="96">
        <v>95</v>
      </c>
      <c r="D841" s="96">
        <v>137</v>
      </c>
      <c r="E841" s="96">
        <v>186</v>
      </c>
      <c r="F841" s="96">
        <v>289</v>
      </c>
      <c r="G841" s="96">
        <v>273</v>
      </c>
      <c r="H841" s="96">
        <v>314</v>
      </c>
      <c r="I841" s="96">
        <v>341</v>
      </c>
      <c r="J841" s="96">
        <v>308</v>
      </c>
      <c r="K841" s="96">
        <v>425</v>
      </c>
      <c r="L841" s="96">
        <v>360</v>
      </c>
      <c r="M841" s="96">
        <v>347</v>
      </c>
      <c r="N841" s="96">
        <v>282</v>
      </c>
      <c r="O841" s="96"/>
      <c r="P841" s="96"/>
      <c r="Q841" s="96"/>
      <c r="R841" s="96"/>
      <c r="T841" s="4"/>
      <c r="U841" s="4"/>
      <c r="V841" s="4"/>
      <c r="W841" s="4"/>
      <c r="X841" s="4"/>
      <c r="Y841" s="4"/>
      <c r="Z841" s="91">
        <f t="shared" ref="Z841:AK841" si="864">C841*100000/Z819</f>
        <v>94.521720096312663</v>
      </c>
      <c r="AA841" s="91">
        <f t="shared" si="864"/>
        <v>134.32030981910879</v>
      </c>
      <c r="AB841" s="91">
        <f t="shared" si="864"/>
        <v>179.13897717422711</v>
      </c>
      <c r="AC841" s="91">
        <f t="shared" si="864"/>
        <v>273.21112886300682</v>
      </c>
      <c r="AD841" s="91">
        <f t="shared" si="864"/>
        <v>253.40660156685107</v>
      </c>
      <c r="AE841" s="91">
        <f t="shared" si="864"/>
        <v>286.42840202141826</v>
      </c>
      <c r="AF841" s="91">
        <f t="shared" si="864"/>
        <v>305.05533041696862</v>
      </c>
      <c r="AG841" s="91">
        <f t="shared" si="864"/>
        <v>269.95994425502448</v>
      </c>
      <c r="AH841" s="91">
        <f t="shared" si="864"/>
        <v>366.24985996328883</v>
      </c>
      <c r="AI841" s="91">
        <f t="shared" si="864"/>
        <v>304.84964984630494</v>
      </c>
      <c r="AJ841" s="91">
        <f t="shared" si="864"/>
        <v>289.31614667578248</v>
      </c>
      <c r="AK841" s="91">
        <f t="shared" si="864"/>
        <v>232.32439735710403</v>
      </c>
      <c r="AL841" s="148"/>
      <c r="AM841" s="148"/>
      <c r="AN841" s="148"/>
      <c r="AO841" s="148"/>
    </row>
    <row r="842" spans="1:41" ht="13.5" customHeight="1">
      <c r="A842" s="88">
        <v>839</v>
      </c>
      <c r="B842" s="95" t="s">
        <v>6</v>
      </c>
      <c r="C842" s="96">
        <v>377</v>
      </c>
      <c r="D842" s="96">
        <v>326</v>
      </c>
      <c r="E842" s="96">
        <v>576</v>
      </c>
      <c r="F842" s="96">
        <v>475</v>
      </c>
      <c r="G842" s="96">
        <v>513</v>
      </c>
      <c r="H842" s="96">
        <v>378</v>
      </c>
      <c r="I842" s="96">
        <v>346</v>
      </c>
      <c r="J842" s="96">
        <v>347</v>
      </c>
      <c r="K842" s="96">
        <v>333</v>
      </c>
      <c r="L842" s="96">
        <v>273</v>
      </c>
      <c r="M842" s="96">
        <v>245</v>
      </c>
      <c r="N842" s="96">
        <v>265</v>
      </c>
      <c r="O842" s="96"/>
      <c r="P842" s="96"/>
      <c r="Q842" s="96"/>
      <c r="R842" s="96"/>
      <c r="Z842" s="91">
        <f t="shared" ref="Z842:AK842" si="865">C842*100000/Z819</f>
        <v>375.10198396115652</v>
      </c>
      <c r="AA842" s="91">
        <f t="shared" si="865"/>
        <v>319.62351095641941</v>
      </c>
      <c r="AB842" s="91">
        <f t="shared" si="865"/>
        <v>554.75296157180003</v>
      </c>
      <c r="AC842" s="91">
        <f t="shared" si="865"/>
        <v>449.04943325234689</v>
      </c>
      <c r="AD842" s="91">
        <f t="shared" si="865"/>
        <v>476.18163591133555</v>
      </c>
      <c r="AE842" s="91">
        <f t="shared" si="865"/>
        <v>344.80871326145257</v>
      </c>
      <c r="AF842" s="91">
        <f t="shared" si="865"/>
        <v>309.52828247586842</v>
      </c>
      <c r="AG842" s="91">
        <f t="shared" si="865"/>
        <v>304.1431839496542</v>
      </c>
      <c r="AH842" s="91">
        <f t="shared" si="865"/>
        <v>286.96753733594159</v>
      </c>
      <c r="AI842" s="91">
        <f t="shared" si="865"/>
        <v>231.17765113344794</v>
      </c>
      <c r="AJ842" s="91">
        <f t="shared" si="865"/>
        <v>204.27220730710869</v>
      </c>
      <c r="AK842" s="91">
        <f t="shared" si="865"/>
        <v>218.31902588522186</v>
      </c>
      <c r="AL842" s="148"/>
      <c r="AM842" s="148"/>
      <c r="AN842" s="148"/>
      <c r="AO842" s="148"/>
    </row>
    <row r="843" spans="1:41" ht="13.5" customHeight="1">
      <c r="A843" s="88">
        <v>840</v>
      </c>
      <c r="B843" s="95" t="s">
        <v>5</v>
      </c>
      <c r="C843" s="96">
        <v>35</v>
      </c>
      <c r="D843" s="96">
        <v>106</v>
      </c>
      <c r="E843" s="96">
        <v>61</v>
      </c>
      <c r="F843" s="96">
        <v>78</v>
      </c>
      <c r="G843" s="96">
        <v>76</v>
      </c>
      <c r="H843" s="96">
        <v>63</v>
      </c>
      <c r="I843" s="96">
        <v>102</v>
      </c>
      <c r="J843" s="96">
        <v>103</v>
      </c>
      <c r="K843" s="96">
        <v>78</v>
      </c>
      <c r="L843" s="96">
        <v>92</v>
      </c>
      <c r="M843" s="96">
        <v>100</v>
      </c>
      <c r="N843" s="96">
        <v>72</v>
      </c>
      <c r="O843" s="96"/>
      <c r="P843" s="96"/>
      <c r="Q843" s="96"/>
      <c r="R843" s="96"/>
      <c r="Z843" s="91">
        <f t="shared" ref="Z843:AK843" si="866">C843*100000/Z819</f>
        <v>34.823791614430981</v>
      </c>
      <c r="AA843" s="91">
        <f t="shared" si="866"/>
        <v>103.9266630717192</v>
      </c>
      <c r="AB843" s="91">
        <f t="shared" si="866"/>
        <v>58.74987961090244</v>
      </c>
      <c r="AC843" s="91">
        <f t="shared" si="866"/>
        <v>73.738643776174854</v>
      </c>
      <c r="AD843" s="91">
        <f t="shared" si="866"/>
        <v>70.545427542420086</v>
      </c>
      <c r="AE843" s="91">
        <f t="shared" si="866"/>
        <v>57.468118876908761</v>
      </c>
      <c r="AF843" s="91">
        <f t="shared" si="866"/>
        <v>91.248222001556584</v>
      </c>
      <c r="AG843" s="91">
        <f t="shared" si="866"/>
        <v>90.278812526842614</v>
      </c>
      <c r="AH843" s="91">
        <f t="shared" si="866"/>
        <v>67.217621357968298</v>
      </c>
      <c r="AI843" s="91">
        <f t="shared" si="866"/>
        <v>77.906021627389052</v>
      </c>
      <c r="AJ843" s="91">
        <f t="shared" si="866"/>
        <v>83.376411145758638</v>
      </c>
      <c r="AK843" s="91">
        <f t="shared" si="866"/>
        <v>59.316867410324427</v>
      </c>
      <c r="AL843" s="148"/>
      <c r="AM843" s="148"/>
      <c r="AN843" s="148"/>
      <c r="AO843" s="148"/>
    </row>
    <row r="844" spans="1:41" ht="13.5" customHeight="1">
      <c r="A844" s="88">
        <v>841</v>
      </c>
      <c r="B844" s="95" t="s">
        <v>26</v>
      </c>
      <c r="C844" s="96">
        <v>0</v>
      </c>
      <c r="D844" s="96">
        <v>0</v>
      </c>
      <c r="E844" s="96">
        <v>0</v>
      </c>
      <c r="F844" s="96">
        <v>1</v>
      </c>
      <c r="G844" s="96">
        <v>1</v>
      </c>
      <c r="H844" s="96">
        <v>0</v>
      </c>
      <c r="I844" s="96">
        <v>0</v>
      </c>
      <c r="J844" s="96">
        <v>1</v>
      </c>
      <c r="K844" s="96">
        <v>1</v>
      </c>
      <c r="L844" s="96">
        <v>0</v>
      </c>
      <c r="M844" s="96">
        <v>0</v>
      </c>
      <c r="N844" s="96">
        <v>5</v>
      </c>
      <c r="O844" s="96"/>
      <c r="P844" s="96"/>
      <c r="Q844" s="96"/>
      <c r="R844" s="96"/>
      <c r="Z844" s="91">
        <f t="shared" ref="Z844:AK844" si="867">C844*100000/Z819</f>
        <v>0</v>
      </c>
      <c r="AA844" s="91">
        <f t="shared" si="867"/>
        <v>0</v>
      </c>
      <c r="AB844" s="91">
        <f t="shared" si="867"/>
        <v>0</v>
      </c>
      <c r="AC844" s="91">
        <f t="shared" si="867"/>
        <v>0.94536722789967764</v>
      </c>
      <c r="AD844" s="91">
        <f t="shared" si="867"/>
        <v>0.92822930976868523</v>
      </c>
      <c r="AE844" s="91">
        <f t="shared" si="867"/>
        <v>0</v>
      </c>
      <c r="AF844" s="91">
        <f t="shared" si="867"/>
        <v>0</v>
      </c>
      <c r="AG844" s="91">
        <f t="shared" si="867"/>
        <v>0.87649332550332626</v>
      </c>
      <c r="AH844" s="91">
        <f t="shared" si="867"/>
        <v>0.861764376384209</v>
      </c>
      <c r="AI844" s="91">
        <f t="shared" si="867"/>
        <v>0</v>
      </c>
      <c r="AJ844" s="91">
        <f t="shared" si="867"/>
        <v>0</v>
      </c>
      <c r="AK844" s="91">
        <f t="shared" si="867"/>
        <v>4.1192269034947522</v>
      </c>
      <c r="AL844" s="148"/>
      <c r="AM844" s="148"/>
      <c r="AN844" s="148"/>
      <c r="AO844" s="148"/>
    </row>
    <row r="845" spans="1:41" ht="13.5" customHeight="1">
      <c r="A845" s="88">
        <v>842</v>
      </c>
      <c r="B845" s="95" t="s">
        <v>4</v>
      </c>
      <c r="C845" s="96">
        <v>59</v>
      </c>
      <c r="D845" s="96">
        <v>133</v>
      </c>
      <c r="E845" s="96">
        <v>128</v>
      </c>
      <c r="F845" s="96">
        <v>173</v>
      </c>
      <c r="G845" s="96">
        <v>122</v>
      </c>
      <c r="H845" s="96">
        <v>349</v>
      </c>
      <c r="I845" s="96">
        <v>412</v>
      </c>
      <c r="J845" s="96">
        <v>405</v>
      </c>
      <c r="K845" s="96">
        <v>452</v>
      </c>
      <c r="L845" s="96">
        <v>425</v>
      </c>
      <c r="M845" s="96">
        <v>434</v>
      </c>
      <c r="N845" s="96">
        <v>459</v>
      </c>
      <c r="O845" s="96"/>
      <c r="P845" s="96"/>
      <c r="Q845" s="96"/>
      <c r="R845" s="96"/>
      <c r="Z845" s="91">
        <f t="shared" ref="Z845:AK845" si="868">C845*100000/Z819</f>
        <v>58.702963007183648</v>
      </c>
      <c r="AA845" s="91">
        <f t="shared" si="868"/>
        <v>130.39854894847787</v>
      </c>
      <c r="AB845" s="91">
        <f t="shared" si="868"/>
        <v>123.27843590484446</v>
      </c>
      <c r="AC845" s="91">
        <f t="shared" si="868"/>
        <v>163.54853042664422</v>
      </c>
      <c r="AD845" s="91">
        <f t="shared" si="868"/>
        <v>113.2439757917796</v>
      </c>
      <c r="AE845" s="91">
        <f t="shared" si="868"/>
        <v>318.35513473081204</v>
      </c>
      <c r="AF845" s="91">
        <f t="shared" si="868"/>
        <v>368.57124965334623</v>
      </c>
      <c r="AG845" s="91">
        <f t="shared" si="868"/>
        <v>354.97979682884716</v>
      </c>
      <c r="AH845" s="91">
        <f t="shared" si="868"/>
        <v>389.51749812566248</v>
      </c>
      <c r="AI845" s="91">
        <f t="shared" si="868"/>
        <v>359.89194773522115</v>
      </c>
      <c r="AJ845" s="91">
        <f t="shared" si="868"/>
        <v>361.85362437259249</v>
      </c>
      <c r="AK845" s="91">
        <f t="shared" si="868"/>
        <v>378.14502974081825</v>
      </c>
      <c r="AL845" s="148"/>
      <c r="AM845" s="148"/>
      <c r="AN845" s="148"/>
      <c r="AO845" s="148"/>
    </row>
    <row r="846" spans="1:41" ht="13.5" customHeight="1">
      <c r="A846" s="88">
        <v>843</v>
      </c>
      <c r="B846" s="95" t="s">
        <v>3</v>
      </c>
      <c r="C846" s="96">
        <v>391</v>
      </c>
      <c r="D846" s="96">
        <v>619</v>
      </c>
      <c r="E846" s="96">
        <v>1048</v>
      </c>
      <c r="F846" s="96">
        <v>1080</v>
      </c>
      <c r="G846" s="96">
        <v>1387</v>
      </c>
      <c r="H846" s="96">
        <v>1558</v>
      </c>
      <c r="I846" s="96">
        <v>1879</v>
      </c>
      <c r="J846" s="96">
        <v>1759</v>
      </c>
      <c r="K846" s="96">
        <v>1842</v>
      </c>
      <c r="L846" s="96">
        <v>1818</v>
      </c>
      <c r="M846" s="96">
        <v>2059</v>
      </c>
      <c r="N846" s="96">
        <v>1839</v>
      </c>
      <c r="O846" s="96"/>
      <c r="P846" s="96"/>
      <c r="Q846" s="96"/>
      <c r="R846" s="96"/>
      <c r="Z846" s="91">
        <f t="shared" ref="Z846:AK846" si="869">C846*100000/Z819</f>
        <v>389.03150060692894</v>
      </c>
      <c r="AA846" s="91">
        <f t="shared" si="869"/>
        <v>606.89249473013388</v>
      </c>
      <c r="AB846" s="91">
        <f t="shared" si="869"/>
        <v>1009.342193970914</v>
      </c>
      <c r="AC846" s="91">
        <f t="shared" si="869"/>
        <v>1020.9966061316518</v>
      </c>
      <c r="AD846" s="91">
        <f t="shared" si="869"/>
        <v>1287.4540526491664</v>
      </c>
      <c r="AE846" s="91">
        <f t="shared" si="869"/>
        <v>1421.1957017495849</v>
      </c>
      <c r="AF846" s="91">
        <f t="shared" si="869"/>
        <v>1680.935383734557</v>
      </c>
      <c r="AG846" s="91">
        <f t="shared" si="869"/>
        <v>1541.751759560351</v>
      </c>
      <c r="AH846" s="91">
        <f t="shared" si="869"/>
        <v>1587.3699812997131</v>
      </c>
      <c r="AI846" s="91">
        <f t="shared" si="869"/>
        <v>1539.4907317238401</v>
      </c>
      <c r="AJ846" s="91">
        <f t="shared" si="869"/>
        <v>1716.7203054911704</v>
      </c>
      <c r="AK846" s="91">
        <f t="shared" si="869"/>
        <v>1515.0516551053697</v>
      </c>
      <c r="AL846" s="148"/>
      <c r="AM846" s="148"/>
      <c r="AN846" s="148"/>
      <c r="AO846" s="148"/>
    </row>
    <row r="847" spans="1:41" ht="13.5" customHeight="1">
      <c r="A847" s="88">
        <v>844</v>
      </c>
      <c r="B847" s="95" t="s">
        <v>2</v>
      </c>
      <c r="C847" s="96">
        <v>0</v>
      </c>
      <c r="D847" s="96">
        <v>0</v>
      </c>
      <c r="E847" s="96">
        <v>0</v>
      </c>
      <c r="F847" s="96">
        <v>0</v>
      </c>
      <c r="G847" s="96">
        <v>1</v>
      </c>
      <c r="H847" s="96">
        <v>0</v>
      </c>
      <c r="I847" s="96">
        <v>1</v>
      </c>
      <c r="J847" s="96">
        <v>0</v>
      </c>
      <c r="K847" s="96">
        <v>0</v>
      </c>
      <c r="L847" s="96">
        <v>0</v>
      </c>
      <c r="M847" s="96">
        <v>0</v>
      </c>
      <c r="N847" s="96">
        <v>0</v>
      </c>
      <c r="O847" s="96"/>
      <c r="P847" s="96"/>
      <c r="Q847" s="96"/>
      <c r="R847" s="96"/>
      <c r="Z847" s="91">
        <f t="shared" ref="Z847:AK847" si="870">C847*100000/Z819</f>
        <v>0</v>
      </c>
      <c r="AA847" s="91">
        <f t="shared" si="870"/>
        <v>0</v>
      </c>
      <c r="AB847" s="91">
        <f t="shared" si="870"/>
        <v>0</v>
      </c>
      <c r="AC847" s="91">
        <f t="shared" si="870"/>
        <v>0</v>
      </c>
      <c r="AD847" s="91">
        <f t="shared" si="870"/>
        <v>0.92822930976868523</v>
      </c>
      <c r="AE847" s="91">
        <f t="shared" si="870"/>
        <v>0</v>
      </c>
      <c r="AF847" s="91">
        <f t="shared" si="870"/>
        <v>0.89459041177996657</v>
      </c>
      <c r="AG847" s="91">
        <f t="shared" si="870"/>
        <v>0</v>
      </c>
      <c r="AH847" s="91">
        <f t="shared" si="870"/>
        <v>0</v>
      </c>
      <c r="AI847" s="91">
        <f t="shared" si="870"/>
        <v>0</v>
      </c>
      <c r="AJ847" s="91">
        <f t="shared" si="870"/>
        <v>0</v>
      </c>
      <c r="AK847" s="91">
        <f t="shared" si="870"/>
        <v>0</v>
      </c>
      <c r="AL847" s="148"/>
      <c r="AM847" s="148"/>
      <c r="AN847" s="148"/>
      <c r="AO847" s="148"/>
    </row>
    <row r="848" spans="1:41" ht="13.5" customHeight="1">
      <c r="A848" s="88">
        <v>845</v>
      </c>
      <c r="B848" s="95" t="s">
        <v>23</v>
      </c>
      <c r="C848" s="96">
        <v>1</v>
      </c>
      <c r="D848" s="96">
        <v>3</v>
      </c>
      <c r="E848" s="96">
        <v>6</v>
      </c>
      <c r="F848" s="96">
        <v>9</v>
      </c>
      <c r="G848" s="96">
        <v>2</v>
      </c>
      <c r="H848" s="96">
        <v>1</v>
      </c>
      <c r="I848" s="96">
        <v>3</v>
      </c>
      <c r="J848" s="96">
        <v>2</v>
      </c>
      <c r="K848" s="96">
        <v>9</v>
      </c>
      <c r="L848" s="96">
        <v>5</v>
      </c>
      <c r="M848" s="96">
        <v>12</v>
      </c>
      <c r="N848" s="96">
        <v>5</v>
      </c>
      <c r="O848" s="96"/>
      <c r="P848" s="96"/>
      <c r="Q848" s="96"/>
      <c r="R848" s="96"/>
      <c r="Z848" s="91">
        <f t="shared" ref="Z848:AK848" si="871">C848*100000/Z819</f>
        <v>0.99496547469802799</v>
      </c>
      <c r="AA848" s="91">
        <f t="shared" si="871"/>
        <v>2.941320652973185</v>
      </c>
      <c r="AB848" s="91">
        <f t="shared" si="871"/>
        <v>5.7786766830395839</v>
      </c>
      <c r="AC848" s="91">
        <f t="shared" si="871"/>
        <v>8.5083050510970981</v>
      </c>
      <c r="AD848" s="91">
        <f t="shared" si="871"/>
        <v>1.8564586195373705</v>
      </c>
      <c r="AE848" s="91">
        <f t="shared" si="871"/>
        <v>0.91219236312553587</v>
      </c>
      <c r="AF848" s="91">
        <f t="shared" si="871"/>
        <v>2.6837712353398997</v>
      </c>
      <c r="AG848" s="91">
        <f t="shared" si="871"/>
        <v>1.7529866510066525</v>
      </c>
      <c r="AH848" s="91">
        <f t="shared" si="871"/>
        <v>7.7558793874578811</v>
      </c>
      <c r="AI848" s="91">
        <f t="shared" si="871"/>
        <v>4.2340229145320132</v>
      </c>
      <c r="AJ848" s="91">
        <f t="shared" si="871"/>
        <v>10.005169337491036</v>
      </c>
      <c r="AK848" s="91">
        <f t="shared" si="871"/>
        <v>4.1192269034947522</v>
      </c>
      <c r="AL848" s="148"/>
      <c r="AM848" s="148"/>
      <c r="AN848" s="148"/>
      <c r="AO848" s="148"/>
    </row>
    <row r="849" spans="1:41" ht="13.5" customHeight="1">
      <c r="A849" s="88">
        <v>846</v>
      </c>
      <c r="B849" s="95" t="s">
        <v>1</v>
      </c>
      <c r="C849" s="96">
        <v>20</v>
      </c>
      <c r="D849" s="96">
        <v>26</v>
      </c>
      <c r="E849" s="96">
        <v>21</v>
      </c>
      <c r="F849" s="96">
        <v>9</v>
      </c>
      <c r="G849" s="96">
        <v>11</v>
      </c>
      <c r="H849" s="96">
        <v>7</v>
      </c>
      <c r="I849" s="96">
        <v>6</v>
      </c>
      <c r="J849" s="96">
        <v>4</v>
      </c>
      <c r="K849" s="96">
        <v>7</v>
      </c>
      <c r="L849" s="96">
        <v>9</v>
      </c>
      <c r="M849" s="96">
        <v>8</v>
      </c>
      <c r="N849" s="96">
        <v>5</v>
      </c>
      <c r="O849" s="96"/>
      <c r="P849" s="96"/>
      <c r="Q849" s="96"/>
      <c r="R849" s="96"/>
      <c r="Z849" s="91">
        <f t="shared" ref="Z849:AK849" si="872">C849*100000/Z819</f>
        <v>19.899309493960558</v>
      </c>
      <c r="AA849" s="91">
        <f t="shared" si="872"/>
        <v>25.491445659100936</v>
      </c>
      <c r="AB849" s="91">
        <f t="shared" si="872"/>
        <v>20.225368390638543</v>
      </c>
      <c r="AC849" s="91">
        <f t="shared" si="872"/>
        <v>8.5083050510970981</v>
      </c>
      <c r="AD849" s="91">
        <f t="shared" si="872"/>
        <v>10.210522407455537</v>
      </c>
      <c r="AE849" s="91">
        <f t="shared" si="872"/>
        <v>6.3853465418787509</v>
      </c>
      <c r="AF849" s="91">
        <f t="shared" si="872"/>
        <v>5.3675424706797994</v>
      </c>
      <c r="AG849" s="91">
        <f t="shared" si="872"/>
        <v>3.505973302013305</v>
      </c>
      <c r="AH849" s="91">
        <f t="shared" si="872"/>
        <v>6.0323506346894629</v>
      </c>
      <c r="AI849" s="91">
        <f t="shared" si="872"/>
        <v>7.6212412461576244</v>
      </c>
      <c r="AJ849" s="91">
        <f t="shared" si="872"/>
        <v>6.6701128916606915</v>
      </c>
      <c r="AK849" s="91">
        <f t="shared" si="872"/>
        <v>4.1192269034947522</v>
      </c>
      <c r="AL849" s="148"/>
      <c r="AM849" s="148"/>
      <c r="AN849" s="148"/>
      <c r="AO849" s="148"/>
    </row>
    <row r="850" spans="1:41" ht="13.5" customHeight="1">
      <c r="A850" s="88">
        <v>847</v>
      </c>
      <c r="B850" s="95" t="s">
        <v>0</v>
      </c>
      <c r="C850" s="96">
        <v>10</v>
      </c>
      <c r="D850" s="96">
        <v>8</v>
      </c>
      <c r="E850" s="96">
        <v>6</v>
      </c>
      <c r="F850" s="96">
        <v>3</v>
      </c>
      <c r="G850" s="96">
        <v>9</v>
      </c>
      <c r="H850" s="96">
        <v>9</v>
      </c>
      <c r="I850" s="96">
        <v>8</v>
      </c>
      <c r="J850" s="96">
        <v>5</v>
      </c>
      <c r="K850" s="96">
        <v>10</v>
      </c>
      <c r="L850" s="96">
        <v>119</v>
      </c>
      <c r="M850" s="96">
        <v>201</v>
      </c>
      <c r="N850" s="96">
        <v>85</v>
      </c>
      <c r="O850" s="96"/>
      <c r="P850" s="96"/>
      <c r="Q850" s="96"/>
      <c r="R850" s="96"/>
      <c r="Z850" s="91">
        <f t="shared" ref="Z850:AK850" si="873">C850*100000/Z819</f>
        <v>9.9496547469802792</v>
      </c>
      <c r="AA850" s="91">
        <f t="shared" si="873"/>
        <v>7.843521741261827</v>
      </c>
      <c r="AB850" s="91">
        <f t="shared" si="873"/>
        <v>5.7786766830395839</v>
      </c>
      <c r="AC850" s="91">
        <f t="shared" si="873"/>
        <v>2.8361016836990327</v>
      </c>
      <c r="AD850" s="91">
        <f t="shared" si="873"/>
        <v>8.3540637879181681</v>
      </c>
      <c r="AE850" s="91">
        <f t="shared" si="873"/>
        <v>8.2097312681298238</v>
      </c>
      <c r="AF850" s="91">
        <f t="shared" si="873"/>
        <v>7.1567232942397325</v>
      </c>
      <c r="AG850" s="91">
        <f t="shared" si="873"/>
        <v>4.3824666275166315</v>
      </c>
      <c r="AH850" s="91">
        <f t="shared" si="873"/>
        <v>8.6176437638420911</v>
      </c>
      <c r="AI850" s="91">
        <f t="shared" si="873"/>
        <v>100.76974536586192</v>
      </c>
      <c r="AJ850" s="91">
        <f t="shared" si="873"/>
        <v>167.58658640297486</v>
      </c>
      <c r="AK850" s="91">
        <f t="shared" si="873"/>
        <v>70.026857359410783</v>
      </c>
      <c r="AL850" s="148"/>
      <c r="AM850" s="148"/>
      <c r="AN850" s="148"/>
      <c r="AO850" s="148"/>
    </row>
    <row r="851" spans="1:41" ht="13.5" customHeight="1">
      <c r="A851" s="88">
        <v>848</v>
      </c>
      <c r="B851" s="97" t="s">
        <v>111</v>
      </c>
      <c r="C851" s="96"/>
      <c r="D851" s="96"/>
      <c r="E851" s="96"/>
      <c r="F851" s="96"/>
      <c r="G851" s="96"/>
      <c r="H851" s="96"/>
      <c r="I851" s="96"/>
      <c r="J851" s="96"/>
      <c r="K851" s="96"/>
      <c r="L851" s="96"/>
      <c r="M851" s="96">
        <v>0</v>
      </c>
      <c r="N851" s="96">
        <v>0</v>
      </c>
      <c r="O851" s="96"/>
      <c r="P851" s="96"/>
      <c r="Q851" s="96"/>
      <c r="R851" s="96"/>
      <c r="Z851" s="91">
        <f t="shared" ref="Z851:AK851" si="874">C851*100000/Z819</f>
        <v>0</v>
      </c>
      <c r="AA851" s="91">
        <f t="shared" si="874"/>
        <v>0</v>
      </c>
      <c r="AB851" s="91">
        <f t="shared" si="874"/>
        <v>0</v>
      </c>
      <c r="AC851" s="91">
        <f t="shared" si="874"/>
        <v>0</v>
      </c>
      <c r="AD851" s="91">
        <f t="shared" si="874"/>
        <v>0</v>
      </c>
      <c r="AE851" s="91">
        <f t="shared" si="874"/>
        <v>0</v>
      </c>
      <c r="AF851" s="91">
        <f t="shared" si="874"/>
        <v>0</v>
      </c>
      <c r="AG851" s="91">
        <f t="shared" si="874"/>
        <v>0</v>
      </c>
      <c r="AH851" s="91">
        <f t="shared" si="874"/>
        <v>0</v>
      </c>
      <c r="AI851" s="91">
        <f t="shared" si="874"/>
        <v>0</v>
      </c>
      <c r="AJ851" s="91">
        <f t="shared" si="874"/>
        <v>0</v>
      </c>
      <c r="AK851" s="91">
        <f t="shared" si="874"/>
        <v>0</v>
      </c>
      <c r="AL851" s="148"/>
      <c r="AM851" s="148"/>
      <c r="AN851" s="148"/>
      <c r="AO851" s="148"/>
    </row>
    <row r="852" spans="1:41" ht="13.5" customHeight="1">
      <c r="A852" s="88">
        <v>849</v>
      </c>
      <c r="B852" s="97" t="s">
        <v>112</v>
      </c>
      <c r="C852" s="96">
        <f>SUM(C828,C835,C840,C841:C851)</f>
        <v>5675</v>
      </c>
      <c r="D852" s="96">
        <f t="shared" ref="D852:K852" si="875">SUM(D828,D835,D840,D841:D851)</f>
        <v>6761</v>
      </c>
      <c r="E852" s="96">
        <f t="shared" si="875"/>
        <v>8202</v>
      </c>
      <c r="F852" s="96">
        <f t="shared" si="875"/>
        <v>8327</v>
      </c>
      <c r="G852" s="96">
        <f t="shared" si="875"/>
        <v>8485</v>
      </c>
      <c r="H852" s="96">
        <f t="shared" si="875"/>
        <v>9590</v>
      </c>
      <c r="I852" s="96">
        <f t="shared" si="875"/>
        <v>10560</v>
      </c>
      <c r="J852" s="96">
        <f t="shared" si="875"/>
        <v>9740</v>
      </c>
      <c r="K852" s="96">
        <f t="shared" si="875"/>
        <v>11247</v>
      </c>
      <c r="L852" s="96">
        <f>SUM(L828,L835,L840,L841:L851)</f>
        <v>11216</v>
      </c>
      <c r="M852" s="96">
        <f t="shared" ref="M852:R852" si="876">SUM(M828,M835,M840,M841:M851)</f>
        <v>10984</v>
      </c>
      <c r="N852" s="96">
        <f>SUM(N828,N835,N840,N841:N851)</f>
        <v>10012</v>
      </c>
      <c r="O852" s="96">
        <f t="shared" si="876"/>
        <v>0</v>
      </c>
      <c r="P852" s="96">
        <f t="shared" si="876"/>
        <v>0</v>
      </c>
      <c r="Q852" s="96">
        <f t="shared" si="876"/>
        <v>0</v>
      </c>
      <c r="R852" s="96">
        <f t="shared" si="876"/>
        <v>0</v>
      </c>
      <c r="T852" s="4" t="s">
        <v>673</v>
      </c>
      <c r="U852" s="4" t="s">
        <v>674</v>
      </c>
      <c r="V852" s="4" t="s">
        <v>675</v>
      </c>
      <c r="W852" s="4" t="s">
        <v>637</v>
      </c>
      <c r="X852" s="4" t="s">
        <v>676</v>
      </c>
      <c r="Y852" s="4">
        <v>5952.9</v>
      </c>
      <c r="Z852" s="91">
        <f t="shared" ref="Z852:AK852" si="877">C852*100000/Z819</f>
        <v>5646.4290689113086</v>
      </c>
      <c r="AA852" s="91">
        <f t="shared" si="877"/>
        <v>6628.7563115839012</v>
      </c>
      <c r="AB852" s="91">
        <f t="shared" si="877"/>
        <v>7899.4510257151114</v>
      </c>
      <c r="AC852" s="91">
        <f t="shared" si="877"/>
        <v>7872.0729067206157</v>
      </c>
      <c r="AD852" s="91">
        <f t="shared" si="877"/>
        <v>7876.0256933872943</v>
      </c>
      <c r="AE852" s="91">
        <f t="shared" si="877"/>
        <v>8747.9247623738902</v>
      </c>
      <c r="AF852" s="91">
        <f t="shared" si="877"/>
        <v>9446.8747483964471</v>
      </c>
      <c r="AG852" s="91">
        <f t="shared" si="877"/>
        <v>8537.044990402399</v>
      </c>
      <c r="AH852" s="91">
        <f t="shared" si="877"/>
        <v>9692.2639411931996</v>
      </c>
      <c r="AI852" s="91">
        <f t="shared" si="877"/>
        <v>9497.7602018782127</v>
      </c>
      <c r="AJ852" s="91">
        <f t="shared" si="877"/>
        <v>9158.0650002501297</v>
      </c>
      <c r="AK852" s="91">
        <f t="shared" si="877"/>
        <v>8248.3399515578913</v>
      </c>
      <c r="AL852" s="148"/>
      <c r="AM852" s="148"/>
      <c r="AN852" s="148"/>
      <c r="AO852" s="148"/>
    </row>
    <row r="853" spans="1:41" ht="13.5" customHeight="1">
      <c r="A853" s="88">
        <v>850</v>
      </c>
      <c r="B853" s="13" t="s">
        <v>120</v>
      </c>
      <c r="C853" s="86">
        <v>2011</v>
      </c>
      <c r="D853" s="86">
        <v>2012</v>
      </c>
      <c r="E853" s="86">
        <v>2013</v>
      </c>
      <c r="F853" s="86">
        <v>2014</v>
      </c>
      <c r="G853" s="86">
        <v>2015</v>
      </c>
      <c r="H853" s="86">
        <v>2016</v>
      </c>
      <c r="I853" s="86">
        <v>2017</v>
      </c>
      <c r="J853" s="86">
        <v>2018</v>
      </c>
      <c r="K853" s="86">
        <v>2019</v>
      </c>
      <c r="L853" s="86">
        <v>2020</v>
      </c>
      <c r="M853" s="86">
        <v>2021</v>
      </c>
      <c r="N853" s="86">
        <v>2022</v>
      </c>
      <c r="O853" s="86">
        <v>2023</v>
      </c>
      <c r="P853" s="86">
        <v>2024</v>
      </c>
      <c r="Q853" s="86">
        <v>2025</v>
      </c>
      <c r="R853" s="86">
        <v>2026</v>
      </c>
      <c r="Z853" s="72">
        <v>140212</v>
      </c>
      <c r="AA853" s="72">
        <v>142167</v>
      </c>
      <c r="AB853" s="72">
        <v>145295</v>
      </c>
      <c r="AC853" s="72">
        <v>148817</v>
      </c>
      <c r="AD853" s="72">
        <v>152667</v>
      </c>
      <c r="AE853" s="72">
        <v>156800</v>
      </c>
      <c r="AF853" s="72">
        <v>160952</v>
      </c>
      <c r="AG853" s="72">
        <v>163518</v>
      </c>
      <c r="AH853" s="72">
        <v>166140</v>
      </c>
      <c r="AI853" s="72">
        <v>168261</v>
      </c>
      <c r="AJ853" s="72">
        <v>168267</v>
      </c>
      <c r="AK853" s="72">
        <v>163266</v>
      </c>
      <c r="AL853" s="149"/>
      <c r="AM853" s="149"/>
      <c r="AN853" s="149"/>
      <c r="AO853" s="149"/>
    </row>
    <row r="854" spans="1:41" ht="13.5" customHeight="1">
      <c r="A854" s="88">
        <v>851</v>
      </c>
      <c r="B854" s="89" t="s">
        <v>25</v>
      </c>
      <c r="C854" s="90">
        <v>5</v>
      </c>
      <c r="D854" s="90">
        <v>11</v>
      </c>
      <c r="E854" s="90">
        <v>2</v>
      </c>
      <c r="F854" s="90">
        <v>5</v>
      </c>
      <c r="G854" s="90">
        <v>5</v>
      </c>
      <c r="H854" s="90">
        <v>5</v>
      </c>
      <c r="I854" s="90">
        <v>14</v>
      </c>
      <c r="J854" s="90">
        <v>4</v>
      </c>
      <c r="K854" s="90">
        <v>4</v>
      </c>
      <c r="L854" s="90">
        <v>5</v>
      </c>
      <c r="M854" s="90">
        <v>5</v>
      </c>
      <c r="N854" s="90">
        <v>10</v>
      </c>
      <c r="O854" s="90"/>
      <c r="P854" s="90"/>
      <c r="Q854" s="90"/>
      <c r="R854" s="90"/>
      <c r="Z854" s="91">
        <f t="shared" ref="Z854:AK854" si="878">C854*100000/Z853</f>
        <v>3.5660285852851397</v>
      </c>
      <c r="AA854" s="91">
        <f t="shared" si="878"/>
        <v>7.7373792792982901</v>
      </c>
      <c r="AB854" s="91">
        <f t="shared" si="878"/>
        <v>1.376509859251867</v>
      </c>
      <c r="AC854" s="91">
        <f t="shared" si="878"/>
        <v>3.3598312020804073</v>
      </c>
      <c r="AD854" s="91">
        <f t="shared" si="878"/>
        <v>3.275102019427905</v>
      </c>
      <c r="AE854" s="91">
        <f t="shared" si="878"/>
        <v>3.1887755102040818</v>
      </c>
      <c r="AF854" s="91">
        <f t="shared" si="878"/>
        <v>8.6982454396341762</v>
      </c>
      <c r="AG854" s="91">
        <f t="shared" si="878"/>
        <v>2.4462138724788707</v>
      </c>
      <c r="AH854" s="91">
        <f t="shared" si="878"/>
        <v>2.4076080414108585</v>
      </c>
      <c r="AI854" s="91">
        <f t="shared" si="878"/>
        <v>2.9715739238445034</v>
      </c>
      <c r="AJ854" s="91">
        <f t="shared" si="878"/>
        <v>2.9714679646038737</v>
      </c>
      <c r="AK854" s="91">
        <f t="shared" si="878"/>
        <v>6.1249739688606324</v>
      </c>
      <c r="AL854" s="148"/>
      <c r="AM854" s="148"/>
      <c r="AN854" s="148"/>
      <c r="AO854" s="148"/>
    </row>
    <row r="855" spans="1:41" ht="13.5" customHeight="1">
      <c r="A855" s="88">
        <v>852</v>
      </c>
      <c r="B855" s="95" t="s">
        <v>22</v>
      </c>
      <c r="C855" s="96">
        <v>1386</v>
      </c>
      <c r="D855" s="96">
        <v>1330</v>
      </c>
      <c r="E855" s="96">
        <v>1477</v>
      </c>
      <c r="F855" s="96">
        <v>1509</v>
      </c>
      <c r="G855" s="96">
        <v>1526</v>
      </c>
      <c r="H855" s="96">
        <v>1697</v>
      </c>
      <c r="I855" s="96">
        <v>1874</v>
      </c>
      <c r="J855" s="96">
        <v>1723</v>
      </c>
      <c r="K855" s="96">
        <v>1725</v>
      </c>
      <c r="L855" s="96">
        <v>1645</v>
      </c>
      <c r="M855" s="96">
        <v>1622</v>
      </c>
      <c r="N855" s="96">
        <v>1654</v>
      </c>
      <c r="O855" s="96"/>
      <c r="P855" s="96"/>
      <c r="Q855" s="96"/>
      <c r="R855" s="96"/>
      <c r="Z855" s="91">
        <f t="shared" ref="Z855:AK855" si="879">C855*100000/Z853</f>
        <v>988.50312384104075</v>
      </c>
      <c r="AA855" s="91">
        <f t="shared" si="879"/>
        <v>935.51949467879319</v>
      </c>
      <c r="AB855" s="91">
        <f t="shared" si="879"/>
        <v>1016.5525310575036</v>
      </c>
      <c r="AC855" s="91">
        <f t="shared" si="879"/>
        <v>1013.997056787867</v>
      </c>
      <c r="AD855" s="91">
        <f t="shared" si="879"/>
        <v>999.56113632939662</v>
      </c>
      <c r="AE855" s="91">
        <f t="shared" si="879"/>
        <v>1082.2704081632653</v>
      </c>
      <c r="AF855" s="91">
        <f t="shared" si="879"/>
        <v>1164.3222824196034</v>
      </c>
      <c r="AG855" s="91">
        <f t="shared" si="879"/>
        <v>1053.7066255702737</v>
      </c>
      <c r="AH855" s="91">
        <f t="shared" si="879"/>
        <v>1038.2809678584326</v>
      </c>
      <c r="AI855" s="91">
        <f t="shared" si="879"/>
        <v>977.64782094484167</v>
      </c>
      <c r="AJ855" s="91">
        <f t="shared" si="879"/>
        <v>963.94420771749662</v>
      </c>
      <c r="AK855" s="91">
        <f t="shared" si="879"/>
        <v>1013.0706944495486</v>
      </c>
      <c r="AL855" s="148"/>
      <c r="AM855" s="148"/>
      <c r="AN855" s="148"/>
      <c r="AO855" s="148"/>
    </row>
    <row r="856" spans="1:41" ht="13.5" customHeight="1">
      <c r="A856" s="88">
        <v>853</v>
      </c>
      <c r="B856" s="95" t="s">
        <v>21</v>
      </c>
      <c r="C856" s="96">
        <v>232</v>
      </c>
      <c r="D856" s="96">
        <v>342</v>
      </c>
      <c r="E856" s="96">
        <v>325</v>
      </c>
      <c r="F856" s="96">
        <v>362</v>
      </c>
      <c r="G856" s="96">
        <v>403</v>
      </c>
      <c r="H856" s="96">
        <v>352</v>
      </c>
      <c r="I856" s="96">
        <v>409</v>
      </c>
      <c r="J856" s="96">
        <v>373</v>
      </c>
      <c r="K856" s="96">
        <v>329</v>
      </c>
      <c r="L856" s="96">
        <v>386</v>
      </c>
      <c r="M856" s="96">
        <v>431</v>
      </c>
      <c r="N856" s="96">
        <v>325</v>
      </c>
      <c r="O856" s="96"/>
      <c r="P856" s="96"/>
      <c r="Q856" s="96"/>
      <c r="R856" s="96"/>
      <c r="Z856" s="91">
        <f t="shared" ref="Z856:AK856" si="880">C856*100000/Z853</f>
        <v>165.46372635723048</v>
      </c>
      <c r="AA856" s="91">
        <f t="shared" si="880"/>
        <v>240.56215577454682</v>
      </c>
      <c r="AB856" s="91">
        <f t="shared" si="880"/>
        <v>223.68285212842838</v>
      </c>
      <c r="AC856" s="91">
        <f t="shared" si="880"/>
        <v>243.25177903062149</v>
      </c>
      <c r="AD856" s="91">
        <f t="shared" si="880"/>
        <v>263.97322276588915</v>
      </c>
      <c r="AE856" s="91">
        <f t="shared" si="880"/>
        <v>224.48979591836735</v>
      </c>
      <c r="AF856" s="91">
        <f t="shared" si="880"/>
        <v>254.11302748645559</v>
      </c>
      <c r="AG856" s="91">
        <f t="shared" si="880"/>
        <v>228.10944360865471</v>
      </c>
      <c r="AH856" s="91">
        <f t="shared" si="880"/>
        <v>198.0257614060431</v>
      </c>
      <c r="AI856" s="91">
        <f t="shared" si="880"/>
        <v>229.40550692079566</v>
      </c>
      <c r="AJ856" s="91">
        <f t="shared" si="880"/>
        <v>256.1405385488539</v>
      </c>
      <c r="AK856" s="91">
        <f t="shared" si="880"/>
        <v>199.06165398797054</v>
      </c>
      <c r="AL856" s="148"/>
      <c r="AM856" s="148"/>
      <c r="AN856" s="148"/>
      <c r="AO856" s="148"/>
    </row>
    <row r="857" spans="1:41" ht="13.5" customHeight="1">
      <c r="A857" s="88">
        <v>854</v>
      </c>
      <c r="B857" s="95" t="s">
        <v>20</v>
      </c>
      <c r="C857" s="96">
        <v>25</v>
      </c>
      <c r="D857" s="96">
        <v>35</v>
      </c>
      <c r="E857" s="96">
        <v>34</v>
      </c>
      <c r="F857" s="96">
        <v>33</v>
      </c>
      <c r="G857" s="96">
        <v>33</v>
      </c>
      <c r="H857" s="96">
        <v>36</v>
      </c>
      <c r="I857" s="96">
        <v>30</v>
      </c>
      <c r="J857" s="96">
        <v>39</v>
      </c>
      <c r="K857" s="96">
        <v>26</v>
      </c>
      <c r="L857" s="96">
        <v>29</v>
      </c>
      <c r="M857" s="96">
        <v>37</v>
      </c>
      <c r="N857" s="96">
        <v>28</v>
      </c>
      <c r="O857" s="96"/>
      <c r="P857" s="96"/>
      <c r="Q857" s="96"/>
      <c r="R857" s="96"/>
      <c r="Z857" s="91">
        <f t="shared" ref="Z857:AK857" si="881">C857*100000/Z853</f>
        <v>17.830142926425697</v>
      </c>
      <c r="AA857" s="91">
        <f t="shared" si="881"/>
        <v>24.618934070494561</v>
      </c>
      <c r="AB857" s="91">
        <f t="shared" si="881"/>
        <v>23.400667607281736</v>
      </c>
      <c r="AC857" s="91">
        <f t="shared" si="881"/>
        <v>22.174885933730689</v>
      </c>
      <c r="AD857" s="91">
        <f t="shared" si="881"/>
        <v>21.615673328224172</v>
      </c>
      <c r="AE857" s="91">
        <f t="shared" si="881"/>
        <v>22.959183673469386</v>
      </c>
      <c r="AF857" s="91">
        <f t="shared" si="881"/>
        <v>18.639097370644663</v>
      </c>
      <c r="AG857" s="91">
        <f t="shared" si="881"/>
        <v>23.850585256668989</v>
      </c>
      <c r="AH857" s="91">
        <f t="shared" si="881"/>
        <v>15.649452269170579</v>
      </c>
      <c r="AI857" s="91">
        <f t="shared" si="881"/>
        <v>17.235128758298121</v>
      </c>
      <c r="AJ857" s="91">
        <f t="shared" si="881"/>
        <v>21.988862938068664</v>
      </c>
      <c r="AK857" s="91">
        <f t="shared" si="881"/>
        <v>17.14992711280977</v>
      </c>
      <c r="AL857" s="148"/>
      <c r="AM857" s="148"/>
      <c r="AN857" s="148"/>
      <c r="AO857" s="148"/>
    </row>
    <row r="858" spans="1:41" ht="13.5" customHeight="1">
      <c r="A858" s="88">
        <v>855</v>
      </c>
      <c r="B858" s="95" t="s">
        <v>19</v>
      </c>
      <c r="C858" s="96">
        <v>188</v>
      </c>
      <c r="D858" s="96">
        <v>127</v>
      </c>
      <c r="E858" s="96">
        <v>138</v>
      </c>
      <c r="F858" s="96">
        <v>120</v>
      </c>
      <c r="G858" s="96">
        <v>160</v>
      </c>
      <c r="H858" s="96">
        <v>191</v>
      </c>
      <c r="I858" s="96">
        <v>187</v>
      </c>
      <c r="J858" s="96">
        <v>192</v>
      </c>
      <c r="K858" s="96">
        <v>225</v>
      </c>
      <c r="L858" s="96">
        <v>183</v>
      </c>
      <c r="M858" s="96">
        <v>127</v>
      </c>
      <c r="N858" s="96">
        <v>131</v>
      </c>
      <c r="O858" s="96"/>
      <c r="P858" s="96"/>
      <c r="Q858" s="96"/>
      <c r="R858" s="96"/>
      <c r="Z858" s="91">
        <f t="shared" ref="Z858:AK858" si="882">C858*100000/Z853</f>
        <v>134.08267480672126</v>
      </c>
      <c r="AA858" s="91">
        <f t="shared" si="882"/>
        <v>89.331560770080259</v>
      </c>
      <c r="AB858" s="91">
        <f t="shared" si="882"/>
        <v>94.979180288378814</v>
      </c>
      <c r="AC858" s="91">
        <f t="shared" si="882"/>
        <v>80.635948849929775</v>
      </c>
      <c r="AD858" s="91">
        <f t="shared" si="882"/>
        <v>104.80326462169296</v>
      </c>
      <c r="AE858" s="91">
        <f t="shared" si="882"/>
        <v>121.81122448979592</v>
      </c>
      <c r="AF858" s="91">
        <f t="shared" si="882"/>
        <v>116.18370694368507</v>
      </c>
      <c r="AG858" s="91">
        <f t="shared" si="882"/>
        <v>117.41826587898581</v>
      </c>
      <c r="AH858" s="91">
        <f t="shared" si="882"/>
        <v>135.42795232936078</v>
      </c>
      <c r="AI858" s="91">
        <f t="shared" si="882"/>
        <v>108.75960561270882</v>
      </c>
      <c r="AJ858" s="91">
        <f t="shared" si="882"/>
        <v>75.475286300938393</v>
      </c>
      <c r="AK858" s="91">
        <f t="shared" si="882"/>
        <v>80.237158992074285</v>
      </c>
      <c r="AL858" s="148"/>
      <c r="AM858" s="148"/>
      <c r="AN858" s="148"/>
      <c r="AO858" s="148"/>
    </row>
    <row r="859" spans="1:41" ht="13.5" customHeight="1">
      <c r="A859" s="88">
        <v>856</v>
      </c>
      <c r="B859" s="95" t="s">
        <v>18</v>
      </c>
      <c r="C859" s="96">
        <v>6</v>
      </c>
      <c r="D859" s="96">
        <v>7</v>
      </c>
      <c r="E859" s="96">
        <v>10</v>
      </c>
      <c r="F859" s="96">
        <v>15</v>
      </c>
      <c r="G859" s="96">
        <v>8</v>
      </c>
      <c r="H859" s="96">
        <v>2</v>
      </c>
      <c r="I859" s="96">
        <v>11</v>
      </c>
      <c r="J859" s="96">
        <v>11</v>
      </c>
      <c r="K859" s="96">
        <v>15</v>
      </c>
      <c r="L859" s="96">
        <v>10</v>
      </c>
      <c r="M859" s="96">
        <v>3</v>
      </c>
      <c r="N859" s="96">
        <v>11</v>
      </c>
      <c r="O859" s="96"/>
      <c r="P859" s="96"/>
      <c r="Q859" s="96"/>
      <c r="R859" s="96"/>
      <c r="Z859" s="91">
        <f t="shared" ref="Z859:AK859" si="883">C859*100000/Z853</f>
        <v>4.279234302342168</v>
      </c>
      <c r="AA859" s="91">
        <f t="shared" si="883"/>
        <v>4.9237868140989116</v>
      </c>
      <c r="AB859" s="91">
        <f t="shared" si="883"/>
        <v>6.8825492962593344</v>
      </c>
      <c r="AC859" s="91">
        <f t="shared" si="883"/>
        <v>10.079493606241222</v>
      </c>
      <c r="AD859" s="91">
        <f t="shared" si="883"/>
        <v>5.2401632310846482</v>
      </c>
      <c r="AE859" s="91">
        <f t="shared" si="883"/>
        <v>1.2755102040816326</v>
      </c>
      <c r="AF859" s="91">
        <f t="shared" si="883"/>
        <v>6.8343357025697102</v>
      </c>
      <c r="AG859" s="91">
        <f t="shared" si="883"/>
        <v>6.727088149316895</v>
      </c>
      <c r="AH859" s="91">
        <f t="shared" si="883"/>
        <v>9.0285301552907189</v>
      </c>
      <c r="AI859" s="91">
        <f t="shared" si="883"/>
        <v>5.9431478476890067</v>
      </c>
      <c r="AJ859" s="91">
        <f t="shared" si="883"/>
        <v>1.7828807787623242</v>
      </c>
      <c r="AK859" s="91">
        <f t="shared" si="883"/>
        <v>6.7374713657466954</v>
      </c>
      <c r="AL859" s="148"/>
      <c r="AM859" s="148"/>
      <c r="AN859" s="148"/>
      <c r="AO859" s="148"/>
    </row>
    <row r="860" spans="1:41" ht="13.5" customHeight="1">
      <c r="A860" s="88">
        <v>857</v>
      </c>
      <c r="B860" s="95" t="s">
        <v>17</v>
      </c>
      <c r="C860" s="96">
        <v>254</v>
      </c>
      <c r="D860" s="96">
        <v>296</v>
      </c>
      <c r="E860" s="96">
        <v>339</v>
      </c>
      <c r="F860" s="96">
        <v>418</v>
      </c>
      <c r="G860" s="96">
        <v>385</v>
      </c>
      <c r="H860" s="96">
        <v>625</v>
      </c>
      <c r="I860" s="96">
        <v>409</v>
      </c>
      <c r="J860" s="96">
        <v>408</v>
      </c>
      <c r="K860" s="96">
        <v>369</v>
      </c>
      <c r="L860" s="96">
        <v>417</v>
      </c>
      <c r="M860" s="96">
        <v>411</v>
      </c>
      <c r="N860" s="96">
        <v>392</v>
      </c>
      <c r="O860" s="96"/>
      <c r="P860" s="96"/>
      <c r="Q860" s="96"/>
      <c r="R860" s="96"/>
      <c r="Z860" s="91">
        <f t="shared" ref="Z860:AK860" si="884">C860*100000/Z853</f>
        <v>181.15425213248508</v>
      </c>
      <c r="AA860" s="91">
        <f t="shared" si="884"/>
        <v>208.205842424754</v>
      </c>
      <c r="AB860" s="91">
        <f t="shared" si="884"/>
        <v>233.31842114319144</v>
      </c>
      <c r="AC860" s="91">
        <f t="shared" si="884"/>
        <v>280.88188849392208</v>
      </c>
      <c r="AD860" s="91">
        <f t="shared" si="884"/>
        <v>252.1828554959487</v>
      </c>
      <c r="AE860" s="91">
        <f t="shared" si="884"/>
        <v>398.59693877551018</v>
      </c>
      <c r="AF860" s="91">
        <f t="shared" si="884"/>
        <v>254.11302748645559</v>
      </c>
      <c r="AG860" s="91">
        <f t="shared" si="884"/>
        <v>249.51381499284483</v>
      </c>
      <c r="AH860" s="91">
        <f t="shared" si="884"/>
        <v>222.10184182015169</v>
      </c>
      <c r="AI860" s="91">
        <f t="shared" si="884"/>
        <v>247.8292652486316</v>
      </c>
      <c r="AJ860" s="91">
        <f t="shared" si="884"/>
        <v>244.2546666904384</v>
      </c>
      <c r="AK860" s="91">
        <f t="shared" si="884"/>
        <v>240.0989795793368</v>
      </c>
      <c r="AL860" s="148"/>
      <c r="AM860" s="148"/>
      <c r="AN860" s="148"/>
      <c r="AO860" s="148"/>
    </row>
    <row r="861" spans="1:41" ht="13.5" customHeight="1">
      <c r="A861" s="88">
        <v>858</v>
      </c>
      <c r="B861" s="95" t="s">
        <v>16</v>
      </c>
      <c r="C861" s="96">
        <v>85</v>
      </c>
      <c r="D861" s="96">
        <v>115</v>
      </c>
      <c r="E861" s="96">
        <v>109</v>
      </c>
      <c r="F861" s="96">
        <v>166</v>
      </c>
      <c r="G861" s="96">
        <v>160</v>
      </c>
      <c r="H861" s="96">
        <v>233</v>
      </c>
      <c r="I861" s="96">
        <v>254</v>
      </c>
      <c r="J861" s="96">
        <v>255</v>
      </c>
      <c r="K861" s="96">
        <v>223</v>
      </c>
      <c r="L861" s="96">
        <v>186</v>
      </c>
      <c r="M861" s="96">
        <v>165</v>
      </c>
      <c r="N861" s="96">
        <v>155</v>
      </c>
      <c r="O861" s="96"/>
      <c r="P861" s="96"/>
      <c r="Q861" s="96"/>
      <c r="R861" s="96"/>
      <c r="Z861" s="91">
        <f t="shared" ref="Z861:AK861" si="885">C861*100000/Z853</f>
        <v>60.622485949847373</v>
      </c>
      <c r="AA861" s="91">
        <f t="shared" si="885"/>
        <v>80.890783374482126</v>
      </c>
      <c r="AB861" s="91">
        <f t="shared" si="885"/>
        <v>75.019787329226745</v>
      </c>
      <c r="AC861" s="91">
        <f t="shared" si="885"/>
        <v>111.54639590906953</v>
      </c>
      <c r="AD861" s="91">
        <f t="shared" si="885"/>
        <v>104.80326462169296</v>
      </c>
      <c r="AE861" s="91">
        <f t="shared" si="885"/>
        <v>148.59693877551021</v>
      </c>
      <c r="AF861" s="91">
        <f t="shared" si="885"/>
        <v>157.81102440479148</v>
      </c>
      <c r="AG861" s="91">
        <f t="shared" si="885"/>
        <v>155.94613437052803</v>
      </c>
      <c r="AH861" s="91">
        <f t="shared" si="885"/>
        <v>134.22414830865534</v>
      </c>
      <c r="AI861" s="91">
        <f t="shared" si="885"/>
        <v>110.54254996701553</v>
      </c>
      <c r="AJ861" s="91">
        <f t="shared" si="885"/>
        <v>98.058442831927835</v>
      </c>
      <c r="AK861" s="91">
        <f t="shared" si="885"/>
        <v>94.937096517339796</v>
      </c>
      <c r="AL861" s="148"/>
      <c r="AM861" s="148"/>
      <c r="AN861" s="148"/>
      <c r="AO861" s="148"/>
    </row>
    <row r="862" spans="1:41" ht="13.5" customHeight="1">
      <c r="A862" s="88">
        <v>859</v>
      </c>
      <c r="B862" s="97" t="s">
        <v>117</v>
      </c>
      <c r="C862" s="96">
        <v>2181</v>
      </c>
      <c r="D862" s="96">
        <v>2263</v>
      </c>
      <c r="E862" s="96">
        <v>2434</v>
      </c>
      <c r="F862" s="96">
        <v>2628</v>
      </c>
      <c r="G862" s="99">
        <v>2680</v>
      </c>
      <c r="H862" s="96">
        <v>3141</v>
      </c>
      <c r="I862" s="96">
        <v>3188</v>
      </c>
      <c r="J862" s="96">
        <v>3005</v>
      </c>
      <c r="K862" s="96">
        <v>2916</v>
      </c>
      <c r="L862" s="99">
        <v>2861</v>
      </c>
      <c r="M862" s="99">
        <v>2801</v>
      </c>
      <c r="N862" s="99">
        <v>2706</v>
      </c>
      <c r="O862" s="99"/>
      <c r="P862" s="99"/>
      <c r="Q862" s="99"/>
      <c r="R862" s="99"/>
      <c r="T862" s="4" t="s">
        <v>677</v>
      </c>
      <c r="U862" s="4" t="s">
        <v>678</v>
      </c>
      <c r="V862" s="4" t="s">
        <v>679</v>
      </c>
      <c r="W862" s="4" t="s">
        <v>680</v>
      </c>
      <c r="X862" s="4" t="s">
        <v>681</v>
      </c>
      <c r="Y862" s="4">
        <v>1369.8</v>
      </c>
      <c r="Z862" s="91">
        <f t="shared" ref="Z862:AK862" si="886">C862*100000/Z853</f>
        <v>1555.501668901378</v>
      </c>
      <c r="AA862" s="91">
        <f t="shared" si="886"/>
        <v>1591.7899371865483</v>
      </c>
      <c r="AB862" s="91">
        <f t="shared" si="886"/>
        <v>1675.2124987095219</v>
      </c>
      <c r="AC862" s="91">
        <f t="shared" si="886"/>
        <v>1765.9272798134621</v>
      </c>
      <c r="AD862" s="99">
        <f t="shared" si="886"/>
        <v>1755.4546824133572</v>
      </c>
      <c r="AE862" s="96">
        <f t="shared" si="886"/>
        <v>2003.1887755102041</v>
      </c>
      <c r="AF862" s="96">
        <f t="shared" si="886"/>
        <v>1980.7147472538397</v>
      </c>
      <c r="AG862" s="96">
        <f t="shared" si="886"/>
        <v>1837.7181716997518</v>
      </c>
      <c r="AH862" s="91">
        <f t="shared" si="886"/>
        <v>1755.1462621885157</v>
      </c>
      <c r="AI862" s="91">
        <f t="shared" si="886"/>
        <v>1700.3345992238249</v>
      </c>
      <c r="AJ862" s="91">
        <f t="shared" si="886"/>
        <v>1664.61635377109</v>
      </c>
      <c r="AK862" s="91">
        <f t="shared" si="886"/>
        <v>1657.4179559736872</v>
      </c>
      <c r="AL862" s="148"/>
      <c r="AM862" s="148"/>
      <c r="AN862" s="148"/>
      <c r="AO862" s="148"/>
    </row>
    <row r="863" spans="1:41" ht="13.5" customHeight="1">
      <c r="A863" s="88">
        <v>860</v>
      </c>
      <c r="B863" s="95" t="s">
        <v>15</v>
      </c>
      <c r="C863" s="96">
        <v>111</v>
      </c>
      <c r="D863" s="96">
        <v>85</v>
      </c>
      <c r="E863" s="96">
        <v>99</v>
      </c>
      <c r="F863" s="96">
        <v>111</v>
      </c>
      <c r="G863" s="96">
        <v>101</v>
      </c>
      <c r="H863" s="96">
        <v>116</v>
      </c>
      <c r="I863" s="96">
        <v>90</v>
      </c>
      <c r="J863" s="96">
        <v>102</v>
      </c>
      <c r="K863" s="96">
        <v>95</v>
      </c>
      <c r="L863" s="96">
        <v>61</v>
      </c>
      <c r="M863" s="96">
        <v>44</v>
      </c>
      <c r="N863" s="96">
        <v>36</v>
      </c>
      <c r="O863" s="96"/>
      <c r="P863" s="96"/>
      <c r="Q863" s="96"/>
      <c r="R863" s="96"/>
      <c r="Z863" s="91">
        <f t="shared" ref="Z863:AK863" si="887">C863*100000/Z853</f>
        <v>79.165834593330104</v>
      </c>
      <c r="AA863" s="91">
        <f t="shared" si="887"/>
        <v>59.788839885486787</v>
      </c>
      <c r="AB863" s="91">
        <f t="shared" si="887"/>
        <v>68.137238032967417</v>
      </c>
      <c r="AC863" s="91">
        <f t="shared" si="887"/>
        <v>74.588252686185044</v>
      </c>
      <c r="AD863" s="91">
        <f t="shared" si="887"/>
        <v>66.157060792443687</v>
      </c>
      <c r="AE863" s="91">
        <f t="shared" si="887"/>
        <v>73.979591836734699</v>
      </c>
      <c r="AF863" s="91">
        <f t="shared" si="887"/>
        <v>55.917292111933996</v>
      </c>
      <c r="AG863" s="91">
        <f t="shared" si="887"/>
        <v>62.378453748211207</v>
      </c>
      <c r="AH863" s="91">
        <f t="shared" si="887"/>
        <v>57.180690983507887</v>
      </c>
      <c r="AI863" s="91">
        <f t="shared" si="887"/>
        <v>36.253201870902942</v>
      </c>
      <c r="AJ863" s="91">
        <f t="shared" si="887"/>
        <v>26.148918088514087</v>
      </c>
      <c r="AK863" s="91">
        <f t="shared" si="887"/>
        <v>22.049906287898278</v>
      </c>
      <c r="AL863" s="148"/>
      <c r="AM863" s="148"/>
      <c r="AN863" s="148"/>
      <c r="AO863" s="148"/>
    </row>
    <row r="864" spans="1:41" ht="13.5" customHeight="1">
      <c r="A864" s="88">
        <v>861</v>
      </c>
      <c r="B864" s="95" t="s">
        <v>14</v>
      </c>
      <c r="C864" s="96">
        <v>1300</v>
      </c>
      <c r="D864" s="96">
        <v>1177</v>
      </c>
      <c r="E864" s="96">
        <v>1316</v>
      </c>
      <c r="F864" s="96">
        <v>1286</v>
      </c>
      <c r="G864" s="96">
        <v>1263</v>
      </c>
      <c r="H864" s="96">
        <v>1288</v>
      </c>
      <c r="I864" s="96">
        <v>1432</v>
      </c>
      <c r="J864" s="96">
        <v>1258</v>
      </c>
      <c r="K864" s="96">
        <v>1318</v>
      </c>
      <c r="L864" s="96">
        <v>1282</v>
      </c>
      <c r="M864" s="96">
        <v>1306</v>
      </c>
      <c r="N864" s="96">
        <v>1302</v>
      </c>
      <c r="O864" s="96"/>
      <c r="P864" s="96"/>
      <c r="Q864" s="96"/>
      <c r="R864" s="96"/>
      <c r="Z864" s="91">
        <f t="shared" ref="Z864:AK864" si="888">C864*100000/Z853</f>
        <v>927.16743217413625</v>
      </c>
      <c r="AA864" s="91">
        <f t="shared" si="888"/>
        <v>827.89958288491698</v>
      </c>
      <c r="AB864" s="91">
        <f t="shared" si="888"/>
        <v>905.74348738772846</v>
      </c>
      <c r="AC864" s="91">
        <f t="shared" si="888"/>
        <v>864.14858517508083</v>
      </c>
      <c r="AD864" s="91">
        <f t="shared" si="888"/>
        <v>827.29077010748881</v>
      </c>
      <c r="AE864" s="91">
        <f t="shared" si="888"/>
        <v>821.42857142857144</v>
      </c>
      <c r="AF864" s="91">
        <f t="shared" si="888"/>
        <v>889.7062478254386</v>
      </c>
      <c r="AG864" s="91">
        <f t="shared" si="888"/>
        <v>769.33426289460488</v>
      </c>
      <c r="AH864" s="91">
        <f t="shared" si="888"/>
        <v>793.30684964487784</v>
      </c>
      <c r="AI864" s="91">
        <f t="shared" si="888"/>
        <v>761.91155407373071</v>
      </c>
      <c r="AJ864" s="91">
        <f t="shared" si="888"/>
        <v>776.14743235453182</v>
      </c>
      <c r="AK864" s="91">
        <f t="shared" si="888"/>
        <v>797.47161074565429</v>
      </c>
      <c r="AL864" s="148"/>
      <c r="AM864" s="148"/>
      <c r="AN864" s="148"/>
      <c r="AO864" s="148"/>
    </row>
    <row r="865" spans="1:41" ht="13.5" customHeight="1">
      <c r="A865" s="88">
        <v>862</v>
      </c>
      <c r="B865" s="95" t="s">
        <v>13</v>
      </c>
      <c r="C865" s="96">
        <v>1426</v>
      </c>
      <c r="D865" s="96">
        <v>1520</v>
      </c>
      <c r="E865" s="96">
        <v>1580</v>
      </c>
      <c r="F865" s="96">
        <v>1325</v>
      </c>
      <c r="G865" s="96">
        <v>1585</v>
      </c>
      <c r="H865" s="96">
        <v>1712</v>
      </c>
      <c r="I865" s="96">
        <v>1805</v>
      </c>
      <c r="J865" s="96">
        <v>1441</v>
      </c>
      <c r="K865" s="96">
        <v>1268</v>
      </c>
      <c r="L865" s="96">
        <v>1078</v>
      </c>
      <c r="M865" s="96">
        <v>972</v>
      </c>
      <c r="N865" s="96">
        <v>728</v>
      </c>
      <c r="O865" s="96"/>
      <c r="P865" s="96"/>
      <c r="Q865" s="96"/>
      <c r="R865" s="96"/>
      <c r="Z865" s="91">
        <f t="shared" ref="Z865:AK865" si="889">C865*100000/Z853</f>
        <v>1017.0313525233219</v>
      </c>
      <c r="AA865" s="91">
        <f t="shared" si="889"/>
        <v>1069.1651367757638</v>
      </c>
      <c r="AB865" s="91">
        <f t="shared" si="889"/>
        <v>1087.4427888089749</v>
      </c>
      <c r="AC865" s="91">
        <f t="shared" si="889"/>
        <v>890.35526855130797</v>
      </c>
      <c r="AD865" s="91">
        <f t="shared" si="889"/>
        <v>1038.207340158646</v>
      </c>
      <c r="AE865" s="91">
        <f t="shared" si="889"/>
        <v>1091.8367346938776</v>
      </c>
      <c r="AF865" s="91">
        <f t="shared" si="889"/>
        <v>1121.4523584671206</v>
      </c>
      <c r="AG865" s="91">
        <f t="shared" si="889"/>
        <v>881.2485475605132</v>
      </c>
      <c r="AH865" s="91">
        <f t="shared" si="889"/>
        <v>763.21174912724211</v>
      </c>
      <c r="AI865" s="91">
        <f t="shared" si="889"/>
        <v>640.67133798087491</v>
      </c>
      <c r="AJ865" s="91">
        <f t="shared" si="889"/>
        <v>577.65337231899298</v>
      </c>
      <c r="AK865" s="91">
        <f t="shared" si="889"/>
        <v>445.89810493305401</v>
      </c>
      <c r="AL865" s="148"/>
      <c r="AM865" s="148"/>
      <c r="AN865" s="148"/>
      <c r="AO865" s="148"/>
    </row>
    <row r="866" spans="1:41" ht="13.5" customHeight="1">
      <c r="A866" s="88">
        <v>863</v>
      </c>
      <c r="B866" s="95" t="s">
        <v>12</v>
      </c>
      <c r="C866" s="96">
        <v>4200</v>
      </c>
      <c r="D866" s="96">
        <v>4328</v>
      </c>
      <c r="E866" s="96">
        <v>4756</v>
      </c>
      <c r="F866" s="96">
        <v>4615</v>
      </c>
      <c r="G866" s="96">
        <v>4832</v>
      </c>
      <c r="H866" s="96">
        <v>6899</v>
      </c>
      <c r="I866" s="96">
        <v>6208</v>
      </c>
      <c r="J866" s="96">
        <v>5597</v>
      </c>
      <c r="K866" s="96">
        <v>6021</v>
      </c>
      <c r="L866" s="96">
        <v>6192</v>
      </c>
      <c r="M866" s="96">
        <v>5390</v>
      </c>
      <c r="N866" s="96">
        <v>4583</v>
      </c>
      <c r="O866" s="96"/>
      <c r="P866" s="96"/>
      <c r="Q866" s="96"/>
      <c r="R866" s="96"/>
      <c r="Z866" s="91">
        <f t="shared" ref="Z866:AK866" si="890">C866*100000/Z853</f>
        <v>2995.4640116395171</v>
      </c>
      <c r="AA866" s="91">
        <f t="shared" si="890"/>
        <v>3044.3070473457274</v>
      </c>
      <c r="AB866" s="91">
        <f t="shared" si="890"/>
        <v>3273.3404453009393</v>
      </c>
      <c r="AC866" s="91">
        <f t="shared" si="890"/>
        <v>3101.1241995202163</v>
      </c>
      <c r="AD866" s="91">
        <f t="shared" si="890"/>
        <v>3165.0585915751276</v>
      </c>
      <c r="AE866" s="91">
        <f t="shared" si="890"/>
        <v>4399.8724489795923</v>
      </c>
      <c r="AF866" s="91">
        <f t="shared" si="890"/>
        <v>3857.050549232069</v>
      </c>
      <c r="AG866" s="91">
        <f t="shared" si="890"/>
        <v>3422.8647610660601</v>
      </c>
      <c r="AH866" s="91">
        <f t="shared" si="890"/>
        <v>3624.0520043336946</v>
      </c>
      <c r="AI866" s="91">
        <f t="shared" si="890"/>
        <v>3679.9971472890329</v>
      </c>
      <c r="AJ866" s="91">
        <f t="shared" si="890"/>
        <v>3203.2424658429759</v>
      </c>
      <c r="AK866" s="91">
        <f t="shared" si="890"/>
        <v>2807.0755699288279</v>
      </c>
      <c r="AL866" s="148"/>
      <c r="AM866" s="148"/>
      <c r="AN866" s="148"/>
      <c r="AO866" s="148"/>
    </row>
    <row r="867" spans="1:41" ht="13.5" customHeight="1">
      <c r="A867" s="88">
        <v>864</v>
      </c>
      <c r="B867" s="95" t="s">
        <v>11</v>
      </c>
      <c r="C867" s="96">
        <v>743</v>
      </c>
      <c r="D867" s="96">
        <v>1065</v>
      </c>
      <c r="E867" s="96">
        <v>959</v>
      </c>
      <c r="F867" s="96">
        <v>1156</v>
      </c>
      <c r="G867" s="96">
        <v>995</v>
      </c>
      <c r="H867" s="96">
        <v>1357</v>
      </c>
      <c r="I867" s="96">
        <v>1368</v>
      </c>
      <c r="J867" s="96">
        <v>1144</v>
      </c>
      <c r="K867" s="96">
        <v>1298</v>
      </c>
      <c r="L867" s="96">
        <v>1343</v>
      </c>
      <c r="M867" s="96">
        <v>1199</v>
      </c>
      <c r="N867" s="96">
        <v>1041</v>
      </c>
      <c r="O867" s="96"/>
      <c r="P867" s="96"/>
      <c r="Q867" s="96"/>
      <c r="R867" s="96"/>
      <c r="Z867" s="91">
        <f t="shared" ref="Z867:AK867" si="891">C867*100000/Z853</f>
        <v>529.91184777337173</v>
      </c>
      <c r="AA867" s="91">
        <f t="shared" si="891"/>
        <v>749.11899385933441</v>
      </c>
      <c r="AB867" s="91">
        <f t="shared" si="891"/>
        <v>660.03647751127016</v>
      </c>
      <c r="AC867" s="91">
        <f t="shared" si="891"/>
        <v>776.79297392099022</v>
      </c>
      <c r="AD867" s="91">
        <f t="shared" si="891"/>
        <v>651.74530186615311</v>
      </c>
      <c r="AE867" s="91">
        <f t="shared" si="891"/>
        <v>865.43367346938771</v>
      </c>
      <c r="AF867" s="91">
        <f t="shared" si="891"/>
        <v>849.94284010139665</v>
      </c>
      <c r="AG867" s="91">
        <f t="shared" si="891"/>
        <v>699.61716752895711</v>
      </c>
      <c r="AH867" s="91">
        <f t="shared" si="891"/>
        <v>781.26880943782351</v>
      </c>
      <c r="AI867" s="91">
        <f t="shared" si="891"/>
        <v>798.16475594463361</v>
      </c>
      <c r="AJ867" s="91">
        <f t="shared" si="891"/>
        <v>712.55801791200884</v>
      </c>
      <c r="AK867" s="91">
        <f t="shared" si="891"/>
        <v>637.60979015839177</v>
      </c>
      <c r="AL867" s="148"/>
      <c r="AM867" s="148"/>
      <c r="AN867" s="148"/>
      <c r="AO867" s="148"/>
    </row>
    <row r="868" spans="1:41" ht="13.5" customHeight="1">
      <c r="A868" s="88">
        <v>865</v>
      </c>
      <c r="B868" s="95" t="s">
        <v>28</v>
      </c>
      <c r="C868" s="96">
        <v>0</v>
      </c>
      <c r="D868" s="96">
        <v>0</v>
      </c>
      <c r="E868" s="96">
        <v>0</v>
      </c>
      <c r="F868" s="96">
        <v>0</v>
      </c>
      <c r="G868" s="96">
        <v>0</v>
      </c>
      <c r="H868" s="96">
        <v>0</v>
      </c>
      <c r="I868" s="96">
        <v>0</v>
      </c>
      <c r="J868" s="96">
        <v>0</v>
      </c>
      <c r="K868" s="96">
        <v>0</v>
      </c>
      <c r="L868" s="96">
        <v>0</v>
      </c>
      <c r="M868" s="96">
        <v>0</v>
      </c>
      <c r="N868" s="96">
        <v>0</v>
      </c>
      <c r="O868" s="96"/>
      <c r="P868" s="96"/>
      <c r="Q868" s="96"/>
      <c r="R868" s="96"/>
      <c r="Z868" s="91">
        <f t="shared" ref="Z868:AK868" si="892">C868*100000/Z853</f>
        <v>0</v>
      </c>
      <c r="AA868" s="91">
        <f t="shared" si="892"/>
        <v>0</v>
      </c>
      <c r="AB868" s="91">
        <f t="shared" si="892"/>
        <v>0</v>
      </c>
      <c r="AC868" s="91">
        <f t="shared" si="892"/>
        <v>0</v>
      </c>
      <c r="AD868" s="91">
        <f t="shared" si="892"/>
        <v>0</v>
      </c>
      <c r="AE868" s="91">
        <f t="shared" si="892"/>
        <v>0</v>
      </c>
      <c r="AF868" s="91">
        <f t="shared" si="892"/>
        <v>0</v>
      </c>
      <c r="AG868" s="91">
        <f t="shared" si="892"/>
        <v>0</v>
      </c>
      <c r="AH868" s="91">
        <f t="shared" si="892"/>
        <v>0</v>
      </c>
      <c r="AI868" s="91">
        <f t="shared" si="892"/>
        <v>0</v>
      </c>
      <c r="AJ868" s="91">
        <f t="shared" si="892"/>
        <v>0</v>
      </c>
      <c r="AK868" s="91">
        <f t="shared" si="892"/>
        <v>0</v>
      </c>
      <c r="AL868" s="148"/>
      <c r="AM868" s="148"/>
      <c r="AN868" s="148"/>
      <c r="AO868" s="148"/>
    </row>
    <row r="869" spans="1:41" ht="13.5" customHeight="1">
      <c r="A869" s="88">
        <v>866</v>
      </c>
      <c r="B869" s="97" t="s">
        <v>118</v>
      </c>
      <c r="C869" s="96">
        <v>7780</v>
      </c>
      <c r="D869" s="96">
        <v>8175</v>
      </c>
      <c r="E869" s="96">
        <v>8710</v>
      </c>
      <c r="F869" s="96">
        <v>8493</v>
      </c>
      <c r="G869" s="96">
        <v>8776</v>
      </c>
      <c r="H869" s="96">
        <v>11372</v>
      </c>
      <c r="I869" s="96">
        <v>10903</v>
      </c>
      <c r="J869" s="96">
        <v>9542</v>
      </c>
      <c r="K869" s="96">
        <v>10000</v>
      </c>
      <c r="L869" s="96">
        <v>9956</v>
      </c>
      <c r="M869" s="96">
        <v>8911</v>
      </c>
      <c r="N869" s="96">
        <v>7690</v>
      </c>
      <c r="O869" s="96"/>
      <c r="P869" s="96"/>
      <c r="Q869" s="96"/>
      <c r="R869" s="96"/>
      <c r="T869" s="4" t="s">
        <v>682</v>
      </c>
      <c r="U869" s="4" t="s">
        <v>683</v>
      </c>
      <c r="V869" s="4" t="s">
        <v>684</v>
      </c>
      <c r="W869" s="4" t="s">
        <v>685</v>
      </c>
      <c r="X869" s="4" t="s">
        <v>686</v>
      </c>
      <c r="Y869" s="4">
        <v>6244.7</v>
      </c>
      <c r="Z869" s="91">
        <f t="shared" ref="Z869:AK869" si="893">C869*100000/Z853</f>
        <v>5548.7404787036776</v>
      </c>
      <c r="AA869" s="91">
        <f t="shared" si="893"/>
        <v>5750.2796007512288</v>
      </c>
      <c r="AB869" s="91">
        <f t="shared" si="893"/>
        <v>5994.7004370418799</v>
      </c>
      <c r="AC869" s="91">
        <f t="shared" si="893"/>
        <v>5707.0092798537798</v>
      </c>
      <c r="AD869" s="91">
        <f t="shared" si="893"/>
        <v>5748.4590644998589</v>
      </c>
      <c r="AE869" s="91">
        <f t="shared" si="893"/>
        <v>7252.5510204081629</v>
      </c>
      <c r="AF869" s="91">
        <f t="shared" si="893"/>
        <v>6774.0692877379588</v>
      </c>
      <c r="AG869" s="91">
        <f t="shared" si="893"/>
        <v>5835.443192798346</v>
      </c>
      <c r="AH869" s="91">
        <f t="shared" si="893"/>
        <v>6019.0201035271457</v>
      </c>
      <c r="AI869" s="91">
        <f t="shared" si="893"/>
        <v>5916.9979971591756</v>
      </c>
      <c r="AJ869" s="91">
        <f t="shared" si="893"/>
        <v>5295.7502065170238</v>
      </c>
      <c r="AK869" s="91">
        <f t="shared" si="893"/>
        <v>4710.1049820538265</v>
      </c>
      <c r="AL869" s="148"/>
      <c r="AM869" s="148"/>
      <c r="AN869" s="148"/>
      <c r="AO869" s="148"/>
    </row>
    <row r="870" spans="1:41" ht="13.5" customHeight="1">
      <c r="A870" s="88">
        <v>867</v>
      </c>
      <c r="B870" s="95" t="s">
        <v>10</v>
      </c>
      <c r="C870" s="96">
        <v>183</v>
      </c>
      <c r="D870" s="96">
        <v>174</v>
      </c>
      <c r="E870" s="96">
        <v>160</v>
      </c>
      <c r="F870" s="96">
        <v>180</v>
      </c>
      <c r="G870" s="96">
        <v>217</v>
      </c>
      <c r="H870" s="96">
        <v>209</v>
      </c>
      <c r="I870" s="96">
        <v>175</v>
      </c>
      <c r="J870" s="96">
        <v>196</v>
      </c>
      <c r="K870" s="96">
        <v>164</v>
      </c>
      <c r="L870" s="96">
        <v>165</v>
      </c>
      <c r="M870" s="96">
        <v>129</v>
      </c>
      <c r="N870" s="96">
        <v>131</v>
      </c>
      <c r="O870" s="96"/>
      <c r="P870" s="96"/>
      <c r="Q870" s="96"/>
      <c r="R870" s="96"/>
      <c r="Z870" s="91">
        <f t="shared" ref="Z870:AK870" si="894">C870*100000/Z853</f>
        <v>130.5166462214361</v>
      </c>
      <c r="AA870" s="91">
        <f t="shared" si="894"/>
        <v>122.39127223617295</v>
      </c>
      <c r="AB870" s="91">
        <f t="shared" si="894"/>
        <v>110.12078874014935</v>
      </c>
      <c r="AC870" s="91">
        <f t="shared" si="894"/>
        <v>120.95392327489466</v>
      </c>
      <c r="AD870" s="91">
        <f t="shared" si="894"/>
        <v>142.13942764317108</v>
      </c>
      <c r="AE870" s="91">
        <f t="shared" si="894"/>
        <v>133.2908163265306</v>
      </c>
      <c r="AF870" s="91">
        <f t="shared" si="894"/>
        <v>108.72806799542721</v>
      </c>
      <c r="AG870" s="91">
        <f t="shared" si="894"/>
        <v>119.86447975146467</v>
      </c>
      <c r="AH870" s="91">
        <f t="shared" si="894"/>
        <v>98.711929697845193</v>
      </c>
      <c r="AI870" s="91">
        <f t="shared" si="894"/>
        <v>98.06193948686861</v>
      </c>
      <c r="AJ870" s="91">
        <f t="shared" si="894"/>
        <v>76.663873486779934</v>
      </c>
      <c r="AK870" s="91">
        <f t="shared" si="894"/>
        <v>80.237158992074285</v>
      </c>
      <c r="AL870" s="148"/>
      <c r="AM870" s="148"/>
      <c r="AN870" s="148"/>
      <c r="AO870" s="148"/>
    </row>
    <row r="871" spans="1:41" ht="13.5" customHeight="1">
      <c r="A871" s="88">
        <v>868</v>
      </c>
      <c r="B871" s="95" t="s">
        <v>9</v>
      </c>
      <c r="C871" s="96">
        <v>45</v>
      </c>
      <c r="D871" s="96">
        <v>64</v>
      </c>
      <c r="E871" s="96">
        <v>43</v>
      </c>
      <c r="F871" s="96">
        <v>72</v>
      </c>
      <c r="G871" s="96">
        <v>55</v>
      </c>
      <c r="H871" s="96">
        <v>79</v>
      </c>
      <c r="I871" s="96">
        <v>46</v>
      </c>
      <c r="J871" s="96">
        <v>31</v>
      </c>
      <c r="K871" s="96">
        <v>48</v>
      </c>
      <c r="L871" s="96">
        <v>69</v>
      </c>
      <c r="M871" s="96">
        <v>57</v>
      </c>
      <c r="N871" s="96">
        <v>59</v>
      </c>
      <c r="O871" s="96"/>
      <c r="P871" s="96"/>
      <c r="Q871" s="96"/>
      <c r="R871" s="96"/>
      <c r="Z871" s="91">
        <f t="shared" ref="Z871:AK871" si="895">C871*100000/Z853</f>
        <v>32.094257267566256</v>
      </c>
      <c r="AA871" s="91">
        <f t="shared" si="895"/>
        <v>45.017479443190048</v>
      </c>
      <c r="AB871" s="91">
        <f t="shared" si="895"/>
        <v>29.594961973915137</v>
      </c>
      <c r="AC871" s="91">
        <f t="shared" si="895"/>
        <v>48.381569309957868</v>
      </c>
      <c r="AD871" s="91">
        <f t="shared" si="895"/>
        <v>36.026122213706955</v>
      </c>
      <c r="AE871" s="91">
        <f t="shared" si="895"/>
        <v>50.382653061224488</v>
      </c>
      <c r="AF871" s="91">
        <f t="shared" si="895"/>
        <v>28.579949301655152</v>
      </c>
      <c r="AG871" s="91">
        <f t="shared" si="895"/>
        <v>18.958157511711249</v>
      </c>
      <c r="AH871" s="91">
        <f t="shared" si="895"/>
        <v>28.891296496930298</v>
      </c>
      <c r="AI871" s="91">
        <f t="shared" si="895"/>
        <v>41.007720149054151</v>
      </c>
      <c r="AJ871" s="91">
        <f t="shared" si="895"/>
        <v>33.874734796484162</v>
      </c>
      <c r="AK871" s="91">
        <f t="shared" si="895"/>
        <v>36.13734641627773</v>
      </c>
      <c r="AL871" s="148"/>
      <c r="AM871" s="148"/>
      <c r="AN871" s="148"/>
      <c r="AO871" s="148"/>
    </row>
    <row r="872" spans="1:41" ht="13.5" customHeight="1">
      <c r="A872" s="88">
        <v>869</v>
      </c>
      <c r="B872" s="95" t="s">
        <v>8</v>
      </c>
      <c r="C872" s="96">
        <v>624</v>
      </c>
      <c r="D872" s="96">
        <v>753</v>
      </c>
      <c r="E872" s="96">
        <v>783</v>
      </c>
      <c r="F872" s="96">
        <v>842</v>
      </c>
      <c r="G872" s="96">
        <v>944</v>
      </c>
      <c r="H872" s="96">
        <v>1047</v>
      </c>
      <c r="I872" s="96">
        <v>1164</v>
      </c>
      <c r="J872" s="96">
        <v>1249</v>
      </c>
      <c r="K872" s="96">
        <v>1162</v>
      </c>
      <c r="L872" s="96">
        <v>1249</v>
      </c>
      <c r="M872" s="96">
        <v>1097</v>
      </c>
      <c r="N872" s="96">
        <v>954</v>
      </c>
      <c r="O872" s="96"/>
      <c r="P872" s="96"/>
      <c r="Q872" s="96"/>
      <c r="R872" s="96"/>
      <c r="Z872" s="91">
        <f t="shared" ref="Z872:AK872" si="896">C872*100000/Z853</f>
        <v>445.04036744358541</v>
      </c>
      <c r="AA872" s="91">
        <f t="shared" si="896"/>
        <v>529.6587815737829</v>
      </c>
      <c r="AB872" s="91">
        <f t="shared" si="896"/>
        <v>538.90360989710587</v>
      </c>
      <c r="AC872" s="91">
        <f t="shared" si="896"/>
        <v>565.79557443034059</v>
      </c>
      <c r="AD872" s="91">
        <f t="shared" si="896"/>
        <v>618.33926126798849</v>
      </c>
      <c r="AE872" s="91">
        <f t="shared" si="896"/>
        <v>667.7295918367347</v>
      </c>
      <c r="AF872" s="91">
        <f t="shared" si="896"/>
        <v>723.19697798101299</v>
      </c>
      <c r="AG872" s="91">
        <f t="shared" si="896"/>
        <v>763.83028168152737</v>
      </c>
      <c r="AH872" s="91">
        <f t="shared" si="896"/>
        <v>699.41013602985436</v>
      </c>
      <c r="AI872" s="91">
        <f t="shared" si="896"/>
        <v>742.29916617635695</v>
      </c>
      <c r="AJ872" s="91">
        <f t="shared" si="896"/>
        <v>651.94007143408987</v>
      </c>
      <c r="AK872" s="91">
        <f t="shared" si="896"/>
        <v>584.32251662930435</v>
      </c>
      <c r="AL872" s="148"/>
      <c r="AM872" s="148"/>
      <c r="AN872" s="148"/>
      <c r="AO872" s="148"/>
    </row>
    <row r="873" spans="1:41" ht="13.5" customHeight="1">
      <c r="A873" s="88">
        <v>870</v>
      </c>
      <c r="B873" s="95" t="s">
        <v>24</v>
      </c>
      <c r="C873" s="96">
        <v>0</v>
      </c>
      <c r="D873" s="96">
        <v>0</v>
      </c>
      <c r="E873" s="96">
        <v>1</v>
      </c>
      <c r="F873" s="96">
        <v>2</v>
      </c>
      <c r="G873" s="96">
        <v>0</v>
      </c>
      <c r="H873" s="96">
        <v>1</v>
      </c>
      <c r="I873" s="96">
        <v>2</v>
      </c>
      <c r="J873" s="96">
        <v>6</v>
      </c>
      <c r="K873" s="96">
        <v>0</v>
      </c>
      <c r="L873" s="96">
        <v>0</v>
      </c>
      <c r="M873" s="96">
        <v>0</v>
      </c>
      <c r="N873" s="96">
        <v>0</v>
      </c>
      <c r="O873" s="96"/>
      <c r="P873" s="96"/>
      <c r="Q873" s="96"/>
      <c r="R873" s="96"/>
      <c r="Z873" s="91">
        <f t="shared" ref="Z873:AK873" si="897">C873*100000/Z853</f>
        <v>0</v>
      </c>
      <c r="AA873" s="91">
        <f t="shared" si="897"/>
        <v>0</v>
      </c>
      <c r="AB873" s="91">
        <f t="shared" si="897"/>
        <v>0.68825492962593349</v>
      </c>
      <c r="AC873" s="91">
        <f t="shared" si="897"/>
        <v>1.3439324808321631</v>
      </c>
      <c r="AD873" s="91">
        <f t="shared" si="897"/>
        <v>0</v>
      </c>
      <c r="AE873" s="91">
        <f t="shared" si="897"/>
        <v>0.63775510204081631</v>
      </c>
      <c r="AF873" s="91">
        <f t="shared" si="897"/>
        <v>1.2426064913763109</v>
      </c>
      <c r="AG873" s="91">
        <f t="shared" si="897"/>
        <v>3.6693208087183065</v>
      </c>
      <c r="AH873" s="91">
        <f t="shared" si="897"/>
        <v>0</v>
      </c>
      <c r="AI873" s="91">
        <f t="shared" si="897"/>
        <v>0</v>
      </c>
      <c r="AJ873" s="91">
        <f t="shared" si="897"/>
        <v>0</v>
      </c>
      <c r="AK873" s="91">
        <f t="shared" si="897"/>
        <v>0</v>
      </c>
      <c r="AL873" s="148"/>
      <c r="AM873" s="148"/>
      <c r="AN873" s="148"/>
      <c r="AO873" s="148"/>
    </row>
    <row r="874" spans="1:41" ht="13.5" customHeight="1">
      <c r="A874" s="88">
        <v>871</v>
      </c>
      <c r="B874" s="97" t="s">
        <v>119</v>
      </c>
      <c r="C874" s="96">
        <v>852</v>
      </c>
      <c r="D874" s="96">
        <v>991</v>
      </c>
      <c r="E874" s="96">
        <v>987</v>
      </c>
      <c r="F874" s="96">
        <v>1096</v>
      </c>
      <c r="G874" s="96">
        <v>1216</v>
      </c>
      <c r="H874" s="96">
        <v>1336</v>
      </c>
      <c r="I874" s="96">
        <v>1387</v>
      </c>
      <c r="J874" s="96">
        <v>1482</v>
      </c>
      <c r="K874" s="96">
        <v>1374</v>
      </c>
      <c r="L874" s="96">
        <v>1483</v>
      </c>
      <c r="M874" s="96">
        <v>1283</v>
      </c>
      <c r="N874" s="96">
        <v>1144</v>
      </c>
      <c r="O874" s="96"/>
      <c r="P874" s="96"/>
      <c r="Q874" s="96"/>
      <c r="R874" s="96"/>
      <c r="T874" s="4" t="s">
        <v>687</v>
      </c>
      <c r="U874" s="4" t="s">
        <v>688</v>
      </c>
      <c r="V874" s="4" t="s">
        <v>689</v>
      </c>
      <c r="W874" s="4" t="s">
        <v>690</v>
      </c>
      <c r="X874" s="4" t="s">
        <v>691</v>
      </c>
      <c r="Y874" s="4">
        <v>460.5</v>
      </c>
      <c r="Z874" s="91">
        <f t="shared" ref="Z874:AK874" si="898">C874*100000/Z853</f>
        <v>607.65127093258775</v>
      </c>
      <c r="AA874" s="91">
        <f t="shared" si="898"/>
        <v>697.06753325314594</v>
      </c>
      <c r="AB874" s="91">
        <f t="shared" si="898"/>
        <v>679.30761554079629</v>
      </c>
      <c r="AC874" s="91">
        <f t="shared" si="898"/>
        <v>736.47499949602536</v>
      </c>
      <c r="AD874" s="91">
        <f t="shared" si="898"/>
        <v>796.50481112486659</v>
      </c>
      <c r="AE874" s="91">
        <f t="shared" si="898"/>
        <v>852.0408163265306</v>
      </c>
      <c r="AF874" s="91">
        <f t="shared" si="898"/>
        <v>861.74760176947166</v>
      </c>
      <c r="AG874" s="91">
        <f t="shared" si="898"/>
        <v>906.32223975342163</v>
      </c>
      <c r="AH874" s="91">
        <f t="shared" si="898"/>
        <v>827.01336222462987</v>
      </c>
      <c r="AI874" s="91">
        <f t="shared" si="898"/>
        <v>881.36882581227974</v>
      </c>
      <c r="AJ874" s="91">
        <f t="shared" si="898"/>
        <v>762.478679717354</v>
      </c>
      <c r="AK874" s="91">
        <f t="shared" si="898"/>
        <v>700.69702203765632</v>
      </c>
      <c r="AL874" s="148"/>
      <c r="AM874" s="148"/>
      <c r="AN874" s="148"/>
      <c r="AO874" s="148"/>
    </row>
    <row r="875" spans="1:41" ht="13.5" customHeight="1">
      <c r="A875" s="88">
        <v>872</v>
      </c>
      <c r="B875" s="95" t="s">
        <v>7</v>
      </c>
      <c r="C875" s="96">
        <v>352</v>
      </c>
      <c r="D875" s="96">
        <v>470</v>
      </c>
      <c r="E875" s="96">
        <v>507</v>
      </c>
      <c r="F875" s="96">
        <v>708</v>
      </c>
      <c r="G875" s="96">
        <v>673</v>
      </c>
      <c r="H875" s="96">
        <v>670</v>
      </c>
      <c r="I875" s="96">
        <v>847</v>
      </c>
      <c r="J875" s="96">
        <v>700</v>
      </c>
      <c r="K875" s="96">
        <v>618</v>
      </c>
      <c r="L875" s="96">
        <v>607</v>
      </c>
      <c r="M875" s="96">
        <v>521</v>
      </c>
      <c r="N875" s="96">
        <v>514</v>
      </c>
      <c r="O875" s="96"/>
      <c r="P875" s="96"/>
      <c r="Q875" s="96"/>
      <c r="R875" s="96"/>
      <c r="Z875" s="91">
        <f t="shared" ref="Z875:AK875" si="899">C875*100000/Z853</f>
        <v>251.04841240407384</v>
      </c>
      <c r="AA875" s="91">
        <f t="shared" si="899"/>
        <v>330.59711466092693</v>
      </c>
      <c r="AB875" s="91">
        <f t="shared" si="899"/>
        <v>348.94524932034824</v>
      </c>
      <c r="AC875" s="91">
        <f t="shared" si="899"/>
        <v>475.75209821458571</v>
      </c>
      <c r="AD875" s="91">
        <f t="shared" si="899"/>
        <v>440.82873181499605</v>
      </c>
      <c r="AE875" s="91">
        <f t="shared" si="899"/>
        <v>427.29591836734693</v>
      </c>
      <c r="AF875" s="91">
        <f t="shared" si="899"/>
        <v>526.24384909786772</v>
      </c>
      <c r="AG875" s="91">
        <f t="shared" si="899"/>
        <v>428.08742768380239</v>
      </c>
      <c r="AH875" s="91">
        <f t="shared" si="899"/>
        <v>371.97544239797759</v>
      </c>
      <c r="AI875" s="91">
        <f t="shared" si="899"/>
        <v>360.74907435472272</v>
      </c>
      <c r="AJ875" s="91">
        <f t="shared" si="899"/>
        <v>309.62696191172364</v>
      </c>
      <c r="AK875" s="91">
        <f t="shared" si="899"/>
        <v>314.82366199943652</v>
      </c>
      <c r="AL875" s="148"/>
      <c r="AM875" s="148"/>
      <c r="AN875" s="148"/>
      <c r="AO875" s="148"/>
    </row>
    <row r="876" spans="1:41" ht="13.5" customHeight="1">
      <c r="A876" s="88">
        <v>873</v>
      </c>
      <c r="B876" s="95" t="s">
        <v>6</v>
      </c>
      <c r="C876" s="96">
        <v>887</v>
      </c>
      <c r="D876" s="96">
        <v>878</v>
      </c>
      <c r="E876" s="96">
        <v>924</v>
      </c>
      <c r="F876" s="96">
        <v>807</v>
      </c>
      <c r="G876" s="96">
        <v>698</v>
      </c>
      <c r="H876" s="96">
        <v>826</v>
      </c>
      <c r="I876" s="96">
        <v>732</v>
      </c>
      <c r="J876" s="96">
        <v>729</v>
      </c>
      <c r="K876" s="96">
        <v>665</v>
      </c>
      <c r="L876" s="96">
        <v>549</v>
      </c>
      <c r="M876" s="96">
        <v>337</v>
      </c>
      <c r="N876" s="96">
        <v>335</v>
      </c>
      <c r="O876" s="96"/>
      <c r="P876" s="96"/>
      <c r="Q876" s="96"/>
      <c r="R876" s="96"/>
      <c r="Z876" s="91">
        <f t="shared" ref="Z876:AK876" si="900">C876*100000/Z853</f>
        <v>632.61347102958382</v>
      </c>
      <c r="AA876" s="91">
        <f t="shared" si="900"/>
        <v>617.58354611126356</v>
      </c>
      <c r="AB876" s="91">
        <f t="shared" si="900"/>
        <v>635.94755497436256</v>
      </c>
      <c r="AC876" s="91">
        <f t="shared" si="900"/>
        <v>542.27675601577778</v>
      </c>
      <c r="AD876" s="91">
        <f t="shared" si="900"/>
        <v>457.20424191213556</v>
      </c>
      <c r="AE876" s="91">
        <f t="shared" si="900"/>
        <v>526.78571428571433</v>
      </c>
      <c r="AF876" s="91">
        <f t="shared" si="900"/>
        <v>454.79397584372981</v>
      </c>
      <c r="AG876" s="91">
        <f t="shared" si="900"/>
        <v>445.82247825927419</v>
      </c>
      <c r="AH876" s="91">
        <f t="shared" si="900"/>
        <v>400.26483688455522</v>
      </c>
      <c r="AI876" s="91">
        <f t="shared" si="900"/>
        <v>326.27881683812649</v>
      </c>
      <c r="AJ876" s="91">
        <f t="shared" si="900"/>
        <v>200.27694081430107</v>
      </c>
      <c r="AK876" s="91">
        <f t="shared" si="900"/>
        <v>205.18662795683119</v>
      </c>
      <c r="AL876" s="148"/>
      <c r="AM876" s="148"/>
      <c r="AN876" s="148"/>
      <c r="AO876" s="148"/>
    </row>
    <row r="877" spans="1:41" ht="13.5" customHeight="1">
      <c r="A877" s="88">
        <v>874</v>
      </c>
      <c r="B877" s="95" t="s">
        <v>5</v>
      </c>
      <c r="C877" s="96">
        <v>88</v>
      </c>
      <c r="D877" s="96">
        <v>59</v>
      </c>
      <c r="E877" s="96">
        <v>86</v>
      </c>
      <c r="F877" s="96">
        <v>55</v>
      </c>
      <c r="G877" s="96">
        <v>105</v>
      </c>
      <c r="H877" s="96">
        <v>125</v>
      </c>
      <c r="I877" s="96">
        <v>90</v>
      </c>
      <c r="J877" s="96">
        <v>115</v>
      </c>
      <c r="K877" s="96">
        <v>113</v>
      </c>
      <c r="L877" s="96">
        <v>113</v>
      </c>
      <c r="M877" s="96">
        <v>113</v>
      </c>
      <c r="N877" s="96">
        <v>81</v>
      </c>
      <c r="O877" s="96"/>
      <c r="P877" s="96"/>
      <c r="Q877" s="96"/>
      <c r="R877" s="96"/>
      <c r="Z877" s="91">
        <f t="shared" ref="Z877:AK877" si="901">C877*100000/Z853</f>
        <v>62.762103101018461</v>
      </c>
      <c r="AA877" s="91">
        <f t="shared" si="901"/>
        <v>41.500488861690826</v>
      </c>
      <c r="AB877" s="91">
        <f t="shared" si="901"/>
        <v>59.189923947830273</v>
      </c>
      <c r="AC877" s="91">
        <f t="shared" si="901"/>
        <v>36.95814322288448</v>
      </c>
      <c r="AD877" s="91">
        <f t="shared" si="901"/>
        <v>68.777142407986005</v>
      </c>
      <c r="AE877" s="91">
        <f t="shared" si="901"/>
        <v>79.719387755102048</v>
      </c>
      <c r="AF877" s="91">
        <f t="shared" si="901"/>
        <v>55.917292111933996</v>
      </c>
      <c r="AG877" s="91">
        <f t="shared" si="901"/>
        <v>70.328648833767531</v>
      </c>
      <c r="AH877" s="91">
        <f t="shared" si="901"/>
        <v>68.014927169856747</v>
      </c>
      <c r="AI877" s="91">
        <f t="shared" si="901"/>
        <v>67.157570678885776</v>
      </c>
      <c r="AJ877" s="91">
        <f t="shared" si="901"/>
        <v>67.155176000047547</v>
      </c>
      <c r="AK877" s="91">
        <f t="shared" si="901"/>
        <v>49.612289147771122</v>
      </c>
      <c r="AL877" s="148"/>
      <c r="AM877" s="148"/>
      <c r="AN877" s="148"/>
      <c r="AO877" s="148"/>
    </row>
    <row r="878" spans="1:41" ht="13.5" customHeight="1">
      <c r="A878" s="88">
        <v>875</v>
      </c>
      <c r="B878" s="95" t="s">
        <v>26</v>
      </c>
      <c r="C878" s="96">
        <v>1</v>
      </c>
      <c r="D878" s="96">
        <v>23</v>
      </c>
      <c r="E878" s="96">
        <v>1</v>
      </c>
      <c r="F878" s="96">
        <v>5</v>
      </c>
      <c r="G878" s="96">
        <v>0</v>
      </c>
      <c r="H878" s="96">
        <v>3</v>
      </c>
      <c r="I878" s="96">
        <v>1</v>
      </c>
      <c r="J878" s="96">
        <v>1</v>
      </c>
      <c r="K878" s="96">
        <v>1</v>
      </c>
      <c r="L878" s="96">
        <v>1</v>
      </c>
      <c r="M878" s="96">
        <v>0</v>
      </c>
      <c r="N878" s="96">
        <v>3</v>
      </c>
      <c r="O878" s="96"/>
      <c r="P878" s="96"/>
      <c r="Q878" s="96"/>
      <c r="R878" s="96"/>
      <c r="Z878" s="91">
        <f t="shared" ref="Z878:AK878" si="902">C878*100000/Z853</f>
        <v>0.71320571705702795</v>
      </c>
      <c r="AA878" s="91">
        <f t="shared" si="902"/>
        <v>16.178156674896425</v>
      </c>
      <c r="AB878" s="91">
        <f t="shared" si="902"/>
        <v>0.68825492962593349</v>
      </c>
      <c r="AC878" s="91">
        <f t="shared" si="902"/>
        <v>3.3598312020804073</v>
      </c>
      <c r="AD878" s="91">
        <f t="shared" si="902"/>
        <v>0</v>
      </c>
      <c r="AE878" s="91">
        <f t="shared" si="902"/>
        <v>1.9132653061224489</v>
      </c>
      <c r="AF878" s="91">
        <f t="shared" si="902"/>
        <v>0.62130324568815543</v>
      </c>
      <c r="AG878" s="91">
        <f t="shared" si="902"/>
        <v>0.61155346811971767</v>
      </c>
      <c r="AH878" s="91">
        <f t="shared" si="902"/>
        <v>0.60190201035271462</v>
      </c>
      <c r="AI878" s="91">
        <f t="shared" si="902"/>
        <v>0.59431478476890065</v>
      </c>
      <c r="AJ878" s="91">
        <f t="shared" si="902"/>
        <v>0</v>
      </c>
      <c r="AK878" s="91">
        <f t="shared" si="902"/>
        <v>1.8374921906581898</v>
      </c>
      <c r="AL878" s="148"/>
      <c r="AM878" s="148"/>
      <c r="AN878" s="148"/>
      <c r="AO878" s="148"/>
    </row>
    <row r="879" spans="1:41" ht="13.5" customHeight="1">
      <c r="A879" s="88">
        <v>876</v>
      </c>
      <c r="B879" s="95" t="s">
        <v>4</v>
      </c>
      <c r="C879" s="96">
        <v>276</v>
      </c>
      <c r="D879" s="96">
        <v>320</v>
      </c>
      <c r="E879" s="96">
        <v>308</v>
      </c>
      <c r="F879" s="96">
        <v>324</v>
      </c>
      <c r="G879" s="96">
        <v>335</v>
      </c>
      <c r="H879" s="96">
        <v>670</v>
      </c>
      <c r="I879" s="96">
        <v>550</v>
      </c>
      <c r="J879" s="96">
        <v>513</v>
      </c>
      <c r="K879" s="96">
        <v>570</v>
      </c>
      <c r="L879" s="96">
        <v>641</v>
      </c>
      <c r="M879" s="96">
        <v>471</v>
      </c>
      <c r="N879" s="96">
        <v>367</v>
      </c>
      <c r="O879" s="96"/>
      <c r="P879" s="96"/>
      <c r="Q879" s="96"/>
      <c r="R879" s="96"/>
      <c r="Z879" s="91">
        <f t="shared" ref="Z879:AK879" si="903">C879*100000/Z853</f>
        <v>196.84477790773971</v>
      </c>
      <c r="AA879" s="91">
        <f t="shared" si="903"/>
        <v>225.08739721595026</v>
      </c>
      <c r="AB879" s="91">
        <f t="shared" si="903"/>
        <v>211.98251832478749</v>
      </c>
      <c r="AC879" s="91">
        <f t="shared" si="903"/>
        <v>217.7170618948104</v>
      </c>
      <c r="AD879" s="91">
        <f t="shared" si="903"/>
        <v>219.43183530166965</v>
      </c>
      <c r="AE879" s="91">
        <f t="shared" si="903"/>
        <v>427.29591836734693</v>
      </c>
      <c r="AF879" s="91">
        <f t="shared" si="903"/>
        <v>341.71678512848553</v>
      </c>
      <c r="AG879" s="91">
        <f t="shared" si="903"/>
        <v>313.72692914541517</v>
      </c>
      <c r="AH879" s="91">
        <f t="shared" si="903"/>
        <v>343.08414590104729</v>
      </c>
      <c r="AI879" s="91">
        <f t="shared" si="903"/>
        <v>380.95577703686536</v>
      </c>
      <c r="AJ879" s="91">
        <f t="shared" si="903"/>
        <v>279.91228226568489</v>
      </c>
      <c r="AK879" s="91">
        <f t="shared" si="903"/>
        <v>224.7865446571852</v>
      </c>
      <c r="AL879" s="148"/>
      <c r="AM879" s="148"/>
      <c r="AN879" s="148"/>
      <c r="AO879" s="148"/>
    </row>
    <row r="880" spans="1:41" ht="13.5" customHeight="1">
      <c r="A880" s="88">
        <v>877</v>
      </c>
      <c r="B880" s="95" t="s">
        <v>3</v>
      </c>
      <c r="C880" s="96">
        <v>961</v>
      </c>
      <c r="D880" s="96">
        <v>1155</v>
      </c>
      <c r="E880" s="96">
        <v>1483</v>
      </c>
      <c r="F880" s="96">
        <v>1653</v>
      </c>
      <c r="G880" s="96">
        <v>2743</v>
      </c>
      <c r="H880" s="96">
        <v>2446</v>
      </c>
      <c r="I880" s="96">
        <v>2157</v>
      </c>
      <c r="J880" s="96">
        <v>2216</v>
      </c>
      <c r="K880" s="96">
        <v>1827</v>
      </c>
      <c r="L880" s="96">
        <v>2349</v>
      </c>
      <c r="M880" s="96">
        <v>2124</v>
      </c>
      <c r="N880" s="96">
        <v>2435</v>
      </c>
      <c r="O880" s="96"/>
      <c r="P880" s="96"/>
      <c r="Q880" s="96"/>
      <c r="R880" s="96"/>
      <c r="Z880" s="91">
        <f t="shared" ref="Z880:AK880" si="904">C880*100000/Z853</f>
        <v>685.39069409180388</v>
      </c>
      <c r="AA880" s="91">
        <f t="shared" si="904"/>
        <v>812.4248243263205</v>
      </c>
      <c r="AB880" s="91">
        <f t="shared" si="904"/>
        <v>1020.6820606352593</v>
      </c>
      <c r="AC880" s="91">
        <f t="shared" si="904"/>
        <v>1110.7601954077827</v>
      </c>
      <c r="AD880" s="91">
        <f t="shared" si="904"/>
        <v>1796.7209678581487</v>
      </c>
      <c r="AE880" s="91">
        <f t="shared" si="904"/>
        <v>1559.9489795918366</v>
      </c>
      <c r="AF880" s="91">
        <f t="shared" si="904"/>
        <v>1340.1511009493513</v>
      </c>
      <c r="AG880" s="91">
        <f t="shared" si="904"/>
        <v>1355.2024853532944</v>
      </c>
      <c r="AH880" s="91">
        <f t="shared" si="904"/>
        <v>1099.6749729144096</v>
      </c>
      <c r="AI880" s="91">
        <f t="shared" si="904"/>
        <v>1396.0454294221477</v>
      </c>
      <c r="AJ880" s="91">
        <f t="shared" si="904"/>
        <v>1262.2795913637256</v>
      </c>
      <c r="AK880" s="91">
        <f t="shared" si="904"/>
        <v>1491.431161417564</v>
      </c>
      <c r="AL880" s="148"/>
      <c r="AM880" s="148"/>
      <c r="AN880" s="148"/>
      <c r="AO880" s="148"/>
    </row>
    <row r="881" spans="1:41" ht="13.5" customHeight="1">
      <c r="A881" s="88">
        <v>878</v>
      </c>
      <c r="B881" s="95" t="s">
        <v>2</v>
      </c>
      <c r="C881" s="96">
        <v>0</v>
      </c>
      <c r="D881" s="96">
        <v>1</v>
      </c>
      <c r="E881" s="96">
        <v>0</v>
      </c>
      <c r="F881" s="96">
        <v>0</v>
      </c>
      <c r="G881" s="96">
        <v>2</v>
      </c>
      <c r="H881" s="96">
        <v>2</v>
      </c>
      <c r="I881" s="96">
        <v>1</v>
      </c>
      <c r="J881" s="96">
        <v>1</v>
      </c>
      <c r="K881" s="96">
        <v>1</v>
      </c>
      <c r="L881" s="96">
        <v>1</v>
      </c>
      <c r="M881" s="96">
        <v>1</v>
      </c>
      <c r="N881" s="96">
        <v>0</v>
      </c>
      <c r="O881" s="96"/>
      <c r="P881" s="96"/>
      <c r="Q881" s="96"/>
      <c r="R881" s="96"/>
      <c r="Z881" s="91">
        <f t="shared" ref="Z881:AK881" si="905">C881*100000/Z853</f>
        <v>0</v>
      </c>
      <c r="AA881" s="91">
        <f t="shared" si="905"/>
        <v>0.7033981162998445</v>
      </c>
      <c r="AB881" s="91">
        <f t="shared" si="905"/>
        <v>0</v>
      </c>
      <c r="AC881" s="91">
        <f t="shared" si="905"/>
        <v>0</v>
      </c>
      <c r="AD881" s="91">
        <f t="shared" si="905"/>
        <v>1.3100408077711621</v>
      </c>
      <c r="AE881" s="91">
        <f t="shared" si="905"/>
        <v>1.2755102040816326</v>
      </c>
      <c r="AF881" s="91">
        <f t="shared" si="905"/>
        <v>0.62130324568815543</v>
      </c>
      <c r="AG881" s="91">
        <f t="shared" si="905"/>
        <v>0.61155346811971767</v>
      </c>
      <c r="AH881" s="91">
        <f t="shared" si="905"/>
        <v>0.60190201035271462</v>
      </c>
      <c r="AI881" s="91">
        <f t="shared" si="905"/>
        <v>0.59431478476890065</v>
      </c>
      <c r="AJ881" s="91">
        <f t="shared" si="905"/>
        <v>0.59429359292077477</v>
      </c>
      <c r="AK881" s="91">
        <f t="shared" si="905"/>
        <v>0</v>
      </c>
      <c r="AL881" s="148"/>
      <c r="AM881" s="148"/>
      <c r="AN881" s="148"/>
      <c r="AO881" s="148"/>
    </row>
    <row r="882" spans="1:41" ht="13.5" customHeight="1">
      <c r="A882" s="88">
        <v>879</v>
      </c>
      <c r="B882" s="95" t="s">
        <v>23</v>
      </c>
      <c r="C882" s="96">
        <v>34</v>
      </c>
      <c r="D882" s="96">
        <v>21</v>
      </c>
      <c r="E882" s="96">
        <v>11</v>
      </c>
      <c r="F882" s="96">
        <v>24</v>
      </c>
      <c r="G882" s="96">
        <v>39</v>
      </c>
      <c r="H882" s="96">
        <v>35</v>
      </c>
      <c r="I882" s="96">
        <v>31</v>
      </c>
      <c r="J882" s="96">
        <v>32</v>
      </c>
      <c r="K882" s="96">
        <v>30</v>
      </c>
      <c r="L882" s="96">
        <v>16</v>
      </c>
      <c r="M882" s="96">
        <v>8</v>
      </c>
      <c r="N882" s="96">
        <v>16</v>
      </c>
      <c r="O882" s="96"/>
      <c r="P882" s="96"/>
      <c r="Q882" s="96"/>
      <c r="R882" s="96"/>
      <c r="Z882" s="91">
        <f t="shared" ref="Z882:AK882" si="906">C882*100000/Z853</f>
        <v>24.248994379938949</v>
      </c>
      <c r="AA882" s="91">
        <f t="shared" si="906"/>
        <v>14.771360442296736</v>
      </c>
      <c r="AB882" s="91">
        <f t="shared" si="906"/>
        <v>7.5708042258852677</v>
      </c>
      <c r="AC882" s="91">
        <f t="shared" si="906"/>
        <v>16.127189769985957</v>
      </c>
      <c r="AD882" s="91">
        <f t="shared" si="906"/>
        <v>25.545795751537661</v>
      </c>
      <c r="AE882" s="91">
        <f t="shared" si="906"/>
        <v>22.321428571428573</v>
      </c>
      <c r="AF882" s="91">
        <f t="shared" si="906"/>
        <v>19.26040061633282</v>
      </c>
      <c r="AG882" s="91">
        <f t="shared" si="906"/>
        <v>19.569710979830965</v>
      </c>
      <c r="AH882" s="91">
        <f t="shared" si="906"/>
        <v>18.057060310581438</v>
      </c>
      <c r="AI882" s="91">
        <f t="shared" si="906"/>
        <v>9.5090365563024104</v>
      </c>
      <c r="AJ882" s="91">
        <f t="shared" si="906"/>
        <v>4.7543487433661982</v>
      </c>
      <c r="AK882" s="91">
        <f t="shared" si="906"/>
        <v>9.7999583501770111</v>
      </c>
      <c r="AL882" s="148"/>
      <c r="AM882" s="148"/>
      <c r="AN882" s="148"/>
      <c r="AO882" s="148"/>
    </row>
    <row r="883" spans="1:41" ht="13.5" customHeight="1">
      <c r="A883" s="88">
        <v>880</v>
      </c>
      <c r="B883" s="95" t="s">
        <v>1</v>
      </c>
      <c r="C883" s="96">
        <v>52</v>
      </c>
      <c r="D883" s="96">
        <v>19</v>
      </c>
      <c r="E883" s="96">
        <v>31</v>
      </c>
      <c r="F883" s="96">
        <v>44</v>
      </c>
      <c r="G883" s="96">
        <v>29</v>
      </c>
      <c r="H883" s="96">
        <v>15</v>
      </c>
      <c r="I883" s="96">
        <v>11</v>
      </c>
      <c r="J883" s="96">
        <v>17</v>
      </c>
      <c r="K883" s="96">
        <v>6</v>
      </c>
      <c r="L883" s="96">
        <v>16</v>
      </c>
      <c r="M883" s="96">
        <v>5</v>
      </c>
      <c r="N883" s="96">
        <v>5</v>
      </c>
      <c r="O883" s="96"/>
      <c r="P883" s="96"/>
      <c r="Q883" s="96"/>
      <c r="R883" s="96"/>
      <c r="Z883" s="91">
        <f t="shared" ref="Z883:AK883" si="907">C883*100000/Z853</f>
        <v>37.086697286965453</v>
      </c>
      <c r="AA883" s="91">
        <f t="shared" si="907"/>
        <v>13.364564209697047</v>
      </c>
      <c r="AB883" s="91">
        <f t="shared" si="907"/>
        <v>21.335902818403937</v>
      </c>
      <c r="AC883" s="91">
        <f t="shared" si="907"/>
        <v>29.566514578307586</v>
      </c>
      <c r="AD883" s="91">
        <f t="shared" si="907"/>
        <v>18.995591712681851</v>
      </c>
      <c r="AE883" s="91">
        <f t="shared" si="907"/>
        <v>9.566326530612244</v>
      </c>
      <c r="AF883" s="91">
        <f t="shared" si="907"/>
        <v>6.8343357025697102</v>
      </c>
      <c r="AG883" s="91">
        <f t="shared" si="907"/>
        <v>10.396408958035201</v>
      </c>
      <c r="AH883" s="91">
        <f t="shared" si="907"/>
        <v>3.6114120621162873</v>
      </c>
      <c r="AI883" s="91">
        <f t="shared" si="907"/>
        <v>9.5090365563024104</v>
      </c>
      <c r="AJ883" s="91">
        <f t="shared" si="907"/>
        <v>2.9714679646038737</v>
      </c>
      <c r="AK883" s="91">
        <f t="shared" si="907"/>
        <v>3.0624869844303162</v>
      </c>
      <c r="AL883" s="148"/>
      <c r="AM883" s="148"/>
      <c r="AN883" s="148"/>
      <c r="AO883" s="148"/>
    </row>
    <row r="884" spans="1:41" ht="13.5" customHeight="1">
      <c r="A884" s="88">
        <v>881</v>
      </c>
      <c r="B884" s="95" t="s">
        <v>0</v>
      </c>
      <c r="C884" s="96">
        <v>8</v>
      </c>
      <c r="D884" s="96">
        <v>12</v>
      </c>
      <c r="E884" s="96">
        <v>20</v>
      </c>
      <c r="F884" s="96">
        <v>6</v>
      </c>
      <c r="G884" s="96">
        <v>20</v>
      </c>
      <c r="H884" s="96">
        <v>5</v>
      </c>
      <c r="I884" s="96">
        <v>6</v>
      </c>
      <c r="J884" s="96">
        <v>4</v>
      </c>
      <c r="K884" s="96">
        <v>10</v>
      </c>
      <c r="L884" s="96">
        <v>347</v>
      </c>
      <c r="M884" s="96">
        <v>1743</v>
      </c>
      <c r="N884" s="96">
        <v>318</v>
      </c>
      <c r="O884" s="96"/>
      <c r="P884" s="96"/>
      <c r="Q884" s="96"/>
      <c r="R884" s="96"/>
      <c r="Z884" s="91">
        <f t="shared" ref="Z884:AK884" si="908">C884*100000/Z853</f>
        <v>5.7056457364562236</v>
      </c>
      <c r="AA884" s="91">
        <f t="shared" si="908"/>
        <v>8.4407773955981344</v>
      </c>
      <c r="AB884" s="91">
        <f t="shared" si="908"/>
        <v>13.765098592518669</v>
      </c>
      <c r="AC884" s="91">
        <f t="shared" si="908"/>
        <v>4.0317974424964893</v>
      </c>
      <c r="AD884" s="91">
        <f t="shared" si="908"/>
        <v>13.10040807771162</v>
      </c>
      <c r="AE884" s="91">
        <f t="shared" si="908"/>
        <v>3.1887755102040818</v>
      </c>
      <c r="AF884" s="91">
        <f t="shared" si="908"/>
        <v>3.7278194741289328</v>
      </c>
      <c r="AG884" s="91">
        <f t="shared" si="908"/>
        <v>2.4462138724788707</v>
      </c>
      <c r="AH884" s="91">
        <f t="shared" si="908"/>
        <v>6.0190201035271453</v>
      </c>
      <c r="AI884" s="91">
        <f t="shared" si="908"/>
        <v>206.22723031480854</v>
      </c>
      <c r="AJ884" s="91">
        <f t="shared" si="908"/>
        <v>1035.8537324609104</v>
      </c>
      <c r="AK884" s="91">
        <f t="shared" si="908"/>
        <v>194.7741722097681</v>
      </c>
      <c r="AL884" s="148"/>
      <c r="AM884" s="148"/>
      <c r="AN884" s="148"/>
      <c r="AO884" s="148"/>
    </row>
    <row r="885" spans="1:41" ht="13.5" customHeight="1">
      <c r="A885" s="88">
        <v>882</v>
      </c>
      <c r="B885" s="97" t="s">
        <v>111</v>
      </c>
      <c r="C885" s="96"/>
      <c r="D885" s="96"/>
      <c r="E885" s="96"/>
      <c r="F885" s="96"/>
      <c r="G885" s="96"/>
      <c r="H885" s="96"/>
      <c r="I885" s="96"/>
      <c r="J885" s="96"/>
      <c r="K885" s="96"/>
      <c r="L885" s="96"/>
      <c r="M885" s="96">
        <v>0</v>
      </c>
      <c r="N885" s="96">
        <v>0</v>
      </c>
      <c r="O885" s="96"/>
      <c r="P885" s="96"/>
      <c r="Q885" s="96"/>
      <c r="R885" s="96"/>
      <c r="Z885" s="91">
        <f t="shared" ref="Z885:AK885" si="909">C885*100000/Z853</f>
        <v>0</v>
      </c>
      <c r="AA885" s="91">
        <f t="shared" si="909"/>
        <v>0</v>
      </c>
      <c r="AB885" s="91">
        <f t="shared" si="909"/>
        <v>0</v>
      </c>
      <c r="AC885" s="91">
        <f t="shared" si="909"/>
        <v>0</v>
      </c>
      <c r="AD885" s="91">
        <f t="shared" si="909"/>
        <v>0</v>
      </c>
      <c r="AE885" s="91">
        <f t="shared" si="909"/>
        <v>0</v>
      </c>
      <c r="AF885" s="91">
        <f t="shared" si="909"/>
        <v>0</v>
      </c>
      <c r="AG885" s="91">
        <f t="shared" si="909"/>
        <v>0</v>
      </c>
      <c r="AH885" s="91">
        <f t="shared" si="909"/>
        <v>0</v>
      </c>
      <c r="AI885" s="91">
        <f t="shared" si="909"/>
        <v>0</v>
      </c>
      <c r="AJ885" s="91">
        <f t="shared" si="909"/>
        <v>0</v>
      </c>
      <c r="AK885" s="91">
        <f t="shared" si="909"/>
        <v>0</v>
      </c>
      <c r="AL885" s="148"/>
      <c r="AM885" s="148"/>
      <c r="AN885" s="148"/>
      <c r="AO885" s="148"/>
    </row>
    <row r="886" spans="1:41" ht="13.5" customHeight="1">
      <c r="A886" s="88">
        <v>883</v>
      </c>
      <c r="B886" s="97" t="s">
        <v>112</v>
      </c>
      <c r="C886" s="96">
        <f>SUM(C862,C869,C874,C875:C885)</f>
        <v>13472</v>
      </c>
      <c r="D886" s="96">
        <f t="shared" ref="D886:K886" si="910">SUM(D862,D869,D874,D875:D885)</f>
        <v>14387</v>
      </c>
      <c r="E886" s="96">
        <f t="shared" si="910"/>
        <v>15502</v>
      </c>
      <c r="F886" s="96">
        <f t="shared" si="910"/>
        <v>15843</v>
      </c>
      <c r="G886" s="96">
        <f t="shared" si="910"/>
        <v>17316</v>
      </c>
      <c r="H886" s="96">
        <f t="shared" si="910"/>
        <v>20646</v>
      </c>
      <c r="I886" s="96">
        <f t="shared" si="910"/>
        <v>19904</v>
      </c>
      <c r="J886" s="96">
        <f t="shared" si="910"/>
        <v>18357</v>
      </c>
      <c r="K886" s="96">
        <f t="shared" si="910"/>
        <v>18131</v>
      </c>
      <c r="L886" s="96">
        <f>SUM(L862,L869,L874,L875:L885)</f>
        <v>18940</v>
      </c>
      <c r="M886" s="96">
        <f t="shared" ref="M886:R886" si="911">SUM(M862,M869,M874,M875:M885)</f>
        <v>18318</v>
      </c>
      <c r="N886" s="96">
        <f>SUM(N862,N869,N874,N875:N885)</f>
        <v>15614</v>
      </c>
      <c r="O886" s="96">
        <f t="shared" si="911"/>
        <v>0</v>
      </c>
      <c r="P886" s="96">
        <f t="shared" si="911"/>
        <v>0</v>
      </c>
      <c r="Q886" s="96">
        <f t="shared" si="911"/>
        <v>0</v>
      </c>
      <c r="R886" s="96">
        <f t="shared" si="911"/>
        <v>0</v>
      </c>
      <c r="T886" s="4" t="s">
        <v>692</v>
      </c>
      <c r="U886" s="4" t="s">
        <v>693</v>
      </c>
      <c r="V886" s="4">
        <v>9877.6</v>
      </c>
      <c r="W886" s="4" t="s">
        <v>694</v>
      </c>
      <c r="X886" s="4" t="s">
        <v>695</v>
      </c>
      <c r="Y886" s="4">
        <v>9761.4</v>
      </c>
      <c r="Z886" s="91">
        <f t="shared" ref="Z886:AK886" si="912">C886*100000/Z853</f>
        <v>9608.3074201922809</v>
      </c>
      <c r="AA886" s="91">
        <f t="shared" si="912"/>
        <v>10119.788699205863</v>
      </c>
      <c r="AB886" s="91">
        <f t="shared" si="912"/>
        <v>10669.327919061221</v>
      </c>
      <c r="AC886" s="91">
        <f t="shared" si="912"/>
        <v>10645.961146911979</v>
      </c>
      <c r="AD886" s="91">
        <f t="shared" si="912"/>
        <v>11342.33331368272</v>
      </c>
      <c r="AE886" s="91">
        <f t="shared" si="912"/>
        <v>13167.091836734693</v>
      </c>
      <c r="AF886" s="91">
        <f t="shared" si="912"/>
        <v>12366.419802177046</v>
      </c>
      <c r="AG886" s="91">
        <f t="shared" si="912"/>
        <v>11226.287014273657</v>
      </c>
      <c r="AH886" s="91">
        <f t="shared" si="912"/>
        <v>10913.085349705068</v>
      </c>
      <c r="AI886" s="91">
        <f t="shared" si="912"/>
        <v>11256.32202352298</v>
      </c>
      <c r="AJ886" s="91">
        <f t="shared" si="912"/>
        <v>10886.270035122752</v>
      </c>
      <c r="AK886" s="91">
        <f t="shared" si="912"/>
        <v>9563.5343549789905</v>
      </c>
      <c r="AL886" s="148"/>
      <c r="AM886" s="148"/>
      <c r="AN886" s="148"/>
      <c r="AO886" s="148"/>
    </row>
    <row r="887" spans="1:41" ht="13.5" customHeight="1">
      <c r="A887" s="88">
        <v>884</v>
      </c>
      <c r="B887" s="13" t="s">
        <v>143</v>
      </c>
      <c r="C887" s="86">
        <v>2011</v>
      </c>
      <c r="D887" s="86">
        <v>2012</v>
      </c>
      <c r="E887" s="86">
        <v>2013</v>
      </c>
      <c r="F887" s="86">
        <v>2014</v>
      </c>
      <c r="G887" s="86">
        <v>2015</v>
      </c>
      <c r="H887" s="86">
        <v>2016</v>
      </c>
      <c r="I887" s="86">
        <v>2017</v>
      </c>
      <c r="J887" s="86">
        <v>2018</v>
      </c>
      <c r="K887" s="86">
        <v>2019</v>
      </c>
      <c r="L887" s="86">
        <v>2020</v>
      </c>
      <c r="M887" s="86">
        <v>2021</v>
      </c>
      <c r="N887" s="86">
        <v>2022</v>
      </c>
      <c r="O887" s="86">
        <v>2023</v>
      </c>
      <c r="P887" s="86">
        <v>2024</v>
      </c>
      <c r="Q887" s="86">
        <v>2025</v>
      </c>
      <c r="R887" s="86">
        <v>2026</v>
      </c>
      <c r="Z887" s="72">
        <v>212585</v>
      </c>
      <c r="AA887" s="72">
        <v>215837</v>
      </c>
      <c r="AB887" s="72">
        <v>219018</v>
      </c>
      <c r="AC887" s="72">
        <v>223021</v>
      </c>
      <c r="AD887" s="72">
        <v>227326</v>
      </c>
      <c r="AE887" s="72">
        <v>232411</v>
      </c>
      <c r="AF887" s="72">
        <v>238603</v>
      </c>
      <c r="AG887" s="72">
        <v>245728</v>
      </c>
      <c r="AH887" s="72">
        <v>252229</v>
      </c>
      <c r="AI887" s="72">
        <v>258938</v>
      </c>
      <c r="AJ887" s="72">
        <v>264783</v>
      </c>
      <c r="AK887" s="72">
        <v>269508</v>
      </c>
      <c r="AL887" s="149"/>
      <c r="AM887" s="149"/>
      <c r="AN887" s="149"/>
      <c r="AO887" s="149"/>
    </row>
    <row r="888" spans="1:41" ht="13.5" customHeight="1">
      <c r="A888" s="88">
        <v>885</v>
      </c>
      <c r="B888" s="89" t="s">
        <v>25</v>
      </c>
      <c r="C888" s="90">
        <v>2</v>
      </c>
      <c r="D888" s="90">
        <v>8</v>
      </c>
      <c r="E888" s="90">
        <v>4</v>
      </c>
      <c r="F888" s="90">
        <v>2</v>
      </c>
      <c r="G888" s="90">
        <v>4</v>
      </c>
      <c r="H888" s="90">
        <v>6</v>
      </c>
      <c r="I888" s="90">
        <v>6</v>
      </c>
      <c r="J888" s="90">
        <v>6</v>
      </c>
      <c r="K888" s="90">
        <v>7</v>
      </c>
      <c r="L888" s="90">
        <v>14</v>
      </c>
      <c r="M888" s="90">
        <v>13</v>
      </c>
      <c r="N888" s="90">
        <v>6</v>
      </c>
      <c r="O888" s="90"/>
      <c r="P888" s="90"/>
      <c r="Q888" s="90"/>
      <c r="R888" s="90"/>
      <c r="Z888" s="91">
        <f t="shared" ref="Z888:AK888" si="913">C888*100000/Z887</f>
        <v>0.94080015052802413</v>
      </c>
      <c r="AA888" s="91">
        <f t="shared" si="913"/>
        <v>3.7065007389835847</v>
      </c>
      <c r="AB888" s="91">
        <f t="shared" si="913"/>
        <v>1.8263339086285146</v>
      </c>
      <c r="AC888" s="91">
        <f t="shared" si="913"/>
        <v>0.89677653673869273</v>
      </c>
      <c r="AD888" s="91">
        <f t="shared" si="913"/>
        <v>1.7595875526776523</v>
      </c>
      <c r="AE888" s="91">
        <f t="shared" si="913"/>
        <v>2.581633399451833</v>
      </c>
      <c r="AF888" s="91">
        <f t="shared" si="913"/>
        <v>2.5146372845270175</v>
      </c>
      <c r="AG888" s="91">
        <f t="shared" si="913"/>
        <v>2.4417241828363068</v>
      </c>
      <c r="AH888" s="91">
        <f t="shared" si="913"/>
        <v>2.7752558191167549</v>
      </c>
      <c r="AI888" s="91">
        <f t="shared" si="913"/>
        <v>5.4066996732808628</v>
      </c>
      <c r="AJ888" s="91">
        <f t="shared" si="913"/>
        <v>4.9096807574504409</v>
      </c>
      <c r="AK888" s="91">
        <f t="shared" si="913"/>
        <v>2.2262789972839396</v>
      </c>
      <c r="AL888" s="148"/>
      <c r="AM888" s="148"/>
      <c r="AN888" s="148"/>
      <c r="AO888" s="148"/>
    </row>
    <row r="889" spans="1:41" ht="13.5" customHeight="1">
      <c r="A889" s="88">
        <v>886</v>
      </c>
      <c r="B889" s="95" t="s">
        <v>22</v>
      </c>
      <c r="C889" s="96">
        <v>901</v>
      </c>
      <c r="D889" s="96">
        <v>1090</v>
      </c>
      <c r="E889" s="96">
        <v>1427</v>
      </c>
      <c r="F889" s="96">
        <v>1296</v>
      </c>
      <c r="G889" s="96">
        <v>1398</v>
      </c>
      <c r="H889" s="96">
        <v>1379</v>
      </c>
      <c r="I889" s="96">
        <v>1598</v>
      </c>
      <c r="J889" s="96">
        <v>1651</v>
      </c>
      <c r="K889" s="96">
        <v>1815</v>
      </c>
      <c r="L889" s="96">
        <v>1928</v>
      </c>
      <c r="M889" s="96">
        <v>1888</v>
      </c>
      <c r="N889" s="96">
        <v>1959</v>
      </c>
      <c r="O889" s="96"/>
      <c r="P889" s="96"/>
      <c r="Q889" s="96"/>
      <c r="R889" s="96"/>
      <c r="Z889" s="91">
        <f t="shared" ref="Z889:AK889" si="914">C889*100000/Z887</f>
        <v>423.83046781287487</v>
      </c>
      <c r="AA889" s="91">
        <f t="shared" si="914"/>
        <v>505.01072568651341</v>
      </c>
      <c r="AB889" s="91">
        <f t="shared" si="914"/>
        <v>651.54462190322261</v>
      </c>
      <c r="AC889" s="91">
        <f t="shared" si="914"/>
        <v>581.11119580667287</v>
      </c>
      <c r="AD889" s="91">
        <f t="shared" si="914"/>
        <v>614.97584966083946</v>
      </c>
      <c r="AE889" s="91">
        <f t="shared" si="914"/>
        <v>593.34540964067969</v>
      </c>
      <c r="AF889" s="91">
        <f t="shared" si="914"/>
        <v>669.73173011236236</v>
      </c>
      <c r="AG889" s="91">
        <f t="shared" si="914"/>
        <v>671.88110431045709</v>
      </c>
      <c r="AH889" s="91">
        <f t="shared" si="914"/>
        <v>719.58418738527291</v>
      </c>
      <c r="AI889" s="91">
        <f t="shared" si="914"/>
        <v>744.57978357753598</v>
      </c>
      <c r="AJ889" s="91">
        <f t="shared" si="914"/>
        <v>713.0367130820332</v>
      </c>
      <c r="AK889" s="91">
        <f t="shared" si="914"/>
        <v>726.88009261320633</v>
      </c>
      <c r="AL889" s="148"/>
      <c r="AM889" s="148"/>
      <c r="AN889" s="148"/>
      <c r="AO889" s="148"/>
    </row>
    <row r="890" spans="1:41" ht="13.5" customHeight="1">
      <c r="A890" s="88">
        <v>887</v>
      </c>
      <c r="B890" s="95" t="s">
        <v>21</v>
      </c>
      <c r="C890" s="96">
        <v>258</v>
      </c>
      <c r="D890" s="96">
        <v>305</v>
      </c>
      <c r="E890" s="96">
        <v>361</v>
      </c>
      <c r="F890" s="96">
        <v>415</v>
      </c>
      <c r="G890" s="96">
        <v>450</v>
      </c>
      <c r="H890" s="96">
        <v>398</v>
      </c>
      <c r="I890" s="96">
        <v>444</v>
      </c>
      <c r="J890" s="96">
        <v>755</v>
      </c>
      <c r="K890" s="96">
        <v>508</v>
      </c>
      <c r="L890" s="96">
        <v>558</v>
      </c>
      <c r="M890" s="96">
        <v>555</v>
      </c>
      <c r="N890" s="96">
        <v>519</v>
      </c>
      <c r="O890" s="96"/>
      <c r="P890" s="96"/>
      <c r="Q890" s="96"/>
      <c r="R890" s="96"/>
      <c r="Z890" s="91">
        <f t="shared" ref="Z890:AK890" si="915">C890*100000/Z887</f>
        <v>121.36321941811511</v>
      </c>
      <c r="AA890" s="91">
        <f t="shared" si="915"/>
        <v>141.31034067374918</v>
      </c>
      <c r="AB890" s="91">
        <f t="shared" si="915"/>
        <v>164.82663525372342</v>
      </c>
      <c r="AC890" s="91">
        <f t="shared" si="915"/>
        <v>186.08113137327874</v>
      </c>
      <c r="AD890" s="91">
        <f t="shared" si="915"/>
        <v>197.95359967623588</v>
      </c>
      <c r="AE890" s="91">
        <f t="shared" si="915"/>
        <v>171.24834883030493</v>
      </c>
      <c r="AF890" s="91">
        <f t="shared" si="915"/>
        <v>186.0831590549993</v>
      </c>
      <c r="AG890" s="91">
        <f t="shared" si="915"/>
        <v>307.25029300690193</v>
      </c>
      <c r="AH890" s="91">
        <f t="shared" si="915"/>
        <v>201.40427944447308</v>
      </c>
      <c r="AI890" s="91">
        <f t="shared" si="915"/>
        <v>215.49560126362294</v>
      </c>
      <c r="AJ890" s="91">
        <f t="shared" si="915"/>
        <v>209.60560156807651</v>
      </c>
      <c r="AK890" s="91">
        <f t="shared" si="915"/>
        <v>192.57313326506079</v>
      </c>
      <c r="AL890" s="148"/>
      <c r="AM890" s="148"/>
      <c r="AN890" s="148"/>
      <c r="AO890" s="148"/>
    </row>
    <row r="891" spans="1:41" ht="13.5" customHeight="1">
      <c r="A891" s="88">
        <v>888</v>
      </c>
      <c r="B891" s="95" t="s">
        <v>20</v>
      </c>
      <c r="C891" s="96">
        <v>13</v>
      </c>
      <c r="D891" s="96">
        <v>11</v>
      </c>
      <c r="E891" s="96">
        <v>19</v>
      </c>
      <c r="F891" s="96">
        <v>22</v>
      </c>
      <c r="G891" s="96">
        <v>23</v>
      </c>
      <c r="H891" s="96">
        <v>31</v>
      </c>
      <c r="I891" s="96">
        <v>14</v>
      </c>
      <c r="J891" s="96">
        <v>29</v>
      </c>
      <c r="K891" s="96">
        <v>34</v>
      </c>
      <c r="L891" s="96">
        <v>29</v>
      </c>
      <c r="M891" s="96">
        <v>31</v>
      </c>
      <c r="N891" s="96">
        <v>30</v>
      </c>
      <c r="O891" s="96"/>
      <c r="P891" s="96"/>
      <c r="Q891" s="96"/>
      <c r="R891" s="96"/>
      <c r="Z891" s="91">
        <f t="shared" ref="Z891:AK891" si="916">C891*100000/Z887</f>
        <v>6.1152009784321564</v>
      </c>
      <c r="AA891" s="91">
        <f t="shared" si="916"/>
        <v>5.0964385161024293</v>
      </c>
      <c r="AB891" s="91">
        <f t="shared" si="916"/>
        <v>8.675086065985445</v>
      </c>
      <c r="AC891" s="91">
        <f t="shared" si="916"/>
        <v>9.8645419041256197</v>
      </c>
      <c r="AD891" s="91">
        <f t="shared" si="916"/>
        <v>10.1176284278965</v>
      </c>
      <c r="AE891" s="91">
        <f t="shared" si="916"/>
        <v>13.338439230501137</v>
      </c>
      <c r="AF891" s="91">
        <f t="shared" si="916"/>
        <v>5.8674869972297081</v>
      </c>
      <c r="AG891" s="91">
        <f t="shared" si="916"/>
        <v>11.801666883708815</v>
      </c>
      <c r="AH891" s="91">
        <f t="shared" si="916"/>
        <v>13.479813978567096</v>
      </c>
      <c r="AI891" s="91">
        <f t="shared" si="916"/>
        <v>11.199592180367501</v>
      </c>
      <c r="AJ891" s="91">
        <f t="shared" si="916"/>
        <v>11.707700267766436</v>
      </c>
      <c r="AK891" s="91">
        <f t="shared" si="916"/>
        <v>11.131394986419698</v>
      </c>
      <c r="AL891" s="148"/>
      <c r="AM891" s="148"/>
      <c r="AN891" s="148"/>
      <c r="AO891" s="148"/>
    </row>
    <row r="892" spans="1:41" ht="13.5" customHeight="1">
      <c r="A892" s="88">
        <v>889</v>
      </c>
      <c r="B892" s="95" t="s">
        <v>19</v>
      </c>
      <c r="C892" s="96">
        <v>89</v>
      </c>
      <c r="D892" s="96">
        <v>97</v>
      </c>
      <c r="E892" s="96">
        <v>85</v>
      </c>
      <c r="F892" s="96">
        <v>73</v>
      </c>
      <c r="G892" s="96">
        <v>69</v>
      </c>
      <c r="H892" s="96">
        <v>84</v>
      </c>
      <c r="I892" s="96">
        <v>82</v>
      </c>
      <c r="J892" s="96">
        <v>104</v>
      </c>
      <c r="K892" s="96">
        <v>106</v>
      </c>
      <c r="L892" s="96">
        <v>118</v>
      </c>
      <c r="M892" s="96">
        <v>87</v>
      </c>
      <c r="N892" s="96">
        <v>101</v>
      </c>
      <c r="O892" s="96"/>
      <c r="P892" s="96"/>
      <c r="Q892" s="96"/>
      <c r="R892" s="96"/>
      <c r="Z892" s="91">
        <f t="shared" ref="Z892:AK892" si="917">C892*100000/Z887</f>
        <v>41.865606698497075</v>
      </c>
      <c r="AA892" s="91">
        <f t="shared" si="917"/>
        <v>44.941321460175963</v>
      </c>
      <c r="AB892" s="91">
        <f t="shared" si="917"/>
        <v>38.809595558355937</v>
      </c>
      <c r="AC892" s="91">
        <f t="shared" si="917"/>
        <v>32.732343590962287</v>
      </c>
      <c r="AD892" s="91">
        <f t="shared" si="917"/>
        <v>30.352885283689503</v>
      </c>
      <c r="AE892" s="91">
        <f t="shared" si="917"/>
        <v>36.142867592325665</v>
      </c>
      <c r="AF892" s="91">
        <f t="shared" si="917"/>
        <v>34.366709555202576</v>
      </c>
      <c r="AG892" s="91">
        <f t="shared" si="917"/>
        <v>42.323219169162648</v>
      </c>
      <c r="AH892" s="91">
        <f t="shared" si="917"/>
        <v>42.025302403768002</v>
      </c>
      <c r="AI892" s="91">
        <f t="shared" si="917"/>
        <v>45.570754389081557</v>
      </c>
      <c r="AJ892" s="91">
        <f t="shared" si="917"/>
        <v>32.857094299860641</v>
      </c>
      <c r="AK892" s="91">
        <f t="shared" si="917"/>
        <v>37.47569645427965</v>
      </c>
      <c r="AL892" s="148"/>
      <c r="AM892" s="148"/>
      <c r="AN892" s="148"/>
      <c r="AO892" s="148"/>
    </row>
    <row r="893" spans="1:41" ht="13.5" customHeight="1">
      <c r="A893" s="88">
        <v>890</v>
      </c>
      <c r="B893" s="95" t="s">
        <v>18</v>
      </c>
      <c r="C893" s="96">
        <v>5</v>
      </c>
      <c r="D893" s="96">
        <v>0</v>
      </c>
      <c r="E893" s="96">
        <v>4</v>
      </c>
      <c r="F893" s="96">
        <v>2</v>
      </c>
      <c r="G893" s="96">
        <v>7</v>
      </c>
      <c r="H893" s="96">
        <v>5</v>
      </c>
      <c r="I893" s="96">
        <v>1</v>
      </c>
      <c r="J893" s="96">
        <v>3</v>
      </c>
      <c r="K893" s="96">
        <v>9</v>
      </c>
      <c r="L893" s="96">
        <v>4</v>
      </c>
      <c r="M893" s="96">
        <v>6</v>
      </c>
      <c r="N893" s="96">
        <v>7</v>
      </c>
      <c r="O893" s="96"/>
      <c r="P893" s="96"/>
      <c r="Q893" s="96"/>
      <c r="R893" s="96"/>
      <c r="Z893" s="91">
        <f t="shared" ref="Z893:AK893" si="918">C893*100000/Z887</f>
        <v>2.3520003763200603</v>
      </c>
      <c r="AA893" s="91">
        <f t="shared" si="918"/>
        <v>0</v>
      </c>
      <c r="AB893" s="91">
        <f t="shared" si="918"/>
        <v>1.8263339086285146</v>
      </c>
      <c r="AC893" s="91">
        <f t="shared" si="918"/>
        <v>0.89677653673869273</v>
      </c>
      <c r="AD893" s="91">
        <f t="shared" si="918"/>
        <v>3.0792782171858915</v>
      </c>
      <c r="AE893" s="91">
        <f t="shared" si="918"/>
        <v>2.1513611662098611</v>
      </c>
      <c r="AF893" s="91">
        <f t="shared" si="918"/>
        <v>0.41910621408783627</v>
      </c>
      <c r="AG893" s="91">
        <f t="shared" si="918"/>
        <v>1.2208620914181534</v>
      </c>
      <c r="AH893" s="91">
        <f t="shared" si="918"/>
        <v>3.5681860531501135</v>
      </c>
      <c r="AI893" s="91">
        <f t="shared" si="918"/>
        <v>1.5447713352231036</v>
      </c>
      <c r="AJ893" s="91">
        <f t="shared" si="918"/>
        <v>2.2660065034386649</v>
      </c>
      <c r="AK893" s="91">
        <f t="shared" si="918"/>
        <v>2.5973254968312629</v>
      </c>
      <c r="AL893" s="148"/>
      <c r="AM893" s="148"/>
      <c r="AN893" s="148"/>
      <c r="AO893" s="148"/>
    </row>
    <row r="894" spans="1:41" ht="13.5" customHeight="1">
      <c r="A894" s="88">
        <v>891</v>
      </c>
      <c r="B894" s="95" t="s">
        <v>17</v>
      </c>
      <c r="C894" s="96">
        <v>187</v>
      </c>
      <c r="D894" s="96">
        <v>256</v>
      </c>
      <c r="E894" s="96">
        <v>353</v>
      </c>
      <c r="F894" s="96">
        <v>351</v>
      </c>
      <c r="G894" s="96">
        <v>328</v>
      </c>
      <c r="H894" s="96">
        <v>423</v>
      </c>
      <c r="I894" s="96">
        <v>402</v>
      </c>
      <c r="J894" s="96">
        <v>483</v>
      </c>
      <c r="K894" s="96">
        <v>553</v>
      </c>
      <c r="L894" s="96">
        <v>559</v>
      </c>
      <c r="M894" s="96">
        <v>660</v>
      </c>
      <c r="N894" s="96">
        <v>576</v>
      </c>
      <c r="O894" s="96"/>
      <c r="P894" s="96"/>
      <c r="Q894" s="96"/>
      <c r="R894" s="96"/>
      <c r="Z894" s="91">
        <f t="shared" ref="Z894:AK894" si="919">C894*100000/Z887</f>
        <v>87.964814074370253</v>
      </c>
      <c r="AA894" s="91">
        <f t="shared" si="919"/>
        <v>118.60802364747471</v>
      </c>
      <c r="AB894" s="91">
        <f t="shared" si="919"/>
        <v>161.1739674364664</v>
      </c>
      <c r="AC894" s="91">
        <f t="shared" si="919"/>
        <v>157.38428219764057</v>
      </c>
      <c r="AD894" s="91">
        <f t="shared" si="919"/>
        <v>144.28617931956748</v>
      </c>
      <c r="AE894" s="91">
        <f t="shared" si="919"/>
        <v>182.00515466135423</v>
      </c>
      <c r="AF894" s="91">
        <f t="shared" si="919"/>
        <v>168.48069806331017</v>
      </c>
      <c r="AG894" s="91">
        <f t="shared" si="919"/>
        <v>196.5587967183227</v>
      </c>
      <c r="AH894" s="91">
        <f t="shared" si="919"/>
        <v>219.24520971022363</v>
      </c>
      <c r="AI894" s="91">
        <f t="shared" si="919"/>
        <v>215.88179409742872</v>
      </c>
      <c r="AJ894" s="91">
        <f t="shared" si="919"/>
        <v>249.26071537825314</v>
      </c>
      <c r="AK894" s="91">
        <f t="shared" si="919"/>
        <v>213.7227837392582</v>
      </c>
      <c r="AL894" s="148"/>
      <c r="AM894" s="148"/>
      <c r="AN894" s="148"/>
      <c r="AO894" s="148"/>
    </row>
    <row r="895" spans="1:41" ht="13.5" customHeight="1">
      <c r="A895" s="88">
        <v>892</v>
      </c>
      <c r="B895" s="95" t="s">
        <v>16</v>
      </c>
      <c r="C895" s="96">
        <v>115</v>
      </c>
      <c r="D895" s="96">
        <v>86</v>
      </c>
      <c r="E895" s="96">
        <v>115</v>
      </c>
      <c r="F895" s="96">
        <v>184</v>
      </c>
      <c r="G895" s="96">
        <v>189</v>
      </c>
      <c r="H895" s="96">
        <v>190</v>
      </c>
      <c r="I895" s="96">
        <v>234</v>
      </c>
      <c r="J895" s="96">
        <v>314</v>
      </c>
      <c r="K895" s="96">
        <v>255</v>
      </c>
      <c r="L895" s="96">
        <v>289</v>
      </c>
      <c r="M895" s="96">
        <v>321</v>
      </c>
      <c r="N895" s="96">
        <v>303</v>
      </c>
      <c r="O895" s="96"/>
      <c r="P895" s="96"/>
      <c r="Q895" s="96"/>
      <c r="R895" s="96"/>
      <c r="Z895" s="91">
        <f t="shared" ref="Z895:AK895" si="920">C895*100000/Z887</f>
        <v>54.096008655361388</v>
      </c>
      <c r="AA895" s="91">
        <f t="shared" si="920"/>
        <v>39.844882944073539</v>
      </c>
      <c r="AB895" s="91">
        <f t="shared" si="920"/>
        <v>52.507099873069791</v>
      </c>
      <c r="AC895" s="91">
        <f t="shared" si="920"/>
        <v>82.503441379959739</v>
      </c>
      <c r="AD895" s="91">
        <f t="shared" si="920"/>
        <v>83.140511864019075</v>
      </c>
      <c r="AE895" s="91">
        <f t="shared" si="920"/>
        <v>81.751724315974712</v>
      </c>
      <c r="AF895" s="91">
        <f t="shared" si="920"/>
        <v>98.070854096553688</v>
      </c>
      <c r="AG895" s="91">
        <f t="shared" si="920"/>
        <v>127.78356556843339</v>
      </c>
      <c r="AH895" s="91">
        <f t="shared" si="920"/>
        <v>101.09860483925321</v>
      </c>
      <c r="AI895" s="91">
        <f t="shared" si="920"/>
        <v>111.60972896986924</v>
      </c>
      <c r="AJ895" s="91">
        <f t="shared" si="920"/>
        <v>121.23134793396856</v>
      </c>
      <c r="AK895" s="91">
        <f t="shared" si="920"/>
        <v>112.42708936283896</v>
      </c>
      <c r="AL895" s="148"/>
      <c r="AM895" s="148"/>
      <c r="AN895" s="148"/>
      <c r="AO895" s="148"/>
    </row>
    <row r="896" spans="1:41" ht="13.5" customHeight="1">
      <c r="A896" s="88">
        <v>893</v>
      </c>
      <c r="B896" s="97" t="s">
        <v>117</v>
      </c>
      <c r="C896" s="96">
        <v>1570</v>
      </c>
      <c r="D896" s="96">
        <v>1853</v>
      </c>
      <c r="E896" s="96">
        <v>2368</v>
      </c>
      <c r="F896" s="96">
        <v>2345</v>
      </c>
      <c r="G896" s="96">
        <v>2468</v>
      </c>
      <c r="H896" s="96">
        <v>2516</v>
      </c>
      <c r="I896" s="96">
        <v>2781</v>
      </c>
      <c r="J896" s="96">
        <v>3345</v>
      </c>
      <c r="K896" s="96">
        <v>3287</v>
      </c>
      <c r="L896" s="96">
        <v>3499</v>
      </c>
      <c r="M896" s="96">
        <v>3561</v>
      </c>
      <c r="N896" s="96">
        <v>3501</v>
      </c>
      <c r="O896" s="96"/>
      <c r="P896" s="96"/>
      <c r="Q896" s="96"/>
      <c r="R896" s="96"/>
      <c r="T896" s="4" t="s">
        <v>696</v>
      </c>
      <c r="U896" s="4" t="s">
        <v>697</v>
      </c>
      <c r="V896" s="4" t="s">
        <v>698</v>
      </c>
      <c r="W896" s="4" t="s">
        <v>699</v>
      </c>
      <c r="X896" s="4" t="s">
        <v>700</v>
      </c>
      <c r="Y896" s="4">
        <v>694.8</v>
      </c>
      <c r="Z896" s="91">
        <f t="shared" ref="Z896:AK896" si="921">C896*100000/Z887</f>
        <v>738.52811816449889</v>
      </c>
      <c r="AA896" s="91">
        <f t="shared" si="921"/>
        <v>858.51823366707288</v>
      </c>
      <c r="AB896" s="91">
        <f t="shared" si="921"/>
        <v>1081.1896739080805</v>
      </c>
      <c r="AC896" s="91">
        <f t="shared" si="921"/>
        <v>1051.4704893261173</v>
      </c>
      <c r="AD896" s="91">
        <f t="shared" si="921"/>
        <v>1085.6655200021114</v>
      </c>
      <c r="AE896" s="91">
        <f t="shared" si="921"/>
        <v>1082.564938836802</v>
      </c>
      <c r="AF896" s="91">
        <f t="shared" si="921"/>
        <v>1165.5343813782727</v>
      </c>
      <c r="AG896" s="91">
        <f t="shared" si="921"/>
        <v>1361.2612319312411</v>
      </c>
      <c r="AH896" s="91">
        <f t="shared" si="921"/>
        <v>1303.1808396338249</v>
      </c>
      <c r="AI896" s="91">
        <f t="shared" si="921"/>
        <v>1351.2887254864099</v>
      </c>
      <c r="AJ896" s="91">
        <f t="shared" si="921"/>
        <v>1344.8748597908475</v>
      </c>
      <c r="AK896" s="91">
        <f t="shared" si="921"/>
        <v>1299.0337949151788</v>
      </c>
      <c r="AL896" s="148"/>
      <c r="AM896" s="148"/>
      <c r="AN896" s="148"/>
      <c r="AO896" s="148"/>
    </row>
    <row r="897" spans="1:41" ht="13.5" customHeight="1">
      <c r="A897" s="88">
        <v>894</v>
      </c>
      <c r="B897" s="95" t="s">
        <v>15</v>
      </c>
      <c r="C897" s="96">
        <v>128</v>
      </c>
      <c r="D897" s="96">
        <v>175</v>
      </c>
      <c r="E897" s="96">
        <v>198</v>
      </c>
      <c r="F897" s="96">
        <v>157</v>
      </c>
      <c r="G897" s="96">
        <v>193</v>
      </c>
      <c r="H897" s="96">
        <v>218</v>
      </c>
      <c r="I897" s="96">
        <v>173</v>
      </c>
      <c r="J897" s="96">
        <v>144</v>
      </c>
      <c r="K897" s="96">
        <v>124</v>
      </c>
      <c r="L897" s="96">
        <v>93</v>
      </c>
      <c r="M897" s="96">
        <v>98</v>
      </c>
      <c r="N897" s="96">
        <v>87</v>
      </c>
      <c r="O897" s="96"/>
      <c r="P897" s="96"/>
      <c r="Q897" s="96"/>
      <c r="R897" s="96"/>
      <c r="Z897" s="91">
        <f t="shared" ref="Z897:AK897" si="922">C897*100000/Z887</f>
        <v>60.211209633793544</v>
      </c>
      <c r="AA897" s="91">
        <f t="shared" si="922"/>
        <v>81.079703665265924</v>
      </c>
      <c r="AB897" s="91">
        <f t="shared" si="922"/>
        <v>90.403528477111465</v>
      </c>
      <c r="AC897" s="91">
        <f t="shared" si="922"/>
        <v>70.396958133987383</v>
      </c>
      <c r="AD897" s="91">
        <f t="shared" si="922"/>
        <v>84.900099416696733</v>
      </c>
      <c r="AE897" s="91">
        <f t="shared" si="922"/>
        <v>93.799346846749941</v>
      </c>
      <c r="AF897" s="91">
        <f t="shared" si="922"/>
        <v>72.505375037195677</v>
      </c>
      <c r="AG897" s="91">
        <f t="shared" si="922"/>
        <v>58.601380388071362</v>
      </c>
      <c r="AH897" s="91">
        <f t="shared" si="922"/>
        <v>49.161674510068231</v>
      </c>
      <c r="AI897" s="91">
        <f t="shared" si="922"/>
        <v>35.915933543937157</v>
      </c>
      <c r="AJ897" s="91">
        <f t="shared" si="922"/>
        <v>37.011439556164859</v>
      </c>
      <c r="AK897" s="91">
        <f t="shared" si="922"/>
        <v>32.281045460617122</v>
      </c>
      <c r="AL897" s="148"/>
      <c r="AM897" s="148"/>
      <c r="AN897" s="148"/>
      <c r="AO897" s="148"/>
    </row>
    <row r="898" spans="1:41" ht="13.5" customHeight="1">
      <c r="A898" s="88">
        <v>895</v>
      </c>
      <c r="B898" s="95" t="s">
        <v>14</v>
      </c>
      <c r="C898" s="96">
        <v>2325</v>
      </c>
      <c r="D898" s="96">
        <v>2043</v>
      </c>
      <c r="E898" s="96">
        <v>1896</v>
      </c>
      <c r="F898" s="96">
        <v>1967</v>
      </c>
      <c r="G898" s="96">
        <v>2042</v>
      </c>
      <c r="H898" s="96">
        <v>2066</v>
      </c>
      <c r="I898" s="96">
        <v>2240</v>
      </c>
      <c r="J898" s="96">
        <v>2103</v>
      </c>
      <c r="K898" s="96">
        <v>2226</v>
      </c>
      <c r="L898" s="96">
        <v>2367</v>
      </c>
      <c r="M898" s="96">
        <v>1900</v>
      </c>
      <c r="N898" s="96">
        <v>1807</v>
      </c>
      <c r="O898" s="96"/>
      <c r="P898" s="96"/>
      <c r="Q898" s="96"/>
      <c r="R898" s="96"/>
      <c r="Z898" s="91">
        <f t="shared" ref="Z898:AK898" si="923">C898*100000/Z887</f>
        <v>1093.680174988828</v>
      </c>
      <c r="AA898" s="91">
        <f t="shared" si="923"/>
        <v>946.54762621793293</v>
      </c>
      <c r="AB898" s="91">
        <f t="shared" si="923"/>
        <v>865.68227268991586</v>
      </c>
      <c r="AC898" s="91">
        <f t="shared" si="923"/>
        <v>881.97972388250435</v>
      </c>
      <c r="AD898" s="91">
        <f t="shared" si="923"/>
        <v>898.2694456419415</v>
      </c>
      <c r="AE898" s="91">
        <f t="shared" si="923"/>
        <v>888.9424338779146</v>
      </c>
      <c r="AF898" s="91">
        <f t="shared" si="923"/>
        <v>938.7979195567533</v>
      </c>
      <c r="AG898" s="91">
        <f t="shared" si="923"/>
        <v>855.82432608412557</v>
      </c>
      <c r="AH898" s="91">
        <f t="shared" si="923"/>
        <v>882.53135047912815</v>
      </c>
      <c r="AI898" s="91">
        <f t="shared" si="923"/>
        <v>914.11843761827151</v>
      </c>
      <c r="AJ898" s="91">
        <f t="shared" si="923"/>
        <v>717.56872608891058</v>
      </c>
      <c r="AK898" s="91">
        <f t="shared" si="923"/>
        <v>670.48102468201319</v>
      </c>
      <c r="AL898" s="148"/>
      <c r="AM898" s="148"/>
      <c r="AN898" s="148"/>
      <c r="AO898" s="148"/>
    </row>
    <row r="899" spans="1:41" ht="13.5" customHeight="1">
      <c r="A899" s="88">
        <v>896</v>
      </c>
      <c r="B899" s="95" t="s">
        <v>13</v>
      </c>
      <c r="C899" s="96">
        <v>2232</v>
      </c>
      <c r="D899" s="96">
        <v>2190</v>
      </c>
      <c r="E899" s="96">
        <v>2285</v>
      </c>
      <c r="F899" s="96">
        <v>2131</v>
      </c>
      <c r="G899" s="96">
        <v>2247</v>
      </c>
      <c r="H899" s="96">
        <v>3077</v>
      </c>
      <c r="I899" s="96">
        <v>2836</v>
      </c>
      <c r="J899" s="96">
        <v>2089</v>
      </c>
      <c r="K899" s="96">
        <v>1688</v>
      </c>
      <c r="L899" s="96">
        <v>2017</v>
      </c>
      <c r="M899" s="96">
        <v>1314</v>
      </c>
      <c r="N899" s="96">
        <v>1436</v>
      </c>
      <c r="O899" s="96"/>
      <c r="P899" s="96"/>
      <c r="Q899" s="96"/>
      <c r="R899" s="96"/>
      <c r="Z899" s="91">
        <f t="shared" ref="Z899:AK899" si="924">C899*100000/Z887</f>
        <v>1049.9329679892749</v>
      </c>
      <c r="AA899" s="91">
        <f t="shared" si="924"/>
        <v>1014.6545772967563</v>
      </c>
      <c r="AB899" s="91">
        <f t="shared" si="924"/>
        <v>1043.2932453040389</v>
      </c>
      <c r="AC899" s="91">
        <f t="shared" si="924"/>
        <v>955.51539989507717</v>
      </c>
      <c r="AD899" s="91">
        <f t="shared" si="924"/>
        <v>988.44830771667125</v>
      </c>
      <c r="AE899" s="91">
        <f t="shared" si="924"/>
        <v>1323.9476616855484</v>
      </c>
      <c r="AF899" s="91">
        <f t="shared" si="924"/>
        <v>1188.5852231531037</v>
      </c>
      <c r="AG899" s="91">
        <f t="shared" si="924"/>
        <v>850.12696965750752</v>
      </c>
      <c r="AH899" s="91">
        <f t="shared" si="924"/>
        <v>669.23311752415464</v>
      </c>
      <c r="AI899" s="91">
        <f t="shared" si="924"/>
        <v>778.95094578625003</v>
      </c>
      <c r="AJ899" s="91">
        <f t="shared" si="924"/>
        <v>496.25542425306759</v>
      </c>
      <c r="AK899" s="91">
        <f t="shared" si="924"/>
        <v>532.82277334995626</v>
      </c>
      <c r="AL899" s="148"/>
      <c r="AM899" s="148"/>
      <c r="AN899" s="148"/>
      <c r="AO899" s="148"/>
    </row>
    <row r="900" spans="1:41" ht="13.5" customHeight="1">
      <c r="A900" s="88">
        <v>897</v>
      </c>
      <c r="B900" s="95" t="s">
        <v>12</v>
      </c>
      <c r="C900" s="96">
        <v>5685</v>
      </c>
      <c r="D900" s="96">
        <v>5935</v>
      </c>
      <c r="E900" s="96">
        <v>5803</v>
      </c>
      <c r="F900" s="96">
        <v>5797</v>
      </c>
      <c r="G900" s="96">
        <v>6633</v>
      </c>
      <c r="H900" s="96">
        <v>9010</v>
      </c>
      <c r="I900" s="96">
        <v>7631</v>
      </c>
      <c r="J900" s="96">
        <v>6846</v>
      </c>
      <c r="K900" s="96">
        <v>6720</v>
      </c>
      <c r="L900" s="96">
        <v>7368</v>
      </c>
      <c r="M900" s="96">
        <v>6189</v>
      </c>
      <c r="N900" s="96">
        <v>5929</v>
      </c>
      <c r="O900" s="96"/>
      <c r="P900" s="96"/>
      <c r="Q900" s="96"/>
      <c r="R900" s="96"/>
      <c r="Z900" s="91">
        <f t="shared" ref="Z900:AK900" si="925">C900*100000/Z887</f>
        <v>2674.2244278759085</v>
      </c>
      <c r="AA900" s="91">
        <f t="shared" si="925"/>
        <v>2749.7602357334472</v>
      </c>
      <c r="AB900" s="91">
        <f t="shared" si="925"/>
        <v>2649.5539179428174</v>
      </c>
      <c r="AC900" s="91">
        <f t="shared" si="925"/>
        <v>2599.3067917371009</v>
      </c>
      <c r="AD900" s="91">
        <f t="shared" si="925"/>
        <v>2917.8360592277172</v>
      </c>
      <c r="AE900" s="91">
        <f t="shared" si="925"/>
        <v>3876.7528215101693</v>
      </c>
      <c r="AF900" s="91">
        <f t="shared" si="925"/>
        <v>3198.1995197042788</v>
      </c>
      <c r="AG900" s="91">
        <f t="shared" si="925"/>
        <v>2786.0072926162261</v>
      </c>
      <c r="AH900" s="91">
        <f t="shared" si="925"/>
        <v>2664.245586352085</v>
      </c>
      <c r="AI900" s="91">
        <f t="shared" si="925"/>
        <v>2845.4687994809569</v>
      </c>
      <c r="AJ900" s="91">
        <f t="shared" si="925"/>
        <v>2337.385708296983</v>
      </c>
      <c r="AK900" s="91">
        <f t="shared" si="925"/>
        <v>2199.9346958160795</v>
      </c>
      <c r="AL900" s="148"/>
      <c r="AM900" s="148"/>
      <c r="AN900" s="148"/>
      <c r="AO900" s="148"/>
    </row>
    <row r="901" spans="1:41" ht="13.5" customHeight="1">
      <c r="A901" s="88">
        <v>898</v>
      </c>
      <c r="B901" s="95" t="s">
        <v>11</v>
      </c>
      <c r="C901" s="96">
        <v>545</v>
      </c>
      <c r="D901" s="96">
        <v>456</v>
      </c>
      <c r="E901" s="96">
        <v>620</v>
      </c>
      <c r="F901" s="96">
        <v>1157</v>
      </c>
      <c r="G901" s="96">
        <v>1053</v>
      </c>
      <c r="H901" s="96">
        <v>1631</v>
      </c>
      <c r="I901" s="96">
        <v>1854</v>
      </c>
      <c r="J901" s="96">
        <v>1781</v>
      </c>
      <c r="K901" s="96">
        <v>1291</v>
      </c>
      <c r="L901" s="96">
        <v>967</v>
      </c>
      <c r="M901" s="96">
        <v>1137</v>
      </c>
      <c r="N901" s="96">
        <v>946</v>
      </c>
      <c r="O901" s="96"/>
      <c r="P901" s="96"/>
      <c r="Q901" s="96"/>
      <c r="R901" s="96"/>
      <c r="Z901" s="91">
        <f t="shared" ref="Z901:AK901" si="926">C901*100000/Z887</f>
        <v>256.36804101888657</v>
      </c>
      <c r="AA901" s="91">
        <f t="shared" si="926"/>
        <v>211.27054212206434</v>
      </c>
      <c r="AB901" s="91">
        <f t="shared" si="926"/>
        <v>283.08175583741973</v>
      </c>
      <c r="AC901" s="91">
        <f t="shared" si="926"/>
        <v>518.78522650333377</v>
      </c>
      <c r="AD901" s="91">
        <f t="shared" si="926"/>
        <v>463.21142324239196</v>
      </c>
      <c r="AE901" s="91">
        <f t="shared" si="926"/>
        <v>701.77401241765665</v>
      </c>
      <c r="AF901" s="91">
        <f t="shared" si="926"/>
        <v>777.02292091884851</v>
      </c>
      <c r="AG901" s="91">
        <f t="shared" si="926"/>
        <v>724.78512827191037</v>
      </c>
      <c r="AH901" s="91">
        <f t="shared" si="926"/>
        <v>511.83646606853296</v>
      </c>
      <c r="AI901" s="91">
        <f t="shared" si="926"/>
        <v>373.4484702901853</v>
      </c>
      <c r="AJ901" s="91">
        <f t="shared" si="926"/>
        <v>429.408232401627</v>
      </c>
      <c r="AK901" s="91">
        <f t="shared" si="926"/>
        <v>351.00998857176779</v>
      </c>
      <c r="AL901" s="148"/>
      <c r="AM901" s="148"/>
      <c r="AN901" s="148"/>
      <c r="AO901" s="148"/>
    </row>
    <row r="902" spans="1:41" ht="13.5" customHeight="1">
      <c r="A902" s="88">
        <v>899</v>
      </c>
      <c r="B902" s="95" t="s">
        <v>28</v>
      </c>
      <c r="C902" s="96">
        <v>0</v>
      </c>
      <c r="D902" s="96">
        <v>0</v>
      </c>
      <c r="E902" s="96">
        <v>1</v>
      </c>
      <c r="F902" s="96">
        <v>0</v>
      </c>
      <c r="G902" s="96">
        <v>7</v>
      </c>
      <c r="H902" s="96">
        <v>2</v>
      </c>
      <c r="I902" s="96">
        <v>0</v>
      </c>
      <c r="J902" s="96">
        <v>0</v>
      </c>
      <c r="K902" s="96">
        <v>0</v>
      </c>
      <c r="L902" s="96">
        <v>3</v>
      </c>
      <c r="M902" s="96">
        <v>0</v>
      </c>
      <c r="N902" s="96">
        <v>0</v>
      </c>
      <c r="O902" s="96"/>
      <c r="P902" s="96"/>
      <c r="Q902" s="96"/>
      <c r="R902" s="96"/>
      <c r="Z902" s="91">
        <f t="shared" ref="Z902:AK902" si="927">C902*100000/Z887</f>
        <v>0</v>
      </c>
      <c r="AA902" s="91">
        <f t="shared" si="927"/>
        <v>0</v>
      </c>
      <c r="AB902" s="91">
        <f t="shared" si="927"/>
        <v>0.45658347715712866</v>
      </c>
      <c r="AC902" s="91">
        <f t="shared" si="927"/>
        <v>0</v>
      </c>
      <c r="AD902" s="91">
        <f t="shared" si="927"/>
        <v>3.0792782171858915</v>
      </c>
      <c r="AE902" s="91">
        <f t="shared" si="927"/>
        <v>0.86054446648394434</v>
      </c>
      <c r="AF902" s="91">
        <f t="shared" si="927"/>
        <v>0</v>
      </c>
      <c r="AG902" s="91">
        <f t="shared" si="927"/>
        <v>0</v>
      </c>
      <c r="AH902" s="91">
        <f t="shared" si="927"/>
        <v>0</v>
      </c>
      <c r="AI902" s="91">
        <f t="shared" si="927"/>
        <v>1.1585785014173278</v>
      </c>
      <c r="AJ902" s="91">
        <f t="shared" si="927"/>
        <v>0</v>
      </c>
      <c r="AK902" s="91">
        <f t="shared" si="927"/>
        <v>0</v>
      </c>
      <c r="AL902" s="148"/>
      <c r="AM902" s="148"/>
      <c r="AN902" s="148"/>
      <c r="AO902" s="148"/>
    </row>
    <row r="903" spans="1:41" ht="13.5" customHeight="1">
      <c r="A903" s="88">
        <v>900</v>
      </c>
      <c r="B903" s="97" t="s">
        <v>118</v>
      </c>
      <c r="C903" s="96">
        <v>10915</v>
      </c>
      <c r="D903" s="96">
        <v>10799</v>
      </c>
      <c r="E903" s="96">
        <v>10803</v>
      </c>
      <c r="F903" s="96">
        <v>11209</v>
      </c>
      <c r="G903" s="96">
        <v>12175</v>
      </c>
      <c r="H903" s="96">
        <v>16004</v>
      </c>
      <c r="I903" s="96">
        <v>14734</v>
      </c>
      <c r="J903" s="96">
        <v>12963</v>
      </c>
      <c r="K903" s="96">
        <v>12049</v>
      </c>
      <c r="L903" s="96">
        <v>12815</v>
      </c>
      <c r="M903" s="96">
        <v>10638</v>
      </c>
      <c r="N903" s="96">
        <v>10205</v>
      </c>
      <c r="O903" s="96"/>
      <c r="P903" s="96"/>
      <c r="Q903" s="96"/>
      <c r="R903" s="96"/>
      <c r="T903" s="4" t="s">
        <v>701</v>
      </c>
      <c r="U903" s="4" t="s">
        <v>702</v>
      </c>
      <c r="V903" s="4" t="s">
        <v>703</v>
      </c>
      <c r="W903" s="4" t="s">
        <v>704</v>
      </c>
      <c r="X903" s="4" t="s">
        <v>705</v>
      </c>
      <c r="Y903" s="4">
        <v>4734.3</v>
      </c>
      <c r="Z903" s="91">
        <f t="shared" ref="Z903:AK903" si="928">C903*100000/Z887</f>
        <v>5134.4168215066911</v>
      </c>
      <c r="AA903" s="91">
        <f t="shared" si="928"/>
        <v>5003.3126850354665</v>
      </c>
      <c r="AB903" s="91">
        <f t="shared" si="928"/>
        <v>4932.471303728461</v>
      </c>
      <c r="AC903" s="91">
        <f t="shared" si="928"/>
        <v>5025.9841001520035</v>
      </c>
      <c r="AD903" s="91">
        <f t="shared" si="928"/>
        <v>5355.7446134626043</v>
      </c>
      <c r="AE903" s="91">
        <f t="shared" si="928"/>
        <v>6886.0768208045229</v>
      </c>
      <c r="AF903" s="91">
        <f t="shared" si="928"/>
        <v>6175.11095837018</v>
      </c>
      <c r="AG903" s="91">
        <f t="shared" si="928"/>
        <v>5275.345097017841</v>
      </c>
      <c r="AH903" s="91">
        <f t="shared" si="928"/>
        <v>4777.0081949339683</v>
      </c>
      <c r="AI903" s="91">
        <f t="shared" si="928"/>
        <v>4949.0611652210182</v>
      </c>
      <c r="AJ903" s="91">
        <f t="shared" si="928"/>
        <v>4017.6295305967528</v>
      </c>
      <c r="AK903" s="91">
        <f t="shared" si="928"/>
        <v>3786.5295278804338</v>
      </c>
      <c r="AL903" s="148"/>
      <c r="AM903" s="148"/>
      <c r="AN903" s="148"/>
      <c r="AO903" s="148"/>
    </row>
    <row r="904" spans="1:41" ht="13.5" customHeight="1">
      <c r="A904" s="88">
        <v>901</v>
      </c>
      <c r="B904" s="95" t="s">
        <v>10</v>
      </c>
      <c r="C904" s="96">
        <v>52</v>
      </c>
      <c r="D904" s="96">
        <v>84</v>
      </c>
      <c r="E904" s="96">
        <v>86</v>
      </c>
      <c r="F904" s="96">
        <v>92</v>
      </c>
      <c r="G904" s="96">
        <v>155</v>
      </c>
      <c r="H904" s="96">
        <v>159</v>
      </c>
      <c r="I904" s="96">
        <v>159</v>
      </c>
      <c r="J904" s="96">
        <v>173</v>
      </c>
      <c r="K904" s="96">
        <v>185</v>
      </c>
      <c r="L904" s="96">
        <v>158</v>
      </c>
      <c r="M904" s="96">
        <v>189</v>
      </c>
      <c r="N904" s="96">
        <v>101</v>
      </c>
      <c r="O904" s="96"/>
      <c r="P904" s="96"/>
      <c r="Q904" s="96"/>
      <c r="R904" s="96"/>
      <c r="Z904" s="91">
        <f t="shared" ref="Z904:AK904" si="929">C904*100000/Z887</f>
        <v>24.460803913728626</v>
      </c>
      <c r="AA904" s="91">
        <f t="shared" si="929"/>
        <v>38.918257759327638</v>
      </c>
      <c r="AB904" s="91">
        <f t="shared" si="929"/>
        <v>39.266179035513062</v>
      </c>
      <c r="AC904" s="91">
        <f t="shared" si="929"/>
        <v>41.251720689979869</v>
      </c>
      <c r="AD904" s="91">
        <f t="shared" si="929"/>
        <v>68.184017666259024</v>
      </c>
      <c r="AE904" s="91">
        <f t="shared" si="929"/>
        <v>68.413285085473575</v>
      </c>
      <c r="AF904" s="91">
        <f t="shared" si="929"/>
        <v>66.637888039965972</v>
      </c>
      <c r="AG904" s="91">
        <f t="shared" si="929"/>
        <v>70.403047271780181</v>
      </c>
      <c r="AH904" s="91">
        <f t="shared" si="929"/>
        <v>73.346046648085675</v>
      </c>
      <c r="AI904" s="91">
        <f t="shared" si="929"/>
        <v>61.018467741312591</v>
      </c>
      <c r="AJ904" s="91">
        <f t="shared" si="929"/>
        <v>71.379204858317948</v>
      </c>
      <c r="AK904" s="91">
        <f t="shared" si="929"/>
        <v>37.47569645427965</v>
      </c>
      <c r="AL904" s="148"/>
      <c r="AM904" s="148"/>
      <c r="AN904" s="148"/>
      <c r="AO904" s="148"/>
    </row>
    <row r="905" spans="1:41" ht="13.5" customHeight="1">
      <c r="A905" s="88">
        <v>902</v>
      </c>
      <c r="B905" s="95" t="s">
        <v>9</v>
      </c>
      <c r="C905" s="96">
        <v>42</v>
      </c>
      <c r="D905" s="96">
        <v>52</v>
      </c>
      <c r="E905" s="96">
        <v>40</v>
      </c>
      <c r="F905" s="96">
        <v>48</v>
      </c>
      <c r="G905" s="96">
        <v>47</v>
      </c>
      <c r="H905" s="96">
        <v>43</v>
      </c>
      <c r="I905" s="96">
        <v>78</v>
      </c>
      <c r="J905" s="96">
        <v>74</v>
      </c>
      <c r="K905" s="96">
        <v>57</v>
      </c>
      <c r="L905" s="96">
        <v>47</v>
      </c>
      <c r="M905" s="96">
        <v>70</v>
      </c>
      <c r="N905" s="96">
        <v>43</v>
      </c>
      <c r="O905" s="96"/>
      <c r="P905" s="96"/>
      <c r="Q905" s="96"/>
      <c r="R905" s="96"/>
      <c r="Z905" s="91">
        <f t="shared" ref="Z905:AK905" si="930">C905*100000/Z887</f>
        <v>19.756803161088506</v>
      </c>
      <c r="AA905" s="91">
        <f t="shared" si="930"/>
        <v>24.092254803393303</v>
      </c>
      <c r="AB905" s="91">
        <f t="shared" si="930"/>
        <v>18.263339086285146</v>
      </c>
      <c r="AC905" s="91">
        <f t="shared" si="930"/>
        <v>21.522636881728626</v>
      </c>
      <c r="AD905" s="91">
        <f t="shared" si="930"/>
        <v>20.675153743962415</v>
      </c>
      <c r="AE905" s="91">
        <f t="shared" si="930"/>
        <v>18.501706029404804</v>
      </c>
      <c r="AF905" s="91">
        <f t="shared" si="930"/>
        <v>32.690284698851229</v>
      </c>
      <c r="AG905" s="91">
        <f t="shared" si="930"/>
        <v>30.114598254981118</v>
      </c>
      <c r="AH905" s="91">
        <f t="shared" si="930"/>
        <v>22.598511669950721</v>
      </c>
      <c r="AI905" s="91">
        <f t="shared" si="930"/>
        <v>18.151063188871468</v>
      </c>
      <c r="AJ905" s="91">
        <f t="shared" si="930"/>
        <v>26.436742540117756</v>
      </c>
      <c r="AK905" s="91">
        <f t="shared" si="930"/>
        <v>15.9549994805349</v>
      </c>
      <c r="AL905" s="148"/>
      <c r="AM905" s="148"/>
      <c r="AN905" s="148"/>
      <c r="AO905" s="148"/>
    </row>
    <row r="906" spans="1:41" ht="13.5" customHeight="1">
      <c r="A906" s="88">
        <v>903</v>
      </c>
      <c r="B906" s="95" t="s">
        <v>8</v>
      </c>
      <c r="C906" s="96">
        <v>238</v>
      </c>
      <c r="D906" s="96">
        <v>338</v>
      </c>
      <c r="E906" s="96">
        <v>418</v>
      </c>
      <c r="F906" s="96">
        <v>474</v>
      </c>
      <c r="G906" s="96">
        <v>637</v>
      </c>
      <c r="H906" s="96">
        <v>607</v>
      </c>
      <c r="I906" s="96">
        <v>855</v>
      </c>
      <c r="J906" s="96">
        <v>823</v>
      </c>
      <c r="K906" s="96">
        <v>920</v>
      </c>
      <c r="L906" s="96">
        <v>1218</v>
      </c>
      <c r="M906" s="96">
        <v>1075</v>
      </c>
      <c r="N906" s="96">
        <v>737</v>
      </c>
      <c r="O906" s="96"/>
      <c r="P906" s="96"/>
      <c r="Q906" s="96"/>
      <c r="R906" s="96"/>
      <c r="Z906" s="91">
        <f t="shared" ref="Z906:AK906" si="931">C906*100000/Z887</f>
        <v>111.95521791283487</v>
      </c>
      <c r="AA906" s="91">
        <f t="shared" si="931"/>
        <v>156.59965622205647</v>
      </c>
      <c r="AB906" s="91">
        <f t="shared" si="931"/>
        <v>190.85189345167976</v>
      </c>
      <c r="AC906" s="91">
        <f t="shared" si="931"/>
        <v>212.53603920707019</v>
      </c>
      <c r="AD906" s="91">
        <f t="shared" si="931"/>
        <v>280.21431776391614</v>
      </c>
      <c r="AE906" s="91">
        <f t="shared" si="931"/>
        <v>261.17524557787715</v>
      </c>
      <c r="AF906" s="91">
        <f t="shared" si="931"/>
        <v>358.3358130451</v>
      </c>
      <c r="AG906" s="91">
        <f t="shared" si="931"/>
        <v>334.92316707904678</v>
      </c>
      <c r="AH906" s="91">
        <f t="shared" si="931"/>
        <v>364.74790765534493</v>
      </c>
      <c r="AI906" s="91">
        <f t="shared" si="931"/>
        <v>470.38287157543505</v>
      </c>
      <c r="AJ906" s="91">
        <f t="shared" si="931"/>
        <v>405.99283186609415</v>
      </c>
      <c r="AK906" s="91">
        <f t="shared" si="931"/>
        <v>273.46127016637723</v>
      </c>
      <c r="AL906" s="148"/>
      <c r="AM906" s="148"/>
      <c r="AN906" s="148"/>
      <c r="AO906" s="148"/>
    </row>
    <row r="907" spans="1:41" ht="13.5" customHeight="1">
      <c r="A907" s="88">
        <v>904</v>
      </c>
      <c r="B907" s="95" t="s">
        <v>24</v>
      </c>
      <c r="C907" s="96">
        <v>0</v>
      </c>
      <c r="D907" s="96">
        <v>1</v>
      </c>
      <c r="E907" s="96">
        <v>2</v>
      </c>
      <c r="F907" s="96">
        <v>8</v>
      </c>
      <c r="G907" s="96">
        <v>1</v>
      </c>
      <c r="H907" s="96">
        <v>1</v>
      </c>
      <c r="I907" s="96">
        <v>4</v>
      </c>
      <c r="J907" s="96">
        <v>7</v>
      </c>
      <c r="K907" s="96">
        <v>19</v>
      </c>
      <c r="L907" s="96">
        <v>8</v>
      </c>
      <c r="M907" s="96">
        <v>8</v>
      </c>
      <c r="N907" s="96">
        <v>4</v>
      </c>
      <c r="O907" s="96"/>
      <c r="P907" s="96"/>
      <c r="Q907" s="96"/>
      <c r="R907" s="96"/>
      <c r="Z907" s="91">
        <f t="shared" ref="Z907:AK907" si="932">C907*100000/Z887</f>
        <v>0</v>
      </c>
      <c r="AA907" s="91">
        <f t="shared" si="932"/>
        <v>0.46331259237294808</v>
      </c>
      <c r="AB907" s="91">
        <f t="shared" si="932"/>
        <v>0.91316695431425732</v>
      </c>
      <c r="AC907" s="91">
        <f t="shared" si="932"/>
        <v>3.5871061469547709</v>
      </c>
      <c r="AD907" s="91">
        <f t="shared" si="932"/>
        <v>0.43989688816941308</v>
      </c>
      <c r="AE907" s="91">
        <f t="shared" si="932"/>
        <v>0.43027223324197217</v>
      </c>
      <c r="AF907" s="91">
        <f t="shared" si="932"/>
        <v>1.6764248563513451</v>
      </c>
      <c r="AG907" s="91">
        <f t="shared" si="932"/>
        <v>2.8486782133090247</v>
      </c>
      <c r="AH907" s="91">
        <f t="shared" si="932"/>
        <v>7.5328372233169061</v>
      </c>
      <c r="AI907" s="91">
        <f t="shared" si="932"/>
        <v>3.0895426704462072</v>
      </c>
      <c r="AJ907" s="91">
        <f t="shared" si="932"/>
        <v>3.0213420045848864</v>
      </c>
      <c r="AK907" s="91">
        <f t="shared" si="932"/>
        <v>1.4841859981892931</v>
      </c>
      <c r="AL907" s="148"/>
      <c r="AM907" s="148"/>
      <c r="AN907" s="148"/>
      <c r="AO907" s="148"/>
    </row>
    <row r="908" spans="1:41" ht="13.5" customHeight="1">
      <c r="A908" s="88">
        <v>905</v>
      </c>
      <c r="B908" s="97" t="s">
        <v>119</v>
      </c>
      <c r="C908" s="96">
        <v>332</v>
      </c>
      <c r="D908" s="96">
        <v>475</v>
      </c>
      <c r="E908" s="96">
        <v>546</v>
      </c>
      <c r="F908" s="96">
        <v>622</v>
      </c>
      <c r="G908" s="96">
        <v>840</v>
      </c>
      <c r="H908" s="96">
        <v>810</v>
      </c>
      <c r="I908" s="96">
        <v>1096</v>
      </c>
      <c r="J908" s="96">
        <v>1077</v>
      </c>
      <c r="K908" s="96">
        <v>1181</v>
      </c>
      <c r="L908" s="96">
        <v>1431</v>
      </c>
      <c r="M908" s="96">
        <v>1342</v>
      </c>
      <c r="N908" s="96">
        <v>885</v>
      </c>
      <c r="O908" s="96"/>
      <c r="P908" s="96"/>
      <c r="Q908" s="96"/>
      <c r="R908" s="96"/>
      <c r="T908" s="4" t="s">
        <v>706</v>
      </c>
      <c r="U908" s="4" t="s">
        <v>707</v>
      </c>
      <c r="V908" s="4" t="s">
        <v>708</v>
      </c>
      <c r="W908" s="4" t="s">
        <v>709</v>
      </c>
      <c r="X908" s="4" t="s">
        <v>710</v>
      </c>
      <c r="Y908" s="4">
        <v>181.6</v>
      </c>
      <c r="Z908" s="91">
        <f t="shared" ref="Z908:AK908" si="933">C908*100000/Z887</f>
        <v>156.17282498765201</v>
      </c>
      <c r="AA908" s="91">
        <f t="shared" si="933"/>
        <v>220.07348137715036</v>
      </c>
      <c r="AB908" s="91">
        <f t="shared" si="933"/>
        <v>249.29457852779223</v>
      </c>
      <c r="AC908" s="91">
        <f t="shared" si="933"/>
        <v>278.89750292573348</v>
      </c>
      <c r="AD908" s="91">
        <f t="shared" si="933"/>
        <v>369.51338606230701</v>
      </c>
      <c r="AE908" s="91">
        <f t="shared" si="933"/>
        <v>348.52050892599749</v>
      </c>
      <c r="AF908" s="91">
        <f t="shared" si="933"/>
        <v>459.34041064026854</v>
      </c>
      <c r="AG908" s="91">
        <f t="shared" si="933"/>
        <v>438.28949081911708</v>
      </c>
      <c r="AH908" s="91">
        <f t="shared" si="933"/>
        <v>468.22530319669823</v>
      </c>
      <c r="AI908" s="91">
        <f t="shared" si="933"/>
        <v>552.64194517606529</v>
      </c>
      <c r="AJ908" s="91">
        <f t="shared" si="933"/>
        <v>506.83012126911473</v>
      </c>
      <c r="AK908" s="91">
        <f t="shared" si="933"/>
        <v>328.3761520993811</v>
      </c>
      <c r="AL908" s="148"/>
      <c r="AM908" s="148"/>
      <c r="AN908" s="148"/>
      <c r="AO908" s="148"/>
    </row>
    <row r="909" spans="1:41" ht="13.5" customHeight="1">
      <c r="A909" s="88">
        <v>906</v>
      </c>
      <c r="B909" s="95" t="s">
        <v>7</v>
      </c>
      <c r="C909" s="96">
        <v>236</v>
      </c>
      <c r="D909" s="96">
        <v>294</v>
      </c>
      <c r="E909" s="96">
        <v>538</v>
      </c>
      <c r="F909" s="96">
        <v>521</v>
      </c>
      <c r="G909" s="96">
        <v>593</v>
      </c>
      <c r="H909" s="96">
        <v>539</v>
      </c>
      <c r="I909" s="96">
        <v>687</v>
      </c>
      <c r="J909" s="96">
        <v>594</v>
      </c>
      <c r="K909" s="96">
        <v>689</v>
      </c>
      <c r="L909" s="96">
        <v>827</v>
      </c>
      <c r="M909" s="96">
        <v>738</v>
      </c>
      <c r="N909" s="96">
        <v>599</v>
      </c>
      <c r="O909" s="96"/>
      <c r="P909" s="96"/>
      <c r="Q909" s="96"/>
      <c r="R909" s="96"/>
      <c r="Z909" s="91">
        <f t="shared" ref="Z909:AK909" si="934">C909*100000/Z887</f>
        <v>111.01441776230685</v>
      </c>
      <c r="AA909" s="91">
        <f t="shared" si="934"/>
        <v>136.21390215764674</v>
      </c>
      <c r="AB909" s="91">
        <f t="shared" si="934"/>
        <v>245.6419107105352</v>
      </c>
      <c r="AC909" s="91">
        <f t="shared" si="934"/>
        <v>233.61028782042948</v>
      </c>
      <c r="AD909" s="91">
        <f t="shared" si="934"/>
        <v>260.85885468446196</v>
      </c>
      <c r="AE909" s="91">
        <f t="shared" si="934"/>
        <v>231.916733717423</v>
      </c>
      <c r="AF909" s="91">
        <f t="shared" si="934"/>
        <v>287.92596907834354</v>
      </c>
      <c r="AG909" s="91">
        <f t="shared" si="934"/>
        <v>241.73069410079438</v>
      </c>
      <c r="AH909" s="91">
        <f t="shared" si="934"/>
        <v>273.16446562449204</v>
      </c>
      <c r="AI909" s="91">
        <f t="shared" si="934"/>
        <v>319.38147355737669</v>
      </c>
      <c r="AJ909" s="91">
        <f t="shared" si="934"/>
        <v>278.71879992295578</v>
      </c>
      <c r="AK909" s="91">
        <f t="shared" si="934"/>
        <v>222.25685322884664</v>
      </c>
      <c r="AL909" s="148"/>
      <c r="AM909" s="148"/>
      <c r="AN909" s="148"/>
      <c r="AO909" s="148"/>
    </row>
    <row r="910" spans="1:41" ht="13.5" customHeight="1">
      <c r="A910" s="88">
        <v>907</v>
      </c>
      <c r="B910" s="95" t="s">
        <v>6</v>
      </c>
      <c r="C910" s="96">
        <v>931</v>
      </c>
      <c r="D910" s="96">
        <v>620</v>
      </c>
      <c r="E910" s="96">
        <v>921</v>
      </c>
      <c r="F910" s="96">
        <v>952</v>
      </c>
      <c r="G910" s="96">
        <v>976</v>
      </c>
      <c r="H910" s="96">
        <v>725</v>
      </c>
      <c r="I910" s="96">
        <v>561</v>
      </c>
      <c r="J910" s="96">
        <v>676</v>
      </c>
      <c r="K910" s="96">
        <v>648</v>
      </c>
      <c r="L910" s="96">
        <v>522</v>
      </c>
      <c r="M910" s="96">
        <v>450</v>
      </c>
      <c r="N910" s="96">
        <v>424</v>
      </c>
      <c r="O910" s="96"/>
      <c r="P910" s="96"/>
      <c r="Q910" s="96"/>
      <c r="R910" s="96"/>
      <c r="Z910" s="91">
        <f t="shared" ref="Z910:AK910" si="935">C910*100000/Z887</f>
        <v>437.9424700707952</v>
      </c>
      <c r="AA910" s="91">
        <f t="shared" si="935"/>
        <v>287.2538072712278</v>
      </c>
      <c r="AB910" s="91">
        <f t="shared" si="935"/>
        <v>420.51338246171548</v>
      </c>
      <c r="AC910" s="91">
        <f t="shared" si="935"/>
        <v>426.86563148761775</v>
      </c>
      <c r="AD910" s="91">
        <f t="shared" si="935"/>
        <v>429.33936285334715</v>
      </c>
      <c r="AE910" s="91">
        <f t="shared" si="935"/>
        <v>311.94736910042985</v>
      </c>
      <c r="AF910" s="91">
        <f t="shared" si="935"/>
        <v>235.11858610327616</v>
      </c>
      <c r="AG910" s="91">
        <f t="shared" si="935"/>
        <v>275.10092459955723</v>
      </c>
      <c r="AH910" s="91">
        <f t="shared" si="935"/>
        <v>256.90939582680818</v>
      </c>
      <c r="AI910" s="91">
        <f t="shared" si="935"/>
        <v>201.59265924661503</v>
      </c>
      <c r="AJ910" s="91">
        <f t="shared" si="935"/>
        <v>169.95048775789988</v>
      </c>
      <c r="AK910" s="91">
        <f t="shared" si="935"/>
        <v>157.32371580806506</v>
      </c>
      <c r="AL910" s="148"/>
      <c r="AM910" s="148"/>
      <c r="AN910" s="148"/>
      <c r="AO910" s="148"/>
    </row>
    <row r="911" spans="1:41" ht="13.5" customHeight="1">
      <c r="A911" s="88">
        <v>908</v>
      </c>
      <c r="B911" s="95" t="s">
        <v>5</v>
      </c>
      <c r="C911" s="96">
        <v>69</v>
      </c>
      <c r="D911" s="96">
        <v>76</v>
      </c>
      <c r="E911" s="96">
        <v>116</v>
      </c>
      <c r="F911" s="96">
        <v>51</v>
      </c>
      <c r="G911" s="96">
        <v>90</v>
      </c>
      <c r="H911" s="96">
        <v>88</v>
      </c>
      <c r="I911" s="96">
        <v>93</v>
      </c>
      <c r="J911" s="96">
        <v>87</v>
      </c>
      <c r="K911" s="96">
        <v>101</v>
      </c>
      <c r="L911" s="96">
        <v>130</v>
      </c>
      <c r="M911" s="96">
        <v>152</v>
      </c>
      <c r="N911" s="96">
        <v>540</v>
      </c>
      <c r="O911" s="96"/>
      <c r="P911" s="96"/>
      <c r="Q911" s="96"/>
      <c r="R911" s="96"/>
      <c r="Z911" s="91">
        <f t="shared" ref="Z911:AK911" si="936">C911*100000/Z887</f>
        <v>32.457605193216828</v>
      </c>
      <c r="AA911" s="91">
        <f t="shared" si="936"/>
        <v>35.211757020344059</v>
      </c>
      <c r="AB911" s="91">
        <f t="shared" si="936"/>
        <v>52.963683350226923</v>
      </c>
      <c r="AC911" s="91">
        <f t="shared" si="936"/>
        <v>22.867801686836664</v>
      </c>
      <c r="AD911" s="91">
        <f t="shared" si="936"/>
        <v>39.590719935247179</v>
      </c>
      <c r="AE911" s="91">
        <f t="shared" si="936"/>
        <v>37.863956525293553</v>
      </c>
      <c r="AF911" s="91">
        <f t="shared" si="936"/>
        <v>38.976877910168774</v>
      </c>
      <c r="AG911" s="91">
        <f t="shared" si="936"/>
        <v>35.40500065112645</v>
      </c>
      <c r="AH911" s="91">
        <f t="shared" si="936"/>
        <v>40.042976818684608</v>
      </c>
      <c r="AI911" s="91">
        <f t="shared" si="936"/>
        <v>50.205068394750867</v>
      </c>
      <c r="AJ911" s="91">
        <f t="shared" si="936"/>
        <v>57.405498087112846</v>
      </c>
      <c r="AK911" s="91">
        <f t="shared" si="936"/>
        <v>200.36510975555456</v>
      </c>
      <c r="AL911" s="148"/>
      <c r="AM911" s="148"/>
      <c r="AN911" s="148"/>
      <c r="AO911" s="148"/>
    </row>
    <row r="912" spans="1:41" ht="13.5" customHeight="1">
      <c r="A912" s="88">
        <v>909</v>
      </c>
      <c r="B912" s="95" t="s">
        <v>26</v>
      </c>
      <c r="C912" s="96">
        <v>2</v>
      </c>
      <c r="D912" s="96">
        <v>1</v>
      </c>
      <c r="E912" s="96">
        <v>1</v>
      </c>
      <c r="F912" s="96">
        <v>2</v>
      </c>
      <c r="G912" s="96">
        <v>0</v>
      </c>
      <c r="H912" s="96">
        <v>1</v>
      </c>
      <c r="I912" s="96">
        <v>2</v>
      </c>
      <c r="J912" s="96">
        <v>0</v>
      </c>
      <c r="K912" s="96">
        <v>1</v>
      </c>
      <c r="L912" s="96">
        <v>0</v>
      </c>
      <c r="M912" s="96">
        <v>0</v>
      </c>
      <c r="N912" s="96">
        <v>1</v>
      </c>
      <c r="O912" s="96"/>
      <c r="P912" s="96"/>
      <c r="Q912" s="96"/>
      <c r="R912" s="96"/>
      <c r="Z912" s="91">
        <f t="shared" ref="Z912:AK912" si="937">C912*100000/Z887</f>
        <v>0.94080015052802413</v>
      </c>
      <c r="AA912" s="91">
        <f t="shared" si="937"/>
        <v>0.46331259237294808</v>
      </c>
      <c r="AB912" s="91">
        <f t="shared" si="937"/>
        <v>0.45658347715712866</v>
      </c>
      <c r="AC912" s="91">
        <f t="shared" si="937"/>
        <v>0.89677653673869273</v>
      </c>
      <c r="AD912" s="91">
        <f t="shared" si="937"/>
        <v>0</v>
      </c>
      <c r="AE912" s="91">
        <f t="shared" si="937"/>
        <v>0.43027223324197217</v>
      </c>
      <c r="AF912" s="91">
        <f t="shared" si="937"/>
        <v>0.83821242817567254</v>
      </c>
      <c r="AG912" s="91">
        <f t="shared" si="937"/>
        <v>0</v>
      </c>
      <c r="AH912" s="91">
        <f t="shared" si="937"/>
        <v>0.3964651170166793</v>
      </c>
      <c r="AI912" s="91">
        <f t="shared" si="937"/>
        <v>0</v>
      </c>
      <c r="AJ912" s="91">
        <f t="shared" si="937"/>
        <v>0</v>
      </c>
      <c r="AK912" s="91">
        <f t="shared" si="937"/>
        <v>0.37104649954732327</v>
      </c>
      <c r="AL912" s="148"/>
      <c r="AM912" s="148"/>
      <c r="AN912" s="148"/>
      <c r="AO912" s="148"/>
    </row>
    <row r="913" spans="1:41" ht="13.5" customHeight="1">
      <c r="A913" s="88">
        <v>910</v>
      </c>
      <c r="B913" s="95" t="s">
        <v>4</v>
      </c>
      <c r="C913" s="96">
        <v>141</v>
      </c>
      <c r="D913" s="96">
        <v>159</v>
      </c>
      <c r="E913" s="96">
        <v>149</v>
      </c>
      <c r="F913" s="96">
        <v>147</v>
      </c>
      <c r="G913" s="96">
        <v>308</v>
      </c>
      <c r="H913" s="96">
        <v>521</v>
      </c>
      <c r="I913" s="96">
        <v>496</v>
      </c>
      <c r="J913" s="96">
        <v>478</v>
      </c>
      <c r="K913" s="96">
        <v>391</v>
      </c>
      <c r="L913" s="96">
        <v>489</v>
      </c>
      <c r="M913" s="96">
        <v>526</v>
      </c>
      <c r="N913" s="96">
        <v>529</v>
      </c>
      <c r="O913" s="96"/>
      <c r="P913" s="96"/>
      <c r="Q913" s="96"/>
      <c r="R913" s="96"/>
      <c r="Z913" s="91">
        <f t="shared" ref="Z913:AK913" si="938">C913*100000/Z887</f>
        <v>66.3264106122257</v>
      </c>
      <c r="AA913" s="91">
        <f t="shared" si="938"/>
        <v>73.666702187298753</v>
      </c>
      <c r="AB913" s="91">
        <f t="shared" si="938"/>
        <v>68.030938096412171</v>
      </c>
      <c r="AC913" s="91">
        <f t="shared" si="938"/>
        <v>65.913075450293917</v>
      </c>
      <c r="AD913" s="91">
        <f t="shared" si="938"/>
        <v>135.48824155617922</v>
      </c>
      <c r="AE913" s="91">
        <f t="shared" si="938"/>
        <v>224.17183351906752</v>
      </c>
      <c r="AF913" s="91">
        <f t="shared" si="938"/>
        <v>207.87668218756679</v>
      </c>
      <c r="AG913" s="91">
        <f t="shared" si="938"/>
        <v>194.5240265659591</v>
      </c>
      <c r="AH913" s="91">
        <f t="shared" si="938"/>
        <v>155.0178607535216</v>
      </c>
      <c r="AI913" s="91">
        <f t="shared" si="938"/>
        <v>188.84829573102442</v>
      </c>
      <c r="AJ913" s="91">
        <f t="shared" si="938"/>
        <v>198.65323680145627</v>
      </c>
      <c r="AK913" s="91">
        <f t="shared" si="938"/>
        <v>196.28359826053401</v>
      </c>
      <c r="AL913" s="148"/>
      <c r="AM913" s="148"/>
      <c r="AN913" s="148"/>
      <c r="AO913" s="148"/>
    </row>
    <row r="914" spans="1:41" ht="13.5" customHeight="1">
      <c r="A914" s="88">
        <v>911</v>
      </c>
      <c r="B914" s="95" t="s">
        <v>3</v>
      </c>
      <c r="C914" s="96">
        <v>443</v>
      </c>
      <c r="D914" s="96">
        <v>810</v>
      </c>
      <c r="E914" s="96">
        <v>872</v>
      </c>
      <c r="F914" s="96">
        <v>1248</v>
      </c>
      <c r="G914" s="96">
        <v>1695</v>
      </c>
      <c r="H914" s="96">
        <v>1973</v>
      </c>
      <c r="I914" s="96">
        <v>2188</v>
      </c>
      <c r="J914" s="96">
        <v>2321</v>
      </c>
      <c r="K914" s="96">
        <v>2400</v>
      </c>
      <c r="L914" s="96">
        <v>2875</v>
      </c>
      <c r="M914" s="96">
        <v>3244</v>
      </c>
      <c r="N914" s="96">
        <v>3277</v>
      </c>
      <c r="O914" s="96"/>
      <c r="P914" s="96"/>
      <c r="Q914" s="96"/>
      <c r="R914" s="96"/>
      <c r="Z914" s="91">
        <f t="shared" ref="Z914:AK914" si="939">C914*100000/Z887</f>
        <v>208.38723334195734</v>
      </c>
      <c r="AA914" s="91">
        <f t="shared" si="939"/>
        <v>375.28319982208797</v>
      </c>
      <c r="AB914" s="91">
        <f t="shared" si="939"/>
        <v>398.14079208101617</v>
      </c>
      <c r="AC914" s="91">
        <f t="shared" si="939"/>
        <v>559.58855892494432</v>
      </c>
      <c r="AD914" s="91">
        <f t="shared" si="939"/>
        <v>745.62522544715523</v>
      </c>
      <c r="AE914" s="91">
        <f t="shared" si="939"/>
        <v>848.92711618641113</v>
      </c>
      <c r="AF914" s="91">
        <f t="shared" si="939"/>
        <v>917.00439642418576</v>
      </c>
      <c r="AG914" s="91">
        <f t="shared" si="939"/>
        <v>944.54030472717807</v>
      </c>
      <c r="AH914" s="91">
        <f t="shared" si="939"/>
        <v>951.51628084003028</v>
      </c>
      <c r="AI914" s="91">
        <f t="shared" si="939"/>
        <v>1110.3043971916056</v>
      </c>
      <c r="AJ914" s="91">
        <f t="shared" si="939"/>
        <v>1225.1541828591714</v>
      </c>
      <c r="AK914" s="91">
        <f t="shared" si="939"/>
        <v>1215.9193790165784</v>
      </c>
      <c r="AL914" s="148"/>
      <c r="AM914" s="148"/>
      <c r="AN914" s="148"/>
      <c r="AO914" s="148"/>
    </row>
    <row r="915" spans="1:41" ht="13.5" customHeight="1">
      <c r="A915" s="88">
        <v>912</v>
      </c>
      <c r="B915" s="95" t="s">
        <v>2</v>
      </c>
      <c r="C915" s="96">
        <v>0</v>
      </c>
      <c r="D915" s="96">
        <v>0</v>
      </c>
      <c r="E915" s="96">
        <v>0</v>
      </c>
      <c r="F915" s="96">
        <v>0</v>
      </c>
      <c r="G915" s="96">
        <v>2</v>
      </c>
      <c r="H915" s="96">
        <v>0</v>
      </c>
      <c r="I915" s="96">
        <v>2</v>
      </c>
      <c r="J915" s="96">
        <v>1</v>
      </c>
      <c r="K915" s="96">
        <v>0</v>
      </c>
      <c r="L915" s="96">
        <v>1</v>
      </c>
      <c r="M915" s="96">
        <v>0</v>
      </c>
      <c r="N915" s="96">
        <v>1</v>
      </c>
      <c r="O915" s="96"/>
      <c r="P915" s="96"/>
      <c r="Q915" s="96"/>
      <c r="R915" s="96"/>
      <c r="Z915" s="91">
        <f t="shared" ref="Z915:AK915" si="940">C915*100000/Z887</f>
        <v>0</v>
      </c>
      <c r="AA915" s="91">
        <f t="shared" si="940"/>
        <v>0</v>
      </c>
      <c r="AB915" s="91">
        <f t="shared" si="940"/>
        <v>0</v>
      </c>
      <c r="AC915" s="91">
        <f t="shared" si="940"/>
        <v>0</v>
      </c>
      <c r="AD915" s="91">
        <f t="shared" si="940"/>
        <v>0.87979377633882616</v>
      </c>
      <c r="AE915" s="91">
        <f t="shared" si="940"/>
        <v>0</v>
      </c>
      <c r="AF915" s="91">
        <f t="shared" si="940"/>
        <v>0.83821242817567254</v>
      </c>
      <c r="AG915" s="91">
        <f t="shared" si="940"/>
        <v>0.40695403047271778</v>
      </c>
      <c r="AH915" s="91">
        <f t="shared" si="940"/>
        <v>0</v>
      </c>
      <c r="AI915" s="91">
        <f t="shared" si="940"/>
        <v>0.3861928338057759</v>
      </c>
      <c r="AJ915" s="91">
        <f t="shared" si="940"/>
        <v>0</v>
      </c>
      <c r="AK915" s="91">
        <f t="shared" si="940"/>
        <v>0.37104649954732327</v>
      </c>
      <c r="AL915" s="148"/>
      <c r="AM915" s="148"/>
      <c r="AN915" s="148"/>
      <c r="AO915" s="148"/>
    </row>
    <row r="916" spans="1:41" ht="13.5" customHeight="1">
      <c r="A916" s="88">
        <v>913</v>
      </c>
      <c r="B916" s="95" t="s">
        <v>23</v>
      </c>
      <c r="C916" s="96">
        <v>5</v>
      </c>
      <c r="D916" s="96">
        <v>14</v>
      </c>
      <c r="E916" s="96">
        <v>2</v>
      </c>
      <c r="F916" s="96">
        <v>6</v>
      </c>
      <c r="G916" s="96">
        <v>4</v>
      </c>
      <c r="H916" s="96">
        <v>19</v>
      </c>
      <c r="I916" s="96">
        <v>16</v>
      </c>
      <c r="J916" s="96">
        <v>42</v>
      </c>
      <c r="K916" s="96">
        <v>19</v>
      </c>
      <c r="L916" s="96">
        <v>4</v>
      </c>
      <c r="M916" s="96">
        <v>5</v>
      </c>
      <c r="N916" s="96">
        <v>6</v>
      </c>
      <c r="O916" s="96"/>
      <c r="P916" s="96"/>
      <c r="Q916" s="96"/>
      <c r="R916" s="96"/>
      <c r="Z916" s="91">
        <f t="shared" ref="Z916:AK916" si="941">C916*100000/Z887</f>
        <v>2.3520003763200603</v>
      </c>
      <c r="AA916" s="91">
        <f t="shared" si="941"/>
        <v>6.4863762932212738</v>
      </c>
      <c r="AB916" s="91">
        <f t="shared" si="941"/>
        <v>0.91316695431425732</v>
      </c>
      <c r="AC916" s="91">
        <f t="shared" si="941"/>
        <v>2.6903296102160783</v>
      </c>
      <c r="AD916" s="91">
        <f t="shared" si="941"/>
        <v>1.7595875526776523</v>
      </c>
      <c r="AE916" s="91">
        <f t="shared" si="941"/>
        <v>8.1751724315974723</v>
      </c>
      <c r="AF916" s="91">
        <f t="shared" si="941"/>
        <v>6.7056994254053803</v>
      </c>
      <c r="AG916" s="91">
        <f t="shared" si="941"/>
        <v>17.092069279854147</v>
      </c>
      <c r="AH916" s="91">
        <f t="shared" si="941"/>
        <v>7.5328372233169061</v>
      </c>
      <c r="AI916" s="91">
        <f t="shared" si="941"/>
        <v>1.5447713352231036</v>
      </c>
      <c r="AJ916" s="91">
        <f t="shared" si="941"/>
        <v>1.888338752865554</v>
      </c>
      <c r="AK916" s="91">
        <f t="shared" si="941"/>
        <v>2.2262789972839396</v>
      </c>
      <c r="AL916" s="148"/>
      <c r="AM916" s="148"/>
      <c r="AN916" s="148"/>
      <c r="AO916" s="148"/>
    </row>
    <row r="917" spans="1:41" ht="13.5" customHeight="1">
      <c r="A917" s="88">
        <v>914</v>
      </c>
      <c r="B917" s="95" t="s">
        <v>1</v>
      </c>
      <c r="C917" s="96">
        <v>30</v>
      </c>
      <c r="D917" s="96">
        <v>48</v>
      </c>
      <c r="E917" s="96">
        <v>29</v>
      </c>
      <c r="F917" s="96">
        <v>11</v>
      </c>
      <c r="G917" s="96">
        <v>17</v>
      </c>
      <c r="H917" s="96">
        <v>12</v>
      </c>
      <c r="I917" s="96">
        <v>20</v>
      </c>
      <c r="J917" s="96">
        <v>11</v>
      </c>
      <c r="K917" s="96">
        <v>34</v>
      </c>
      <c r="L917" s="96">
        <v>29</v>
      </c>
      <c r="M917" s="96">
        <v>12</v>
      </c>
      <c r="N917" s="96">
        <v>2</v>
      </c>
      <c r="O917" s="96"/>
      <c r="P917" s="96"/>
      <c r="Q917" s="96"/>
      <c r="R917" s="96"/>
      <c r="Z917" s="91">
        <f t="shared" ref="Z917:AK917" si="942">C917*100000/Z887</f>
        <v>14.112002257920361</v>
      </c>
      <c r="AA917" s="91">
        <f t="shared" si="942"/>
        <v>22.23900443390151</v>
      </c>
      <c r="AB917" s="91">
        <f t="shared" si="942"/>
        <v>13.240920837556731</v>
      </c>
      <c r="AC917" s="91">
        <f t="shared" si="942"/>
        <v>4.9322709520628099</v>
      </c>
      <c r="AD917" s="91">
        <f t="shared" si="942"/>
        <v>7.4782470988800229</v>
      </c>
      <c r="AE917" s="91">
        <f t="shared" si="942"/>
        <v>5.163266798903666</v>
      </c>
      <c r="AF917" s="91">
        <f t="shared" si="942"/>
        <v>8.3821242817567256</v>
      </c>
      <c r="AG917" s="91">
        <f t="shared" si="942"/>
        <v>4.476494335199896</v>
      </c>
      <c r="AH917" s="91">
        <f t="shared" si="942"/>
        <v>13.479813978567096</v>
      </c>
      <c r="AI917" s="91">
        <f t="shared" si="942"/>
        <v>11.199592180367501</v>
      </c>
      <c r="AJ917" s="91">
        <f t="shared" si="942"/>
        <v>4.5320130068773299</v>
      </c>
      <c r="AK917" s="91">
        <f t="shared" si="942"/>
        <v>0.74209299909464654</v>
      </c>
      <c r="AL917" s="148"/>
      <c r="AM917" s="148"/>
      <c r="AN917" s="148"/>
      <c r="AO917" s="148"/>
    </row>
    <row r="918" spans="1:41" ht="13.5" customHeight="1">
      <c r="A918" s="88">
        <v>915</v>
      </c>
      <c r="B918" s="95" t="s">
        <v>0</v>
      </c>
      <c r="C918" s="96">
        <v>11</v>
      </c>
      <c r="D918" s="96">
        <v>2</v>
      </c>
      <c r="E918" s="96">
        <v>8</v>
      </c>
      <c r="F918" s="96">
        <v>6</v>
      </c>
      <c r="G918" s="96">
        <v>11</v>
      </c>
      <c r="H918" s="96">
        <v>10</v>
      </c>
      <c r="I918" s="96">
        <v>9</v>
      </c>
      <c r="J918" s="96">
        <v>17</v>
      </c>
      <c r="K918" s="96">
        <v>33</v>
      </c>
      <c r="L918" s="96">
        <v>222</v>
      </c>
      <c r="M918" s="96">
        <v>627</v>
      </c>
      <c r="N918" s="96">
        <v>213</v>
      </c>
      <c r="O918" s="96"/>
      <c r="P918" s="96"/>
      <c r="Q918" s="96"/>
      <c r="R918" s="96"/>
      <c r="Z918" s="91">
        <f t="shared" ref="Z918:AK918" si="943">C918*100000/Z887</f>
        <v>5.1744008279041322</v>
      </c>
      <c r="AA918" s="91">
        <f t="shared" si="943"/>
        <v>0.92662518474589617</v>
      </c>
      <c r="AB918" s="91">
        <f t="shared" si="943"/>
        <v>3.6526678172570293</v>
      </c>
      <c r="AC918" s="91">
        <f t="shared" si="943"/>
        <v>2.6903296102160783</v>
      </c>
      <c r="AD918" s="91">
        <f t="shared" si="943"/>
        <v>4.8388657698635438</v>
      </c>
      <c r="AE918" s="91">
        <f t="shared" si="943"/>
        <v>4.3027223324197221</v>
      </c>
      <c r="AF918" s="91">
        <f t="shared" si="943"/>
        <v>3.7719559267905267</v>
      </c>
      <c r="AG918" s="91">
        <f t="shared" si="943"/>
        <v>6.9182185180362028</v>
      </c>
      <c r="AH918" s="91">
        <f t="shared" si="943"/>
        <v>13.083348861550416</v>
      </c>
      <c r="AI918" s="91">
        <f t="shared" si="943"/>
        <v>85.734809104882245</v>
      </c>
      <c r="AJ918" s="91">
        <f t="shared" si="943"/>
        <v>236.79767960934049</v>
      </c>
      <c r="AK918" s="91">
        <f t="shared" si="943"/>
        <v>79.032904403579863</v>
      </c>
      <c r="AL918" s="148"/>
      <c r="AM918" s="148"/>
      <c r="AN918" s="148"/>
      <c r="AO918" s="148"/>
    </row>
    <row r="919" spans="1:41" ht="13.5" customHeight="1">
      <c r="A919" s="88">
        <v>916</v>
      </c>
      <c r="B919" s="97" t="s">
        <v>111</v>
      </c>
      <c r="C919" s="96"/>
      <c r="D919" s="96"/>
      <c r="E919" s="96"/>
      <c r="F919" s="96"/>
      <c r="G919" s="96"/>
      <c r="H919" s="96"/>
      <c r="I919" s="96"/>
      <c r="J919" s="96"/>
      <c r="K919" s="96"/>
      <c r="L919" s="96"/>
      <c r="M919" s="96"/>
      <c r="N919" s="96">
        <v>0</v>
      </c>
      <c r="O919" s="96"/>
      <c r="P919" s="96"/>
      <c r="Q919" s="96"/>
      <c r="R919" s="96"/>
      <c r="Z919" s="91">
        <f t="shared" ref="Z919:AK919" si="944">C919*100000/Z887</f>
        <v>0</v>
      </c>
      <c r="AA919" s="91">
        <f t="shared" si="944"/>
        <v>0</v>
      </c>
      <c r="AB919" s="91">
        <f t="shared" si="944"/>
        <v>0</v>
      </c>
      <c r="AC919" s="91">
        <f t="shared" si="944"/>
        <v>0</v>
      </c>
      <c r="AD919" s="91">
        <f t="shared" si="944"/>
        <v>0</v>
      </c>
      <c r="AE919" s="91">
        <f t="shared" si="944"/>
        <v>0</v>
      </c>
      <c r="AF919" s="91">
        <f t="shared" si="944"/>
        <v>0</v>
      </c>
      <c r="AG919" s="91">
        <f t="shared" si="944"/>
        <v>0</v>
      </c>
      <c r="AH919" s="91">
        <f t="shared" si="944"/>
        <v>0</v>
      </c>
      <c r="AI919" s="91">
        <f t="shared" si="944"/>
        <v>0</v>
      </c>
      <c r="AJ919" s="91">
        <f t="shared" si="944"/>
        <v>0</v>
      </c>
      <c r="AK919" s="91">
        <f t="shared" si="944"/>
        <v>0</v>
      </c>
      <c r="AL919" s="148"/>
      <c r="AM919" s="148"/>
      <c r="AN919" s="148"/>
      <c r="AO919" s="148"/>
    </row>
    <row r="920" spans="1:41" ht="13.5" customHeight="1">
      <c r="A920" s="88">
        <v>917</v>
      </c>
      <c r="B920" s="97" t="s">
        <v>112</v>
      </c>
      <c r="C920" s="96">
        <f>SUM(C896,C903,C908,C909:C919)</f>
        <v>14685</v>
      </c>
      <c r="D920" s="96">
        <f t="shared" ref="D920:K920" si="945">SUM(D896,D903,D908,D909:D919)</f>
        <v>15151</v>
      </c>
      <c r="E920" s="96">
        <f t="shared" si="945"/>
        <v>16353</v>
      </c>
      <c r="F920" s="96">
        <f t="shared" si="945"/>
        <v>17120</v>
      </c>
      <c r="G920" s="96">
        <f t="shared" si="945"/>
        <v>19179</v>
      </c>
      <c r="H920" s="96">
        <f t="shared" si="945"/>
        <v>23218</v>
      </c>
      <c r="I920" s="96">
        <f t="shared" si="945"/>
        <v>22685</v>
      </c>
      <c r="J920" s="96">
        <f t="shared" si="945"/>
        <v>21612</v>
      </c>
      <c r="K920" s="96">
        <f t="shared" si="945"/>
        <v>20833</v>
      </c>
      <c r="L920" s="96">
        <f>SUM(L896,L903,L908,L909:L919)</f>
        <v>22844</v>
      </c>
      <c r="M920" s="96">
        <f t="shared" ref="M920:R920" si="946">SUM(M896,M903,M908,M909:M919)</f>
        <v>21295</v>
      </c>
      <c r="N920" s="96">
        <f>SUM(N896,N903,N908,N909:N919)</f>
        <v>20183</v>
      </c>
      <c r="O920" s="96">
        <f t="shared" si="946"/>
        <v>0</v>
      </c>
      <c r="P920" s="96">
        <f t="shared" si="946"/>
        <v>0</v>
      </c>
      <c r="Q920" s="96">
        <f t="shared" si="946"/>
        <v>0</v>
      </c>
      <c r="R920" s="96">
        <f t="shared" si="946"/>
        <v>0</v>
      </c>
      <c r="T920" s="4" t="s">
        <v>711</v>
      </c>
      <c r="U920" s="4" t="s">
        <v>712</v>
      </c>
      <c r="V920" s="4" t="s">
        <v>713</v>
      </c>
      <c r="W920" s="4" t="s">
        <v>714</v>
      </c>
      <c r="X920" s="4" t="s">
        <v>715</v>
      </c>
      <c r="Y920" s="4">
        <v>6294.3</v>
      </c>
      <c r="Z920" s="91">
        <f t="shared" ref="Z920:AK920" si="947">C920*100000/Z887</f>
        <v>6907.8251052520172</v>
      </c>
      <c r="AA920" s="91">
        <f t="shared" si="947"/>
        <v>7019.6490870425368</v>
      </c>
      <c r="AB920" s="91">
        <f t="shared" si="947"/>
        <v>7466.5096019505245</v>
      </c>
      <c r="AC920" s="91">
        <f t="shared" si="947"/>
        <v>7676.4071544832104</v>
      </c>
      <c r="AD920" s="91">
        <f t="shared" si="947"/>
        <v>8436.7824182011736</v>
      </c>
      <c r="AE920" s="91">
        <f t="shared" si="947"/>
        <v>9990.0607114121103</v>
      </c>
      <c r="AF920" s="91">
        <f t="shared" si="947"/>
        <v>9507.4244665825663</v>
      </c>
      <c r="AG920" s="91">
        <f t="shared" si="947"/>
        <v>8795.0905065763764</v>
      </c>
      <c r="AH920" s="91">
        <f t="shared" si="947"/>
        <v>8259.5577828084788</v>
      </c>
      <c r="AI920" s="91">
        <f t="shared" si="947"/>
        <v>8822.1890954591454</v>
      </c>
      <c r="AJ920" s="91">
        <f t="shared" si="947"/>
        <v>8042.434748454395</v>
      </c>
      <c r="AK920" s="91">
        <f t="shared" si="947"/>
        <v>7488.8315003636253</v>
      </c>
      <c r="AL920" s="148"/>
      <c r="AM920" s="148"/>
      <c r="AN920" s="148"/>
      <c r="AO920" s="148"/>
    </row>
    <row r="921" spans="1:41" ht="13.5" customHeight="1">
      <c r="A921" s="88">
        <v>918</v>
      </c>
      <c r="B921" s="13" t="s">
        <v>144</v>
      </c>
      <c r="C921" s="86">
        <v>2011</v>
      </c>
      <c r="D921" s="86">
        <v>2012</v>
      </c>
      <c r="E921" s="86">
        <v>2013</v>
      </c>
      <c r="F921" s="86">
        <v>2014</v>
      </c>
      <c r="G921" s="86">
        <v>2015</v>
      </c>
      <c r="H921" s="86">
        <v>2016</v>
      </c>
      <c r="I921" s="86">
        <v>2017</v>
      </c>
      <c r="J921" s="86">
        <v>2018</v>
      </c>
      <c r="K921" s="86">
        <v>2019</v>
      </c>
      <c r="L921" s="86">
        <v>2020</v>
      </c>
      <c r="M921" s="86">
        <v>2021</v>
      </c>
      <c r="N921" s="86">
        <v>2022</v>
      </c>
      <c r="O921" s="86">
        <v>2023</v>
      </c>
      <c r="P921" s="86">
        <v>2024</v>
      </c>
      <c r="Q921" s="86">
        <v>2025</v>
      </c>
      <c r="R921" s="86">
        <v>2026</v>
      </c>
      <c r="Z921" s="72">
        <v>61443</v>
      </c>
      <c r="AA921" s="72">
        <v>61744</v>
      </c>
      <c r="AB921" s="72">
        <v>62577</v>
      </c>
      <c r="AC921" s="72">
        <v>63256</v>
      </c>
      <c r="AD921" s="72">
        <v>63960</v>
      </c>
      <c r="AE921" s="72">
        <v>64555</v>
      </c>
      <c r="AF921" s="72">
        <v>65076</v>
      </c>
      <c r="AG921" s="72">
        <v>65554</v>
      </c>
      <c r="AH921" s="72">
        <v>66008</v>
      </c>
      <c r="AI921" s="72">
        <v>66501</v>
      </c>
      <c r="AJ921" s="72">
        <v>67042</v>
      </c>
      <c r="AK921" s="72">
        <v>66786</v>
      </c>
      <c r="AL921" s="149"/>
      <c r="AM921" s="149"/>
      <c r="AN921" s="149"/>
      <c r="AO921" s="149"/>
    </row>
    <row r="922" spans="1:41" ht="13.5" customHeight="1">
      <c r="A922" s="88">
        <v>919</v>
      </c>
      <c r="B922" s="89" t="s">
        <v>25</v>
      </c>
      <c r="C922" s="90">
        <v>5</v>
      </c>
      <c r="D922" s="90">
        <v>2</v>
      </c>
      <c r="E922" s="90">
        <v>2</v>
      </c>
      <c r="F922" s="90">
        <v>7</v>
      </c>
      <c r="G922" s="90">
        <v>2</v>
      </c>
      <c r="H922" s="90">
        <v>5</v>
      </c>
      <c r="I922" s="90">
        <v>5</v>
      </c>
      <c r="J922" s="90">
        <v>2</v>
      </c>
      <c r="K922" s="90">
        <v>6</v>
      </c>
      <c r="L922" s="90">
        <v>4</v>
      </c>
      <c r="M922" s="90">
        <v>2</v>
      </c>
      <c r="N922" s="90">
        <v>5</v>
      </c>
      <c r="O922" s="90"/>
      <c r="P922" s="90"/>
      <c r="Q922" s="90"/>
      <c r="R922" s="90"/>
      <c r="Z922" s="91">
        <f t="shared" ref="Z922:AK922" si="948">C922*100000/Z921</f>
        <v>8.1376234884364376</v>
      </c>
      <c r="AA922" s="91">
        <f t="shared" si="948"/>
        <v>3.2391811350090696</v>
      </c>
      <c r="AB922" s="91">
        <f t="shared" si="948"/>
        <v>3.1960624510602935</v>
      </c>
      <c r="AC922" s="91">
        <f t="shared" si="948"/>
        <v>11.066143923106109</v>
      </c>
      <c r="AD922" s="91">
        <f t="shared" si="948"/>
        <v>3.1269543464665417</v>
      </c>
      <c r="AE922" s="91">
        <f t="shared" si="948"/>
        <v>7.7453334366044455</v>
      </c>
      <c r="AF922" s="91">
        <f t="shared" si="948"/>
        <v>7.6833241133443977</v>
      </c>
      <c r="AG922" s="91">
        <f t="shared" si="948"/>
        <v>3.050919852335479</v>
      </c>
      <c r="AH922" s="91">
        <f t="shared" si="948"/>
        <v>9.0898072960853238</v>
      </c>
      <c r="AI922" s="91">
        <f t="shared" si="948"/>
        <v>6.014947143651975</v>
      </c>
      <c r="AJ922" s="91">
        <f t="shared" si="948"/>
        <v>2.9832045583365652</v>
      </c>
      <c r="AK922" s="91">
        <f t="shared" si="948"/>
        <v>7.4865989878118171</v>
      </c>
      <c r="AL922" s="148"/>
      <c r="AM922" s="148"/>
      <c r="AN922" s="148"/>
      <c r="AO922" s="148"/>
    </row>
    <row r="923" spans="1:41" ht="13.5" customHeight="1">
      <c r="A923" s="88">
        <v>920</v>
      </c>
      <c r="B923" s="95" t="s">
        <v>22</v>
      </c>
      <c r="C923" s="96">
        <v>455</v>
      </c>
      <c r="D923" s="96">
        <v>500</v>
      </c>
      <c r="E923" s="96">
        <v>666</v>
      </c>
      <c r="F923" s="96">
        <v>741</v>
      </c>
      <c r="G923" s="96">
        <v>705</v>
      </c>
      <c r="H923" s="96">
        <v>712</v>
      </c>
      <c r="I923" s="96">
        <v>735</v>
      </c>
      <c r="J923" s="96">
        <v>684</v>
      </c>
      <c r="K923" s="96">
        <v>746</v>
      </c>
      <c r="L923" s="96">
        <v>752</v>
      </c>
      <c r="M923" s="96">
        <v>779</v>
      </c>
      <c r="N923" s="96">
        <v>829</v>
      </c>
      <c r="O923" s="96"/>
      <c r="P923" s="96"/>
      <c r="Q923" s="96"/>
      <c r="R923" s="96"/>
      <c r="Z923" s="91">
        <f t="shared" ref="Z923:AK923" si="949">C923*100000/Z921</f>
        <v>740.5237374477158</v>
      </c>
      <c r="AA923" s="91">
        <f t="shared" si="949"/>
        <v>809.79528375226744</v>
      </c>
      <c r="AB923" s="91">
        <f t="shared" si="949"/>
        <v>1064.2887962030777</v>
      </c>
      <c r="AC923" s="91">
        <f t="shared" si="949"/>
        <v>1171.4303781459466</v>
      </c>
      <c r="AD923" s="91">
        <f t="shared" si="949"/>
        <v>1102.2514071294559</v>
      </c>
      <c r="AE923" s="91">
        <f t="shared" si="949"/>
        <v>1102.9354813724731</v>
      </c>
      <c r="AF923" s="91">
        <f t="shared" si="949"/>
        <v>1129.4486446616263</v>
      </c>
      <c r="AG923" s="91">
        <f t="shared" si="949"/>
        <v>1043.4145894987339</v>
      </c>
      <c r="AH923" s="91">
        <f t="shared" si="949"/>
        <v>1130.1660404799418</v>
      </c>
      <c r="AI923" s="91">
        <f t="shared" si="949"/>
        <v>1130.8100630065712</v>
      </c>
      <c r="AJ923" s="91">
        <f t="shared" si="949"/>
        <v>1161.9581754720921</v>
      </c>
      <c r="AK923" s="91">
        <f t="shared" si="949"/>
        <v>1241.2781121791993</v>
      </c>
      <c r="AL923" s="148"/>
      <c r="AM923" s="148"/>
      <c r="AN923" s="148"/>
      <c r="AO923" s="148"/>
    </row>
    <row r="924" spans="1:41" ht="13.5" customHeight="1">
      <c r="A924" s="88">
        <v>921</v>
      </c>
      <c r="B924" s="95" t="s">
        <v>21</v>
      </c>
      <c r="C924" s="96">
        <v>158</v>
      </c>
      <c r="D924" s="96">
        <v>156</v>
      </c>
      <c r="E924" s="96">
        <v>116</v>
      </c>
      <c r="F924" s="96">
        <v>115</v>
      </c>
      <c r="G924" s="96">
        <v>208</v>
      </c>
      <c r="H924" s="96">
        <v>310</v>
      </c>
      <c r="I924" s="96">
        <v>272</v>
      </c>
      <c r="J924" s="96">
        <v>169</v>
      </c>
      <c r="K924" s="96">
        <v>260</v>
      </c>
      <c r="L924" s="96">
        <v>190</v>
      </c>
      <c r="M924" s="96">
        <v>558</v>
      </c>
      <c r="N924" s="96">
        <v>190</v>
      </c>
      <c r="O924" s="96"/>
      <c r="P924" s="96"/>
      <c r="Q924" s="96"/>
      <c r="R924" s="96"/>
      <c r="Z924" s="91">
        <f t="shared" ref="Z924:AK924" si="950">C924*100000/Z921</f>
        <v>257.14890223459139</v>
      </c>
      <c r="AA924" s="91">
        <f t="shared" si="950"/>
        <v>252.65612853070743</v>
      </c>
      <c r="AB924" s="91">
        <f t="shared" si="950"/>
        <v>185.37162216149704</v>
      </c>
      <c r="AC924" s="91">
        <f t="shared" si="950"/>
        <v>181.80093587960036</v>
      </c>
      <c r="AD924" s="91">
        <f t="shared" si="950"/>
        <v>325.20325203252031</v>
      </c>
      <c r="AE924" s="91">
        <f t="shared" si="950"/>
        <v>480.21067306947566</v>
      </c>
      <c r="AF924" s="91">
        <f t="shared" si="950"/>
        <v>417.97283176593521</v>
      </c>
      <c r="AG924" s="91">
        <f t="shared" si="950"/>
        <v>257.80272752234799</v>
      </c>
      <c r="AH924" s="91">
        <f t="shared" si="950"/>
        <v>393.89164949703064</v>
      </c>
      <c r="AI924" s="91">
        <f t="shared" si="950"/>
        <v>285.70998932346885</v>
      </c>
      <c r="AJ924" s="91">
        <f t="shared" si="950"/>
        <v>832.31407177590165</v>
      </c>
      <c r="AK924" s="91">
        <f t="shared" si="950"/>
        <v>284.49076153684905</v>
      </c>
      <c r="AL924" s="148"/>
      <c r="AM924" s="148"/>
      <c r="AN924" s="148"/>
      <c r="AO924" s="148"/>
    </row>
    <row r="925" spans="1:41" ht="13.5" customHeight="1">
      <c r="A925" s="88">
        <v>922</v>
      </c>
      <c r="B925" s="95" t="s">
        <v>20</v>
      </c>
      <c r="C925" s="96">
        <v>6</v>
      </c>
      <c r="D925" s="96">
        <v>8</v>
      </c>
      <c r="E925" s="96">
        <v>17</v>
      </c>
      <c r="F925" s="96">
        <v>13</v>
      </c>
      <c r="G925" s="96">
        <v>8</v>
      </c>
      <c r="H925" s="96">
        <v>20</v>
      </c>
      <c r="I925" s="96">
        <v>18</v>
      </c>
      <c r="J925" s="96">
        <v>4</v>
      </c>
      <c r="K925" s="96">
        <v>17</v>
      </c>
      <c r="L925" s="96">
        <v>13</v>
      </c>
      <c r="M925" s="96">
        <v>15</v>
      </c>
      <c r="N925" s="96">
        <v>19</v>
      </c>
      <c r="O925" s="96"/>
      <c r="P925" s="96"/>
      <c r="Q925" s="96"/>
      <c r="R925" s="96"/>
      <c r="Z925" s="91">
        <f t="shared" ref="Z925:AK925" si="951">C925*100000/Z921</f>
        <v>9.7651481861237244</v>
      </c>
      <c r="AA925" s="91">
        <f t="shared" si="951"/>
        <v>12.956724540036278</v>
      </c>
      <c r="AB925" s="91">
        <f t="shared" si="951"/>
        <v>27.166530834012498</v>
      </c>
      <c r="AC925" s="91">
        <f t="shared" si="951"/>
        <v>20.551410142911344</v>
      </c>
      <c r="AD925" s="91">
        <f t="shared" si="951"/>
        <v>12.507817385866167</v>
      </c>
      <c r="AE925" s="91">
        <f t="shared" si="951"/>
        <v>30.981333746417782</v>
      </c>
      <c r="AF925" s="91">
        <f t="shared" si="951"/>
        <v>27.65996680803983</v>
      </c>
      <c r="AG925" s="91">
        <f t="shared" si="951"/>
        <v>6.101839704670958</v>
      </c>
      <c r="AH925" s="91">
        <f t="shared" si="951"/>
        <v>25.754454005575081</v>
      </c>
      <c r="AI925" s="91">
        <f t="shared" si="951"/>
        <v>19.548578216868918</v>
      </c>
      <c r="AJ925" s="91">
        <f t="shared" si="951"/>
        <v>22.374034187524238</v>
      </c>
      <c r="AK925" s="91">
        <f t="shared" si="951"/>
        <v>28.449076153684903</v>
      </c>
      <c r="AL925" s="148"/>
      <c r="AM925" s="148"/>
      <c r="AN925" s="148"/>
      <c r="AO925" s="148"/>
    </row>
    <row r="926" spans="1:41" ht="13.5" customHeight="1">
      <c r="A926" s="88">
        <v>923</v>
      </c>
      <c r="B926" s="95" t="s">
        <v>19</v>
      </c>
      <c r="C926" s="96">
        <v>14</v>
      </c>
      <c r="D926" s="96">
        <v>22</v>
      </c>
      <c r="E926" s="96">
        <v>14</v>
      </c>
      <c r="F926" s="96">
        <v>22</v>
      </c>
      <c r="G926" s="96">
        <v>15</v>
      </c>
      <c r="H926" s="96">
        <v>21</v>
      </c>
      <c r="I926" s="96">
        <v>15</v>
      </c>
      <c r="J926" s="96">
        <v>24</v>
      </c>
      <c r="K926" s="96">
        <v>20</v>
      </c>
      <c r="L926" s="96">
        <v>22</v>
      </c>
      <c r="M926" s="96">
        <v>25</v>
      </c>
      <c r="N926" s="96">
        <v>18</v>
      </c>
      <c r="O926" s="96"/>
      <c r="P926" s="96"/>
      <c r="Q926" s="96"/>
      <c r="R926" s="96"/>
      <c r="Z926" s="91">
        <f t="shared" ref="Z926:AK926" si="952">C926*100000/Z921</f>
        <v>22.785345767622022</v>
      </c>
      <c r="AA926" s="91">
        <f t="shared" si="952"/>
        <v>35.630992485099767</v>
      </c>
      <c r="AB926" s="91">
        <f t="shared" si="952"/>
        <v>22.372437157422056</v>
      </c>
      <c r="AC926" s="91">
        <f t="shared" si="952"/>
        <v>34.779309472619197</v>
      </c>
      <c r="AD926" s="91">
        <f t="shared" si="952"/>
        <v>23.452157598499063</v>
      </c>
      <c r="AE926" s="91">
        <f t="shared" si="952"/>
        <v>32.53040043373867</v>
      </c>
      <c r="AF926" s="91">
        <f t="shared" si="952"/>
        <v>23.049972340033193</v>
      </c>
      <c r="AG926" s="91">
        <f t="shared" si="952"/>
        <v>36.611038228025748</v>
      </c>
      <c r="AH926" s="91">
        <f t="shared" si="952"/>
        <v>30.299357653617744</v>
      </c>
      <c r="AI926" s="91">
        <f t="shared" si="952"/>
        <v>33.082209290085864</v>
      </c>
      <c r="AJ926" s="91">
        <f t="shared" si="952"/>
        <v>37.290056979207066</v>
      </c>
      <c r="AK926" s="91">
        <f t="shared" si="952"/>
        <v>26.951756356122541</v>
      </c>
      <c r="AL926" s="148"/>
      <c r="AM926" s="148"/>
      <c r="AN926" s="148"/>
      <c r="AO926" s="148"/>
    </row>
    <row r="927" spans="1:41" ht="13.5" customHeight="1">
      <c r="A927" s="88">
        <v>924</v>
      </c>
      <c r="B927" s="95" t="s">
        <v>18</v>
      </c>
      <c r="C927" s="96">
        <v>2</v>
      </c>
      <c r="D927" s="96">
        <v>3</v>
      </c>
      <c r="E927" s="96">
        <v>2</v>
      </c>
      <c r="F927" s="96">
        <v>5</v>
      </c>
      <c r="G927" s="96">
        <v>1</v>
      </c>
      <c r="H927" s="96">
        <v>2</v>
      </c>
      <c r="I927" s="96">
        <v>0</v>
      </c>
      <c r="J927" s="96">
        <v>0</v>
      </c>
      <c r="K927" s="96">
        <v>0</v>
      </c>
      <c r="L927" s="96">
        <v>1</v>
      </c>
      <c r="M927" s="96">
        <v>2</v>
      </c>
      <c r="N927" s="96">
        <v>0</v>
      </c>
      <c r="O927" s="96"/>
      <c r="P927" s="96"/>
      <c r="Q927" s="96"/>
      <c r="R927" s="96"/>
      <c r="Z927" s="91">
        <f t="shared" ref="Z927:AK927" si="953">C927*100000/Z921</f>
        <v>3.2550493953745749</v>
      </c>
      <c r="AA927" s="91">
        <f t="shared" si="953"/>
        <v>4.8587717025136046</v>
      </c>
      <c r="AB927" s="91">
        <f t="shared" si="953"/>
        <v>3.1960624510602935</v>
      </c>
      <c r="AC927" s="91">
        <f t="shared" si="953"/>
        <v>7.9043885165043628</v>
      </c>
      <c r="AD927" s="91">
        <f t="shared" si="953"/>
        <v>1.5634771732332708</v>
      </c>
      <c r="AE927" s="91">
        <f t="shared" si="953"/>
        <v>3.0981333746417783</v>
      </c>
      <c r="AF927" s="91">
        <f t="shared" si="953"/>
        <v>0</v>
      </c>
      <c r="AG927" s="91">
        <f t="shared" si="953"/>
        <v>0</v>
      </c>
      <c r="AH927" s="91">
        <f t="shared" si="953"/>
        <v>0</v>
      </c>
      <c r="AI927" s="91">
        <f t="shared" si="953"/>
        <v>1.5037367859129938</v>
      </c>
      <c r="AJ927" s="91">
        <f t="shared" si="953"/>
        <v>2.9832045583365652</v>
      </c>
      <c r="AK927" s="91">
        <f t="shared" si="953"/>
        <v>0</v>
      </c>
      <c r="AL927" s="148"/>
      <c r="AM927" s="148"/>
      <c r="AN927" s="148"/>
      <c r="AO927" s="148"/>
    </row>
    <row r="928" spans="1:41" ht="13.5" customHeight="1">
      <c r="A928" s="88">
        <v>925</v>
      </c>
      <c r="B928" s="95" t="s">
        <v>17</v>
      </c>
      <c r="C928" s="96">
        <v>61</v>
      </c>
      <c r="D928" s="96">
        <v>79</v>
      </c>
      <c r="E928" s="96">
        <v>137</v>
      </c>
      <c r="F928" s="96">
        <v>166</v>
      </c>
      <c r="G928" s="96">
        <v>170</v>
      </c>
      <c r="H928" s="96">
        <v>237</v>
      </c>
      <c r="I928" s="96">
        <v>223</v>
      </c>
      <c r="J928" s="96">
        <v>199</v>
      </c>
      <c r="K928" s="96">
        <v>186</v>
      </c>
      <c r="L928" s="96">
        <v>201</v>
      </c>
      <c r="M928" s="96">
        <v>164</v>
      </c>
      <c r="N928" s="96">
        <v>191</v>
      </c>
      <c r="O928" s="96"/>
      <c r="P928" s="96"/>
      <c r="Q928" s="96"/>
      <c r="R928" s="96"/>
      <c r="Z928" s="91">
        <f t="shared" ref="Z928:AK928" si="954">C928*100000/Z921</f>
        <v>99.279006558924536</v>
      </c>
      <c r="AA928" s="91">
        <f t="shared" si="954"/>
        <v>127.94765483285825</v>
      </c>
      <c r="AB928" s="91">
        <f t="shared" si="954"/>
        <v>218.93027789763011</v>
      </c>
      <c r="AC928" s="91">
        <f t="shared" si="954"/>
        <v>262.42569874794486</v>
      </c>
      <c r="AD928" s="91">
        <f t="shared" si="954"/>
        <v>265.79111944965604</v>
      </c>
      <c r="AE928" s="91">
        <f t="shared" si="954"/>
        <v>367.12880489505073</v>
      </c>
      <c r="AF928" s="91">
        <f t="shared" si="954"/>
        <v>342.67625545516012</v>
      </c>
      <c r="AG928" s="91">
        <f t="shared" si="954"/>
        <v>303.56652530738018</v>
      </c>
      <c r="AH928" s="91">
        <f t="shared" si="954"/>
        <v>281.78402617864504</v>
      </c>
      <c r="AI928" s="91">
        <f t="shared" si="954"/>
        <v>302.25109396851173</v>
      </c>
      <c r="AJ928" s="91">
        <f t="shared" si="954"/>
        <v>244.62277378359835</v>
      </c>
      <c r="AK928" s="91">
        <f t="shared" si="954"/>
        <v>285.98808133441139</v>
      </c>
      <c r="AL928" s="148"/>
      <c r="AM928" s="148"/>
      <c r="AN928" s="148"/>
      <c r="AO928" s="148"/>
    </row>
    <row r="929" spans="1:41" ht="13.5" customHeight="1">
      <c r="A929" s="88">
        <v>926</v>
      </c>
      <c r="B929" s="95" t="s">
        <v>16</v>
      </c>
      <c r="C929" s="96">
        <v>39</v>
      </c>
      <c r="D929" s="96">
        <v>52</v>
      </c>
      <c r="E929" s="96">
        <v>67</v>
      </c>
      <c r="F929" s="96">
        <v>70</v>
      </c>
      <c r="G929" s="96">
        <v>72</v>
      </c>
      <c r="H929" s="96">
        <v>115</v>
      </c>
      <c r="I929" s="96">
        <v>136</v>
      </c>
      <c r="J929" s="96">
        <v>93</v>
      </c>
      <c r="K929" s="96">
        <v>123</v>
      </c>
      <c r="L929" s="96">
        <v>178</v>
      </c>
      <c r="M929" s="96">
        <v>148</v>
      </c>
      <c r="N929" s="96">
        <v>174</v>
      </c>
      <c r="O929" s="96"/>
      <c r="P929" s="96"/>
      <c r="Q929" s="96"/>
      <c r="R929" s="96"/>
      <c r="Z929" s="91">
        <f t="shared" ref="Z929:AK929" si="955">C929*100000/Z921</f>
        <v>63.473463209804208</v>
      </c>
      <c r="AA929" s="91">
        <f t="shared" si="955"/>
        <v>84.218709510235811</v>
      </c>
      <c r="AB929" s="91">
        <f t="shared" si="955"/>
        <v>107.06809211051984</v>
      </c>
      <c r="AC929" s="91">
        <f t="shared" si="955"/>
        <v>110.66143923106108</v>
      </c>
      <c r="AD929" s="91">
        <f t="shared" si="955"/>
        <v>112.5703564727955</v>
      </c>
      <c r="AE929" s="91">
        <f t="shared" si="955"/>
        <v>178.14266904190225</v>
      </c>
      <c r="AF929" s="91">
        <f t="shared" si="955"/>
        <v>208.98641588296761</v>
      </c>
      <c r="AG929" s="91">
        <f t="shared" si="955"/>
        <v>141.86777313359977</v>
      </c>
      <c r="AH929" s="91">
        <f t="shared" si="955"/>
        <v>186.34104956974912</v>
      </c>
      <c r="AI929" s="91">
        <f t="shared" si="955"/>
        <v>267.66514789251289</v>
      </c>
      <c r="AJ929" s="91">
        <f t="shared" si="955"/>
        <v>220.75713731690581</v>
      </c>
      <c r="AK929" s="91">
        <f t="shared" si="955"/>
        <v>260.5336447758512</v>
      </c>
      <c r="AL929" s="148"/>
      <c r="AM929" s="148"/>
      <c r="AN929" s="148"/>
      <c r="AO929" s="148"/>
    </row>
    <row r="930" spans="1:41" ht="13.5" customHeight="1">
      <c r="A930" s="88">
        <v>927</v>
      </c>
      <c r="B930" s="97" t="s">
        <v>117</v>
      </c>
      <c r="C930" s="96">
        <v>740</v>
      </c>
      <c r="D930" s="96">
        <v>822</v>
      </c>
      <c r="E930" s="96">
        <v>1021</v>
      </c>
      <c r="F930" s="96">
        <v>1139</v>
      </c>
      <c r="G930" s="96">
        <v>1181</v>
      </c>
      <c r="H930" s="96">
        <v>1422</v>
      </c>
      <c r="I930" s="96">
        <v>1404</v>
      </c>
      <c r="J930" s="96">
        <v>1175</v>
      </c>
      <c r="K930" s="96">
        <v>1358</v>
      </c>
      <c r="L930" s="96">
        <v>1361</v>
      </c>
      <c r="M930" s="96">
        <v>1693</v>
      </c>
      <c r="N930" s="96">
        <v>1426</v>
      </c>
      <c r="O930" s="96"/>
      <c r="P930" s="96"/>
      <c r="Q930" s="96"/>
      <c r="R930" s="96"/>
      <c r="T930" s="4" t="s">
        <v>716</v>
      </c>
      <c r="U930" s="4" t="s">
        <v>717</v>
      </c>
      <c r="V930" s="4" t="s">
        <v>718</v>
      </c>
      <c r="W930" s="4" t="s">
        <v>719</v>
      </c>
      <c r="X930" s="4" t="s">
        <v>720</v>
      </c>
      <c r="Y930" s="4">
        <v>1116.9000000000001</v>
      </c>
      <c r="Z930" s="91">
        <f t="shared" ref="Z930:AK930" si="956">C930*100000/Z921</f>
        <v>1204.3682762885926</v>
      </c>
      <c r="AA930" s="91">
        <f t="shared" si="956"/>
        <v>1331.3034464887276</v>
      </c>
      <c r="AB930" s="91">
        <f t="shared" si="956"/>
        <v>1631.5898812662799</v>
      </c>
      <c r="AC930" s="91">
        <f t="shared" si="956"/>
        <v>1800.619704059694</v>
      </c>
      <c r="AD930" s="91">
        <f t="shared" si="956"/>
        <v>1846.4665415884929</v>
      </c>
      <c r="AE930" s="91">
        <f t="shared" si="956"/>
        <v>2202.7728293703044</v>
      </c>
      <c r="AF930" s="91">
        <f t="shared" si="956"/>
        <v>2157.4774110271069</v>
      </c>
      <c r="AG930" s="91">
        <f t="shared" si="956"/>
        <v>1792.415413247094</v>
      </c>
      <c r="AH930" s="91">
        <f t="shared" si="956"/>
        <v>2057.3263846806449</v>
      </c>
      <c r="AI930" s="91">
        <f t="shared" si="956"/>
        <v>2046.5857656275846</v>
      </c>
      <c r="AJ930" s="91">
        <f t="shared" si="956"/>
        <v>2525.2826586319024</v>
      </c>
      <c r="AK930" s="91">
        <f t="shared" si="956"/>
        <v>2135.1780313239301</v>
      </c>
      <c r="AL930" s="148"/>
      <c r="AM930" s="148"/>
      <c r="AN930" s="148"/>
      <c r="AO930" s="148"/>
    </row>
    <row r="931" spans="1:41" ht="13.5" customHeight="1">
      <c r="A931" s="88">
        <v>928</v>
      </c>
      <c r="B931" s="95" t="s">
        <v>15</v>
      </c>
      <c r="C931" s="96">
        <v>40</v>
      </c>
      <c r="D931" s="96">
        <v>53</v>
      </c>
      <c r="E931" s="96">
        <v>85</v>
      </c>
      <c r="F931" s="96">
        <v>103</v>
      </c>
      <c r="G931" s="96">
        <v>97</v>
      </c>
      <c r="H931" s="96">
        <v>89</v>
      </c>
      <c r="I931" s="96">
        <v>67</v>
      </c>
      <c r="J931" s="96">
        <v>49</v>
      </c>
      <c r="K931" s="96">
        <v>70</v>
      </c>
      <c r="L931" s="96">
        <v>86</v>
      </c>
      <c r="M931" s="96">
        <v>42</v>
      </c>
      <c r="N931" s="96">
        <v>25</v>
      </c>
      <c r="O931" s="96"/>
      <c r="P931" s="96"/>
      <c r="Q931" s="96"/>
      <c r="R931" s="96"/>
      <c r="Z931" s="91">
        <f t="shared" ref="Z931:AK931" si="957">C931*100000/Z921</f>
        <v>65.100987907491501</v>
      </c>
      <c r="AA931" s="91">
        <f t="shared" si="957"/>
        <v>85.838300077740342</v>
      </c>
      <c r="AB931" s="91">
        <f t="shared" si="957"/>
        <v>135.83265417006248</v>
      </c>
      <c r="AC931" s="91">
        <f t="shared" si="957"/>
        <v>162.83040343998988</v>
      </c>
      <c r="AD931" s="91">
        <f t="shared" si="957"/>
        <v>151.65728580362727</v>
      </c>
      <c r="AE931" s="91">
        <f t="shared" si="957"/>
        <v>137.86693517155913</v>
      </c>
      <c r="AF931" s="91">
        <f t="shared" si="957"/>
        <v>102.95654311881492</v>
      </c>
      <c r="AG931" s="91">
        <f t="shared" si="957"/>
        <v>74.747536382219238</v>
      </c>
      <c r="AH931" s="91">
        <f t="shared" si="957"/>
        <v>106.04775178766211</v>
      </c>
      <c r="AI931" s="91">
        <f t="shared" si="957"/>
        <v>129.32136358851747</v>
      </c>
      <c r="AJ931" s="91">
        <f t="shared" si="957"/>
        <v>62.64729572506787</v>
      </c>
      <c r="AK931" s="91">
        <f t="shared" si="957"/>
        <v>37.432994939059085</v>
      </c>
      <c r="AL931" s="148"/>
      <c r="AM931" s="148"/>
      <c r="AN931" s="148"/>
      <c r="AO931" s="148"/>
    </row>
    <row r="932" spans="1:41" ht="13.5" customHeight="1">
      <c r="A932" s="88">
        <v>929</v>
      </c>
      <c r="B932" s="95" t="s">
        <v>14</v>
      </c>
      <c r="C932" s="96">
        <v>954</v>
      </c>
      <c r="D932" s="96">
        <v>962</v>
      </c>
      <c r="E932" s="96">
        <v>861</v>
      </c>
      <c r="F932" s="96">
        <v>952</v>
      </c>
      <c r="G932" s="96">
        <v>667</v>
      </c>
      <c r="H932" s="96">
        <v>782</v>
      </c>
      <c r="I932" s="96">
        <v>776</v>
      </c>
      <c r="J932" s="96">
        <v>740</v>
      </c>
      <c r="K932" s="96">
        <v>704</v>
      </c>
      <c r="L932" s="96">
        <v>695</v>
      </c>
      <c r="M932" s="96">
        <v>735</v>
      </c>
      <c r="N932" s="96">
        <v>745</v>
      </c>
      <c r="O932" s="96"/>
      <c r="P932" s="96"/>
      <c r="Q932" s="96"/>
      <c r="R932" s="96"/>
      <c r="Z932" s="91">
        <f t="shared" ref="Z932:AK932" si="958">C932*100000/Z921</f>
        <v>1552.6585615936722</v>
      </c>
      <c r="AA932" s="91">
        <f t="shared" si="958"/>
        <v>1558.0461259393626</v>
      </c>
      <c r="AB932" s="91">
        <f t="shared" si="958"/>
        <v>1375.9048851814564</v>
      </c>
      <c r="AC932" s="91">
        <f t="shared" si="958"/>
        <v>1504.9955735424307</v>
      </c>
      <c r="AD932" s="91">
        <f t="shared" si="958"/>
        <v>1042.8392745465917</v>
      </c>
      <c r="AE932" s="91">
        <f t="shared" si="958"/>
        <v>1211.3701494849354</v>
      </c>
      <c r="AF932" s="91">
        <f t="shared" si="958"/>
        <v>1192.4519023910505</v>
      </c>
      <c r="AG932" s="91">
        <f t="shared" si="958"/>
        <v>1128.8403453641272</v>
      </c>
      <c r="AH932" s="91">
        <f t="shared" si="958"/>
        <v>1066.5373894073446</v>
      </c>
      <c r="AI932" s="91">
        <f t="shared" si="958"/>
        <v>1045.0970662095308</v>
      </c>
      <c r="AJ932" s="91">
        <f t="shared" si="958"/>
        <v>1096.3276751886876</v>
      </c>
      <c r="AK932" s="91">
        <f t="shared" si="958"/>
        <v>1115.5032491839606</v>
      </c>
      <c r="AL932" s="148"/>
      <c r="AM932" s="148"/>
      <c r="AN932" s="148"/>
      <c r="AO932" s="148"/>
    </row>
    <row r="933" spans="1:41" ht="13.5" customHeight="1">
      <c r="A933" s="88">
        <v>930</v>
      </c>
      <c r="B933" s="95" t="s">
        <v>13</v>
      </c>
      <c r="C933" s="96">
        <v>626</v>
      </c>
      <c r="D933" s="96">
        <v>748</v>
      </c>
      <c r="E933" s="96">
        <v>646</v>
      </c>
      <c r="F933" s="96">
        <v>764</v>
      </c>
      <c r="G933" s="96">
        <v>915</v>
      </c>
      <c r="H933" s="96">
        <v>865</v>
      </c>
      <c r="I933" s="96">
        <v>810</v>
      </c>
      <c r="J933" s="96">
        <v>840</v>
      </c>
      <c r="K933" s="96">
        <v>879</v>
      </c>
      <c r="L933" s="96">
        <v>756</v>
      </c>
      <c r="M933" s="96">
        <v>517</v>
      </c>
      <c r="N933" s="96">
        <v>464</v>
      </c>
      <c r="O933" s="96"/>
      <c r="P933" s="96"/>
      <c r="Q933" s="96"/>
      <c r="R933" s="96"/>
      <c r="Z933" s="91">
        <f t="shared" ref="Z933:AK933" si="959">C933*100000/Z921</f>
        <v>1018.8304607522419</v>
      </c>
      <c r="AA933" s="91">
        <f t="shared" si="959"/>
        <v>1211.4537444933922</v>
      </c>
      <c r="AB933" s="91">
        <f t="shared" si="959"/>
        <v>1032.3281716924748</v>
      </c>
      <c r="AC933" s="91">
        <f t="shared" si="959"/>
        <v>1207.7905653218668</v>
      </c>
      <c r="AD933" s="91">
        <f t="shared" si="959"/>
        <v>1430.5816135084428</v>
      </c>
      <c r="AE933" s="91">
        <f t="shared" si="959"/>
        <v>1339.942684532569</v>
      </c>
      <c r="AF933" s="91">
        <f t="shared" si="959"/>
        <v>1244.6985063617924</v>
      </c>
      <c r="AG933" s="91">
        <f t="shared" si="959"/>
        <v>1281.3863379809013</v>
      </c>
      <c r="AH933" s="91">
        <f t="shared" si="959"/>
        <v>1331.6567688764999</v>
      </c>
      <c r="AI933" s="91">
        <f t="shared" si="959"/>
        <v>1136.8250101502233</v>
      </c>
      <c r="AJ933" s="91">
        <f t="shared" si="959"/>
        <v>771.15837833000205</v>
      </c>
      <c r="AK933" s="91">
        <f t="shared" si="959"/>
        <v>694.75638606893665</v>
      </c>
      <c r="AL933" s="148"/>
      <c r="AM933" s="148"/>
      <c r="AN933" s="148"/>
      <c r="AO933" s="148"/>
    </row>
    <row r="934" spans="1:41" ht="13.5" customHeight="1">
      <c r="A934" s="88">
        <v>931</v>
      </c>
      <c r="B934" s="95" t="s">
        <v>12</v>
      </c>
      <c r="C934" s="96">
        <v>1782</v>
      </c>
      <c r="D934" s="96">
        <v>1818</v>
      </c>
      <c r="E934" s="96">
        <v>1535</v>
      </c>
      <c r="F934" s="96">
        <v>1634</v>
      </c>
      <c r="G934" s="96">
        <v>1995</v>
      </c>
      <c r="H934" s="96">
        <v>2004</v>
      </c>
      <c r="I934" s="96">
        <v>2019</v>
      </c>
      <c r="J934" s="96">
        <v>2005</v>
      </c>
      <c r="K934" s="96">
        <v>2140</v>
      </c>
      <c r="L934" s="96">
        <v>2270</v>
      </c>
      <c r="M934" s="96">
        <v>1901</v>
      </c>
      <c r="N934" s="96">
        <v>1699</v>
      </c>
      <c r="O934" s="96"/>
      <c r="P934" s="96"/>
      <c r="Q934" s="96"/>
      <c r="R934" s="96"/>
      <c r="Z934" s="91">
        <f t="shared" ref="Z934:AK934" si="960">C934*100000/Z921</f>
        <v>2900.2490112787464</v>
      </c>
      <c r="AA934" s="91">
        <f t="shared" si="960"/>
        <v>2944.4156517232445</v>
      </c>
      <c r="AB934" s="91">
        <f t="shared" si="960"/>
        <v>2452.9779311887755</v>
      </c>
      <c r="AC934" s="91">
        <f t="shared" si="960"/>
        <v>2583.1541671936261</v>
      </c>
      <c r="AD934" s="91">
        <f t="shared" si="960"/>
        <v>3119.1369606003755</v>
      </c>
      <c r="AE934" s="91">
        <f t="shared" si="960"/>
        <v>3104.3296413910621</v>
      </c>
      <c r="AF934" s="91">
        <f t="shared" si="960"/>
        <v>3102.5262769684678</v>
      </c>
      <c r="AG934" s="91">
        <f t="shared" si="960"/>
        <v>3058.5471519663179</v>
      </c>
      <c r="AH934" s="91">
        <f t="shared" si="960"/>
        <v>3242.0312689370985</v>
      </c>
      <c r="AI934" s="91">
        <f t="shared" si="960"/>
        <v>3413.482504022496</v>
      </c>
      <c r="AJ934" s="91">
        <f t="shared" si="960"/>
        <v>2835.5359326989051</v>
      </c>
      <c r="AK934" s="91">
        <f t="shared" si="960"/>
        <v>2543.9463360584555</v>
      </c>
      <c r="AL934" s="148"/>
      <c r="AM934" s="148"/>
      <c r="AN934" s="148"/>
      <c r="AO934" s="148"/>
    </row>
    <row r="935" spans="1:41" ht="13.5" customHeight="1">
      <c r="A935" s="88">
        <v>932</v>
      </c>
      <c r="B935" s="95" t="s">
        <v>11</v>
      </c>
      <c r="C935" s="96">
        <v>178</v>
      </c>
      <c r="D935" s="96">
        <v>276</v>
      </c>
      <c r="E935" s="96">
        <v>145</v>
      </c>
      <c r="F935" s="96">
        <v>354</v>
      </c>
      <c r="G935" s="96">
        <v>330</v>
      </c>
      <c r="H935" s="96">
        <v>323</v>
      </c>
      <c r="I935" s="96">
        <v>450</v>
      </c>
      <c r="J935" s="96">
        <v>452</v>
      </c>
      <c r="K935" s="96">
        <v>432</v>
      </c>
      <c r="L935" s="96">
        <v>370</v>
      </c>
      <c r="M935" s="96">
        <v>452</v>
      </c>
      <c r="N935" s="96">
        <v>331</v>
      </c>
      <c r="O935" s="96"/>
      <c r="P935" s="96"/>
      <c r="Q935" s="96"/>
      <c r="R935" s="96"/>
      <c r="Z935" s="91">
        <f t="shared" ref="Z935:AK935" si="961">C935*100000/Z921</f>
        <v>289.69939618833718</v>
      </c>
      <c r="AA935" s="91">
        <f t="shared" si="961"/>
        <v>447.00699663125164</v>
      </c>
      <c r="AB935" s="91">
        <f t="shared" si="961"/>
        <v>231.7145277018713</v>
      </c>
      <c r="AC935" s="91">
        <f t="shared" si="961"/>
        <v>559.63070696850889</v>
      </c>
      <c r="AD935" s="91">
        <f t="shared" si="961"/>
        <v>515.94746716697932</v>
      </c>
      <c r="AE935" s="91">
        <f t="shared" si="961"/>
        <v>500.34854000464719</v>
      </c>
      <c r="AF935" s="91">
        <f t="shared" si="961"/>
        <v>691.49917020099576</v>
      </c>
      <c r="AG935" s="91">
        <f t="shared" si="961"/>
        <v>689.50788662781827</v>
      </c>
      <c r="AH935" s="91">
        <f t="shared" si="961"/>
        <v>654.46612531814321</v>
      </c>
      <c r="AI935" s="91">
        <f t="shared" si="961"/>
        <v>556.38261078780772</v>
      </c>
      <c r="AJ935" s="91">
        <f t="shared" si="961"/>
        <v>674.2042301840637</v>
      </c>
      <c r="AK935" s="91">
        <f t="shared" si="961"/>
        <v>495.61285299314227</v>
      </c>
      <c r="AL935" s="148"/>
      <c r="AM935" s="148"/>
      <c r="AN935" s="148"/>
      <c r="AO935" s="148"/>
    </row>
    <row r="936" spans="1:41" ht="13.5" customHeight="1">
      <c r="A936" s="88">
        <v>933</v>
      </c>
      <c r="B936" s="95" t="s">
        <v>28</v>
      </c>
      <c r="C936" s="96">
        <v>0</v>
      </c>
      <c r="D936" s="96">
        <v>0</v>
      </c>
      <c r="E936" s="96">
        <v>0</v>
      </c>
      <c r="F936" s="96">
        <v>0</v>
      </c>
      <c r="G936" s="96">
        <v>1</v>
      </c>
      <c r="H936" s="96">
        <v>0</v>
      </c>
      <c r="I936" s="96">
        <v>0</v>
      </c>
      <c r="J936" s="96">
        <v>0</v>
      </c>
      <c r="K936" s="96">
        <v>0</v>
      </c>
      <c r="L936" s="96">
        <v>0</v>
      </c>
      <c r="M936" s="96">
        <v>0</v>
      </c>
      <c r="N936" s="96">
        <v>0</v>
      </c>
      <c r="O936" s="96"/>
      <c r="P936" s="96"/>
      <c r="Q936" s="96"/>
      <c r="R936" s="96"/>
      <c r="Z936" s="91">
        <f t="shared" ref="Z936:AK936" si="962">C936*100000/Z921</f>
        <v>0</v>
      </c>
      <c r="AA936" s="91">
        <f t="shared" si="962"/>
        <v>0</v>
      </c>
      <c r="AB936" s="91">
        <f t="shared" si="962"/>
        <v>0</v>
      </c>
      <c r="AC936" s="91">
        <f t="shared" si="962"/>
        <v>0</v>
      </c>
      <c r="AD936" s="91">
        <f t="shared" si="962"/>
        <v>1.5634771732332708</v>
      </c>
      <c r="AE936" s="91">
        <f t="shared" si="962"/>
        <v>0</v>
      </c>
      <c r="AF936" s="91">
        <f t="shared" si="962"/>
        <v>0</v>
      </c>
      <c r="AG936" s="91">
        <f t="shared" si="962"/>
        <v>0</v>
      </c>
      <c r="AH936" s="91">
        <f t="shared" si="962"/>
        <v>0</v>
      </c>
      <c r="AI936" s="91">
        <f t="shared" si="962"/>
        <v>0</v>
      </c>
      <c r="AJ936" s="91">
        <f t="shared" si="962"/>
        <v>0</v>
      </c>
      <c r="AK936" s="91">
        <f t="shared" si="962"/>
        <v>0</v>
      </c>
      <c r="AL936" s="148"/>
      <c r="AM936" s="148"/>
      <c r="AN936" s="148"/>
      <c r="AO936" s="148"/>
    </row>
    <row r="937" spans="1:41" ht="13.5" customHeight="1">
      <c r="A937" s="88">
        <v>934</v>
      </c>
      <c r="B937" s="97" t="s">
        <v>118</v>
      </c>
      <c r="C937" s="96">
        <v>3580</v>
      </c>
      <c r="D937" s="96">
        <v>3857</v>
      </c>
      <c r="E937" s="96">
        <v>3272</v>
      </c>
      <c r="F937" s="96">
        <v>3807</v>
      </c>
      <c r="G937" s="96">
        <v>4005</v>
      </c>
      <c r="H937" s="96">
        <v>4063</v>
      </c>
      <c r="I937" s="96">
        <v>4122</v>
      </c>
      <c r="J937" s="96">
        <v>4086</v>
      </c>
      <c r="K937" s="96">
        <v>4225</v>
      </c>
      <c r="L937" s="96">
        <v>4177</v>
      </c>
      <c r="M937" s="96">
        <v>3647</v>
      </c>
      <c r="N937" s="96">
        <v>3264</v>
      </c>
      <c r="O937" s="96"/>
      <c r="P937" s="96"/>
      <c r="Q937" s="96"/>
      <c r="R937" s="96"/>
      <c r="T937" s="4" t="s">
        <v>721</v>
      </c>
      <c r="U937" s="4" t="s">
        <v>722</v>
      </c>
      <c r="V937" s="4" t="s">
        <v>723</v>
      </c>
      <c r="W937" s="4" t="s">
        <v>724</v>
      </c>
      <c r="X937" s="4" t="s">
        <v>725</v>
      </c>
      <c r="Y937" s="4">
        <v>6002.6</v>
      </c>
      <c r="Z937" s="91">
        <f t="shared" ref="Z937:AK937" si="963">C937*100000/Z921</f>
        <v>5826.5384177204887</v>
      </c>
      <c r="AA937" s="91">
        <f t="shared" si="963"/>
        <v>6246.7608188649911</v>
      </c>
      <c r="AB937" s="91">
        <f t="shared" si="963"/>
        <v>5228.7581699346401</v>
      </c>
      <c r="AC937" s="91">
        <f t="shared" si="963"/>
        <v>6018.4014164664222</v>
      </c>
      <c r="AD937" s="91">
        <f t="shared" si="963"/>
        <v>6261.7260787992491</v>
      </c>
      <c r="AE937" s="91">
        <f t="shared" si="963"/>
        <v>6293.8579505847729</v>
      </c>
      <c r="AF937" s="91">
        <f t="shared" si="963"/>
        <v>6334.1323990411211</v>
      </c>
      <c r="AG937" s="91">
        <f t="shared" si="963"/>
        <v>6233.0292583213841</v>
      </c>
      <c r="AH937" s="91">
        <f t="shared" si="963"/>
        <v>6400.7393043267484</v>
      </c>
      <c r="AI937" s="91">
        <f t="shared" si="963"/>
        <v>6281.1085547585753</v>
      </c>
      <c r="AJ937" s="91">
        <f t="shared" si="963"/>
        <v>5439.8735121267264</v>
      </c>
      <c r="AK937" s="91">
        <f t="shared" si="963"/>
        <v>4887.2518192435537</v>
      </c>
      <c r="AL937" s="148"/>
      <c r="AM937" s="148"/>
      <c r="AN937" s="148"/>
      <c r="AO937" s="148"/>
    </row>
    <row r="938" spans="1:41" ht="13.5" customHeight="1">
      <c r="A938" s="88">
        <v>935</v>
      </c>
      <c r="B938" s="95" t="s">
        <v>10</v>
      </c>
      <c r="C938" s="96">
        <v>45</v>
      </c>
      <c r="D938" s="96">
        <v>52</v>
      </c>
      <c r="E938" s="96">
        <v>84</v>
      </c>
      <c r="F938" s="96">
        <v>53</v>
      </c>
      <c r="G938" s="96">
        <v>54</v>
      </c>
      <c r="H938" s="96">
        <v>71</v>
      </c>
      <c r="I938" s="96">
        <v>63</v>
      </c>
      <c r="J938" s="96">
        <v>64</v>
      </c>
      <c r="K938" s="96">
        <v>58</v>
      </c>
      <c r="L938" s="96">
        <v>53</v>
      </c>
      <c r="M938" s="96">
        <v>55</v>
      </c>
      <c r="N938" s="96">
        <v>62</v>
      </c>
      <c r="O938" s="96"/>
      <c r="P938" s="96"/>
      <c r="Q938" s="96"/>
      <c r="R938" s="96"/>
      <c r="Z938" s="91">
        <f t="shared" ref="Z938:AK938" si="964">C938*100000/Z921</f>
        <v>73.238611395927933</v>
      </c>
      <c r="AA938" s="91">
        <f t="shared" si="964"/>
        <v>84.218709510235811</v>
      </c>
      <c r="AB938" s="91">
        <f t="shared" si="964"/>
        <v>134.23462294453233</v>
      </c>
      <c r="AC938" s="91">
        <f t="shared" si="964"/>
        <v>83.786518274946246</v>
      </c>
      <c r="AD938" s="91">
        <f t="shared" si="964"/>
        <v>84.427767354596625</v>
      </c>
      <c r="AE938" s="91">
        <f t="shared" si="964"/>
        <v>109.98373479978314</v>
      </c>
      <c r="AF938" s="91">
        <f t="shared" si="964"/>
        <v>96.809883828139405</v>
      </c>
      <c r="AG938" s="91">
        <f t="shared" si="964"/>
        <v>97.629435274735329</v>
      </c>
      <c r="AH938" s="91">
        <f t="shared" si="964"/>
        <v>87.868137195491457</v>
      </c>
      <c r="AI938" s="91">
        <f t="shared" si="964"/>
        <v>79.698049653388665</v>
      </c>
      <c r="AJ938" s="91">
        <f t="shared" si="964"/>
        <v>82.038125354255541</v>
      </c>
      <c r="AK938" s="91">
        <f t="shared" si="964"/>
        <v>92.833827448866529</v>
      </c>
      <c r="AL938" s="148"/>
      <c r="AM938" s="148"/>
      <c r="AN938" s="148"/>
      <c r="AO938" s="148"/>
    </row>
    <row r="939" spans="1:41" ht="13.5" customHeight="1">
      <c r="A939" s="88">
        <v>936</v>
      </c>
      <c r="B939" s="95" t="s">
        <v>9</v>
      </c>
      <c r="C939" s="96">
        <v>39</v>
      </c>
      <c r="D939" s="96">
        <v>20</v>
      </c>
      <c r="E939" s="96">
        <v>29</v>
      </c>
      <c r="F939" s="96">
        <v>24</v>
      </c>
      <c r="G939" s="96">
        <v>17</v>
      </c>
      <c r="H939" s="96">
        <v>19</v>
      </c>
      <c r="I939" s="96">
        <v>44</v>
      </c>
      <c r="J939" s="96">
        <v>22</v>
      </c>
      <c r="K939" s="96">
        <v>27</v>
      </c>
      <c r="L939" s="96">
        <v>18</v>
      </c>
      <c r="M939" s="96">
        <v>27</v>
      </c>
      <c r="N939" s="96">
        <v>28</v>
      </c>
      <c r="O939" s="96"/>
      <c r="P939" s="96"/>
      <c r="Q939" s="96"/>
      <c r="R939" s="96"/>
      <c r="Z939" s="91">
        <f t="shared" ref="Z939:AK939" si="965">C939*100000/Z921</f>
        <v>63.473463209804208</v>
      </c>
      <c r="AA939" s="91">
        <f t="shared" si="965"/>
        <v>32.391811350090698</v>
      </c>
      <c r="AB939" s="91">
        <f t="shared" si="965"/>
        <v>46.342905540374261</v>
      </c>
      <c r="AC939" s="91">
        <f t="shared" si="965"/>
        <v>37.941064879220946</v>
      </c>
      <c r="AD939" s="91">
        <f t="shared" si="965"/>
        <v>26.579111944965604</v>
      </c>
      <c r="AE939" s="91">
        <f t="shared" si="965"/>
        <v>29.432267059096894</v>
      </c>
      <c r="AF939" s="91">
        <f t="shared" si="965"/>
        <v>67.613252197430697</v>
      </c>
      <c r="AG939" s="91">
        <f t="shared" si="965"/>
        <v>33.560118375690273</v>
      </c>
      <c r="AH939" s="91">
        <f t="shared" si="965"/>
        <v>40.904132832383951</v>
      </c>
      <c r="AI939" s="91">
        <f t="shared" si="965"/>
        <v>27.067262146433887</v>
      </c>
      <c r="AJ939" s="91">
        <f t="shared" si="965"/>
        <v>40.273261537543632</v>
      </c>
      <c r="AK939" s="91">
        <f t="shared" si="965"/>
        <v>41.924954331746171</v>
      </c>
      <c r="AL939" s="148"/>
      <c r="AM939" s="148"/>
      <c r="AN939" s="148"/>
      <c r="AO939" s="148"/>
    </row>
    <row r="940" spans="1:41" ht="13.5" customHeight="1">
      <c r="A940" s="88">
        <v>937</v>
      </c>
      <c r="B940" s="95" t="s">
        <v>8</v>
      </c>
      <c r="C940" s="96">
        <v>166</v>
      </c>
      <c r="D940" s="96">
        <v>282</v>
      </c>
      <c r="E940" s="96">
        <v>413</v>
      </c>
      <c r="F940" s="96">
        <v>351</v>
      </c>
      <c r="G940" s="96">
        <v>337</v>
      </c>
      <c r="H940" s="96">
        <v>333</v>
      </c>
      <c r="I940" s="96">
        <v>420</v>
      </c>
      <c r="J940" s="96">
        <v>448</v>
      </c>
      <c r="K940" s="96">
        <v>512</v>
      </c>
      <c r="L940" s="96">
        <v>405</v>
      </c>
      <c r="M940" s="96">
        <v>446</v>
      </c>
      <c r="N940" s="96">
        <v>399</v>
      </c>
      <c r="O940" s="96"/>
      <c r="P940" s="96"/>
      <c r="Q940" s="96"/>
      <c r="R940" s="96"/>
      <c r="Z940" s="91">
        <f t="shared" ref="Z940:AK940" si="966">C940*100000/Z921</f>
        <v>270.16909981608973</v>
      </c>
      <c r="AA940" s="91">
        <f t="shared" si="966"/>
        <v>456.72454003627882</v>
      </c>
      <c r="AB940" s="91">
        <f t="shared" si="966"/>
        <v>659.98689614395062</v>
      </c>
      <c r="AC940" s="91">
        <f t="shared" si="966"/>
        <v>554.88807385860628</v>
      </c>
      <c r="AD940" s="91">
        <f t="shared" si="966"/>
        <v>526.89180737961226</v>
      </c>
      <c r="AE940" s="91">
        <f t="shared" si="966"/>
        <v>515.8392068778561</v>
      </c>
      <c r="AF940" s="91">
        <f t="shared" si="966"/>
        <v>645.39922552092935</v>
      </c>
      <c r="AG940" s="91">
        <f t="shared" si="966"/>
        <v>683.4060469231473</v>
      </c>
      <c r="AH940" s="91">
        <f t="shared" si="966"/>
        <v>775.66355593261426</v>
      </c>
      <c r="AI940" s="91">
        <f t="shared" si="966"/>
        <v>609.01339829476251</v>
      </c>
      <c r="AJ940" s="91">
        <f t="shared" si="966"/>
        <v>665.25461650905402</v>
      </c>
      <c r="AK940" s="91">
        <f t="shared" si="966"/>
        <v>597.43059922738303</v>
      </c>
      <c r="AL940" s="148"/>
      <c r="AM940" s="148"/>
      <c r="AN940" s="148"/>
      <c r="AO940" s="148"/>
    </row>
    <row r="941" spans="1:41" ht="13.5" customHeight="1">
      <c r="A941" s="88">
        <v>938</v>
      </c>
      <c r="B941" s="95" t="s">
        <v>24</v>
      </c>
      <c r="C941" s="96">
        <v>0</v>
      </c>
      <c r="D941" s="96">
        <v>0</v>
      </c>
      <c r="E941" s="96">
        <v>0</v>
      </c>
      <c r="F941" s="96">
        <v>3</v>
      </c>
      <c r="G941" s="96">
        <v>0</v>
      </c>
      <c r="H941" s="96">
        <v>0</v>
      </c>
      <c r="I941" s="96">
        <v>4</v>
      </c>
      <c r="J941" s="96">
        <v>1</v>
      </c>
      <c r="K941" s="96">
        <v>2</v>
      </c>
      <c r="L941" s="96">
        <v>1</v>
      </c>
      <c r="M941" s="96">
        <v>3</v>
      </c>
      <c r="N941" s="96">
        <v>0</v>
      </c>
      <c r="O941" s="96"/>
      <c r="P941" s="96"/>
      <c r="Q941" s="96"/>
      <c r="R941" s="96"/>
      <c r="Z941" s="91">
        <f t="shared" ref="Z941:AK941" si="967">C941*100000/Z921</f>
        <v>0</v>
      </c>
      <c r="AA941" s="91">
        <f t="shared" si="967"/>
        <v>0</v>
      </c>
      <c r="AB941" s="91">
        <f t="shared" si="967"/>
        <v>0</v>
      </c>
      <c r="AC941" s="91">
        <f t="shared" si="967"/>
        <v>4.7426331099026182</v>
      </c>
      <c r="AD941" s="91">
        <f t="shared" si="967"/>
        <v>0</v>
      </c>
      <c r="AE941" s="91">
        <f t="shared" si="967"/>
        <v>0</v>
      </c>
      <c r="AF941" s="91">
        <f t="shared" si="967"/>
        <v>6.146659290675518</v>
      </c>
      <c r="AG941" s="91">
        <f t="shared" si="967"/>
        <v>1.5254599261677395</v>
      </c>
      <c r="AH941" s="91">
        <f t="shared" si="967"/>
        <v>3.0299357653617744</v>
      </c>
      <c r="AI941" s="91">
        <f t="shared" si="967"/>
        <v>1.5037367859129938</v>
      </c>
      <c r="AJ941" s="91">
        <f t="shared" si="967"/>
        <v>4.4748068375048478</v>
      </c>
      <c r="AK941" s="91">
        <f t="shared" si="967"/>
        <v>0</v>
      </c>
      <c r="AL941" s="148"/>
      <c r="AM941" s="148"/>
      <c r="AN941" s="148"/>
      <c r="AO941" s="148"/>
    </row>
    <row r="942" spans="1:41" ht="13.5" customHeight="1">
      <c r="A942" s="88">
        <v>939</v>
      </c>
      <c r="B942" s="97" t="s">
        <v>119</v>
      </c>
      <c r="C942" s="96">
        <v>250</v>
      </c>
      <c r="D942" s="96">
        <v>354</v>
      </c>
      <c r="E942" s="96">
        <v>526</v>
      </c>
      <c r="F942" s="96">
        <v>431</v>
      </c>
      <c r="G942" s="96">
        <v>408</v>
      </c>
      <c r="H942" s="96">
        <v>423</v>
      </c>
      <c r="I942" s="96">
        <v>531</v>
      </c>
      <c r="J942" s="96">
        <v>535</v>
      </c>
      <c r="K942" s="96">
        <v>599</v>
      </c>
      <c r="L942" s="96">
        <v>477</v>
      </c>
      <c r="M942" s="96">
        <v>531</v>
      </c>
      <c r="N942" s="96">
        <v>489</v>
      </c>
      <c r="O942" s="96"/>
      <c r="P942" s="96"/>
      <c r="Q942" s="96"/>
      <c r="R942" s="96"/>
      <c r="T942" s="4" t="s">
        <v>726</v>
      </c>
      <c r="U942" s="4" t="s">
        <v>727</v>
      </c>
      <c r="V942" s="4" t="s">
        <v>296</v>
      </c>
      <c r="W942" s="4" t="s">
        <v>728</v>
      </c>
      <c r="X942" s="4" t="s">
        <v>572</v>
      </c>
      <c r="Y942" s="4">
        <v>275.60000000000002</v>
      </c>
      <c r="Z942" s="91">
        <f t="shared" ref="Z942:AK942" si="968">C942*100000/Z921</f>
        <v>406.88117442182187</v>
      </c>
      <c r="AA942" s="91">
        <f t="shared" si="968"/>
        <v>573.33506089660534</v>
      </c>
      <c r="AB942" s="91">
        <f t="shared" si="968"/>
        <v>840.5644246288573</v>
      </c>
      <c r="AC942" s="91">
        <f t="shared" si="968"/>
        <v>681.35829012267607</v>
      </c>
      <c r="AD942" s="91">
        <f t="shared" si="968"/>
        <v>637.89868667917449</v>
      </c>
      <c r="AE942" s="91">
        <f t="shared" si="968"/>
        <v>655.25520873673611</v>
      </c>
      <c r="AF942" s="91">
        <f t="shared" si="968"/>
        <v>815.96902083717498</v>
      </c>
      <c r="AG942" s="91">
        <f t="shared" si="968"/>
        <v>816.12106049974068</v>
      </c>
      <c r="AH942" s="91">
        <f t="shared" si="968"/>
        <v>907.46576172585139</v>
      </c>
      <c r="AI942" s="91">
        <f t="shared" si="968"/>
        <v>717.28244688049801</v>
      </c>
      <c r="AJ942" s="91">
        <f t="shared" si="968"/>
        <v>792.04081023835806</v>
      </c>
      <c r="AK942" s="91">
        <f t="shared" si="968"/>
        <v>732.18938100799573</v>
      </c>
      <c r="AL942" s="148"/>
      <c r="AM942" s="148"/>
      <c r="AN942" s="148"/>
      <c r="AO942" s="148"/>
    </row>
    <row r="943" spans="1:41" ht="13.5" customHeight="1">
      <c r="A943" s="88">
        <v>940</v>
      </c>
      <c r="B943" s="95" t="s">
        <v>7</v>
      </c>
      <c r="C943" s="96">
        <v>114</v>
      </c>
      <c r="D943" s="96">
        <v>213</v>
      </c>
      <c r="E943" s="96">
        <v>259</v>
      </c>
      <c r="F943" s="96">
        <v>265</v>
      </c>
      <c r="G943" s="96">
        <v>244</v>
      </c>
      <c r="H943" s="96">
        <v>268</v>
      </c>
      <c r="I943" s="96">
        <v>358</v>
      </c>
      <c r="J943" s="96">
        <v>356</v>
      </c>
      <c r="K943" s="96">
        <v>334</v>
      </c>
      <c r="L943" s="96">
        <v>212</v>
      </c>
      <c r="M943" s="96">
        <v>254</v>
      </c>
      <c r="N943" s="96">
        <v>276</v>
      </c>
      <c r="O943" s="96"/>
      <c r="P943" s="96"/>
      <c r="Q943" s="96"/>
      <c r="R943" s="96"/>
      <c r="Z943" s="91">
        <f t="shared" ref="Z943:AK943" si="969">C943*100000/Z921</f>
        <v>185.53781553635076</v>
      </c>
      <c r="AA943" s="91">
        <f t="shared" si="969"/>
        <v>344.9727908784659</v>
      </c>
      <c r="AB943" s="91">
        <f t="shared" si="969"/>
        <v>413.89008741230805</v>
      </c>
      <c r="AC943" s="91">
        <f t="shared" si="969"/>
        <v>418.93259137473126</v>
      </c>
      <c r="AD943" s="91">
        <f t="shared" si="969"/>
        <v>381.48843026891808</v>
      </c>
      <c r="AE943" s="91">
        <f t="shared" si="969"/>
        <v>415.14987220199828</v>
      </c>
      <c r="AF943" s="91">
        <f t="shared" si="969"/>
        <v>550.12600651545881</v>
      </c>
      <c r="AG943" s="91">
        <f t="shared" si="969"/>
        <v>543.06373371571533</v>
      </c>
      <c r="AH943" s="91">
        <f t="shared" si="969"/>
        <v>505.9992728154163</v>
      </c>
      <c r="AI943" s="91">
        <f t="shared" si="969"/>
        <v>318.79219861355466</v>
      </c>
      <c r="AJ943" s="91">
        <f t="shared" si="969"/>
        <v>378.86697890874376</v>
      </c>
      <c r="AK943" s="91">
        <f t="shared" si="969"/>
        <v>413.26026412721228</v>
      </c>
      <c r="AL943" s="148"/>
      <c r="AM943" s="148"/>
      <c r="AN943" s="148"/>
      <c r="AO943" s="148"/>
    </row>
    <row r="944" spans="1:41" ht="13.5" customHeight="1">
      <c r="A944" s="88">
        <v>941</v>
      </c>
      <c r="B944" s="95" t="s">
        <v>6</v>
      </c>
      <c r="C944" s="96">
        <v>495</v>
      </c>
      <c r="D944" s="96">
        <v>466</v>
      </c>
      <c r="E944" s="96">
        <v>374</v>
      </c>
      <c r="F944" s="96">
        <v>344</v>
      </c>
      <c r="G944" s="96">
        <v>287</v>
      </c>
      <c r="H944" s="96">
        <v>272</v>
      </c>
      <c r="I944" s="96">
        <v>312</v>
      </c>
      <c r="J944" s="96">
        <v>329</v>
      </c>
      <c r="K944" s="96">
        <v>202</v>
      </c>
      <c r="L944" s="96">
        <v>197</v>
      </c>
      <c r="M944" s="96">
        <v>139</v>
      </c>
      <c r="N944" s="96">
        <v>151</v>
      </c>
      <c r="O944" s="96"/>
      <c r="P944" s="96"/>
      <c r="Q944" s="96"/>
      <c r="R944" s="96"/>
      <c r="Z944" s="91">
        <f t="shared" ref="Z944:AK944" si="970">C944*100000/Z921</f>
        <v>805.62472535520726</v>
      </c>
      <c r="AA944" s="91">
        <f t="shared" si="970"/>
        <v>754.72920445711327</v>
      </c>
      <c r="AB944" s="91">
        <f t="shared" si="970"/>
        <v>597.66367834827497</v>
      </c>
      <c r="AC944" s="91">
        <f t="shared" si="970"/>
        <v>543.82192993550018</v>
      </c>
      <c r="AD944" s="91">
        <f t="shared" si="970"/>
        <v>448.71794871794873</v>
      </c>
      <c r="AE944" s="91">
        <f t="shared" si="970"/>
        <v>421.34613895128183</v>
      </c>
      <c r="AF944" s="91">
        <f t="shared" si="970"/>
        <v>479.43942467269039</v>
      </c>
      <c r="AG944" s="91">
        <f t="shared" si="970"/>
        <v>501.87631570918631</v>
      </c>
      <c r="AH944" s="91">
        <f t="shared" si="970"/>
        <v>306.0235123015392</v>
      </c>
      <c r="AI944" s="91">
        <f t="shared" si="970"/>
        <v>296.23614682485976</v>
      </c>
      <c r="AJ944" s="91">
        <f t="shared" si="970"/>
        <v>207.33271680439128</v>
      </c>
      <c r="AK944" s="91">
        <f t="shared" si="970"/>
        <v>226.09528943191688</v>
      </c>
      <c r="AL944" s="148"/>
      <c r="AM944" s="148"/>
      <c r="AN944" s="148"/>
      <c r="AO944" s="148"/>
    </row>
    <row r="945" spans="1:41" ht="13.5" customHeight="1">
      <c r="A945" s="88">
        <v>942</v>
      </c>
      <c r="B945" s="95" t="s">
        <v>5</v>
      </c>
      <c r="C945" s="96">
        <v>22</v>
      </c>
      <c r="D945" s="96">
        <v>27</v>
      </c>
      <c r="E945" s="96">
        <v>41</v>
      </c>
      <c r="F945" s="96">
        <v>42</v>
      </c>
      <c r="G945" s="96">
        <v>52</v>
      </c>
      <c r="H945" s="96">
        <v>43</v>
      </c>
      <c r="I945" s="96">
        <v>49</v>
      </c>
      <c r="J945" s="96">
        <v>49</v>
      </c>
      <c r="K945" s="96">
        <v>55</v>
      </c>
      <c r="L945" s="96">
        <v>55</v>
      </c>
      <c r="M945" s="96">
        <v>50</v>
      </c>
      <c r="N945" s="96">
        <v>43</v>
      </c>
      <c r="O945" s="96"/>
      <c r="P945" s="96"/>
      <c r="Q945" s="96"/>
      <c r="R945" s="96"/>
      <c r="Z945" s="91">
        <f t="shared" ref="Z945:AK945" si="971">C945*100000/Z921</f>
        <v>35.80554334912032</v>
      </c>
      <c r="AA945" s="91">
        <f t="shared" si="971"/>
        <v>43.728945322622444</v>
      </c>
      <c r="AB945" s="91">
        <f t="shared" si="971"/>
        <v>65.519280246736017</v>
      </c>
      <c r="AC945" s="91">
        <f t="shared" si="971"/>
        <v>66.396863538636651</v>
      </c>
      <c r="AD945" s="91">
        <f t="shared" si="971"/>
        <v>81.300813008130078</v>
      </c>
      <c r="AE945" s="91">
        <f t="shared" si="971"/>
        <v>66.609867554798228</v>
      </c>
      <c r="AF945" s="91">
        <f t="shared" si="971"/>
        <v>75.296576310775094</v>
      </c>
      <c r="AG945" s="91">
        <f t="shared" si="971"/>
        <v>74.747536382219238</v>
      </c>
      <c r="AH945" s="91">
        <f t="shared" si="971"/>
        <v>83.323233547448794</v>
      </c>
      <c r="AI945" s="91">
        <f t="shared" si="971"/>
        <v>82.705523225214662</v>
      </c>
      <c r="AJ945" s="91">
        <f t="shared" si="971"/>
        <v>74.580113958414131</v>
      </c>
      <c r="AK945" s="91">
        <f t="shared" si="971"/>
        <v>64.38475129518163</v>
      </c>
      <c r="AL945" s="148"/>
      <c r="AM945" s="148"/>
      <c r="AN945" s="148"/>
      <c r="AO945" s="148"/>
    </row>
    <row r="946" spans="1:41" ht="13.5" customHeight="1">
      <c r="A946" s="88">
        <v>943</v>
      </c>
      <c r="B946" s="95" t="s">
        <v>26</v>
      </c>
      <c r="C946" s="96">
        <v>0</v>
      </c>
      <c r="D946" s="96">
        <v>0</v>
      </c>
      <c r="E946" s="96">
        <v>0</v>
      </c>
      <c r="F946" s="96">
        <v>0</v>
      </c>
      <c r="G946" s="96">
        <v>0</v>
      </c>
      <c r="H946" s="96">
        <v>4</v>
      </c>
      <c r="I946" s="96">
        <v>0</v>
      </c>
      <c r="J946" s="96">
        <v>1</v>
      </c>
      <c r="K946" s="96">
        <v>0</v>
      </c>
      <c r="L946" s="96">
        <v>1</v>
      </c>
      <c r="M946" s="96">
        <v>0</v>
      </c>
      <c r="N946" s="96">
        <v>0</v>
      </c>
      <c r="O946" s="96"/>
      <c r="P946" s="96"/>
      <c r="Q946" s="96"/>
      <c r="R946" s="96"/>
      <c r="Z946" s="91">
        <f t="shared" ref="Z946:AK946" si="972">C946*100000/Z921</f>
        <v>0</v>
      </c>
      <c r="AA946" s="91">
        <f t="shared" si="972"/>
        <v>0</v>
      </c>
      <c r="AB946" s="91">
        <f t="shared" si="972"/>
        <v>0</v>
      </c>
      <c r="AC946" s="91">
        <f t="shared" si="972"/>
        <v>0</v>
      </c>
      <c r="AD946" s="91">
        <f t="shared" si="972"/>
        <v>0</v>
      </c>
      <c r="AE946" s="91">
        <f t="shared" si="972"/>
        <v>6.1962667492835566</v>
      </c>
      <c r="AF946" s="91">
        <f t="shared" si="972"/>
        <v>0</v>
      </c>
      <c r="AG946" s="91">
        <f t="shared" si="972"/>
        <v>1.5254599261677395</v>
      </c>
      <c r="AH946" s="91">
        <f t="shared" si="972"/>
        <v>0</v>
      </c>
      <c r="AI946" s="91">
        <f t="shared" si="972"/>
        <v>1.5037367859129938</v>
      </c>
      <c r="AJ946" s="91">
        <f t="shared" si="972"/>
        <v>0</v>
      </c>
      <c r="AK946" s="91">
        <f t="shared" si="972"/>
        <v>0</v>
      </c>
      <c r="AL946" s="148"/>
      <c r="AM946" s="148"/>
      <c r="AN946" s="148"/>
      <c r="AO946" s="148"/>
    </row>
    <row r="947" spans="1:41" ht="13.5" customHeight="1">
      <c r="A947" s="88">
        <v>944</v>
      </c>
      <c r="B947" s="95" t="s">
        <v>4</v>
      </c>
      <c r="C947" s="96">
        <v>86</v>
      </c>
      <c r="D947" s="96">
        <v>99</v>
      </c>
      <c r="E947" s="96">
        <v>80</v>
      </c>
      <c r="F947" s="96">
        <v>114</v>
      </c>
      <c r="G947" s="96">
        <v>99</v>
      </c>
      <c r="H947" s="96">
        <v>248</v>
      </c>
      <c r="I947" s="96">
        <v>224</v>
      </c>
      <c r="J947" s="96">
        <v>247</v>
      </c>
      <c r="K947" s="96">
        <v>303</v>
      </c>
      <c r="L947" s="96">
        <v>370</v>
      </c>
      <c r="M947" s="96">
        <v>350</v>
      </c>
      <c r="N947" s="96">
        <v>341</v>
      </c>
      <c r="O947" s="96"/>
      <c r="P947" s="96"/>
      <c r="Q947" s="96"/>
      <c r="R947" s="96"/>
      <c r="Z947" s="91">
        <f t="shared" ref="Z947:AK947" si="973">C947*100000/Z921</f>
        <v>139.96712400110673</v>
      </c>
      <c r="AA947" s="91">
        <f t="shared" si="973"/>
        <v>160.33946618294894</v>
      </c>
      <c r="AB947" s="91">
        <f t="shared" si="973"/>
        <v>127.84249804241175</v>
      </c>
      <c r="AC947" s="91">
        <f t="shared" si="973"/>
        <v>180.22005817629949</v>
      </c>
      <c r="AD947" s="91">
        <f t="shared" si="973"/>
        <v>154.78424015009381</v>
      </c>
      <c r="AE947" s="91">
        <f t="shared" si="973"/>
        <v>384.16853845558052</v>
      </c>
      <c r="AF947" s="91">
        <f t="shared" si="973"/>
        <v>344.21292027782903</v>
      </c>
      <c r="AG947" s="91">
        <f t="shared" si="973"/>
        <v>376.7886017634317</v>
      </c>
      <c r="AH947" s="91">
        <f t="shared" si="973"/>
        <v>459.0352684523088</v>
      </c>
      <c r="AI947" s="91">
        <f t="shared" si="973"/>
        <v>556.38261078780772</v>
      </c>
      <c r="AJ947" s="91">
        <f t="shared" si="973"/>
        <v>522.06079770889892</v>
      </c>
      <c r="AK947" s="91">
        <f t="shared" si="973"/>
        <v>510.5860509687659</v>
      </c>
      <c r="AL947" s="148"/>
      <c r="AM947" s="148"/>
      <c r="AN947" s="148"/>
      <c r="AO947" s="148"/>
    </row>
    <row r="948" spans="1:41" ht="13.5" customHeight="1">
      <c r="A948" s="88">
        <v>945</v>
      </c>
      <c r="B948" s="95" t="s">
        <v>3</v>
      </c>
      <c r="C948" s="96">
        <v>329</v>
      </c>
      <c r="D948" s="96">
        <v>407</v>
      </c>
      <c r="E948" s="96">
        <v>465</v>
      </c>
      <c r="F948" s="96">
        <v>713</v>
      </c>
      <c r="G948" s="96">
        <v>1074</v>
      </c>
      <c r="H948" s="96">
        <v>1309</v>
      </c>
      <c r="I948" s="96">
        <v>1302</v>
      </c>
      <c r="J948" s="96">
        <v>1569</v>
      </c>
      <c r="K948" s="96">
        <v>1731</v>
      </c>
      <c r="L948" s="96">
        <v>1923</v>
      </c>
      <c r="M948" s="96">
        <v>2804</v>
      </c>
      <c r="N948" s="96">
        <v>2219</v>
      </c>
      <c r="O948" s="96"/>
      <c r="P948" s="96"/>
      <c r="Q948" s="96"/>
      <c r="R948" s="96"/>
      <c r="Z948" s="91">
        <f t="shared" ref="Z948:AK948" si="974">C948*100000/Z921</f>
        <v>535.45562553911759</v>
      </c>
      <c r="AA948" s="91">
        <f t="shared" si="974"/>
        <v>659.17336097434566</v>
      </c>
      <c r="AB948" s="91">
        <f t="shared" si="974"/>
        <v>743.0845198715183</v>
      </c>
      <c r="AC948" s="91">
        <f t="shared" si="974"/>
        <v>1127.1658024535222</v>
      </c>
      <c r="AD948" s="91">
        <f t="shared" si="974"/>
        <v>1679.1744840525328</v>
      </c>
      <c r="AE948" s="91">
        <f t="shared" si="974"/>
        <v>2027.7282937030438</v>
      </c>
      <c r="AF948" s="91">
        <f t="shared" si="974"/>
        <v>2000.737599114881</v>
      </c>
      <c r="AG948" s="91">
        <f t="shared" si="974"/>
        <v>2393.4466241571836</v>
      </c>
      <c r="AH948" s="91">
        <f t="shared" si="974"/>
        <v>2622.4094049206155</v>
      </c>
      <c r="AI948" s="91">
        <f t="shared" si="974"/>
        <v>2891.6858393106872</v>
      </c>
      <c r="AJ948" s="91">
        <f t="shared" si="974"/>
        <v>4182.4527907878646</v>
      </c>
      <c r="AK948" s="91">
        <f t="shared" si="974"/>
        <v>3322.5526307908845</v>
      </c>
      <c r="AL948" s="148"/>
      <c r="AM948" s="148"/>
      <c r="AN948" s="148"/>
      <c r="AO948" s="148"/>
    </row>
    <row r="949" spans="1:41" ht="13.5" customHeight="1">
      <c r="A949" s="88">
        <v>946</v>
      </c>
      <c r="B949" s="95" t="s">
        <v>2</v>
      </c>
      <c r="C949" s="96">
        <v>0</v>
      </c>
      <c r="D949" s="96">
        <v>1</v>
      </c>
      <c r="E949" s="96">
        <v>2</v>
      </c>
      <c r="F949" s="96">
        <v>0</v>
      </c>
      <c r="G949" s="96">
        <v>0</v>
      </c>
      <c r="H949" s="96">
        <v>0</v>
      </c>
      <c r="I949" s="96">
        <v>0</v>
      </c>
      <c r="J949" s="96">
        <v>0</v>
      </c>
      <c r="K949" s="96">
        <v>1</v>
      </c>
      <c r="L949" s="96">
        <v>0</v>
      </c>
      <c r="M949" s="96">
        <v>0</v>
      </c>
      <c r="N949" s="96">
        <v>0</v>
      </c>
      <c r="O949" s="96"/>
      <c r="P949" s="96"/>
      <c r="Q949" s="96"/>
      <c r="R949" s="96"/>
      <c r="Z949" s="91">
        <f t="shared" ref="Z949:AK949" si="975">C949*100000/Z921</f>
        <v>0</v>
      </c>
      <c r="AA949" s="91">
        <f t="shared" si="975"/>
        <v>1.6195905675045348</v>
      </c>
      <c r="AB949" s="91">
        <f t="shared" si="975"/>
        <v>3.1960624510602935</v>
      </c>
      <c r="AC949" s="91">
        <f t="shared" si="975"/>
        <v>0</v>
      </c>
      <c r="AD949" s="91">
        <f t="shared" si="975"/>
        <v>0</v>
      </c>
      <c r="AE949" s="91">
        <f t="shared" si="975"/>
        <v>0</v>
      </c>
      <c r="AF949" s="91">
        <f t="shared" si="975"/>
        <v>0</v>
      </c>
      <c r="AG949" s="91">
        <f t="shared" si="975"/>
        <v>0</v>
      </c>
      <c r="AH949" s="91">
        <f t="shared" si="975"/>
        <v>1.5149678826808872</v>
      </c>
      <c r="AI949" s="91">
        <f t="shared" si="975"/>
        <v>0</v>
      </c>
      <c r="AJ949" s="91">
        <f t="shared" si="975"/>
        <v>0</v>
      </c>
      <c r="AK949" s="91">
        <f t="shared" si="975"/>
        <v>0</v>
      </c>
      <c r="AL949" s="148"/>
      <c r="AM949" s="148"/>
      <c r="AN949" s="148"/>
      <c r="AO949" s="148"/>
    </row>
    <row r="950" spans="1:41" ht="13.5" customHeight="1">
      <c r="A950" s="88">
        <v>947</v>
      </c>
      <c r="B950" s="95" t="s">
        <v>23</v>
      </c>
      <c r="C950" s="96">
        <v>3</v>
      </c>
      <c r="D950" s="96">
        <v>4</v>
      </c>
      <c r="E950" s="96">
        <v>5</v>
      </c>
      <c r="F950" s="96">
        <v>4</v>
      </c>
      <c r="G950" s="96">
        <v>0</v>
      </c>
      <c r="H950" s="96">
        <v>0</v>
      </c>
      <c r="I950" s="96">
        <v>4</v>
      </c>
      <c r="J950" s="96">
        <v>0</v>
      </c>
      <c r="K950" s="96">
        <v>0</v>
      </c>
      <c r="L950" s="96">
        <v>0</v>
      </c>
      <c r="M950" s="96">
        <v>1</v>
      </c>
      <c r="N950" s="96">
        <v>2</v>
      </c>
      <c r="O950" s="96"/>
      <c r="P950" s="96"/>
      <c r="Q950" s="96"/>
      <c r="R950" s="96"/>
      <c r="Z950" s="91">
        <f t="shared" ref="Z950:AK950" si="976">C950*100000/Z921</f>
        <v>4.8825740930618622</v>
      </c>
      <c r="AA950" s="91">
        <f t="shared" si="976"/>
        <v>6.4783622700181391</v>
      </c>
      <c r="AB950" s="91">
        <f t="shared" si="976"/>
        <v>7.9901561276507342</v>
      </c>
      <c r="AC950" s="91">
        <f t="shared" si="976"/>
        <v>6.323510813203491</v>
      </c>
      <c r="AD950" s="91">
        <f t="shared" si="976"/>
        <v>0</v>
      </c>
      <c r="AE950" s="91">
        <f t="shared" si="976"/>
        <v>0</v>
      </c>
      <c r="AF950" s="91">
        <f t="shared" si="976"/>
        <v>6.146659290675518</v>
      </c>
      <c r="AG950" s="91">
        <f t="shared" si="976"/>
        <v>0</v>
      </c>
      <c r="AH950" s="91">
        <f t="shared" si="976"/>
        <v>0</v>
      </c>
      <c r="AI950" s="91">
        <f t="shared" si="976"/>
        <v>0</v>
      </c>
      <c r="AJ950" s="91">
        <f t="shared" si="976"/>
        <v>1.4916022791682826</v>
      </c>
      <c r="AK950" s="91">
        <f t="shared" si="976"/>
        <v>2.9946395951247267</v>
      </c>
      <c r="AL950" s="148"/>
      <c r="AM950" s="148"/>
      <c r="AN950" s="148"/>
      <c r="AO950" s="148"/>
    </row>
    <row r="951" spans="1:41" ht="13.5" customHeight="1">
      <c r="A951" s="88">
        <v>948</v>
      </c>
      <c r="B951" s="95" t="s">
        <v>1</v>
      </c>
      <c r="C951" s="96">
        <v>16</v>
      </c>
      <c r="D951" s="96">
        <v>18</v>
      </c>
      <c r="E951" s="96">
        <v>11</v>
      </c>
      <c r="F951" s="96">
        <v>3</v>
      </c>
      <c r="G951" s="96">
        <v>6</v>
      </c>
      <c r="H951" s="96">
        <v>9</v>
      </c>
      <c r="I951" s="96">
        <v>13</v>
      </c>
      <c r="J951" s="96">
        <v>5</v>
      </c>
      <c r="K951" s="96">
        <v>8</v>
      </c>
      <c r="L951" s="96">
        <v>3</v>
      </c>
      <c r="M951" s="96">
        <v>24</v>
      </c>
      <c r="N951" s="96">
        <v>17</v>
      </c>
      <c r="O951" s="96"/>
      <c r="P951" s="96"/>
      <c r="Q951" s="96"/>
      <c r="R951" s="96"/>
      <c r="Z951" s="91">
        <f t="shared" ref="Z951:AK951" si="977">C951*100000/Z921</f>
        <v>26.0403951629966</v>
      </c>
      <c r="AA951" s="91">
        <f t="shared" si="977"/>
        <v>29.152630215081626</v>
      </c>
      <c r="AB951" s="91">
        <f t="shared" si="977"/>
        <v>17.578343480831617</v>
      </c>
      <c r="AC951" s="91">
        <f t="shared" si="977"/>
        <v>4.7426331099026182</v>
      </c>
      <c r="AD951" s="91">
        <f t="shared" si="977"/>
        <v>9.3808630393996246</v>
      </c>
      <c r="AE951" s="91">
        <f t="shared" si="977"/>
        <v>13.941600185888003</v>
      </c>
      <c r="AF951" s="91">
        <f t="shared" si="977"/>
        <v>19.976642694695432</v>
      </c>
      <c r="AG951" s="91">
        <f t="shared" si="977"/>
        <v>7.6272996308386976</v>
      </c>
      <c r="AH951" s="91">
        <f t="shared" si="977"/>
        <v>12.119743061447098</v>
      </c>
      <c r="AI951" s="91">
        <f t="shared" si="977"/>
        <v>4.5112103577389817</v>
      </c>
      <c r="AJ951" s="91">
        <f t="shared" si="977"/>
        <v>35.798454700038782</v>
      </c>
      <c r="AK951" s="91">
        <f t="shared" si="977"/>
        <v>25.454436558560179</v>
      </c>
      <c r="AL951" s="148"/>
      <c r="AM951" s="148"/>
      <c r="AN951" s="148"/>
      <c r="AO951" s="148"/>
    </row>
    <row r="952" spans="1:41" ht="13.5" customHeight="1">
      <c r="A952" s="88">
        <v>949</v>
      </c>
      <c r="B952" s="95" t="s">
        <v>0</v>
      </c>
      <c r="C952" s="96">
        <v>5</v>
      </c>
      <c r="D952" s="96">
        <v>3</v>
      </c>
      <c r="E952" s="96">
        <v>4</v>
      </c>
      <c r="F952" s="96">
        <v>2</v>
      </c>
      <c r="G952" s="96">
        <v>4</v>
      </c>
      <c r="H952" s="96">
        <v>1</v>
      </c>
      <c r="I952" s="96">
        <v>6</v>
      </c>
      <c r="J952" s="96">
        <v>2</v>
      </c>
      <c r="K952" s="96">
        <v>8</v>
      </c>
      <c r="L952" s="96">
        <v>67</v>
      </c>
      <c r="M952" s="96">
        <v>178</v>
      </c>
      <c r="N952" s="96">
        <v>36</v>
      </c>
      <c r="O952" s="96"/>
      <c r="P952" s="96"/>
      <c r="Q952" s="96"/>
      <c r="R952" s="96"/>
      <c r="Z952" s="91">
        <f t="shared" ref="Z952:AK952" si="978">C952*100000/Z921</f>
        <v>8.1376234884364376</v>
      </c>
      <c r="AA952" s="91">
        <f t="shared" si="978"/>
        <v>4.8587717025136046</v>
      </c>
      <c r="AB952" s="91">
        <f t="shared" si="978"/>
        <v>6.392124902120587</v>
      </c>
      <c r="AC952" s="91">
        <f t="shared" si="978"/>
        <v>3.1617554066017455</v>
      </c>
      <c r="AD952" s="91">
        <f t="shared" si="978"/>
        <v>6.2539086929330834</v>
      </c>
      <c r="AE952" s="91">
        <f t="shared" si="978"/>
        <v>1.5490666873208891</v>
      </c>
      <c r="AF952" s="91">
        <f t="shared" si="978"/>
        <v>9.2199889360132765</v>
      </c>
      <c r="AG952" s="91">
        <f t="shared" si="978"/>
        <v>3.050919852335479</v>
      </c>
      <c r="AH952" s="91">
        <f t="shared" si="978"/>
        <v>12.119743061447098</v>
      </c>
      <c r="AI952" s="91">
        <f t="shared" si="978"/>
        <v>100.75036465617059</v>
      </c>
      <c r="AJ952" s="91">
        <f t="shared" si="978"/>
        <v>265.5052056919543</v>
      </c>
      <c r="AK952" s="91">
        <f t="shared" si="978"/>
        <v>53.903512712245082</v>
      </c>
      <c r="AL952" s="148"/>
      <c r="AM952" s="148"/>
      <c r="AN952" s="148"/>
      <c r="AO952" s="148"/>
    </row>
    <row r="953" spans="1:41" ht="13.5" customHeight="1">
      <c r="A953" s="88">
        <v>950</v>
      </c>
      <c r="B953" s="97" t="s">
        <v>111</v>
      </c>
      <c r="C953" s="96"/>
      <c r="D953" s="96"/>
      <c r="E953" s="96"/>
      <c r="F953" s="96"/>
      <c r="G953" s="96"/>
      <c r="H953" s="96"/>
      <c r="I953" s="96"/>
      <c r="J953" s="96"/>
      <c r="K953" s="96"/>
      <c r="L953" s="96"/>
      <c r="M953" s="96">
        <v>0</v>
      </c>
      <c r="N953" s="96">
        <v>0</v>
      </c>
      <c r="O953" s="96"/>
      <c r="P953" s="96"/>
      <c r="Q953" s="96"/>
      <c r="R953" s="96"/>
      <c r="Z953" s="91">
        <f t="shared" ref="Z953:AK953" si="979">C953*100000/Z921</f>
        <v>0</v>
      </c>
      <c r="AA953" s="91">
        <f t="shared" si="979"/>
        <v>0</v>
      </c>
      <c r="AB953" s="91">
        <f t="shared" si="979"/>
        <v>0</v>
      </c>
      <c r="AC953" s="91">
        <f t="shared" si="979"/>
        <v>0</v>
      </c>
      <c r="AD953" s="91">
        <f t="shared" si="979"/>
        <v>0</v>
      </c>
      <c r="AE953" s="91">
        <f t="shared" si="979"/>
        <v>0</v>
      </c>
      <c r="AF953" s="91">
        <f t="shared" si="979"/>
        <v>0</v>
      </c>
      <c r="AG953" s="91">
        <f t="shared" si="979"/>
        <v>0</v>
      </c>
      <c r="AH953" s="91">
        <f t="shared" si="979"/>
        <v>0</v>
      </c>
      <c r="AI953" s="91">
        <f t="shared" si="979"/>
        <v>0</v>
      </c>
      <c r="AJ953" s="91">
        <f t="shared" si="979"/>
        <v>0</v>
      </c>
      <c r="AK953" s="91">
        <f t="shared" si="979"/>
        <v>0</v>
      </c>
      <c r="AL953" s="148"/>
      <c r="AM953" s="148"/>
      <c r="AN953" s="148"/>
      <c r="AO953" s="148"/>
    </row>
    <row r="954" spans="1:41" ht="13.5" customHeight="1">
      <c r="A954" s="88">
        <v>951</v>
      </c>
      <c r="B954" s="97" t="s">
        <v>112</v>
      </c>
      <c r="C954" s="96">
        <f>SUM(C930,C937,C942,C943:C953)</f>
        <v>5640</v>
      </c>
      <c r="D954" s="96">
        <f t="shared" ref="D954:K954" si="980">SUM(D930,D937,D942,D943:D953)</f>
        <v>6271</v>
      </c>
      <c r="E954" s="96">
        <f t="shared" si="980"/>
        <v>6060</v>
      </c>
      <c r="F954" s="96">
        <f t="shared" si="980"/>
        <v>6864</v>
      </c>
      <c r="G954" s="96">
        <f t="shared" si="980"/>
        <v>7360</v>
      </c>
      <c r="H954" s="96">
        <f t="shared" si="980"/>
        <v>8062</v>
      </c>
      <c r="I954" s="96">
        <f t="shared" si="980"/>
        <v>8325</v>
      </c>
      <c r="J954" s="96">
        <f t="shared" si="980"/>
        <v>8354</v>
      </c>
      <c r="K954" s="96">
        <f t="shared" si="980"/>
        <v>8824</v>
      </c>
      <c r="L954" s="96">
        <f>SUM(L930,L937,L942,L943:L953)</f>
        <v>8843</v>
      </c>
      <c r="M954" s="96">
        <f t="shared" ref="M954:R954" si="981">SUM(M930,M937,M942,M943:M953)</f>
        <v>9671</v>
      </c>
      <c r="N954" s="96">
        <f>SUM(N930,N937,N942,N943:N953)</f>
        <v>8264</v>
      </c>
      <c r="O954" s="96">
        <f t="shared" si="981"/>
        <v>0</v>
      </c>
      <c r="P954" s="96">
        <f t="shared" si="981"/>
        <v>0</v>
      </c>
      <c r="Q954" s="96">
        <f t="shared" si="981"/>
        <v>0</v>
      </c>
      <c r="R954" s="96">
        <f t="shared" si="981"/>
        <v>0</v>
      </c>
      <c r="T954" s="4" t="s">
        <v>729</v>
      </c>
      <c r="U954" s="4" t="s">
        <v>730</v>
      </c>
      <c r="V954" s="4" t="s">
        <v>731</v>
      </c>
      <c r="W954" s="4" t="s">
        <v>732</v>
      </c>
      <c r="X954" s="4" t="s">
        <v>733</v>
      </c>
      <c r="Y954" s="4">
        <v>8662.6</v>
      </c>
      <c r="Z954" s="91">
        <f t="shared" ref="Z954:AK954" si="982">C954*100000/Z921</f>
        <v>9179.2392949563018</v>
      </c>
      <c r="AA954" s="91">
        <f t="shared" si="982"/>
        <v>10156.452448820937</v>
      </c>
      <c r="AB954" s="91">
        <f t="shared" si="982"/>
        <v>9684.0692267126906</v>
      </c>
      <c r="AC954" s="91">
        <f t="shared" si="982"/>
        <v>10851.144555457189</v>
      </c>
      <c r="AD954" s="91">
        <f t="shared" si="982"/>
        <v>11507.191994996872</v>
      </c>
      <c r="AE954" s="91">
        <f t="shared" si="982"/>
        <v>12488.575633181008</v>
      </c>
      <c r="AF954" s="91">
        <f t="shared" si="982"/>
        <v>12792.734648718422</v>
      </c>
      <c r="AG954" s="91">
        <f t="shared" si="982"/>
        <v>12743.692223205297</v>
      </c>
      <c r="AH954" s="91">
        <f t="shared" si="982"/>
        <v>13368.076596776149</v>
      </c>
      <c r="AI954" s="91">
        <f t="shared" si="982"/>
        <v>13297.544397828604</v>
      </c>
      <c r="AJ954" s="91">
        <f t="shared" si="982"/>
        <v>14425.285641836461</v>
      </c>
      <c r="AK954" s="91">
        <f t="shared" si="982"/>
        <v>12373.850807055371</v>
      </c>
      <c r="AL954" s="148"/>
      <c r="AM954" s="148"/>
      <c r="AN954" s="148"/>
      <c r="AO954" s="148"/>
    </row>
    <row r="955" spans="1:41" ht="13.5" customHeight="1">
      <c r="A955" s="88">
        <v>952</v>
      </c>
      <c r="B955" s="13" t="s">
        <v>145</v>
      </c>
      <c r="C955" s="86">
        <v>2011</v>
      </c>
      <c r="D955" s="86">
        <v>2012</v>
      </c>
      <c r="E955" s="86">
        <v>2013</v>
      </c>
      <c r="F955" s="86">
        <v>2014</v>
      </c>
      <c r="G955" s="86">
        <v>2015</v>
      </c>
      <c r="H955" s="86">
        <v>2016</v>
      </c>
      <c r="I955" s="86">
        <v>2017</v>
      </c>
      <c r="J955" s="86">
        <v>2018</v>
      </c>
      <c r="K955" s="86">
        <v>2019</v>
      </c>
      <c r="L955" s="86">
        <v>2020</v>
      </c>
      <c r="M955" s="86">
        <v>2021</v>
      </c>
      <c r="N955" s="86">
        <v>2022</v>
      </c>
      <c r="O955" s="86">
        <v>2023</v>
      </c>
      <c r="P955" s="86">
        <v>2024</v>
      </c>
      <c r="Q955" s="86">
        <v>2025</v>
      </c>
      <c r="R955" s="86">
        <v>2026</v>
      </c>
      <c r="Z955" s="72">
        <v>14561</v>
      </c>
      <c r="AA955" s="72">
        <v>14629</v>
      </c>
      <c r="AB955" s="72">
        <v>14836</v>
      </c>
      <c r="AC955" s="72">
        <v>15038</v>
      </c>
      <c r="AD955" s="72">
        <v>15214</v>
      </c>
      <c r="AE955" s="72">
        <v>15375</v>
      </c>
      <c r="AF955" s="72">
        <v>15560</v>
      </c>
      <c r="AG955" s="72">
        <v>15629</v>
      </c>
      <c r="AH955" s="72">
        <v>15812</v>
      </c>
      <c r="AI955" s="72">
        <v>15973</v>
      </c>
      <c r="AJ955" s="72">
        <v>16156</v>
      </c>
      <c r="AK955" s="72">
        <v>16281</v>
      </c>
      <c r="AL955" s="149"/>
      <c r="AM955" s="149"/>
      <c r="AN955" s="149"/>
      <c r="AO955" s="149"/>
    </row>
    <row r="956" spans="1:41" ht="13.5" customHeight="1">
      <c r="A956" s="88">
        <v>953</v>
      </c>
      <c r="B956" s="89" t="s">
        <v>25</v>
      </c>
      <c r="C956" s="90">
        <v>0</v>
      </c>
      <c r="D956" s="90">
        <v>0</v>
      </c>
      <c r="E956" s="90">
        <v>2</v>
      </c>
      <c r="F956" s="90">
        <v>0</v>
      </c>
      <c r="G956" s="90">
        <v>0</v>
      </c>
      <c r="H956" s="90">
        <v>0</v>
      </c>
      <c r="I956" s="90">
        <v>2</v>
      </c>
      <c r="J956" s="90">
        <v>2</v>
      </c>
      <c r="K956" s="90">
        <v>2</v>
      </c>
      <c r="L956" s="90">
        <v>2</v>
      </c>
      <c r="M956" s="90">
        <v>2</v>
      </c>
      <c r="N956" s="90">
        <v>0</v>
      </c>
      <c r="O956" s="90"/>
      <c r="P956" s="90"/>
      <c r="Q956" s="90"/>
      <c r="R956" s="90"/>
      <c r="Z956" s="91">
        <f t="shared" ref="Z956:AK956" si="983">C956*100000/Z955</f>
        <v>0</v>
      </c>
      <c r="AA956" s="91">
        <f t="shared" si="983"/>
        <v>0</v>
      </c>
      <c r="AB956" s="91">
        <f t="shared" si="983"/>
        <v>13.480722566729577</v>
      </c>
      <c r="AC956" s="91">
        <f t="shared" si="983"/>
        <v>0</v>
      </c>
      <c r="AD956" s="91">
        <f t="shared" si="983"/>
        <v>0</v>
      </c>
      <c r="AE956" s="91">
        <f t="shared" si="983"/>
        <v>0</v>
      </c>
      <c r="AF956" s="91">
        <f t="shared" si="983"/>
        <v>12.853470437017995</v>
      </c>
      <c r="AG956" s="91">
        <f t="shared" si="983"/>
        <v>12.796724038646106</v>
      </c>
      <c r="AH956" s="91">
        <f t="shared" si="983"/>
        <v>12.64862130027827</v>
      </c>
      <c r="AI956" s="91">
        <f t="shared" si="983"/>
        <v>12.52112940587241</v>
      </c>
      <c r="AJ956" s="91">
        <f t="shared" si="983"/>
        <v>12.379301807378065</v>
      </c>
      <c r="AK956" s="91">
        <f t="shared" si="983"/>
        <v>0</v>
      </c>
      <c r="AL956" s="148"/>
      <c r="AM956" s="148"/>
      <c r="AN956" s="148"/>
      <c r="AO956" s="148"/>
    </row>
    <row r="957" spans="1:41" ht="13.5" customHeight="1">
      <c r="A957" s="88">
        <v>954</v>
      </c>
      <c r="B957" s="95" t="s">
        <v>22</v>
      </c>
      <c r="C957" s="96">
        <v>46</v>
      </c>
      <c r="D957" s="96">
        <v>59</v>
      </c>
      <c r="E957" s="96">
        <v>75</v>
      </c>
      <c r="F957" s="96">
        <v>60</v>
      </c>
      <c r="G957" s="96">
        <v>57</v>
      </c>
      <c r="H957" s="96">
        <v>72</v>
      </c>
      <c r="I957" s="96">
        <v>81</v>
      </c>
      <c r="J957" s="96">
        <v>84</v>
      </c>
      <c r="K957" s="96">
        <v>79</v>
      </c>
      <c r="L957" s="96">
        <v>75</v>
      </c>
      <c r="M957" s="96">
        <v>65</v>
      </c>
      <c r="N957" s="96">
        <v>62</v>
      </c>
      <c r="O957" s="96"/>
      <c r="P957" s="96"/>
      <c r="Q957" s="96"/>
      <c r="R957" s="96"/>
      <c r="Z957" s="91">
        <f t="shared" ref="Z957:AK957" si="984">C957*100000/Z955</f>
        <v>315.91236865599888</v>
      </c>
      <c r="AA957" s="91">
        <f t="shared" si="984"/>
        <v>403.30849682138216</v>
      </c>
      <c r="AB957" s="91">
        <f t="shared" si="984"/>
        <v>505.52709625235912</v>
      </c>
      <c r="AC957" s="91">
        <f t="shared" si="984"/>
        <v>398.98922729086314</v>
      </c>
      <c r="AD957" s="91">
        <f t="shared" si="984"/>
        <v>374.65492309714739</v>
      </c>
      <c r="AE957" s="91">
        <f t="shared" si="984"/>
        <v>468.29268292682929</v>
      </c>
      <c r="AF957" s="91">
        <f t="shared" si="984"/>
        <v>520.56555269922876</v>
      </c>
      <c r="AG957" s="91">
        <f t="shared" si="984"/>
        <v>537.46240962313652</v>
      </c>
      <c r="AH957" s="91">
        <f t="shared" si="984"/>
        <v>499.62054136099164</v>
      </c>
      <c r="AI957" s="91">
        <f t="shared" si="984"/>
        <v>469.54235272021538</v>
      </c>
      <c r="AJ957" s="91">
        <f t="shared" si="984"/>
        <v>402.3273087397871</v>
      </c>
      <c r="AK957" s="91">
        <f t="shared" si="984"/>
        <v>380.81198943553835</v>
      </c>
      <c r="AL957" s="148"/>
      <c r="AM957" s="148"/>
      <c r="AN957" s="148"/>
      <c r="AO957" s="148"/>
    </row>
    <row r="958" spans="1:41" ht="13.5" customHeight="1">
      <c r="A958" s="88">
        <v>955</v>
      </c>
      <c r="B958" s="95" t="s">
        <v>21</v>
      </c>
      <c r="C958" s="96">
        <v>21</v>
      </c>
      <c r="D958" s="96">
        <v>12</v>
      </c>
      <c r="E958" s="96">
        <v>8</v>
      </c>
      <c r="F958" s="96">
        <v>21</v>
      </c>
      <c r="G958" s="96">
        <v>28</v>
      </c>
      <c r="H958" s="96">
        <v>56</v>
      </c>
      <c r="I958" s="96">
        <v>23</v>
      </c>
      <c r="J958" s="96">
        <v>46</v>
      </c>
      <c r="K958" s="96">
        <v>51</v>
      </c>
      <c r="L958" s="96">
        <v>23</v>
      </c>
      <c r="M958" s="96">
        <v>14</v>
      </c>
      <c r="N958" s="96">
        <v>10</v>
      </c>
      <c r="O958" s="96"/>
      <c r="P958" s="96"/>
      <c r="Q958" s="96"/>
      <c r="R958" s="96"/>
      <c r="Z958" s="91">
        <f t="shared" ref="Z958:AK958" si="985">C958*100000/Z955</f>
        <v>144.22086395165167</v>
      </c>
      <c r="AA958" s="91">
        <f t="shared" si="985"/>
        <v>82.028846811128574</v>
      </c>
      <c r="AB958" s="91">
        <f t="shared" si="985"/>
        <v>53.922890266918309</v>
      </c>
      <c r="AC958" s="91">
        <f t="shared" si="985"/>
        <v>139.64622955180209</v>
      </c>
      <c r="AD958" s="91">
        <f t="shared" si="985"/>
        <v>184.04101485473905</v>
      </c>
      <c r="AE958" s="91">
        <f t="shared" si="985"/>
        <v>364.22764227642278</v>
      </c>
      <c r="AF958" s="91">
        <f t="shared" si="985"/>
        <v>147.81491002570695</v>
      </c>
      <c r="AG958" s="91">
        <f t="shared" si="985"/>
        <v>294.32465288886044</v>
      </c>
      <c r="AH958" s="91">
        <f t="shared" si="985"/>
        <v>322.5398431570959</v>
      </c>
      <c r="AI958" s="91">
        <f t="shared" si="985"/>
        <v>143.9929881675327</v>
      </c>
      <c r="AJ958" s="91">
        <f t="shared" si="985"/>
        <v>86.655112651646448</v>
      </c>
      <c r="AK958" s="91">
        <f t="shared" si="985"/>
        <v>61.421288618635216</v>
      </c>
      <c r="AL958" s="148"/>
      <c r="AM958" s="148"/>
      <c r="AN958" s="148"/>
      <c r="AO958" s="148"/>
    </row>
    <row r="959" spans="1:41" ht="13.5" customHeight="1">
      <c r="A959" s="88">
        <v>956</v>
      </c>
      <c r="B959" s="95" t="s">
        <v>20</v>
      </c>
      <c r="C959" s="96">
        <v>0</v>
      </c>
      <c r="D959" s="96">
        <v>1</v>
      </c>
      <c r="E959" s="96">
        <v>0</v>
      </c>
      <c r="F959" s="96">
        <v>2</v>
      </c>
      <c r="G959" s="96">
        <v>1</v>
      </c>
      <c r="H959" s="96">
        <v>0</v>
      </c>
      <c r="I959" s="96">
        <v>9</v>
      </c>
      <c r="J959" s="96">
        <v>3</v>
      </c>
      <c r="K959" s="96">
        <v>3</v>
      </c>
      <c r="L959" s="96">
        <v>2</v>
      </c>
      <c r="M959" s="96">
        <v>0</v>
      </c>
      <c r="N959" s="96">
        <v>3</v>
      </c>
      <c r="O959" s="96"/>
      <c r="P959" s="96"/>
      <c r="Q959" s="96"/>
      <c r="R959" s="96"/>
      <c r="Z959" s="91">
        <f t="shared" ref="Z959:AK959" si="986">C959*100000/Z955</f>
        <v>0</v>
      </c>
      <c r="AA959" s="91">
        <f t="shared" si="986"/>
        <v>6.8357372342607148</v>
      </c>
      <c r="AB959" s="91">
        <f t="shared" si="986"/>
        <v>0</v>
      </c>
      <c r="AC959" s="91">
        <f t="shared" si="986"/>
        <v>13.299640909695439</v>
      </c>
      <c r="AD959" s="91">
        <f t="shared" si="986"/>
        <v>6.5728933876692519</v>
      </c>
      <c r="AE959" s="91">
        <f t="shared" si="986"/>
        <v>0</v>
      </c>
      <c r="AF959" s="91">
        <f t="shared" si="986"/>
        <v>57.840616966580974</v>
      </c>
      <c r="AG959" s="91">
        <f t="shared" si="986"/>
        <v>19.19508605796916</v>
      </c>
      <c r="AH959" s="91">
        <f t="shared" si="986"/>
        <v>18.972931950417404</v>
      </c>
      <c r="AI959" s="91">
        <f t="shared" si="986"/>
        <v>12.52112940587241</v>
      </c>
      <c r="AJ959" s="91">
        <f t="shared" si="986"/>
        <v>0</v>
      </c>
      <c r="AK959" s="91">
        <f t="shared" si="986"/>
        <v>18.426386585590567</v>
      </c>
      <c r="AL959" s="148"/>
      <c r="AM959" s="148"/>
      <c r="AN959" s="148"/>
      <c r="AO959" s="148"/>
    </row>
    <row r="960" spans="1:41" ht="13.5" customHeight="1">
      <c r="A960" s="88">
        <v>957</v>
      </c>
      <c r="B960" s="95" t="s">
        <v>19</v>
      </c>
      <c r="C960" s="96">
        <v>2</v>
      </c>
      <c r="D960" s="96">
        <v>0</v>
      </c>
      <c r="E960" s="96">
        <v>1</v>
      </c>
      <c r="F960" s="96">
        <v>2</v>
      </c>
      <c r="G960" s="96">
        <v>0</v>
      </c>
      <c r="H960" s="96">
        <v>3</v>
      </c>
      <c r="I960" s="96">
        <v>2</v>
      </c>
      <c r="J960" s="96">
        <v>0</v>
      </c>
      <c r="K960" s="96">
        <v>1</v>
      </c>
      <c r="L960" s="96">
        <v>0</v>
      </c>
      <c r="M960" s="96">
        <v>1</v>
      </c>
      <c r="N960" s="96">
        <v>1</v>
      </c>
      <c r="O960" s="96"/>
      <c r="P960" s="96"/>
      <c r="Q960" s="96"/>
      <c r="R960" s="96"/>
      <c r="Z960" s="91">
        <f t="shared" ref="Z960:AK960" si="987">C960*100000/Z955</f>
        <v>13.735320376347778</v>
      </c>
      <c r="AA960" s="91">
        <f t="shared" si="987"/>
        <v>0</v>
      </c>
      <c r="AB960" s="91">
        <f t="shared" si="987"/>
        <v>6.7403612833647886</v>
      </c>
      <c r="AC960" s="91">
        <f t="shared" si="987"/>
        <v>13.299640909695439</v>
      </c>
      <c r="AD960" s="91">
        <f t="shared" si="987"/>
        <v>0</v>
      </c>
      <c r="AE960" s="91">
        <f t="shared" si="987"/>
        <v>19.512195121951219</v>
      </c>
      <c r="AF960" s="91">
        <f t="shared" si="987"/>
        <v>12.853470437017995</v>
      </c>
      <c r="AG960" s="91">
        <f t="shared" si="987"/>
        <v>0</v>
      </c>
      <c r="AH960" s="91">
        <f t="shared" si="987"/>
        <v>6.3243106501391351</v>
      </c>
      <c r="AI960" s="91">
        <f t="shared" si="987"/>
        <v>0</v>
      </c>
      <c r="AJ960" s="91">
        <f t="shared" si="987"/>
        <v>6.1896509036890324</v>
      </c>
      <c r="AK960" s="91">
        <f t="shared" si="987"/>
        <v>6.1421288618635215</v>
      </c>
      <c r="AL960" s="148"/>
      <c r="AM960" s="148"/>
      <c r="AN960" s="148"/>
      <c r="AO960" s="148"/>
    </row>
    <row r="961" spans="1:41" ht="13.5" customHeight="1">
      <c r="A961" s="88">
        <v>958</v>
      </c>
      <c r="B961" s="95" t="s">
        <v>18</v>
      </c>
      <c r="C961" s="96">
        <v>0</v>
      </c>
      <c r="D961" s="96">
        <v>0</v>
      </c>
      <c r="E961" s="96">
        <v>1</v>
      </c>
      <c r="F961" s="96">
        <v>0</v>
      </c>
      <c r="G961" s="96">
        <v>0</v>
      </c>
      <c r="H961" s="96">
        <v>0</v>
      </c>
      <c r="I961" s="96">
        <v>1</v>
      </c>
      <c r="J961" s="96">
        <v>0</v>
      </c>
      <c r="K961" s="96">
        <v>0</v>
      </c>
      <c r="L961" s="96">
        <v>0</v>
      </c>
      <c r="M961" s="96">
        <v>1</v>
      </c>
      <c r="N961" s="96">
        <v>1</v>
      </c>
      <c r="O961" s="96"/>
      <c r="P961" s="96"/>
      <c r="Q961" s="96"/>
      <c r="R961" s="96"/>
      <c r="Z961" s="91">
        <f t="shared" ref="Z961:AK961" si="988">C961*100000/Z955</f>
        <v>0</v>
      </c>
      <c r="AA961" s="91">
        <f t="shared" si="988"/>
        <v>0</v>
      </c>
      <c r="AB961" s="91">
        <f t="shared" si="988"/>
        <v>6.7403612833647886</v>
      </c>
      <c r="AC961" s="91">
        <f t="shared" si="988"/>
        <v>0</v>
      </c>
      <c r="AD961" s="91">
        <f t="shared" si="988"/>
        <v>0</v>
      </c>
      <c r="AE961" s="91">
        <f t="shared" si="988"/>
        <v>0</v>
      </c>
      <c r="AF961" s="91">
        <f t="shared" si="988"/>
        <v>6.4267352185089974</v>
      </c>
      <c r="AG961" s="91">
        <f t="shared" si="988"/>
        <v>0</v>
      </c>
      <c r="AH961" s="91">
        <f t="shared" si="988"/>
        <v>0</v>
      </c>
      <c r="AI961" s="91">
        <f t="shared" si="988"/>
        <v>0</v>
      </c>
      <c r="AJ961" s="91">
        <f t="shared" si="988"/>
        <v>6.1896509036890324</v>
      </c>
      <c r="AK961" s="91">
        <f t="shared" si="988"/>
        <v>6.1421288618635215</v>
      </c>
      <c r="AL961" s="148"/>
      <c r="AM961" s="148"/>
      <c r="AN961" s="148"/>
      <c r="AO961" s="148"/>
    </row>
    <row r="962" spans="1:41" ht="13.5" customHeight="1">
      <c r="A962" s="88">
        <v>959</v>
      </c>
      <c r="B962" s="95" t="s">
        <v>17</v>
      </c>
      <c r="C962" s="96">
        <v>9</v>
      </c>
      <c r="D962" s="96">
        <v>13</v>
      </c>
      <c r="E962" s="96">
        <v>23</v>
      </c>
      <c r="F962" s="96">
        <v>18</v>
      </c>
      <c r="G962" s="96">
        <v>22</v>
      </c>
      <c r="H962" s="96">
        <v>17</v>
      </c>
      <c r="I962" s="96">
        <v>22</v>
      </c>
      <c r="J962" s="96">
        <v>18</v>
      </c>
      <c r="K962" s="96">
        <v>25</v>
      </c>
      <c r="L962" s="96">
        <v>18</v>
      </c>
      <c r="M962" s="96">
        <v>16</v>
      </c>
      <c r="N962" s="96">
        <v>11</v>
      </c>
      <c r="O962" s="96"/>
      <c r="P962" s="96"/>
      <c r="Q962" s="96"/>
      <c r="R962" s="96"/>
      <c r="Z962" s="91">
        <f t="shared" ref="Z962:AK962" si="989">C962*100000/Z955</f>
        <v>61.808941693565004</v>
      </c>
      <c r="AA962" s="91">
        <f t="shared" si="989"/>
        <v>88.864584045389293</v>
      </c>
      <c r="AB962" s="91">
        <f t="shared" si="989"/>
        <v>155.02830951739014</v>
      </c>
      <c r="AC962" s="91">
        <f t="shared" si="989"/>
        <v>119.69676818725894</v>
      </c>
      <c r="AD962" s="91">
        <f t="shared" si="989"/>
        <v>144.60365452872355</v>
      </c>
      <c r="AE962" s="91">
        <f t="shared" si="989"/>
        <v>110.5691056910569</v>
      </c>
      <c r="AF962" s="91">
        <f t="shared" si="989"/>
        <v>141.38817480719794</v>
      </c>
      <c r="AG962" s="91">
        <f t="shared" si="989"/>
        <v>115.17051634781495</v>
      </c>
      <c r="AH962" s="91">
        <f t="shared" si="989"/>
        <v>158.10776625347836</v>
      </c>
      <c r="AI962" s="91">
        <f t="shared" si="989"/>
        <v>112.69016465285169</v>
      </c>
      <c r="AJ962" s="91">
        <f t="shared" si="989"/>
        <v>99.034414459024518</v>
      </c>
      <c r="AK962" s="91">
        <f t="shared" si="989"/>
        <v>67.563417480498742</v>
      </c>
      <c r="AL962" s="148"/>
      <c r="AM962" s="148"/>
      <c r="AN962" s="148"/>
      <c r="AO962" s="148"/>
    </row>
    <row r="963" spans="1:41" ht="13.5" customHeight="1">
      <c r="A963" s="88">
        <v>960</v>
      </c>
      <c r="B963" s="95" t="s">
        <v>16</v>
      </c>
      <c r="C963" s="96">
        <v>5</v>
      </c>
      <c r="D963" s="96">
        <v>7</v>
      </c>
      <c r="E963" s="96">
        <v>7</v>
      </c>
      <c r="F963" s="96">
        <v>1</v>
      </c>
      <c r="G963" s="96">
        <v>8</v>
      </c>
      <c r="H963" s="96">
        <v>11</v>
      </c>
      <c r="I963" s="96">
        <v>16</v>
      </c>
      <c r="J963" s="96">
        <v>12</v>
      </c>
      <c r="K963" s="96">
        <v>15</v>
      </c>
      <c r="L963" s="96">
        <v>21</v>
      </c>
      <c r="M963" s="96">
        <v>12</v>
      </c>
      <c r="N963" s="96">
        <v>8</v>
      </c>
      <c r="O963" s="96"/>
      <c r="P963" s="96"/>
      <c r="Q963" s="96"/>
      <c r="R963" s="96"/>
      <c r="Z963" s="91">
        <f t="shared" ref="Z963:AK963" si="990">C963*100000/Z955</f>
        <v>34.338300940869445</v>
      </c>
      <c r="AA963" s="91">
        <f t="shared" si="990"/>
        <v>47.850160639825006</v>
      </c>
      <c r="AB963" s="91">
        <f t="shared" si="990"/>
        <v>47.182528983553517</v>
      </c>
      <c r="AC963" s="91">
        <f t="shared" si="990"/>
        <v>6.6498204548477196</v>
      </c>
      <c r="AD963" s="91">
        <f t="shared" si="990"/>
        <v>52.583147101354015</v>
      </c>
      <c r="AE963" s="91">
        <f t="shared" si="990"/>
        <v>71.544715447154474</v>
      </c>
      <c r="AF963" s="91">
        <f t="shared" si="990"/>
        <v>102.82776349614396</v>
      </c>
      <c r="AG963" s="91">
        <f t="shared" si="990"/>
        <v>76.78034423187664</v>
      </c>
      <c r="AH963" s="91">
        <f t="shared" si="990"/>
        <v>94.864659752087022</v>
      </c>
      <c r="AI963" s="91">
        <f t="shared" si="990"/>
        <v>131.47185876166031</v>
      </c>
      <c r="AJ963" s="91">
        <f t="shared" si="990"/>
        <v>74.275810844268378</v>
      </c>
      <c r="AK963" s="91">
        <f t="shared" si="990"/>
        <v>49.137030894908172</v>
      </c>
      <c r="AL963" s="148"/>
      <c r="AM963" s="148"/>
      <c r="AN963" s="148"/>
      <c r="AO963" s="148"/>
    </row>
    <row r="964" spans="1:41" ht="13.5" customHeight="1">
      <c r="A964" s="88">
        <v>961</v>
      </c>
      <c r="B964" s="97" t="s">
        <v>117</v>
      </c>
      <c r="C964" s="96">
        <v>83</v>
      </c>
      <c r="D964" s="96">
        <v>92</v>
      </c>
      <c r="E964" s="96">
        <v>117</v>
      </c>
      <c r="F964" s="96">
        <v>104</v>
      </c>
      <c r="G964" s="96">
        <v>116</v>
      </c>
      <c r="H964" s="96">
        <v>159</v>
      </c>
      <c r="I964" s="96">
        <v>156</v>
      </c>
      <c r="J964" s="96">
        <v>165</v>
      </c>
      <c r="K964" s="96">
        <v>176</v>
      </c>
      <c r="L964" s="96">
        <v>141</v>
      </c>
      <c r="M964" s="96">
        <v>111</v>
      </c>
      <c r="N964" s="96">
        <v>96</v>
      </c>
      <c r="O964" s="96"/>
      <c r="P964" s="96"/>
      <c r="Q964" s="96"/>
      <c r="R964" s="96"/>
      <c r="T964" s="4" t="s">
        <v>734</v>
      </c>
      <c r="U964" s="4" t="s">
        <v>735</v>
      </c>
      <c r="V964" s="4" t="s">
        <v>736</v>
      </c>
      <c r="W964" s="4" t="s">
        <v>737</v>
      </c>
      <c r="X964" s="4" t="s">
        <v>738</v>
      </c>
      <c r="Y964" s="4">
        <v>600.9</v>
      </c>
      <c r="Z964" s="91">
        <f t="shared" ref="Z964:AK964" si="991">C964*100000/Z955</f>
        <v>570.01579561843278</v>
      </c>
      <c r="AA964" s="91">
        <f t="shared" si="991"/>
        <v>628.88782555198577</v>
      </c>
      <c r="AB964" s="91">
        <f t="shared" si="991"/>
        <v>788.62227015368023</v>
      </c>
      <c r="AC964" s="91">
        <f t="shared" si="991"/>
        <v>691.58132730416276</v>
      </c>
      <c r="AD964" s="91">
        <f t="shared" si="991"/>
        <v>762.45563296963326</v>
      </c>
      <c r="AE964" s="91">
        <f t="shared" si="991"/>
        <v>1034.1463414634147</v>
      </c>
      <c r="AF964" s="91">
        <f t="shared" si="991"/>
        <v>1002.5706940874036</v>
      </c>
      <c r="AG964" s="91">
        <f t="shared" si="991"/>
        <v>1055.7297331883037</v>
      </c>
      <c r="AH964" s="91">
        <f t="shared" si="991"/>
        <v>1113.0786744244876</v>
      </c>
      <c r="AI964" s="91">
        <f t="shared" si="991"/>
        <v>882.73962311400487</v>
      </c>
      <c r="AJ964" s="91">
        <f t="shared" si="991"/>
        <v>687.0512503094825</v>
      </c>
      <c r="AK964" s="91">
        <f t="shared" si="991"/>
        <v>589.64437073889815</v>
      </c>
      <c r="AL964" s="148"/>
      <c r="AM964" s="148"/>
      <c r="AN964" s="148"/>
      <c r="AO964" s="148"/>
    </row>
    <row r="965" spans="1:41" ht="13.5" customHeight="1">
      <c r="A965" s="88">
        <v>962</v>
      </c>
      <c r="B965" s="95" t="s">
        <v>15</v>
      </c>
      <c r="C965" s="96">
        <v>45</v>
      </c>
      <c r="D965" s="96">
        <v>54</v>
      </c>
      <c r="E965" s="96">
        <v>22</v>
      </c>
      <c r="F965" s="96">
        <v>18</v>
      </c>
      <c r="G965" s="96">
        <v>13</v>
      </c>
      <c r="H965" s="96">
        <v>25</v>
      </c>
      <c r="I965" s="96">
        <v>17</v>
      </c>
      <c r="J965" s="96">
        <v>14</v>
      </c>
      <c r="K965" s="96">
        <v>18</v>
      </c>
      <c r="L965" s="96">
        <v>28</v>
      </c>
      <c r="M965" s="96">
        <v>10</v>
      </c>
      <c r="N965" s="96">
        <v>11</v>
      </c>
      <c r="O965" s="96"/>
      <c r="P965" s="96"/>
      <c r="Q965" s="96"/>
      <c r="R965" s="96"/>
      <c r="Z965" s="91">
        <f t="shared" ref="Z965:AK965" si="992">C965*100000/Z955</f>
        <v>309.04470846782499</v>
      </c>
      <c r="AA965" s="91">
        <f t="shared" si="992"/>
        <v>369.12981065007864</v>
      </c>
      <c r="AB965" s="91">
        <f t="shared" si="992"/>
        <v>148.28794823402535</v>
      </c>
      <c r="AC965" s="91">
        <f t="shared" si="992"/>
        <v>119.69676818725894</v>
      </c>
      <c r="AD965" s="91">
        <f t="shared" si="992"/>
        <v>85.447614039700269</v>
      </c>
      <c r="AE965" s="91">
        <f t="shared" si="992"/>
        <v>162.60162601626016</v>
      </c>
      <c r="AF965" s="91">
        <f t="shared" si="992"/>
        <v>109.25449871465295</v>
      </c>
      <c r="AG965" s="91">
        <f t="shared" si="992"/>
        <v>89.577068270522744</v>
      </c>
      <c r="AH965" s="91">
        <f t="shared" si="992"/>
        <v>113.83759170250443</v>
      </c>
      <c r="AI965" s="91">
        <f t="shared" si="992"/>
        <v>175.29581168221372</v>
      </c>
      <c r="AJ965" s="91">
        <f t="shared" si="992"/>
        <v>61.896509036890322</v>
      </c>
      <c r="AK965" s="91">
        <f t="shared" si="992"/>
        <v>67.563417480498742</v>
      </c>
      <c r="AL965" s="148"/>
      <c r="AM965" s="148"/>
      <c r="AN965" s="148"/>
      <c r="AO965" s="148"/>
    </row>
    <row r="966" spans="1:41" ht="13.5" customHeight="1">
      <c r="A966" s="88">
        <v>963</v>
      </c>
      <c r="B966" s="95" t="s">
        <v>14</v>
      </c>
      <c r="C966" s="96">
        <v>91</v>
      </c>
      <c r="D966" s="96">
        <v>108</v>
      </c>
      <c r="E966" s="96">
        <v>107</v>
      </c>
      <c r="F966" s="96">
        <v>83</v>
      </c>
      <c r="G966" s="96">
        <v>79</v>
      </c>
      <c r="H966" s="96">
        <v>78</v>
      </c>
      <c r="I966" s="96">
        <v>66</v>
      </c>
      <c r="J966" s="96">
        <v>59</v>
      </c>
      <c r="K966" s="96">
        <v>88</v>
      </c>
      <c r="L966" s="96">
        <v>88</v>
      </c>
      <c r="M966" s="96">
        <v>61</v>
      </c>
      <c r="N966" s="96">
        <v>74</v>
      </c>
      <c r="O966" s="96"/>
      <c r="P966" s="96"/>
      <c r="Q966" s="96"/>
      <c r="R966" s="96"/>
      <c r="Z966" s="91">
        <f t="shared" ref="Z966:AK966" si="993">C966*100000/Z955</f>
        <v>624.95707712382386</v>
      </c>
      <c r="AA966" s="91">
        <f t="shared" si="993"/>
        <v>738.25962130015728</v>
      </c>
      <c r="AB966" s="91">
        <f t="shared" si="993"/>
        <v>721.21865732003232</v>
      </c>
      <c r="AC966" s="91">
        <f t="shared" si="993"/>
        <v>551.93509775236066</v>
      </c>
      <c r="AD966" s="91">
        <f t="shared" si="993"/>
        <v>519.25857762587088</v>
      </c>
      <c r="AE966" s="91">
        <f t="shared" si="993"/>
        <v>507.3170731707317</v>
      </c>
      <c r="AF966" s="91">
        <f t="shared" si="993"/>
        <v>424.16452442159385</v>
      </c>
      <c r="AG966" s="91">
        <f t="shared" si="993"/>
        <v>377.50335914006013</v>
      </c>
      <c r="AH966" s="91">
        <f t="shared" si="993"/>
        <v>556.53933721224382</v>
      </c>
      <c r="AI966" s="91">
        <f t="shared" si="993"/>
        <v>550.92969385838603</v>
      </c>
      <c r="AJ966" s="91">
        <f t="shared" si="993"/>
        <v>377.56870512503093</v>
      </c>
      <c r="AK966" s="91">
        <f t="shared" si="993"/>
        <v>454.5175357779006</v>
      </c>
      <c r="AL966" s="148"/>
      <c r="AM966" s="148"/>
      <c r="AN966" s="148"/>
      <c r="AO966" s="148"/>
    </row>
    <row r="967" spans="1:41" ht="13.5" customHeight="1">
      <c r="A967" s="88">
        <v>964</v>
      </c>
      <c r="B967" s="95" t="s">
        <v>13</v>
      </c>
      <c r="C967" s="96">
        <v>93</v>
      </c>
      <c r="D967" s="96">
        <v>114</v>
      </c>
      <c r="E967" s="96">
        <v>110</v>
      </c>
      <c r="F967" s="96">
        <v>104</v>
      </c>
      <c r="G967" s="96">
        <v>139</v>
      </c>
      <c r="H967" s="96">
        <v>145</v>
      </c>
      <c r="I967" s="96">
        <v>170</v>
      </c>
      <c r="J967" s="96">
        <v>113</v>
      </c>
      <c r="K967" s="96">
        <v>93</v>
      </c>
      <c r="L967" s="96">
        <v>115</v>
      </c>
      <c r="M967" s="96">
        <v>60</v>
      </c>
      <c r="N967" s="96">
        <v>60</v>
      </c>
      <c r="O967" s="96"/>
      <c r="P967" s="96"/>
      <c r="Q967" s="96"/>
      <c r="R967" s="96"/>
      <c r="Z967" s="91">
        <f t="shared" ref="Z967:AK967" si="994">C967*100000/Z955</f>
        <v>638.69239750017164</v>
      </c>
      <c r="AA967" s="91">
        <f t="shared" si="994"/>
        <v>779.27404470572151</v>
      </c>
      <c r="AB967" s="91">
        <f t="shared" si="994"/>
        <v>741.43974117012669</v>
      </c>
      <c r="AC967" s="91">
        <f t="shared" si="994"/>
        <v>691.58132730416276</v>
      </c>
      <c r="AD967" s="91">
        <f t="shared" si="994"/>
        <v>913.63218088602605</v>
      </c>
      <c r="AE967" s="91">
        <f t="shared" si="994"/>
        <v>943.08943089430898</v>
      </c>
      <c r="AF967" s="91">
        <f t="shared" si="994"/>
        <v>1092.5449871465296</v>
      </c>
      <c r="AG967" s="91">
        <f t="shared" si="994"/>
        <v>723.01490818350499</v>
      </c>
      <c r="AH967" s="91">
        <f t="shared" si="994"/>
        <v>588.16089046293951</v>
      </c>
      <c r="AI967" s="91">
        <f t="shared" si="994"/>
        <v>719.96494083766356</v>
      </c>
      <c r="AJ967" s="91">
        <f t="shared" si="994"/>
        <v>371.3790542213419</v>
      </c>
      <c r="AK967" s="91">
        <f t="shared" si="994"/>
        <v>368.52773171181133</v>
      </c>
      <c r="AL967" s="148"/>
      <c r="AM967" s="148"/>
      <c r="AN967" s="148"/>
      <c r="AO967" s="148"/>
    </row>
    <row r="968" spans="1:41" ht="13.5" customHeight="1">
      <c r="A968" s="88">
        <v>965</v>
      </c>
      <c r="B968" s="95" t="s">
        <v>12</v>
      </c>
      <c r="C968" s="96">
        <v>191</v>
      </c>
      <c r="D968" s="96">
        <v>209</v>
      </c>
      <c r="E968" s="96">
        <v>184</v>
      </c>
      <c r="F968" s="96">
        <v>162</v>
      </c>
      <c r="G968" s="96">
        <v>231</v>
      </c>
      <c r="H968" s="96">
        <v>290</v>
      </c>
      <c r="I968" s="96">
        <v>275</v>
      </c>
      <c r="J968" s="96">
        <v>280</v>
      </c>
      <c r="K968" s="96">
        <v>258</v>
      </c>
      <c r="L968" s="96">
        <v>249</v>
      </c>
      <c r="M968" s="96">
        <v>185</v>
      </c>
      <c r="N968" s="96">
        <v>155</v>
      </c>
      <c r="O968" s="96"/>
      <c r="P968" s="96"/>
      <c r="Q968" s="96"/>
      <c r="R968" s="96"/>
      <c r="Z968" s="91">
        <f t="shared" ref="Z968:AK968" si="995">C968*100000/Z955</f>
        <v>1311.7230959412129</v>
      </c>
      <c r="AA968" s="91">
        <f t="shared" si="995"/>
        <v>1428.6690819604894</v>
      </c>
      <c r="AB968" s="91">
        <f t="shared" si="995"/>
        <v>1240.2264761391211</v>
      </c>
      <c r="AC968" s="91">
        <f t="shared" si="995"/>
        <v>1077.2709136853305</v>
      </c>
      <c r="AD968" s="91">
        <f t="shared" si="995"/>
        <v>1518.3383725515971</v>
      </c>
      <c r="AE968" s="91">
        <f t="shared" si="995"/>
        <v>1886.178861788618</v>
      </c>
      <c r="AF968" s="91">
        <f t="shared" si="995"/>
        <v>1767.3521850899742</v>
      </c>
      <c r="AG968" s="91">
        <f t="shared" si="995"/>
        <v>1791.541365410455</v>
      </c>
      <c r="AH968" s="91">
        <f t="shared" si="995"/>
        <v>1631.6721477358967</v>
      </c>
      <c r="AI968" s="91">
        <f t="shared" si="995"/>
        <v>1558.880611031115</v>
      </c>
      <c r="AJ968" s="91">
        <f t="shared" si="995"/>
        <v>1145.085417182471</v>
      </c>
      <c r="AK968" s="91">
        <f t="shared" si="995"/>
        <v>952.02997358884591</v>
      </c>
      <c r="AL968" s="148"/>
      <c r="AM968" s="148"/>
      <c r="AN968" s="148"/>
      <c r="AO968" s="148"/>
    </row>
    <row r="969" spans="1:41" ht="13.5" customHeight="1">
      <c r="A969" s="88">
        <v>966</v>
      </c>
      <c r="B969" s="95" t="s">
        <v>11</v>
      </c>
      <c r="C969" s="96">
        <v>116</v>
      </c>
      <c r="D969" s="96">
        <v>10</v>
      </c>
      <c r="E969" s="96">
        <v>11</v>
      </c>
      <c r="F969" s="96">
        <v>28</v>
      </c>
      <c r="G969" s="96">
        <v>18</v>
      </c>
      <c r="H969" s="96">
        <v>16</v>
      </c>
      <c r="I969" s="96">
        <v>16</v>
      </c>
      <c r="J969" s="96">
        <v>20</v>
      </c>
      <c r="K969" s="96">
        <v>11</v>
      </c>
      <c r="L969" s="96">
        <v>24</v>
      </c>
      <c r="M969" s="96">
        <v>17</v>
      </c>
      <c r="N969" s="96">
        <v>7</v>
      </c>
      <c r="O969" s="96"/>
      <c r="P969" s="96"/>
      <c r="Q969" s="96"/>
      <c r="R969" s="96"/>
      <c r="Z969" s="91">
        <f t="shared" ref="Z969:AK969" si="996">C969*100000/Z955</f>
        <v>796.64858182817113</v>
      </c>
      <c r="AA969" s="91">
        <f t="shared" si="996"/>
        <v>68.35737234260715</v>
      </c>
      <c r="AB969" s="91">
        <f t="shared" si="996"/>
        <v>74.143974117012675</v>
      </c>
      <c r="AC969" s="91">
        <f t="shared" si="996"/>
        <v>186.19497273573614</v>
      </c>
      <c r="AD969" s="91">
        <f t="shared" si="996"/>
        <v>118.31208097804654</v>
      </c>
      <c r="AE969" s="91">
        <f t="shared" si="996"/>
        <v>104.0650406504065</v>
      </c>
      <c r="AF969" s="91">
        <f t="shared" si="996"/>
        <v>102.82776349614396</v>
      </c>
      <c r="AG969" s="91">
        <f t="shared" si="996"/>
        <v>127.96724038646107</v>
      </c>
      <c r="AH969" s="91">
        <f t="shared" si="996"/>
        <v>69.567417151530478</v>
      </c>
      <c r="AI969" s="91">
        <f t="shared" si="996"/>
        <v>150.25355287046892</v>
      </c>
      <c r="AJ969" s="91">
        <f t="shared" si="996"/>
        <v>105.22406536271355</v>
      </c>
      <c r="AK969" s="91">
        <f t="shared" si="996"/>
        <v>42.994902033044653</v>
      </c>
      <c r="AL969" s="148"/>
      <c r="AM969" s="148"/>
      <c r="AN969" s="148"/>
      <c r="AO969" s="148"/>
    </row>
    <row r="970" spans="1:41" ht="13.5" customHeight="1">
      <c r="A970" s="88">
        <v>967</v>
      </c>
      <c r="B970" s="95" t="s">
        <v>28</v>
      </c>
      <c r="C970" s="96">
        <v>0</v>
      </c>
      <c r="D970" s="96">
        <v>0</v>
      </c>
      <c r="E970" s="96">
        <v>0</v>
      </c>
      <c r="F970" s="96">
        <v>0</v>
      </c>
      <c r="G970" s="96">
        <v>0</v>
      </c>
      <c r="H970" s="96">
        <v>0</v>
      </c>
      <c r="I970" s="96">
        <v>0</v>
      </c>
      <c r="J970" s="96">
        <v>0</v>
      </c>
      <c r="K970" s="96">
        <v>0</v>
      </c>
      <c r="L970" s="96">
        <v>0</v>
      </c>
      <c r="M970" s="96">
        <v>0</v>
      </c>
      <c r="N970" s="96">
        <v>0</v>
      </c>
      <c r="O970" s="96"/>
      <c r="P970" s="96"/>
      <c r="Q970" s="96"/>
      <c r="R970" s="96"/>
      <c r="Z970" s="91">
        <f t="shared" ref="Z970:AK970" si="997">C970*100000/Z955</f>
        <v>0</v>
      </c>
      <c r="AA970" s="91">
        <f t="shared" si="997"/>
        <v>0</v>
      </c>
      <c r="AB970" s="91">
        <f t="shared" si="997"/>
        <v>0</v>
      </c>
      <c r="AC970" s="91">
        <f t="shared" si="997"/>
        <v>0</v>
      </c>
      <c r="AD970" s="91">
        <f t="shared" si="997"/>
        <v>0</v>
      </c>
      <c r="AE970" s="91">
        <f t="shared" si="997"/>
        <v>0</v>
      </c>
      <c r="AF970" s="91">
        <f t="shared" si="997"/>
        <v>0</v>
      </c>
      <c r="AG970" s="91">
        <f t="shared" si="997"/>
        <v>0</v>
      </c>
      <c r="AH970" s="91">
        <f t="shared" si="997"/>
        <v>0</v>
      </c>
      <c r="AI970" s="91">
        <f t="shared" si="997"/>
        <v>0</v>
      </c>
      <c r="AJ970" s="91">
        <f t="shared" si="997"/>
        <v>0</v>
      </c>
      <c r="AK970" s="91">
        <f t="shared" si="997"/>
        <v>0</v>
      </c>
      <c r="AL970" s="148"/>
      <c r="AM970" s="148"/>
      <c r="AN970" s="148"/>
      <c r="AO970" s="148"/>
    </row>
    <row r="971" spans="1:41" ht="13.5" customHeight="1">
      <c r="A971" s="88">
        <v>968</v>
      </c>
      <c r="B971" s="97" t="s">
        <v>118</v>
      </c>
      <c r="C971" s="96">
        <v>536</v>
      </c>
      <c r="D971" s="96">
        <v>495</v>
      </c>
      <c r="E971" s="96">
        <v>434</v>
      </c>
      <c r="F971" s="96">
        <v>395</v>
      </c>
      <c r="G971" s="96">
        <v>480</v>
      </c>
      <c r="H971" s="96">
        <v>554</v>
      </c>
      <c r="I971" s="96">
        <v>544</v>
      </c>
      <c r="J971" s="96">
        <v>486</v>
      </c>
      <c r="K971" s="96">
        <v>468</v>
      </c>
      <c r="L971" s="96">
        <v>504</v>
      </c>
      <c r="M971" s="96">
        <v>333</v>
      </c>
      <c r="N971" s="96">
        <v>307</v>
      </c>
      <c r="O971" s="96"/>
      <c r="P971" s="96"/>
      <c r="Q971" s="96"/>
      <c r="R971" s="96"/>
      <c r="T971" s="4" t="s">
        <v>739</v>
      </c>
      <c r="U971" s="4" t="s">
        <v>740</v>
      </c>
      <c r="V971" s="4" t="s">
        <v>741</v>
      </c>
      <c r="W971" s="4" t="s">
        <v>742</v>
      </c>
      <c r="X971" s="4" t="s">
        <v>743</v>
      </c>
      <c r="Y971" s="4">
        <v>3159.6</v>
      </c>
      <c r="Z971" s="91">
        <f t="shared" ref="Z971:AK971" si="998">C971*100000/Z955</f>
        <v>3681.0658608612048</v>
      </c>
      <c r="AA971" s="91">
        <f t="shared" si="998"/>
        <v>3383.689930959054</v>
      </c>
      <c r="AB971" s="91">
        <f t="shared" si="998"/>
        <v>2925.316796980318</v>
      </c>
      <c r="AC971" s="91">
        <f t="shared" si="998"/>
        <v>2626.6790796648493</v>
      </c>
      <c r="AD971" s="91">
        <f t="shared" si="998"/>
        <v>3154.9888260812409</v>
      </c>
      <c r="AE971" s="91">
        <f t="shared" si="998"/>
        <v>3603.2520325203254</v>
      </c>
      <c r="AF971" s="91">
        <f t="shared" si="998"/>
        <v>3496.1439588688945</v>
      </c>
      <c r="AG971" s="91">
        <f t="shared" si="998"/>
        <v>3109.6039413910039</v>
      </c>
      <c r="AH971" s="91">
        <f t="shared" si="998"/>
        <v>2959.777384265115</v>
      </c>
      <c r="AI971" s="91">
        <f t="shared" si="998"/>
        <v>3155.3246102798471</v>
      </c>
      <c r="AJ971" s="91">
        <f t="shared" si="998"/>
        <v>2061.1537509284476</v>
      </c>
      <c r="AK971" s="91">
        <f t="shared" si="998"/>
        <v>1885.6335605921013</v>
      </c>
      <c r="AL971" s="148"/>
      <c r="AM971" s="148"/>
      <c r="AN971" s="148"/>
      <c r="AO971" s="148"/>
    </row>
    <row r="972" spans="1:41" ht="13.5" customHeight="1">
      <c r="A972" s="88">
        <v>969</v>
      </c>
      <c r="B972" s="95" t="s">
        <v>10</v>
      </c>
      <c r="C972" s="96">
        <v>2</v>
      </c>
      <c r="D972" s="96">
        <v>7</v>
      </c>
      <c r="E972" s="96">
        <v>1</v>
      </c>
      <c r="F972" s="96">
        <v>3</v>
      </c>
      <c r="G972" s="96">
        <v>5</v>
      </c>
      <c r="H972" s="96">
        <v>2</v>
      </c>
      <c r="I972" s="96">
        <v>0</v>
      </c>
      <c r="J972" s="96">
        <v>3</v>
      </c>
      <c r="K972" s="96">
        <v>2</v>
      </c>
      <c r="L972" s="96">
        <v>1</v>
      </c>
      <c r="M972" s="96">
        <v>2</v>
      </c>
      <c r="N972" s="96">
        <v>1</v>
      </c>
      <c r="O972" s="96"/>
      <c r="P972" s="96"/>
      <c r="Q972" s="96"/>
      <c r="R972" s="96"/>
      <c r="Z972" s="91">
        <f t="shared" ref="Z972:AK972" si="999">C972*100000/Z955</f>
        <v>13.735320376347778</v>
      </c>
      <c r="AA972" s="91">
        <f t="shared" si="999"/>
        <v>47.850160639825006</v>
      </c>
      <c r="AB972" s="91">
        <f t="shared" si="999"/>
        <v>6.7403612833647886</v>
      </c>
      <c r="AC972" s="91">
        <f t="shared" si="999"/>
        <v>19.949461364543158</v>
      </c>
      <c r="AD972" s="91">
        <f t="shared" si="999"/>
        <v>32.864466938346261</v>
      </c>
      <c r="AE972" s="91">
        <f t="shared" si="999"/>
        <v>13.008130081300813</v>
      </c>
      <c r="AF972" s="91">
        <f t="shared" si="999"/>
        <v>0</v>
      </c>
      <c r="AG972" s="91">
        <f t="shared" si="999"/>
        <v>19.19508605796916</v>
      </c>
      <c r="AH972" s="91">
        <f t="shared" si="999"/>
        <v>12.64862130027827</v>
      </c>
      <c r="AI972" s="91">
        <f t="shared" si="999"/>
        <v>6.2605647029362048</v>
      </c>
      <c r="AJ972" s="91">
        <f t="shared" si="999"/>
        <v>12.379301807378065</v>
      </c>
      <c r="AK972" s="91">
        <f t="shared" si="999"/>
        <v>6.1421288618635215</v>
      </c>
      <c r="AL972" s="148"/>
      <c r="AM972" s="148"/>
      <c r="AN972" s="148"/>
      <c r="AO972" s="148"/>
    </row>
    <row r="973" spans="1:41" ht="13.5" customHeight="1">
      <c r="A973" s="88">
        <v>970</v>
      </c>
      <c r="B973" s="95" t="s">
        <v>9</v>
      </c>
      <c r="C973" s="96">
        <v>5</v>
      </c>
      <c r="D973" s="96">
        <v>0</v>
      </c>
      <c r="E973" s="96">
        <v>5</v>
      </c>
      <c r="F973" s="96">
        <v>7</v>
      </c>
      <c r="G973" s="96">
        <v>6</v>
      </c>
      <c r="H973" s="96">
        <v>4</v>
      </c>
      <c r="I973" s="96">
        <v>2</v>
      </c>
      <c r="J973" s="96">
        <v>4</v>
      </c>
      <c r="K973" s="96">
        <v>4</v>
      </c>
      <c r="L973" s="96">
        <v>0</v>
      </c>
      <c r="M973" s="96">
        <v>2</v>
      </c>
      <c r="N973" s="96">
        <v>0</v>
      </c>
      <c r="O973" s="96"/>
      <c r="P973" s="96"/>
      <c r="Q973" s="96"/>
      <c r="R973" s="96"/>
      <c r="Z973" s="91">
        <f t="shared" ref="Z973:AK973" si="1000">C973*100000/Z955</f>
        <v>34.338300940869445</v>
      </c>
      <c r="AA973" s="91">
        <f t="shared" si="1000"/>
        <v>0</v>
      </c>
      <c r="AB973" s="91">
        <f t="shared" si="1000"/>
        <v>33.701806416823942</v>
      </c>
      <c r="AC973" s="91">
        <f t="shared" si="1000"/>
        <v>46.548743183934036</v>
      </c>
      <c r="AD973" s="91">
        <f t="shared" si="1000"/>
        <v>39.437360326015515</v>
      </c>
      <c r="AE973" s="91">
        <f t="shared" si="1000"/>
        <v>26.016260162601625</v>
      </c>
      <c r="AF973" s="91">
        <f t="shared" si="1000"/>
        <v>12.853470437017995</v>
      </c>
      <c r="AG973" s="91">
        <f t="shared" si="1000"/>
        <v>25.593448077292212</v>
      </c>
      <c r="AH973" s="91">
        <f t="shared" si="1000"/>
        <v>25.29724260055654</v>
      </c>
      <c r="AI973" s="91">
        <f t="shared" si="1000"/>
        <v>0</v>
      </c>
      <c r="AJ973" s="91">
        <f t="shared" si="1000"/>
        <v>12.379301807378065</v>
      </c>
      <c r="AK973" s="91">
        <f t="shared" si="1000"/>
        <v>0</v>
      </c>
      <c r="AL973" s="148"/>
      <c r="AM973" s="148"/>
      <c r="AN973" s="148"/>
      <c r="AO973" s="148"/>
    </row>
    <row r="974" spans="1:41" ht="13.5" customHeight="1">
      <c r="A974" s="88">
        <v>971</v>
      </c>
      <c r="B974" s="95" t="s">
        <v>8</v>
      </c>
      <c r="C974" s="96">
        <v>12</v>
      </c>
      <c r="D974" s="96">
        <v>14</v>
      </c>
      <c r="E974" s="96">
        <v>6</v>
      </c>
      <c r="F974" s="96">
        <v>8</v>
      </c>
      <c r="G974" s="96">
        <v>31</v>
      </c>
      <c r="H974" s="96">
        <v>12</v>
      </c>
      <c r="I974" s="96">
        <v>13</v>
      </c>
      <c r="J974" s="96">
        <v>21</v>
      </c>
      <c r="K974" s="96">
        <v>22</v>
      </c>
      <c r="L974" s="96">
        <v>16</v>
      </c>
      <c r="M974" s="96">
        <v>12</v>
      </c>
      <c r="N974" s="96">
        <v>6</v>
      </c>
      <c r="O974" s="96"/>
      <c r="P974" s="96"/>
      <c r="Q974" s="96"/>
      <c r="R974" s="96"/>
      <c r="Z974" s="91">
        <f t="shared" ref="Z974:AK974" si="1001">C974*100000/Z955</f>
        <v>82.411922258086676</v>
      </c>
      <c r="AA974" s="91">
        <f t="shared" si="1001"/>
        <v>95.700321279650012</v>
      </c>
      <c r="AB974" s="91">
        <f t="shared" si="1001"/>
        <v>40.442167700188733</v>
      </c>
      <c r="AC974" s="91">
        <f t="shared" si="1001"/>
        <v>53.198563638781756</v>
      </c>
      <c r="AD974" s="91">
        <f t="shared" si="1001"/>
        <v>203.75969501774682</v>
      </c>
      <c r="AE974" s="91">
        <f t="shared" si="1001"/>
        <v>78.048780487804876</v>
      </c>
      <c r="AF974" s="91">
        <f t="shared" si="1001"/>
        <v>83.54755784061696</v>
      </c>
      <c r="AG974" s="91">
        <f t="shared" si="1001"/>
        <v>134.36560240578413</v>
      </c>
      <c r="AH974" s="91">
        <f t="shared" si="1001"/>
        <v>139.13483430306096</v>
      </c>
      <c r="AI974" s="91">
        <f t="shared" si="1001"/>
        <v>100.16903524697928</v>
      </c>
      <c r="AJ974" s="91">
        <f t="shared" si="1001"/>
        <v>74.275810844268378</v>
      </c>
      <c r="AK974" s="91">
        <f t="shared" si="1001"/>
        <v>36.852773171181134</v>
      </c>
      <c r="AL974" s="148"/>
      <c r="AM974" s="148"/>
      <c r="AN974" s="148"/>
      <c r="AO974" s="148"/>
    </row>
    <row r="975" spans="1:41" ht="13.5" customHeight="1">
      <c r="A975" s="88">
        <v>972</v>
      </c>
      <c r="B975" s="95" t="s">
        <v>24</v>
      </c>
      <c r="C975" s="96">
        <v>0</v>
      </c>
      <c r="D975" s="96">
        <v>0</v>
      </c>
      <c r="E975" s="96">
        <v>0</v>
      </c>
      <c r="F975" s="96">
        <v>0</v>
      </c>
      <c r="G975" s="96">
        <v>0</v>
      </c>
      <c r="H975" s="96">
        <v>0</v>
      </c>
      <c r="I975" s="96">
        <v>0</v>
      </c>
      <c r="J975" s="96">
        <v>0</v>
      </c>
      <c r="K975" s="96">
        <v>0</v>
      </c>
      <c r="L975" s="96">
        <v>0</v>
      </c>
      <c r="M975" s="96">
        <v>0</v>
      </c>
      <c r="N975" s="96">
        <v>0</v>
      </c>
      <c r="O975" s="96"/>
      <c r="P975" s="96"/>
      <c r="Q975" s="96"/>
      <c r="R975" s="96"/>
      <c r="Z975" s="91">
        <f t="shared" ref="Z975:AK975" si="1002">C975*100000/Z955</f>
        <v>0</v>
      </c>
      <c r="AA975" s="91">
        <f t="shared" si="1002"/>
        <v>0</v>
      </c>
      <c r="AB975" s="91">
        <f t="shared" si="1002"/>
        <v>0</v>
      </c>
      <c r="AC975" s="91">
        <f t="shared" si="1002"/>
        <v>0</v>
      </c>
      <c r="AD975" s="91">
        <f t="shared" si="1002"/>
        <v>0</v>
      </c>
      <c r="AE975" s="91">
        <f t="shared" si="1002"/>
        <v>0</v>
      </c>
      <c r="AF975" s="91">
        <f t="shared" si="1002"/>
        <v>0</v>
      </c>
      <c r="AG975" s="91">
        <f t="shared" si="1002"/>
        <v>0</v>
      </c>
      <c r="AH975" s="91">
        <f t="shared" si="1002"/>
        <v>0</v>
      </c>
      <c r="AI975" s="91">
        <f t="shared" si="1002"/>
        <v>0</v>
      </c>
      <c r="AJ975" s="91">
        <f t="shared" si="1002"/>
        <v>0</v>
      </c>
      <c r="AK975" s="91">
        <f t="shared" si="1002"/>
        <v>0</v>
      </c>
      <c r="AL975" s="148"/>
      <c r="AM975" s="148"/>
      <c r="AN975" s="148"/>
      <c r="AO975" s="148"/>
    </row>
    <row r="976" spans="1:41" ht="13.5" customHeight="1">
      <c r="A976" s="88">
        <v>973</v>
      </c>
      <c r="B976" s="97" t="s">
        <v>119</v>
      </c>
      <c r="C976" s="96">
        <v>19</v>
      </c>
      <c r="D976" s="96">
        <v>21</v>
      </c>
      <c r="E976" s="96">
        <v>12</v>
      </c>
      <c r="F976" s="96">
        <v>18</v>
      </c>
      <c r="G976" s="96">
        <v>42</v>
      </c>
      <c r="H976" s="96">
        <v>18</v>
      </c>
      <c r="I976" s="96">
        <v>15</v>
      </c>
      <c r="J976" s="96">
        <v>28</v>
      </c>
      <c r="K976" s="96">
        <v>28</v>
      </c>
      <c r="L976" s="96">
        <v>17</v>
      </c>
      <c r="M976" s="96">
        <v>16</v>
      </c>
      <c r="N976" s="96">
        <v>7</v>
      </c>
      <c r="O976" s="96"/>
      <c r="P976" s="96"/>
      <c r="Q976" s="96"/>
      <c r="R976" s="96"/>
      <c r="T976" s="4" t="s">
        <v>744</v>
      </c>
      <c r="U976" s="4" t="s">
        <v>745</v>
      </c>
      <c r="V976" s="4" t="s">
        <v>746</v>
      </c>
      <c r="W976" s="4" t="s">
        <v>747</v>
      </c>
      <c r="X976" s="4" t="s">
        <v>748</v>
      </c>
      <c r="Y976" s="4">
        <v>155.30000000000001</v>
      </c>
      <c r="Z976" s="91">
        <f t="shared" ref="Z976:AK976" si="1003">C976*100000/Z955</f>
        <v>130.48554357530389</v>
      </c>
      <c r="AA976" s="91">
        <f t="shared" si="1003"/>
        <v>143.550481919475</v>
      </c>
      <c r="AB976" s="91">
        <f t="shared" si="1003"/>
        <v>80.884335400377466</v>
      </c>
      <c r="AC976" s="91">
        <f t="shared" si="1003"/>
        <v>119.69676818725894</v>
      </c>
      <c r="AD976" s="91">
        <f t="shared" si="1003"/>
        <v>276.06152228210857</v>
      </c>
      <c r="AE976" s="91">
        <f t="shared" si="1003"/>
        <v>117.07317073170732</v>
      </c>
      <c r="AF976" s="91">
        <f t="shared" si="1003"/>
        <v>96.401028277634964</v>
      </c>
      <c r="AG976" s="91">
        <f t="shared" si="1003"/>
        <v>179.15413654104549</v>
      </c>
      <c r="AH976" s="91">
        <f t="shared" si="1003"/>
        <v>177.08069820389576</v>
      </c>
      <c r="AI976" s="91">
        <f t="shared" si="1003"/>
        <v>106.42959994991548</v>
      </c>
      <c r="AJ976" s="91">
        <f t="shared" si="1003"/>
        <v>99.034414459024518</v>
      </c>
      <c r="AK976" s="91">
        <f t="shared" si="1003"/>
        <v>42.994902033044653</v>
      </c>
      <c r="AL976" s="148"/>
      <c r="AM976" s="148"/>
      <c r="AN976" s="148"/>
      <c r="AO976" s="148"/>
    </row>
    <row r="977" spans="1:41" ht="13.5" customHeight="1">
      <c r="A977" s="88">
        <v>974</v>
      </c>
      <c r="B977" s="95" t="s">
        <v>7</v>
      </c>
      <c r="C977" s="96">
        <v>5</v>
      </c>
      <c r="D977" s="96">
        <v>11</v>
      </c>
      <c r="E977" s="96">
        <v>9</v>
      </c>
      <c r="F977" s="96">
        <v>10</v>
      </c>
      <c r="G977" s="96">
        <v>13</v>
      </c>
      <c r="H977" s="96">
        <v>11</v>
      </c>
      <c r="I977" s="96">
        <v>10</v>
      </c>
      <c r="J977" s="96">
        <v>13</v>
      </c>
      <c r="K977" s="96">
        <v>6</v>
      </c>
      <c r="L977" s="96">
        <v>16</v>
      </c>
      <c r="M977" s="96">
        <v>22</v>
      </c>
      <c r="N977" s="96">
        <v>21</v>
      </c>
      <c r="O977" s="96"/>
      <c r="P977" s="96"/>
      <c r="Q977" s="96"/>
      <c r="R977" s="96"/>
      <c r="Z977" s="91">
        <f t="shared" ref="Z977:AK977" si="1004">C977*100000/Z955</f>
        <v>34.338300940869445</v>
      </c>
      <c r="AA977" s="91">
        <f t="shared" si="1004"/>
        <v>75.193109576867869</v>
      </c>
      <c r="AB977" s="91">
        <f t="shared" si="1004"/>
        <v>60.663251550283093</v>
      </c>
      <c r="AC977" s="91">
        <f t="shared" si="1004"/>
        <v>66.49820454847719</v>
      </c>
      <c r="AD977" s="91">
        <f t="shared" si="1004"/>
        <v>85.447614039700269</v>
      </c>
      <c r="AE977" s="91">
        <f t="shared" si="1004"/>
        <v>71.544715447154474</v>
      </c>
      <c r="AF977" s="91">
        <f t="shared" si="1004"/>
        <v>64.267352185089976</v>
      </c>
      <c r="AG977" s="91">
        <f t="shared" si="1004"/>
        <v>83.178706251199699</v>
      </c>
      <c r="AH977" s="91">
        <f t="shared" si="1004"/>
        <v>37.945863900834809</v>
      </c>
      <c r="AI977" s="91">
        <f t="shared" si="1004"/>
        <v>100.16903524697928</v>
      </c>
      <c r="AJ977" s="91">
        <f t="shared" si="1004"/>
        <v>136.1723198811587</v>
      </c>
      <c r="AK977" s="91">
        <f t="shared" si="1004"/>
        <v>128.98470609913397</v>
      </c>
      <c r="AL977" s="148"/>
      <c r="AM977" s="148"/>
      <c r="AN977" s="148"/>
      <c r="AO977" s="148"/>
    </row>
    <row r="978" spans="1:41" ht="13.5" customHeight="1">
      <c r="A978" s="88">
        <v>975</v>
      </c>
      <c r="B978" s="95" t="s">
        <v>6</v>
      </c>
      <c r="C978" s="96">
        <v>16</v>
      </c>
      <c r="D978" s="96">
        <v>21</v>
      </c>
      <c r="E978" s="96">
        <v>30</v>
      </c>
      <c r="F978" s="96">
        <v>20</v>
      </c>
      <c r="G978" s="96">
        <v>12</v>
      </c>
      <c r="H978" s="96">
        <v>8</v>
      </c>
      <c r="I978" s="96">
        <v>14</v>
      </c>
      <c r="J978" s="96">
        <v>7</v>
      </c>
      <c r="K978" s="96">
        <v>13</v>
      </c>
      <c r="L978" s="96">
        <v>17</v>
      </c>
      <c r="M978" s="96">
        <v>15</v>
      </c>
      <c r="N978" s="96">
        <v>14</v>
      </c>
      <c r="O978" s="96"/>
      <c r="P978" s="96"/>
      <c r="Q978" s="96"/>
      <c r="R978" s="96"/>
      <c r="Z978" s="91">
        <f t="shared" ref="Z978:AK978" si="1005">C978*100000/Z955</f>
        <v>109.88256301078222</v>
      </c>
      <c r="AA978" s="91">
        <f t="shared" si="1005"/>
        <v>143.550481919475</v>
      </c>
      <c r="AB978" s="91">
        <f t="shared" si="1005"/>
        <v>202.21083850094365</v>
      </c>
      <c r="AC978" s="91">
        <f t="shared" si="1005"/>
        <v>132.99640909695438</v>
      </c>
      <c r="AD978" s="91">
        <f t="shared" si="1005"/>
        <v>78.87472065203103</v>
      </c>
      <c r="AE978" s="91">
        <f t="shared" si="1005"/>
        <v>52.032520325203251</v>
      </c>
      <c r="AF978" s="91">
        <f t="shared" si="1005"/>
        <v>89.974293059125969</v>
      </c>
      <c r="AG978" s="91">
        <f t="shared" si="1005"/>
        <v>44.788534135261372</v>
      </c>
      <c r="AH978" s="91">
        <f t="shared" si="1005"/>
        <v>82.216038451808757</v>
      </c>
      <c r="AI978" s="91">
        <f t="shared" si="1005"/>
        <v>106.42959994991548</v>
      </c>
      <c r="AJ978" s="91">
        <f t="shared" si="1005"/>
        <v>92.844763555335476</v>
      </c>
      <c r="AK978" s="91">
        <f t="shared" si="1005"/>
        <v>85.989804066089306</v>
      </c>
      <c r="AL978" s="148"/>
      <c r="AM978" s="148"/>
      <c r="AN978" s="148"/>
      <c r="AO978" s="148"/>
    </row>
    <row r="979" spans="1:41" ht="13.5" customHeight="1">
      <c r="A979" s="88">
        <v>976</v>
      </c>
      <c r="B979" s="95" t="s">
        <v>5</v>
      </c>
      <c r="C979" s="96">
        <v>0</v>
      </c>
      <c r="D979" s="96">
        <v>7</v>
      </c>
      <c r="E979" s="96">
        <v>11</v>
      </c>
      <c r="F979" s="96">
        <v>7</v>
      </c>
      <c r="G979" s="96">
        <v>5</v>
      </c>
      <c r="H979" s="96">
        <v>2</v>
      </c>
      <c r="I979" s="96">
        <v>6</v>
      </c>
      <c r="J979" s="96">
        <v>0</v>
      </c>
      <c r="K979" s="96">
        <v>5</v>
      </c>
      <c r="L979" s="96">
        <v>5</v>
      </c>
      <c r="M979" s="96">
        <v>7</v>
      </c>
      <c r="N979" s="96">
        <v>9</v>
      </c>
      <c r="O979" s="96"/>
      <c r="P979" s="96"/>
      <c r="Q979" s="96"/>
      <c r="R979" s="96"/>
      <c r="Z979" s="91">
        <f t="shared" ref="Z979:AK979" si="1006">C979*100000/Z955</f>
        <v>0</v>
      </c>
      <c r="AA979" s="91">
        <f t="shared" si="1006"/>
        <v>47.850160639825006</v>
      </c>
      <c r="AB979" s="91">
        <f t="shared" si="1006"/>
        <v>74.143974117012675</v>
      </c>
      <c r="AC979" s="91">
        <f t="shared" si="1006"/>
        <v>46.548743183934036</v>
      </c>
      <c r="AD979" s="91">
        <f t="shared" si="1006"/>
        <v>32.864466938346261</v>
      </c>
      <c r="AE979" s="91">
        <f t="shared" si="1006"/>
        <v>13.008130081300813</v>
      </c>
      <c r="AF979" s="91">
        <f t="shared" si="1006"/>
        <v>38.560411311053983</v>
      </c>
      <c r="AG979" s="91">
        <f t="shared" si="1006"/>
        <v>0</v>
      </c>
      <c r="AH979" s="91">
        <f t="shared" si="1006"/>
        <v>31.621553250695673</v>
      </c>
      <c r="AI979" s="91">
        <f t="shared" si="1006"/>
        <v>31.302823514681023</v>
      </c>
      <c r="AJ979" s="91">
        <f t="shared" si="1006"/>
        <v>43.327556325823224</v>
      </c>
      <c r="AK979" s="91">
        <f t="shared" si="1006"/>
        <v>55.279159756771698</v>
      </c>
      <c r="AL979" s="148"/>
      <c r="AM979" s="148"/>
      <c r="AN979" s="148"/>
      <c r="AO979" s="148"/>
    </row>
    <row r="980" spans="1:41" ht="13.5" customHeight="1">
      <c r="A980" s="88">
        <v>977</v>
      </c>
      <c r="B980" s="95" t="s">
        <v>26</v>
      </c>
      <c r="C980" s="96">
        <v>0</v>
      </c>
      <c r="D980" s="96">
        <v>0</v>
      </c>
      <c r="E980" s="96">
        <v>0</v>
      </c>
      <c r="F980" s="96">
        <v>1</v>
      </c>
      <c r="G980" s="96">
        <v>0</v>
      </c>
      <c r="H980" s="96">
        <v>0</v>
      </c>
      <c r="I980" s="96">
        <v>0</v>
      </c>
      <c r="J980" s="96">
        <v>0</v>
      </c>
      <c r="K980" s="96">
        <v>0</v>
      </c>
      <c r="L980" s="96">
        <v>0</v>
      </c>
      <c r="M980" s="96">
        <v>0</v>
      </c>
      <c r="N980" s="96">
        <v>0</v>
      </c>
      <c r="O980" s="96"/>
      <c r="P980" s="96"/>
      <c r="Q980" s="96"/>
      <c r="R980" s="96"/>
      <c r="Z980" s="91">
        <f t="shared" ref="Z980:AK980" si="1007">C980*100000/Z955</f>
        <v>0</v>
      </c>
      <c r="AA980" s="91">
        <f t="shared" si="1007"/>
        <v>0</v>
      </c>
      <c r="AB980" s="91">
        <f t="shared" si="1007"/>
        <v>0</v>
      </c>
      <c r="AC980" s="91">
        <f t="shared" si="1007"/>
        <v>6.6498204548477196</v>
      </c>
      <c r="AD980" s="91">
        <f t="shared" si="1007"/>
        <v>0</v>
      </c>
      <c r="AE980" s="91">
        <f t="shared" si="1007"/>
        <v>0</v>
      </c>
      <c r="AF980" s="91">
        <f t="shared" si="1007"/>
        <v>0</v>
      </c>
      <c r="AG980" s="91">
        <f t="shared" si="1007"/>
        <v>0</v>
      </c>
      <c r="AH980" s="91">
        <f t="shared" si="1007"/>
        <v>0</v>
      </c>
      <c r="AI980" s="91">
        <f t="shared" si="1007"/>
        <v>0</v>
      </c>
      <c r="AJ980" s="91">
        <f t="shared" si="1007"/>
        <v>0</v>
      </c>
      <c r="AK980" s="91">
        <f t="shared" si="1007"/>
        <v>0</v>
      </c>
      <c r="AL980" s="148"/>
      <c r="AM980" s="148"/>
      <c r="AN980" s="148"/>
      <c r="AO980" s="148"/>
    </row>
    <row r="981" spans="1:41" ht="13.5" customHeight="1">
      <c r="A981" s="88">
        <v>978</v>
      </c>
      <c r="B981" s="95" t="s">
        <v>4</v>
      </c>
      <c r="C981" s="96">
        <v>2</v>
      </c>
      <c r="D981" s="96">
        <v>8</v>
      </c>
      <c r="E981" s="96">
        <v>8</v>
      </c>
      <c r="F981" s="96">
        <v>4</v>
      </c>
      <c r="G981" s="96">
        <v>8</v>
      </c>
      <c r="H981" s="96">
        <v>10</v>
      </c>
      <c r="I981" s="96">
        <v>13</v>
      </c>
      <c r="J981" s="96">
        <v>10</v>
      </c>
      <c r="K981" s="96">
        <v>17</v>
      </c>
      <c r="L981" s="96">
        <v>18</v>
      </c>
      <c r="M981" s="96">
        <v>18</v>
      </c>
      <c r="N981" s="96">
        <v>11</v>
      </c>
      <c r="O981" s="96"/>
      <c r="P981" s="96"/>
      <c r="Q981" s="96"/>
      <c r="R981" s="96"/>
      <c r="Z981" s="91">
        <f t="shared" ref="Z981:AK981" si="1008">C981*100000/Z955</f>
        <v>13.735320376347778</v>
      </c>
      <c r="AA981" s="91">
        <f t="shared" si="1008"/>
        <v>54.685897874085718</v>
      </c>
      <c r="AB981" s="91">
        <f t="shared" si="1008"/>
        <v>53.922890266918309</v>
      </c>
      <c r="AC981" s="91">
        <f t="shared" si="1008"/>
        <v>26.599281819390878</v>
      </c>
      <c r="AD981" s="91">
        <f t="shared" si="1008"/>
        <v>52.583147101354015</v>
      </c>
      <c r="AE981" s="91">
        <f t="shared" si="1008"/>
        <v>65.040650406504071</v>
      </c>
      <c r="AF981" s="91">
        <f t="shared" si="1008"/>
        <v>83.54755784061696</v>
      </c>
      <c r="AG981" s="91">
        <f t="shared" si="1008"/>
        <v>63.983620193230536</v>
      </c>
      <c r="AH981" s="91">
        <f t="shared" si="1008"/>
        <v>107.51328105236529</v>
      </c>
      <c r="AI981" s="91">
        <f t="shared" si="1008"/>
        <v>112.69016465285169</v>
      </c>
      <c r="AJ981" s="91">
        <f t="shared" si="1008"/>
        <v>111.41371626640257</v>
      </c>
      <c r="AK981" s="91">
        <f t="shared" si="1008"/>
        <v>67.563417480498742</v>
      </c>
      <c r="AL981" s="148"/>
      <c r="AM981" s="148"/>
      <c r="AN981" s="148"/>
      <c r="AO981" s="148"/>
    </row>
    <row r="982" spans="1:41" ht="13.5" customHeight="1">
      <c r="A982" s="88">
        <v>979</v>
      </c>
      <c r="B982" s="95" t="s">
        <v>3</v>
      </c>
      <c r="C982" s="96">
        <v>19</v>
      </c>
      <c r="D982" s="96">
        <v>31</v>
      </c>
      <c r="E982" s="96">
        <v>19</v>
      </c>
      <c r="F982" s="96">
        <v>41</v>
      </c>
      <c r="G982" s="96">
        <v>66</v>
      </c>
      <c r="H982" s="96">
        <v>83</v>
      </c>
      <c r="I982" s="96">
        <v>91</v>
      </c>
      <c r="J982" s="96">
        <v>130</v>
      </c>
      <c r="K982" s="96">
        <v>82</v>
      </c>
      <c r="L982" s="96">
        <v>98</v>
      </c>
      <c r="M982" s="96">
        <v>58</v>
      </c>
      <c r="N982" s="96">
        <v>90</v>
      </c>
      <c r="O982" s="96"/>
      <c r="P982" s="96"/>
      <c r="Q982" s="96"/>
      <c r="R982" s="96"/>
      <c r="Z982" s="91">
        <f t="shared" ref="Z982:AK982" si="1009">C982*100000/Z955</f>
        <v>130.48554357530389</v>
      </c>
      <c r="AA982" s="91">
        <f t="shared" si="1009"/>
        <v>211.90785426208217</v>
      </c>
      <c r="AB982" s="91">
        <f t="shared" si="1009"/>
        <v>128.06686438393098</v>
      </c>
      <c r="AC982" s="91">
        <f t="shared" si="1009"/>
        <v>272.64263864875647</v>
      </c>
      <c r="AD982" s="91">
        <f t="shared" si="1009"/>
        <v>433.81096358617066</v>
      </c>
      <c r="AE982" s="91">
        <f t="shared" si="1009"/>
        <v>539.83739837398377</v>
      </c>
      <c r="AF982" s="91">
        <f t="shared" si="1009"/>
        <v>584.83290488431874</v>
      </c>
      <c r="AG982" s="91">
        <f t="shared" si="1009"/>
        <v>831.78706251199696</v>
      </c>
      <c r="AH982" s="91">
        <f t="shared" si="1009"/>
        <v>518.59347331140907</v>
      </c>
      <c r="AI982" s="91">
        <f t="shared" si="1009"/>
        <v>613.53534088774802</v>
      </c>
      <c r="AJ982" s="91">
        <f t="shared" si="1009"/>
        <v>358.99975241396385</v>
      </c>
      <c r="AK982" s="91">
        <f t="shared" si="1009"/>
        <v>552.79159756771696</v>
      </c>
      <c r="AL982" s="148"/>
      <c r="AM982" s="148"/>
      <c r="AN982" s="148"/>
      <c r="AO982" s="148"/>
    </row>
    <row r="983" spans="1:41" ht="13.5" customHeight="1">
      <c r="A983" s="88">
        <v>980</v>
      </c>
      <c r="B983" s="95" t="s">
        <v>2</v>
      </c>
      <c r="C983" s="96">
        <v>0</v>
      </c>
      <c r="D983" s="96">
        <v>0</v>
      </c>
      <c r="E983" s="96">
        <v>0</v>
      </c>
      <c r="F983" s="96">
        <v>0</v>
      </c>
      <c r="G983" s="96">
        <v>0</v>
      </c>
      <c r="H983" s="96">
        <v>0</v>
      </c>
      <c r="I983" s="96">
        <v>0</v>
      </c>
      <c r="J983" s="96">
        <v>0</v>
      </c>
      <c r="K983" s="96">
        <v>0</v>
      </c>
      <c r="L983" s="96">
        <v>0</v>
      </c>
      <c r="M983" s="96">
        <v>0</v>
      </c>
      <c r="N983" s="96">
        <v>0</v>
      </c>
      <c r="O983" s="96"/>
      <c r="P983" s="96"/>
      <c r="Q983" s="96"/>
      <c r="R983" s="96"/>
      <c r="Z983" s="91">
        <f t="shared" ref="Z983:AK983" si="1010">C983*100000/Z955</f>
        <v>0</v>
      </c>
      <c r="AA983" s="91">
        <f t="shared" si="1010"/>
        <v>0</v>
      </c>
      <c r="AB983" s="91">
        <f t="shared" si="1010"/>
        <v>0</v>
      </c>
      <c r="AC983" s="91">
        <f t="shared" si="1010"/>
        <v>0</v>
      </c>
      <c r="AD983" s="91">
        <f t="shared" si="1010"/>
        <v>0</v>
      </c>
      <c r="AE983" s="91">
        <f t="shared" si="1010"/>
        <v>0</v>
      </c>
      <c r="AF983" s="91">
        <f t="shared" si="1010"/>
        <v>0</v>
      </c>
      <c r="AG983" s="91">
        <f t="shared" si="1010"/>
        <v>0</v>
      </c>
      <c r="AH983" s="91">
        <f t="shared" si="1010"/>
        <v>0</v>
      </c>
      <c r="AI983" s="91">
        <f t="shared" si="1010"/>
        <v>0</v>
      </c>
      <c r="AJ983" s="91">
        <f t="shared" si="1010"/>
        <v>0</v>
      </c>
      <c r="AK983" s="91">
        <f t="shared" si="1010"/>
        <v>0</v>
      </c>
      <c r="AL983" s="148"/>
      <c r="AM983" s="148"/>
      <c r="AN983" s="148"/>
      <c r="AO983" s="148"/>
    </row>
    <row r="984" spans="1:41" ht="13.5" customHeight="1">
      <c r="A984" s="88">
        <v>981</v>
      </c>
      <c r="B984" s="95" t="s">
        <v>23</v>
      </c>
      <c r="C984" s="96">
        <v>2</v>
      </c>
      <c r="D984" s="96">
        <v>2</v>
      </c>
      <c r="E984" s="96">
        <v>0</v>
      </c>
      <c r="F984" s="96">
        <v>0</v>
      </c>
      <c r="G984" s="96">
        <v>0</v>
      </c>
      <c r="H984" s="96">
        <v>1</v>
      </c>
      <c r="I984" s="96">
        <v>0</v>
      </c>
      <c r="J984" s="96">
        <v>0</v>
      </c>
      <c r="K984" s="96">
        <v>0</v>
      </c>
      <c r="L984" s="96">
        <v>0</v>
      </c>
      <c r="M984" s="96">
        <v>0</v>
      </c>
      <c r="N984" s="96">
        <v>0</v>
      </c>
      <c r="O984" s="96"/>
      <c r="P984" s="96"/>
      <c r="Q984" s="96"/>
      <c r="R984" s="96"/>
      <c r="Z984" s="91">
        <f t="shared" ref="Z984:AK984" si="1011">C984*100000/Z955</f>
        <v>13.735320376347778</v>
      </c>
      <c r="AA984" s="91">
        <f t="shared" si="1011"/>
        <v>13.67147446852143</v>
      </c>
      <c r="AB984" s="91">
        <f t="shared" si="1011"/>
        <v>0</v>
      </c>
      <c r="AC984" s="91">
        <f t="shared" si="1011"/>
        <v>0</v>
      </c>
      <c r="AD984" s="91">
        <f t="shared" si="1011"/>
        <v>0</v>
      </c>
      <c r="AE984" s="91">
        <f t="shared" si="1011"/>
        <v>6.5040650406504064</v>
      </c>
      <c r="AF984" s="91">
        <f t="shared" si="1011"/>
        <v>0</v>
      </c>
      <c r="AG984" s="91">
        <f t="shared" si="1011"/>
        <v>0</v>
      </c>
      <c r="AH984" s="91">
        <f t="shared" si="1011"/>
        <v>0</v>
      </c>
      <c r="AI984" s="91">
        <f t="shared" si="1011"/>
        <v>0</v>
      </c>
      <c r="AJ984" s="91">
        <f t="shared" si="1011"/>
        <v>0</v>
      </c>
      <c r="AK984" s="91">
        <f t="shared" si="1011"/>
        <v>0</v>
      </c>
      <c r="AL984" s="148"/>
      <c r="AM984" s="148"/>
      <c r="AN984" s="148"/>
      <c r="AO984" s="148"/>
    </row>
    <row r="985" spans="1:41" ht="13.5" customHeight="1">
      <c r="A985" s="88">
        <v>982</v>
      </c>
      <c r="B985" s="95" t="s">
        <v>1</v>
      </c>
      <c r="C985" s="96">
        <v>4</v>
      </c>
      <c r="D985" s="96">
        <v>1</v>
      </c>
      <c r="E985" s="96">
        <v>2</v>
      </c>
      <c r="F985" s="96">
        <v>0</v>
      </c>
      <c r="G985" s="96">
        <v>0</v>
      </c>
      <c r="H985" s="96">
        <v>0</v>
      </c>
      <c r="I985" s="96">
        <v>0</v>
      </c>
      <c r="J985" s="96">
        <v>0</v>
      </c>
      <c r="K985" s="96">
        <v>3</v>
      </c>
      <c r="L985" s="96">
        <v>1</v>
      </c>
      <c r="M985" s="96">
        <v>0</v>
      </c>
      <c r="N985" s="96">
        <v>0</v>
      </c>
      <c r="O985" s="96"/>
      <c r="P985" s="96"/>
      <c r="Q985" s="96"/>
      <c r="R985" s="96"/>
      <c r="Z985" s="91">
        <f t="shared" ref="Z985:AK985" si="1012">C985*100000/Z955</f>
        <v>27.470640752695555</v>
      </c>
      <c r="AA985" s="91">
        <f t="shared" si="1012"/>
        <v>6.8357372342607148</v>
      </c>
      <c r="AB985" s="91">
        <f t="shared" si="1012"/>
        <v>13.480722566729577</v>
      </c>
      <c r="AC985" s="91">
        <f t="shared" si="1012"/>
        <v>0</v>
      </c>
      <c r="AD985" s="91">
        <f t="shared" si="1012"/>
        <v>0</v>
      </c>
      <c r="AE985" s="91">
        <f t="shared" si="1012"/>
        <v>0</v>
      </c>
      <c r="AF985" s="91">
        <f t="shared" si="1012"/>
        <v>0</v>
      </c>
      <c r="AG985" s="91">
        <f t="shared" si="1012"/>
        <v>0</v>
      </c>
      <c r="AH985" s="91">
        <f t="shared" si="1012"/>
        <v>18.972931950417404</v>
      </c>
      <c r="AI985" s="91">
        <f t="shared" si="1012"/>
        <v>6.2605647029362048</v>
      </c>
      <c r="AJ985" s="91">
        <f t="shared" si="1012"/>
        <v>0</v>
      </c>
      <c r="AK985" s="91">
        <f t="shared" si="1012"/>
        <v>0</v>
      </c>
      <c r="AL985" s="148"/>
      <c r="AM985" s="148"/>
      <c r="AN985" s="148"/>
      <c r="AO985" s="148"/>
    </row>
    <row r="986" spans="1:41" ht="13.5" customHeight="1">
      <c r="A986" s="88">
        <v>983</v>
      </c>
      <c r="B986" s="95" t="s">
        <v>0</v>
      </c>
      <c r="C986" s="96">
        <v>1</v>
      </c>
      <c r="D986" s="96">
        <v>2</v>
      </c>
      <c r="E986" s="96">
        <v>1</v>
      </c>
      <c r="F986" s="96">
        <v>2</v>
      </c>
      <c r="G986" s="96">
        <v>1</v>
      </c>
      <c r="H986" s="96">
        <v>1</v>
      </c>
      <c r="I986" s="96">
        <v>1</v>
      </c>
      <c r="J986" s="96">
        <v>2</v>
      </c>
      <c r="K986" s="96">
        <v>0</v>
      </c>
      <c r="L986" s="96">
        <v>33</v>
      </c>
      <c r="M986" s="96">
        <v>15</v>
      </c>
      <c r="N986" s="96">
        <v>6</v>
      </c>
      <c r="O986" s="96"/>
      <c r="P986" s="96"/>
      <c r="Q986" s="96"/>
      <c r="R986" s="96"/>
      <c r="Z986" s="91">
        <f t="shared" ref="Z986:AK986" si="1013">C986*100000/Z955</f>
        <v>6.8676601881738888</v>
      </c>
      <c r="AA986" s="91">
        <f t="shared" si="1013"/>
        <v>13.67147446852143</v>
      </c>
      <c r="AB986" s="91">
        <f t="shared" si="1013"/>
        <v>6.7403612833647886</v>
      </c>
      <c r="AC986" s="91">
        <f t="shared" si="1013"/>
        <v>13.299640909695439</v>
      </c>
      <c r="AD986" s="91">
        <f t="shared" si="1013"/>
        <v>6.5728933876692519</v>
      </c>
      <c r="AE986" s="91">
        <f t="shared" si="1013"/>
        <v>6.5040650406504064</v>
      </c>
      <c r="AF986" s="91">
        <f t="shared" si="1013"/>
        <v>6.4267352185089974</v>
      </c>
      <c r="AG986" s="91">
        <f t="shared" si="1013"/>
        <v>12.796724038646106</v>
      </c>
      <c r="AH986" s="91">
        <f t="shared" si="1013"/>
        <v>0</v>
      </c>
      <c r="AI986" s="91">
        <f t="shared" si="1013"/>
        <v>206.59863519689475</v>
      </c>
      <c r="AJ986" s="91">
        <f t="shared" si="1013"/>
        <v>92.844763555335476</v>
      </c>
      <c r="AK986" s="91">
        <f t="shared" si="1013"/>
        <v>36.852773171181134</v>
      </c>
      <c r="AL986" s="148"/>
      <c r="AM986" s="148"/>
      <c r="AN986" s="148"/>
      <c r="AO986" s="148"/>
    </row>
    <row r="987" spans="1:41" ht="13.5" customHeight="1">
      <c r="A987" s="88">
        <v>984</v>
      </c>
      <c r="B987" s="97" t="s">
        <v>111</v>
      </c>
      <c r="C987" s="96"/>
      <c r="D987" s="96"/>
      <c r="E987" s="96"/>
      <c r="F987" s="96"/>
      <c r="G987" s="96"/>
      <c r="H987" s="96"/>
      <c r="I987" s="96"/>
      <c r="J987" s="96"/>
      <c r="K987" s="96"/>
      <c r="L987" s="96"/>
      <c r="M987" s="96">
        <v>0</v>
      </c>
      <c r="N987" s="96">
        <v>0</v>
      </c>
      <c r="O987" s="96"/>
      <c r="P987" s="96"/>
      <c r="Q987" s="96"/>
      <c r="R987" s="96"/>
      <c r="Z987" s="91">
        <f t="shared" ref="Z987:AK987" si="1014">C987*100000/Z955</f>
        <v>0</v>
      </c>
      <c r="AA987" s="91">
        <f t="shared" si="1014"/>
        <v>0</v>
      </c>
      <c r="AB987" s="91">
        <f t="shared" si="1014"/>
        <v>0</v>
      </c>
      <c r="AC987" s="91">
        <f t="shared" si="1014"/>
        <v>0</v>
      </c>
      <c r="AD987" s="91">
        <f t="shared" si="1014"/>
        <v>0</v>
      </c>
      <c r="AE987" s="91">
        <f t="shared" si="1014"/>
        <v>0</v>
      </c>
      <c r="AF987" s="91">
        <f t="shared" si="1014"/>
        <v>0</v>
      </c>
      <c r="AG987" s="91">
        <f t="shared" si="1014"/>
        <v>0</v>
      </c>
      <c r="AH987" s="91">
        <f t="shared" si="1014"/>
        <v>0</v>
      </c>
      <c r="AI987" s="91">
        <f t="shared" si="1014"/>
        <v>0</v>
      </c>
      <c r="AJ987" s="91">
        <f t="shared" si="1014"/>
        <v>0</v>
      </c>
      <c r="AK987" s="91">
        <f t="shared" si="1014"/>
        <v>0</v>
      </c>
      <c r="AL987" s="148"/>
      <c r="AM987" s="148"/>
      <c r="AN987" s="148"/>
      <c r="AO987" s="148"/>
    </row>
    <row r="988" spans="1:41" ht="13.5" customHeight="1">
      <c r="A988" s="88">
        <v>985</v>
      </c>
      <c r="B988" s="97" t="s">
        <v>112</v>
      </c>
      <c r="C988" s="96">
        <f>SUM(C964,C971,C976,C977:C987)</f>
        <v>687</v>
      </c>
      <c r="D988" s="96">
        <f t="shared" ref="D988:K988" si="1015">SUM(D964,D971,D976,D977:D987)</f>
        <v>691</v>
      </c>
      <c r="E988" s="96">
        <f t="shared" si="1015"/>
        <v>643</v>
      </c>
      <c r="F988" s="96">
        <f t="shared" si="1015"/>
        <v>602</v>
      </c>
      <c r="G988" s="96">
        <f t="shared" si="1015"/>
        <v>743</v>
      </c>
      <c r="H988" s="96">
        <f t="shared" si="1015"/>
        <v>847</v>
      </c>
      <c r="I988" s="96">
        <f t="shared" si="1015"/>
        <v>850</v>
      </c>
      <c r="J988" s="96">
        <f t="shared" si="1015"/>
        <v>841</v>
      </c>
      <c r="K988" s="96">
        <f t="shared" si="1015"/>
        <v>798</v>
      </c>
      <c r="L988" s="96">
        <f>SUM(L964,L971,L976,L977:L987)</f>
        <v>850</v>
      </c>
      <c r="M988" s="96">
        <f t="shared" ref="M988:R988" si="1016">SUM(M964,M971,M976,M977:M987)</f>
        <v>595</v>
      </c>
      <c r="N988" s="96">
        <f>SUM(N964,N971,N976,N977:N987)</f>
        <v>561</v>
      </c>
      <c r="O988" s="96">
        <f t="shared" si="1016"/>
        <v>0</v>
      </c>
      <c r="P988" s="96">
        <f t="shared" si="1016"/>
        <v>0</v>
      </c>
      <c r="Q988" s="96">
        <f t="shared" si="1016"/>
        <v>0</v>
      </c>
      <c r="R988" s="96">
        <f t="shared" si="1016"/>
        <v>0</v>
      </c>
      <c r="T988" s="4" t="s">
        <v>749</v>
      </c>
      <c r="U988" s="4" t="s">
        <v>750</v>
      </c>
      <c r="V988" s="4" t="s">
        <v>751</v>
      </c>
      <c r="W988" s="4" t="s">
        <v>752</v>
      </c>
      <c r="X988" s="4" t="s">
        <v>753</v>
      </c>
      <c r="Y988" s="4">
        <v>4449.1000000000004</v>
      </c>
      <c r="Z988" s="91">
        <f t="shared" ref="Z988:AK988" si="1017">C988*100000/Z955</f>
        <v>4718.082549275462</v>
      </c>
      <c r="AA988" s="91">
        <f t="shared" si="1017"/>
        <v>4723.4944288741544</v>
      </c>
      <c r="AB988" s="91">
        <f t="shared" si="1017"/>
        <v>4334.0523052035587</v>
      </c>
      <c r="AC988" s="91">
        <f t="shared" si="1017"/>
        <v>4003.1919138183271</v>
      </c>
      <c r="AD988" s="91">
        <f t="shared" si="1017"/>
        <v>4883.6597870382539</v>
      </c>
      <c r="AE988" s="91">
        <f t="shared" si="1017"/>
        <v>5508.9430894308944</v>
      </c>
      <c r="AF988" s="91">
        <f t="shared" si="1017"/>
        <v>5462.7249357326482</v>
      </c>
      <c r="AG988" s="91">
        <f t="shared" si="1017"/>
        <v>5381.022458250688</v>
      </c>
      <c r="AH988" s="91">
        <f t="shared" si="1017"/>
        <v>5046.7998988110294</v>
      </c>
      <c r="AI988" s="91">
        <f t="shared" si="1017"/>
        <v>5321.4799974957741</v>
      </c>
      <c r="AJ988" s="91">
        <f t="shared" si="1017"/>
        <v>3682.8422876949739</v>
      </c>
      <c r="AK988" s="91">
        <f t="shared" si="1017"/>
        <v>3445.734291505436</v>
      </c>
      <c r="AL988" s="148"/>
      <c r="AM988" s="148"/>
      <c r="AN988" s="148"/>
      <c r="AO988" s="148"/>
    </row>
    <row r="989" spans="1:41" ht="13.5" customHeight="1">
      <c r="A989" s="88">
        <v>986</v>
      </c>
      <c r="B989" s="13" t="s">
        <v>146</v>
      </c>
      <c r="C989" s="86">
        <v>2011</v>
      </c>
      <c r="D989" s="86">
        <v>2012</v>
      </c>
      <c r="E989" s="86">
        <v>2013</v>
      </c>
      <c r="F989" s="86">
        <v>2014</v>
      </c>
      <c r="G989" s="86">
        <v>2015</v>
      </c>
      <c r="H989" s="86">
        <v>2016</v>
      </c>
      <c r="I989" s="86">
        <v>2017</v>
      </c>
      <c r="J989" s="86">
        <v>2018</v>
      </c>
      <c r="K989" s="86">
        <v>2019</v>
      </c>
      <c r="L989" s="86">
        <v>2020</v>
      </c>
      <c r="M989" s="86">
        <v>2021</v>
      </c>
      <c r="N989" s="86">
        <v>2022</v>
      </c>
      <c r="O989" s="86">
        <v>2023</v>
      </c>
      <c r="P989" s="86">
        <v>2024</v>
      </c>
      <c r="Q989" s="86">
        <v>2025</v>
      </c>
      <c r="R989" s="86">
        <v>2026</v>
      </c>
      <c r="Z989" s="72">
        <v>5954</v>
      </c>
      <c r="AA989" s="72">
        <v>5856</v>
      </c>
      <c r="AB989" s="72">
        <v>5851</v>
      </c>
      <c r="AC989" s="72">
        <v>5835</v>
      </c>
      <c r="AD989" s="72">
        <v>5821</v>
      </c>
      <c r="AE989" s="72">
        <v>5779</v>
      </c>
      <c r="AF989" s="72">
        <v>5741</v>
      </c>
      <c r="AG989" s="72">
        <v>5718</v>
      </c>
      <c r="AH989" s="72">
        <v>5644</v>
      </c>
      <c r="AI989" s="72">
        <v>5586</v>
      </c>
      <c r="AJ989" s="72">
        <v>5592</v>
      </c>
      <c r="AK989" s="72">
        <v>5564</v>
      </c>
      <c r="AL989" s="149"/>
      <c r="AM989" s="149"/>
      <c r="AN989" s="149"/>
      <c r="AO989" s="149"/>
    </row>
    <row r="990" spans="1:41" ht="13.5" customHeight="1">
      <c r="A990" s="88">
        <v>987</v>
      </c>
      <c r="B990" s="89" t="s">
        <v>25</v>
      </c>
      <c r="C990" s="90">
        <v>0</v>
      </c>
      <c r="D990" s="90">
        <v>0</v>
      </c>
      <c r="E990" s="90">
        <v>0</v>
      </c>
      <c r="F990" s="90">
        <v>0</v>
      </c>
      <c r="G990" s="90">
        <v>2</v>
      </c>
      <c r="H990" s="90">
        <v>0</v>
      </c>
      <c r="I990" s="90">
        <v>0</v>
      </c>
      <c r="J990" s="90">
        <v>0</v>
      </c>
      <c r="K990" s="90">
        <v>2</v>
      </c>
      <c r="L990" s="90">
        <v>0</v>
      </c>
      <c r="M990" s="90">
        <v>0</v>
      </c>
      <c r="N990" s="90">
        <v>0</v>
      </c>
      <c r="O990" s="90"/>
      <c r="P990" s="90"/>
      <c r="Q990" s="90"/>
      <c r="R990" s="90"/>
      <c r="Z990" s="91">
        <f t="shared" ref="Z990:AK990" si="1018">C990*100000/Z989</f>
        <v>0</v>
      </c>
      <c r="AA990" s="91">
        <f t="shared" si="1018"/>
        <v>0</v>
      </c>
      <c r="AB990" s="91">
        <f t="shared" si="1018"/>
        <v>0</v>
      </c>
      <c r="AC990" s="91">
        <f t="shared" si="1018"/>
        <v>0</v>
      </c>
      <c r="AD990" s="91">
        <f t="shared" si="1018"/>
        <v>34.358357670503352</v>
      </c>
      <c r="AE990" s="91">
        <f t="shared" si="1018"/>
        <v>0</v>
      </c>
      <c r="AF990" s="91">
        <f t="shared" si="1018"/>
        <v>0</v>
      </c>
      <c r="AG990" s="91">
        <f t="shared" si="1018"/>
        <v>0</v>
      </c>
      <c r="AH990" s="91">
        <f t="shared" si="1018"/>
        <v>35.43586109142452</v>
      </c>
      <c r="AI990" s="91">
        <f t="shared" si="1018"/>
        <v>0</v>
      </c>
      <c r="AJ990" s="91">
        <f t="shared" si="1018"/>
        <v>0</v>
      </c>
      <c r="AK990" s="91">
        <f t="shared" si="1018"/>
        <v>0</v>
      </c>
      <c r="AL990" s="148"/>
      <c r="AM990" s="148"/>
      <c r="AN990" s="148"/>
      <c r="AO990" s="148"/>
    </row>
    <row r="991" spans="1:41" ht="13.5" customHeight="1">
      <c r="A991" s="88">
        <v>988</v>
      </c>
      <c r="B991" s="95" t="s">
        <v>22</v>
      </c>
      <c r="C991" s="96">
        <v>23</v>
      </c>
      <c r="D991" s="96">
        <v>18</v>
      </c>
      <c r="E991" s="96">
        <v>31</v>
      </c>
      <c r="F991" s="96">
        <v>28</v>
      </c>
      <c r="G991" s="96">
        <v>28</v>
      </c>
      <c r="H991" s="96">
        <v>46</v>
      </c>
      <c r="I991" s="96">
        <v>55</v>
      </c>
      <c r="J991" s="96">
        <v>59</v>
      </c>
      <c r="K991" s="96">
        <v>44</v>
      </c>
      <c r="L991" s="96">
        <v>58</v>
      </c>
      <c r="M991" s="96">
        <v>45</v>
      </c>
      <c r="N991" s="96">
        <v>40</v>
      </c>
      <c r="O991" s="96"/>
      <c r="P991" s="96"/>
      <c r="Q991" s="96"/>
      <c r="R991" s="96"/>
      <c r="Z991" s="91">
        <f t="shared" ref="Z991:AK991" si="1019">C991*100000/Z989</f>
        <v>386.29492777964396</v>
      </c>
      <c r="AA991" s="91">
        <f t="shared" si="1019"/>
        <v>307.37704918032784</v>
      </c>
      <c r="AB991" s="91">
        <f t="shared" si="1019"/>
        <v>529.82396171594598</v>
      </c>
      <c r="AC991" s="91">
        <f t="shared" si="1019"/>
        <v>479.8628963153385</v>
      </c>
      <c r="AD991" s="91">
        <f t="shared" si="1019"/>
        <v>481.01700738704687</v>
      </c>
      <c r="AE991" s="91">
        <f t="shared" si="1019"/>
        <v>795.98546461325486</v>
      </c>
      <c r="AF991" s="91">
        <f t="shared" si="1019"/>
        <v>958.02125065319626</v>
      </c>
      <c r="AG991" s="91">
        <f t="shared" si="1019"/>
        <v>1031.8293109478839</v>
      </c>
      <c r="AH991" s="91">
        <f t="shared" si="1019"/>
        <v>779.58894401133944</v>
      </c>
      <c r="AI991" s="91">
        <f t="shared" si="1019"/>
        <v>1038.3100608664517</v>
      </c>
      <c r="AJ991" s="91">
        <f t="shared" si="1019"/>
        <v>804.72103004291841</v>
      </c>
      <c r="AK991" s="91">
        <f t="shared" si="1019"/>
        <v>718.90726096333572</v>
      </c>
      <c r="AL991" s="148"/>
      <c r="AM991" s="148"/>
      <c r="AN991" s="148"/>
      <c r="AO991" s="148"/>
    </row>
    <row r="992" spans="1:41" ht="13.5" customHeight="1">
      <c r="A992" s="88">
        <v>989</v>
      </c>
      <c r="B992" s="95" t="s">
        <v>21</v>
      </c>
      <c r="C992" s="96">
        <v>2</v>
      </c>
      <c r="D992" s="96">
        <v>16</v>
      </c>
      <c r="E992" s="96">
        <v>12</v>
      </c>
      <c r="F992" s="96">
        <v>11</v>
      </c>
      <c r="G992" s="96">
        <v>12</v>
      </c>
      <c r="H992" s="96">
        <v>15</v>
      </c>
      <c r="I992" s="96">
        <v>29</v>
      </c>
      <c r="J992" s="96">
        <v>18</v>
      </c>
      <c r="K992" s="96">
        <v>32</v>
      </c>
      <c r="L992" s="96">
        <v>32</v>
      </c>
      <c r="M992" s="96">
        <v>15</v>
      </c>
      <c r="N992" s="96">
        <v>11</v>
      </c>
      <c r="O992" s="96"/>
      <c r="P992" s="96"/>
      <c r="Q992" s="96"/>
      <c r="R992" s="96"/>
      <c r="Z992" s="91">
        <f t="shared" ref="Z992:AK992" si="1020">C992*100000/Z989</f>
        <v>33.59086328518643</v>
      </c>
      <c r="AA992" s="91">
        <f t="shared" si="1020"/>
        <v>273.22404371584702</v>
      </c>
      <c r="AB992" s="91">
        <f t="shared" si="1020"/>
        <v>205.09314647068877</v>
      </c>
      <c r="AC992" s="91">
        <f t="shared" si="1020"/>
        <v>188.51756640959726</v>
      </c>
      <c r="AD992" s="91">
        <f t="shared" si="1020"/>
        <v>206.15014602302011</v>
      </c>
      <c r="AE992" s="91">
        <f t="shared" si="1020"/>
        <v>259.56047759127875</v>
      </c>
      <c r="AF992" s="91">
        <f t="shared" si="1020"/>
        <v>505.13847761713987</v>
      </c>
      <c r="AG992" s="91">
        <f t="shared" si="1020"/>
        <v>314.79538300104934</v>
      </c>
      <c r="AH992" s="91">
        <f t="shared" si="1020"/>
        <v>566.97377746279233</v>
      </c>
      <c r="AI992" s="91">
        <f t="shared" si="1020"/>
        <v>572.86072323666303</v>
      </c>
      <c r="AJ992" s="91">
        <f t="shared" si="1020"/>
        <v>268.24034334763951</v>
      </c>
      <c r="AK992" s="91">
        <f t="shared" si="1020"/>
        <v>197.69949676491731</v>
      </c>
      <c r="AL992" s="148"/>
      <c r="AM992" s="148"/>
      <c r="AN992" s="148"/>
      <c r="AO992" s="148"/>
    </row>
    <row r="993" spans="1:41" ht="13.5" customHeight="1">
      <c r="A993" s="88">
        <v>990</v>
      </c>
      <c r="B993" s="95" t="s">
        <v>20</v>
      </c>
      <c r="C993" s="96">
        <v>0</v>
      </c>
      <c r="D993" s="96">
        <v>0</v>
      </c>
      <c r="E993" s="96">
        <v>1</v>
      </c>
      <c r="F993" s="96">
        <v>0</v>
      </c>
      <c r="G993" s="96">
        <v>1</v>
      </c>
      <c r="H993" s="96">
        <v>0</v>
      </c>
      <c r="I993" s="96">
        <v>0</v>
      </c>
      <c r="J993" s="96">
        <v>0</v>
      </c>
      <c r="K993" s="96">
        <v>0</v>
      </c>
      <c r="L993" s="96">
        <v>2</v>
      </c>
      <c r="M993" s="96">
        <v>0</v>
      </c>
      <c r="N993" s="96">
        <v>0</v>
      </c>
      <c r="O993" s="96"/>
      <c r="P993" s="96"/>
      <c r="Q993" s="96"/>
      <c r="R993" s="96"/>
      <c r="Z993" s="91">
        <f t="shared" ref="Z993:AK993" si="1021">C993*100000/Z989</f>
        <v>0</v>
      </c>
      <c r="AA993" s="91">
        <f t="shared" si="1021"/>
        <v>0</v>
      </c>
      <c r="AB993" s="91">
        <f t="shared" si="1021"/>
        <v>17.091095539224064</v>
      </c>
      <c r="AC993" s="91">
        <f t="shared" si="1021"/>
        <v>0</v>
      </c>
      <c r="AD993" s="91">
        <f t="shared" si="1021"/>
        <v>17.179178835251676</v>
      </c>
      <c r="AE993" s="91">
        <f t="shared" si="1021"/>
        <v>0</v>
      </c>
      <c r="AF993" s="91">
        <f t="shared" si="1021"/>
        <v>0</v>
      </c>
      <c r="AG993" s="91">
        <f t="shared" si="1021"/>
        <v>0</v>
      </c>
      <c r="AH993" s="91">
        <f t="shared" si="1021"/>
        <v>0</v>
      </c>
      <c r="AI993" s="91">
        <f t="shared" si="1021"/>
        <v>35.80379520229144</v>
      </c>
      <c r="AJ993" s="91">
        <f t="shared" si="1021"/>
        <v>0</v>
      </c>
      <c r="AK993" s="91">
        <f t="shared" si="1021"/>
        <v>0</v>
      </c>
      <c r="AL993" s="148"/>
      <c r="AM993" s="148"/>
      <c r="AN993" s="148"/>
      <c r="AO993" s="148"/>
    </row>
    <row r="994" spans="1:41" ht="13.5" customHeight="1">
      <c r="A994" s="88">
        <v>991</v>
      </c>
      <c r="B994" s="95" t="s">
        <v>19</v>
      </c>
      <c r="C994" s="96">
        <v>0</v>
      </c>
      <c r="D994" s="96">
        <v>0</v>
      </c>
      <c r="E994" s="96">
        <v>0</v>
      </c>
      <c r="F994" s="96">
        <v>0</v>
      </c>
      <c r="G994" s="96">
        <v>0</v>
      </c>
      <c r="H994" s="96">
        <v>0</v>
      </c>
      <c r="I994" s="96">
        <v>1</v>
      </c>
      <c r="J994" s="96">
        <v>0</v>
      </c>
      <c r="K994" s="96">
        <v>0</v>
      </c>
      <c r="L994" s="96">
        <v>2</v>
      </c>
      <c r="M994" s="96">
        <v>2</v>
      </c>
      <c r="N994" s="96">
        <v>0</v>
      </c>
      <c r="O994" s="96"/>
      <c r="P994" s="96"/>
      <c r="Q994" s="96"/>
      <c r="R994" s="96"/>
      <c r="Z994" s="91">
        <f t="shared" ref="Z994:AK994" si="1022">C994*100000/Z989</f>
        <v>0</v>
      </c>
      <c r="AA994" s="91">
        <f t="shared" si="1022"/>
        <v>0</v>
      </c>
      <c r="AB994" s="91">
        <f t="shared" si="1022"/>
        <v>0</v>
      </c>
      <c r="AC994" s="91">
        <f t="shared" si="1022"/>
        <v>0</v>
      </c>
      <c r="AD994" s="91">
        <f t="shared" si="1022"/>
        <v>0</v>
      </c>
      <c r="AE994" s="91">
        <f t="shared" si="1022"/>
        <v>0</v>
      </c>
      <c r="AF994" s="91">
        <f t="shared" si="1022"/>
        <v>17.41856819369448</v>
      </c>
      <c r="AG994" s="91">
        <f t="shared" si="1022"/>
        <v>0</v>
      </c>
      <c r="AH994" s="91">
        <f t="shared" si="1022"/>
        <v>0</v>
      </c>
      <c r="AI994" s="91">
        <f t="shared" si="1022"/>
        <v>35.80379520229144</v>
      </c>
      <c r="AJ994" s="91">
        <f t="shared" si="1022"/>
        <v>35.765379113018597</v>
      </c>
      <c r="AK994" s="91">
        <f t="shared" si="1022"/>
        <v>0</v>
      </c>
      <c r="AL994" s="148"/>
      <c r="AM994" s="148"/>
      <c r="AN994" s="148"/>
      <c r="AO994" s="148"/>
    </row>
    <row r="995" spans="1:41" ht="13.5" customHeight="1">
      <c r="A995" s="88">
        <v>992</v>
      </c>
      <c r="B995" s="95" t="s">
        <v>18</v>
      </c>
      <c r="C995" s="96">
        <v>0</v>
      </c>
      <c r="D995" s="96">
        <v>0</v>
      </c>
      <c r="E995" s="96">
        <v>0</v>
      </c>
      <c r="F995" s="96">
        <v>0</v>
      </c>
      <c r="G995" s="96">
        <v>0</v>
      </c>
      <c r="H995" s="96">
        <v>0</v>
      </c>
      <c r="I995" s="96">
        <v>2</v>
      </c>
      <c r="J995" s="96">
        <v>0</v>
      </c>
      <c r="K995" s="96">
        <v>1</v>
      </c>
      <c r="L995" s="96">
        <v>2</v>
      </c>
      <c r="M995" s="96">
        <v>0</v>
      </c>
      <c r="N995" s="96">
        <v>0</v>
      </c>
      <c r="O995" s="96"/>
      <c r="P995" s="96"/>
      <c r="Q995" s="96"/>
      <c r="R995" s="96"/>
      <c r="Z995" s="91">
        <f t="shared" ref="Z995:AK995" si="1023">C995*100000/Z989</f>
        <v>0</v>
      </c>
      <c r="AA995" s="91">
        <f t="shared" si="1023"/>
        <v>0</v>
      </c>
      <c r="AB995" s="91">
        <f t="shared" si="1023"/>
        <v>0</v>
      </c>
      <c r="AC995" s="91">
        <f t="shared" si="1023"/>
        <v>0</v>
      </c>
      <c r="AD995" s="91">
        <f t="shared" si="1023"/>
        <v>0</v>
      </c>
      <c r="AE995" s="91">
        <f t="shared" si="1023"/>
        <v>0</v>
      </c>
      <c r="AF995" s="91">
        <f t="shared" si="1023"/>
        <v>34.837136387388959</v>
      </c>
      <c r="AG995" s="91">
        <f t="shared" si="1023"/>
        <v>0</v>
      </c>
      <c r="AH995" s="91">
        <f t="shared" si="1023"/>
        <v>17.71793054571226</v>
      </c>
      <c r="AI995" s="91">
        <f t="shared" si="1023"/>
        <v>35.80379520229144</v>
      </c>
      <c r="AJ995" s="91">
        <f t="shared" si="1023"/>
        <v>0</v>
      </c>
      <c r="AK995" s="91">
        <f t="shared" si="1023"/>
        <v>0</v>
      </c>
      <c r="AL995" s="148"/>
      <c r="AM995" s="148"/>
      <c r="AN995" s="148"/>
      <c r="AO995" s="148"/>
    </row>
    <row r="996" spans="1:41" ht="13.5" customHeight="1">
      <c r="A996" s="88">
        <v>993</v>
      </c>
      <c r="B996" s="95" t="s">
        <v>17</v>
      </c>
      <c r="C996" s="96">
        <v>6</v>
      </c>
      <c r="D996" s="96">
        <v>4</v>
      </c>
      <c r="E996" s="96">
        <v>8</v>
      </c>
      <c r="F996" s="96">
        <v>7</v>
      </c>
      <c r="G996" s="96">
        <v>13</v>
      </c>
      <c r="H996" s="96">
        <v>21</v>
      </c>
      <c r="I996" s="96">
        <v>23</v>
      </c>
      <c r="J996" s="96">
        <v>10</v>
      </c>
      <c r="K996" s="96">
        <v>9</v>
      </c>
      <c r="L996" s="96">
        <v>18</v>
      </c>
      <c r="M996" s="96">
        <v>17</v>
      </c>
      <c r="N996" s="96">
        <v>8</v>
      </c>
      <c r="O996" s="96"/>
      <c r="P996" s="96"/>
      <c r="Q996" s="96"/>
      <c r="R996" s="96"/>
      <c r="Z996" s="91">
        <f t="shared" ref="Z996:AK996" si="1024">C996*100000/Z989</f>
        <v>100.77258985555929</v>
      </c>
      <c r="AA996" s="91">
        <f t="shared" si="1024"/>
        <v>68.306010928961754</v>
      </c>
      <c r="AB996" s="91">
        <f t="shared" si="1024"/>
        <v>136.72876431379251</v>
      </c>
      <c r="AC996" s="91">
        <f t="shared" si="1024"/>
        <v>119.96572407883463</v>
      </c>
      <c r="AD996" s="91">
        <f t="shared" si="1024"/>
        <v>223.32932485827178</v>
      </c>
      <c r="AE996" s="91">
        <f t="shared" si="1024"/>
        <v>363.38466862779029</v>
      </c>
      <c r="AF996" s="91">
        <f t="shared" si="1024"/>
        <v>400.62706845497303</v>
      </c>
      <c r="AG996" s="91">
        <f t="shared" si="1024"/>
        <v>174.88632388947184</v>
      </c>
      <c r="AH996" s="91">
        <f t="shared" si="1024"/>
        <v>159.46137491141036</v>
      </c>
      <c r="AI996" s="91">
        <f t="shared" si="1024"/>
        <v>322.23415682062301</v>
      </c>
      <c r="AJ996" s="91">
        <f t="shared" si="1024"/>
        <v>304.00572246065809</v>
      </c>
      <c r="AK996" s="91">
        <f t="shared" si="1024"/>
        <v>143.78145219266713</v>
      </c>
      <c r="AL996" s="148"/>
      <c r="AM996" s="148"/>
      <c r="AN996" s="148"/>
      <c r="AO996" s="148"/>
    </row>
    <row r="997" spans="1:41" ht="13.5" customHeight="1">
      <c r="A997" s="88">
        <v>994</v>
      </c>
      <c r="B997" s="95" t="s">
        <v>16</v>
      </c>
      <c r="C997" s="96">
        <v>3</v>
      </c>
      <c r="D997" s="96">
        <v>5</v>
      </c>
      <c r="E997" s="96">
        <v>5</v>
      </c>
      <c r="F997" s="96">
        <v>2</v>
      </c>
      <c r="G997" s="96">
        <v>0</v>
      </c>
      <c r="H997" s="96">
        <v>3</v>
      </c>
      <c r="I997" s="96">
        <v>18</v>
      </c>
      <c r="J997" s="96">
        <v>6</v>
      </c>
      <c r="K997" s="96">
        <v>8</v>
      </c>
      <c r="L997" s="96">
        <v>9</v>
      </c>
      <c r="M997" s="96">
        <v>7</v>
      </c>
      <c r="N997" s="96">
        <v>7</v>
      </c>
      <c r="O997" s="96"/>
      <c r="P997" s="96"/>
      <c r="Q997" s="96"/>
      <c r="R997" s="96"/>
      <c r="Z997" s="91">
        <f t="shared" ref="Z997:AK997" si="1025">C997*100000/Z989</f>
        <v>50.386294927779645</v>
      </c>
      <c r="AA997" s="91">
        <f t="shared" si="1025"/>
        <v>85.382513661202182</v>
      </c>
      <c r="AB997" s="91">
        <f t="shared" si="1025"/>
        <v>85.455477696120326</v>
      </c>
      <c r="AC997" s="91">
        <f t="shared" si="1025"/>
        <v>34.27592116538132</v>
      </c>
      <c r="AD997" s="91">
        <f t="shared" si="1025"/>
        <v>0</v>
      </c>
      <c r="AE997" s="91">
        <f t="shared" si="1025"/>
        <v>51.912095518255754</v>
      </c>
      <c r="AF997" s="91">
        <f t="shared" si="1025"/>
        <v>313.53422748650058</v>
      </c>
      <c r="AG997" s="91">
        <f t="shared" si="1025"/>
        <v>104.9317943336831</v>
      </c>
      <c r="AH997" s="91">
        <f t="shared" si="1025"/>
        <v>141.74344436569808</v>
      </c>
      <c r="AI997" s="91">
        <f t="shared" si="1025"/>
        <v>161.11707841031151</v>
      </c>
      <c r="AJ997" s="91">
        <f t="shared" si="1025"/>
        <v>125.17882689556509</v>
      </c>
      <c r="AK997" s="91">
        <f t="shared" si="1025"/>
        <v>125.80877066858375</v>
      </c>
      <c r="AL997" s="148"/>
      <c r="AM997" s="148"/>
      <c r="AN997" s="148"/>
      <c r="AO997" s="148"/>
    </row>
    <row r="998" spans="1:41" ht="13.5" customHeight="1">
      <c r="A998" s="88">
        <v>995</v>
      </c>
      <c r="B998" s="97" t="s">
        <v>117</v>
      </c>
      <c r="C998" s="96">
        <v>34</v>
      </c>
      <c r="D998" s="96">
        <v>43</v>
      </c>
      <c r="E998" s="96">
        <v>57</v>
      </c>
      <c r="F998" s="96">
        <v>48</v>
      </c>
      <c r="G998" s="96">
        <v>56</v>
      </c>
      <c r="H998" s="96">
        <v>85</v>
      </c>
      <c r="I998" s="96">
        <v>128</v>
      </c>
      <c r="J998" s="96">
        <v>93</v>
      </c>
      <c r="K998" s="96">
        <v>96</v>
      </c>
      <c r="L998" s="96">
        <v>123</v>
      </c>
      <c r="M998" s="96">
        <v>86</v>
      </c>
      <c r="N998" s="96">
        <v>66</v>
      </c>
      <c r="O998" s="96"/>
      <c r="P998" s="96"/>
      <c r="Q998" s="96"/>
      <c r="R998" s="96"/>
      <c r="T998" s="4" t="s">
        <v>754</v>
      </c>
      <c r="U998" s="4" t="s">
        <v>755</v>
      </c>
      <c r="V998" s="4" t="s">
        <v>756</v>
      </c>
      <c r="W998" s="4" t="s">
        <v>757</v>
      </c>
      <c r="X998" s="4" t="s">
        <v>758</v>
      </c>
      <c r="Y998" s="4">
        <v>596.20000000000005</v>
      </c>
      <c r="Z998" s="91">
        <f t="shared" ref="Z998:AK998" si="1026">C998*100000/Z989</f>
        <v>571.04467584816928</v>
      </c>
      <c r="AA998" s="91">
        <f t="shared" si="1026"/>
        <v>734.28961748633878</v>
      </c>
      <c r="AB998" s="91">
        <f t="shared" si="1026"/>
        <v>974.19244573577168</v>
      </c>
      <c r="AC998" s="91">
        <f t="shared" si="1026"/>
        <v>822.62210796915167</v>
      </c>
      <c r="AD998" s="91">
        <f t="shared" si="1026"/>
        <v>962.03401477409375</v>
      </c>
      <c r="AE998" s="91">
        <f t="shared" si="1026"/>
        <v>1470.8427063505796</v>
      </c>
      <c r="AF998" s="91">
        <f t="shared" si="1026"/>
        <v>2229.5767287928934</v>
      </c>
      <c r="AG998" s="91">
        <f t="shared" si="1026"/>
        <v>1626.4428121720882</v>
      </c>
      <c r="AH998" s="91">
        <f t="shared" si="1026"/>
        <v>1700.9213323883771</v>
      </c>
      <c r="AI998" s="91">
        <f t="shared" si="1026"/>
        <v>2201.9334049409235</v>
      </c>
      <c r="AJ998" s="91">
        <f t="shared" si="1026"/>
        <v>1537.9113018597998</v>
      </c>
      <c r="AK998" s="91">
        <f t="shared" si="1026"/>
        <v>1186.1969805895039</v>
      </c>
      <c r="AL998" s="148"/>
      <c r="AM998" s="148"/>
      <c r="AN998" s="148"/>
      <c r="AO998" s="148"/>
    </row>
    <row r="999" spans="1:41" ht="13.5" customHeight="1">
      <c r="A999" s="88">
        <v>996</v>
      </c>
      <c r="B999" s="95" t="s">
        <v>15</v>
      </c>
      <c r="C999" s="96">
        <v>1</v>
      </c>
      <c r="D999" s="96">
        <v>6</v>
      </c>
      <c r="E999" s="96">
        <v>8</v>
      </c>
      <c r="F999" s="96">
        <v>4</v>
      </c>
      <c r="G999" s="96">
        <v>2</v>
      </c>
      <c r="H999" s="96">
        <v>1</v>
      </c>
      <c r="I999" s="96">
        <v>4</v>
      </c>
      <c r="J999" s="96">
        <v>6</v>
      </c>
      <c r="K999" s="96">
        <v>1</v>
      </c>
      <c r="L999" s="96">
        <v>2</v>
      </c>
      <c r="M999" s="96">
        <v>4</v>
      </c>
      <c r="N999" s="96">
        <v>2</v>
      </c>
      <c r="O999" s="96"/>
      <c r="P999" s="96"/>
      <c r="Q999" s="96"/>
      <c r="R999" s="96"/>
      <c r="Z999" s="91">
        <f t="shared" ref="Z999:AK999" si="1027">C999*100000/Z989</f>
        <v>16.795431642593215</v>
      </c>
      <c r="AA999" s="91">
        <f t="shared" si="1027"/>
        <v>102.45901639344262</v>
      </c>
      <c r="AB999" s="91">
        <f t="shared" si="1027"/>
        <v>136.72876431379251</v>
      </c>
      <c r="AC999" s="91">
        <f t="shared" si="1027"/>
        <v>68.551842330762639</v>
      </c>
      <c r="AD999" s="91">
        <f t="shared" si="1027"/>
        <v>34.358357670503352</v>
      </c>
      <c r="AE999" s="91">
        <f t="shared" si="1027"/>
        <v>17.304031839418585</v>
      </c>
      <c r="AF999" s="91">
        <f t="shared" si="1027"/>
        <v>69.674272774777918</v>
      </c>
      <c r="AG999" s="91">
        <f t="shared" si="1027"/>
        <v>104.9317943336831</v>
      </c>
      <c r="AH999" s="91">
        <f t="shared" si="1027"/>
        <v>17.71793054571226</v>
      </c>
      <c r="AI999" s="91">
        <f t="shared" si="1027"/>
        <v>35.80379520229144</v>
      </c>
      <c r="AJ999" s="91">
        <f t="shared" si="1027"/>
        <v>71.530758226037193</v>
      </c>
      <c r="AK999" s="91">
        <f t="shared" si="1027"/>
        <v>35.945363048166783</v>
      </c>
      <c r="AL999" s="148"/>
      <c r="AM999" s="148"/>
      <c r="AN999" s="148"/>
      <c r="AO999" s="148"/>
    </row>
    <row r="1000" spans="1:41" ht="13.5" customHeight="1">
      <c r="A1000" s="88">
        <v>997</v>
      </c>
      <c r="B1000" s="95" t="s">
        <v>14</v>
      </c>
      <c r="C1000" s="96">
        <v>14</v>
      </c>
      <c r="D1000" s="96">
        <v>30</v>
      </c>
      <c r="E1000" s="96">
        <v>44</v>
      </c>
      <c r="F1000" s="96">
        <v>21</v>
      </c>
      <c r="G1000" s="96">
        <v>24</v>
      </c>
      <c r="H1000" s="96">
        <v>27</v>
      </c>
      <c r="I1000" s="96">
        <v>36</v>
      </c>
      <c r="J1000" s="96">
        <v>36</v>
      </c>
      <c r="K1000" s="96">
        <v>33</v>
      </c>
      <c r="L1000" s="96">
        <v>29</v>
      </c>
      <c r="M1000" s="96">
        <v>43</v>
      </c>
      <c r="N1000" s="96">
        <v>48</v>
      </c>
      <c r="O1000" s="96"/>
      <c r="P1000" s="96"/>
      <c r="Q1000" s="96"/>
      <c r="R1000" s="96"/>
      <c r="Z1000" s="91">
        <f t="shared" ref="Z1000:AK1000" si="1028">C1000*100000/Z989</f>
        <v>235.13604299630501</v>
      </c>
      <c r="AA1000" s="91">
        <f t="shared" si="1028"/>
        <v>512.29508196721315</v>
      </c>
      <c r="AB1000" s="91">
        <f t="shared" si="1028"/>
        <v>752.00820372585883</v>
      </c>
      <c r="AC1000" s="91">
        <f t="shared" si="1028"/>
        <v>359.89717223650388</v>
      </c>
      <c r="AD1000" s="91">
        <f t="shared" si="1028"/>
        <v>412.30029204604023</v>
      </c>
      <c r="AE1000" s="91">
        <f t="shared" si="1028"/>
        <v>467.20885966430177</v>
      </c>
      <c r="AF1000" s="91">
        <f t="shared" si="1028"/>
        <v>627.06845497300117</v>
      </c>
      <c r="AG1000" s="91">
        <f t="shared" si="1028"/>
        <v>629.59076600209869</v>
      </c>
      <c r="AH1000" s="91">
        <f t="shared" si="1028"/>
        <v>584.69170800850463</v>
      </c>
      <c r="AI1000" s="91">
        <f t="shared" si="1028"/>
        <v>519.15503043322587</v>
      </c>
      <c r="AJ1000" s="91">
        <f t="shared" si="1028"/>
        <v>768.95565092989989</v>
      </c>
      <c r="AK1000" s="91">
        <f t="shared" si="1028"/>
        <v>862.6887131560029</v>
      </c>
      <c r="AL1000" s="148"/>
      <c r="AM1000" s="148"/>
      <c r="AN1000" s="148"/>
      <c r="AO1000" s="148"/>
    </row>
    <row r="1001" spans="1:41" ht="13.5" customHeight="1">
      <c r="A1001" s="88">
        <v>998</v>
      </c>
      <c r="B1001" s="95" t="s">
        <v>13</v>
      </c>
      <c r="C1001" s="96">
        <v>16</v>
      </c>
      <c r="D1001" s="96">
        <v>24</v>
      </c>
      <c r="E1001" s="96">
        <v>32</v>
      </c>
      <c r="F1001" s="96">
        <v>24</v>
      </c>
      <c r="G1001" s="96">
        <v>11</v>
      </c>
      <c r="H1001" s="96">
        <v>32</v>
      </c>
      <c r="I1001" s="96">
        <v>52</v>
      </c>
      <c r="J1001" s="96">
        <v>20</v>
      </c>
      <c r="K1001" s="96">
        <v>33</v>
      </c>
      <c r="L1001" s="96">
        <v>35</v>
      </c>
      <c r="M1001" s="96">
        <v>43</v>
      </c>
      <c r="N1001" s="96">
        <v>29</v>
      </c>
      <c r="O1001" s="96"/>
      <c r="P1001" s="96"/>
      <c r="Q1001" s="96"/>
      <c r="R1001" s="96"/>
      <c r="Z1001" s="91">
        <f t="shared" ref="Z1001:AK1001" si="1029">C1001*100000/Z989</f>
        <v>268.72690628149144</v>
      </c>
      <c r="AA1001" s="91">
        <f t="shared" si="1029"/>
        <v>409.8360655737705</v>
      </c>
      <c r="AB1001" s="91">
        <f t="shared" si="1029"/>
        <v>546.91505725517004</v>
      </c>
      <c r="AC1001" s="91">
        <f t="shared" si="1029"/>
        <v>411.31105398457584</v>
      </c>
      <c r="AD1001" s="91">
        <f t="shared" si="1029"/>
        <v>188.97096718776842</v>
      </c>
      <c r="AE1001" s="91">
        <f t="shared" si="1029"/>
        <v>553.72901886139471</v>
      </c>
      <c r="AF1001" s="91">
        <f t="shared" si="1029"/>
        <v>905.7655460721129</v>
      </c>
      <c r="AG1001" s="91">
        <f t="shared" si="1029"/>
        <v>349.77264777894368</v>
      </c>
      <c r="AH1001" s="91">
        <f t="shared" si="1029"/>
        <v>584.69170800850463</v>
      </c>
      <c r="AI1001" s="91">
        <f t="shared" si="1029"/>
        <v>626.56641604010031</v>
      </c>
      <c r="AJ1001" s="91">
        <f t="shared" si="1029"/>
        <v>768.95565092989989</v>
      </c>
      <c r="AK1001" s="91">
        <f t="shared" si="1029"/>
        <v>521.20776419841843</v>
      </c>
      <c r="AL1001" s="148"/>
      <c r="AM1001" s="148"/>
      <c r="AN1001" s="148"/>
      <c r="AO1001" s="148"/>
    </row>
    <row r="1002" spans="1:41" ht="13.5" customHeight="1">
      <c r="A1002" s="88">
        <v>999</v>
      </c>
      <c r="B1002" s="95" t="s">
        <v>12</v>
      </c>
      <c r="C1002" s="96">
        <v>43</v>
      </c>
      <c r="D1002" s="96">
        <v>54</v>
      </c>
      <c r="E1002" s="96">
        <v>61</v>
      </c>
      <c r="F1002" s="96">
        <v>44</v>
      </c>
      <c r="G1002" s="96">
        <v>37</v>
      </c>
      <c r="H1002" s="96">
        <v>77</v>
      </c>
      <c r="I1002" s="96">
        <v>53</v>
      </c>
      <c r="J1002" s="96">
        <v>46</v>
      </c>
      <c r="K1002" s="96">
        <v>51</v>
      </c>
      <c r="L1002" s="96">
        <v>76</v>
      </c>
      <c r="M1002" s="96">
        <v>92</v>
      </c>
      <c r="N1002" s="96">
        <v>64</v>
      </c>
      <c r="O1002" s="96"/>
      <c r="P1002" s="96"/>
      <c r="Q1002" s="96"/>
      <c r="R1002" s="96"/>
      <c r="Z1002" s="91">
        <f t="shared" ref="Z1002:AK1002" si="1030">C1002*100000/Z989</f>
        <v>722.20356063150825</v>
      </c>
      <c r="AA1002" s="91">
        <f t="shared" si="1030"/>
        <v>922.13114754098365</v>
      </c>
      <c r="AB1002" s="91">
        <f t="shared" si="1030"/>
        <v>1042.556827892668</v>
      </c>
      <c r="AC1002" s="91">
        <f t="shared" si="1030"/>
        <v>754.07026563838906</v>
      </c>
      <c r="AD1002" s="91">
        <f t="shared" si="1030"/>
        <v>635.629616904312</v>
      </c>
      <c r="AE1002" s="91">
        <f t="shared" si="1030"/>
        <v>1332.4104516352311</v>
      </c>
      <c r="AF1002" s="91">
        <f t="shared" si="1030"/>
        <v>923.18411426580735</v>
      </c>
      <c r="AG1002" s="91">
        <f t="shared" si="1030"/>
        <v>804.47708989157047</v>
      </c>
      <c r="AH1002" s="91">
        <f t="shared" si="1030"/>
        <v>903.61445783132535</v>
      </c>
      <c r="AI1002" s="91">
        <f t="shared" si="1030"/>
        <v>1360.5442176870749</v>
      </c>
      <c r="AJ1002" s="91">
        <f t="shared" si="1030"/>
        <v>1645.2074391988556</v>
      </c>
      <c r="AK1002" s="91">
        <f t="shared" si="1030"/>
        <v>1150.2516175413371</v>
      </c>
      <c r="AL1002" s="148"/>
      <c r="AM1002" s="148"/>
      <c r="AN1002" s="148"/>
      <c r="AO1002" s="148"/>
    </row>
    <row r="1003" spans="1:41" ht="13.5" customHeight="1">
      <c r="A1003" s="88">
        <v>1000</v>
      </c>
      <c r="B1003" s="95" t="s">
        <v>11</v>
      </c>
      <c r="C1003" s="96">
        <v>5</v>
      </c>
      <c r="D1003" s="96">
        <v>5</v>
      </c>
      <c r="E1003" s="96">
        <v>4</v>
      </c>
      <c r="F1003" s="96">
        <v>3</v>
      </c>
      <c r="G1003" s="96">
        <v>1</v>
      </c>
      <c r="H1003" s="96">
        <v>2</v>
      </c>
      <c r="I1003" s="96">
        <v>6</v>
      </c>
      <c r="J1003" s="96">
        <v>11</v>
      </c>
      <c r="K1003" s="96">
        <v>19</v>
      </c>
      <c r="L1003" s="96">
        <v>1</v>
      </c>
      <c r="M1003" s="96">
        <v>16</v>
      </c>
      <c r="N1003" s="96">
        <v>3</v>
      </c>
      <c r="O1003" s="96"/>
      <c r="P1003" s="96"/>
      <c r="Q1003" s="96"/>
      <c r="R1003" s="96"/>
      <c r="Z1003" s="91">
        <f t="shared" ref="Z1003:AK1003" si="1031">C1003*100000/Z989</f>
        <v>83.977158212966074</v>
      </c>
      <c r="AA1003" s="91">
        <f t="shared" si="1031"/>
        <v>85.382513661202182</v>
      </c>
      <c r="AB1003" s="91">
        <f t="shared" si="1031"/>
        <v>68.364382156896255</v>
      </c>
      <c r="AC1003" s="91">
        <f t="shared" si="1031"/>
        <v>51.413881748071979</v>
      </c>
      <c r="AD1003" s="91">
        <f t="shared" si="1031"/>
        <v>17.179178835251676</v>
      </c>
      <c r="AE1003" s="91">
        <f t="shared" si="1031"/>
        <v>34.608063678837169</v>
      </c>
      <c r="AF1003" s="91">
        <f t="shared" si="1031"/>
        <v>104.51140916216687</v>
      </c>
      <c r="AG1003" s="91">
        <f t="shared" si="1031"/>
        <v>192.37495627841903</v>
      </c>
      <c r="AH1003" s="91">
        <f t="shared" si="1031"/>
        <v>336.64068036853297</v>
      </c>
      <c r="AI1003" s="91">
        <f t="shared" si="1031"/>
        <v>17.90189760114572</v>
      </c>
      <c r="AJ1003" s="91">
        <f t="shared" si="1031"/>
        <v>286.12303290414877</v>
      </c>
      <c r="AK1003" s="91">
        <f t="shared" si="1031"/>
        <v>53.918044572250182</v>
      </c>
      <c r="AL1003" s="148"/>
      <c r="AM1003" s="148"/>
      <c r="AN1003" s="148"/>
      <c r="AO1003" s="148"/>
    </row>
    <row r="1004" spans="1:41" ht="13.5" customHeight="1">
      <c r="A1004" s="88">
        <v>1001</v>
      </c>
      <c r="B1004" s="95" t="s">
        <v>28</v>
      </c>
      <c r="C1004" s="96">
        <v>0</v>
      </c>
      <c r="D1004" s="96">
        <v>0</v>
      </c>
      <c r="E1004" s="96">
        <v>0</v>
      </c>
      <c r="F1004" s="96">
        <v>0</v>
      </c>
      <c r="G1004" s="96">
        <v>0</v>
      </c>
      <c r="H1004" s="96">
        <v>0</v>
      </c>
      <c r="I1004" s="96">
        <v>0</v>
      </c>
      <c r="J1004" s="96">
        <v>0</v>
      </c>
      <c r="K1004" s="96">
        <v>0</v>
      </c>
      <c r="L1004" s="96">
        <v>0</v>
      </c>
      <c r="M1004" s="96">
        <v>0</v>
      </c>
      <c r="N1004" s="96">
        <v>0</v>
      </c>
      <c r="O1004" s="96"/>
      <c r="P1004" s="96"/>
      <c r="Q1004" s="96"/>
      <c r="R1004" s="96"/>
      <c r="Z1004" s="91">
        <f t="shared" ref="Z1004:AK1004" si="1032">C1004*100000/Z989</f>
        <v>0</v>
      </c>
      <c r="AA1004" s="91">
        <f t="shared" si="1032"/>
        <v>0</v>
      </c>
      <c r="AB1004" s="91">
        <f t="shared" si="1032"/>
        <v>0</v>
      </c>
      <c r="AC1004" s="91">
        <f t="shared" si="1032"/>
        <v>0</v>
      </c>
      <c r="AD1004" s="91">
        <f t="shared" si="1032"/>
        <v>0</v>
      </c>
      <c r="AE1004" s="91">
        <f t="shared" si="1032"/>
        <v>0</v>
      </c>
      <c r="AF1004" s="91">
        <f t="shared" si="1032"/>
        <v>0</v>
      </c>
      <c r="AG1004" s="91">
        <f t="shared" si="1032"/>
        <v>0</v>
      </c>
      <c r="AH1004" s="91">
        <f t="shared" si="1032"/>
        <v>0</v>
      </c>
      <c r="AI1004" s="91">
        <f t="shared" si="1032"/>
        <v>0</v>
      </c>
      <c r="AJ1004" s="91">
        <f t="shared" si="1032"/>
        <v>0</v>
      </c>
      <c r="AK1004" s="91">
        <f t="shared" si="1032"/>
        <v>0</v>
      </c>
      <c r="AL1004" s="148"/>
      <c r="AM1004" s="148"/>
      <c r="AN1004" s="148"/>
      <c r="AO1004" s="148"/>
    </row>
    <row r="1005" spans="1:41" ht="13.5" customHeight="1">
      <c r="A1005" s="88">
        <v>1002</v>
      </c>
      <c r="B1005" s="97" t="s">
        <v>118</v>
      </c>
      <c r="C1005" s="96">
        <v>79</v>
      </c>
      <c r="D1005" s="96">
        <v>119</v>
      </c>
      <c r="E1005" s="96">
        <v>149</v>
      </c>
      <c r="F1005" s="96">
        <v>96</v>
      </c>
      <c r="G1005" s="96">
        <v>75</v>
      </c>
      <c r="H1005" s="96">
        <v>139</v>
      </c>
      <c r="I1005" s="96">
        <v>151</v>
      </c>
      <c r="J1005" s="96">
        <v>119</v>
      </c>
      <c r="K1005" s="96">
        <v>137</v>
      </c>
      <c r="L1005" s="96">
        <v>143</v>
      </c>
      <c r="M1005" s="96">
        <v>198</v>
      </c>
      <c r="N1005" s="96">
        <v>146</v>
      </c>
      <c r="O1005" s="96"/>
      <c r="P1005" s="96"/>
      <c r="Q1005" s="96"/>
      <c r="R1005" s="96"/>
      <c r="T1005" s="4" t="s">
        <v>759</v>
      </c>
      <c r="U1005" s="4" t="s">
        <v>760</v>
      </c>
      <c r="V1005" s="4" t="s">
        <v>761</v>
      </c>
      <c r="W1005" s="4" t="s">
        <v>762</v>
      </c>
      <c r="X1005" s="4" t="s">
        <v>763</v>
      </c>
      <c r="Y1005" s="4">
        <v>2062.5</v>
      </c>
      <c r="Z1005" s="91">
        <f t="shared" ref="Z1005:AK1005" si="1033">C1005*100000/Z989</f>
        <v>1326.8390997648639</v>
      </c>
      <c r="AA1005" s="91">
        <f t="shared" si="1033"/>
        <v>2032.1038251366119</v>
      </c>
      <c r="AB1005" s="91">
        <f t="shared" si="1033"/>
        <v>2546.5732353443855</v>
      </c>
      <c r="AC1005" s="91">
        <f t="shared" si="1033"/>
        <v>1645.2442159383033</v>
      </c>
      <c r="AD1005" s="91">
        <f t="shared" si="1033"/>
        <v>1288.4384126438756</v>
      </c>
      <c r="AE1005" s="91">
        <f t="shared" si="1033"/>
        <v>2405.2604256791833</v>
      </c>
      <c r="AF1005" s="91">
        <f t="shared" si="1033"/>
        <v>2630.2037972478661</v>
      </c>
      <c r="AG1005" s="91">
        <f t="shared" si="1033"/>
        <v>2081.147254284715</v>
      </c>
      <c r="AH1005" s="91">
        <f t="shared" si="1033"/>
        <v>2427.3564847625798</v>
      </c>
      <c r="AI1005" s="91">
        <f t="shared" si="1033"/>
        <v>2559.9713569638384</v>
      </c>
      <c r="AJ1005" s="91">
        <f t="shared" si="1033"/>
        <v>3540.7725321888411</v>
      </c>
      <c r="AK1005" s="91">
        <f t="shared" si="1033"/>
        <v>2624.0115025161754</v>
      </c>
      <c r="AL1005" s="148"/>
      <c r="AM1005" s="148"/>
      <c r="AN1005" s="148"/>
      <c r="AO1005" s="148"/>
    </row>
    <row r="1006" spans="1:41" ht="13.5" customHeight="1">
      <c r="A1006" s="88">
        <v>1003</v>
      </c>
      <c r="B1006" s="95" t="s">
        <v>10</v>
      </c>
      <c r="C1006" s="96">
        <v>0</v>
      </c>
      <c r="D1006" s="96">
        <v>6</v>
      </c>
      <c r="E1006" s="96">
        <v>0</v>
      </c>
      <c r="F1006" s="96">
        <v>0</v>
      </c>
      <c r="G1006" s="96">
        <v>0</v>
      </c>
      <c r="H1006" s="96">
        <v>1</v>
      </c>
      <c r="I1006" s="96">
        <v>3</v>
      </c>
      <c r="J1006" s="96">
        <v>3</v>
      </c>
      <c r="K1006" s="96">
        <v>4</v>
      </c>
      <c r="L1006" s="96">
        <v>3</v>
      </c>
      <c r="M1006" s="96">
        <v>0</v>
      </c>
      <c r="N1006" s="96">
        <v>2</v>
      </c>
      <c r="O1006" s="96"/>
      <c r="P1006" s="96"/>
      <c r="Q1006" s="96"/>
      <c r="R1006" s="96"/>
      <c r="Z1006" s="91">
        <f t="shared" ref="Z1006:AK1006" si="1034">C1006*100000/Z989</f>
        <v>0</v>
      </c>
      <c r="AA1006" s="91">
        <f t="shared" si="1034"/>
        <v>102.45901639344262</v>
      </c>
      <c r="AB1006" s="91">
        <f t="shared" si="1034"/>
        <v>0</v>
      </c>
      <c r="AC1006" s="91">
        <f t="shared" si="1034"/>
        <v>0</v>
      </c>
      <c r="AD1006" s="91">
        <f t="shared" si="1034"/>
        <v>0</v>
      </c>
      <c r="AE1006" s="91">
        <f t="shared" si="1034"/>
        <v>17.304031839418585</v>
      </c>
      <c r="AF1006" s="91">
        <f t="shared" si="1034"/>
        <v>52.255704581083435</v>
      </c>
      <c r="AG1006" s="91">
        <f t="shared" si="1034"/>
        <v>52.46589716684155</v>
      </c>
      <c r="AH1006" s="91">
        <f t="shared" si="1034"/>
        <v>70.871722182849041</v>
      </c>
      <c r="AI1006" s="91">
        <f t="shared" si="1034"/>
        <v>53.705692803437167</v>
      </c>
      <c r="AJ1006" s="91">
        <f t="shared" si="1034"/>
        <v>0</v>
      </c>
      <c r="AK1006" s="91">
        <f t="shared" si="1034"/>
        <v>35.945363048166783</v>
      </c>
      <c r="AL1006" s="148"/>
      <c r="AM1006" s="148"/>
      <c r="AN1006" s="148"/>
      <c r="AO1006" s="148"/>
    </row>
    <row r="1007" spans="1:41" ht="13.5" customHeight="1">
      <c r="A1007" s="88">
        <v>1004</v>
      </c>
      <c r="B1007" s="95" t="s">
        <v>9</v>
      </c>
      <c r="C1007" s="96">
        <v>2</v>
      </c>
      <c r="D1007" s="96">
        <v>4</v>
      </c>
      <c r="E1007" s="96">
        <v>6</v>
      </c>
      <c r="F1007" s="96">
        <v>1</v>
      </c>
      <c r="G1007" s="96">
        <v>1</v>
      </c>
      <c r="H1007" s="96">
        <v>3</v>
      </c>
      <c r="I1007" s="96">
        <v>1</v>
      </c>
      <c r="J1007" s="96">
        <v>3</v>
      </c>
      <c r="K1007" s="96">
        <v>2</v>
      </c>
      <c r="L1007" s="96">
        <v>5</v>
      </c>
      <c r="M1007" s="96">
        <v>2</v>
      </c>
      <c r="N1007" s="96">
        <v>0</v>
      </c>
      <c r="O1007" s="96"/>
      <c r="P1007" s="96"/>
      <c r="Q1007" s="96"/>
      <c r="R1007" s="96"/>
      <c r="Z1007" s="91">
        <f t="shared" ref="Z1007:AK1007" si="1035">C1007*100000/Z989</f>
        <v>33.59086328518643</v>
      </c>
      <c r="AA1007" s="91">
        <f t="shared" si="1035"/>
        <v>68.306010928961754</v>
      </c>
      <c r="AB1007" s="91">
        <f t="shared" si="1035"/>
        <v>102.54657323534438</v>
      </c>
      <c r="AC1007" s="91">
        <f t="shared" si="1035"/>
        <v>17.13796058269066</v>
      </c>
      <c r="AD1007" s="91">
        <f t="shared" si="1035"/>
        <v>17.179178835251676</v>
      </c>
      <c r="AE1007" s="91">
        <f t="shared" si="1035"/>
        <v>51.912095518255754</v>
      </c>
      <c r="AF1007" s="91">
        <f t="shared" si="1035"/>
        <v>17.41856819369448</v>
      </c>
      <c r="AG1007" s="91">
        <f t="shared" si="1035"/>
        <v>52.46589716684155</v>
      </c>
      <c r="AH1007" s="91">
        <f t="shared" si="1035"/>
        <v>35.43586109142452</v>
      </c>
      <c r="AI1007" s="91">
        <f t="shared" si="1035"/>
        <v>89.509488005728613</v>
      </c>
      <c r="AJ1007" s="91">
        <f t="shared" si="1035"/>
        <v>35.765379113018597</v>
      </c>
      <c r="AK1007" s="91">
        <f t="shared" si="1035"/>
        <v>0</v>
      </c>
      <c r="AL1007" s="148"/>
      <c r="AM1007" s="148"/>
      <c r="AN1007" s="148"/>
      <c r="AO1007" s="148"/>
    </row>
    <row r="1008" spans="1:41" ht="13.5" customHeight="1">
      <c r="A1008" s="88">
        <v>1005</v>
      </c>
      <c r="B1008" s="95" t="s">
        <v>8</v>
      </c>
      <c r="C1008" s="96">
        <v>29</v>
      </c>
      <c r="D1008" s="96">
        <v>32</v>
      </c>
      <c r="E1008" s="96">
        <v>11</v>
      </c>
      <c r="F1008" s="96">
        <v>15</v>
      </c>
      <c r="G1008" s="96">
        <v>17</v>
      </c>
      <c r="H1008" s="96">
        <v>14</v>
      </c>
      <c r="I1008" s="96">
        <v>17</v>
      </c>
      <c r="J1008" s="96">
        <v>25</v>
      </c>
      <c r="K1008" s="96">
        <v>28</v>
      </c>
      <c r="L1008" s="96">
        <v>16</v>
      </c>
      <c r="M1008" s="96">
        <v>15</v>
      </c>
      <c r="N1008" s="96">
        <v>18</v>
      </c>
      <c r="O1008" s="96"/>
      <c r="P1008" s="96"/>
      <c r="Q1008" s="96"/>
      <c r="R1008" s="96"/>
      <c r="Z1008" s="91">
        <f t="shared" ref="Z1008:AK1008" si="1036">C1008*100000/Z989</f>
        <v>487.06751763520322</v>
      </c>
      <c r="AA1008" s="91">
        <f t="shared" si="1036"/>
        <v>546.44808743169403</v>
      </c>
      <c r="AB1008" s="91">
        <f t="shared" si="1036"/>
        <v>188.00205093146471</v>
      </c>
      <c r="AC1008" s="91">
        <f t="shared" si="1036"/>
        <v>257.0694087403599</v>
      </c>
      <c r="AD1008" s="91">
        <f t="shared" si="1036"/>
        <v>292.04604019927848</v>
      </c>
      <c r="AE1008" s="91">
        <f t="shared" si="1036"/>
        <v>242.25644575186018</v>
      </c>
      <c r="AF1008" s="91">
        <f t="shared" si="1036"/>
        <v>296.11565929280613</v>
      </c>
      <c r="AG1008" s="91">
        <f t="shared" si="1036"/>
        <v>437.21580972367963</v>
      </c>
      <c r="AH1008" s="91">
        <f t="shared" si="1036"/>
        <v>496.10205527994333</v>
      </c>
      <c r="AI1008" s="91">
        <f t="shared" si="1036"/>
        <v>286.43036161833152</v>
      </c>
      <c r="AJ1008" s="91">
        <f t="shared" si="1036"/>
        <v>268.24034334763951</v>
      </c>
      <c r="AK1008" s="91">
        <f t="shared" si="1036"/>
        <v>323.50826743350109</v>
      </c>
      <c r="AL1008" s="148"/>
      <c r="AM1008" s="148"/>
      <c r="AN1008" s="148"/>
      <c r="AO1008" s="148"/>
    </row>
    <row r="1009" spans="1:41" ht="13.5" customHeight="1">
      <c r="A1009" s="88">
        <v>1006</v>
      </c>
      <c r="B1009" s="95" t="s">
        <v>24</v>
      </c>
      <c r="C1009" s="96">
        <v>0</v>
      </c>
      <c r="D1009" s="96">
        <v>0</v>
      </c>
      <c r="E1009" s="96">
        <v>0</v>
      </c>
      <c r="F1009" s="96">
        <v>0</v>
      </c>
      <c r="G1009" s="96">
        <v>0</v>
      </c>
      <c r="H1009" s="96">
        <v>0</v>
      </c>
      <c r="I1009" s="96">
        <v>0</v>
      </c>
      <c r="J1009" s="96">
        <v>0</v>
      </c>
      <c r="K1009" s="96">
        <v>0</v>
      </c>
      <c r="L1009" s="96">
        <v>0</v>
      </c>
      <c r="M1009" s="96">
        <v>0</v>
      </c>
      <c r="N1009" s="96">
        <v>0</v>
      </c>
      <c r="O1009" s="96"/>
      <c r="P1009" s="96"/>
      <c r="Q1009" s="96"/>
      <c r="R1009" s="96"/>
      <c r="Z1009" s="91">
        <f t="shared" ref="Z1009:AK1009" si="1037">C1009*100000/Z989</f>
        <v>0</v>
      </c>
      <c r="AA1009" s="91">
        <f t="shared" si="1037"/>
        <v>0</v>
      </c>
      <c r="AB1009" s="91">
        <f t="shared" si="1037"/>
        <v>0</v>
      </c>
      <c r="AC1009" s="91">
        <f t="shared" si="1037"/>
        <v>0</v>
      </c>
      <c r="AD1009" s="91">
        <f t="shared" si="1037"/>
        <v>0</v>
      </c>
      <c r="AE1009" s="91">
        <f t="shared" si="1037"/>
        <v>0</v>
      </c>
      <c r="AF1009" s="91">
        <f t="shared" si="1037"/>
        <v>0</v>
      </c>
      <c r="AG1009" s="91">
        <f t="shared" si="1037"/>
        <v>0</v>
      </c>
      <c r="AH1009" s="91">
        <f t="shared" si="1037"/>
        <v>0</v>
      </c>
      <c r="AI1009" s="91">
        <f t="shared" si="1037"/>
        <v>0</v>
      </c>
      <c r="AJ1009" s="91">
        <f t="shared" si="1037"/>
        <v>0</v>
      </c>
      <c r="AK1009" s="91">
        <f t="shared" si="1037"/>
        <v>0</v>
      </c>
      <c r="AL1009" s="148"/>
      <c r="AM1009" s="148"/>
      <c r="AN1009" s="148"/>
      <c r="AO1009" s="148"/>
    </row>
    <row r="1010" spans="1:41" ht="13.5" customHeight="1">
      <c r="A1010" s="88">
        <v>1007</v>
      </c>
      <c r="B1010" s="97" t="s">
        <v>119</v>
      </c>
      <c r="C1010" s="96">
        <v>31</v>
      </c>
      <c r="D1010" s="96">
        <v>42</v>
      </c>
      <c r="E1010" s="96">
        <v>17</v>
      </c>
      <c r="F1010" s="96">
        <v>16</v>
      </c>
      <c r="G1010" s="96">
        <v>18</v>
      </c>
      <c r="H1010" s="96">
        <v>18</v>
      </c>
      <c r="I1010" s="96">
        <v>21</v>
      </c>
      <c r="J1010" s="96">
        <v>31</v>
      </c>
      <c r="K1010" s="96">
        <v>34</v>
      </c>
      <c r="L1010" s="96">
        <v>24</v>
      </c>
      <c r="M1010" s="96">
        <v>17</v>
      </c>
      <c r="N1010" s="96">
        <v>20</v>
      </c>
      <c r="O1010" s="96"/>
      <c r="P1010" s="96"/>
      <c r="Q1010" s="96"/>
      <c r="R1010" s="96"/>
      <c r="T1010" s="4" t="s">
        <v>764</v>
      </c>
      <c r="U1010" s="4" t="s">
        <v>765</v>
      </c>
      <c r="V1010" s="4" t="s">
        <v>766</v>
      </c>
      <c r="W1010" s="4" t="s">
        <v>767</v>
      </c>
      <c r="X1010" s="4" t="s">
        <v>768</v>
      </c>
      <c r="Y1010" s="4">
        <v>354.5</v>
      </c>
      <c r="Z1010" s="91">
        <f t="shared" ref="Z1010:AK1010" si="1038">C1010*100000/Z989</f>
        <v>520.65838092038962</v>
      </c>
      <c r="AA1010" s="91">
        <f t="shared" si="1038"/>
        <v>717.21311475409834</v>
      </c>
      <c r="AB1010" s="91">
        <f t="shared" si="1038"/>
        <v>290.54862416680908</v>
      </c>
      <c r="AC1010" s="91">
        <f t="shared" si="1038"/>
        <v>274.20736932305056</v>
      </c>
      <c r="AD1010" s="91">
        <f t="shared" si="1038"/>
        <v>309.22521903453014</v>
      </c>
      <c r="AE1010" s="91">
        <f t="shared" si="1038"/>
        <v>311.47257310953449</v>
      </c>
      <c r="AF1010" s="91">
        <f t="shared" si="1038"/>
        <v>365.78993206758406</v>
      </c>
      <c r="AG1010" s="91">
        <f t="shared" si="1038"/>
        <v>542.14760405736274</v>
      </c>
      <c r="AH1010" s="91">
        <f t="shared" si="1038"/>
        <v>602.40963855421683</v>
      </c>
      <c r="AI1010" s="91">
        <f t="shared" si="1038"/>
        <v>429.64554242749733</v>
      </c>
      <c r="AJ1010" s="91">
        <f t="shared" si="1038"/>
        <v>304.00572246065809</v>
      </c>
      <c r="AK1010" s="91">
        <f t="shared" si="1038"/>
        <v>359.45363048166786</v>
      </c>
      <c r="AL1010" s="148"/>
      <c r="AM1010" s="148"/>
      <c r="AN1010" s="148"/>
      <c r="AO1010" s="148"/>
    </row>
    <row r="1011" spans="1:41" ht="13.5" customHeight="1">
      <c r="A1011" s="88">
        <v>1008</v>
      </c>
      <c r="B1011" s="95" t="s">
        <v>7</v>
      </c>
      <c r="C1011" s="96">
        <v>4</v>
      </c>
      <c r="D1011" s="96">
        <v>19</v>
      </c>
      <c r="E1011" s="96">
        <v>12</v>
      </c>
      <c r="F1011" s="96">
        <v>15</v>
      </c>
      <c r="G1011" s="96">
        <v>6</v>
      </c>
      <c r="H1011" s="96">
        <v>5</v>
      </c>
      <c r="I1011" s="96">
        <v>15</v>
      </c>
      <c r="J1011" s="96">
        <v>24</v>
      </c>
      <c r="K1011" s="96">
        <v>27</v>
      </c>
      <c r="L1011" s="96">
        <v>6</v>
      </c>
      <c r="M1011" s="96">
        <v>15</v>
      </c>
      <c r="N1011" s="96">
        <v>31</v>
      </c>
      <c r="O1011" s="96"/>
      <c r="P1011" s="96"/>
      <c r="Q1011" s="96"/>
      <c r="R1011" s="96"/>
      <c r="Z1011" s="91">
        <f t="shared" ref="Z1011:AK1011" si="1039">C1011*100000/Z989</f>
        <v>67.181726570372859</v>
      </c>
      <c r="AA1011" s="91">
        <f t="shared" si="1039"/>
        <v>324.45355191256829</v>
      </c>
      <c r="AB1011" s="91">
        <f t="shared" si="1039"/>
        <v>205.09314647068877</v>
      </c>
      <c r="AC1011" s="91">
        <f t="shared" si="1039"/>
        <v>257.0694087403599</v>
      </c>
      <c r="AD1011" s="91">
        <f t="shared" si="1039"/>
        <v>103.07507301151006</v>
      </c>
      <c r="AE1011" s="91">
        <f t="shared" si="1039"/>
        <v>86.520159197092923</v>
      </c>
      <c r="AF1011" s="91">
        <f t="shared" si="1039"/>
        <v>261.27852290541716</v>
      </c>
      <c r="AG1011" s="91">
        <f t="shared" si="1039"/>
        <v>419.7271773347324</v>
      </c>
      <c r="AH1011" s="91">
        <f t="shared" si="1039"/>
        <v>478.38412473423102</v>
      </c>
      <c r="AI1011" s="91">
        <f t="shared" si="1039"/>
        <v>107.41138560687433</v>
      </c>
      <c r="AJ1011" s="91">
        <f t="shared" si="1039"/>
        <v>268.24034334763951</v>
      </c>
      <c r="AK1011" s="91">
        <f t="shared" si="1039"/>
        <v>557.1531272465852</v>
      </c>
      <c r="AL1011" s="148"/>
      <c r="AM1011" s="148"/>
      <c r="AN1011" s="148"/>
      <c r="AO1011" s="148"/>
    </row>
    <row r="1012" spans="1:41" ht="13.5" customHeight="1">
      <c r="A1012" s="88">
        <v>1009</v>
      </c>
      <c r="B1012" s="95" t="s">
        <v>6</v>
      </c>
      <c r="C1012" s="96">
        <v>18</v>
      </c>
      <c r="D1012" s="96">
        <v>9</v>
      </c>
      <c r="E1012" s="96">
        <v>11</v>
      </c>
      <c r="F1012" s="96">
        <v>3</v>
      </c>
      <c r="G1012" s="96">
        <v>15</v>
      </c>
      <c r="H1012" s="96">
        <v>4</v>
      </c>
      <c r="I1012" s="96">
        <v>14</v>
      </c>
      <c r="J1012" s="96">
        <v>12</v>
      </c>
      <c r="K1012" s="96">
        <v>10</v>
      </c>
      <c r="L1012" s="96">
        <v>4</v>
      </c>
      <c r="M1012" s="96">
        <v>7</v>
      </c>
      <c r="N1012" s="96">
        <v>8</v>
      </c>
      <c r="O1012" s="96"/>
      <c r="P1012" s="96"/>
      <c r="Q1012" s="96"/>
      <c r="R1012" s="96"/>
      <c r="Z1012" s="91">
        <f t="shared" ref="Z1012:AK1012" si="1040">C1012*100000/Z989</f>
        <v>302.31776956667784</v>
      </c>
      <c r="AA1012" s="91">
        <f t="shared" si="1040"/>
        <v>153.68852459016392</v>
      </c>
      <c r="AB1012" s="91">
        <f t="shared" si="1040"/>
        <v>188.00205093146471</v>
      </c>
      <c r="AC1012" s="91">
        <f t="shared" si="1040"/>
        <v>51.413881748071979</v>
      </c>
      <c r="AD1012" s="91">
        <f t="shared" si="1040"/>
        <v>257.6876825287751</v>
      </c>
      <c r="AE1012" s="91">
        <f t="shared" si="1040"/>
        <v>69.216127357674338</v>
      </c>
      <c r="AF1012" s="91">
        <f t="shared" si="1040"/>
        <v>243.85995471172271</v>
      </c>
      <c r="AG1012" s="91">
        <f t="shared" si="1040"/>
        <v>209.8635886673662</v>
      </c>
      <c r="AH1012" s="91">
        <f t="shared" si="1040"/>
        <v>177.17930545712261</v>
      </c>
      <c r="AI1012" s="91">
        <f t="shared" si="1040"/>
        <v>71.607590404582879</v>
      </c>
      <c r="AJ1012" s="91">
        <f t="shared" si="1040"/>
        <v>125.17882689556509</v>
      </c>
      <c r="AK1012" s="91">
        <f t="shared" si="1040"/>
        <v>143.78145219266713</v>
      </c>
      <c r="AL1012" s="148"/>
      <c r="AM1012" s="148"/>
      <c r="AN1012" s="148"/>
      <c r="AO1012" s="148"/>
    </row>
    <row r="1013" spans="1:41" ht="13.5" customHeight="1">
      <c r="A1013" s="88">
        <v>1010</v>
      </c>
      <c r="B1013" s="95" t="s">
        <v>5</v>
      </c>
      <c r="C1013" s="96">
        <v>2</v>
      </c>
      <c r="D1013" s="96">
        <v>4</v>
      </c>
      <c r="E1013" s="96">
        <v>6</v>
      </c>
      <c r="F1013" s="96">
        <v>0</v>
      </c>
      <c r="G1013" s="96">
        <v>3</v>
      </c>
      <c r="H1013" s="96">
        <v>2</v>
      </c>
      <c r="I1013" s="96">
        <v>4</v>
      </c>
      <c r="J1013" s="96">
        <v>4</v>
      </c>
      <c r="K1013" s="96">
        <v>16</v>
      </c>
      <c r="L1013" s="96">
        <v>0</v>
      </c>
      <c r="M1013" s="96">
        <v>7</v>
      </c>
      <c r="N1013" s="96">
        <v>4</v>
      </c>
      <c r="O1013" s="96"/>
      <c r="P1013" s="96"/>
      <c r="Q1013" s="96"/>
      <c r="R1013" s="96"/>
      <c r="Z1013" s="91">
        <f t="shared" ref="Z1013:AK1013" si="1041">C1013*100000/Z989</f>
        <v>33.59086328518643</v>
      </c>
      <c r="AA1013" s="91">
        <f t="shared" si="1041"/>
        <v>68.306010928961754</v>
      </c>
      <c r="AB1013" s="91">
        <f t="shared" si="1041"/>
        <v>102.54657323534438</v>
      </c>
      <c r="AC1013" s="91">
        <f t="shared" si="1041"/>
        <v>0</v>
      </c>
      <c r="AD1013" s="91">
        <f t="shared" si="1041"/>
        <v>51.537536505755028</v>
      </c>
      <c r="AE1013" s="91">
        <f t="shared" si="1041"/>
        <v>34.608063678837169</v>
      </c>
      <c r="AF1013" s="91">
        <f t="shared" si="1041"/>
        <v>69.674272774777918</v>
      </c>
      <c r="AG1013" s="91">
        <f t="shared" si="1041"/>
        <v>69.954529555788739</v>
      </c>
      <c r="AH1013" s="91">
        <f t="shared" si="1041"/>
        <v>283.48688873139616</v>
      </c>
      <c r="AI1013" s="91">
        <f t="shared" si="1041"/>
        <v>0</v>
      </c>
      <c r="AJ1013" s="91">
        <f t="shared" si="1041"/>
        <v>125.17882689556509</v>
      </c>
      <c r="AK1013" s="91">
        <f t="shared" si="1041"/>
        <v>71.890726096333566</v>
      </c>
      <c r="AL1013" s="148"/>
      <c r="AM1013" s="148"/>
      <c r="AN1013" s="148"/>
      <c r="AO1013" s="148"/>
    </row>
    <row r="1014" spans="1:41" ht="13.5" customHeight="1">
      <c r="A1014" s="88">
        <v>1011</v>
      </c>
      <c r="B1014" s="95" t="s">
        <v>26</v>
      </c>
      <c r="C1014" s="96">
        <v>0</v>
      </c>
      <c r="D1014" s="96">
        <v>0</v>
      </c>
      <c r="E1014" s="96">
        <v>0</v>
      </c>
      <c r="F1014" s="96">
        <v>0</v>
      </c>
      <c r="G1014" s="96">
        <v>0</v>
      </c>
      <c r="H1014" s="96">
        <v>0</v>
      </c>
      <c r="I1014" s="96">
        <v>0</v>
      </c>
      <c r="J1014" s="96">
        <v>0</v>
      </c>
      <c r="K1014" s="96">
        <v>0</v>
      </c>
      <c r="L1014" s="96">
        <v>0</v>
      </c>
      <c r="M1014" s="96">
        <v>0</v>
      </c>
      <c r="N1014" s="96">
        <v>0</v>
      </c>
      <c r="O1014" s="96"/>
      <c r="P1014" s="96"/>
      <c r="Q1014" s="96"/>
      <c r="R1014" s="96"/>
      <c r="Z1014" s="91">
        <f t="shared" ref="Z1014:AK1014" si="1042">C1014*100000/Z989</f>
        <v>0</v>
      </c>
      <c r="AA1014" s="91">
        <f t="shared" si="1042"/>
        <v>0</v>
      </c>
      <c r="AB1014" s="91">
        <f t="shared" si="1042"/>
        <v>0</v>
      </c>
      <c r="AC1014" s="91">
        <f t="shared" si="1042"/>
        <v>0</v>
      </c>
      <c r="AD1014" s="91">
        <f t="shared" si="1042"/>
        <v>0</v>
      </c>
      <c r="AE1014" s="91">
        <f t="shared" si="1042"/>
        <v>0</v>
      </c>
      <c r="AF1014" s="91">
        <f t="shared" si="1042"/>
        <v>0</v>
      </c>
      <c r="AG1014" s="91">
        <f t="shared" si="1042"/>
        <v>0</v>
      </c>
      <c r="AH1014" s="91">
        <f t="shared" si="1042"/>
        <v>0</v>
      </c>
      <c r="AI1014" s="91">
        <f t="shared" si="1042"/>
        <v>0</v>
      </c>
      <c r="AJ1014" s="91">
        <f t="shared" si="1042"/>
        <v>0</v>
      </c>
      <c r="AK1014" s="91">
        <f t="shared" si="1042"/>
        <v>0</v>
      </c>
      <c r="AL1014" s="148"/>
      <c r="AM1014" s="148"/>
      <c r="AN1014" s="148"/>
      <c r="AO1014" s="148"/>
    </row>
    <row r="1015" spans="1:41" ht="13.5" customHeight="1">
      <c r="A1015" s="88">
        <v>1012</v>
      </c>
      <c r="B1015" s="95" t="s">
        <v>4</v>
      </c>
      <c r="C1015" s="96">
        <v>0</v>
      </c>
      <c r="D1015" s="96">
        <v>6</v>
      </c>
      <c r="E1015" s="96">
        <v>0</v>
      </c>
      <c r="F1015" s="96">
        <v>1</v>
      </c>
      <c r="G1015" s="96">
        <v>1</v>
      </c>
      <c r="H1015" s="96">
        <v>10</v>
      </c>
      <c r="I1015" s="96">
        <v>3</v>
      </c>
      <c r="J1015" s="96">
        <v>12</v>
      </c>
      <c r="K1015" s="96">
        <v>9</v>
      </c>
      <c r="L1015" s="96">
        <v>11</v>
      </c>
      <c r="M1015" s="96">
        <v>7</v>
      </c>
      <c r="N1015" s="96">
        <v>11</v>
      </c>
      <c r="O1015" s="96"/>
      <c r="P1015" s="96"/>
      <c r="Q1015" s="96"/>
      <c r="R1015" s="96"/>
      <c r="Z1015" s="91">
        <f t="shared" ref="Z1015:AK1015" si="1043">C1015*100000/Z989</f>
        <v>0</v>
      </c>
      <c r="AA1015" s="91">
        <f t="shared" si="1043"/>
        <v>102.45901639344262</v>
      </c>
      <c r="AB1015" s="91">
        <f t="shared" si="1043"/>
        <v>0</v>
      </c>
      <c r="AC1015" s="91">
        <f t="shared" si="1043"/>
        <v>17.13796058269066</v>
      </c>
      <c r="AD1015" s="91">
        <f t="shared" si="1043"/>
        <v>17.179178835251676</v>
      </c>
      <c r="AE1015" s="91">
        <f t="shared" si="1043"/>
        <v>173.04031839418585</v>
      </c>
      <c r="AF1015" s="91">
        <f t="shared" si="1043"/>
        <v>52.255704581083435</v>
      </c>
      <c r="AG1015" s="91">
        <f t="shared" si="1043"/>
        <v>209.8635886673662</v>
      </c>
      <c r="AH1015" s="91">
        <f t="shared" si="1043"/>
        <v>159.46137491141036</v>
      </c>
      <c r="AI1015" s="91">
        <f t="shared" si="1043"/>
        <v>196.92087361260295</v>
      </c>
      <c r="AJ1015" s="91">
        <f t="shared" si="1043"/>
        <v>125.17882689556509</v>
      </c>
      <c r="AK1015" s="91">
        <f t="shared" si="1043"/>
        <v>197.69949676491731</v>
      </c>
      <c r="AL1015" s="148"/>
      <c r="AM1015" s="148"/>
      <c r="AN1015" s="148"/>
      <c r="AO1015" s="148"/>
    </row>
    <row r="1016" spans="1:41" ht="13.5" customHeight="1">
      <c r="A1016" s="88">
        <v>1013</v>
      </c>
      <c r="B1016" s="95" t="s">
        <v>3</v>
      </c>
      <c r="C1016" s="96">
        <v>3</v>
      </c>
      <c r="D1016" s="96">
        <v>10</v>
      </c>
      <c r="E1016" s="96">
        <v>25</v>
      </c>
      <c r="F1016" s="96">
        <v>37</v>
      </c>
      <c r="G1016" s="96">
        <v>24</v>
      </c>
      <c r="H1016" s="96">
        <v>37</v>
      </c>
      <c r="I1016" s="96">
        <v>72</v>
      </c>
      <c r="J1016" s="96">
        <v>28</v>
      </c>
      <c r="K1016" s="96">
        <v>32</v>
      </c>
      <c r="L1016" s="96">
        <v>44</v>
      </c>
      <c r="M1016" s="96">
        <v>267</v>
      </c>
      <c r="N1016" s="96">
        <v>92</v>
      </c>
      <c r="O1016" s="96"/>
      <c r="P1016" s="96"/>
      <c r="Q1016" s="96"/>
      <c r="R1016" s="96"/>
      <c r="Z1016" s="91">
        <f t="shared" ref="Z1016:AK1016" si="1044">C1016*100000/Z989</f>
        <v>50.386294927779645</v>
      </c>
      <c r="AA1016" s="91">
        <f t="shared" si="1044"/>
        <v>170.76502732240436</v>
      </c>
      <c r="AB1016" s="91">
        <f t="shared" si="1044"/>
        <v>427.27738848060159</v>
      </c>
      <c r="AC1016" s="91">
        <f t="shared" si="1044"/>
        <v>634.10454155955438</v>
      </c>
      <c r="AD1016" s="91">
        <f t="shared" si="1044"/>
        <v>412.30029204604023</v>
      </c>
      <c r="AE1016" s="91">
        <f t="shared" si="1044"/>
        <v>640.24917805848759</v>
      </c>
      <c r="AF1016" s="91">
        <f t="shared" si="1044"/>
        <v>1254.1369099460023</v>
      </c>
      <c r="AG1016" s="91">
        <f t="shared" si="1044"/>
        <v>489.68170689052118</v>
      </c>
      <c r="AH1016" s="91">
        <f t="shared" si="1044"/>
        <v>566.97377746279233</v>
      </c>
      <c r="AI1016" s="91">
        <f t="shared" si="1044"/>
        <v>787.68349445041179</v>
      </c>
      <c r="AJ1016" s="91">
        <f t="shared" si="1044"/>
        <v>4774.678111587983</v>
      </c>
      <c r="AK1016" s="91">
        <f t="shared" si="1044"/>
        <v>1653.4867002156723</v>
      </c>
      <c r="AL1016" s="148"/>
      <c r="AM1016" s="148"/>
      <c r="AN1016" s="148"/>
      <c r="AO1016" s="148"/>
    </row>
    <row r="1017" spans="1:41" ht="13.5" customHeight="1">
      <c r="A1017" s="88">
        <v>1014</v>
      </c>
      <c r="B1017" s="95" t="s">
        <v>2</v>
      </c>
      <c r="C1017" s="96">
        <v>0</v>
      </c>
      <c r="D1017" s="96">
        <v>0</v>
      </c>
      <c r="E1017" s="96">
        <v>0</v>
      </c>
      <c r="F1017" s="96">
        <v>0</v>
      </c>
      <c r="G1017" s="96">
        <v>0</v>
      </c>
      <c r="H1017" s="96">
        <v>0</v>
      </c>
      <c r="I1017" s="96">
        <v>0</v>
      </c>
      <c r="J1017" s="96">
        <v>0</v>
      </c>
      <c r="K1017" s="96">
        <v>0</v>
      </c>
      <c r="L1017" s="96">
        <v>0</v>
      </c>
      <c r="M1017" s="96">
        <v>0</v>
      </c>
      <c r="N1017" s="96">
        <v>0</v>
      </c>
      <c r="O1017" s="96"/>
      <c r="P1017" s="96"/>
      <c r="Q1017" s="96"/>
      <c r="R1017" s="96"/>
      <c r="Z1017" s="91">
        <f t="shared" ref="Z1017:AK1017" si="1045">C1017*100000/Z989</f>
        <v>0</v>
      </c>
      <c r="AA1017" s="91">
        <f t="shared" si="1045"/>
        <v>0</v>
      </c>
      <c r="AB1017" s="91">
        <f t="shared" si="1045"/>
        <v>0</v>
      </c>
      <c r="AC1017" s="91">
        <f t="shared" si="1045"/>
        <v>0</v>
      </c>
      <c r="AD1017" s="91">
        <f t="shared" si="1045"/>
        <v>0</v>
      </c>
      <c r="AE1017" s="91">
        <f t="shared" si="1045"/>
        <v>0</v>
      </c>
      <c r="AF1017" s="91">
        <f t="shared" si="1045"/>
        <v>0</v>
      </c>
      <c r="AG1017" s="91">
        <f t="shared" si="1045"/>
        <v>0</v>
      </c>
      <c r="AH1017" s="91">
        <f t="shared" si="1045"/>
        <v>0</v>
      </c>
      <c r="AI1017" s="91">
        <f t="shared" si="1045"/>
        <v>0</v>
      </c>
      <c r="AJ1017" s="91">
        <f t="shared" si="1045"/>
        <v>0</v>
      </c>
      <c r="AK1017" s="91">
        <f t="shared" si="1045"/>
        <v>0</v>
      </c>
      <c r="AL1017" s="148"/>
      <c r="AM1017" s="148"/>
      <c r="AN1017" s="148"/>
      <c r="AO1017" s="148"/>
    </row>
    <row r="1018" spans="1:41" ht="13.5" customHeight="1">
      <c r="A1018" s="88">
        <v>1015</v>
      </c>
      <c r="B1018" s="95" t="s">
        <v>23</v>
      </c>
      <c r="C1018" s="96">
        <v>2</v>
      </c>
      <c r="D1018" s="96">
        <v>0</v>
      </c>
      <c r="E1018" s="96">
        <v>0</v>
      </c>
      <c r="F1018" s="96">
        <v>0</v>
      </c>
      <c r="G1018" s="96">
        <v>0</v>
      </c>
      <c r="H1018" s="96">
        <v>0</v>
      </c>
      <c r="I1018" s="96">
        <v>0</v>
      </c>
      <c r="J1018" s="96">
        <v>0</v>
      </c>
      <c r="K1018" s="96">
        <v>0</v>
      </c>
      <c r="L1018" s="96">
        <v>0</v>
      </c>
      <c r="M1018" s="96">
        <v>0</v>
      </c>
      <c r="N1018" s="96">
        <v>0</v>
      </c>
      <c r="O1018" s="96"/>
      <c r="P1018" s="96"/>
      <c r="Q1018" s="96"/>
      <c r="R1018" s="96"/>
      <c r="Z1018" s="91">
        <f t="shared" ref="Z1018:AK1018" si="1046">C1018*100000/Z989</f>
        <v>33.59086328518643</v>
      </c>
      <c r="AA1018" s="91">
        <f t="shared" si="1046"/>
        <v>0</v>
      </c>
      <c r="AB1018" s="91">
        <f t="shared" si="1046"/>
        <v>0</v>
      </c>
      <c r="AC1018" s="91">
        <f t="shared" si="1046"/>
        <v>0</v>
      </c>
      <c r="AD1018" s="91">
        <f t="shared" si="1046"/>
        <v>0</v>
      </c>
      <c r="AE1018" s="91">
        <f t="shared" si="1046"/>
        <v>0</v>
      </c>
      <c r="AF1018" s="91">
        <f t="shared" si="1046"/>
        <v>0</v>
      </c>
      <c r="AG1018" s="91">
        <f t="shared" si="1046"/>
        <v>0</v>
      </c>
      <c r="AH1018" s="91">
        <f t="shared" si="1046"/>
        <v>0</v>
      </c>
      <c r="AI1018" s="91">
        <f t="shared" si="1046"/>
        <v>0</v>
      </c>
      <c r="AJ1018" s="91">
        <f t="shared" si="1046"/>
        <v>0</v>
      </c>
      <c r="AK1018" s="91">
        <f t="shared" si="1046"/>
        <v>0</v>
      </c>
      <c r="AL1018" s="148"/>
      <c r="AM1018" s="148"/>
      <c r="AN1018" s="148"/>
      <c r="AO1018" s="148"/>
    </row>
    <row r="1019" spans="1:41" ht="13.5" customHeight="1">
      <c r="A1019" s="88">
        <v>1016</v>
      </c>
      <c r="B1019" s="95" t="s">
        <v>1</v>
      </c>
      <c r="C1019" s="96">
        <v>1</v>
      </c>
      <c r="D1019" s="96">
        <v>0</v>
      </c>
      <c r="E1019" s="96">
        <v>0</v>
      </c>
      <c r="F1019" s="96">
        <v>0</v>
      </c>
      <c r="G1019" s="96">
        <v>0</v>
      </c>
      <c r="H1019" s="96">
        <v>0</v>
      </c>
      <c r="I1019" s="96">
        <v>2</v>
      </c>
      <c r="J1019" s="96">
        <v>10</v>
      </c>
      <c r="K1019" s="96">
        <v>0</v>
      </c>
      <c r="L1019" s="96">
        <v>0</v>
      </c>
      <c r="M1019" s="96">
        <v>0</v>
      </c>
      <c r="N1019" s="96">
        <v>0</v>
      </c>
      <c r="O1019" s="96"/>
      <c r="P1019" s="96"/>
      <c r="Q1019" s="96"/>
      <c r="R1019" s="96"/>
      <c r="Z1019" s="91">
        <f t="shared" ref="Z1019:AK1019" si="1047">C1019*100000/Z989</f>
        <v>16.795431642593215</v>
      </c>
      <c r="AA1019" s="91">
        <f t="shared" si="1047"/>
        <v>0</v>
      </c>
      <c r="AB1019" s="91">
        <f t="shared" si="1047"/>
        <v>0</v>
      </c>
      <c r="AC1019" s="91">
        <f t="shared" si="1047"/>
        <v>0</v>
      </c>
      <c r="AD1019" s="91">
        <f t="shared" si="1047"/>
        <v>0</v>
      </c>
      <c r="AE1019" s="91">
        <f t="shared" si="1047"/>
        <v>0</v>
      </c>
      <c r="AF1019" s="91">
        <f t="shared" si="1047"/>
        <v>34.837136387388959</v>
      </c>
      <c r="AG1019" s="91">
        <f t="shared" si="1047"/>
        <v>174.88632388947184</v>
      </c>
      <c r="AH1019" s="91">
        <f t="shared" si="1047"/>
        <v>0</v>
      </c>
      <c r="AI1019" s="91">
        <f t="shared" si="1047"/>
        <v>0</v>
      </c>
      <c r="AJ1019" s="91">
        <f t="shared" si="1047"/>
        <v>0</v>
      </c>
      <c r="AK1019" s="91">
        <f t="shared" si="1047"/>
        <v>0</v>
      </c>
      <c r="AL1019" s="148"/>
      <c r="AM1019" s="148"/>
      <c r="AN1019" s="148"/>
      <c r="AO1019" s="148"/>
    </row>
    <row r="1020" spans="1:41" ht="13.5" customHeight="1">
      <c r="A1020" s="88">
        <v>1017</v>
      </c>
      <c r="B1020" s="95" t="s">
        <v>0</v>
      </c>
      <c r="C1020" s="96">
        <v>0</v>
      </c>
      <c r="D1020" s="96">
        <v>1</v>
      </c>
      <c r="E1020" s="96">
        <v>0</v>
      </c>
      <c r="F1020" s="96">
        <v>2</v>
      </c>
      <c r="G1020" s="96">
        <v>0</v>
      </c>
      <c r="H1020" s="96">
        <v>0</v>
      </c>
      <c r="I1020" s="96">
        <v>1</v>
      </c>
      <c r="J1020" s="96">
        <v>1</v>
      </c>
      <c r="K1020" s="96">
        <v>0</v>
      </c>
      <c r="L1020" s="96">
        <v>1</v>
      </c>
      <c r="M1020" s="96">
        <v>13</v>
      </c>
      <c r="N1020" s="96">
        <v>1</v>
      </c>
      <c r="O1020" s="96"/>
      <c r="P1020" s="96"/>
      <c r="Q1020" s="96"/>
      <c r="R1020" s="96"/>
      <c r="Z1020" s="91">
        <f t="shared" ref="Z1020:AK1020" si="1048">C1020*100000/Z989</f>
        <v>0</v>
      </c>
      <c r="AA1020" s="91">
        <f t="shared" si="1048"/>
        <v>17.076502732240439</v>
      </c>
      <c r="AB1020" s="91">
        <f t="shared" si="1048"/>
        <v>0</v>
      </c>
      <c r="AC1020" s="91">
        <f t="shared" si="1048"/>
        <v>34.27592116538132</v>
      </c>
      <c r="AD1020" s="91">
        <f t="shared" si="1048"/>
        <v>0</v>
      </c>
      <c r="AE1020" s="91">
        <f t="shared" si="1048"/>
        <v>0</v>
      </c>
      <c r="AF1020" s="91">
        <f t="shared" si="1048"/>
        <v>17.41856819369448</v>
      </c>
      <c r="AG1020" s="91">
        <f t="shared" si="1048"/>
        <v>17.488632388947185</v>
      </c>
      <c r="AH1020" s="91">
        <f t="shared" si="1048"/>
        <v>0</v>
      </c>
      <c r="AI1020" s="91">
        <f t="shared" si="1048"/>
        <v>17.90189760114572</v>
      </c>
      <c r="AJ1020" s="91">
        <f t="shared" si="1048"/>
        <v>232.4749642346209</v>
      </c>
      <c r="AK1020" s="91">
        <f t="shared" si="1048"/>
        <v>17.972681524083391</v>
      </c>
      <c r="AL1020" s="148"/>
      <c r="AM1020" s="148"/>
      <c r="AN1020" s="148"/>
      <c r="AO1020" s="148"/>
    </row>
    <row r="1021" spans="1:41" ht="13.5" customHeight="1">
      <c r="A1021" s="88">
        <v>1018</v>
      </c>
      <c r="B1021" s="97" t="s">
        <v>111</v>
      </c>
      <c r="C1021" s="96"/>
      <c r="D1021" s="96"/>
      <c r="E1021" s="96"/>
      <c r="F1021" s="96"/>
      <c r="G1021" s="96"/>
      <c r="H1021" s="96"/>
      <c r="I1021" s="96"/>
      <c r="J1021" s="96"/>
      <c r="K1021" s="96"/>
      <c r="L1021" s="96"/>
      <c r="M1021" s="96">
        <v>0</v>
      </c>
      <c r="N1021" s="96">
        <v>0</v>
      </c>
      <c r="O1021" s="96"/>
      <c r="P1021" s="96"/>
      <c r="Q1021" s="96"/>
      <c r="R1021" s="96"/>
      <c r="Z1021" s="91">
        <f t="shared" ref="Z1021:AK1021" si="1049">C1021*100000/Z989</f>
        <v>0</v>
      </c>
      <c r="AA1021" s="91">
        <f t="shared" si="1049"/>
        <v>0</v>
      </c>
      <c r="AB1021" s="91">
        <f t="shared" si="1049"/>
        <v>0</v>
      </c>
      <c r="AC1021" s="91">
        <f t="shared" si="1049"/>
        <v>0</v>
      </c>
      <c r="AD1021" s="91">
        <f t="shared" si="1049"/>
        <v>0</v>
      </c>
      <c r="AE1021" s="91">
        <f t="shared" si="1049"/>
        <v>0</v>
      </c>
      <c r="AF1021" s="91">
        <f t="shared" si="1049"/>
        <v>0</v>
      </c>
      <c r="AG1021" s="91">
        <f t="shared" si="1049"/>
        <v>0</v>
      </c>
      <c r="AH1021" s="91">
        <f t="shared" si="1049"/>
        <v>0</v>
      </c>
      <c r="AI1021" s="91">
        <f t="shared" si="1049"/>
        <v>0</v>
      </c>
      <c r="AJ1021" s="91">
        <f t="shared" si="1049"/>
        <v>0</v>
      </c>
      <c r="AK1021" s="91">
        <f t="shared" si="1049"/>
        <v>0</v>
      </c>
      <c r="AL1021" s="148"/>
      <c r="AM1021" s="148"/>
      <c r="AN1021" s="148"/>
      <c r="AO1021" s="148"/>
    </row>
    <row r="1022" spans="1:41" ht="13.5" customHeight="1">
      <c r="A1022" s="88">
        <v>1019</v>
      </c>
      <c r="B1022" s="97" t="s">
        <v>112</v>
      </c>
      <c r="C1022" s="96">
        <f>SUM(C998,C1005,C1010,C1011:C1021)</f>
        <v>174</v>
      </c>
      <c r="D1022" s="96">
        <f t="shared" ref="D1022:K1022" si="1050">SUM(D998,D1005,D1010,D1011:D1021)</f>
        <v>253</v>
      </c>
      <c r="E1022" s="96">
        <f t="shared" si="1050"/>
        <v>277</v>
      </c>
      <c r="F1022" s="96">
        <f t="shared" si="1050"/>
        <v>218</v>
      </c>
      <c r="G1022" s="96">
        <f t="shared" si="1050"/>
        <v>198</v>
      </c>
      <c r="H1022" s="96">
        <f t="shared" si="1050"/>
        <v>300</v>
      </c>
      <c r="I1022" s="96">
        <f t="shared" si="1050"/>
        <v>411</v>
      </c>
      <c r="J1022" s="96">
        <f t="shared" si="1050"/>
        <v>334</v>
      </c>
      <c r="K1022" s="96">
        <f t="shared" si="1050"/>
        <v>361</v>
      </c>
      <c r="L1022" s="96">
        <f>SUM(L998,L1005,L1010,L1011:L1021)</f>
        <v>356</v>
      </c>
      <c r="M1022" s="96">
        <f t="shared" ref="M1022:R1022" si="1051">SUM(M998,M1005,M1010,M1011:M1021)</f>
        <v>617</v>
      </c>
      <c r="N1022" s="96">
        <f>SUM(N998,N1005,N1010,N1011:N1021)</f>
        <v>379</v>
      </c>
      <c r="O1022" s="96">
        <f t="shared" si="1051"/>
        <v>0</v>
      </c>
      <c r="P1022" s="96">
        <f t="shared" si="1051"/>
        <v>0</v>
      </c>
      <c r="Q1022" s="96">
        <f t="shared" si="1051"/>
        <v>0</v>
      </c>
      <c r="R1022" s="96">
        <f t="shared" si="1051"/>
        <v>0</v>
      </c>
      <c r="T1022" s="4" t="s">
        <v>769</v>
      </c>
      <c r="U1022" s="4" t="s">
        <v>770</v>
      </c>
      <c r="V1022" s="4" t="s">
        <v>771</v>
      </c>
      <c r="W1022" s="4" t="s">
        <v>772</v>
      </c>
      <c r="X1022" s="4" t="s">
        <v>773</v>
      </c>
      <c r="Y1022" s="4">
        <v>3609.4</v>
      </c>
      <c r="Z1022" s="91">
        <f t="shared" ref="Z1022:AK1022" si="1052">C1022*100000/Z989</f>
        <v>2922.4051058112195</v>
      </c>
      <c r="AA1022" s="91">
        <f t="shared" si="1052"/>
        <v>4320.3551912568309</v>
      </c>
      <c r="AB1022" s="91">
        <f t="shared" si="1052"/>
        <v>4734.2334643650656</v>
      </c>
      <c r="AC1022" s="91">
        <f t="shared" si="1052"/>
        <v>3736.0754070265639</v>
      </c>
      <c r="AD1022" s="91">
        <f t="shared" si="1052"/>
        <v>3401.4774093798314</v>
      </c>
      <c r="AE1022" s="91">
        <f t="shared" si="1052"/>
        <v>5191.2095518255755</v>
      </c>
      <c r="AF1022" s="91">
        <f t="shared" si="1052"/>
        <v>7159.0315276084302</v>
      </c>
      <c r="AG1022" s="91">
        <f t="shared" si="1052"/>
        <v>5841.2032179083599</v>
      </c>
      <c r="AH1022" s="91">
        <f t="shared" si="1052"/>
        <v>6396.172927002126</v>
      </c>
      <c r="AI1022" s="91">
        <f t="shared" si="1052"/>
        <v>6373.0755460078772</v>
      </c>
      <c r="AJ1022" s="91">
        <f t="shared" si="1052"/>
        <v>11033.619456366238</v>
      </c>
      <c r="AK1022" s="91">
        <f t="shared" si="1052"/>
        <v>6811.6462976276061</v>
      </c>
      <c r="AL1022" s="148"/>
      <c r="AM1022" s="148"/>
      <c r="AN1022" s="148"/>
      <c r="AO1022" s="148"/>
    </row>
    <row r="1023" spans="1:41" ht="13.5" customHeight="1">
      <c r="A1023" s="88">
        <v>1020</v>
      </c>
      <c r="B1023" s="13" t="s">
        <v>147</v>
      </c>
      <c r="C1023" s="86">
        <v>2011</v>
      </c>
      <c r="D1023" s="86">
        <v>2012</v>
      </c>
      <c r="E1023" s="86">
        <v>2013</v>
      </c>
      <c r="F1023" s="86">
        <v>2014</v>
      </c>
      <c r="G1023" s="86">
        <v>2015</v>
      </c>
      <c r="H1023" s="86">
        <v>2016</v>
      </c>
      <c r="I1023" s="86">
        <v>2017</v>
      </c>
      <c r="J1023" s="86">
        <v>2018</v>
      </c>
      <c r="K1023" s="86">
        <v>2019</v>
      </c>
      <c r="L1023" s="86">
        <v>2020</v>
      </c>
      <c r="M1023" s="86">
        <v>2021</v>
      </c>
      <c r="N1023" s="86">
        <v>2022</v>
      </c>
      <c r="O1023" s="86">
        <v>2023</v>
      </c>
      <c r="P1023" s="86">
        <v>2024</v>
      </c>
      <c r="Q1023" s="86">
        <v>2025</v>
      </c>
      <c r="R1023" s="86">
        <v>2026</v>
      </c>
      <c r="Z1023" s="72">
        <v>87192</v>
      </c>
      <c r="AA1023" s="72">
        <v>87395</v>
      </c>
      <c r="AB1023" s="72">
        <v>88350</v>
      </c>
      <c r="AC1023" s="72">
        <v>89182</v>
      </c>
      <c r="AD1023" s="72">
        <v>90445</v>
      </c>
      <c r="AE1023" s="72">
        <v>91724</v>
      </c>
      <c r="AF1023" s="72">
        <v>93392</v>
      </c>
      <c r="AG1023" s="72">
        <v>95071</v>
      </c>
      <c r="AH1023" s="72">
        <v>96481</v>
      </c>
      <c r="AI1023" s="72">
        <v>97765</v>
      </c>
      <c r="AJ1023" s="72">
        <v>98146</v>
      </c>
      <c r="AK1023" s="72">
        <v>96317</v>
      </c>
      <c r="AL1023" s="149"/>
      <c r="AM1023" s="149"/>
      <c r="AN1023" s="149"/>
      <c r="AO1023" s="149"/>
    </row>
    <row r="1024" spans="1:41" ht="13.5" customHeight="1">
      <c r="A1024" s="88">
        <v>1021</v>
      </c>
      <c r="B1024" s="89" t="s">
        <v>25</v>
      </c>
      <c r="C1024" s="90">
        <v>2</v>
      </c>
      <c r="D1024" s="90">
        <v>2</v>
      </c>
      <c r="E1024" s="90">
        <v>5</v>
      </c>
      <c r="F1024" s="90">
        <v>0</v>
      </c>
      <c r="G1024" s="90">
        <v>2</v>
      </c>
      <c r="H1024" s="100">
        <v>2</v>
      </c>
      <c r="I1024" s="100">
        <v>2</v>
      </c>
      <c r="J1024" s="100">
        <v>2</v>
      </c>
      <c r="K1024" s="100">
        <v>2</v>
      </c>
      <c r="L1024" s="90">
        <v>0</v>
      </c>
      <c r="M1024" s="90">
        <v>0</v>
      </c>
      <c r="N1024" s="90">
        <v>2</v>
      </c>
      <c r="O1024" s="90"/>
      <c r="P1024" s="90"/>
      <c r="Q1024" s="90"/>
      <c r="R1024" s="90"/>
      <c r="Z1024" s="91">
        <f t="shared" ref="Z1024:AK1024" si="1053">C1024*100000/Z1023</f>
        <v>2.2937884209560511</v>
      </c>
      <c r="AA1024" s="91">
        <f t="shared" si="1053"/>
        <v>2.2884604382401741</v>
      </c>
      <c r="AB1024" s="91">
        <f t="shared" si="1053"/>
        <v>5.6593095642331637</v>
      </c>
      <c r="AC1024" s="91">
        <f t="shared" si="1053"/>
        <v>0</v>
      </c>
      <c r="AD1024" s="91">
        <f t="shared" si="1053"/>
        <v>2.2112886284482283</v>
      </c>
      <c r="AE1024" s="91">
        <f t="shared" si="1053"/>
        <v>2.180454406698356</v>
      </c>
      <c r="AF1024" s="91">
        <f t="shared" si="1053"/>
        <v>2.1415110501970189</v>
      </c>
      <c r="AG1024" s="91">
        <f t="shared" si="1053"/>
        <v>2.1036909257291918</v>
      </c>
      <c r="AH1024" s="91">
        <f t="shared" si="1053"/>
        <v>2.0729470051098144</v>
      </c>
      <c r="AI1024" s="91">
        <f t="shared" si="1053"/>
        <v>0</v>
      </c>
      <c r="AJ1024" s="91">
        <f t="shared" si="1053"/>
        <v>0</v>
      </c>
      <c r="AK1024" s="91">
        <f t="shared" si="1053"/>
        <v>2.0764766344466707</v>
      </c>
      <c r="AL1024" s="148"/>
      <c r="AM1024" s="148"/>
      <c r="AN1024" s="148"/>
      <c r="AO1024" s="148"/>
    </row>
    <row r="1025" spans="1:41" ht="13.5" customHeight="1">
      <c r="A1025" s="88">
        <v>1022</v>
      </c>
      <c r="B1025" s="95" t="s">
        <v>22</v>
      </c>
      <c r="C1025" s="96">
        <v>382</v>
      </c>
      <c r="D1025" s="96">
        <v>445</v>
      </c>
      <c r="E1025" s="96">
        <v>520</v>
      </c>
      <c r="F1025" s="96">
        <v>568</v>
      </c>
      <c r="G1025" s="96">
        <v>565</v>
      </c>
      <c r="H1025" s="101">
        <v>521</v>
      </c>
      <c r="I1025" s="101">
        <v>495</v>
      </c>
      <c r="J1025" s="101">
        <v>497</v>
      </c>
      <c r="K1025" s="101">
        <v>573</v>
      </c>
      <c r="L1025" s="96">
        <v>484</v>
      </c>
      <c r="M1025" s="96">
        <v>487</v>
      </c>
      <c r="N1025" s="96">
        <v>510</v>
      </c>
      <c r="O1025" s="96"/>
      <c r="P1025" s="96"/>
      <c r="Q1025" s="96"/>
      <c r="R1025" s="96"/>
      <c r="Z1025" s="91">
        <f t="shared" ref="Z1025:AK1025" si="1054">C1025*100000/Z1023</f>
        <v>438.11358840260573</v>
      </c>
      <c r="AA1025" s="91">
        <f t="shared" si="1054"/>
        <v>509.18244750843871</v>
      </c>
      <c r="AB1025" s="91">
        <f t="shared" si="1054"/>
        <v>588.56819468024901</v>
      </c>
      <c r="AC1025" s="91">
        <f t="shared" si="1054"/>
        <v>636.8998228342042</v>
      </c>
      <c r="AD1025" s="91">
        <f t="shared" si="1054"/>
        <v>624.68903753662448</v>
      </c>
      <c r="AE1025" s="91">
        <f t="shared" si="1054"/>
        <v>568.00837294492169</v>
      </c>
      <c r="AF1025" s="91">
        <f t="shared" si="1054"/>
        <v>530.02398492376221</v>
      </c>
      <c r="AG1025" s="91">
        <f t="shared" si="1054"/>
        <v>522.76719504370419</v>
      </c>
      <c r="AH1025" s="91">
        <f t="shared" si="1054"/>
        <v>593.89931696396184</v>
      </c>
      <c r="AI1025" s="91">
        <f t="shared" si="1054"/>
        <v>495.06469595458498</v>
      </c>
      <c r="AJ1025" s="91">
        <f t="shared" si="1054"/>
        <v>496.19953946161843</v>
      </c>
      <c r="AK1025" s="91">
        <f t="shared" si="1054"/>
        <v>529.50154178390108</v>
      </c>
      <c r="AL1025" s="148"/>
      <c r="AM1025" s="148"/>
      <c r="AN1025" s="148"/>
      <c r="AO1025" s="148"/>
    </row>
    <row r="1026" spans="1:41" ht="13.5" customHeight="1">
      <c r="A1026" s="88">
        <v>1023</v>
      </c>
      <c r="B1026" s="95" t="s">
        <v>21</v>
      </c>
      <c r="C1026" s="96">
        <v>119</v>
      </c>
      <c r="D1026" s="96">
        <v>107</v>
      </c>
      <c r="E1026" s="96">
        <v>83</v>
      </c>
      <c r="F1026" s="96">
        <v>95</v>
      </c>
      <c r="G1026" s="96">
        <v>167</v>
      </c>
      <c r="H1026" s="101">
        <v>108</v>
      </c>
      <c r="I1026" s="101">
        <v>115</v>
      </c>
      <c r="J1026" s="101">
        <v>138</v>
      </c>
      <c r="K1026" s="101">
        <v>161</v>
      </c>
      <c r="L1026" s="96">
        <v>227</v>
      </c>
      <c r="M1026" s="96">
        <v>153</v>
      </c>
      <c r="N1026" s="96">
        <v>118</v>
      </c>
      <c r="O1026" s="96"/>
      <c r="P1026" s="96"/>
      <c r="Q1026" s="96"/>
      <c r="R1026" s="96"/>
      <c r="Z1026" s="91">
        <f t="shared" ref="Z1026:AK1026" si="1055">C1026*100000/Z1023</f>
        <v>136.48041104688502</v>
      </c>
      <c r="AA1026" s="91">
        <f t="shared" si="1055"/>
        <v>122.43263344584931</v>
      </c>
      <c r="AB1026" s="91">
        <f t="shared" si="1055"/>
        <v>93.944538766270512</v>
      </c>
      <c r="AC1026" s="91">
        <f t="shared" si="1055"/>
        <v>106.52373797403064</v>
      </c>
      <c r="AD1026" s="91">
        <f t="shared" si="1055"/>
        <v>184.64260047542706</v>
      </c>
      <c r="AE1026" s="91">
        <f t="shared" si="1055"/>
        <v>117.74453796171122</v>
      </c>
      <c r="AF1026" s="91">
        <f t="shared" si="1055"/>
        <v>123.13688538632859</v>
      </c>
      <c r="AG1026" s="91">
        <f t="shared" si="1055"/>
        <v>145.15467387531424</v>
      </c>
      <c r="AH1026" s="91">
        <f t="shared" si="1055"/>
        <v>166.87223391134006</v>
      </c>
      <c r="AI1026" s="91">
        <f t="shared" si="1055"/>
        <v>232.18943384646857</v>
      </c>
      <c r="AJ1026" s="91">
        <f t="shared" si="1055"/>
        <v>155.89020438937908</v>
      </c>
      <c r="AK1026" s="91">
        <f t="shared" si="1055"/>
        <v>122.51212143235358</v>
      </c>
      <c r="AL1026" s="148"/>
      <c r="AM1026" s="148"/>
      <c r="AN1026" s="148"/>
      <c r="AO1026" s="148"/>
    </row>
    <row r="1027" spans="1:41" ht="13.5" customHeight="1">
      <c r="A1027" s="88">
        <v>1024</v>
      </c>
      <c r="B1027" s="95" t="s">
        <v>20</v>
      </c>
      <c r="C1027" s="96">
        <v>7</v>
      </c>
      <c r="D1027" s="96">
        <v>9</v>
      </c>
      <c r="E1027" s="96">
        <v>13</v>
      </c>
      <c r="F1027" s="96">
        <v>7</v>
      </c>
      <c r="G1027" s="96">
        <v>13</v>
      </c>
      <c r="H1027" s="101">
        <v>9</v>
      </c>
      <c r="I1027" s="101">
        <v>14</v>
      </c>
      <c r="J1027" s="101">
        <v>23</v>
      </c>
      <c r="K1027" s="101">
        <v>8</v>
      </c>
      <c r="L1027" s="96">
        <v>4</v>
      </c>
      <c r="M1027" s="96">
        <v>7</v>
      </c>
      <c r="N1027" s="96">
        <v>7</v>
      </c>
      <c r="O1027" s="96"/>
      <c r="P1027" s="96"/>
      <c r="Q1027" s="96"/>
      <c r="R1027" s="96"/>
      <c r="Z1027" s="91">
        <f t="shared" ref="Z1027:AK1027" si="1056">C1027*100000/Z1023</f>
        <v>8.0282594733461785</v>
      </c>
      <c r="AA1027" s="91">
        <f t="shared" si="1056"/>
        <v>10.298071972080782</v>
      </c>
      <c r="AB1027" s="91">
        <f t="shared" si="1056"/>
        <v>14.714204867006226</v>
      </c>
      <c r="AC1027" s="91">
        <f t="shared" si="1056"/>
        <v>7.8491175349285731</v>
      </c>
      <c r="AD1027" s="91">
        <f t="shared" si="1056"/>
        <v>14.373376084913483</v>
      </c>
      <c r="AE1027" s="91">
        <f t="shared" si="1056"/>
        <v>9.812044830142602</v>
      </c>
      <c r="AF1027" s="91">
        <f t="shared" si="1056"/>
        <v>14.990577351379134</v>
      </c>
      <c r="AG1027" s="91">
        <f t="shared" si="1056"/>
        <v>24.192445645885705</v>
      </c>
      <c r="AH1027" s="91">
        <f t="shared" si="1056"/>
        <v>8.2917880204392578</v>
      </c>
      <c r="AI1027" s="91">
        <f t="shared" si="1056"/>
        <v>4.0914437682197109</v>
      </c>
      <c r="AJ1027" s="91">
        <f t="shared" si="1056"/>
        <v>7.1322315733702855</v>
      </c>
      <c r="AK1027" s="91">
        <f t="shared" si="1056"/>
        <v>7.2676682205633485</v>
      </c>
      <c r="AL1027" s="148"/>
      <c r="AM1027" s="148"/>
      <c r="AN1027" s="148"/>
      <c r="AO1027" s="148"/>
    </row>
    <row r="1028" spans="1:41" ht="13.5" customHeight="1">
      <c r="A1028" s="88">
        <v>1025</v>
      </c>
      <c r="B1028" s="95" t="s">
        <v>19</v>
      </c>
      <c r="C1028" s="96">
        <v>82</v>
      </c>
      <c r="D1028" s="96">
        <v>58</v>
      </c>
      <c r="E1028" s="96">
        <v>56</v>
      </c>
      <c r="F1028" s="96">
        <v>46</v>
      </c>
      <c r="G1028" s="96">
        <v>48</v>
      </c>
      <c r="H1028" s="96">
        <v>34</v>
      </c>
      <c r="I1028" s="96">
        <v>42</v>
      </c>
      <c r="J1028" s="96">
        <v>45</v>
      </c>
      <c r="K1028" s="96">
        <v>23</v>
      </c>
      <c r="L1028" s="96">
        <v>42</v>
      </c>
      <c r="M1028" s="96">
        <v>26</v>
      </c>
      <c r="N1028" s="96">
        <v>26</v>
      </c>
      <c r="O1028" s="96"/>
      <c r="P1028" s="96"/>
      <c r="Q1028" s="96"/>
      <c r="R1028" s="96"/>
      <c r="Z1028" s="91">
        <f t="shared" ref="Z1028:AK1028" si="1057">C1028*100000/Z1023</f>
        <v>94.045325259198094</v>
      </c>
      <c r="AA1028" s="91">
        <f t="shared" si="1057"/>
        <v>66.365352708965048</v>
      </c>
      <c r="AB1028" s="91">
        <f t="shared" si="1057"/>
        <v>63.384267119411433</v>
      </c>
      <c r="AC1028" s="91">
        <f t="shared" si="1057"/>
        <v>51.57991522953062</v>
      </c>
      <c r="AD1028" s="91">
        <f t="shared" si="1057"/>
        <v>53.070927082757478</v>
      </c>
      <c r="AE1028" s="91">
        <f t="shared" si="1057"/>
        <v>37.067724913872048</v>
      </c>
      <c r="AF1028" s="91">
        <f t="shared" si="1057"/>
        <v>44.971732054137398</v>
      </c>
      <c r="AG1028" s="91">
        <f t="shared" si="1057"/>
        <v>47.333045828906819</v>
      </c>
      <c r="AH1028" s="91">
        <f t="shared" si="1057"/>
        <v>23.838890558762866</v>
      </c>
      <c r="AI1028" s="91">
        <f t="shared" si="1057"/>
        <v>42.960159566306963</v>
      </c>
      <c r="AJ1028" s="91">
        <f t="shared" si="1057"/>
        <v>26.491145843946772</v>
      </c>
      <c r="AK1028" s="91">
        <f t="shared" si="1057"/>
        <v>26.994196247806723</v>
      </c>
      <c r="AL1028" s="148"/>
      <c r="AM1028" s="148"/>
      <c r="AN1028" s="148"/>
      <c r="AO1028" s="148"/>
    </row>
    <row r="1029" spans="1:41" ht="13.5" customHeight="1">
      <c r="A1029" s="88">
        <v>1026</v>
      </c>
      <c r="B1029" s="95" t="s">
        <v>18</v>
      </c>
      <c r="C1029" s="96">
        <v>1</v>
      </c>
      <c r="D1029" s="96">
        <v>1</v>
      </c>
      <c r="E1029" s="96">
        <v>3</v>
      </c>
      <c r="F1029" s="96">
        <v>1</v>
      </c>
      <c r="G1029" s="96">
        <v>1</v>
      </c>
      <c r="H1029" s="96">
        <v>1</v>
      </c>
      <c r="I1029" s="96">
        <v>1</v>
      </c>
      <c r="J1029" s="96">
        <v>0</v>
      </c>
      <c r="K1029" s="96">
        <v>0</v>
      </c>
      <c r="L1029" s="96">
        <v>6</v>
      </c>
      <c r="M1029" s="96">
        <v>2</v>
      </c>
      <c r="N1029" s="96">
        <v>2</v>
      </c>
      <c r="O1029" s="96"/>
      <c r="P1029" s="96"/>
      <c r="Q1029" s="96"/>
      <c r="R1029" s="96"/>
      <c r="Z1029" s="91">
        <f t="shared" ref="Z1029:AK1029" si="1058">C1029*100000/Z1023</f>
        <v>1.1468942104780255</v>
      </c>
      <c r="AA1029" s="91">
        <f t="shared" si="1058"/>
        <v>1.144230219120087</v>
      </c>
      <c r="AB1029" s="91">
        <f t="shared" si="1058"/>
        <v>3.3955857385398982</v>
      </c>
      <c r="AC1029" s="91">
        <f t="shared" si="1058"/>
        <v>1.1213025049897962</v>
      </c>
      <c r="AD1029" s="91">
        <f t="shared" si="1058"/>
        <v>1.1056443142241141</v>
      </c>
      <c r="AE1029" s="91">
        <f t="shared" si="1058"/>
        <v>1.090227203349178</v>
      </c>
      <c r="AF1029" s="91">
        <f t="shared" si="1058"/>
        <v>1.0707555250985095</v>
      </c>
      <c r="AG1029" s="91">
        <f t="shared" si="1058"/>
        <v>0</v>
      </c>
      <c r="AH1029" s="91">
        <f t="shared" si="1058"/>
        <v>0</v>
      </c>
      <c r="AI1029" s="91">
        <f t="shared" si="1058"/>
        <v>6.1371656523295659</v>
      </c>
      <c r="AJ1029" s="91">
        <f t="shared" si="1058"/>
        <v>2.0377804495343672</v>
      </c>
      <c r="AK1029" s="91">
        <f t="shared" si="1058"/>
        <v>2.0764766344466707</v>
      </c>
      <c r="AL1029" s="148"/>
      <c r="AM1029" s="148"/>
      <c r="AN1029" s="148"/>
      <c r="AO1029" s="148"/>
    </row>
    <row r="1030" spans="1:41" ht="13.5" customHeight="1">
      <c r="A1030" s="88">
        <v>1027</v>
      </c>
      <c r="B1030" s="95" t="s">
        <v>17</v>
      </c>
      <c r="C1030" s="96">
        <v>105</v>
      </c>
      <c r="D1030" s="96">
        <v>143</v>
      </c>
      <c r="E1030" s="96">
        <v>131</v>
      </c>
      <c r="F1030" s="96">
        <v>162</v>
      </c>
      <c r="G1030" s="96">
        <v>152</v>
      </c>
      <c r="H1030" s="96">
        <v>140</v>
      </c>
      <c r="I1030" s="96">
        <v>201</v>
      </c>
      <c r="J1030" s="96">
        <v>179</v>
      </c>
      <c r="K1030" s="96">
        <v>175</v>
      </c>
      <c r="L1030" s="96">
        <v>125</v>
      </c>
      <c r="M1030" s="96">
        <v>112</v>
      </c>
      <c r="N1030" s="96">
        <v>140</v>
      </c>
      <c r="O1030" s="96"/>
      <c r="P1030" s="96"/>
      <c r="Q1030" s="96"/>
      <c r="R1030" s="96"/>
      <c r="Z1030" s="91">
        <f t="shared" ref="Z1030:AK1030" si="1059">C1030*100000/Z1023</f>
        <v>120.42389210019267</v>
      </c>
      <c r="AA1030" s="91">
        <f t="shared" si="1059"/>
        <v>163.62492133417243</v>
      </c>
      <c r="AB1030" s="91">
        <f t="shared" si="1059"/>
        <v>148.27391058290888</v>
      </c>
      <c r="AC1030" s="91">
        <f t="shared" si="1059"/>
        <v>181.65100580834698</v>
      </c>
      <c r="AD1030" s="91">
        <f t="shared" si="1059"/>
        <v>168.05793576206534</v>
      </c>
      <c r="AE1030" s="91">
        <f t="shared" si="1059"/>
        <v>152.63180846888491</v>
      </c>
      <c r="AF1030" s="91">
        <f t="shared" si="1059"/>
        <v>215.22186054480042</v>
      </c>
      <c r="AG1030" s="91">
        <f t="shared" si="1059"/>
        <v>188.28033785276267</v>
      </c>
      <c r="AH1030" s="91">
        <f t="shared" si="1059"/>
        <v>181.38286294710875</v>
      </c>
      <c r="AI1030" s="91">
        <f t="shared" si="1059"/>
        <v>127.85761775686595</v>
      </c>
      <c r="AJ1030" s="91">
        <f t="shared" si="1059"/>
        <v>114.11570517392457</v>
      </c>
      <c r="AK1030" s="91">
        <f t="shared" si="1059"/>
        <v>145.35336441126697</v>
      </c>
      <c r="AL1030" s="148"/>
      <c r="AM1030" s="148"/>
      <c r="AN1030" s="148"/>
      <c r="AO1030" s="148"/>
    </row>
    <row r="1031" spans="1:41" ht="13.5" customHeight="1">
      <c r="A1031" s="88">
        <v>1028</v>
      </c>
      <c r="B1031" s="95" t="s">
        <v>16</v>
      </c>
      <c r="C1031" s="96">
        <v>39</v>
      </c>
      <c r="D1031" s="96">
        <v>53</v>
      </c>
      <c r="E1031" s="96">
        <v>49</v>
      </c>
      <c r="F1031" s="96">
        <v>77</v>
      </c>
      <c r="G1031" s="96">
        <v>63</v>
      </c>
      <c r="H1031" s="96">
        <v>72</v>
      </c>
      <c r="I1031" s="96">
        <v>65</v>
      </c>
      <c r="J1031" s="96">
        <v>66</v>
      </c>
      <c r="K1031" s="96">
        <v>78</v>
      </c>
      <c r="L1031" s="96">
        <v>57</v>
      </c>
      <c r="M1031" s="96">
        <v>45</v>
      </c>
      <c r="N1031" s="96">
        <v>95</v>
      </c>
      <c r="O1031" s="96"/>
      <c r="P1031" s="96"/>
      <c r="Q1031" s="96"/>
      <c r="R1031" s="96"/>
      <c r="Z1031" s="91">
        <f t="shared" ref="Z1031:AK1031" si="1060">C1031*100000/Z1023</f>
        <v>44.728874208642992</v>
      </c>
      <c r="AA1031" s="91">
        <f t="shared" si="1060"/>
        <v>60.644201613364608</v>
      </c>
      <c r="AB1031" s="91">
        <f t="shared" si="1060"/>
        <v>55.461233729485002</v>
      </c>
      <c r="AC1031" s="91">
        <f t="shared" si="1060"/>
        <v>86.340292884214307</v>
      </c>
      <c r="AD1031" s="91">
        <f t="shared" si="1060"/>
        <v>69.655591796119182</v>
      </c>
      <c r="AE1031" s="91">
        <f t="shared" si="1060"/>
        <v>78.496358641140816</v>
      </c>
      <c r="AF1031" s="91">
        <f t="shared" si="1060"/>
        <v>69.599109131403111</v>
      </c>
      <c r="AG1031" s="91">
        <f t="shared" si="1060"/>
        <v>69.421800549063335</v>
      </c>
      <c r="AH1031" s="91">
        <f t="shared" si="1060"/>
        <v>80.844933199282764</v>
      </c>
      <c r="AI1031" s="91">
        <f t="shared" si="1060"/>
        <v>58.303073697130877</v>
      </c>
      <c r="AJ1031" s="91">
        <f t="shared" si="1060"/>
        <v>45.850060114523259</v>
      </c>
      <c r="AK1031" s="91">
        <f t="shared" si="1060"/>
        <v>98.632640136216864</v>
      </c>
      <c r="AL1031" s="148"/>
      <c r="AM1031" s="148"/>
      <c r="AN1031" s="148"/>
      <c r="AO1031" s="148"/>
    </row>
    <row r="1032" spans="1:41" ht="13.5" customHeight="1">
      <c r="A1032" s="88">
        <v>1029</v>
      </c>
      <c r="B1032" s="97" t="s">
        <v>117</v>
      </c>
      <c r="C1032" s="96">
        <v>737</v>
      </c>
      <c r="D1032" s="96">
        <v>818</v>
      </c>
      <c r="E1032" s="96">
        <v>860</v>
      </c>
      <c r="F1032" s="96">
        <v>956</v>
      </c>
      <c r="G1032" s="96">
        <v>1011</v>
      </c>
      <c r="H1032" s="96">
        <v>887</v>
      </c>
      <c r="I1032" s="96">
        <v>935</v>
      </c>
      <c r="J1032" s="96">
        <v>950</v>
      </c>
      <c r="K1032" s="96">
        <v>1020</v>
      </c>
      <c r="L1032" s="96">
        <v>945</v>
      </c>
      <c r="M1032" s="96">
        <v>832</v>
      </c>
      <c r="N1032" s="96">
        <v>900</v>
      </c>
      <c r="O1032" s="96"/>
      <c r="P1032" s="96"/>
      <c r="Q1032" s="96"/>
      <c r="R1032" s="96"/>
      <c r="T1032" s="4" t="s">
        <v>774</v>
      </c>
      <c r="U1032" s="4" t="s">
        <v>775</v>
      </c>
      <c r="V1032" s="4" t="s">
        <v>776</v>
      </c>
      <c r="W1032" s="4" t="s">
        <v>777</v>
      </c>
      <c r="X1032" s="4" t="s">
        <v>778</v>
      </c>
      <c r="Y1032" s="4">
        <v>761.9</v>
      </c>
      <c r="Z1032" s="91">
        <f t="shared" ref="Z1032:AK1032" si="1061">C1032*100000/Z1023</f>
        <v>845.26103312230475</v>
      </c>
      <c r="AA1032" s="91">
        <f t="shared" si="1061"/>
        <v>935.9803192402311</v>
      </c>
      <c r="AB1032" s="91">
        <f t="shared" si="1061"/>
        <v>973.4012450481041</v>
      </c>
      <c r="AC1032" s="91">
        <f t="shared" si="1061"/>
        <v>1071.965194770245</v>
      </c>
      <c r="AD1032" s="91">
        <f t="shared" si="1061"/>
        <v>1117.8064016805793</v>
      </c>
      <c r="AE1032" s="91">
        <f t="shared" si="1061"/>
        <v>967.03152937072082</v>
      </c>
      <c r="AF1032" s="91">
        <f t="shared" si="1061"/>
        <v>1001.1564159671063</v>
      </c>
      <c r="AG1032" s="91">
        <f t="shared" si="1061"/>
        <v>999.25318972136608</v>
      </c>
      <c r="AH1032" s="91">
        <f t="shared" si="1061"/>
        <v>1057.2029726060052</v>
      </c>
      <c r="AI1032" s="91">
        <f t="shared" si="1061"/>
        <v>966.60359024190666</v>
      </c>
      <c r="AJ1032" s="91">
        <f t="shared" si="1061"/>
        <v>847.71666700629669</v>
      </c>
      <c r="AK1032" s="91">
        <f t="shared" si="1061"/>
        <v>934.41448550100188</v>
      </c>
      <c r="AL1032" s="148"/>
      <c r="AM1032" s="148"/>
      <c r="AN1032" s="148"/>
      <c r="AO1032" s="148"/>
    </row>
    <row r="1033" spans="1:41" ht="13.5" customHeight="1">
      <c r="A1033" s="88">
        <v>1030</v>
      </c>
      <c r="B1033" s="95" t="s">
        <v>15</v>
      </c>
      <c r="C1033" s="96">
        <v>49</v>
      </c>
      <c r="D1033" s="96">
        <v>39</v>
      </c>
      <c r="E1033" s="96">
        <v>44</v>
      </c>
      <c r="F1033" s="96">
        <v>41</v>
      </c>
      <c r="G1033" s="96">
        <v>34</v>
      </c>
      <c r="H1033" s="96">
        <v>33</v>
      </c>
      <c r="I1033" s="96">
        <v>33</v>
      </c>
      <c r="J1033" s="96">
        <v>37</v>
      </c>
      <c r="K1033" s="96">
        <v>28</v>
      </c>
      <c r="L1033" s="96">
        <v>16</v>
      </c>
      <c r="M1033" s="96">
        <v>23</v>
      </c>
      <c r="N1033" s="96">
        <v>34</v>
      </c>
      <c r="O1033" s="96"/>
      <c r="P1033" s="96"/>
      <c r="Q1033" s="96"/>
      <c r="R1033" s="96"/>
      <c r="Z1033" s="91">
        <f t="shared" ref="Z1033:AK1033" si="1062">C1033*100000/Z1023</f>
        <v>56.197816313423253</v>
      </c>
      <c r="AA1033" s="91">
        <f t="shared" si="1062"/>
        <v>44.624978545683391</v>
      </c>
      <c r="AB1033" s="91">
        <f t="shared" si="1062"/>
        <v>49.80192416525184</v>
      </c>
      <c r="AC1033" s="91">
        <f t="shared" si="1062"/>
        <v>45.973402704581645</v>
      </c>
      <c r="AD1033" s="91">
        <f t="shared" si="1062"/>
        <v>37.591906683619882</v>
      </c>
      <c r="AE1033" s="91">
        <f t="shared" si="1062"/>
        <v>35.977497710522876</v>
      </c>
      <c r="AF1033" s="91">
        <f t="shared" si="1062"/>
        <v>35.334932328250815</v>
      </c>
      <c r="AG1033" s="91">
        <f t="shared" si="1062"/>
        <v>38.918282125990046</v>
      </c>
      <c r="AH1033" s="91">
        <f t="shared" si="1062"/>
        <v>29.0212580715374</v>
      </c>
      <c r="AI1033" s="91">
        <f t="shared" si="1062"/>
        <v>16.365775072878844</v>
      </c>
      <c r="AJ1033" s="91">
        <f t="shared" si="1062"/>
        <v>23.434475169645221</v>
      </c>
      <c r="AK1033" s="91">
        <f t="shared" si="1062"/>
        <v>35.300102785593403</v>
      </c>
      <c r="AL1033" s="148"/>
      <c r="AM1033" s="148"/>
      <c r="AN1033" s="148"/>
      <c r="AO1033" s="148"/>
    </row>
    <row r="1034" spans="1:41" ht="13.5" customHeight="1">
      <c r="A1034" s="88">
        <v>1031</v>
      </c>
      <c r="B1034" s="95" t="s">
        <v>14</v>
      </c>
      <c r="C1034" s="96">
        <v>755</v>
      </c>
      <c r="D1034" s="96">
        <v>863</v>
      </c>
      <c r="E1034" s="96">
        <v>885</v>
      </c>
      <c r="F1034" s="96">
        <v>911</v>
      </c>
      <c r="G1034" s="96">
        <v>729</v>
      </c>
      <c r="H1034" s="96">
        <v>755</v>
      </c>
      <c r="I1034" s="96">
        <v>639</v>
      </c>
      <c r="J1034" s="96">
        <v>631</v>
      </c>
      <c r="K1034" s="96">
        <v>510</v>
      </c>
      <c r="L1034" s="96">
        <v>520</v>
      </c>
      <c r="M1034" s="96">
        <v>416</v>
      </c>
      <c r="N1034" s="96">
        <v>596</v>
      </c>
      <c r="O1034" s="96"/>
      <c r="P1034" s="96"/>
      <c r="Q1034" s="96"/>
      <c r="R1034" s="96"/>
      <c r="Z1034" s="91">
        <f t="shared" ref="Z1034:AK1034" si="1063">C1034*100000/Z1023</f>
        <v>865.9051289109093</v>
      </c>
      <c r="AA1034" s="91">
        <f t="shared" si="1063"/>
        <v>987.47067910063504</v>
      </c>
      <c r="AB1034" s="91">
        <f t="shared" si="1063"/>
        <v>1001.69779286927</v>
      </c>
      <c r="AC1034" s="91">
        <f t="shared" si="1063"/>
        <v>1021.5065820457042</v>
      </c>
      <c r="AD1034" s="91">
        <f t="shared" si="1063"/>
        <v>806.01470506937915</v>
      </c>
      <c r="AE1034" s="91">
        <f t="shared" si="1063"/>
        <v>823.12153852862934</v>
      </c>
      <c r="AF1034" s="91">
        <f t="shared" si="1063"/>
        <v>684.21278053794754</v>
      </c>
      <c r="AG1034" s="91">
        <f t="shared" si="1063"/>
        <v>663.71448706756007</v>
      </c>
      <c r="AH1034" s="91">
        <f t="shared" si="1063"/>
        <v>528.60148630300262</v>
      </c>
      <c r="AI1034" s="91">
        <f t="shared" si="1063"/>
        <v>531.88768986856235</v>
      </c>
      <c r="AJ1034" s="91">
        <f t="shared" si="1063"/>
        <v>423.85833350314834</v>
      </c>
      <c r="AK1034" s="91">
        <f t="shared" si="1063"/>
        <v>618.79003706510798</v>
      </c>
      <c r="AL1034" s="148"/>
      <c r="AM1034" s="148"/>
      <c r="AN1034" s="148"/>
      <c r="AO1034" s="148"/>
    </row>
    <row r="1035" spans="1:41" ht="13.5" customHeight="1">
      <c r="A1035" s="88">
        <v>1032</v>
      </c>
      <c r="B1035" s="95" t="s">
        <v>13</v>
      </c>
      <c r="C1035" s="96">
        <v>635</v>
      </c>
      <c r="D1035" s="96">
        <v>784</v>
      </c>
      <c r="E1035" s="96">
        <v>817</v>
      </c>
      <c r="F1035" s="96">
        <v>612</v>
      </c>
      <c r="G1035" s="96">
        <v>585</v>
      </c>
      <c r="H1035" s="96">
        <v>631</v>
      </c>
      <c r="I1035" s="96">
        <v>541</v>
      </c>
      <c r="J1035" s="96">
        <v>455</v>
      </c>
      <c r="K1035" s="96">
        <v>373</v>
      </c>
      <c r="L1035" s="96">
        <v>451</v>
      </c>
      <c r="M1035" s="96">
        <v>323</v>
      </c>
      <c r="N1035" s="96">
        <v>409</v>
      </c>
      <c r="O1035" s="96"/>
      <c r="P1035" s="96"/>
      <c r="Q1035" s="96"/>
      <c r="R1035" s="96"/>
      <c r="Z1035" s="91">
        <f t="shared" ref="Z1035:AK1035" si="1064">C1035*100000/Z1023</f>
        <v>728.27782365354619</v>
      </c>
      <c r="AA1035" s="91">
        <f t="shared" si="1064"/>
        <v>897.07649179014822</v>
      </c>
      <c r="AB1035" s="91">
        <f t="shared" si="1064"/>
        <v>924.73118279569894</v>
      </c>
      <c r="AC1035" s="91">
        <f t="shared" si="1064"/>
        <v>686.2371330537552</v>
      </c>
      <c r="AD1035" s="91">
        <f t="shared" si="1064"/>
        <v>646.8019238211067</v>
      </c>
      <c r="AE1035" s="91">
        <f t="shared" si="1064"/>
        <v>687.93336531333125</v>
      </c>
      <c r="AF1035" s="91">
        <f t="shared" si="1064"/>
        <v>579.2787390782936</v>
      </c>
      <c r="AG1035" s="91">
        <f t="shared" si="1064"/>
        <v>478.58968560339116</v>
      </c>
      <c r="AH1035" s="91">
        <f t="shared" si="1064"/>
        <v>386.60461645298039</v>
      </c>
      <c r="AI1035" s="91">
        <f t="shared" si="1064"/>
        <v>461.31028486677235</v>
      </c>
      <c r="AJ1035" s="91">
        <f t="shared" si="1064"/>
        <v>329.10154259980033</v>
      </c>
      <c r="AK1035" s="91">
        <f t="shared" si="1064"/>
        <v>424.63947174434418</v>
      </c>
      <c r="AL1035" s="148"/>
      <c r="AM1035" s="148"/>
      <c r="AN1035" s="148"/>
      <c r="AO1035" s="148"/>
    </row>
    <row r="1036" spans="1:41" ht="13.5" customHeight="1">
      <c r="A1036" s="88">
        <v>1033</v>
      </c>
      <c r="B1036" s="95" t="s">
        <v>12</v>
      </c>
      <c r="C1036" s="96">
        <v>2091</v>
      </c>
      <c r="D1036" s="96">
        <v>2678</v>
      </c>
      <c r="E1036" s="96">
        <v>2810</v>
      </c>
      <c r="F1036" s="96">
        <v>2757</v>
      </c>
      <c r="G1036" s="96">
        <v>2553</v>
      </c>
      <c r="H1036" s="96">
        <v>2672</v>
      </c>
      <c r="I1036" s="96">
        <v>2358</v>
      </c>
      <c r="J1036" s="96">
        <v>2259</v>
      </c>
      <c r="K1036" s="96">
        <v>2207</v>
      </c>
      <c r="L1036" s="96">
        <v>2334</v>
      </c>
      <c r="M1036" s="96">
        <v>1885</v>
      </c>
      <c r="N1036" s="96">
        <v>2237</v>
      </c>
      <c r="O1036" s="96"/>
      <c r="P1036" s="96"/>
      <c r="Q1036" s="96"/>
      <c r="R1036" s="96"/>
      <c r="Z1036" s="91">
        <f t="shared" ref="Z1036:AK1036" si="1065">C1036*100000/Z1023</f>
        <v>2398.1557941095512</v>
      </c>
      <c r="AA1036" s="91">
        <f t="shared" si="1065"/>
        <v>3064.248526803593</v>
      </c>
      <c r="AB1036" s="91">
        <f t="shared" si="1065"/>
        <v>3180.5319750990379</v>
      </c>
      <c r="AC1036" s="91">
        <f t="shared" si="1065"/>
        <v>3091.4310062568679</v>
      </c>
      <c r="AD1036" s="91">
        <f t="shared" si="1065"/>
        <v>2822.7099342141632</v>
      </c>
      <c r="AE1036" s="91">
        <f t="shared" si="1065"/>
        <v>2913.0870873490035</v>
      </c>
      <c r="AF1036" s="91">
        <f t="shared" si="1065"/>
        <v>2524.8415281822854</v>
      </c>
      <c r="AG1036" s="91">
        <f t="shared" si="1065"/>
        <v>2376.1189006111222</v>
      </c>
      <c r="AH1036" s="91">
        <f t="shared" si="1065"/>
        <v>2287.49702013868</v>
      </c>
      <c r="AI1036" s="91">
        <f t="shared" si="1065"/>
        <v>2387.3574387562012</v>
      </c>
      <c r="AJ1036" s="91">
        <f t="shared" si="1065"/>
        <v>1920.6080736861411</v>
      </c>
      <c r="AK1036" s="91">
        <f t="shared" si="1065"/>
        <v>2322.5391156286014</v>
      </c>
      <c r="AL1036" s="148"/>
      <c r="AM1036" s="148"/>
      <c r="AN1036" s="148"/>
      <c r="AO1036" s="148"/>
    </row>
    <row r="1037" spans="1:41" ht="13.5" customHeight="1">
      <c r="A1037" s="88">
        <v>1034</v>
      </c>
      <c r="B1037" s="95" t="s">
        <v>11</v>
      </c>
      <c r="C1037" s="96">
        <v>246</v>
      </c>
      <c r="D1037" s="96">
        <v>301</v>
      </c>
      <c r="E1037" s="96">
        <v>432</v>
      </c>
      <c r="F1037" s="96">
        <v>315</v>
      </c>
      <c r="G1037" s="96">
        <v>445</v>
      </c>
      <c r="H1037" s="96">
        <v>386</v>
      </c>
      <c r="I1037" s="96">
        <v>353</v>
      </c>
      <c r="J1037" s="96">
        <v>331</v>
      </c>
      <c r="K1037" s="96">
        <v>281</v>
      </c>
      <c r="L1037" s="96">
        <v>316</v>
      </c>
      <c r="M1037" s="96">
        <v>373</v>
      </c>
      <c r="N1037" s="96">
        <v>369</v>
      </c>
      <c r="O1037" s="96"/>
      <c r="P1037" s="96"/>
      <c r="Q1037" s="96"/>
      <c r="R1037" s="96"/>
      <c r="Z1037" s="91">
        <f t="shared" ref="Z1037:AK1037" si="1066">C1037*100000/Z1023</f>
        <v>282.1359757775943</v>
      </c>
      <c r="AA1037" s="91">
        <f t="shared" si="1066"/>
        <v>344.41329595514617</v>
      </c>
      <c r="AB1037" s="91">
        <f t="shared" si="1066"/>
        <v>488.96434634974531</v>
      </c>
      <c r="AC1037" s="91">
        <f t="shared" si="1066"/>
        <v>353.21028907178578</v>
      </c>
      <c r="AD1037" s="91">
        <f t="shared" si="1066"/>
        <v>492.01171982973079</v>
      </c>
      <c r="AE1037" s="91">
        <f t="shared" si="1066"/>
        <v>420.8277004927827</v>
      </c>
      <c r="AF1037" s="91">
        <f t="shared" si="1066"/>
        <v>377.97670035977387</v>
      </c>
      <c r="AG1037" s="91">
        <f t="shared" si="1066"/>
        <v>348.16084820818128</v>
      </c>
      <c r="AH1037" s="91">
        <f t="shared" si="1066"/>
        <v>291.24905421792892</v>
      </c>
      <c r="AI1037" s="91">
        <f t="shared" si="1066"/>
        <v>323.22405768935715</v>
      </c>
      <c r="AJ1037" s="91">
        <f t="shared" si="1066"/>
        <v>380.04605383815948</v>
      </c>
      <c r="AK1037" s="91">
        <f t="shared" si="1066"/>
        <v>383.10993905541079</v>
      </c>
      <c r="AL1037" s="148"/>
      <c r="AM1037" s="148"/>
      <c r="AN1037" s="148"/>
      <c r="AO1037" s="148"/>
    </row>
    <row r="1038" spans="1:41" ht="13.5" customHeight="1">
      <c r="A1038" s="88">
        <v>1035</v>
      </c>
      <c r="B1038" s="95" t="s">
        <v>28</v>
      </c>
      <c r="C1038" s="96">
        <v>0</v>
      </c>
      <c r="D1038" s="96">
        <v>0</v>
      </c>
      <c r="E1038" s="96">
        <v>0</v>
      </c>
      <c r="F1038" s="96">
        <v>2</v>
      </c>
      <c r="G1038" s="96">
        <v>0</v>
      </c>
      <c r="H1038" s="96">
        <v>0</v>
      </c>
      <c r="I1038" s="96">
        <v>0</v>
      </c>
      <c r="J1038" s="96">
        <v>0</v>
      </c>
      <c r="K1038" s="96">
        <v>0</v>
      </c>
      <c r="L1038" s="96">
        <v>0</v>
      </c>
      <c r="M1038" s="96">
        <v>0</v>
      </c>
      <c r="N1038" s="96">
        <v>0</v>
      </c>
      <c r="O1038" s="96"/>
      <c r="P1038" s="96"/>
      <c r="Q1038" s="96"/>
      <c r="R1038" s="96"/>
      <c r="Z1038" s="91">
        <f t="shared" ref="Z1038:AK1038" si="1067">C1038*100000/Z1023</f>
        <v>0</v>
      </c>
      <c r="AA1038" s="91">
        <f t="shared" si="1067"/>
        <v>0</v>
      </c>
      <c r="AB1038" s="91">
        <f t="shared" si="1067"/>
        <v>0</v>
      </c>
      <c r="AC1038" s="91">
        <f t="shared" si="1067"/>
        <v>2.2426050099795924</v>
      </c>
      <c r="AD1038" s="91">
        <f t="shared" si="1067"/>
        <v>0</v>
      </c>
      <c r="AE1038" s="91">
        <f t="shared" si="1067"/>
        <v>0</v>
      </c>
      <c r="AF1038" s="91">
        <f t="shared" si="1067"/>
        <v>0</v>
      </c>
      <c r="AG1038" s="91">
        <f t="shared" si="1067"/>
        <v>0</v>
      </c>
      <c r="AH1038" s="91">
        <f t="shared" si="1067"/>
        <v>0</v>
      </c>
      <c r="AI1038" s="91">
        <f t="shared" si="1067"/>
        <v>0</v>
      </c>
      <c r="AJ1038" s="91">
        <f t="shared" si="1067"/>
        <v>0</v>
      </c>
      <c r="AK1038" s="91">
        <f t="shared" si="1067"/>
        <v>0</v>
      </c>
      <c r="AL1038" s="148"/>
      <c r="AM1038" s="148"/>
      <c r="AN1038" s="148"/>
      <c r="AO1038" s="148"/>
    </row>
    <row r="1039" spans="1:41" ht="13.5" customHeight="1">
      <c r="A1039" s="88">
        <v>1036</v>
      </c>
      <c r="B1039" s="97" t="s">
        <v>118</v>
      </c>
      <c r="C1039" s="96">
        <v>3776</v>
      </c>
      <c r="D1039" s="96">
        <v>4665</v>
      </c>
      <c r="E1039" s="96">
        <v>4988</v>
      </c>
      <c r="F1039" s="96">
        <v>4638</v>
      </c>
      <c r="G1039" s="96">
        <v>4346</v>
      </c>
      <c r="H1039" s="96">
        <v>4477</v>
      </c>
      <c r="I1039" s="96">
        <v>3924</v>
      </c>
      <c r="J1039" s="96">
        <v>3713</v>
      </c>
      <c r="K1039" s="96">
        <v>3399</v>
      </c>
      <c r="L1039" s="96">
        <v>3637</v>
      </c>
      <c r="M1039" s="96">
        <v>3020</v>
      </c>
      <c r="N1039" s="96">
        <v>3645</v>
      </c>
      <c r="O1039" s="96"/>
      <c r="P1039" s="96"/>
      <c r="Q1039" s="96"/>
      <c r="R1039" s="96"/>
      <c r="T1039" s="4" t="s">
        <v>779</v>
      </c>
      <c r="U1039" s="4" t="s">
        <v>780</v>
      </c>
      <c r="V1039" s="4" t="s">
        <v>781</v>
      </c>
      <c r="W1039" s="4" t="s">
        <v>782</v>
      </c>
      <c r="X1039" s="4" t="s">
        <v>783</v>
      </c>
      <c r="Y1039" s="4">
        <v>4918.8999999999996</v>
      </c>
      <c r="Z1039" s="91">
        <f t="shared" ref="Z1039:AK1039" si="1068">C1039*100000/Z1023</f>
        <v>4330.672538765024</v>
      </c>
      <c r="AA1039" s="91">
        <f t="shared" si="1068"/>
        <v>5337.8339721952061</v>
      </c>
      <c r="AB1039" s="91">
        <f t="shared" si="1068"/>
        <v>5645.727221279004</v>
      </c>
      <c r="AC1039" s="91">
        <f t="shared" si="1068"/>
        <v>5200.6010181426745</v>
      </c>
      <c r="AD1039" s="91">
        <f t="shared" si="1068"/>
        <v>4805.1301896180003</v>
      </c>
      <c r="AE1039" s="91">
        <f t="shared" si="1068"/>
        <v>4880.94718939427</v>
      </c>
      <c r="AF1039" s="91">
        <f t="shared" si="1068"/>
        <v>4201.6446804865509</v>
      </c>
      <c r="AG1039" s="91">
        <f t="shared" si="1068"/>
        <v>3905.5022036162445</v>
      </c>
      <c r="AH1039" s="91">
        <f t="shared" si="1068"/>
        <v>3522.9734351841294</v>
      </c>
      <c r="AI1039" s="91">
        <f t="shared" si="1068"/>
        <v>3720.1452462537718</v>
      </c>
      <c r="AJ1039" s="91">
        <f t="shared" si="1068"/>
        <v>3077.0484787968944</v>
      </c>
      <c r="AK1039" s="91">
        <f t="shared" si="1068"/>
        <v>3784.3786662790576</v>
      </c>
      <c r="AL1039" s="148"/>
      <c r="AM1039" s="148"/>
      <c r="AN1039" s="148"/>
      <c r="AO1039" s="148"/>
    </row>
    <row r="1040" spans="1:41" ht="13.5" customHeight="1">
      <c r="A1040" s="88">
        <v>1037</v>
      </c>
      <c r="B1040" s="95" t="s">
        <v>10</v>
      </c>
      <c r="C1040" s="96">
        <v>32</v>
      </c>
      <c r="D1040" s="96">
        <v>51</v>
      </c>
      <c r="E1040" s="96">
        <v>51</v>
      </c>
      <c r="F1040" s="96">
        <v>47</v>
      </c>
      <c r="G1040" s="96">
        <v>32</v>
      </c>
      <c r="H1040" s="96">
        <v>33</v>
      </c>
      <c r="I1040" s="96">
        <v>33</v>
      </c>
      <c r="J1040" s="96">
        <v>37</v>
      </c>
      <c r="K1040" s="96">
        <v>43</v>
      </c>
      <c r="L1040" s="96">
        <v>46</v>
      </c>
      <c r="M1040" s="96">
        <v>64</v>
      </c>
      <c r="N1040" s="96">
        <v>56</v>
      </c>
      <c r="O1040" s="96"/>
      <c r="P1040" s="96"/>
      <c r="Q1040" s="96"/>
      <c r="R1040" s="96"/>
      <c r="Z1040" s="91">
        <f t="shared" ref="Z1040:AK1040" si="1069">C1040*100000/Z1023</f>
        <v>36.700614735296817</v>
      </c>
      <c r="AA1040" s="91">
        <f t="shared" si="1069"/>
        <v>58.355741175124436</v>
      </c>
      <c r="AB1040" s="91">
        <f t="shared" si="1069"/>
        <v>57.724957555178271</v>
      </c>
      <c r="AC1040" s="91">
        <f t="shared" si="1069"/>
        <v>52.701217734520419</v>
      </c>
      <c r="AD1040" s="91">
        <f t="shared" si="1069"/>
        <v>35.380618055171652</v>
      </c>
      <c r="AE1040" s="91">
        <f t="shared" si="1069"/>
        <v>35.977497710522876</v>
      </c>
      <c r="AF1040" s="91">
        <f t="shared" si="1069"/>
        <v>35.334932328250815</v>
      </c>
      <c r="AG1040" s="91">
        <f t="shared" si="1069"/>
        <v>38.918282125990046</v>
      </c>
      <c r="AH1040" s="91">
        <f t="shared" si="1069"/>
        <v>44.56836060986101</v>
      </c>
      <c r="AI1040" s="91">
        <f t="shared" si="1069"/>
        <v>47.051603334526668</v>
      </c>
      <c r="AJ1040" s="91">
        <f t="shared" si="1069"/>
        <v>65.208974385099751</v>
      </c>
      <c r="AK1040" s="91">
        <f t="shared" si="1069"/>
        <v>58.141345764506788</v>
      </c>
      <c r="AL1040" s="148"/>
      <c r="AM1040" s="148"/>
      <c r="AN1040" s="148"/>
      <c r="AO1040" s="148"/>
    </row>
    <row r="1041" spans="1:41" ht="13.5" customHeight="1">
      <c r="A1041" s="88">
        <v>1038</v>
      </c>
      <c r="B1041" s="95" t="s">
        <v>9</v>
      </c>
      <c r="C1041" s="96">
        <v>16</v>
      </c>
      <c r="D1041" s="96">
        <v>23</v>
      </c>
      <c r="E1041" s="96">
        <v>26</v>
      </c>
      <c r="F1041" s="96">
        <v>32</v>
      </c>
      <c r="G1041" s="96">
        <v>20</v>
      </c>
      <c r="H1041" s="96">
        <v>12</v>
      </c>
      <c r="I1041" s="96">
        <v>6</v>
      </c>
      <c r="J1041" s="96">
        <v>16</v>
      </c>
      <c r="K1041" s="96">
        <v>9</v>
      </c>
      <c r="L1041" s="96">
        <v>16</v>
      </c>
      <c r="M1041" s="96">
        <v>19</v>
      </c>
      <c r="N1041" s="96">
        <v>18</v>
      </c>
      <c r="O1041" s="96"/>
      <c r="P1041" s="96"/>
      <c r="Q1041" s="96"/>
      <c r="R1041" s="96"/>
      <c r="Z1041" s="91">
        <f t="shared" ref="Z1041:AK1041" si="1070">C1041*100000/Z1023</f>
        <v>18.350307367648409</v>
      </c>
      <c r="AA1041" s="91">
        <f t="shared" si="1070"/>
        <v>26.317295039762001</v>
      </c>
      <c r="AB1041" s="91">
        <f t="shared" si="1070"/>
        <v>29.428409734012451</v>
      </c>
      <c r="AC1041" s="91">
        <f t="shared" si="1070"/>
        <v>35.881680159673479</v>
      </c>
      <c r="AD1041" s="91">
        <f t="shared" si="1070"/>
        <v>22.112886284482283</v>
      </c>
      <c r="AE1041" s="91">
        <f t="shared" si="1070"/>
        <v>13.082726440190136</v>
      </c>
      <c r="AF1041" s="91">
        <f t="shared" si="1070"/>
        <v>6.4245331505910572</v>
      </c>
      <c r="AG1041" s="91">
        <f t="shared" si="1070"/>
        <v>16.829527405833534</v>
      </c>
      <c r="AH1041" s="91">
        <f t="shared" si="1070"/>
        <v>9.3282615229941648</v>
      </c>
      <c r="AI1041" s="91">
        <f t="shared" si="1070"/>
        <v>16.365775072878844</v>
      </c>
      <c r="AJ1041" s="91">
        <f t="shared" si="1070"/>
        <v>19.358914270576488</v>
      </c>
      <c r="AK1041" s="91">
        <f t="shared" si="1070"/>
        <v>18.688289710020037</v>
      </c>
      <c r="AL1041" s="148"/>
      <c r="AM1041" s="148"/>
      <c r="AN1041" s="148"/>
      <c r="AO1041" s="148"/>
    </row>
    <row r="1042" spans="1:41" ht="13.5" customHeight="1">
      <c r="A1042" s="88">
        <v>1039</v>
      </c>
      <c r="B1042" s="95" t="s">
        <v>8</v>
      </c>
      <c r="C1042" s="96">
        <v>176</v>
      </c>
      <c r="D1042" s="96">
        <v>185</v>
      </c>
      <c r="E1042" s="96">
        <v>232</v>
      </c>
      <c r="F1042" s="96">
        <v>253</v>
      </c>
      <c r="G1042" s="96">
        <v>223</v>
      </c>
      <c r="H1042" s="96">
        <v>249</v>
      </c>
      <c r="I1042" s="96">
        <v>181</v>
      </c>
      <c r="J1042" s="96">
        <v>204</v>
      </c>
      <c r="K1042" s="96">
        <v>338</v>
      </c>
      <c r="L1042" s="96">
        <v>335</v>
      </c>
      <c r="M1042" s="96">
        <v>247</v>
      </c>
      <c r="N1042" s="96">
        <v>284</v>
      </c>
      <c r="O1042" s="96"/>
      <c r="P1042" s="96"/>
      <c r="Q1042" s="96"/>
      <c r="R1042" s="96"/>
      <c r="Z1042" s="91">
        <f t="shared" ref="Z1042:AK1042" si="1071">C1042*100000/Z1023</f>
        <v>201.85338104413248</v>
      </c>
      <c r="AA1042" s="91">
        <f t="shared" si="1071"/>
        <v>211.6825905372161</v>
      </c>
      <c r="AB1042" s="91">
        <f t="shared" si="1071"/>
        <v>262.59196378041878</v>
      </c>
      <c r="AC1042" s="91">
        <f t="shared" si="1071"/>
        <v>283.68953376241842</v>
      </c>
      <c r="AD1042" s="91">
        <f t="shared" si="1071"/>
        <v>246.55868207197744</v>
      </c>
      <c r="AE1042" s="91">
        <f t="shared" si="1071"/>
        <v>271.4665736339453</v>
      </c>
      <c r="AF1042" s="91">
        <f t="shared" si="1071"/>
        <v>193.80675004283023</v>
      </c>
      <c r="AG1042" s="91">
        <f t="shared" si="1071"/>
        <v>214.57647442437758</v>
      </c>
      <c r="AH1042" s="91">
        <f t="shared" si="1071"/>
        <v>350.32804386355861</v>
      </c>
      <c r="AI1042" s="91">
        <f t="shared" si="1071"/>
        <v>342.65841558840077</v>
      </c>
      <c r="AJ1042" s="91">
        <f t="shared" si="1071"/>
        <v>251.66588551749433</v>
      </c>
      <c r="AK1042" s="91">
        <f t="shared" si="1071"/>
        <v>294.85968209142726</v>
      </c>
      <c r="AL1042" s="148"/>
      <c r="AM1042" s="148"/>
      <c r="AN1042" s="148"/>
      <c r="AO1042" s="148"/>
    </row>
    <row r="1043" spans="1:41" ht="13.5" customHeight="1">
      <c r="A1043" s="88">
        <v>1040</v>
      </c>
      <c r="B1043" s="95" t="s">
        <v>24</v>
      </c>
      <c r="C1043" s="96">
        <v>0</v>
      </c>
      <c r="D1043" s="96">
        <v>0</v>
      </c>
      <c r="E1043" s="96">
        <v>0</v>
      </c>
      <c r="F1043" s="96">
        <v>0</v>
      </c>
      <c r="G1043" s="96">
        <v>0</v>
      </c>
      <c r="H1043" s="96">
        <v>0</v>
      </c>
      <c r="I1043" s="96">
        <v>0</v>
      </c>
      <c r="J1043" s="96">
        <v>0</v>
      </c>
      <c r="K1043" s="96">
        <v>0</v>
      </c>
      <c r="L1043" s="96">
        <v>0</v>
      </c>
      <c r="M1043" s="96">
        <v>4</v>
      </c>
      <c r="N1043" s="96">
        <v>0</v>
      </c>
      <c r="O1043" s="96"/>
      <c r="P1043" s="96"/>
      <c r="Q1043" s="96"/>
      <c r="R1043" s="96"/>
      <c r="Z1043" s="91">
        <f t="shared" ref="Z1043:AK1043" si="1072">C1043*100000/Z1023</f>
        <v>0</v>
      </c>
      <c r="AA1043" s="91">
        <f t="shared" si="1072"/>
        <v>0</v>
      </c>
      <c r="AB1043" s="91">
        <f t="shared" si="1072"/>
        <v>0</v>
      </c>
      <c r="AC1043" s="91">
        <f t="shared" si="1072"/>
        <v>0</v>
      </c>
      <c r="AD1043" s="91">
        <f t="shared" si="1072"/>
        <v>0</v>
      </c>
      <c r="AE1043" s="91">
        <f t="shared" si="1072"/>
        <v>0</v>
      </c>
      <c r="AF1043" s="91">
        <f t="shared" si="1072"/>
        <v>0</v>
      </c>
      <c r="AG1043" s="91">
        <f t="shared" si="1072"/>
        <v>0</v>
      </c>
      <c r="AH1043" s="91">
        <f t="shared" si="1072"/>
        <v>0</v>
      </c>
      <c r="AI1043" s="91">
        <f t="shared" si="1072"/>
        <v>0</v>
      </c>
      <c r="AJ1043" s="91">
        <f t="shared" si="1072"/>
        <v>4.0755608990687344</v>
      </c>
      <c r="AK1043" s="91">
        <f t="shared" si="1072"/>
        <v>0</v>
      </c>
      <c r="AL1043" s="148"/>
      <c r="AM1043" s="148"/>
      <c r="AN1043" s="148"/>
      <c r="AO1043" s="148"/>
    </row>
    <row r="1044" spans="1:41" ht="13.5" customHeight="1">
      <c r="A1044" s="88">
        <v>1041</v>
      </c>
      <c r="B1044" s="97" t="s">
        <v>119</v>
      </c>
      <c r="C1044" s="96">
        <v>224</v>
      </c>
      <c r="D1044" s="96">
        <v>259</v>
      </c>
      <c r="E1044" s="96">
        <v>309</v>
      </c>
      <c r="F1044" s="96">
        <v>332</v>
      </c>
      <c r="G1044" s="96">
        <v>275</v>
      </c>
      <c r="H1044" s="96">
        <v>294</v>
      </c>
      <c r="I1044" s="96">
        <v>220</v>
      </c>
      <c r="J1044" s="96">
        <v>257</v>
      </c>
      <c r="K1044" s="96">
        <v>390</v>
      </c>
      <c r="L1044" s="96">
        <v>397</v>
      </c>
      <c r="M1044" s="96">
        <v>334</v>
      </c>
      <c r="N1044" s="96">
        <v>358</v>
      </c>
      <c r="O1044" s="96"/>
      <c r="P1044" s="96"/>
      <c r="Q1044" s="96"/>
      <c r="R1044" s="96"/>
      <c r="T1044" s="4" t="s">
        <v>784</v>
      </c>
      <c r="U1044" s="4" t="s">
        <v>785</v>
      </c>
      <c r="V1044" s="4" t="s">
        <v>786</v>
      </c>
      <c r="W1044" s="4" t="s">
        <v>787</v>
      </c>
      <c r="X1044" s="4" t="s">
        <v>788</v>
      </c>
      <c r="Y1044" s="4">
        <v>234.2</v>
      </c>
      <c r="Z1044" s="91">
        <f t="shared" ref="Z1044:AK1044" si="1073">C1044*100000/Z1023</f>
        <v>256.90430314707771</v>
      </c>
      <c r="AA1044" s="91">
        <f t="shared" si="1073"/>
        <v>296.35562675210252</v>
      </c>
      <c r="AB1044" s="91">
        <f t="shared" si="1073"/>
        <v>349.74533106960951</v>
      </c>
      <c r="AC1044" s="91">
        <f t="shared" si="1073"/>
        <v>372.2724316566123</v>
      </c>
      <c r="AD1044" s="91">
        <f t="shared" si="1073"/>
        <v>304.0521864116314</v>
      </c>
      <c r="AE1044" s="91">
        <f t="shared" si="1073"/>
        <v>320.5267977846583</v>
      </c>
      <c r="AF1044" s="91">
        <f t="shared" si="1073"/>
        <v>235.56621552167209</v>
      </c>
      <c r="AG1044" s="91">
        <f t="shared" si="1073"/>
        <v>270.32428395620116</v>
      </c>
      <c r="AH1044" s="91">
        <f t="shared" si="1073"/>
        <v>404.22466599641382</v>
      </c>
      <c r="AI1044" s="91">
        <f t="shared" si="1073"/>
        <v>406.07579399580629</v>
      </c>
      <c r="AJ1044" s="91">
        <f t="shared" si="1073"/>
        <v>340.30933507223932</v>
      </c>
      <c r="AK1044" s="91">
        <f t="shared" si="1073"/>
        <v>371.68931756595407</v>
      </c>
      <c r="AL1044" s="148"/>
      <c r="AM1044" s="148"/>
      <c r="AN1044" s="148"/>
      <c r="AO1044" s="148"/>
    </row>
    <row r="1045" spans="1:41" ht="13.5" customHeight="1">
      <c r="A1045" s="88">
        <v>1042</v>
      </c>
      <c r="B1045" s="95" t="s">
        <v>7</v>
      </c>
      <c r="C1045" s="96">
        <v>115</v>
      </c>
      <c r="D1045" s="96">
        <v>149</v>
      </c>
      <c r="E1045" s="96">
        <v>186</v>
      </c>
      <c r="F1045" s="96">
        <v>194</v>
      </c>
      <c r="G1045" s="96">
        <v>202</v>
      </c>
      <c r="H1045" s="96">
        <v>270</v>
      </c>
      <c r="I1045" s="96">
        <v>152</v>
      </c>
      <c r="J1045" s="96">
        <v>167</v>
      </c>
      <c r="K1045" s="96">
        <v>179</v>
      </c>
      <c r="L1045" s="96">
        <v>130</v>
      </c>
      <c r="M1045" s="96">
        <v>156</v>
      </c>
      <c r="N1045" s="96">
        <v>184</v>
      </c>
      <c r="O1045" s="96"/>
      <c r="P1045" s="96"/>
      <c r="Q1045" s="96"/>
      <c r="R1045" s="96"/>
      <c r="Z1045" s="91">
        <f t="shared" ref="Z1045:AK1045" si="1074">C1045*100000/Z1023</f>
        <v>131.89283420497293</v>
      </c>
      <c r="AA1045" s="91">
        <f t="shared" si="1074"/>
        <v>170.49030264889296</v>
      </c>
      <c r="AB1045" s="91">
        <f t="shared" si="1074"/>
        <v>210.52631578947367</v>
      </c>
      <c r="AC1045" s="91">
        <f t="shared" si="1074"/>
        <v>217.53268596802044</v>
      </c>
      <c r="AD1045" s="91">
        <f t="shared" si="1074"/>
        <v>223.34015147327105</v>
      </c>
      <c r="AE1045" s="91">
        <f t="shared" si="1074"/>
        <v>294.36134490427804</v>
      </c>
      <c r="AF1045" s="91">
        <f t="shared" si="1074"/>
        <v>162.75483981497345</v>
      </c>
      <c r="AG1045" s="91">
        <f t="shared" si="1074"/>
        <v>175.65819229838752</v>
      </c>
      <c r="AH1045" s="91">
        <f t="shared" si="1074"/>
        <v>185.5287569573284</v>
      </c>
      <c r="AI1045" s="91">
        <f t="shared" si="1074"/>
        <v>132.97192246714059</v>
      </c>
      <c r="AJ1045" s="91">
        <f t="shared" si="1074"/>
        <v>158.94687506368064</v>
      </c>
      <c r="AK1045" s="91">
        <f t="shared" si="1074"/>
        <v>191.03585036909371</v>
      </c>
      <c r="AL1045" s="148"/>
      <c r="AM1045" s="148"/>
      <c r="AN1045" s="148"/>
      <c r="AO1045" s="148"/>
    </row>
    <row r="1046" spans="1:41" ht="13.5" customHeight="1">
      <c r="A1046" s="88">
        <v>1043</v>
      </c>
      <c r="B1046" s="95" t="s">
        <v>6</v>
      </c>
      <c r="C1046" s="96">
        <v>232</v>
      </c>
      <c r="D1046" s="96">
        <v>241</v>
      </c>
      <c r="E1046" s="96">
        <v>240</v>
      </c>
      <c r="F1046" s="96">
        <v>258</v>
      </c>
      <c r="G1046" s="96">
        <v>182</v>
      </c>
      <c r="H1046" s="96">
        <v>143</v>
      </c>
      <c r="I1046" s="96">
        <v>169</v>
      </c>
      <c r="J1046" s="96">
        <v>150</v>
      </c>
      <c r="K1046" s="96">
        <v>177</v>
      </c>
      <c r="L1046" s="96">
        <v>94</v>
      </c>
      <c r="M1046" s="96">
        <v>74</v>
      </c>
      <c r="N1046" s="96">
        <v>104</v>
      </c>
      <c r="O1046" s="96"/>
      <c r="P1046" s="96"/>
      <c r="Q1046" s="96"/>
      <c r="R1046" s="96"/>
      <c r="Z1046" s="91">
        <f t="shared" ref="Z1046:AK1046" si="1075">C1046*100000/Z1023</f>
        <v>266.0794568309019</v>
      </c>
      <c r="AA1046" s="91">
        <f t="shared" si="1075"/>
        <v>275.75948280794097</v>
      </c>
      <c r="AB1046" s="91">
        <f t="shared" si="1075"/>
        <v>271.64685908319183</v>
      </c>
      <c r="AC1046" s="91">
        <f t="shared" si="1075"/>
        <v>289.2960462873674</v>
      </c>
      <c r="AD1046" s="91">
        <f t="shared" si="1075"/>
        <v>201.22726518878878</v>
      </c>
      <c r="AE1046" s="91">
        <f t="shared" si="1075"/>
        <v>155.90249007893246</v>
      </c>
      <c r="AF1046" s="91">
        <f t="shared" si="1075"/>
        <v>180.95768374164811</v>
      </c>
      <c r="AG1046" s="91">
        <f t="shared" si="1075"/>
        <v>157.7768194296894</v>
      </c>
      <c r="AH1046" s="91">
        <f t="shared" si="1075"/>
        <v>183.45580995221857</v>
      </c>
      <c r="AI1046" s="91">
        <f t="shared" si="1075"/>
        <v>96.148928553163202</v>
      </c>
      <c r="AJ1046" s="91">
        <f t="shared" si="1075"/>
        <v>75.397876632771585</v>
      </c>
      <c r="AK1046" s="91">
        <f t="shared" si="1075"/>
        <v>107.97678499122689</v>
      </c>
      <c r="AL1046" s="148"/>
      <c r="AM1046" s="148"/>
      <c r="AN1046" s="148"/>
      <c r="AO1046" s="148"/>
    </row>
    <row r="1047" spans="1:41" ht="13.5" customHeight="1">
      <c r="A1047" s="88">
        <v>1044</v>
      </c>
      <c r="B1047" s="95" t="s">
        <v>5</v>
      </c>
      <c r="C1047" s="96">
        <v>81</v>
      </c>
      <c r="D1047" s="96">
        <v>30</v>
      </c>
      <c r="E1047" s="96">
        <v>28</v>
      </c>
      <c r="F1047" s="96">
        <v>32</v>
      </c>
      <c r="G1047" s="96">
        <v>54</v>
      </c>
      <c r="H1047" s="96">
        <v>63</v>
      </c>
      <c r="I1047" s="96">
        <v>56</v>
      </c>
      <c r="J1047" s="96">
        <v>107</v>
      </c>
      <c r="K1047" s="96">
        <v>116</v>
      </c>
      <c r="L1047" s="96">
        <v>52</v>
      </c>
      <c r="M1047" s="96">
        <v>52</v>
      </c>
      <c r="N1047" s="96">
        <v>59</v>
      </c>
      <c r="O1047" s="96"/>
      <c r="P1047" s="96"/>
      <c r="Q1047" s="96"/>
      <c r="R1047" s="96"/>
      <c r="Z1047" s="91">
        <f t="shared" ref="Z1047:AK1047" si="1076">C1047*100000/Z1023</f>
        <v>92.89843104872007</v>
      </c>
      <c r="AA1047" s="91">
        <f t="shared" si="1076"/>
        <v>34.326906573602606</v>
      </c>
      <c r="AB1047" s="91">
        <f t="shared" si="1076"/>
        <v>31.692133559705717</v>
      </c>
      <c r="AC1047" s="91">
        <f t="shared" si="1076"/>
        <v>35.881680159673479</v>
      </c>
      <c r="AD1047" s="91">
        <f t="shared" si="1076"/>
        <v>59.704792968102161</v>
      </c>
      <c r="AE1047" s="91">
        <f t="shared" si="1076"/>
        <v>68.684313810998205</v>
      </c>
      <c r="AF1047" s="91">
        <f t="shared" si="1076"/>
        <v>59.962309405516535</v>
      </c>
      <c r="AG1047" s="91">
        <f t="shared" si="1076"/>
        <v>112.54746452651176</v>
      </c>
      <c r="AH1047" s="91">
        <f t="shared" si="1076"/>
        <v>120.23092629636923</v>
      </c>
      <c r="AI1047" s="91">
        <f t="shared" si="1076"/>
        <v>53.188768986856239</v>
      </c>
      <c r="AJ1047" s="91">
        <f t="shared" si="1076"/>
        <v>52.982291687893543</v>
      </c>
      <c r="AK1047" s="91">
        <f t="shared" si="1076"/>
        <v>61.25606071617679</v>
      </c>
      <c r="AL1047" s="148"/>
      <c r="AM1047" s="148"/>
      <c r="AN1047" s="148"/>
      <c r="AO1047" s="148"/>
    </row>
    <row r="1048" spans="1:41" ht="13.5" customHeight="1">
      <c r="A1048" s="88">
        <v>1045</v>
      </c>
      <c r="B1048" s="95" t="s">
        <v>26</v>
      </c>
      <c r="C1048" s="96">
        <v>3</v>
      </c>
      <c r="D1048" s="96">
        <v>0</v>
      </c>
      <c r="E1048" s="96">
        <v>0</v>
      </c>
      <c r="F1048" s="96">
        <v>1</v>
      </c>
      <c r="G1048" s="96">
        <v>1</v>
      </c>
      <c r="H1048" s="96">
        <v>1</v>
      </c>
      <c r="I1048" s="96">
        <v>0</v>
      </c>
      <c r="J1048" s="96">
        <v>6</v>
      </c>
      <c r="K1048" s="96">
        <v>0</v>
      </c>
      <c r="L1048" s="96">
        <v>0</v>
      </c>
      <c r="M1048" s="96">
        <v>0</v>
      </c>
      <c r="N1048" s="96">
        <v>0</v>
      </c>
      <c r="O1048" s="96"/>
      <c r="P1048" s="96"/>
      <c r="Q1048" s="96"/>
      <c r="R1048" s="96"/>
      <c r="Z1048" s="91">
        <f t="shared" ref="Z1048:AK1048" si="1077">C1048*100000/Z1023</f>
        <v>3.4406826314340764</v>
      </c>
      <c r="AA1048" s="91">
        <f t="shared" si="1077"/>
        <v>0</v>
      </c>
      <c r="AB1048" s="91">
        <f t="shared" si="1077"/>
        <v>0</v>
      </c>
      <c r="AC1048" s="91">
        <f t="shared" si="1077"/>
        <v>1.1213025049897962</v>
      </c>
      <c r="AD1048" s="91">
        <f t="shared" si="1077"/>
        <v>1.1056443142241141</v>
      </c>
      <c r="AE1048" s="91">
        <f t="shared" si="1077"/>
        <v>1.090227203349178</v>
      </c>
      <c r="AF1048" s="91">
        <f t="shared" si="1077"/>
        <v>0</v>
      </c>
      <c r="AG1048" s="91">
        <f t="shared" si="1077"/>
        <v>6.3110727771875759</v>
      </c>
      <c r="AH1048" s="91">
        <f t="shared" si="1077"/>
        <v>0</v>
      </c>
      <c r="AI1048" s="91">
        <f t="shared" si="1077"/>
        <v>0</v>
      </c>
      <c r="AJ1048" s="91">
        <f t="shared" si="1077"/>
        <v>0</v>
      </c>
      <c r="AK1048" s="91">
        <f t="shared" si="1077"/>
        <v>0</v>
      </c>
      <c r="AL1048" s="148"/>
      <c r="AM1048" s="148"/>
      <c r="AN1048" s="148"/>
      <c r="AO1048" s="148"/>
    </row>
    <row r="1049" spans="1:41" ht="13.5" customHeight="1">
      <c r="A1049" s="88">
        <v>1046</v>
      </c>
      <c r="B1049" s="95" t="s">
        <v>4</v>
      </c>
      <c r="C1049" s="96">
        <v>53</v>
      </c>
      <c r="D1049" s="96">
        <v>68</v>
      </c>
      <c r="E1049" s="96">
        <v>77</v>
      </c>
      <c r="F1049" s="96">
        <v>82</v>
      </c>
      <c r="G1049" s="96">
        <v>93</v>
      </c>
      <c r="H1049" s="96">
        <v>136</v>
      </c>
      <c r="I1049" s="96">
        <v>141</v>
      </c>
      <c r="J1049" s="96">
        <v>128</v>
      </c>
      <c r="K1049" s="96">
        <v>134</v>
      </c>
      <c r="L1049" s="96">
        <v>97</v>
      </c>
      <c r="M1049" s="96">
        <v>96</v>
      </c>
      <c r="N1049" s="96">
        <v>156</v>
      </c>
      <c r="O1049" s="96"/>
      <c r="P1049" s="96"/>
      <c r="Q1049" s="96"/>
      <c r="R1049" s="96"/>
      <c r="Z1049" s="91">
        <f t="shared" ref="Z1049:AK1049" si="1078">C1049*100000/Z1023</f>
        <v>60.785393155335349</v>
      </c>
      <c r="AA1049" s="91">
        <f t="shared" si="1078"/>
        <v>77.807654900165915</v>
      </c>
      <c r="AB1049" s="91">
        <f t="shared" si="1078"/>
        <v>87.153367289190712</v>
      </c>
      <c r="AC1049" s="91">
        <f t="shared" si="1078"/>
        <v>91.946805409163289</v>
      </c>
      <c r="AD1049" s="91">
        <f t="shared" si="1078"/>
        <v>102.8249212228426</v>
      </c>
      <c r="AE1049" s="91">
        <f t="shared" si="1078"/>
        <v>148.27089965548819</v>
      </c>
      <c r="AF1049" s="91">
        <f t="shared" si="1078"/>
        <v>150.97652903888985</v>
      </c>
      <c r="AG1049" s="91">
        <f t="shared" si="1078"/>
        <v>134.63621924666828</v>
      </c>
      <c r="AH1049" s="91">
        <f t="shared" si="1078"/>
        <v>138.88744934235757</v>
      </c>
      <c r="AI1049" s="91">
        <f t="shared" si="1078"/>
        <v>99.217511379327973</v>
      </c>
      <c r="AJ1049" s="91">
        <f t="shared" si="1078"/>
        <v>97.813461577649619</v>
      </c>
      <c r="AK1049" s="91">
        <f t="shared" si="1078"/>
        <v>161.96517748684033</v>
      </c>
      <c r="AL1049" s="148"/>
      <c r="AM1049" s="148"/>
      <c r="AN1049" s="148"/>
      <c r="AO1049" s="148"/>
    </row>
    <row r="1050" spans="1:41" ht="13.5" customHeight="1">
      <c r="A1050" s="88">
        <v>1047</v>
      </c>
      <c r="B1050" s="95" t="s">
        <v>3</v>
      </c>
      <c r="C1050" s="96">
        <v>215</v>
      </c>
      <c r="D1050" s="96">
        <v>142</v>
      </c>
      <c r="E1050" s="96">
        <v>185</v>
      </c>
      <c r="F1050" s="96">
        <v>394</v>
      </c>
      <c r="G1050" s="96">
        <v>581</v>
      </c>
      <c r="H1050" s="96">
        <v>705</v>
      </c>
      <c r="I1050" s="96">
        <v>679</v>
      </c>
      <c r="J1050" s="96">
        <v>504</v>
      </c>
      <c r="K1050" s="96">
        <v>795</v>
      </c>
      <c r="L1050" s="96">
        <v>652</v>
      </c>
      <c r="M1050" s="96">
        <v>564</v>
      </c>
      <c r="N1050" s="96">
        <v>619</v>
      </c>
      <c r="O1050" s="96"/>
      <c r="P1050" s="96"/>
      <c r="Q1050" s="96"/>
      <c r="R1050" s="96"/>
      <c r="Z1050" s="91">
        <f t="shared" ref="Z1050:AK1050" si="1079">C1050*100000/Z1023</f>
        <v>246.5822552527755</v>
      </c>
      <c r="AA1050" s="91">
        <f t="shared" si="1079"/>
        <v>162.48069111505234</v>
      </c>
      <c r="AB1050" s="91">
        <f t="shared" si="1079"/>
        <v>209.39445387662704</v>
      </c>
      <c r="AC1050" s="91">
        <f t="shared" si="1079"/>
        <v>441.79318696597966</v>
      </c>
      <c r="AD1050" s="91">
        <f t="shared" si="1079"/>
        <v>642.37934656421032</v>
      </c>
      <c r="AE1050" s="91">
        <f t="shared" si="1079"/>
        <v>768.61017836117048</v>
      </c>
      <c r="AF1050" s="91">
        <f t="shared" si="1079"/>
        <v>727.04300154188797</v>
      </c>
      <c r="AG1050" s="91">
        <f t="shared" si="1079"/>
        <v>530.13011328375637</v>
      </c>
      <c r="AH1050" s="91">
        <f t="shared" si="1079"/>
        <v>823.99643453115118</v>
      </c>
      <c r="AI1050" s="91">
        <f t="shared" si="1079"/>
        <v>666.90533421981286</v>
      </c>
      <c r="AJ1050" s="91">
        <f t="shared" si="1079"/>
        <v>574.65408676869151</v>
      </c>
      <c r="AK1050" s="91">
        <f t="shared" si="1079"/>
        <v>642.66951836124463</v>
      </c>
      <c r="AL1050" s="148"/>
      <c r="AM1050" s="148"/>
      <c r="AN1050" s="148"/>
      <c r="AO1050" s="148"/>
    </row>
    <row r="1051" spans="1:41" ht="13.5" customHeight="1">
      <c r="A1051" s="88">
        <v>1048</v>
      </c>
      <c r="B1051" s="95" t="s">
        <v>2</v>
      </c>
      <c r="C1051" s="96">
        <v>3</v>
      </c>
      <c r="D1051" s="96">
        <v>1</v>
      </c>
      <c r="E1051" s="96">
        <v>0</v>
      </c>
      <c r="F1051" s="96">
        <v>0</v>
      </c>
      <c r="G1051" s="96">
        <v>0</v>
      </c>
      <c r="H1051" s="96">
        <v>1</v>
      </c>
      <c r="I1051" s="96">
        <v>0</v>
      </c>
      <c r="J1051" s="96">
        <v>1</v>
      </c>
      <c r="K1051" s="96">
        <v>1</v>
      </c>
      <c r="L1051" s="96">
        <v>0</v>
      </c>
      <c r="M1051" s="96">
        <v>1</v>
      </c>
      <c r="N1051" s="96">
        <v>1</v>
      </c>
      <c r="O1051" s="96"/>
      <c r="P1051" s="96"/>
      <c r="Q1051" s="96"/>
      <c r="R1051" s="96"/>
      <c r="Z1051" s="91">
        <f t="shared" ref="Z1051:AK1051" si="1080">C1051*100000/Z1023</f>
        <v>3.4406826314340764</v>
      </c>
      <c r="AA1051" s="91">
        <f t="shared" si="1080"/>
        <v>1.144230219120087</v>
      </c>
      <c r="AB1051" s="91">
        <f t="shared" si="1080"/>
        <v>0</v>
      </c>
      <c r="AC1051" s="91">
        <f t="shared" si="1080"/>
        <v>0</v>
      </c>
      <c r="AD1051" s="91">
        <f t="shared" si="1080"/>
        <v>0</v>
      </c>
      <c r="AE1051" s="91">
        <f t="shared" si="1080"/>
        <v>1.090227203349178</v>
      </c>
      <c r="AF1051" s="91">
        <f t="shared" si="1080"/>
        <v>0</v>
      </c>
      <c r="AG1051" s="91">
        <f t="shared" si="1080"/>
        <v>1.0518454628645959</v>
      </c>
      <c r="AH1051" s="91">
        <f t="shared" si="1080"/>
        <v>1.0364735025549072</v>
      </c>
      <c r="AI1051" s="91">
        <f t="shared" si="1080"/>
        <v>0</v>
      </c>
      <c r="AJ1051" s="91">
        <f t="shared" si="1080"/>
        <v>1.0188902247671836</v>
      </c>
      <c r="AK1051" s="91">
        <f t="shared" si="1080"/>
        <v>1.0382383172233354</v>
      </c>
      <c r="AL1051" s="148"/>
      <c r="AM1051" s="148"/>
      <c r="AN1051" s="148"/>
      <c r="AO1051" s="148"/>
    </row>
    <row r="1052" spans="1:41" ht="13.5" customHeight="1">
      <c r="A1052" s="88">
        <v>1049</v>
      </c>
      <c r="B1052" s="95" t="s">
        <v>23</v>
      </c>
      <c r="C1052" s="96">
        <v>5</v>
      </c>
      <c r="D1052" s="96">
        <v>22</v>
      </c>
      <c r="E1052" s="96">
        <v>14</v>
      </c>
      <c r="F1052" s="96">
        <v>11</v>
      </c>
      <c r="G1052" s="96">
        <v>8</v>
      </c>
      <c r="H1052" s="96">
        <v>25</v>
      </c>
      <c r="I1052" s="96">
        <v>44</v>
      </c>
      <c r="J1052" s="96">
        <v>29</v>
      </c>
      <c r="K1052" s="96">
        <v>39</v>
      </c>
      <c r="L1052" s="96">
        <v>16</v>
      </c>
      <c r="M1052" s="96">
        <v>18</v>
      </c>
      <c r="N1052" s="96">
        <v>7</v>
      </c>
      <c r="O1052" s="96"/>
      <c r="P1052" s="96"/>
      <c r="Q1052" s="96"/>
      <c r="R1052" s="96"/>
      <c r="Z1052" s="91">
        <f t="shared" ref="Z1052:AK1052" si="1081">C1052*100000/Z1023</f>
        <v>5.7344710523901279</v>
      </c>
      <c r="AA1052" s="91">
        <f t="shared" si="1081"/>
        <v>25.173064820641912</v>
      </c>
      <c r="AB1052" s="91">
        <f t="shared" si="1081"/>
        <v>15.846066779852858</v>
      </c>
      <c r="AC1052" s="91">
        <f t="shared" si="1081"/>
        <v>12.334327554887757</v>
      </c>
      <c r="AD1052" s="91">
        <f t="shared" si="1081"/>
        <v>8.8451545137929131</v>
      </c>
      <c r="AE1052" s="91">
        <f t="shared" si="1081"/>
        <v>27.255680083729448</v>
      </c>
      <c r="AF1052" s="91">
        <f t="shared" si="1081"/>
        <v>47.113243104334416</v>
      </c>
      <c r="AG1052" s="91">
        <f t="shared" si="1081"/>
        <v>30.503518423073281</v>
      </c>
      <c r="AH1052" s="91">
        <f t="shared" si="1081"/>
        <v>40.422466599641382</v>
      </c>
      <c r="AI1052" s="91">
        <f t="shared" si="1081"/>
        <v>16.365775072878844</v>
      </c>
      <c r="AJ1052" s="91">
        <f t="shared" si="1081"/>
        <v>18.340024045809304</v>
      </c>
      <c r="AK1052" s="91">
        <f t="shared" si="1081"/>
        <v>7.2676682205633485</v>
      </c>
      <c r="AL1052" s="148"/>
      <c r="AM1052" s="148"/>
      <c r="AN1052" s="148"/>
      <c r="AO1052" s="148"/>
    </row>
    <row r="1053" spans="1:41" ht="13.5" customHeight="1">
      <c r="A1053" s="88">
        <v>1050</v>
      </c>
      <c r="B1053" s="95" t="s">
        <v>1</v>
      </c>
      <c r="C1053" s="96">
        <v>18</v>
      </c>
      <c r="D1053" s="96">
        <v>19</v>
      </c>
      <c r="E1053" s="96">
        <v>20</v>
      </c>
      <c r="F1053" s="96">
        <v>4</v>
      </c>
      <c r="G1053" s="96">
        <v>17</v>
      </c>
      <c r="H1053" s="96">
        <v>1</v>
      </c>
      <c r="I1053" s="96">
        <v>1</v>
      </c>
      <c r="J1053" s="96">
        <v>12</v>
      </c>
      <c r="K1053" s="96">
        <v>9</v>
      </c>
      <c r="L1053" s="96">
        <v>2</v>
      </c>
      <c r="M1053" s="96">
        <v>3</v>
      </c>
      <c r="N1053" s="96">
        <v>9</v>
      </c>
      <c r="O1053" s="96"/>
      <c r="P1053" s="96"/>
      <c r="Q1053" s="96"/>
      <c r="R1053" s="96"/>
      <c r="Z1053" s="91">
        <f t="shared" ref="Z1053:AK1053" si="1082">C1053*100000/Z1023</f>
        <v>20.64409578860446</v>
      </c>
      <c r="AA1053" s="91">
        <f t="shared" si="1082"/>
        <v>21.740374163281651</v>
      </c>
      <c r="AB1053" s="91">
        <f t="shared" si="1082"/>
        <v>22.637238256932655</v>
      </c>
      <c r="AC1053" s="91">
        <f t="shared" si="1082"/>
        <v>4.4852100199591849</v>
      </c>
      <c r="AD1053" s="91">
        <f t="shared" si="1082"/>
        <v>18.795953341809941</v>
      </c>
      <c r="AE1053" s="91">
        <f t="shared" si="1082"/>
        <v>1.090227203349178</v>
      </c>
      <c r="AF1053" s="91">
        <f t="shared" si="1082"/>
        <v>1.0707555250985095</v>
      </c>
      <c r="AG1053" s="91">
        <f t="shared" si="1082"/>
        <v>12.622145554375152</v>
      </c>
      <c r="AH1053" s="91">
        <f t="shared" si="1082"/>
        <v>9.3282615229941648</v>
      </c>
      <c r="AI1053" s="91">
        <f t="shared" si="1082"/>
        <v>2.0457218841098554</v>
      </c>
      <c r="AJ1053" s="91">
        <f t="shared" si="1082"/>
        <v>3.0566706743015506</v>
      </c>
      <c r="AK1053" s="91">
        <f t="shared" si="1082"/>
        <v>9.3441448550100183</v>
      </c>
      <c r="AL1053" s="148"/>
      <c r="AM1053" s="148"/>
      <c r="AN1053" s="148"/>
      <c r="AO1053" s="148"/>
    </row>
    <row r="1054" spans="1:41" ht="13.5" customHeight="1">
      <c r="A1054" s="88">
        <v>1051</v>
      </c>
      <c r="B1054" s="95" t="s">
        <v>0</v>
      </c>
      <c r="C1054" s="96">
        <v>2</v>
      </c>
      <c r="D1054" s="96">
        <v>10</v>
      </c>
      <c r="E1054" s="96">
        <v>6</v>
      </c>
      <c r="F1054" s="96">
        <v>7</v>
      </c>
      <c r="G1054" s="96">
        <v>5</v>
      </c>
      <c r="H1054" s="96">
        <v>2</v>
      </c>
      <c r="I1054" s="96">
        <v>5</v>
      </c>
      <c r="J1054" s="96">
        <v>8</v>
      </c>
      <c r="K1054" s="96">
        <v>9</v>
      </c>
      <c r="L1054" s="96">
        <v>78</v>
      </c>
      <c r="M1054" s="96">
        <v>442</v>
      </c>
      <c r="N1054" s="96">
        <v>167</v>
      </c>
      <c r="O1054" s="96"/>
      <c r="P1054" s="96"/>
      <c r="Q1054" s="96"/>
      <c r="R1054" s="96"/>
      <c r="Z1054" s="91">
        <f t="shared" ref="Z1054:AK1054" si="1083">C1054*100000/Z1023</f>
        <v>2.2937884209560511</v>
      </c>
      <c r="AA1054" s="91">
        <f t="shared" si="1083"/>
        <v>11.44230219120087</v>
      </c>
      <c r="AB1054" s="91">
        <f t="shared" si="1083"/>
        <v>6.7911714770797964</v>
      </c>
      <c r="AC1054" s="91">
        <f t="shared" si="1083"/>
        <v>7.8491175349285731</v>
      </c>
      <c r="AD1054" s="91">
        <f t="shared" si="1083"/>
        <v>5.5282215711205707</v>
      </c>
      <c r="AE1054" s="91">
        <f t="shared" si="1083"/>
        <v>2.180454406698356</v>
      </c>
      <c r="AF1054" s="91">
        <f t="shared" si="1083"/>
        <v>5.3537776254925475</v>
      </c>
      <c r="AG1054" s="91">
        <f t="shared" si="1083"/>
        <v>8.4147637029167672</v>
      </c>
      <c r="AH1054" s="91">
        <f t="shared" si="1083"/>
        <v>9.3282615229941648</v>
      </c>
      <c r="AI1054" s="91">
        <f t="shared" si="1083"/>
        <v>79.783153480284355</v>
      </c>
      <c r="AJ1054" s="91">
        <f t="shared" si="1083"/>
        <v>450.34947934709515</v>
      </c>
      <c r="AK1054" s="91">
        <f t="shared" si="1083"/>
        <v>173.38579897629702</v>
      </c>
      <c r="AL1054" s="148"/>
      <c r="AM1054" s="148"/>
      <c r="AN1054" s="148"/>
      <c r="AO1054" s="148"/>
    </row>
    <row r="1055" spans="1:41" ht="13.5" customHeight="1">
      <c r="A1055" s="88">
        <v>1052</v>
      </c>
      <c r="B1055" s="97" t="s">
        <v>111</v>
      </c>
      <c r="C1055" s="96"/>
      <c r="D1055" s="96"/>
      <c r="E1055" s="96"/>
      <c r="F1055" s="96"/>
      <c r="G1055" s="96"/>
      <c r="H1055" s="96"/>
      <c r="I1055" s="96"/>
      <c r="J1055" s="96"/>
      <c r="K1055" s="96"/>
      <c r="L1055" s="96"/>
      <c r="M1055" s="96">
        <v>0</v>
      </c>
      <c r="N1055" s="96">
        <v>0</v>
      </c>
      <c r="O1055" s="96"/>
      <c r="P1055" s="96"/>
      <c r="Q1055" s="96"/>
      <c r="R1055" s="96"/>
      <c r="Z1055" s="91">
        <f t="shared" ref="Z1055:AK1055" si="1084">C1055*100000/Z1023</f>
        <v>0</v>
      </c>
      <c r="AA1055" s="91">
        <f t="shared" si="1084"/>
        <v>0</v>
      </c>
      <c r="AB1055" s="91">
        <f t="shared" si="1084"/>
        <v>0</v>
      </c>
      <c r="AC1055" s="91">
        <f t="shared" si="1084"/>
        <v>0</v>
      </c>
      <c r="AD1055" s="91">
        <f t="shared" si="1084"/>
        <v>0</v>
      </c>
      <c r="AE1055" s="91">
        <f t="shared" si="1084"/>
        <v>0</v>
      </c>
      <c r="AF1055" s="91">
        <f t="shared" si="1084"/>
        <v>0</v>
      </c>
      <c r="AG1055" s="91">
        <f t="shared" si="1084"/>
        <v>0</v>
      </c>
      <c r="AH1055" s="91">
        <f t="shared" si="1084"/>
        <v>0</v>
      </c>
      <c r="AI1055" s="91">
        <f t="shared" si="1084"/>
        <v>0</v>
      </c>
      <c r="AJ1055" s="91">
        <f t="shared" si="1084"/>
        <v>0</v>
      </c>
      <c r="AK1055" s="91">
        <f t="shared" si="1084"/>
        <v>0</v>
      </c>
      <c r="AL1055" s="148"/>
      <c r="AM1055" s="148"/>
      <c r="AN1055" s="148"/>
      <c r="AO1055" s="148"/>
    </row>
    <row r="1056" spans="1:41" ht="13.5" customHeight="1">
      <c r="A1056" s="88">
        <v>1053</v>
      </c>
      <c r="B1056" s="97" t="s">
        <v>112</v>
      </c>
      <c r="C1056" s="96">
        <f>SUM(C1032,C1039,C1044,C1045:C1055)</f>
        <v>5464</v>
      </c>
      <c r="D1056" s="96">
        <f t="shared" ref="D1056:K1056" si="1085">SUM(D1032,D1039,D1044,D1045:D1055)</f>
        <v>6424</v>
      </c>
      <c r="E1056" s="96">
        <f t="shared" si="1085"/>
        <v>6913</v>
      </c>
      <c r="F1056" s="96">
        <f t="shared" si="1085"/>
        <v>6909</v>
      </c>
      <c r="G1056" s="96">
        <f t="shared" si="1085"/>
        <v>6775</v>
      </c>
      <c r="H1056" s="96">
        <f t="shared" si="1085"/>
        <v>7005</v>
      </c>
      <c r="I1056" s="96">
        <f t="shared" si="1085"/>
        <v>6326</v>
      </c>
      <c r="J1056" s="96">
        <f t="shared" si="1085"/>
        <v>6032</v>
      </c>
      <c r="K1056" s="96">
        <f t="shared" si="1085"/>
        <v>6268</v>
      </c>
      <c r="L1056" s="96">
        <f>SUM(L1032,L1039,L1044,L1045:L1055)</f>
        <v>6100</v>
      </c>
      <c r="M1056" s="96">
        <f t="shared" ref="M1056:R1056" si="1086">SUM(M1032,M1039,M1044,M1045:M1055)</f>
        <v>5592</v>
      </c>
      <c r="N1056" s="96">
        <f>SUM(N1032,N1039,N1044,N1045:N1055)</f>
        <v>6209</v>
      </c>
      <c r="O1056" s="96">
        <f t="shared" si="1086"/>
        <v>0</v>
      </c>
      <c r="P1056" s="96">
        <f t="shared" si="1086"/>
        <v>0</v>
      </c>
      <c r="Q1056" s="96">
        <f t="shared" si="1086"/>
        <v>0</v>
      </c>
      <c r="R1056" s="96">
        <f t="shared" si="1086"/>
        <v>0</v>
      </c>
      <c r="T1056" s="4" t="s">
        <v>789</v>
      </c>
      <c r="U1056" s="4" t="s">
        <v>790</v>
      </c>
      <c r="V1056" s="4" t="s">
        <v>791</v>
      </c>
      <c r="W1056" s="4" t="s">
        <v>792</v>
      </c>
      <c r="X1056" s="4" t="s">
        <v>793</v>
      </c>
      <c r="Y1056" s="4">
        <v>6569.6</v>
      </c>
      <c r="Z1056" s="91">
        <f t="shared" ref="Z1056:AK1056" si="1087">C1056*100000/Z1023</f>
        <v>6266.6299660519317</v>
      </c>
      <c r="AA1056" s="91">
        <f t="shared" si="1087"/>
        <v>7350.5349276274383</v>
      </c>
      <c r="AB1056" s="91">
        <f t="shared" si="1087"/>
        <v>7824.5614035087719</v>
      </c>
      <c r="AC1056" s="91">
        <f t="shared" si="1087"/>
        <v>7747.0790069745017</v>
      </c>
      <c r="AD1056" s="91">
        <f t="shared" si="1087"/>
        <v>7490.7402288683734</v>
      </c>
      <c r="AE1056" s="91">
        <f t="shared" si="1087"/>
        <v>7637.0415594609913</v>
      </c>
      <c r="AF1056" s="91">
        <f t="shared" si="1087"/>
        <v>6773.5994517731715</v>
      </c>
      <c r="AG1056" s="91">
        <f t="shared" si="1087"/>
        <v>6344.7318319992428</v>
      </c>
      <c r="AH1056" s="91">
        <f t="shared" si="1087"/>
        <v>6496.6159140141581</v>
      </c>
      <c r="AI1056" s="91">
        <f t="shared" si="1087"/>
        <v>6239.4517465350582</v>
      </c>
      <c r="AJ1056" s="91">
        <f t="shared" si="1087"/>
        <v>5697.6341368980902</v>
      </c>
      <c r="AK1056" s="91">
        <f t="shared" si="1087"/>
        <v>6446.4217116396894</v>
      </c>
      <c r="AL1056" s="148"/>
      <c r="AM1056" s="148"/>
      <c r="AN1056" s="148"/>
      <c r="AO1056" s="148"/>
    </row>
    <row r="1057" spans="1:41" ht="13.5" customHeight="1">
      <c r="A1057" s="88">
        <v>1054</v>
      </c>
      <c r="B1057" s="13" t="s">
        <v>148</v>
      </c>
      <c r="C1057" s="86">
        <v>2011</v>
      </c>
      <c r="D1057" s="86">
        <v>2012</v>
      </c>
      <c r="E1057" s="86">
        <v>2013</v>
      </c>
      <c r="F1057" s="86">
        <v>2014</v>
      </c>
      <c r="G1057" s="86">
        <v>2015</v>
      </c>
      <c r="H1057" s="86">
        <v>2016</v>
      </c>
      <c r="I1057" s="86">
        <v>2017</v>
      </c>
      <c r="J1057" s="86">
        <v>2018</v>
      </c>
      <c r="K1057" s="86">
        <v>2019</v>
      </c>
      <c r="L1057" s="86">
        <v>2020</v>
      </c>
      <c r="M1057" s="86">
        <v>2021</v>
      </c>
      <c r="N1057" s="86">
        <v>2022</v>
      </c>
      <c r="O1057" s="86">
        <v>2023</v>
      </c>
      <c r="P1057" s="86">
        <v>2024</v>
      </c>
      <c r="Q1057" s="86">
        <v>2025</v>
      </c>
      <c r="R1057" s="86">
        <v>2026</v>
      </c>
      <c r="Z1057" s="72">
        <v>19390</v>
      </c>
      <c r="AA1057" s="72">
        <v>19523</v>
      </c>
      <c r="AB1057" s="72">
        <v>19600</v>
      </c>
      <c r="AC1057" s="72">
        <v>19671</v>
      </c>
      <c r="AD1057" s="72">
        <v>19720</v>
      </c>
      <c r="AE1057" s="72">
        <v>19757</v>
      </c>
      <c r="AF1057" s="72">
        <v>19817</v>
      </c>
      <c r="AG1057" s="72">
        <v>19885</v>
      </c>
      <c r="AH1057" s="72">
        <v>19874</v>
      </c>
      <c r="AI1057" s="72">
        <v>19920</v>
      </c>
      <c r="AJ1057" s="72">
        <v>20012</v>
      </c>
      <c r="AK1057" s="72">
        <v>19961</v>
      </c>
      <c r="AL1057" s="149"/>
      <c r="AM1057" s="149"/>
      <c r="AN1057" s="149"/>
      <c r="AO1057" s="149"/>
    </row>
    <row r="1058" spans="1:41" ht="13.5" customHeight="1">
      <c r="A1058" s="88">
        <v>1055</v>
      </c>
      <c r="B1058" s="89" t="s">
        <v>25</v>
      </c>
      <c r="C1058" s="90">
        <v>0</v>
      </c>
      <c r="D1058" s="90">
        <v>2</v>
      </c>
      <c r="E1058" s="90">
        <v>0</v>
      </c>
      <c r="F1058" s="90">
        <v>2</v>
      </c>
      <c r="G1058" s="90">
        <v>0</v>
      </c>
      <c r="H1058" s="90">
        <v>2</v>
      </c>
      <c r="I1058" s="90">
        <v>2</v>
      </c>
      <c r="J1058" s="90">
        <v>0</v>
      </c>
      <c r="K1058" s="90">
        <v>0</v>
      </c>
      <c r="L1058" s="90">
        <v>2</v>
      </c>
      <c r="M1058" s="90">
        <v>0</v>
      </c>
      <c r="N1058" s="90">
        <v>5</v>
      </c>
      <c r="O1058" s="90"/>
      <c r="P1058" s="90"/>
      <c r="Q1058" s="90"/>
      <c r="R1058" s="90"/>
      <c r="Z1058" s="91">
        <f t="shared" ref="Z1058:AK1058" si="1088">C1058*100000/Z1057</f>
        <v>0</v>
      </c>
      <c r="AA1058" s="91">
        <f t="shared" si="1088"/>
        <v>10.24432720381089</v>
      </c>
      <c r="AB1058" s="91">
        <f t="shared" si="1088"/>
        <v>0</v>
      </c>
      <c r="AC1058" s="91">
        <f t="shared" si="1088"/>
        <v>10.167251283615474</v>
      </c>
      <c r="AD1058" s="91">
        <f t="shared" si="1088"/>
        <v>0</v>
      </c>
      <c r="AE1058" s="91">
        <f t="shared" si="1088"/>
        <v>10.122994381738119</v>
      </c>
      <c r="AF1058" s="91">
        <f t="shared" si="1088"/>
        <v>10.092344956350608</v>
      </c>
      <c r="AG1058" s="91">
        <f t="shared" si="1088"/>
        <v>0</v>
      </c>
      <c r="AH1058" s="91">
        <f t="shared" si="1088"/>
        <v>0</v>
      </c>
      <c r="AI1058" s="91">
        <f t="shared" si="1088"/>
        <v>10.040160642570282</v>
      </c>
      <c r="AJ1058" s="91">
        <f t="shared" si="1088"/>
        <v>0</v>
      </c>
      <c r="AK1058" s="91">
        <f t="shared" si="1088"/>
        <v>25.048845248234056</v>
      </c>
      <c r="AL1058" s="148"/>
      <c r="AM1058" s="148"/>
      <c r="AN1058" s="148"/>
      <c r="AO1058" s="148"/>
    </row>
    <row r="1059" spans="1:41" ht="13.5" customHeight="1">
      <c r="A1059" s="88">
        <v>1056</v>
      </c>
      <c r="B1059" s="95" t="s">
        <v>22</v>
      </c>
      <c r="C1059" s="96">
        <v>148</v>
      </c>
      <c r="D1059" s="96">
        <v>256</v>
      </c>
      <c r="E1059" s="96">
        <v>294</v>
      </c>
      <c r="F1059" s="96">
        <v>263</v>
      </c>
      <c r="G1059" s="96">
        <v>320</v>
      </c>
      <c r="H1059" s="96">
        <v>346</v>
      </c>
      <c r="I1059" s="96">
        <v>284</v>
      </c>
      <c r="J1059" s="96">
        <v>336</v>
      </c>
      <c r="K1059" s="96">
        <v>243</v>
      </c>
      <c r="L1059" s="96">
        <v>265</v>
      </c>
      <c r="M1059" s="96">
        <v>300</v>
      </c>
      <c r="N1059" s="96">
        <v>263</v>
      </c>
      <c r="O1059" s="96"/>
      <c r="P1059" s="96"/>
      <c r="Q1059" s="96"/>
      <c r="R1059" s="96"/>
      <c r="Z1059" s="91">
        <f t="shared" ref="Z1059:AK1059" si="1089">C1059*100000/Z1057</f>
        <v>763.28004125838061</v>
      </c>
      <c r="AA1059" s="91">
        <f t="shared" si="1089"/>
        <v>1311.2738820877939</v>
      </c>
      <c r="AB1059" s="91">
        <f t="shared" si="1089"/>
        <v>1500</v>
      </c>
      <c r="AC1059" s="91">
        <f t="shared" si="1089"/>
        <v>1336.993543795435</v>
      </c>
      <c r="AD1059" s="91">
        <f t="shared" si="1089"/>
        <v>1622.7180527383366</v>
      </c>
      <c r="AE1059" s="91">
        <f t="shared" si="1089"/>
        <v>1751.2780280406944</v>
      </c>
      <c r="AF1059" s="91">
        <f t="shared" si="1089"/>
        <v>1433.1129838017864</v>
      </c>
      <c r="AG1059" s="91">
        <f t="shared" si="1089"/>
        <v>1689.7158662308273</v>
      </c>
      <c r="AH1059" s="91">
        <f t="shared" si="1089"/>
        <v>1222.7030290832242</v>
      </c>
      <c r="AI1059" s="91">
        <f t="shared" si="1089"/>
        <v>1330.3212851405622</v>
      </c>
      <c r="AJ1059" s="91">
        <f t="shared" si="1089"/>
        <v>1499.1005396761943</v>
      </c>
      <c r="AK1059" s="91">
        <f t="shared" si="1089"/>
        <v>1317.5692600571115</v>
      </c>
      <c r="AL1059" s="148"/>
      <c r="AM1059" s="148"/>
      <c r="AN1059" s="148"/>
      <c r="AO1059" s="148"/>
    </row>
    <row r="1060" spans="1:41" ht="13.5" customHeight="1">
      <c r="A1060" s="88">
        <v>1057</v>
      </c>
      <c r="B1060" s="95" t="s">
        <v>21</v>
      </c>
      <c r="C1060" s="96">
        <v>39</v>
      </c>
      <c r="D1060" s="96">
        <v>60</v>
      </c>
      <c r="E1060" s="96">
        <v>63</v>
      </c>
      <c r="F1060" s="96">
        <v>42</v>
      </c>
      <c r="G1060" s="96">
        <v>84</v>
      </c>
      <c r="H1060" s="96">
        <v>90</v>
      </c>
      <c r="I1060" s="96">
        <v>70</v>
      </c>
      <c r="J1060" s="96">
        <v>108</v>
      </c>
      <c r="K1060" s="96">
        <v>63</v>
      </c>
      <c r="L1060" s="96">
        <v>74</v>
      </c>
      <c r="M1060" s="96">
        <v>93</v>
      </c>
      <c r="N1060" s="96">
        <v>102</v>
      </c>
      <c r="O1060" s="96"/>
      <c r="P1060" s="96"/>
      <c r="Q1060" s="96"/>
      <c r="R1060" s="96"/>
      <c r="Z1060" s="91">
        <f t="shared" ref="Z1060:AK1060" si="1090">C1060*100000/Z1057</f>
        <v>201.13460546673542</v>
      </c>
      <c r="AA1060" s="91">
        <f t="shared" si="1090"/>
        <v>307.32981611432672</v>
      </c>
      <c r="AB1060" s="91">
        <f t="shared" si="1090"/>
        <v>321.42857142857144</v>
      </c>
      <c r="AC1060" s="91">
        <f t="shared" si="1090"/>
        <v>213.51227695592496</v>
      </c>
      <c r="AD1060" s="91">
        <f t="shared" si="1090"/>
        <v>425.96348884381337</v>
      </c>
      <c r="AE1060" s="91">
        <f t="shared" si="1090"/>
        <v>455.5347471782153</v>
      </c>
      <c r="AF1060" s="91">
        <f t="shared" si="1090"/>
        <v>353.23207347227128</v>
      </c>
      <c r="AG1060" s="91">
        <f t="shared" si="1090"/>
        <v>543.12295700276593</v>
      </c>
      <c r="AH1060" s="91">
        <f t="shared" si="1090"/>
        <v>316.99708161416925</v>
      </c>
      <c r="AI1060" s="91">
        <f t="shared" si="1090"/>
        <v>371.4859437751004</v>
      </c>
      <c r="AJ1060" s="91">
        <f t="shared" si="1090"/>
        <v>464.72116729962022</v>
      </c>
      <c r="AK1060" s="91">
        <f t="shared" si="1090"/>
        <v>510.99644306397477</v>
      </c>
      <c r="AL1060" s="148"/>
      <c r="AM1060" s="148"/>
      <c r="AN1060" s="148"/>
      <c r="AO1060" s="148"/>
    </row>
    <row r="1061" spans="1:41" ht="13.5" customHeight="1">
      <c r="A1061" s="88">
        <v>1058</v>
      </c>
      <c r="B1061" s="95" t="s">
        <v>20</v>
      </c>
      <c r="C1061" s="96">
        <v>6</v>
      </c>
      <c r="D1061" s="96">
        <v>2</v>
      </c>
      <c r="E1061" s="96">
        <v>5</v>
      </c>
      <c r="F1061" s="96">
        <v>2</v>
      </c>
      <c r="G1061" s="96">
        <v>8</v>
      </c>
      <c r="H1061" s="96">
        <v>5</v>
      </c>
      <c r="I1061" s="96">
        <v>3</v>
      </c>
      <c r="J1061" s="96">
        <v>7</v>
      </c>
      <c r="K1061" s="96">
        <v>3</v>
      </c>
      <c r="L1061" s="96">
        <v>4</v>
      </c>
      <c r="M1061" s="96">
        <v>10</v>
      </c>
      <c r="N1061" s="96">
        <v>5</v>
      </c>
      <c r="O1061" s="96"/>
      <c r="P1061" s="96"/>
      <c r="Q1061" s="96"/>
      <c r="R1061" s="96"/>
      <c r="Z1061" s="91">
        <f t="shared" ref="Z1061:AK1061" si="1091">C1061*100000/Z1057</f>
        <v>30.943785456420837</v>
      </c>
      <c r="AA1061" s="91">
        <f t="shared" si="1091"/>
        <v>10.24432720381089</v>
      </c>
      <c r="AB1061" s="91">
        <f t="shared" si="1091"/>
        <v>25.510204081632654</v>
      </c>
      <c r="AC1061" s="91">
        <f t="shared" si="1091"/>
        <v>10.167251283615474</v>
      </c>
      <c r="AD1061" s="91">
        <f t="shared" si="1091"/>
        <v>40.56795131845842</v>
      </c>
      <c r="AE1061" s="91">
        <f t="shared" si="1091"/>
        <v>25.307485954345296</v>
      </c>
      <c r="AF1061" s="91">
        <f t="shared" si="1091"/>
        <v>15.138517434525912</v>
      </c>
      <c r="AG1061" s="91">
        <f t="shared" si="1091"/>
        <v>35.202413879808901</v>
      </c>
      <c r="AH1061" s="91">
        <f t="shared" si="1091"/>
        <v>15.095099124484252</v>
      </c>
      <c r="AI1061" s="91">
        <f t="shared" si="1091"/>
        <v>20.080321285140563</v>
      </c>
      <c r="AJ1061" s="91">
        <f t="shared" si="1091"/>
        <v>49.970017989206475</v>
      </c>
      <c r="AK1061" s="91">
        <f t="shared" si="1091"/>
        <v>25.048845248234056</v>
      </c>
      <c r="AL1061" s="148"/>
      <c r="AM1061" s="148"/>
      <c r="AN1061" s="148"/>
      <c r="AO1061" s="148"/>
    </row>
    <row r="1062" spans="1:41" ht="13.5" customHeight="1">
      <c r="A1062" s="88">
        <v>1059</v>
      </c>
      <c r="B1062" s="95" t="s">
        <v>19</v>
      </c>
      <c r="C1062" s="96">
        <v>1</v>
      </c>
      <c r="D1062" s="96">
        <v>2</v>
      </c>
      <c r="E1062" s="96">
        <v>1</v>
      </c>
      <c r="F1062" s="96">
        <v>3</v>
      </c>
      <c r="G1062" s="96">
        <v>5</v>
      </c>
      <c r="H1062" s="96">
        <v>1</v>
      </c>
      <c r="I1062" s="96">
        <v>3</v>
      </c>
      <c r="J1062" s="96">
        <v>1</v>
      </c>
      <c r="K1062" s="96">
        <v>1</v>
      </c>
      <c r="L1062" s="96">
        <v>5</v>
      </c>
      <c r="M1062" s="96">
        <v>14</v>
      </c>
      <c r="N1062" s="96">
        <v>4</v>
      </c>
      <c r="O1062" s="96"/>
      <c r="P1062" s="96"/>
      <c r="Q1062" s="96"/>
      <c r="R1062" s="96"/>
      <c r="Z1062" s="91">
        <f t="shared" ref="Z1062:AK1062" si="1092">C1062*100000/Z1057</f>
        <v>5.1572975760701389</v>
      </c>
      <c r="AA1062" s="91">
        <f t="shared" si="1092"/>
        <v>10.24432720381089</v>
      </c>
      <c r="AB1062" s="91">
        <f t="shared" si="1092"/>
        <v>5.1020408163265305</v>
      </c>
      <c r="AC1062" s="91">
        <f t="shared" si="1092"/>
        <v>15.250876925423212</v>
      </c>
      <c r="AD1062" s="91">
        <f t="shared" si="1092"/>
        <v>25.35496957403651</v>
      </c>
      <c r="AE1062" s="91">
        <f t="shared" si="1092"/>
        <v>5.0614971908690594</v>
      </c>
      <c r="AF1062" s="91">
        <f t="shared" si="1092"/>
        <v>15.138517434525912</v>
      </c>
      <c r="AG1062" s="91">
        <f t="shared" si="1092"/>
        <v>5.0289162685441289</v>
      </c>
      <c r="AH1062" s="91">
        <f t="shared" si="1092"/>
        <v>5.0316997081614172</v>
      </c>
      <c r="AI1062" s="91">
        <f t="shared" si="1092"/>
        <v>25.100401606425702</v>
      </c>
      <c r="AJ1062" s="91">
        <f t="shared" si="1092"/>
        <v>69.958025184889067</v>
      </c>
      <c r="AK1062" s="91">
        <f t="shared" si="1092"/>
        <v>20.039076198587246</v>
      </c>
      <c r="AL1062" s="148"/>
      <c r="AM1062" s="148"/>
      <c r="AN1062" s="148"/>
      <c r="AO1062" s="148"/>
    </row>
    <row r="1063" spans="1:41" ht="13.5" customHeight="1">
      <c r="A1063" s="88">
        <v>1060</v>
      </c>
      <c r="B1063" s="95" t="s">
        <v>18</v>
      </c>
      <c r="C1063" s="96">
        <v>1</v>
      </c>
      <c r="D1063" s="96">
        <v>2</v>
      </c>
      <c r="E1063" s="96">
        <v>0</v>
      </c>
      <c r="F1063" s="96">
        <v>0</v>
      </c>
      <c r="G1063" s="96">
        <v>1</v>
      </c>
      <c r="H1063" s="96">
        <v>0</v>
      </c>
      <c r="I1063" s="96">
        <v>0</v>
      </c>
      <c r="J1063" s="96">
        <v>0</v>
      </c>
      <c r="K1063" s="96">
        <v>1</v>
      </c>
      <c r="L1063" s="96">
        <v>0</v>
      </c>
      <c r="M1063" s="96">
        <v>0</v>
      </c>
      <c r="N1063" s="96">
        <v>9</v>
      </c>
      <c r="O1063" s="96"/>
      <c r="P1063" s="96"/>
      <c r="Q1063" s="96"/>
      <c r="R1063" s="96"/>
      <c r="Z1063" s="91">
        <f t="shared" ref="Z1063:AK1063" si="1093">C1063*100000/Z1057</f>
        <v>5.1572975760701389</v>
      </c>
      <c r="AA1063" s="91">
        <f t="shared" si="1093"/>
        <v>10.24432720381089</v>
      </c>
      <c r="AB1063" s="91">
        <f t="shared" si="1093"/>
        <v>0</v>
      </c>
      <c r="AC1063" s="91">
        <f t="shared" si="1093"/>
        <v>0</v>
      </c>
      <c r="AD1063" s="91">
        <f t="shared" si="1093"/>
        <v>5.0709939148073024</v>
      </c>
      <c r="AE1063" s="91">
        <f t="shared" si="1093"/>
        <v>0</v>
      </c>
      <c r="AF1063" s="91">
        <f t="shared" si="1093"/>
        <v>0</v>
      </c>
      <c r="AG1063" s="91">
        <f t="shared" si="1093"/>
        <v>0</v>
      </c>
      <c r="AH1063" s="91">
        <f t="shared" si="1093"/>
        <v>5.0316997081614172</v>
      </c>
      <c r="AI1063" s="91">
        <f t="shared" si="1093"/>
        <v>0</v>
      </c>
      <c r="AJ1063" s="91">
        <f t="shared" si="1093"/>
        <v>0</v>
      </c>
      <c r="AK1063" s="91">
        <f t="shared" si="1093"/>
        <v>45.087921446821305</v>
      </c>
      <c r="AL1063" s="148"/>
      <c r="AM1063" s="148"/>
      <c r="AN1063" s="148"/>
      <c r="AO1063" s="148"/>
    </row>
    <row r="1064" spans="1:41" ht="13.5" customHeight="1">
      <c r="A1064" s="88">
        <v>1061</v>
      </c>
      <c r="B1064" s="95" t="s">
        <v>17</v>
      </c>
      <c r="C1064" s="96">
        <v>33</v>
      </c>
      <c r="D1064" s="96">
        <v>56</v>
      </c>
      <c r="E1064" s="96">
        <v>71</v>
      </c>
      <c r="F1064" s="96">
        <v>121</v>
      </c>
      <c r="G1064" s="96">
        <v>75</v>
      </c>
      <c r="H1064" s="96">
        <v>78</v>
      </c>
      <c r="I1064" s="96">
        <v>66</v>
      </c>
      <c r="J1064" s="96">
        <v>83</v>
      </c>
      <c r="K1064" s="96">
        <v>58</v>
      </c>
      <c r="L1064" s="96">
        <v>72</v>
      </c>
      <c r="M1064" s="96">
        <v>102</v>
      </c>
      <c r="N1064" s="96">
        <v>83</v>
      </c>
      <c r="O1064" s="96"/>
      <c r="P1064" s="96"/>
      <c r="Q1064" s="96"/>
      <c r="R1064" s="96"/>
      <c r="Z1064" s="91">
        <f t="shared" ref="Z1064:AK1064" si="1094">C1064*100000/Z1057</f>
        <v>170.19082001031458</v>
      </c>
      <c r="AA1064" s="91">
        <f t="shared" si="1094"/>
        <v>286.8411617067049</v>
      </c>
      <c r="AB1064" s="91">
        <f t="shared" si="1094"/>
        <v>362.24489795918367</v>
      </c>
      <c r="AC1064" s="91">
        <f t="shared" si="1094"/>
        <v>615.1187026587362</v>
      </c>
      <c r="AD1064" s="91">
        <f t="shared" si="1094"/>
        <v>380.32454361054766</v>
      </c>
      <c r="AE1064" s="91">
        <f t="shared" si="1094"/>
        <v>394.79678088778661</v>
      </c>
      <c r="AF1064" s="91">
        <f t="shared" si="1094"/>
        <v>333.04738355957005</v>
      </c>
      <c r="AG1064" s="91">
        <f t="shared" si="1094"/>
        <v>417.40005028916266</v>
      </c>
      <c r="AH1064" s="91">
        <f t="shared" si="1094"/>
        <v>291.8385830733622</v>
      </c>
      <c r="AI1064" s="91">
        <f t="shared" si="1094"/>
        <v>361.4457831325301</v>
      </c>
      <c r="AJ1064" s="91">
        <f t="shared" si="1094"/>
        <v>509.69418348990604</v>
      </c>
      <c r="AK1064" s="91">
        <f t="shared" si="1094"/>
        <v>415.81083112068535</v>
      </c>
      <c r="AL1064" s="148"/>
      <c r="AM1064" s="148"/>
      <c r="AN1064" s="148"/>
      <c r="AO1064" s="148"/>
    </row>
    <row r="1065" spans="1:41" ht="13.5" customHeight="1">
      <c r="A1065" s="88">
        <v>1062</v>
      </c>
      <c r="B1065" s="95" t="s">
        <v>16</v>
      </c>
      <c r="C1065" s="96">
        <v>12</v>
      </c>
      <c r="D1065" s="96">
        <v>23</v>
      </c>
      <c r="E1065" s="96">
        <v>21</v>
      </c>
      <c r="F1065" s="96">
        <v>20</v>
      </c>
      <c r="G1065" s="96">
        <v>15</v>
      </c>
      <c r="H1065" s="96">
        <v>23</v>
      </c>
      <c r="I1065" s="96">
        <v>28</v>
      </c>
      <c r="J1065" s="96">
        <v>25</v>
      </c>
      <c r="K1065" s="96">
        <v>27</v>
      </c>
      <c r="L1065" s="96">
        <v>36</v>
      </c>
      <c r="M1065" s="96">
        <v>42</v>
      </c>
      <c r="N1065" s="96">
        <v>73</v>
      </c>
      <c r="O1065" s="96"/>
      <c r="P1065" s="96"/>
      <c r="Q1065" s="96"/>
      <c r="R1065" s="96"/>
      <c r="Z1065" s="91">
        <f t="shared" ref="Z1065:AK1065" si="1095">C1065*100000/Z1057</f>
        <v>61.887570912841674</v>
      </c>
      <c r="AA1065" s="91">
        <f t="shared" si="1095"/>
        <v>117.80976284382523</v>
      </c>
      <c r="AB1065" s="91">
        <f t="shared" si="1095"/>
        <v>107.14285714285714</v>
      </c>
      <c r="AC1065" s="91">
        <f t="shared" si="1095"/>
        <v>101.67251283615475</v>
      </c>
      <c r="AD1065" s="91">
        <f t="shared" si="1095"/>
        <v>76.064908722109536</v>
      </c>
      <c r="AE1065" s="91">
        <f t="shared" si="1095"/>
        <v>116.41443538998836</v>
      </c>
      <c r="AF1065" s="91">
        <f t="shared" si="1095"/>
        <v>141.2928293889085</v>
      </c>
      <c r="AG1065" s="91">
        <f t="shared" si="1095"/>
        <v>125.72290671360322</v>
      </c>
      <c r="AH1065" s="91">
        <f t="shared" si="1095"/>
        <v>135.85589212035825</v>
      </c>
      <c r="AI1065" s="91">
        <f t="shared" si="1095"/>
        <v>180.72289156626505</v>
      </c>
      <c r="AJ1065" s="91">
        <f t="shared" si="1095"/>
        <v>209.8740755546672</v>
      </c>
      <c r="AK1065" s="91">
        <f t="shared" si="1095"/>
        <v>365.7131406242172</v>
      </c>
      <c r="AL1065" s="148"/>
      <c r="AM1065" s="148"/>
      <c r="AN1065" s="148"/>
      <c r="AO1065" s="148"/>
    </row>
    <row r="1066" spans="1:41" ht="13.5" customHeight="1">
      <c r="A1066" s="88">
        <v>1063</v>
      </c>
      <c r="B1066" s="97" t="s">
        <v>117</v>
      </c>
      <c r="C1066" s="96">
        <v>240</v>
      </c>
      <c r="D1066" s="96">
        <v>403</v>
      </c>
      <c r="E1066" s="96">
        <v>455</v>
      </c>
      <c r="F1066" s="96">
        <v>453</v>
      </c>
      <c r="G1066" s="96">
        <v>508</v>
      </c>
      <c r="H1066" s="96">
        <v>545</v>
      </c>
      <c r="I1066" s="96">
        <v>456</v>
      </c>
      <c r="J1066" s="96">
        <v>560</v>
      </c>
      <c r="K1066" s="96">
        <v>396</v>
      </c>
      <c r="L1066" s="96">
        <v>458</v>
      </c>
      <c r="M1066" s="96">
        <v>561</v>
      </c>
      <c r="N1066" s="96">
        <v>544</v>
      </c>
      <c r="O1066" s="96"/>
      <c r="P1066" s="96"/>
      <c r="Q1066" s="96"/>
      <c r="R1066" s="96"/>
      <c r="T1066" s="4" t="s">
        <v>794</v>
      </c>
      <c r="U1066" s="4" t="s">
        <v>795</v>
      </c>
      <c r="V1066" s="4" t="s">
        <v>796</v>
      </c>
      <c r="W1066" s="4" t="s">
        <v>797</v>
      </c>
      <c r="X1066" s="4" t="s">
        <v>798</v>
      </c>
      <c r="Y1066" s="4">
        <v>1196.8</v>
      </c>
      <c r="Z1066" s="91">
        <f t="shared" ref="Z1066:AK1066" si="1096">C1066*100000/Z1057</f>
        <v>1237.7514182568334</v>
      </c>
      <c r="AA1066" s="91">
        <f t="shared" si="1096"/>
        <v>2064.2319315678942</v>
      </c>
      <c r="AB1066" s="91">
        <f t="shared" si="1096"/>
        <v>2321.4285714285716</v>
      </c>
      <c r="AC1066" s="91">
        <f t="shared" si="1096"/>
        <v>2302.8824157389049</v>
      </c>
      <c r="AD1066" s="91">
        <f t="shared" si="1096"/>
        <v>2576.0649087221095</v>
      </c>
      <c r="AE1066" s="91">
        <f t="shared" si="1096"/>
        <v>2758.5159690236374</v>
      </c>
      <c r="AF1066" s="91">
        <f t="shared" si="1096"/>
        <v>2301.0546500479386</v>
      </c>
      <c r="AG1066" s="91">
        <f t="shared" si="1096"/>
        <v>2816.1931103847119</v>
      </c>
      <c r="AH1066" s="91">
        <f t="shared" si="1096"/>
        <v>1992.5530844319212</v>
      </c>
      <c r="AI1066" s="91">
        <f t="shared" si="1096"/>
        <v>2299.1967871485945</v>
      </c>
      <c r="AJ1066" s="91">
        <f t="shared" si="1096"/>
        <v>2803.3180091944832</v>
      </c>
      <c r="AK1066" s="91">
        <f t="shared" si="1096"/>
        <v>2725.3143630078653</v>
      </c>
      <c r="AL1066" s="148"/>
      <c r="AM1066" s="148"/>
      <c r="AN1066" s="148"/>
      <c r="AO1066" s="148"/>
    </row>
    <row r="1067" spans="1:41" ht="13.5" customHeight="1">
      <c r="A1067" s="88">
        <v>1064</v>
      </c>
      <c r="B1067" s="95" t="s">
        <v>15</v>
      </c>
      <c r="C1067" s="96">
        <v>14</v>
      </c>
      <c r="D1067" s="96">
        <v>17</v>
      </c>
      <c r="E1067" s="96">
        <v>14</v>
      </c>
      <c r="F1067" s="96">
        <v>17</v>
      </c>
      <c r="G1067" s="96">
        <v>30</v>
      </c>
      <c r="H1067" s="96">
        <v>24</v>
      </c>
      <c r="I1067" s="96">
        <v>21</v>
      </c>
      <c r="J1067" s="96">
        <v>6</v>
      </c>
      <c r="K1067" s="96">
        <v>12</v>
      </c>
      <c r="L1067" s="96">
        <v>9</v>
      </c>
      <c r="M1067" s="96">
        <v>9</v>
      </c>
      <c r="N1067" s="96">
        <v>14</v>
      </c>
      <c r="O1067" s="96"/>
      <c r="P1067" s="96"/>
      <c r="Q1067" s="96"/>
      <c r="R1067" s="96"/>
      <c r="Z1067" s="91">
        <f t="shared" ref="Z1067:AK1067" si="1097">C1067*100000/Z1057</f>
        <v>72.202166064981952</v>
      </c>
      <c r="AA1067" s="91">
        <f t="shared" si="1097"/>
        <v>87.076781232392563</v>
      </c>
      <c r="AB1067" s="91">
        <f t="shared" si="1097"/>
        <v>71.428571428571431</v>
      </c>
      <c r="AC1067" s="91">
        <f t="shared" si="1097"/>
        <v>86.421635910731538</v>
      </c>
      <c r="AD1067" s="91">
        <f t="shared" si="1097"/>
        <v>152.12981744421907</v>
      </c>
      <c r="AE1067" s="91">
        <f t="shared" si="1097"/>
        <v>121.47593258085742</v>
      </c>
      <c r="AF1067" s="91">
        <f t="shared" si="1097"/>
        <v>105.96962204168139</v>
      </c>
      <c r="AG1067" s="91">
        <f t="shared" si="1097"/>
        <v>30.173497611264771</v>
      </c>
      <c r="AH1067" s="91">
        <f t="shared" si="1097"/>
        <v>60.380396497937006</v>
      </c>
      <c r="AI1067" s="91">
        <f t="shared" si="1097"/>
        <v>45.180722891566262</v>
      </c>
      <c r="AJ1067" s="91">
        <f t="shared" si="1097"/>
        <v>44.973016190285826</v>
      </c>
      <c r="AK1067" s="91">
        <f t="shared" si="1097"/>
        <v>70.136766695055357</v>
      </c>
      <c r="AL1067" s="148"/>
      <c r="AM1067" s="148"/>
      <c r="AN1067" s="148"/>
      <c r="AO1067" s="148"/>
    </row>
    <row r="1068" spans="1:41" ht="13.5" customHeight="1">
      <c r="A1068" s="88">
        <v>1065</v>
      </c>
      <c r="B1068" s="95" t="s">
        <v>14</v>
      </c>
      <c r="C1068" s="96">
        <v>384</v>
      </c>
      <c r="D1068" s="96">
        <v>234</v>
      </c>
      <c r="E1068" s="96">
        <v>216</v>
      </c>
      <c r="F1068" s="96">
        <v>250</v>
      </c>
      <c r="G1068" s="96">
        <v>337</v>
      </c>
      <c r="H1068" s="96">
        <v>479</v>
      </c>
      <c r="I1068" s="96">
        <v>281</v>
      </c>
      <c r="J1068" s="96">
        <v>225</v>
      </c>
      <c r="K1068" s="96">
        <v>157</v>
      </c>
      <c r="L1068" s="96">
        <v>165</v>
      </c>
      <c r="M1068" s="96">
        <v>183</v>
      </c>
      <c r="N1068" s="96">
        <v>189</v>
      </c>
      <c r="O1068" s="96"/>
      <c r="P1068" s="96"/>
      <c r="Q1068" s="96"/>
      <c r="R1068" s="96"/>
      <c r="Z1068" s="91">
        <f t="shared" ref="Z1068:AK1068" si="1098">C1068*100000/Z1057</f>
        <v>1980.4022692109336</v>
      </c>
      <c r="AA1068" s="91">
        <f t="shared" si="1098"/>
        <v>1198.5862828458742</v>
      </c>
      <c r="AB1068" s="91">
        <f t="shared" si="1098"/>
        <v>1102.0408163265306</v>
      </c>
      <c r="AC1068" s="91">
        <f t="shared" si="1098"/>
        <v>1270.9064104519343</v>
      </c>
      <c r="AD1068" s="91">
        <f t="shared" si="1098"/>
        <v>1708.9249492900608</v>
      </c>
      <c r="AE1068" s="91">
        <f t="shared" si="1098"/>
        <v>2424.4571544262794</v>
      </c>
      <c r="AF1068" s="91">
        <f t="shared" si="1098"/>
        <v>1417.9744663672604</v>
      </c>
      <c r="AG1068" s="91">
        <f t="shared" si="1098"/>
        <v>1131.506160422429</v>
      </c>
      <c r="AH1068" s="91">
        <f t="shared" si="1098"/>
        <v>789.97685418134245</v>
      </c>
      <c r="AI1068" s="91">
        <f t="shared" si="1098"/>
        <v>828.31325301204822</v>
      </c>
      <c r="AJ1068" s="91">
        <f t="shared" si="1098"/>
        <v>914.45132920247852</v>
      </c>
      <c r="AK1068" s="91">
        <f t="shared" si="1098"/>
        <v>946.84635038324734</v>
      </c>
      <c r="AL1068" s="148"/>
      <c r="AM1068" s="148"/>
      <c r="AN1068" s="148"/>
      <c r="AO1068" s="148"/>
    </row>
    <row r="1069" spans="1:41" ht="13.5" customHeight="1">
      <c r="A1069" s="88">
        <v>1066</v>
      </c>
      <c r="B1069" s="95" t="s">
        <v>13</v>
      </c>
      <c r="C1069" s="96">
        <v>212</v>
      </c>
      <c r="D1069" s="96">
        <v>117</v>
      </c>
      <c r="E1069" s="96">
        <v>142</v>
      </c>
      <c r="F1069" s="96">
        <v>150</v>
      </c>
      <c r="G1069" s="96">
        <v>155</v>
      </c>
      <c r="H1069" s="96">
        <v>128</v>
      </c>
      <c r="I1069" s="96">
        <v>166</v>
      </c>
      <c r="J1069" s="96">
        <v>96</v>
      </c>
      <c r="K1069" s="96">
        <v>82</v>
      </c>
      <c r="L1069" s="96">
        <v>96</v>
      </c>
      <c r="M1069" s="96">
        <v>89</v>
      </c>
      <c r="N1069" s="96">
        <v>88</v>
      </c>
      <c r="O1069" s="96"/>
      <c r="P1069" s="96"/>
      <c r="Q1069" s="96"/>
      <c r="R1069" s="96"/>
      <c r="Z1069" s="91">
        <f t="shared" ref="Z1069:AK1069" si="1099">C1069*100000/Z1057</f>
        <v>1093.3470861268695</v>
      </c>
      <c r="AA1069" s="91">
        <f t="shared" si="1099"/>
        <v>599.29314142293708</v>
      </c>
      <c r="AB1069" s="91">
        <f t="shared" si="1099"/>
        <v>724.48979591836735</v>
      </c>
      <c r="AC1069" s="91">
        <f t="shared" si="1099"/>
        <v>762.54384627116065</v>
      </c>
      <c r="AD1069" s="91">
        <f t="shared" si="1099"/>
        <v>786.00405679513187</v>
      </c>
      <c r="AE1069" s="91">
        <f t="shared" si="1099"/>
        <v>647.8716404312396</v>
      </c>
      <c r="AF1069" s="91">
        <f t="shared" si="1099"/>
        <v>837.66463137710048</v>
      </c>
      <c r="AG1069" s="91">
        <f t="shared" si="1099"/>
        <v>482.77596178023634</v>
      </c>
      <c r="AH1069" s="91">
        <f t="shared" si="1099"/>
        <v>412.5993760692362</v>
      </c>
      <c r="AI1069" s="91">
        <f t="shared" si="1099"/>
        <v>481.92771084337352</v>
      </c>
      <c r="AJ1069" s="91">
        <f t="shared" si="1099"/>
        <v>444.73316010393762</v>
      </c>
      <c r="AK1069" s="91">
        <f t="shared" si="1099"/>
        <v>440.85967636891939</v>
      </c>
      <c r="AL1069" s="148"/>
      <c r="AM1069" s="148"/>
      <c r="AN1069" s="148"/>
      <c r="AO1069" s="148"/>
    </row>
    <row r="1070" spans="1:41" ht="13.5" customHeight="1">
      <c r="A1070" s="88">
        <v>1067</v>
      </c>
      <c r="B1070" s="95" t="s">
        <v>12</v>
      </c>
      <c r="C1070" s="96">
        <v>428</v>
      </c>
      <c r="D1070" s="96">
        <v>597</v>
      </c>
      <c r="E1070" s="96">
        <v>1220</v>
      </c>
      <c r="F1070" s="96">
        <v>396</v>
      </c>
      <c r="G1070" s="96">
        <v>634</v>
      </c>
      <c r="H1070" s="96">
        <v>421</v>
      </c>
      <c r="I1070" s="96">
        <v>576</v>
      </c>
      <c r="J1070" s="96">
        <v>441</v>
      </c>
      <c r="K1070" s="96">
        <v>600</v>
      </c>
      <c r="L1070" s="96">
        <v>349</v>
      </c>
      <c r="M1070" s="96">
        <v>246</v>
      </c>
      <c r="N1070" s="96">
        <v>349</v>
      </c>
      <c r="O1070" s="96"/>
      <c r="P1070" s="96"/>
      <c r="Q1070" s="96"/>
      <c r="R1070" s="96"/>
      <c r="Z1070" s="91">
        <f t="shared" ref="Z1070:AK1070" si="1100">C1070*100000/Z1057</f>
        <v>2207.3233625580197</v>
      </c>
      <c r="AA1070" s="91">
        <f t="shared" si="1100"/>
        <v>3057.9316703375507</v>
      </c>
      <c r="AB1070" s="91">
        <f t="shared" si="1100"/>
        <v>6224.4897959183672</v>
      </c>
      <c r="AC1070" s="91">
        <f t="shared" si="1100"/>
        <v>2013.1157541558639</v>
      </c>
      <c r="AD1070" s="91">
        <f t="shared" si="1100"/>
        <v>3215.0101419878297</v>
      </c>
      <c r="AE1070" s="91">
        <f t="shared" si="1100"/>
        <v>2130.8903173558738</v>
      </c>
      <c r="AF1070" s="91">
        <f t="shared" si="1100"/>
        <v>2906.5953474289749</v>
      </c>
      <c r="AG1070" s="91">
        <f t="shared" si="1100"/>
        <v>2217.7520744279609</v>
      </c>
      <c r="AH1070" s="91">
        <f t="shared" si="1100"/>
        <v>3019.01982489685</v>
      </c>
      <c r="AI1070" s="91">
        <f t="shared" si="1100"/>
        <v>1752.0080321285141</v>
      </c>
      <c r="AJ1070" s="91">
        <f t="shared" si="1100"/>
        <v>1229.2624425344793</v>
      </c>
      <c r="AK1070" s="91">
        <f t="shared" si="1100"/>
        <v>1748.4093983267371</v>
      </c>
      <c r="AL1070" s="148"/>
      <c r="AM1070" s="148"/>
      <c r="AN1070" s="148"/>
      <c r="AO1070" s="148"/>
    </row>
    <row r="1071" spans="1:41" ht="13.5" customHeight="1">
      <c r="A1071" s="88">
        <v>1068</v>
      </c>
      <c r="B1071" s="95" t="s">
        <v>11</v>
      </c>
      <c r="C1071" s="96">
        <v>58</v>
      </c>
      <c r="D1071" s="96">
        <v>98</v>
      </c>
      <c r="E1071" s="96">
        <v>97</v>
      </c>
      <c r="F1071" s="96">
        <v>34</v>
      </c>
      <c r="G1071" s="96">
        <v>71</v>
      </c>
      <c r="H1071" s="96">
        <v>193</v>
      </c>
      <c r="I1071" s="96">
        <v>91</v>
      </c>
      <c r="J1071" s="96">
        <v>196</v>
      </c>
      <c r="K1071" s="96">
        <v>219</v>
      </c>
      <c r="L1071" s="96">
        <v>172</v>
      </c>
      <c r="M1071" s="96">
        <v>93</v>
      </c>
      <c r="N1071" s="96">
        <v>182</v>
      </c>
      <c r="O1071" s="96"/>
      <c r="P1071" s="96"/>
      <c r="Q1071" s="96"/>
      <c r="R1071" s="96"/>
      <c r="Z1071" s="91">
        <f t="shared" ref="Z1071:AK1071" si="1101">C1071*100000/Z1057</f>
        <v>299.12325941206808</v>
      </c>
      <c r="AA1071" s="91">
        <f t="shared" si="1101"/>
        <v>501.97203298673361</v>
      </c>
      <c r="AB1071" s="91">
        <f t="shared" si="1101"/>
        <v>494.89795918367349</v>
      </c>
      <c r="AC1071" s="91">
        <f t="shared" si="1101"/>
        <v>172.84327182146308</v>
      </c>
      <c r="AD1071" s="91">
        <f t="shared" si="1101"/>
        <v>360.04056795131845</v>
      </c>
      <c r="AE1071" s="91">
        <f t="shared" si="1101"/>
        <v>976.86895783772843</v>
      </c>
      <c r="AF1071" s="91">
        <f t="shared" si="1101"/>
        <v>459.20169551395264</v>
      </c>
      <c r="AG1071" s="91">
        <f t="shared" si="1101"/>
        <v>985.66758863464918</v>
      </c>
      <c r="AH1071" s="91">
        <f t="shared" si="1101"/>
        <v>1101.9422360873502</v>
      </c>
      <c r="AI1071" s="91">
        <f t="shared" si="1101"/>
        <v>863.45381526104416</v>
      </c>
      <c r="AJ1071" s="91">
        <f t="shared" si="1101"/>
        <v>464.72116729962022</v>
      </c>
      <c r="AK1071" s="91">
        <f t="shared" si="1101"/>
        <v>911.7779670357196</v>
      </c>
      <c r="AL1071" s="148"/>
      <c r="AM1071" s="148"/>
      <c r="AN1071" s="148"/>
      <c r="AO1071" s="148"/>
    </row>
    <row r="1072" spans="1:41" ht="13.5" customHeight="1">
      <c r="A1072" s="88">
        <v>1069</v>
      </c>
      <c r="B1072" s="95" t="s">
        <v>28</v>
      </c>
      <c r="C1072" s="96">
        <v>0</v>
      </c>
      <c r="D1072" s="96">
        <v>0</v>
      </c>
      <c r="E1072" s="96">
        <v>0</v>
      </c>
      <c r="F1072" s="96">
        <v>0</v>
      </c>
      <c r="G1072" s="96">
        <v>0</v>
      </c>
      <c r="H1072" s="96">
        <v>0</v>
      </c>
      <c r="I1072" s="96">
        <v>0</v>
      </c>
      <c r="J1072" s="96">
        <v>0</v>
      </c>
      <c r="K1072" s="96">
        <v>0</v>
      </c>
      <c r="L1072" s="96">
        <v>0</v>
      </c>
      <c r="M1072" s="96">
        <v>0</v>
      </c>
      <c r="N1072" s="96">
        <v>0</v>
      </c>
      <c r="O1072" s="96"/>
      <c r="P1072" s="96"/>
      <c r="Q1072" s="96"/>
      <c r="R1072" s="96"/>
      <c r="Z1072" s="91">
        <f t="shared" ref="Z1072:AK1072" si="1102">C1072*100000/Z1057</f>
        <v>0</v>
      </c>
      <c r="AA1072" s="91">
        <f t="shared" si="1102"/>
        <v>0</v>
      </c>
      <c r="AB1072" s="91">
        <f t="shared" si="1102"/>
        <v>0</v>
      </c>
      <c r="AC1072" s="91">
        <f t="shared" si="1102"/>
        <v>0</v>
      </c>
      <c r="AD1072" s="91">
        <f t="shared" si="1102"/>
        <v>0</v>
      </c>
      <c r="AE1072" s="91">
        <f t="shared" si="1102"/>
        <v>0</v>
      </c>
      <c r="AF1072" s="91">
        <f t="shared" si="1102"/>
        <v>0</v>
      </c>
      <c r="AG1072" s="91">
        <f t="shared" si="1102"/>
        <v>0</v>
      </c>
      <c r="AH1072" s="91">
        <f t="shared" si="1102"/>
        <v>0</v>
      </c>
      <c r="AI1072" s="91">
        <f t="shared" si="1102"/>
        <v>0</v>
      </c>
      <c r="AJ1072" s="91">
        <f t="shared" si="1102"/>
        <v>0</v>
      </c>
      <c r="AK1072" s="91">
        <f t="shared" si="1102"/>
        <v>0</v>
      </c>
      <c r="AL1072" s="148"/>
      <c r="AM1072" s="148"/>
      <c r="AN1072" s="148"/>
      <c r="AO1072" s="148"/>
    </row>
    <row r="1073" spans="1:41" ht="13.5" customHeight="1">
      <c r="A1073" s="88">
        <v>1070</v>
      </c>
      <c r="B1073" s="97" t="s">
        <v>118</v>
      </c>
      <c r="C1073" s="96">
        <v>1096</v>
      </c>
      <c r="D1073" s="96">
        <v>1063</v>
      </c>
      <c r="E1073" s="96">
        <v>1689</v>
      </c>
      <c r="F1073" s="96">
        <v>847</v>
      </c>
      <c r="G1073" s="96">
        <v>1227</v>
      </c>
      <c r="H1073" s="96">
        <v>1245</v>
      </c>
      <c r="I1073" s="96">
        <v>1135</v>
      </c>
      <c r="J1073" s="96">
        <v>964</v>
      </c>
      <c r="K1073" s="96">
        <v>1070</v>
      </c>
      <c r="L1073" s="96">
        <v>791</v>
      </c>
      <c r="M1073" s="96">
        <v>620</v>
      </c>
      <c r="N1073" s="96">
        <v>822</v>
      </c>
      <c r="O1073" s="96"/>
      <c r="P1073" s="96"/>
      <c r="Q1073" s="96"/>
      <c r="R1073" s="96"/>
      <c r="T1073" s="4" t="s">
        <v>799</v>
      </c>
      <c r="U1073" s="4" t="s">
        <v>800</v>
      </c>
      <c r="V1073" s="4" t="s">
        <v>801</v>
      </c>
      <c r="W1073" s="4" t="s">
        <v>802</v>
      </c>
      <c r="X1073" s="4" t="s">
        <v>803</v>
      </c>
      <c r="Y1073" s="4">
        <v>3859.6</v>
      </c>
      <c r="Z1073" s="91">
        <f t="shared" ref="Z1073:AK1073" si="1103">C1073*100000/Z1057</f>
        <v>5652.3981433728723</v>
      </c>
      <c r="AA1073" s="91">
        <f t="shared" si="1103"/>
        <v>5444.8599088254878</v>
      </c>
      <c r="AB1073" s="91">
        <f t="shared" si="1103"/>
        <v>8617.3469387755104</v>
      </c>
      <c r="AC1073" s="91">
        <f t="shared" si="1103"/>
        <v>4305.8309186111537</v>
      </c>
      <c r="AD1073" s="91">
        <f t="shared" si="1103"/>
        <v>6222.1095334685597</v>
      </c>
      <c r="AE1073" s="91">
        <f t="shared" si="1103"/>
        <v>6301.5640026319788</v>
      </c>
      <c r="AF1073" s="91">
        <f t="shared" si="1103"/>
        <v>5727.4057627289703</v>
      </c>
      <c r="AG1073" s="91">
        <f t="shared" si="1103"/>
        <v>4847.87528287654</v>
      </c>
      <c r="AH1073" s="91">
        <f t="shared" si="1103"/>
        <v>5383.9186877327165</v>
      </c>
      <c r="AI1073" s="91">
        <f t="shared" si="1103"/>
        <v>3970.8835341365461</v>
      </c>
      <c r="AJ1073" s="91">
        <f t="shared" si="1103"/>
        <v>3098.1411153308013</v>
      </c>
      <c r="AK1073" s="91">
        <f t="shared" si="1103"/>
        <v>4118.0301588096791</v>
      </c>
      <c r="AL1073" s="148"/>
      <c r="AM1073" s="148"/>
      <c r="AN1073" s="148"/>
      <c r="AO1073" s="148"/>
    </row>
    <row r="1074" spans="1:41" ht="13.5" customHeight="1">
      <c r="A1074" s="88">
        <v>1071</v>
      </c>
      <c r="B1074" s="95" t="s">
        <v>10</v>
      </c>
      <c r="C1074" s="96">
        <v>6</v>
      </c>
      <c r="D1074" s="96">
        <v>8</v>
      </c>
      <c r="E1074" s="96">
        <v>13</v>
      </c>
      <c r="F1074" s="96">
        <v>9</v>
      </c>
      <c r="G1074" s="96">
        <v>28</v>
      </c>
      <c r="H1074" s="96">
        <v>16</v>
      </c>
      <c r="I1074" s="96">
        <v>14</v>
      </c>
      <c r="J1074" s="96">
        <v>17</v>
      </c>
      <c r="K1074" s="96">
        <v>38</v>
      </c>
      <c r="L1074" s="96">
        <v>13</v>
      </c>
      <c r="M1074" s="96">
        <v>18</v>
      </c>
      <c r="N1074" s="96">
        <v>20</v>
      </c>
      <c r="O1074" s="96"/>
      <c r="P1074" s="96"/>
      <c r="Q1074" s="96"/>
      <c r="R1074" s="96"/>
      <c r="Z1074" s="91">
        <f t="shared" ref="Z1074:AK1074" si="1104">C1074*100000/Z1057</f>
        <v>30.943785456420837</v>
      </c>
      <c r="AA1074" s="91">
        <f t="shared" si="1104"/>
        <v>40.977308815243561</v>
      </c>
      <c r="AB1074" s="91">
        <f t="shared" si="1104"/>
        <v>66.326530612244895</v>
      </c>
      <c r="AC1074" s="91">
        <f t="shared" si="1104"/>
        <v>45.752630776269633</v>
      </c>
      <c r="AD1074" s="91">
        <f t="shared" si="1104"/>
        <v>141.98782961460446</v>
      </c>
      <c r="AE1074" s="91">
        <f t="shared" si="1104"/>
        <v>80.98395505390495</v>
      </c>
      <c r="AF1074" s="91">
        <f t="shared" si="1104"/>
        <v>70.646414694454251</v>
      </c>
      <c r="AG1074" s="91">
        <f t="shared" si="1104"/>
        <v>85.491576565250185</v>
      </c>
      <c r="AH1074" s="91">
        <f t="shared" si="1104"/>
        <v>191.20458891013385</v>
      </c>
      <c r="AI1074" s="91">
        <f t="shared" si="1104"/>
        <v>65.261044176706832</v>
      </c>
      <c r="AJ1074" s="91">
        <f t="shared" si="1104"/>
        <v>89.946032380571651</v>
      </c>
      <c r="AK1074" s="91">
        <f t="shared" si="1104"/>
        <v>100.19538099293622</v>
      </c>
      <c r="AL1074" s="148"/>
      <c r="AM1074" s="148"/>
      <c r="AN1074" s="148"/>
      <c r="AO1074" s="148"/>
    </row>
    <row r="1075" spans="1:41" ht="13.5" customHeight="1">
      <c r="A1075" s="88">
        <v>1072</v>
      </c>
      <c r="B1075" s="95" t="s">
        <v>9</v>
      </c>
      <c r="C1075" s="96">
        <v>8</v>
      </c>
      <c r="D1075" s="96">
        <v>5</v>
      </c>
      <c r="E1075" s="96">
        <v>1</v>
      </c>
      <c r="F1075" s="96">
        <v>3</v>
      </c>
      <c r="G1075" s="96">
        <v>8</v>
      </c>
      <c r="H1075" s="96">
        <v>7</v>
      </c>
      <c r="I1075" s="96">
        <v>7</v>
      </c>
      <c r="J1075" s="96">
        <v>6</v>
      </c>
      <c r="K1075" s="96">
        <v>5</v>
      </c>
      <c r="L1075" s="96">
        <v>5</v>
      </c>
      <c r="M1075" s="96">
        <v>3</v>
      </c>
      <c r="N1075" s="96">
        <v>8</v>
      </c>
      <c r="O1075" s="96"/>
      <c r="P1075" s="96"/>
      <c r="Q1075" s="96"/>
      <c r="R1075" s="96"/>
      <c r="Z1075" s="91">
        <f t="shared" ref="Z1075:AK1075" si="1105">C1075*100000/Z1057</f>
        <v>41.258380608561112</v>
      </c>
      <c r="AA1075" s="91">
        <f t="shared" si="1105"/>
        <v>25.610818009527225</v>
      </c>
      <c r="AB1075" s="91">
        <f t="shared" si="1105"/>
        <v>5.1020408163265305</v>
      </c>
      <c r="AC1075" s="91">
        <f t="shared" si="1105"/>
        <v>15.250876925423212</v>
      </c>
      <c r="AD1075" s="91">
        <f t="shared" si="1105"/>
        <v>40.56795131845842</v>
      </c>
      <c r="AE1075" s="91">
        <f t="shared" si="1105"/>
        <v>35.430480336083413</v>
      </c>
      <c r="AF1075" s="91">
        <f t="shared" si="1105"/>
        <v>35.323207347227125</v>
      </c>
      <c r="AG1075" s="91">
        <f t="shared" si="1105"/>
        <v>30.173497611264771</v>
      </c>
      <c r="AH1075" s="91">
        <f t="shared" si="1105"/>
        <v>25.158498540807084</v>
      </c>
      <c r="AI1075" s="91">
        <f t="shared" si="1105"/>
        <v>25.100401606425702</v>
      </c>
      <c r="AJ1075" s="91">
        <f t="shared" si="1105"/>
        <v>14.991005396761944</v>
      </c>
      <c r="AK1075" s="91">
        <f t="shared" si="1105"/>
        <v>40.078152397174492</v>
      </c>
      <c r="AL1075" s="148"/>
      <c r="AM1075" s="148"/>
      <c r="AN1075" s="148"/>
      <c r="AO1075" s="148"/>
    </row>
    <row r="1076" spans="1:41" ht="13.5" customHeight="1">
      <c r="A1076" s="88">
        <v>1073</v>
      </c>
      <c r="B1076" s="95" t="s">
        <v>8</v>
      </c>
      <c r="C1076" s="96">
        <v>74</v>
      </c>
      <c r="D1076" s="96">
        <v>81</v>
      </c>
      <c r="E1076" s="96">
        <v>68</v>
      </c>
      <c r="F1076" s="96">
        <v>90</v>
      </c>
      <c r="G1076" s="96">
        <v>232</v>
      </c>
      <c r="H1076" s="96">
        <v>141</v>
      </c>
      <c r="I1076" s="96">
        <v>176</v>
      </c>
      <c r="J1076" s="96">
        <v>132</v>
      </c>
      <c r="K1076" s="96">
        <v>144</v>
      </c>
      <c r="L1076" s="96">
        <v>143</v>
      </c>
      <c r="M1076" s="96">
        <v>94</v>
      </c>
      <c r="N1076" s="96">
        <v>124</v>
      </c>
      <c r="O1076" s="96"/>
      <c r="P1076" s="96"/>
      <c r="Q1076" s="96"/>
      <c r="R1076" s="96"/>
      <c r="Z1076" s="91">
        <f t="shared" ref="Z1076:AK1076" si="1106">C1076*100000/Z1057</f>
        <v>381.6400206291903</v>
      </c>
      <c r="AA1076" s="91">
        <f t="shared" si="1106"/>
        <v>414.89525175434102</v>
      </c>
      <c r="AB1076" s="91">
        <f t="shared" si="1106"/>
        <v>346.9387755102041</v>
      </c>
      <c r="AC1076" s="91">
        <f t="shared" si="1106"/>
        <v>457.52630776269638</v>
      </c>
      <c r="AD1076" s="91">
        <f t="shared" si="1106"/>
        <v>1176.4705882352941</v>
      </c>
      <c r="AE1076" s="91">
        <f t="shared" si="1106"/>
        <v>713.67110391253732</v>
      </c>
      <c r="AF1076" s="91">
        <f t="shared" si="1106"/>
        <v>888.12635615885347</v>
      </c>
      <c r="AG1076" s="91">
        <f t="shared" si="1106"/>
        <v>663.81694744782499</v>
      </c>
      <c r="AH1076" s="91">
        <f t="shared" si="1106"/>
        <v>724.56475797524399</v>
      </c>
      <c r="AI1076" s="91">
        <f t="shared" si="1106"/>
        <v>717.87148594377516</v>
      </c>
      <c r="AJ1076" s="91">
        <f t="shared" si="1106"/>
        <v>469.7181690985409</v>
      </c>
      <c r="AK1076" s="91">
        <f t="shared" si="1106"/>
        <v>621.21136215620459</v>
      </c>
      <c r="AL1076" s="148"/>
      <c r="AM1076" s="148"/>
      <c r="AN1076" s="148"/>
      <c r="AO1076" s="148"/>
    </row>
    <row r="1077" spans="1:41" ht="13.5" customHeight="1">
      <c r="A1077" s="88">
        <v>1074</v>
      </c>
      <c r="B1077" s="95" t="s">
        <v>24</v>
      </c>
      <c r="C1077" s="96">
        <v>0</v>
      </c>
      <c r="D1077" s="96">
        <v>0</v>
      </c>
      <c r="E1077" s="96">
        <v>0</v>
      </c>
      <c r="F1077" s="96">
        <v>1</v>
      </c>
      <c r="G1077" s="96">
        <v>0</v>
      </c>
      <c r="H1077" s="96">
        <v>0</v>
      </c>
      <c r="I1077" s="96">
        <v>0</v>
      </c>
      <c r="J1077" s="96">
        <v>0</v>
      </c>
      <c r="K1077" s="96">
        <v>0</v>
      </c>
      <c r="L1077" s="96">
        <v>0</v>
      </c>
      <c r="M1077" s="96">
        <v>2</v>
      </c>
      <c r="N1077" s="96">
        <v>1</v>
      </c>
      <c r="O1077" s="96"/>
      <c r="P1077" s="96"/>
      <c r="Q1077" s="96"/>
      <c r="R1077" s="96"/>
      <c r="Z1077" s="91">
        <f t="shared" ref="Z1077:AK1077" si="1107">C1077*100000/Z1057</f>
        <v>0</v>
      </c>
      <c r="AA1077" s="91">
        <f t="shared" si="1107"/>
        <v>0</v>
      </c>
      <c r="AB1077" s="91">
        <f t="shared" si="1107"/>
        <v>0</v>
      </c>
      <c r="AC1077" s="91">
        <f t="shared" si="1107"/>
        <v>5.0836256418077372</v>
      </c>
      <c r="AD1077" s="91">
        <f t="shared" si="1107"/>
        <v>0</v>
      </c>
      <c r="AE1077" s="91">
        <f t="shared" si="1107"/>
        <v>0</v>
      </c>
      <c r="AF1077" s="91">
        <f t="shared" si="1107"/>
        <v>0</v>
      </c>
      <c r="AG1077" s="91">
        <f t="shared" si="1107"/>
        <v>0</v>
      </c>
      <c r="AH1077" s="91">
        <f t="shared" si="1107"/>
        <v>0</v>
      </c>
      <c r="AI1077" s="91">
        <f t="shared" si="1107"/>
        <v>0</v>
      </c>
      <c r="AJ1077" s="91">
        <f t="shared" si="1107"/>
        <v>9.9940035978412958</v>
      </c>
      <c r="AK1077" s="91">
        <f t="shared" si="1107"/>
        <v>5.0097690496468115</v>
      </c>
      <c r="AL1077" s="148"/>
      <c r="AM1077" s="148"/>
      <c r="AN1077" s="148"/>
      <c r="AO1077" s="148"/>
    </row>
    <row r="1078" spans="1:41" ht="13.5" customHeight="1">
      <c r="A1078" s="88">
        <v>1075</v>
      </c>
      <c r="B1078" s="97" t="s">
        <v>119</v>
      </c>
      <c r="C1078" s="96">
        <v>88</v>
      </c>
      <c r="D1078" s="96">
        <v>94</v>
      </c>
      <c r="E1078" s="96">
        <v>82</v>
      </c>
      <c r="F1078" s="96">
        <v>103</v>
      </c>
      <c r="G1078" s="96">
        <v>268</v>
      </c>
      <c r="H1078" s="96">
        <v>164</v>
      </c>
      <c r="I1078" s="96">
        <v>197</v>
      </c>
      <c r="J1078" s="96">
        <v>155</v>
      </c>
      <c r="K1078" s="96">
        <v>187</v>
      </c>
      <c r="L1078" s="96">
        <v>161</v>
      </c>
      <c r="M1078" s="96">
        <v>117</v>
      </c>
      <c r="N1078" s="96">
        <v>153</v>
      </c>
      <c r="O1078" s="96"/>
      <c r="P1078" s="96"/>
      <c r="Q1078" s="96"/>
      <c r="R1078" s="96"/>
      <c r="T1078" s="4" t="s">
        <v>804</v>
      </c>
      <c r="U1078" s="4" t="s">
        <v>805</v>
      </c>
      <c r="V1078" s="4" t="s">
        <v>806</v>
      </c>
      <c r="W1078" s="4" t="s">
        <v>807</v>
      </c>
      <c r="X1078" s="4" t="s">
        <v>808</v>
      </c>
      <c r="Y1078" s="4">
        <v>553.5</v>
      </c>
      <c r="Z1078" s="91">
        <f t="shared" ref="Z1078:AK1078" si="1108">C1078*100000/Z1057</f>
        <v>453.84218669417226</v>
      </c>
      <c r="AA1078" s="91">
        <f t="shared" si="1108"/>
        <v>481.48337857911184</v>
      </c>
      <c r="AB1078" s="91">
        <f t="shared" si="1108"/>
        <v>418.36734693877548</v>
      </c>
      <c r="AC1078" s="91">
        <f t="shared" si="1108"/>
        <v>523.61344110619689</v>
      </c>
      <c r="AD1078" s="91">
        <f t="shared" si="1108"/>
        <v>1359.026369168357</v>
      </c>
      <c r="AE1078" s="91">
        <f t="shared" si="1108"/>
        <v>830.08553930252572</v>
      </c>
      <c r="AF1078" s="91">
        <f t="shared" si="1108"/>
        <v>994.09597820053489</v>
      </c>
      <c r="AG1078" s="91">
        <f t="shared" si="1108"/>
        <v>779.48202162433995</v>
      </c>
      <c r="AH1078" s="91">
        <f t="shared" si="1108"/>
        <v>940.92784542618494</v>
      </c>
      <c r="AI1078" s="91">
        <f t="shared" si="1108"/>
        <v>808.23293172690762</v>
      </c>
      <c r="AJ1078" s="91">
        <f t="shared" si="1108"/>
        <v>584.64921047371581</v>
      </c>
      <c r="AK1078" s="91">
        <f t="shared" si="1108"/>
        <v>766.49466459596215</v>
      </c>
      <c r="AL1078" s="148"/>
      <c r="AM1078" s="148"/>
      <c r="AN1078" s="148"/>
      <c r="AO1078" s="148"/>
    </row>
    <row r="1079" spans="1:41" ht="13.5" customHeight="1">
      <c r="A1079" s="88">
        <v>1076</v>
      </c>
      <c r="B1079" s="95" t="s">
        <v>7</v>
      </c>
      <c r="C1079" s="96">
        <v>30</v>
      </c>
      <c r="D1079" s="96">
        <v>59</v>
      </c>
      <c r="E1079" s="96">
        <v>45</v>
      </c>
      <c r="F1079" s="96">
        <v>48</v>
      </c>
      <c r="G1079" s="96">
        <v>77</v>
      </c>
      <c r="H1079" s="96">
        <v>61</v>
      </c>
      <c r="I1079" s="96">
        <v>72</v>
      </c>
      <c r="J1079" s="96">
        <v>68</v>
      </c>
      <c r="K1079" s="96">
        <v>112</v>
      </c>
      <c r="L1079" s="96">
        <v>49</v>
      </c>
      <c r="M1079" s="96">
        <v>67</v>
      </c>
      <c r="N1079" s="96">
        <v>109</v>
      </c>
      <c r="O1079" s="96"/>
      <c r="P1079" s="96"/>
      <c r="Q1079" s="96"/>
      <c r="R1079" s="96"/>
      <c r="Z1079" s="91">
        <f t="shared" ref="Z1079:AK1079" si="1109">C1079*100000/Z1057</f>
        <v>154.71892728210418</v>
      </c>
      <c r="AA1079" s="91">
        <f t="shared" si="1109"/>
        <v>302.20765251242125</v>
      </c>
      <c r="AB1079" s="91">
        <f t="shared" si="1109"/>
        <v>229.59183673469389</v>
      </c>
      <c r="AC1079" s="91">
        <f t="shared" si="1109"/>
        <v>244.01403080677139</v>
      </c>
      <c r="AD1079" s="91">
        <f t="shared" si="1109"/>
        <v>390.46653144016227</v>
      </c>
      <c r="AE1079" s="91">
        <f t="shared" si="1109"/>
        <v>308.75132864301258</v>
      </c>
      <c r="AF1079" s="91">
        <f t="shared" si="1109"/>
        <v>363.32441842862187</v>
      </c>
      <c r="AG1079" s="91">
        <f t="shared" si="1109"/>
        <v>341.96630626100074</v>
      </c>
      <c r="AH1079" s="91">
        <f t="shared" si="1109"/>
        <v>563.5503673140787</v>
      </c>
      <c r="AI1079" s="91">
        <f t="shared" si="1109"/>
        <v>245.98393574297188</v>
      </c>
      <c r="AJ1079" s="91">
        <f t="shared" si="1109"/>
        <v>334.79912052768339</v>
      </c>
      <c r="AK1079" s="91">
        <f t="shared" si="1109"/>
        <v>546.06482641150239</v>
      </c>
      <c r="AL1079" s="148"/>
      <c r="AM1079" s="148"/>
      <c r="AN1079" s="148"/>
      <c r="AO1079" s="148"/>
    </row>
    <row r="1080" spans="1:41" ht="13.5" customHeight="1">
      <c r="A1080" s="88">
        <v>1077</v>
      </c>
      <c r="B1080" s="95" t="s">
        <v>6</v>
      </c>
      <c r="C1080" s="96">
        <v>166</v>
      </c>
      <c r="D1080" s="96">
        <v>153</v>
      </c>
      <c r="E1080" s="96">
        <v>167</v>
      </c>
      <c r="F1080" s="96">
        <v>138</v>
      </c>
      <c r="G1080" s="96">
        <v>132</v>
      </c>
      <c r="H1080" s="96">
        <v>142</v>
      </c>
      <c r="I1080" s="96">
        <v>77</v>
      </c>
      <c r="J1080" s="96">
        <v>100</v>
      </c>
      <c r="K1080" s="96">
        <v>82</v>
      </c>
      <c r="L1080" s="96">
        <v>56</v>
      </c>
      <c r="M1080" s="96">
        <v>41</v>
      </c>
      <c r="N1080" s="96">
        <v>37</v>
      </c>
      <c r="O1080" s="96"/>
      <c r="P1080" s="96"/>
      <c r="Q1080" s="96"/>
      <c r="R1080" s="96"/>
      <c r="Z1080" s="91">
        <f t="shared" ref="Z1080:AK1080" si="1110">C1080*100000/Z1057</f>
        <v>856.1113976276431</v>
      </c>
      <c r="AA1080" s="91">
        <f t="shared" si="1110"/>
        <v>783.69103109153309</v>
      </c>
      <c r="AB1080" s="91">
        <f t="shared" si="1110"/>
        <v>852.0408163265306</v>
      </c>
      <c r="AC1080" s="91">
        <f t="shared" si="1110"/>
        <v>701.54033856946774</v>
      </c>
      <c r="AD1080" s="91">
        <f t="shared" si="1110"/>
        <v>669.37119675456393</v>
      </c>
      <c r="AE1080" s="91">
        <f t="shared" si="1110"/>
        <v>718.73260110340641</v>
      </c>
      <c r="AF1080" s="91">
        <f t="shared" si="1110"/>
        <v>388.55528081949842</v>
      </c>
      <c r="AG1080" s="91">
        <f t="shared" si="1110"/>
        <v>502.89162685441289</v>
      </c>
      <c r="AH1080" s="91">
        <f t="shared" si="1110"/>
        <v>412.5993760692362</v>
      </c>
      <c r="AI1080" s="91">
        <f t="shared" si="1110"/>
        <v>281.12449799196787</v>
      </c>
      <c r="AJ1080" s="91">
        <f t="shared" si="1110"/>
        <v>204.87707375574655</v>
      </c>
      <c r="AK1080" s="91">
        <f t="shared" si="1110"/>
        <v>185.36145483693201</v>
      </c>
      <c r="AL1080" s="148"/>
      <c r="AM1080" s="148"/>
      <c r="AN1080" s="148"/>
      <c r="AO1080" s="148"/>
    </row>
    <row r="1081" spans="1:41" ht="13.5" customHeight="1">
      <c r="A1081" s="88">
        <v>1078</v>
      </c>
      <c r="B1081" s="95" t="s">
        <v>5</v>
      </c>
      <c r="C1081" s="96">
        <v>46</v>
      </c>
      <c r="D1081" s="96">
        <v>27</v>
      </c>
      <c r="E1081" s="96">
        <v>42</v>
      </c>
      <c r="F1081" s="96">
        <v>38</v>
      </c>
      <c r="G1081" s="96">
        <v>21</v>
      </c>
      <c r="H1081" s="96">
        <v>26</v>
      </c>
      <c r="I1081" s="96">
        <v>15</v>
      </c>
      <c r="J1081" s="96">
        <v>14</v>
      </c>
      <c r="K1081" s="96">
        <v>16</v>
      </c>
      <c r="L1081" s="96">
        <v>10</v>
      </c>
      <c r="M1081" s="96">
        <v>18</v>
      </c>
      <c r="N1081" s="96">
        <v>24</v>
      </c>
      <c r="O1081" s="96"/>
      <c r="P1081" s="96"/>
      <c r="Q1081" s="96"/>
      <c r="R1081" s="96"/>
      <c r="Z1081" s="91">
        <f t="shared" ref="Z1081:AK1081" si="1111">C1081*100000/Z1057</f>
        <v>237.2356884992264</v>
      </c>
      <c r="AA1081" s="91">
        <f t="shared" si="1111"/>
        <v>138.29841725144701</v>
      </c>
      <c r="AB1081" s="91">
        <f t="shared" si="1111"/>
        <v>214.28571428571428</v>
      </c>
      <c r="AC1081" s="91">
        <f t="shared" si="1111"/>
        <v>193.17777438869402</v>
      </c>
      <c r="AD1081" s="91">
        <f t="shared" si="1111"/>
        <v>106.49087221095334</v>
      </c>
      <c r="AE1081" s="91">
        <f t="shared" si="1111"/>
        <v>131.59892696259553</v>
      </c>
      <c r="AF1081" s="91">
        <f t="shared" si="1111"/>
        <v>75.692587172629558</v>
      </c>
      <c r="AG1081" s="91">
        <f t="shared" si="1111"/>
        <v>70.404827759617802</v>
      </c>
      <c r="AH1081" s="91">
        <f t="shared" si="1111"/>
        <v>80.507195330582675</v>
      </c>
      <c r="AI1081" s="91">
        <f t="shared" si="1111"/>
        <v>50.200803212851405</v>
      </c>
      <c r="AJ1081" s="91">
        <f t="shared" si="1111"/>
        <v>89.946032380571651</v>
      </c>
      <c r="AK1081" s="91">
        <f t="shared" si="1111"/>
        <v>120.23445719152348</v>
      </c>
      <c r="AL1081" s="148"/>
      <c r="AM1081" s="148"/>
      <c r="AN1081" s="148"/>
      <c r="AO1081" s="148"/>
    </row>
    <row r="1082" spans="1:41" ht="13.5" customHeight="1">
      <c r="A1082" s="88">
        <v>1079</v>
      </c>
      <c r="B1082" s="95" t="s">
        <v>26</v>
      </c>
      <c r="C1082" s="96">
        <v>0</v>
      </c>
      <c r="D1082" s="96">
        <v>0</v>
      </c>
      <c r="E1082" s="96">
        <v>0</v>
      </c>
      <c r="F1082" s="96">
        <v>0</v>
      </c>
      <c r="G1082" s="96">
        <v>0</v>
      </c>
      <c r="H1082" s="96">
        <v>0</v>
      </c>
      <c r="I1082" s="96">
        <v>0</v>
      </c>
      <c r="J1082" s="96">
        <v>0</v>
      </c>
      <c r="K1082" s="96">
        <v>0</v>
      </c>
      <c r="L1082" s="96">
        <v>0</v>
      </c>
      <c r="M1082" s="96">
        <v>0</v>
      </c>
      <c r="N1082" s="96">
        <v>0</v>
      </c>
      <c r="O1082" s="96"/>
      <c r="P1082" s="96"/>
      <c r="Q1082" s="96"/>
      <c r="R1082" s="96"/>
      <c r="Z1082" s="91">
        <f t="shared" ref="Z1082:AK1082" si="1112">C1082*100000/Z1057</f>
        <v>0</v>
      </c>
      <c r="AA1082" s="91">
        <f t="shared" si="1112"/>
        <v>0</v>
      </c>
      <c r="AB1082" s="91">
        <f t="shared" si="1112"/>
        <v>0</v>
      </c>
      <c r="AC1082" s="91">
        <f t="shared" si="1112"/>
        <v>0</v>
      </c>
      <c r="AD1082" s="91">
        <f t="shared" si="1112"/>
        <v>0</v>
      </c>
      <c r="AE1082" s="91">
        <f t="shared" si="1112"/>
        <v>0</v>
      </c>
      <c r="AF1082" s="91">
        <f t="shared" si="1112"/>
        <v>0</v>
      </c>
      <c r="AG1082" s="91">
        <f t="shared" si="1112"/>
        <v>0</v>
      </c>
      <c r="AH1082" s="91">
        <f t="shared" si="1112"/>
        <v>0</v>
      </c>
      <c r="AI1082" s="91">
        <f t="shared" si="1112"/>
        <v>0</v>
      </c>
      <c r="AJ1082" s="91">
        <f t="shared" si="1112"/>
        <v>0</v>
      </c>
      <c r="AK1082" s="91">
        <f t="shared" si="1112"/>
        <v>0</v>
      </c>
      <c r="AL1082" s="148"/>
      <c r="AM1082" s="148"/>
      <c r="AN1082" s="148"/>
      <c r="AO1082" s="148"/>
    </row>
    <row r="1083" spans="1:41" ht="13.5" customHeight="1">
      <c r="A1083" s="88">
        <v>1080</v>
      </c>
      <c r="B1083" s="95" t="s">
        <v>4</v>
      </c>
      <c r="C1083" s="96">
        <v>36</v>
      </c>
      <c r="D1083" s="96">
        <v>79</v>
      </c>
      <c r="E1083" s="96">
        <v>42</v>
      </c>
      <c r="F1083" s="96">
        <v>38</v>
      </c>
      <c r="G1083" s="96">
        <v>59</v>
      </c>
      <c r="H1083" s="96">
        <v>51</v>
      </c>
      <c r="I1083" s="96">
        <v>80</v>
      </c>
      <c r="J1083" s="96">
        <v>139</v>
      </c>
      <c r="K1083" s="96">
        <v>255</v>
      </c>
      <c r="L1083" s="96">
        <v>81</v>
      </c>
      <c r="M1083" s="96">
        <v>92</v>
      </c>
      <c r="N1083" s="96">
        <v>143</v>
      </c>
      <c r="O1083" s="96"/>
      <c r="P1083" s="96"/>
      <c r="Q1083" s="96"/>
      <c r="R1083" s="96"/>
      <c r="Z1083" s="91">
        <f t="shared" ref="Z1083:AK1083" si="1113">C1083*100000/Z1057</f>
        <v>185.66271273852502</v>
      </c>
      <c r="AA1083" s="91">
        <f t="shared" si="1113"/>
        <v>404.65092455053014</v>
      </c>
      <c r="AB1083" s="91">
        <f t="shared" si="1113"/>
        <v>214.28571428571428</v>
      </c>
      <c r="AC1083" s="91">
        <f t="shared" si="1113"/>
        <v>193.17777438869402</v>
      </c>
      <c r="AD1083" s="91">
        <f t="shared" si="1113"/>
        <v>299.18864097363081</v>
      </c>
      <c r="AE1083" s="91">
        <f t="shared" si="1113"/>
        <v>258.13635673432202</v>
      </c>
      <c r="AF1083" s="91">
        <f t="shared" si="1113"/>
        <v>403.69379825402433</v>
      </c>
      <c r="AG1083" s="91">
        <f t="shared" si="1113"/>
        <v>699.01936132763387</v>
      </c>
      <c r="AH1083" s="91">
        <f t="shared" si="1113"/>
        <v>1283.0834255811612</v>
      </c>
      <c r="AI1083" s="91">
        <f t="shared" si="1113"/>
        <v>406.62650602409639</v>
      </c>
      <c r="AJ1083" s="91">
        <f t="shared" si="1113"/>
        <v>459.7241655006996</v>
      </c>
      <c r="AK1083" s="91">
        <f t="shared" si="1113"/>
        <v>716.39697409949406</v>
      </c>
      <c r="AL1083" s="148"/>
      <c r="AM1083" s="148"/>
      <c r="AN1083" s="148"/>
      <c r="AO1083" s="148"/>
    </row>
    <row r="1084" spans="1:41" ht="13.5" customHeight="1">
      <c r="A1084" s="88">
        <v>1081</v>
      </c>
      <c r="B1084" s="95" t="s">
        <v>3</v>
      </c>
      <c r="C1084" s="96">
        <v>80</v>
      </c>
      <c r="D1084" s="96">
        <v>112</v>
      </c>
      <c r="E1084" s="96">
        <v>129</v>
      </c>
      <c r="F1084" s="96">
        <v>298</v>
      </c>
      <c r="G1084" s="96">
        <v>532</v>
      </c>
      <c r="H1084" s="96">
        <v>639</v>
      </c>
      <c r="I1084" s="96">
        <v>544</v>
      </c>
      <c r="J1084" s="96">
        <v>471</v>
      </c>
      <c r="K1084" s="96">
        <v>600</v>
      </c>
      <c r="L1084" s="96">
        <v>631</v>
      </c>
      <c r="M1084" s="96">
        <v>854</v>
      </c>
      <c r="N1084" s="96">
        <v>540</v>
      </c>
      <c r="O1084" s="96"/>
      <c r="P1084" s="96"/>
      <c r="Q1084" s="96"/>
      <c r="R1084" s="96"/>
      <c r="Z1084" s="91">
        <f t="shared" ref="Z1084:AK1084" si="1114">C1084*100000/Z1057</f>
        <v>412.58380608561112</v>
      </c>
      <c r="AA1084" s="91">
        <f t="shared" si="1114"/>
        <v>573.68232341340979</v>
      </c>
      <c r="AB1084" s="91">
        <f t="shared" si="1114"/>
        <v>658.16326530612241</v>
      </c>
      <c r="AC1084" s="91">
        <f t="shared" si="1114"/>
        <v>1514.9204412587058</v>
      </c>
      <c r="AD1084" s="91">
        <f t="shared" si="1114"/>
        <v>2697.7687626774846</v>
      </c>
      <c r="AE1084" s="91">
        <f t="shared" si="1114"/>
        <v>3234.2967049653289</v>
      </c>
      <c r="AF1084" s="91">
        <f t="shared" si="1114"/>
        <v>2745.1178281273656</v>
      </c>
      <c r="AG1084" s="91">
        <f t="shared" si="1114"/>
        <v>2368.6195624842844</v>
      </c>
      <c r="AH1084" s="91">
        <f t="shared" si="1114"/>
        <v>3019.01982489685</v>
      </c>
      <c r="AI1084" s="91">
        <f t="shared" si="1114"/>
        <v>3167.6706827309235</v>
      </c>
      <c r="AJ1084" s="91">
        <f t="shared" si="1114"/>
        <v>4267.4395362782334</v>
      </c>
      <c r="AK1084" s="91">
        <f t="shared" si="1114"/>
        <v>2705.275286809278</v>
      </c>
      <c r="AL1084" s="148"/>
      <c r="AM1084" s="148"/>
      <c r="AN1084" s="148"/>
      <c r="AO1084" s="148"/>
    </row>
    <row r="1085" spans="1:41" ht="13.5" customHeight="1">
      <c r="A1085" s="88">
        <v>1082</v>
      </c>
      <c r="B1085" s="95" t="s">
        <v>2</v>
      </c>
      <c r="C1085" s="96">
        <v>0</v>
      </c>
      <c r="D1085" s="96">
        <v>0</v>
      </c>
      <c r="E1085" s="96">
        <v>0</v>
      </c>
      <c r="F1085" s="96">
        <v>0</v>
      </c>
      <c r="G1085" s="96">
        <v>0</v>
      </c>
      <c r="H1085" s="96">
        <v>1</v>
      </c>
      <c r="I1085" s="96">
        <v>0</v>
      </c>
      <c r="J1085" s="96">
        <v>0</v>
      </c>
      <c r="K1085" s="96">
        <v>0</v>
      </c>
      <c r="L1085" s="96">
        <v>0</v>
      </c>
      <c r="M1085" s="96">
        <v>0</v>
      </c>
      <c r="N1085" s="96">
        <v>0</v>
      </c>
      <c r="O1085" s="96"/>
      <c r="P1085" s="96"/>
      <c r="Q1085" s="96"/>
      <c r="R1085" s="96"/>
      <c r="Z1085" s="91">
        <f t="shared" ref="Z1085:AK1085" si="1115">C1085*100000/Z1057</f>
        <v>0</v>
      </c>
      <c r="AA1085" s="91">
        <f t="shared" si="1115"/>
        <v>0</v>
      </c>
      <c r="AB1085" s="91">
        <f t="shared" si="1115"/>
        <v>0</v>
      </c>
      <c r="AC1085" s="91">
        <f t="shared" si="1115"/>
        <v>0</v>
      </c>
      <c r="AD1085" s="91">
        <f t="shared" si="1115"/>
        <v>0</v>
      </c>
      <c r="AE1085" s="91">
        <f t="shared" si="1115"/>
        <v>5.0614971908690594</v>
      </c>
      <c r="AF1085" s="91">
        <f t="shared" si="1115"/>
        <v>0</v>
      </c>
      <c r="AG1085" s="91">
        <f t="shared" si="1115"/>
        <v>0</v>
      </c>
      <c r="AH1085" s="91">
        <f t="shared" si="1115"/>
        <v>0</v>
      </c>
      <c r="AI1085" s="91">
        <f t="shared" si="1115"/>
        <v>0</v>
      </c>
      <c r="AJ1085" s="91">
        <f t="shared" si="1115"/>
        <v>0</v>
      </c>
      <c r="AK1085" s="91">
        <f t="shared" si="1115"/>
        <v>0</v>
      </c>
      <c r="AL1085" s="148"/>
      <c r="AM1085" s="148"/>
      <c r="AN1085" s="148"/>
      <c r="AO1085" s="148"/>
    </row>
    <row r="1086" spans="1:41" ht="13.5" customHeight="1">
      <c r="A1086" s="88">
        <v>1083</v>
      </c>
      <c r="B1086" s="95" t="s">
        <v>23</v>
      </c>
      <c r="C1086" s="96">
        <v>3</v>
      </c>
      <c r="D1086" s="96">
        <v>2</v>
      </c>
      <c r="E1086" s="96">
        <v>0</v>
      </c>
      <c r="F1086" s="96">
        <v>0</v>
      </c>
      <c r="G1086" s="96">
        <v>0</v>
      </c>
      <c r="H1086" s="96">
        <v>0</v>
      </c>
      <c r="I1086" s="96">
        <v>0</v>
      </c>
      <c r="J1086" s="96">
        <v>0</v>
      </c>
      <c r="K1086" s="96">
        <v>2</v>
      </c>
      <c r="L1086" s="96">
        <v>0</v>
      </c>
      <c r="M1086" s="96">
        <v>0</v>
      </c>
      <c r="N1086" s="96">
        <v>1</v>
      </c>
      <c r="O1086" s="96"/>
      <c r="P1086" s="96"/>
      <c r="Q1086" s="96"/>
      <c r="R1086" s="96"/>
      <c r="Z1086" s="91">
        <f t="shared" ref="Z1086:AK1086" si="1116">C1086*100000/Z1057</f>
        <v>15.471892728210419</v>
      </c>
      <c r="AA1086" s="91">
        <f t="shared" si="1116"/>
        <v>10.24432720381089</v>
      </c>
      <c r="AB1086" s="91">
        <f t="shared" si="1116"/>
        <v>0</v>
      </c>
      <c r="AC1086" s="91">
        <f t="shared" si="1116"/>
        <v>0</v>
      </c>
      <c r="AD1086" s="91">
        <f t="shared" si="1116"/>
        <v>0</v>
      </c>
      <c r="AE1086" s="91">
        <f t="shared" si="1116"/>
        <v>0</v>
      </c>
      <c r="AF1086" s="91">
        <f t="shared" si="1116"/>
        <v>0</v>
      </c>
      <c r="AG1086" s="91">
        <f t="shared" si="1116"/>
        <v>0</v>
      </c>
      <c r="AH1086" s="91">
        <f t="shared" si="1116"/>
        <v>10.063399416322834</v>
      </c>
      <c r="AI1086" s="91">
        <f t="shared" si="1116"/>
        <v>0</v>
      </c>
      <c r="AJ1086" s="91">
        <f t="shared" si="1116"/>
        <v>0</v>
      </c>
      <c r="AK1086" s="91">
        <f t="shared" si="1116"/>
        <v>5.0097690496468115</v>
      </c>
      <c r="AL1086" s="148"/>
      <c r="AM1086" s="148"/>
      <c r="AN1086" s="148"/>
      <c r="AO1086" s="148"/>
    </row>
    <row r="1087" spans="1:41" ht="13.5" customHeight="1">
      <c r="A1087" s="88">
        <v>1084</v>
      </c>
      <c r="B1087" s="95" t="s">
        <v>1</v>
      </c>
      <c r="C1087" s="96">
        <v>40</v>
      </c>
      <c r="D1087" s="96">
        <v>8</v>
      </c>
      <c r="E1087" s="96">
        <v>1</v>
      </c>
      <c r="F1087" s="96">
        <v>2</v>
      </c>
      <c r="G1087" s="96">
        <v>3</v>
      </c>
      <c r="H1087" s="96">
        <v>13</v>
      </c>
      <c r="I1087" s="96">
        <v>2</v>
      </c>
      <c r="J1087" s="96">
        <v>3</v>
      </c>
      <c r="K1087" s="96">
        <v>5</v>
      </c>
      <c r="L1087" s="96">
        <v>1</v>
      </c>
      <c r="M1087" s="96">
        <v>0</v>
      </c>
      <c r="N1087" s="96">
        <v>0</v>
      </c>
      <c r="O1087" s="96"/>
      <c r="P1087" s="96"/>
      <c r="Q1087" s="96"/>
      <c r="R1087" s="96"/>
      <c r="Z1087" s="91">
        <f t="shared" ref="Z1087:AK1087" si="1117">C1087*100000/Z1057</f>
        <v>206.29190304280556</v>
      </c>
      <c r="AA1087" s="91">
        <f t="shared" si="1117"/>
        <v>40.977308815243561</v>
      </c>
      <c r="AB1087" s="91">
        <f t="shared" si="1117"/>
        <v>5.1020408163265305</v>
      </c>
      <c r="AC1087" s="91">
        <f t="shared" si="1117"/>
        <v>10.167251283615474</v>
      </c>
      <c r="AD1087" s="91">
        <f t="shared" si="1117"/>
        <v>15.212981744421906</v>
      </c>
      <c r="AE1087" s="91">
        <f t="shared" si="1117"/>
        <v>65.799463481297764</v>
      </c>
      <c r="AF1087" s="91">
        <f t="shared" si="1117"/>
        <v>10.092344956350608</v>
      </c>
      <c r="AG1087" s="91">
        <f t="shared" si="1117"/>
        <v>15.086748805632386</v>
      </c>
      <c r="AH1087" s="91">
        <f t="shared" si="1117"/>
        <v>25.158498540807084</v>
      </c>
      <c r="AI1087" s="91">
        <f t="shared" si="1117"/>
        <v>5.0200803212851408</v>
      </c>
      <c r="AJ1087" s="91">
        <f t="shared" si="1117"/>
        <v>0</v>
      </c>
      <c r="AK1087" s="91">
        <f t="shared" si="1117"/>
        <v>0</v>
      </c>
      <c r="AL1087" s="148"/>
      <c r="AM1087" s="148"/>
      <c r="AN1087" s="148"/>
      <c r="AO1087" s="148"/>
    </row>
    <row r="1088" spans="1:41" ht="13.5" customHeight="1">
      <c r="A1088" s="88">
        <v>1085</v>
      </c>
      <c r="B1088" s="95" t="s">
        <v>0</v>
      </c>
      <c r="C1088" s="96">
        <v>1</v>
      </c>
      <c r="D1088" s="96">
        <v>8</v>
      </c>
      <c r="E1088" s="96">
        <v>0</v>
      </c>
      <c r="F1088" s="96">
        <v>2</v>
      </c>
      <c r="G1088" s="96">
        <v>2</v>
      </c>
      <c r="H1088" s="96">
        <v>7</v>
      </c>
      <c r="I1088" s="96">
        <v>1</v>
      </c>
      <c r="J1088" s="96">
        <v>8</v>
      </c>
      <c r="K1088" s="96">
        <v>2</v>
      </c>
      <c r="L1088" s="96">
        <v>40</v>
      </c>
      <c r="M1088" s="96">
        <v>66</v>
      </c>
      <c r="N1088" s="96">
        <v>33</v>
      </c>
      <c r="O1088" s="96"/>
      <c r="P1088" s="96"/>
      <c r="Q1088" s="96"/>
      <c r="R1088" s="96"/>
      <c r="Z1088" s="91">
        <f t="shared" ref="Z1088:AK1088" si="1118">C1088*100000/Z1057</f>
        <v>5.1572975760701389</v>
      </c>
      <c r="AA1088" s="91">
        <f t="shared" si="1118"/>
        <v>40.977308815243561</v>
      </c>
      <c r="AB1088" s="91">
        <f t="shared" si="1118"/>
        <v>0</v>
      </c>
      <c r="AC1088" s="91">
        <f t="shared" si="1118"/>
        <v>10.167251283615474</v>
      </c>
      <c r="AD1088" s="91">
        <f t="shared" si="1118"/>
        <v>10.141987829614605</v>
      </c>
      <c r="AE1088" s="91">
        <f t="shared" si="1118"/>
        <v>35.430480336083413</v>
      </c>
      <c r="AF1088" s="91">
        <f t="shared" si="1118"/>
        <v>5.0461724781753041</v>
      </c>
      <c r="AG1088" s="91">
        <f t="shared" si="1118"/>
        <v>40.231330148353031</v>
      </c>
      <c r="AH1088" s="91">
        <f t="shared" si="1118"/>
        <v>10.063399416322834</v>
      </c>
      <c r="AI1088" s="91">
        <f t="shared" si="1118"/>
        <v>200.80321285140562</v>
      </c>
      <c r="AJ1088" s="91">
        <f t="shared" si="1118"/>
        <v>329.80211872876276</v>
      </c>
      <c r="AK1088" s="91">
        <f t="shared" si="1118"/>
        <v>165.32237863834476</v>
      </c>
      <c r="AL1088" s="148"/>
      <c r="AM1088" s="148"/>
      <c r="AN1088" s="148"/>
      <c r="AO1088" s="148"/>
    </row>
    <row r="1089" spans="1:41" ht="13.5" customHeight="1">
      <c r="A1089" s="88">
        <v>1086</v>
      </c>
      <c r="B1089" s="97" t="s">
        <v>111</v>
      </c>
      <c r="C1089" s="96"/>
      <c r="D1089" s="96"/>
      <c r="E1089" s="96"/>
      <c r="F1089" s="96"/>
      <c r="G1089" s="96"/>
      <c r="H1089" s="96"/>
      <c r="I1089" s="96"/>
      <c r="J1089" s="96"/>
      <c r="K1089" s="96"/>
      <c r="L1089" s="96"/>
      <c r="M1089" s="96">
        <v>0</v>
      </c>
      <c r="N1089" s="96">
        <v>0</v>
      </c>
      <c r="O1089" s="96"/>
      <c r="P1089" s="96"/>
      <c r="Q1089" s="96"/>
      <c r="R1089" s="96"/>
      <c r="Z1089" s="91">
        <f t="shared" ref="Z1089:AK1089" si="1119">C1089*100000/Z1057</f>
        <v>0</v>
      </c>
      <c r="AA1089" s="91">
        <f t="shared" si="1119"/>
        <v>0</v>
      </c>
      <c r="AB1089" s="91">
        <f t="shared" si="1119"/>
        <v>0</v>
      </c>
      <c r="AC1089" s="91">
        <f t="shared" si="1119"/>
        <v>0</v>
      </c>
      <c r="AD1089" s="91">
        <f t="shared" si="1119"/>
        <v>0</v>
      </c>
      <c r="AE1089" s="91">
        <f t="shared" si="1119"/>
        <v>0</v>
      </c>
      <c r="AF1089" s="91">
        <f t="shared" si="1119"/>
        <v>0</v>
      </c>
      <c r="AG1089" s="91">
        <f t="shared" si="1119"/>
        <v>0</v>
      </c>
      <c r="AH1089" s="91">
        <f t="shared" si="1119"/>
        <v>0</v>
      </c>
      <c r="AI1089" s="91">
        <f t="shared" si="1119"/>
        <v>0</v>
      </c>
      <c r="AJ1089" s="91">
        <f t="shared" si="1119"/>
        <v>0</v>
      </c>
      <c r="AK1089" s="91">
        <f t="shared" si="1119"/>
        <v>0</v>
      </c>
      <c r="AL1089" s="148"/>
      <c r="AM1089" s="148"/>
      <c r="AN1089" s="148"/>
      <c r="AO1089" s="148"/>
    </row>
    <row r="1090" spans="1:41" ht="13.5" customHeight="1">
      <c r="A1090" s="88">
        <v>1087</v>
      </c>
      <c r="B1090" s="97" t="s">
        <v>112</v>
      </c>
      <c r="C1090" s="96">
        <f>SUM(C1066,C1073,C1078,C1079:C1089)</f>
        <v>1826</v>
      </c>
      <c r="D1090" s="96">
        <f t="shared" ref="D1090:K1090" si="1120">SUM(D1066,D1073,D1078,D1079:D1089)</f>
        <v>2008</v>
      </c>
      <c r="E1090" s="96">
        <f t="shared" si="1120"/>
        <v>2652</v>
      </c>
      <c r="F1090" s="96">
        <f t="shared" si="1120"/>
        <v>1967</v>
      </c>
      <c r="G1090" s="96">
        <f t="shared" si="1120"/>
        <v>2829</v>
      </c>
      <c r="H1090" s="96">
        <f t="shared" si="1120"/>
        <v>2894</v>
      </c>
      <c r="I1090" s="96">
        <f t="shared" si="1120"/>
        <v>2579</v>
      </c>
      <c r="J1090" s="96">
        <f t="shared" si="1120"/>
        <v>2482</v>
      </c>
      <c r="K1090" s="96">
        <f t="shared" si="1120"/>
        <v>2727</v>
      </c>
      <c r="L1090" s="96">
        <f>SUM(L1066,L1073,L1078,L1079:L1089)</f>
        <v>2278</v>
      </c>
      <c r="M1090" s="96">
        <f t="shared" ref="M1090:R1090" si="1121">SUM(M1066,M1073,M1078,M1079:M1089)</f>
        <v>2436</v>
      </c>
      <c r="N1090" s="96">
        <f>SUM(N1066,N1073,N1078,N1079:N1089)</f>
        <v>2406</v>
      </c>
      <c r="O1090" s="96">
        <f t="shared" si="1121"/>
        <v>0</v>
      </c>
      <c r="P1090" s="96">
        <f t="shared" si="1121"/>
        <v>0</v>
      </c>
      <c r="Q1090" s="96">
        <f t="shared" si="1121"/>
        <v>0</v>
      </c>
      <c r="R1090" s="96">
        <f t="shared" si="1121"/>
        <v>0</v>
      </c>
      <c r="T1090" s="4" t="s">
        <v>809</v>
      </c>
      <c r="U1090" s="4" t="s">
        <v>810</v>
      </c>
      <c r="V1090" s="4" t="s">
        <v>811</v>
      </c>
      <c r="W1090" s="4" t="s">
        <v>812</v>
      </c>
      <c r="X1090" s="4" t="s">
        <v>813</v>
      </c>
      <c r="Y1090" s="4">
        <v>7215.5</v>
      </c>
      <c r="Z1090" s="91">
        <f t="shared" ref="Z1090:AK1090" si="1122">C1090*100000/Z1057</f>
        <v>9417.2253739040734</v>
      </c>
      <c r="AA1090" s="91">
        <f t="shared" si="1122"/>
        <v>10285.304512626133</v>
      </c>
      <c r="AB1090" s="91">
        <f t="shared" si="1122"/>
        <v>13530.612244897959</v>
      </c>
      <c r="AC1090" s="91">
        <f t="shared" si="1122"/>
        <v>9999.4916374358199</v>
      </c>
      <c r="AD1090" s="91">
        <f t="shared" si="1122"/>
        <v>14345.841784989858</v>
      </c>
      <c r="AE1090" s="91">
        <f t="shared" si="1122"/>
        <v>14647.972870375057</v>
      </c>
      <c r="AF1090" s="91">
        <f t="shared" si="1122"/>
        <v>13014.078821214109</v>
      </c>
      <c r="AG1090" s="91">
        <f t="shared" si="1122"/>
        <v>12481.770178526527</v>
      </c>
      <c r="AH1090" s="91">
        <f t="shared" si="1122"/>
        <v>13721.445104156184</v>
      </c>
      <c r="AI1090" s="91">
        <f t="shared" si="1122"/>
        <v>11435.74297188755</v>
      </c>
      <c r="AJ1090" s="91">
        <f t="shared" si="1122"/>
        <v>12172.696382170698</v>
      </c>
      <c r="AK1090" s="91">
        <f t="shared" si="1122"/>
        <v>12053.504333450228</v>
      </c>
      <c r="AL1090" s="148"/>
      <c r="AM1090" s="148"/>
      <c r="AN1090" s="148"/>
      <c r="AO1090" s="148"/>
    </row>
    <row r="1091" spans="1:41" ht="13.5" customHeight="1">
      <c r="A1091" s="88">
        <v>1088</v>
      </c>
      <c r="B1091" s="13" t="s">
        <v>149</v>
      </c>
      <c r="C1091" s="86">
        <v>2011</v>
      </c>
      <c r="D1091" s="86">
        <v>2012</v>
      </c>
      <c r="E1091" s="86">
        <v>2013</v>
      </c>
      <c r="F1091" s="86">
        <v>2014</v>
      </c>
      <c r="G1091" s="86">
        <v>2015</v>
      </c>
      <c r="H1091" s="86">
        <v>2016</v>
      </c>
      <c r="I1091" s="86">
        <v>2017</v>
      </c>
      <c r="J1091" s="86">
        <v>2018</v>
      </c>
      <c r="K1091" s="86">
        <v>2019</v>
      </c>
      <c r="L1091" s="86">
        <v>2020</v>
      </c>
      <c r="M1091" s="86">
        <v>2021</v>
      </c>
      <c r="N1091" s="86">
        <v>2022</v>
      </c>
      <c r="O1091" s="86">
        <v>2023</v>
      </c>
      <c r="P1091" s="86">
        <v>2024</v>
      </c>
      <c r="Q1091" s="86">
        <v>2025</v>
      </c>
      <c r="R1091" s="86">
        <v>2026</v>
      </c>
      <c r="Z1091" s="72">
        <v>170952</v>
      </c>
      <c r="AA1091" s="72">
        <v>174290</v>
      </c>
      <c r="AB1091" s="72">
        <v>179401</v>
      </c>
      <c r="AC1091" s="72">
        <v>185218</v>
      </c>
      <c r="AD1091" s="72">
        <v>191866</v>
      </c>
      <c r="AE1091" s="72">
        <v>199001</v>
      </c>
      <c r="AF1091" s="72">
        <v>207830</v>
      </c>
      <c r="AG1091" s="72">
        <v>215238</v>
      </c>
      <c r="AH1091" s="72">
        <v>224423</v>
      </c>
      <c r="AI1091" s="72">
        <v>233545</v>
      </c>
      <c r="AJ1091" s="72">
        <v>241038</v>
      </c>
      <c r="AK1091" s="72">
        <v>243738</v>
      </c>
      <c r="AL1091" s="149"/>
      <c r="AM1091" s="149"/>
      <c r="AN1091" s="149"/>
      <c r="AO1091" s="149"/>
    </row>
    <row r="1092" spans="1:41" ht="13.5" customHeight="1">
      <c r="A1092" s="88">
        <v>1089</v>
      </c>
      <c r="B1092" s="89" t="s">
        <v>25</v>
      </c>
      <c r="C1092" s="90">
        <v>5</v>
      </c>
      <c r="D1092" s="90">
        <v>4</v>
      </c>
      <c r="E1092" s="90">
        <v>4</v>
      </c>
      <c r="F1092" s="90">
        <v>7</v>
      </c>
      <c r="G1092" s="90">
        <v>14</v>
      </c>
      <c r="H1092" s="90">
        <v>10</v>
      </c>
      <c r="I1092" s="90">
        <v>14</v>
      </c>
      <c r="J1092" s="90">
        <v>4</v>
      </c>
      <c r="K1092" s="90">
        <v>9</v>
      </c>
      <c r="L1092" s="90">
        <v>12</v>
      </c>
      <c r="M1092" s="90">
        <v>9</v>
      </c>
      <c r="N1092" s="90">
        <v>6</v>
      </c>
      <c r="O1092" s="90"/>
      <c r="P1092" s="90"/>
      <c r="Q1092" s="90"/>
      <c r="R1092" s="90"/>
      <c r="Z1092" s="91">
        <f t="shared" ref="Z1092:AK1092" si="1123">C1092*100000/Z1091</f>
        <v>2.924797604005803</v>
      </c>
      <c r="AA1092" s="91">
        <f t="shared" si="1123"/>
        <v>2.2950255321590451</v>
      </c>
      <c r="AB1092" s="91">
        <f t="shared" si="1123"/>
        <v>2.2296419752398258</v>
      </c>
      <c r="AC1092" s="91">
        <f t="shared" si="1123"/>
        <v>3.7793303026703668</v>
      </c>
      <c r="AD1092" s="91">
        <f t="shared" si="1123"/>
        <v>7.2967591965225731</v>
      </c>
      <c r="AE1092" s="91">
        <f t="shared" si="1123"/>
        <v>5.0251003763800179</v>
      </c>
      <c r="AF1092" s="91">
        <f t="shared" si="1123"/>
        <v>6.7362748400134729</v>
      </c>
      <c r="AG1092" s="91">
        <f t="shared" si="1123"/>
        <v>1.8584079019503992</v>
      </c>
      <c r="AH1092" s="91">
        <f t="shared" si="1123"/>
        <v>4.0102841509114482</v>
      </c>
      <c r="AI1092" s="91">
        <f t="shared" si="1123"/>
        <v>5.1381960649981799</v>
      </c>
      <c r="AJ1092" s="91">
        <f t="shared" si="1123"/>
        <v>3.7338510940183705</v>
      </c>
      <c r="AK1092" s="91">
        <f t="shared" si="1123"/>
        <v>2.4616596509366615</v>
      </c>
      <c r="AL1092" s="148"/>
      <c r="AM1092" s="148"/>
      <c r="AN1092" s="148"/>
      <c r="AO1092" s="148"/>
    </row>
    <row r="1093" spans="1:41" ht="13.5" customHeight="1">
      <c r="A1093" s="88">
        <v>1090</v>
      </c>
      <c r="B1093" s="95" t="s">
        <v>22</v>
      </c>
      <c r="C1093" s="96">
        <v>1152</v>
      </c>
      <c r="D1093" s="96">
        <v>1501</v>
      </c>
      <c r="E1093" s="96">
        <v>1422</v>
      </c>
      <c r="F1093" s="96">
        <v>1518</v>
      </c>
      <c r="G1093" s="96">
        <v>1487</v>
      </c>
      <c r="H1093" s="96">
        <v>1666</v>
      </c>
      <c r="I1093" s="96">
        <v>1645</v>
      </c>
      <c r="J1093" s="96">
        <v>1721</v>
      </c>
      <c r="K1093" s="96">
        <v>1788</v>
      </c>
      <c r="L1093" s="96">
        <v>1924</v>
      </c>
      <c r="M1093" s="96">
        <v>1894</v>
      </c>
      <c r="N1093" s="96">
        <v>1695</v>
      </c>
      <c r="O1093" s="96"/>
      <c r="P1093" s="96"/>
      <c r="Q1093" s="96"/>
      <c r="R1093" s="96"/>
      <c r="Z1093" s="91">
        <f t="shared" ref="Z1093:AK1093" si="1124">C1093*100000/Z1091</f>
        <v>673.87336796293698</v>
      </c>
      <c r="AA1093" s="91">
        <f t="shared" si="1124"/>
        <v>861.20833094268176</v>
      </c>
      <c r="AB1093" s="91">
        <f t="shared" si="1124"/>
        <v>792.63772219775808</v>
      </c>
      <c r="AC1093" s="91">
        <f t="shared" si="1124"/>
        <v>819.5747713505167</v>
      </c>
      <c r="AD1093" s="91">
        <f t="shared" si="1124"/>
        <v>775.02006608779038</v>
      </c>
      <c r="AE1093" s="91">
        <f t="shared" si="1124"/>
        <v>837.18172270491107</v>
      </c>
      <c r="AF1093" s="91">
        <f t="shared" si="1124"/>
        <v>791.51229370158308</v>
      </c>
      <c r="AG1093" s="91">
        <f t="shared" si="1124"/>
        <v>799.57999981415924</v>
      </c>
      <c r="AH1093" s="91">
        <f t="shared" si="1124"/>
        <v>796.70978464774112</v>
      </c>
      <c r="AI1093" s="91">
        <f t="shared" si="1124"/>
        <v>823.82410242137485</v>
      </c>
      <c r="AJ1093" s="91">
        <f t="shared" si="1124"/>
        <v>785.76821911897707</v>
      </c>
      <c r="AK1093" s="91">
        <f t="shared" si="1124"/>
        <v>695.41885138960686</v>
      </c>
      <c r="AL1093" s="148"/>
      <c r="AM1093" s="148"/>
      <c r="AN1093" s="148"/>
      <c r="AO1093" s="148"/>
    </row>
    <row r="1094" spans="1:41" ht="13.5" customHeight="1">
      <c r="A1094" s="88">
        <v>1091</v>
      </c>
      <c r="B1094" s="95" t="s">
        <v>21</v>
      </c>
      <c r="C1094" s="96">
        <v>253</v>
      </c>
      <c r="D1094" s="96">
        <v>228</v>
      </c>
      <c r="E1094" s="96">
        <v>332</v>
      </c>
      <c r="F1094" s="96">
        <v>374</v>
      </c>
      <c r="G1094" s="96">
        <v>399</v>
      </c>
      <c r="H1094" s="96">
        <v>379</v>
      </c>
      <c r="I1094" s="96">
        <v>462</v>
      </c>
      <c r="J1094" s="96">
        <v>436</v>
      </c>
      <c r="K1094" s="96">
        <v>610</v>
      </c>
      <c r="L1094" s="96">
        <v>497</v>
      </c>
      <c r="M1094" s="96">
        <v>615</v>
      </c>
      <c r="N1094" s="96">
        <v>336</v>
      </c>
      <c r="O1094" s="96"/>
      <c r="P1094" s="96"/>
      <c r="Q1094" s="96"/>
      <c r="R1094" s="96"/>
      <c r="Z1094" s="91">
        <f t="shared" ref="Z1094:AK1094" si="1125">C1094*100000/Z1091</f>
        <v>147.99475876269364</v>
      </c>
      <c r="AA1094" s="91">
        <f t="shared" si="1125"/>
        <v>130.81645533306559</v>
      </c>
      <c r="AB1094" s="91">
        <f t="shared" si="1125"/>
        <v>185.06028394490554</v>
      </c>
      <c r="AC1094" s="91">
        <f t="shared" si="1125"/>
        <v>201.92421902838817</v>
      </c>
      <c r="AD1094" s="91">
        <f t="shared" si="1125"/>
        <v>207.95763710089332</v>
      </c>
      <c r="AE1094" s="91">
        <f t="shared" si="1125"/>
        <v>190.4513042648027</v>
      </c>
      <c r="AF1094" s="91">
        <f t="shared" si="1125"/>
        <v>222.2970697204446</v>
      </c>
      <c r="AG1094" s="91">
        <f t="shared" si="1125"/>
        <v>202.5664613125935</v>
      </c>
      <c r="AH1094" s="91">
        <f t="shared" si="1125"/>
        <v>271.80814800622039</v>
      </c>
      <c r="AI1094" s="91">
        <f t="shared" si="1125"/>
        <v>212.80695369200797</v>
      </c>
      <c r="AJ1094" s="91">
        <f t="shared" si="1125"/>
        <v>255.14649142458865</v>
      </c>
      <c r="AK1094" s="91">
        <f t="shared" si="1125"/>
        <v>137.85294045245305</v>
      </c>
      <c r="AL1094" s="148"/>
      <c r="AM1094" s="148"/>
      <c r="AN1094" s="148"/>
      <c r="AO1094" s="148"/>
    </row>
    <row r="1095" spans="1:41" ht="13.5" customHeight="1">
      <c r="A1095" s="88">
        <v>1092</v>
      </c>
      <c r="B1095" s="95" t="s">
        <v>20</v>
      </c>
      <c r="C1095" s="96">
        <v>49</v>
      </c>
      <c r="D1095" s="96">
        <v>37</v>
      </c>
      <c r="E1095" s="96">
        <v>47</v>
      </c>
      <c r="F1095" s="96">
        <v>34</v>
      </c>
      <c r="G1095" s="96">
        <v>37</v>
      </c>
      <c r="H1095" s="96">
        <v>50</v>
      </c>
      <c r="I1095" s="96">
        <v>40</v>
      </c>
      <c r="J1095" s="96">
        <v>41</v>
      </c>
      <c r="K1095" s="96">
        <v>36</v>
      </c>
      <c r="L1095" s="96">
        <v>48</v>
      </c>
      <c r="M1095" s="96">
        <v>50</v>
      </c>
      <c r="N1095" s="96">
        <v>38</v>
      </c>
      <c r="O1095" s="96"/>
      <c r="P1095" s="96"/>
      <c r="Q1095" s="96"/>
      <c r="R1095" s="96"/>
      <c r="Z1095" s="91">
        <f t="shared" ref="Z1095:AK1095" si="1126">C1095*100000/Z1091</f>
        <v>28.663016519256868</v>
      </c>
      <c r="AA1095" s="91">
        <f t="shared" si="1126"/>
        <v>21.228986172471167</v>
      </c>
      <c r="AB1095" s="91">
        <f t="shared" si="1126"/>
        <v>26.198293209067955</v>
      </c>
      <c r="AC1095" s="91">
        <f t="shared" si="1126"/>
        <v>18.356747184398923</v>
      </c>
      <c r="AD1095" s="91">
        <f t="shared" si="1126"/>
        <v>19.284292162238227</v>
      </c>
      <c r="AE1095" s="91">
        <f t="shared" si="1126"/>
        <v>25.125501881900092</v>
      </c>
      <c r="AF1095" s="91">
        <f t="shared" si="1126"/>
        <v>19.246499542895634</v>
      </c>
      <c r="AG1095" s="91">
        <f t="shared" si="1126"/>
        <v>19.048680994991592</v>
      </c>
      <c r="AH1095" s="91">
        <f t="shared" si="1126"/>
        <v>16.041136603645793</v>
      </c>
      <c r="AI1095" s="91">
        <f t="shared" si="1126"/>
        <v>20.55278425999272</v>
      </c>
      <c r="AJ1095" s="91">
        <f t="shared" si="1126"/>
        <v>20.743617188990946</v>
      </c>
      <c r="AK1095" s="91">
        <f t="shared" si="1126"/>
        <v>15.590511122598857</v>
      </c>
      <c r="AL1095" s="148"/>
      <c r="AM1095" s="148"/>
      <c r="AN1095" s="148"/>
      <c r="AO1095" s="148"/>
    </row>
    <row r="1096" spans="1:41" ht="13.5" customHeight="1">
      <c r="A1096" s="88">
        <v>1093</v>
      </c>
      <c r="B1096" s="95" t="s">
        <v>19</v>
      </c>
      <c r="C1096" s="96">
        <v>139</v>
      </c>
      <c r="D1096" s="96">
        <v>143</v>
      </c>
      <c r="E1096" s="96">
        <v>109</v>
      </c>
      <c r="F1096" s="96">
        <v>81</v>
      </c>
      <c r="G1096" s="96">
        <v>105</v>
      </c>
      <c r="H1096" s="96">
        <v>94</v>
      </c>
      <c r="I1096" s="96">
        <v>99</v>
      </c>
      <c r="J1096" s="96">
        <v>78</v>
      </c>
      <c r="K1096" s="96">
        <v>131</v>
      </c>
      <c r="L1096" s="96">
        <v>142</v>
      </c>
      <c r="M1096" s="96">
        <v>96</v>
      </c>
      <c r="N1096" s="96">
        <v>71</v>
      </c>
      <c r="O1096" s="96"/>
      <c r="P1096" s="96"/>
      <c r="Q1096" s="96"/>
      <c r="R1096" s="96"/>
      <c r="Z1096" s="91">
        <f t="shared" ref="Z1096:AK1096" si="1127">C1096*100000/Z1091</f>
        <v>81.309373391361319</v>
      </c>
      <c r="AA1096" s="91">
        <f t="shared" si="1127"/>
        <v>82.047162774685873</v>
      </c>
      <c r="AB1096" s="91">
        <f t="shared" si="1127"/>
        <v>60.757743825285253</v>
      </c>
      <c r="AC1096" s="91">
        <f t="shared" si="1127"/>
        <v>43.732250645185673</v>
      </c>
      <c r="AD1096" s="91">
        <f t="shared" si="1127"/>
        <v>54.725693973919299</v>
      </c>
      <c r="AE1096" s="91">
        <f t="shared" si="1127"/>
        <v>47.235943537972169</v>
      </c>
      <c r="AF1096" s="91">
        <f t="shared" si="1127"/>
        <v>47.635086368666698</v>
      </c>
      <c r="AG1096" s="91">
        <f t="shared" si="1127"/>
        <v>36.238954088032784</v>
      </c>
      <c r="AH1096" s="91">
        <f t="shared" si="1127"/>
        <v>58.371913752155528</v>
      </c>
      <c r="AI1096" s="91">
        <f t="shared" si="1127"/>
        <v>60.801986769145131</v>
      </c>
      <c r="AJ1096" s="91">
        <f t="shared" si="1127"/>
        <v>39.827745002862621</v>
      </c>
      <c r="AK1096" s="91">
        <f t="shared" si="1127"/>
        <v>29.129639202750493</v>
      </c>
      <c r="AL1096" s="148"/>
      <c r="AM1096" s="148"/>
      <c r="AN1096" s="148"/>
      <c r="AO1096" s="148"/>
    </row>
    <row r="1097" spans="1:41" ht="13.5" customHeight="1">
      <c r="A1097" s="88">
        <v>1094</v>
      </c>
      <c r="B1097" s="95" t="s">
        <v>18</v>
      </c>
      <c r="C1097" s="96">
        <v>8</v>
      </c>
      <c r="D1097" s="96">
        <v>9</v>
      </c>
      <c r="E1097" s="96">
        <v>9</v>
      </c>
      <c r="F1097" s="96">
        <v>17</v>
      </c>
      <c r="G1097" s="96">
        <v>23</v>
      </c>
      <c r="H1097" s="96">
        <v>11</v>
      </c>
      <c r="I1097" s="96">
        <v>20</v>
      </c>
      <c r="J1097" s="96">
        <v>11</v>
      </c>
      <c r="K1097" s="96">
        <v>23</v>
      </c>
      <c r="L1097" s="96">
        <v>18</v>
      </c>
      <c r="M1097" s="96">
        <v>14</v>
      </c>
      <c r="N1097" s="96">
        <v>15</v>
      </c>
      <c r="O1097" s="96"/>
      <c r="P1097" s="96"/>
      <c r="Q1097" s="96"/>
      <c r="R1097" s="96"/>
      <c r="Z1097" s="91">
        <f t="shared" ref="Z1097:AK1097" si="1128">C1097*100000/Z1091</f>
        <v>4.6796761664092843</v>
      </c>
      <c r="AA1097" s="91">
        <f t="shared" si="1128"/>
        <v>5.1638074473578515</v>
      </c>
      <c r="AB1097" s="91">
        <f t="shared" si="1128"/>
        <v>5.016694444289608</v>
      </c>
      <c r="AC1097" s="91">
        <f t="shared" si="1128"/>
        <v>9.1783735921994616</v>
      </c>
      <c r="AD1097" s="91">
        <f t="shared" si="1128"/>
        <v>11.987532965715655</v>
      </c>
      <c r="AE1097" s="91">
        <f t="shared" si="1128"/>
        <v>5.52761041401802</v>
      </c>
      <c r="AF1097" s="91">
        <f t="shared" si="1128"/>
        <v>9.6232497714478171</v>
      </c>
      <c r="AG1097" s="91">
        <f t="shared" si="1128"/>
        <v>5.1106217303635972</v>
      </c>
      <c r="AH1097" s="91">
        <f t="shared" si="1128"/>
        <v>10.248503941218146</v>
      </c>
      <c r="AI1097" s="91">
        <f t="shared" si="1128"/>
        <v>7.7072940974972699</v>
      </c>
      <c r="AJ1097" s="91">
        <f t="shared" si="1128"/>
        <v>5.8082128129174651</v>
      </c>
      <c r="AK1097" s="91">
        <f t="shared" si="1128"/>
        <v>6.154149127341654</v>
      </c>
      <c r="AL1097" s="148"/>
      <c r="AM1097" s="148"/>
      <c r="AN1097" s="148"/>
      <c r="AO1097" s="148"/>
    </row>
    <row r="1098" spans="1:41" ht="13.5" customHeight="1">
      <c r="A1098" s="88">
        <v>1095</v>
      </c>
      <c r="B1098" s="95" t="s">
        <v>17</v>
      </c>
      <c r="C1098" s="96">
        <v>331</v>
      </c>
      <c r="D1098" s="96">
        <v>418</v>
      </c>
      <c r="E1098" s="96">
        <v>581</v>
      </c>
      <c r="F1098" s="96">
        <v>454</v>
      </c>
      <c r="G1098" s="96">
        <v>617</v>
      </c>
      <c r="H1098" s="96">
        <v>631</v>
      </c>
      <c r="I1098" s="96">
        <v>593</v>
      </c>
      <c r="J1098" s="96">
        <v>486</v>
      </c>
      <c r="K1098" s="96">
        <v>639</v>
      </c>
      <c r="L1098" s="96">
        <v>741</v>
      </c>
      <c r="M1098" s="96">
        <v>777</v>
      </c>
      <c r="N1098" s="96">
        <v>723</v>
      </c>
      <c r="O1098" s="96"/>
      <c r="P1098" s="96"/>
      <c r="Q1098" s="96"/>
      <c r="R1098" s="96"/>
      <c r="Z1098" s="91">
        <f t="shared" ref="Z1098:AK1098" si="1129">C1098*100000/Z1091</f>
        <v>193.62160138518414</v>
      </c>
      <c r="AA1098" s="91">
        <f t="shared" si="1129"/>
        <v>239.83016811062024</v>
      </c>
      <c r="AB1098" s="91">
        <f t="shared" si="1129"/>
        <v>323.85549690358471</v>
      </c>
      <c r="AC1098" s="91">
        <f t="shared" si="1129"/>
        <v>245.11656534462094</v>
      </c>
      <c r="AD1098" s="91">
        <f t="shared" si="1129"/>
        <v>321.57860173245911</v>
      </c>
      <c r="AE1098" s="91">
        <f t="shared" si="1129"/>
        <v>317.08383374957913</v>
      </c>
      <c r="AF1098" s="91">
        <f t="shared" si="1129"/>
        <v>285.3293557234278</v>
      </c>
      <c r="AG1098" s="91">
        <f t="shared" si="1129"/>
        <v>225.7965600869735</v>
      </c>
      <c r="AH1098" s="91">
        <f t="shared" si="1129"/>
        <v>284.73017471471286</v>
      </c>
      <c r="AI1098" s="91">
        <f t="shared" si="1129"/>
        <v>317.28360701363761</v>
      </c>
      <c r="AJ1098" s="91">
        <f t="shared" si="1129"/>
        <v>322.35581111691931</v>
      </c>
      <c r="AK1098" s="91">
        <f t="shared" si="1129"/>
        <v>296.62998793786772</v>
      </c>
      <c r="AL1098" s="148"/>
      <c r="AM1098" s="148"/>
      <c r="AN1098" s="148"/>
      <c r="AO1098" s="148"/>
    </row>
    <row r="1099" spans="1:41" ht="13.5" customHeight="1">
      <c r="A1099" s="88">
        <v>1096</v>
      </c>
      <c r="B1099" s="95" t="s">
        <v>16</v>
      </c>
      <c r="C1099" s="96">
        <v>143</v>
      </c>
      <c r="D1099" s="96">
        <v>151</v>
      </c>
      <c r="E1099" s="96">
        <v>176</v>
      </c>
      <c r="F1099" s="96">
        <v>183</v>
      </c>
      <c r="G1099" s="96">
        <v>227</v>
      </c>
      <c r="H1099" s="96">
        <v>307</v>
      </c>
      <c r="I1099" s="96">
        <v>281</v>
      </c>
      <c r="J1099" s="96">
        <v>255</v>
      </c>
      <c r="K1099" s="96">
        <v>282</v>
      </c>
      <c r="L1099" s="96">
        <v>303</v>
      </c>
      <c r="M1099" s="96">
        <v>323</v>
      </c>
      <c r="N1099" s="96">
        <v>318</v>
      </c>
      <c r="O1099" s="96"/>
      <c r="P1099" s="96"/>
      <c r="Q1099" s="96"/>
      <c r="R1099" s="96"/>
      <c r="Z1099" s="91">
        <f t="shared" ref="Z1099:AK1099" si="1130">C1099*100000/Z1091</f>
        <v>83.649211474565959</v>
      </c>
      <c r="AA1099" s="91">
        <f t="shared" si="1130"/>
        <v>86.637213839003962</v>
      </c>
      <c r="AB1099" s="91">
        <f t="shared" si="1130"/>
        <v>98.104246910552334</v>
      </c>
      <c r="AC1099" s="91">
        <f t="shared" si="1130"/>
        <v>98.802492198382453</v>
      </c>
      <c r="AD1099" s="91">
        <f t="shared" si="1130"/>
        <v>118.31173840075887</v>
      </c>
      <c r="AE1099" s="91">
        <f t="shared" si="1130"/>
        <v>154.27058155486657</v>
      </c>
      <c r="AF1099" s="91">
        <f t="shared" si="1130"/>
        <v>135.20665928884185</v>
      </c>
      <c r="AG1099" s="91">
        <f t="shared" si="1130"/>
        <v>118.47350374933794</v>
      </c>
      <c r="AH1099" s="91">
        <f t="shared" si="1130"/>
        <v>125.65557006189205</v>
      </c>
      <c r="AI1099" s="91">
        <f t="shared" si="1130"/>
        <v>129.73945064120406</v>
      </c>
      <c r="AJ1099" s="91">
        <f t="shared" si="1130"/>
        <v>134.00376704088151</v>
      </c>
      <c r="AK1099" s="91">
        <f t="shared" si="1130"/>
        <v>130.46796149964305</v>
      </c>
      <c r="AL1099" s="148"/>
      <c r="AM1099" s="148"/>
      <c r="AN1099" s="148"/>
      <c r="AO1099" s="148"/>
    </row>
    <row r="1100" spans="1:41" ht="13.5" customHeight="1">
      <c r="A1100" s="88">
        <v>1097</v>
      </c>
      <c r="B1100" s="97" t="s">
        <v>117</v>
      </c>
      <c r="C1100" s="96">
        <v>2080</v>
      </c>
      <c r="D1100" s="96">
        <v>2491</v>
      </c>
      <c r="E1100" s="96">
        <v>2680</v>
      </c>
      <c r="F1100" s="96">
        <v>2668</v>
      </c>
      <c r="G1100" s="96">
        <v>2909</v>
      </c>
      <c r="H1100" s="96">
        <v>3148</v>
      </c>
      <c r="I1100" s="96">
        <v>3154</v>
      </c>
      <c r="J1100" s="96">
        <v>3032</v>
      </c>
      <c r="K1100" s="96">
        <v>3518</v>
      </c>
      <c r="L1100" s="96">
        <v>3685</v>
      </c>
      <c r="M1100" s="96">
        <v>3778</v>
      </c>
      <c r="N1100" s="96">
        <v>3202</v>
      </c>
      <c r="O1100" s="96"/>
      <c r="P1100" s="96"/>
      <c r="Q1100" s="96"/>
      <c r="R1100" s="96"/>
      <c r="T1100" s="4" t="s">
        <v>814</v>
      </c>
      <c r="U1100" s="4" t="s">
        <v>815</v>
      </c>
      <c r="V1100" s="4" t="s">
        <v>816</v>
      </c>
      <c r="W1100" s="4" t="s">
        <v>817</v>
      </c>
      <c r="X1100" s="4" t="s">
        <v>818</v>
      </c>
      <c r="Y1100" s="4">
        <v>1075.5</v>
      </c>
      <c r="Z1100" s="91">
        <f t="shared" ref="Z1100:AK1100" si="1131">C1100*100000/Z1091</f>
        <v>1216.715803266414</v>
      </c>
      <c r="AA1100" s="91">
        <f t="shared" si="1131"/>
        <v>1429.2271501520454</v>
      </c>
      <c r="AB1100" s="91">
        <f t="shared" si="1131"/>
        <v>1493.8601234106834</v>
      </c>
      <c r="AC1100" s="91">
        <f t="shared" si="1131"/>
        <v>1440.4647496463626</v>
      </c>
      <c r="AD1100" s="91">
        <f t="shared" si="1131"/>
        <v>1516.1623216202975</v>
      </c>
      <c r="AE1100" s="91">
        <f t="shared" si="1131"/>
        <v>1581.9015984844298</v>
      </c>
      <c r="AF1100" s="91">
        <f t="shared" si="1131"/>
        <v>1517.5864889573209</v>
      </c>
      <c r="AG1100" s="91">
        <f t="shared" si="1131"/>
        <v>1408.6731896784024</v>
      </c>
      <c r="AH1100" s="91">
        <f t="shared" si="1131"/>
        <v>1567.5755158784973</v>
      </c>
      <c r="AI1100" s="91">
        <f t="shared" si="1131"/>
        <v>1577.8543749598578</v>
      </c>
      <c r="AJ1100" s="91">
        <f t="shared" si="1131"/>
        <v>1567.3877148001559</v>
      </c>
      <c r="AK1100" s="91">
        <f t="shared" si="1131"/>
        <v>1313.7057003831983</v>
      </c>
      <c r="AL1100" s="148"/>
      <c r="AM1100" s="148"/>
      <c r="AN1100" s="148"/>
      <c r="AO1100" s="148"/>
    </row>
    <row r="1101" spans="1:41" ht="13.5" customHeight="1">
      <c r="A1101" s="88">
        <v>1098</v>
      </c>
      <c r="B1101" s="95" t="s">
        <v>15</v>
      </c>
      <c r="C1101" s="96">
        <v>164</v>
      </c>
      <c r="D1101" s="96">
        <v>166</v>
      </c>
      <c r="E1101" s="96">
        <v>193</v>
      </c>
      <c r="F1101" s="96">
        <v>238</v>
      </c>
      <c r="G1101" s="96">
        <v>255</v>
      </c>
      <c r="H1101" s="96">
        <v>571</v>
      </c>
      <c r="I1101" s="96">
        <v>217</v>
      </c>
      <c r="J1101" s="96">
        <v>166</v>
      </c>
      <c r="K1101" s="96">
        <v>128</v>
      </c>
      <c r="L1101" s="96">
        <v>152</v>
      </c>
      <c r="M1101" s="96">
        <v>104</v>
      </c>
      <c r="N1101" s="96">
        <v>106</v>
      </c>
      <c r="O1101" s="96"/>
      <c r="P1101" s="96"/>
      <c r="Q1101" s="96"/>
      <c r="R1101" s="96"/>
      <c r="Z1101" s="91">
        <f t="shared" ref="Z1101:AK1101" si="1132">C1101*100000/Z1091</f>
        <v>95.933361411390337</v>
      </c>
      <c r="AA1101" s="91">
        <f t="shared" si="1132"/>
        <v>95.243559584600376</v>
      </c>
      <c r="AB1101" s="91">
        <f t="shared" si="1132"/>
        <v>107.5802253053216</v>
      </c>
      <c r="AC1101" s="91">
        <f t="shared" si="1132"/>
        <v>128.49723029079246</v>
      </c>
      <c r="AD1101" s="91">
        <f t="shared" si="1132"/>
        <v>132.905256793804</v>
      </c>
      <c r="AE1101" s="91">
        <f t="shared" si="1132"/>
        <v>286.93323149129901</v>
      </c>
      <c r="AF1101" s="91">
        <f t="shared" si="1132"/>
        <v>104.41226002020882</v>
      </c>
      <c r="AG1101" s="91">
        <f t="shared" si="1132"/>
        <v>77.123927930941562</v>
      </c>
      <c r="AH1101" s="91">
        <f t="shared" si="1132"/>
        <v>57.035152368518375</v>
      </c>
      <c r="AI1101" s="91">
        <f t="shared" si="1132"/>
        <v>65.083816823310286</v>
      </c>
      <c r="AJ1101" s="91">
        <f t="shared" si="1132"/>
        <v>43.14672375310117</v>
      </c>
      <c r="AK1101" s="91">
        <f t="shared" si="1132"/>
        <v>43.489320499881018</v>
      </c>
      <c r="AL1101" s="148"/>
      <c r="AM1101" s="148"/>
      <c r="AN1101" s="148"/>
      <c r="AO1101" s="148"/>
    </row>
    <row r="1102" spans="1:41" ht="13.5" customHeight="1">
      <c r="A1102" s="88">
        <v>1099</v>
      </c>
      <c r="B1102" s="95" t="s">
        <v>14</v>
      </c>
      <c r="C1102" s="96">
        <v>1698</v>
      </c>
      <c r="D1102" s="96">
        <v>1692</v>
      </c>
      <c r="E1102" s="96">
        <v>1562</v>
      </c>
      <c r="F1102" s="96">
        <v>1656</v>
      </c>
      <c r="G1102" s="96">
        <v>1559</v>
      </c>
      <c r="H1102" s="96">
        <v>1728</v>
      </c>
      <c r="I1102" s="96">
        <v>1578</v>
      </c>
      <c r="J1102" s="96">
        <v>1490</v>
      </c>
      <c r="K1102" s="96">
        <v>1408</v>
      </c>
      <c r="L1102" s="96">
        <v>1434</v>
      </c>
      <c r="M1102" s="96">
        <v>1341</v>
      </c>
      <c r="N1102" s="96">
        <v>1232</v>
      </c>
      <c r="O1102" s="96"/>
      <c r="P1102" s="96"/>
      <c r="Q1102" s="96"/>
      <c r="R1102" s="96"/>
      <c r="Z1102" s="91">
        <f t="shared" ref="Z1102:AK1102" si="1133">C1102*100000/Z1091</f>
        <v>993.26126632037062</v>
      </c>
      <c r="AA1102" s="91">
        <f t="shared" si="1133"/>
        <v>970.79580010327618</v>
      </c>
      <c r="AB1102" s="91">
        <f t="shared" si="1133"/>
        <v>870.67519133115195</v>
      </c>
      <c r="AC1102" s="91">
        <f t="shared" si="1133"/>
        <v>894.08156874601821</v>
      </c>
      <c r="AD1102" s="91">
        <f t="shared" si="1133"/>
        <v>812.54625624133507</v>
      </c>
      <c r="AE1102" s="91">
        <f t="shared" si="1133"/>
        <v>868.33734503846711</v>
      </c>
      <c r="AF1102" s="91">
        <f t="shared" si="1133"/>
        <v>759.27440696723284</v>
      </c>
      <c r="AG1102" s="91">
        <f t="shared" si="1133"/>
        <v>692.2569434765237</v>
      </c>
      <c r="AH1102" s="91">
        <f t="shared" si="1133"/>
        <v>627.38667605370222</v>
      </c>
      <c r="AI1102" s="91">
        <f t="shared" si="1133"/>
        <v>614.01442976728254</v>
      </c>
      <c r="AJ1102" s="91">
        <f t="shared" si="1133"/>
        <v>556.34381300873724</v>
      </c>
      <c r="AK1102" s="91">
        <f t="shared" si="1133"/>
        <v>505.46078165899451</v>
      </c>
      <c r="AL1102" s="148"/>
      <c r="AM1102" s="148"/>
      <c r="AN1102" s="148"/>
      <c r="AO1102" s="148"/>
    </row>
    <row r="1103" spans="1:41" ht="13.5" customHeight="1">
      <c r="A1103" s="88">
        <v>1100</v>
      </c>
      <c r="B1103" s="95" t="s">
        <v>13</v>
      </c>
      <c r="C1103" s="96">
        <v>1451</v>
      </c>
      <c r="D1103" s="96">
        <v>1548</v>
      </c>
      <c r="E1103" s="96">
        <v>1732</v>
      </c>
      <c r="F1103" s="96">
        <v>1955</v>
      </c>
      <c r="G1103" s="96">
        <v>1930</v>
      </c>
      <c r="H1103" s="96">
        <v>2207</v>
      </c>
      <c r="I1103" s="96">
        <v>2165</v>
      </c>
      <c r="J1103" s="96">
        <v>1910</v>
      </c>
      <c r="K1103" s="96">
        <v>1296</v>
      </c>
      <c r="L1103" s="96">
        <v>1461</v>
      </c>
      <c r="M1103" s="96">
        <v>974</v>
      </c>
      <c r="N1103" s="96">
        <v>738</v>
      </c>
      <c r="O1103" s="96"/>
      <c r="P1103" s="96"/>
      <c r="Q1103" s="96"/>
      <c r="R1103" s="96"/>
      <c r="Z1103" s="91">
        <f t="shared" ref="Z1103:AK1103" si="1134">C1103*100000/Z1091</f>
        <v>848.776264682484</v>
      </c>
      <c r="AA1103" s="91">
        <f t="shared" si="1134"/>
        <v>888.17488094555051</v>
      </c>
      <c r="AB1103" s="91">
        <f t="shared" si="1134"/>
        <v>965.4349752788446</v>
      </c>
      <c r="AC1103" s="91">
        <f t="shared" si="1134"/>
        <v>1055.5129631029381</v>
      </c>
      <c r="AD1103" s="91">
        <f t="shared" si="1134"/>
        <v>1005.9103749491833</v>
      </c>
      <c r="AE1103" s="91">
        <f t="shared" si="1134"/>
        <v>1109.03965306707</v>
      </c>
      <c r="AF1103" s="91">
        <f t="shared" si="1134"/>
        <v>1041.7167877592262</v>
      </c>
      <c r="AG1103" s="91">
        <f t="shared" si="1134"/>
        <v>887.3897731813156</v>
      </c>
      <c r="AH1103" s="91">
        <f t="shared" si="1134"/>
        <v>577.48091773124861</v>
      </c>
      <c r="AI1103" s="91">
        <f t="shared" si="1134"/>
        <v>625.57537091352845</v>
      </c>
      <c r="AJ1103" s="91">
        <f t="shared" si="1134"/>
        <v>404.08566284154364</v>
      </c>
      <c r="AK1103" s="91">
        <f t="shared" si="1134"/>
        <v>302.78413706520934</v>
      </c>
      <c r="AL1103" s="148"/>
      <c r="AM1103" s="148"/>
      <c r="AN1103" s="148"/>
      <c r="AO1103" s="148"/>
    </row>
    <row r="1104" spans="1:41" ht="13.5" customHeight="1">
      <c r="A1104" s="88">
        <v>1101</v>
      </c>
      <c r="B1104" s="95" t="s">
        <v>12</v>
      </c>
      <c r="C1104" s="96">
        <v>4855</v>
      </c>
      <c r="D1104" s="96">
        <v>5130</v>
      </c>
      <c r="E1104" s="96">
        <v>4973</v>
      </c>
      <c r="F1104" s="96">
        <v>5434</v>
      </c>
      <c r="G1104" s="96">
        <v>6084</v>
      </c>
      <c r="H1104" s="96">
        <v>7348</v>
      </c>
      <c r="I1104" s="96">
        <v>7968</v>
      </c>
      <c r="J1104" s="96">
        <v>7178</v>
      </c>
      <c r="K1104" s="96">
        <v>7461</v>
      </c>
      <c r="L1104" s="96">
        <v>6732</v>
      </c>
      <c r="M1104" s="96">
        <v>5330</v>
      </c>
      <c r="N1104" s="96">
        <v>5146</v>
      </c>
      <c r="O1104" s="96"/>
      <c r="P1104" s="96"/>
      <c r="Q1104" s="96"/>
      <c r="R1104" s="96"/>
      <c r="Z1104" s="91">
        <f t="shared" ref="Z1104:AK1104" si="1135">C1104*100000/Z1091</f>
        <v>2839.9784734896343</v>
      </c>
      <c r="AA1104" s="91">
        <f t="shared" si="1135"/>
        <v>2943.3702449939756</v>
      </c>
      <c r="AB1104" s="91">
        <f t="shared" si="1135"/>
        <v>2772.0023857169135</v>
      </c>
      <c r="AC1104" s="91">
        <f t="shared" si="1135"/>
        <v>2933.8401235301103</v>
      </c>
      <c r="AD1104" s="91">
        <f t="shared" si="1135"/>
        <v>3170.9630679745237</v>
      </c>
      <c r="AE1104" s="91">
        <f t="shared" si="1135"/>
        <v>3692.4437565640374</v>
      </c>
      <c r="AF1104" s="91">
        <f t="shared" si="1135"/>
        <v>3833.9027089448105</v>
      </c>
      <c r="AG1104" s="91">
        <f t="shared" si="1135"/>
        <v>3334.9129800499913</v>
      </c>
      <c r="AH1104" s="91">
        <f t="shared" si="1135"/>
        <v>3324.5255611055909</v>
      </c>
      <c r="AI1104" s="91">
        <f t="shared" si="1135"/>
        <v>2882.527992463979</v>
      </c>
      <c r="AJ1104" s="91">
        <f t="shared" si="1135"/>
        <v>2211.2695923464348</v>
      </c>
      <c r="AK1104" s="91">
        <f t="shared" si="1135"/>
        <v>2111.2834272866767</v>
      </c>
      <c r="AL1104" s="148"/>
      <c r="AM1104" s="148"/>
      <c r="AN1104" s="148"/>
      <c r="AO1104" s="148"/>
    </row>
    <row r="1105" spans="1:41" ht="13.5" customHeight="1">
      <c r="A1105" s="88">
        <v>1102</v>
      </c>
      <c r="B1105" s="95" t="s">
        <v>11</v>
      </c>
      <c r="C1105" s="96">
        <v>726</v>
      </c>
      <c r="D1105" s="96">
        <v>1155</v>
      </c>
      <c r="E1105" s="96">
        <v>1016</v>
      </c>
      <c r="F1105" s="96">
        <v>1273</v>
      </c>
      <c r="G1105" s="96">
        <v>1232</v>
      </c>
      <c r="H1105" s="96">
        <v>1554</v>
      </c>
      <c r="I1105" s="96">
        <v>1259</v>
      </c>
      <c r="J1105" s="96">
        <v>1277</v>
      </c>
      <c r="K1105" s="96">
        <v>1364</v>
      </c>
      <c r="L1105" s="96">
        <v>1499</v>
      </c>
      <c r="M1105" s="96">
        <v>1399</v>
      </c>
      <c r="N1105" s="96">
        <v>1262</v>
      </c>
      <c r="O1105" s="96"/>
      <c r="P1105" s="96"/>
      <c r="Q1105" s="96"/>
      <c r="R1105" s="96"/>
      <c r="Z1105" s="91">
        <f t="shared" ref="Z1105:AK1105" si="1136">C1105*100000/Z1091</f>
        <v>424.68061210164257</v>
      </c>
      <c r="AA1105" s="91">
        <f t="shared" si="1136"/>
        <v>662.68862241092427</v>
      </c>
      <c r="AB1105" s="91">
        <f t="shared" si="1136"/>
        <v>566.32906171091577</v>
      </c>
      <c r="AC1105" s="91">
        <f t="shared" si="1136"/>
        <v>687.29821075705388</v>
      </c>
      <c r="AD1105" s="91">
        <f t="shared" si="1136"/>
        <v>642.11480929398647</v>
      </c>
      <c r="AE1105" s="91">
        <f t="shared" si="1136"/>
        <v>780.90059848945486</v>
      </c>
      <c r="AF1105" s="91">
        <f t="shared" si="1136"/>
        <v>605.78357311264017</v>
      </c>
      <c r="AG1105" s="91">
        <f t="shared" si="1136"/>
        <v>593.2967226976649</v>
      </c>
      <c r="AH1105" s="91">
        <f t="shared" si="1136"/>
        <v>607.78084242702391</v>
      </c>
      <c r="AI1105" s="91">
        <f t="shared" si="1136"/>
        <v>641.84632511935604</v>
      </c>
      <c r="AJ1105" s="91">
        <f t="shared" si="1136"/>
        <v>580.40640894796672</v>
      </c>
      <c r="AK1105" s="91">
        <f t="shared" si="1136"/>
        <v>517.76907991367784</v>
      </c>
      <c r="AL1105" s="148"/>
      <c r="AM1105" s="148"/>
      <c r="AN1105" s="148"/>
      <c r="AO1105" s="148"/>
    </row>
    <row r="1106" spans="1:41" ht="13.5" customHeight="1">
      <c r="A1106" s="88">
        <v>1103</v>
      </c>
      <c r="B1106" s="95" t="s">
        <v>28</v>
      </c>
      <c r="C1106" s="96">
        <v>0</v>
      </c>
      <c r="D1106" s="96">
        <v>0</v>
      </c>
      <c r="E1106" s="96">
        <v>0</v>
      </c>
      <c r="F1106" s="96">
        <v>0</v>
      </c>
      <c r="G1106" s="96">
        <v>1</v>
      </c>
      <c r="H1106" s="96">
        <v>0</v>
      </c>
      <c r="I1106" s="96">
        <v>0</v>
      </c>
      <c r="J1106" s="96">
        <v>0</v>
      </c>
      <c r="K1106" s="96">
        <v>0</v>
      </c>
      <c r="L1106" s="96">
        <v>0</v>
      </c>
      <c r="M1106" s="96">
        <v>0</v>
      </c>
      <c r="N1106" s="96">
        <v>0</v>
      </c>
      <c r="O1106" s="96"/>
      <c r="P1106" s="96"/>
      <c r="Q1106" s="96"/>
      <c r="R1106" s="96"/>
      <c r="Z1106" s="91">
        <f t="shared" ref="Z1106:AK1106" si="1137">C1106*100000/Z1091</f>
        <v>0</v>
      </c>
      <c r="AA1106" s="91">
        <f t="shared" si="1137"/>
        <v>0</v>
      </c>
      <c r="AB1106" s="91">
        <f t="shared" si="1137"/>
        <v>0</v>
      </c>
      <c r="AC1106" s="91">
        <f t="shared" si="1137"/>
        <v>0</v>
      </c>
      <c r="AD1106" s="91">
        <f t="shared" si="1137"/>
        <v>0.52119708546589805</v>
      </c>
      <c r="AE1106" s="91">
        <f t="shared" si="1137"/>
        <v>0</v>
      </c>
      <c r="AF1106" s="91">
        <f t="shared" si="1137"/>
        <v>0</v>
      </c>
      <c r="AG1106" s="91">
        <f t="shared" si="1137"/>
        <v>0</v>
      </c>
      <c r="AH1106" s="91">
        <f t="shared" si="1137"/>
        <v>0</v>
      </c>
      <c r="AI1106" s="91">
        <f t="shared" si="1137"/>
        <v>0</v>
      </c>
      <c r="AJ1106" s="91">
        <f t="shared" si="1137"/>
        <v>0</v>
      </c>
      <c r="AK1106" s="91">
        <f t="shared" si="1137"/>
        <v>0</v>
      </c>
      <c r="AL1106" s="148"/>
      <c r="AM1106" s="148"/>
      <c r="AN1106" s="148"/>
      <c r="AO1106" s="148"/>
    </row>
    <row r="1107" spans="1:41" ht="13.5" customHeight="1">
      <c r="A1107" s="88">
        <v>1104</v>
      </c>
      <c r="B1107" s="97" t="s">
        <v>118</v>
      </c>
      <c r="C1107" s="96">
        <v>8894</v>
      </c>
      <c r="D1107" s="96">
        <v>9691</v>
      </c>
      <c r="E1107" s="96">
        <v>9476</v>
      </c>
      <c r="F1107" s="96">
        <v>10556</v>
      </c>
      <c r="G1107" s="96">
        <v>11061</v>
      </c>
      <c r="H1107" s="96">
        <v>13408</v>
      </c>
      <c r="I1107" s="96">
        <v>13187</v>
      </c>
      <c r="J1107" s="96">
        <v>12021</v>
      </c>
      <c r="K1107" s="96">
        <v>11657</v>
      </c>
      <c r="L1107" s="96">
        <v>11278</v>
      </c>
      <c r="M1107" s="96">
        <v>9148</v>
      </c>
      <c r="N1107" s="96">
        <v>8484</v>
      </c>
      <c r="O1107" s="96"/>
      <c r="P1107" s="96"/>
      <c r="Q1107" s="96"/>
      <c r="R1107" s="96"/>
      <c r="T1107" s="4" t="s">
        <v>819</v>
      </c>
      <c r="U1107" s="4" t="s">
        <v>820</v>
      </c>
      <c r="V1107" s="4" t="s">
        <v>821</v>
      </c>
      <c r="W1107" s="4" t="s">
        <v>822</v>
      </c>
      <c r="X1107" s="4" t="s">
        <v>823</v>
      </c>
      <c r="Y1107" s="4">
        <v>5201.5</v>
      </c>
      <c r="Z1107" s="91">
        <f t="shared" ref="Z1107:AK1107" si="1138">C1107*100000/Z1091</f>
        <v>5202.6299780055224</v>
      </c>
      <c r="AA1107" s="91">
        <f t="shared" si="1138"/>
        <v>5560.2731080383273</v>
      </c>
      <c r="AB1107" s="91">
        <f t="shared" si="1138"/>
        <v>5282.0218393431478</v>
      </c>
      <c r="AC1107" s="91">
        <f t="shared" si="1138"/>
        <v>5699.2300964269134</v>
      </c>
      <c r="AD1107" s="91">
        <f t="shared" si="1138"/>
        <v>5764.9609623382985</v>
      </c>
      <c r="AE1107" s="91">
        <f t="shared" si="1138"/>
        <v>6737.6545846503286</v>
      </c>
      <c r="AF1107" s="91">
        <f t="shared" si="1138"/>
        <v>6345.0897368041187</v>
      </c>
      <c r="AG1107" s="91">
        <f t="shared" si="1138"/>
        <v>5584.9803473364373</v>
      </c>
      <c r="AH1107" s="91">
        <f t="shared" si="1138"/>
        <v>5194.2091496860839</v>
      </c>
      <c r="AI1107" s="91">
        <f t="shared" si="1138"/>
        <v>4829.0479350874566</v>
      </c>
      <c r="AJ1107" s="91">
        <f t="shared" si="1138"/>
        <v>3795.252200897784</v>
      </c>
      <c r="AK1107" s="91">
        <f t="shared" si="1138"/>
        <v>3480.7867464244396</v>
      </c>
      <c r="AL1107" s="148"/>
      <c r="AM1107" s="148"/>
      <c r="AN1107" s="148"/>
      <c r="AO1107" s="148"/>
    </row>
    <row r="1108" spans="1:41" ht="13.5" customHeight="1">
      <c r="A1108" s="88">
        <v>1105</v>
      </c>
      <c r="B1108" s="95" t="s">
        <v>10</v>
      </c>
      <c r="C1108" s="96">
        <v>93</v>
      </c>
      <c r="D1108" s="96">
        <v>123</v>
      </c>
      <c r="E1108" s="96">
        <v>117</v>
      </c>
      <c r="F1108" s="96">
        <v>94</v>
      </c>
      <c r="G1108" s="96">
        <v>179</v>
      </c>
      <c r="H1108" s="96">
        <v>174</v>
      </c>
      <c r="I1108" s="96">
        <v>168</v>
      </c>
      <c r="J1108" s="96">
        <v>181</v>
      </c>
      <c r="K1108" s="96">
        <v>317</v>
      </c>
      <c r="L1108" s="96">
        <v>159</v>
      </c>
      <c r="M1108" s="96">
        <v>247</v>
      </c>
      <c r="N1108" s="96">
        <v>132</v>
      </c>
      <c r="O1108" s="96"/>
      <c r="P1108" s="96"/>
      <c r="Q1108" s="96"/>
      <c r="R1108" s="96"/>
      <c r="Z1108" s="91">
        <f t="shared" ref="Z1108:AK1108" si="1139">C1108*100000/Z1091</f>
        <v>54.401235434507932</v>
      </c>
      <c r="AA1108" s="91">
        <f t="shared" si="1139"/>
        <v>70.572035113890635</v>
      </c>
      <c r="AB1108" s="91">
        <f t="shared" si="1139"/>
        <v>65.217027775764905</v>
      </c>
      <c r="AC1108" s="91">
        <f t="shared" si="1139"/>
        <v>50.751006921573499</v>
      </c>
      <c r="AD1108" s="91">
        <f t="shared" si="1139"/>
        <v>93.294278298395753</v>
      </c>
      <c r="AE1108" s="91">
        <f t="shared" si="1139"/>
        <v>87.436746549012312</v>
      </c>
      <c r="AF1108" s="91">
        <f t="shared" si="1139"/>
        <v>80.835298080161664</v>
      </c>
      <c r="AG1108" s="91">
        <f t="shared" si="1139"/>
        <v>84.092957563255553</v>
      </c>
      <c r="AH1108" s="91">
        <f t="shared" si="1139"/>
        <v>141.25111953765881</v>
      </c>
      <c r="AI1108" s="91">
        <f t="shared" si="1139"/>
        <v>68.081097861225885</v>
      </c>
      <c r="AJ1108" s="91">
        <f t="shared" si="1139"/>
        <v>102.47346891361528</v>
      </c>
      <c r="AK1108" s="91">
        <f t="shared" si="1139"/>
        <v>54.156512320606552</v>
      </c>
      <c r="AL1108" s="148"/>
      <c r="AM1108" s="148"/>
      <c r="AN1108" s="148"/>
      <c r="AO1108" s="148"/>
    </row>
    <row r="1109" spans="1:41" ht="13.5" customHeight="1">
      <c r="A1109" s="88">
        <v>1106</v>
      </c>
      <c r="B1109" s="95" t="s">
        <v>9</v>
      </c>
      <c r="C1109" s="96">
        <v>61</v>
      </c>
      <c r="D1109" s="96">
        <v>82</v>
      </c>
      <c r="E1109" s="96">
        <v>66</v>
      </c>
      <c r="F1109" s="96">
        <v>57</v>
      </c>
      <c r="G1109" s="96">
        <v>66</v>
      </c>
      <c r="H1109" s="96">
        <v>77</v>
      </c>
      <c r="I1109" s="96">
        <v>61</v>
      </c>
      <c r="J1109" s="96">
        <v>49</v>
      </c>
      <c r="K1109" s="96">
        <v>44</v>
      </c>
      <c r="L1109" s="96">
        <v>69</v>
      </c>
      <c r="M1109" s="96">
        <v>109</v>
      </c>
      <c r="N1109" s="96">
        <v>88</v>
      </c>
      <c r="O1109" s="96"/>
      <c r="P1109" s="96"/>
      <c r="Q1109" s="96"/>
      <c r="R1109" s="96"/>
      <c r="Z1109" s="91">
        <f t="shared" ref="Z1109:AK1109" si="1140">C1109*100000/Z1091</f>
        <v>35.682530768870791</v>
      </c>
      <c r="AA1109" s="91">
        <f t="shared" si="1140"/>
        <v>47.048023409260431</v>
      </c>
      <c r="AB1109" s="91">
        <f t="shared" si="1140"/>
        <v>36.789092591457127</v>
      </c>
      <c r="AC1109" s="91">
        <f t="shared" si="1140"/>
        <v>30.774546750315842</v>
      </c>
      <c r="AD1109" s="91">
        <f t="shared" si="1140"/>
        <v>34.399007640749275</v>
      </c>
      <c r="AE1109" s="91">
        <f t="shared" si="1140"/>
        <v>38.693272898126139</v>
      </c>
      <c r="AF1109" s="91">
        <f t="shared" si="1140"/>
        <v>29.350911802915846</v>
      </c>
      <c r="AG1109" s="91">
        <f t="shared" si="1140"/>
        <v>22.765496798892389</v>
      </c>
      <c r="AH1109" s="91">
        <f t="shared" si="1140"/>
        <v>19.605833626678194</v>
      </c>
      <c r="AI1109" s="91">
        <f t="shared" si="1140"/>
        <v>29.544627373739537</v>
      </c>
      <c r="AJ1109" s="91">
        <f t="shared" si="1140"/>
        <v>45.221085472000269</v>
      </c>
      <c r="AK1109" s="91">
        <f t="shared" si="1140"/>
        <v>36.104341547071037</v>
      </c>
      <c r="AL1109" s="148"/>
      <c r="AM1109" s="148"/>
      <c r="AN1109" s="148"/>
      <c r="AO1109" s="148"/>
    </row>
    <row r="1110" spans="1:41" ht="13.5" customHeight="1">
      <c r="A1110" s="88">
        <v>1107</v>
      </c>
      <c r="B1110" s="95" t="s">
        <v>8</v>
      </c>
      <c r="C1110" s="96">
        <v>364</v>
      </c>
      <c r="D1110" s="96">
        <v>537</v>
      </c>
      <c r="E1110" s="96">
        <v>533</v>
      </c>
      <c r="F1110" s="96">
        <v>422</v>
      </c>
      <c r="G1110" s="96">
        <v>913</v>
      </c>
      <c r="H1110" s="96">
        <v>978</v>
      </c>
      <c r="I1110" s="96">
        <v>1043</v>
      </c>
      <c r="J1110" s="96">
        <v>894</v>
      </c>
      <c r="K1110" s="96">
        <v>1181</v>
      </c>
      <c r="L1110" s="96">
        <v>1219</v>
      </c>
      <c r="M1110" s="96">
        <v>1114</v>
      </c>
      <c r="N1110" s="96">
        <v>825</v>
      </c>
      <c r="O1110" s="96"/>
      <c r="P1110" s="96"/>
      <c r="Q1110" s="96"/>
      <c r="R1110" s="96"/>
      <c r="Z1110" s="91">
        <f t="shared" ref="Z1110:AK1110" si="1141">C1110*100000/Z1091</f>
        <v>212.92526557162245</v>
      </c>
      <c r="AA1110" s="91">
        <f t="shared" si="1141"/>
        <v>308.10717769235185</v>
      </c>
      <c r="AB1110" s="91">
        <f t="shared" si="1141"/>
        <v>297.09979320070681</v>
      </c>
      <c r="AC1110" s="91">
        <f t="shared" si="1141"/>
        <v>227.83962681812784</v>
      </c>
      <c r="AD1110" s="91">
        <f t="shared" si="1141"/>
        <v>475.85293903036495</v>
      </c>
      <c r="AE1110" s="91">
        <f t="shared" si="1141"/>
        <v>491.45481680996579</v>
      </c>
      <c r="AF1110" s="91">
        <f t="shared" si="1141"/>
        <v>501.85247558100372</v>
      </c>
      <c r="AG1110" s="91">
        <f t="shared" si="1141"/>
        <v>415.35416608591419</v>
      </c>
      <c r="AH1110" s="91">
        <f t="shared" si="1141"/>
        <v>526.23839802515784</v>
      </c>
      <c r="AI1110" s="91">
        <f t="shared" si="1141"/>
        <v>521.95508360273186</v>
      </c>
      <c r="AJ1110" s="91">
        <f t="shared" si="1141"/>
        <v>462.16779097071833</v>
      </c>
      <c r="AK1110" s="91">
        <f t="shared" si="1141"/>
        <v>338.47820200379095</v>
      </c>
      <c r="AL1110" s="148"/>
      <c r="AM1110" s="148"/>
      <c r="AN1110" s="148"/>
      <c r="AO1110" s="148"/>
    </row>
    <row r="1111" spans="1:41" ht="13.5" customHeight="1">
      <c r="A1111" s="88">
        <v>1108</v>
      </c>
      <c r="B1111" s="95" t="s">
        <v>24</v>
      </c>
      <c r="C1111" s="96">
        <v>2</v>
      </c>
      <c r="D1111" s="96">
        <v>1</v>
      </c>
      <c r="E1111" s="96">
        <v>2</v>
      </c>
      <c r="F1111" s="96">
        <v>0</v>
      </c>
      <c r="G1111" s="96">
        <v>1</v>
      </c>
      <c r="H1111" s="96">
        <v>0</v>
      </c>
      <c r="I1111" s="96">
        <v>4</v>
      </c>
      <c r="J1111" s="96">
        <v>5</v>
      </c>
      <c r="K1111" s="96">
        <v>0</v>
      </c>
      <c r="L1111" s="96">
        <v>7</v>
      </c>
      <c r="M1111" s="96">
        <v>2</v>
      </c>
      <c r="N1111" s="96">
        <v>1</v>
      </c>
      <c r="O1111" s="96"/>
      <c r="P1111" s="96"/>
      <c r="Q1111" s="96"/>
      <c r="R1111" s="96"/>
      <c r="Z1111" s="91">
        <f t="shared" ref="Z1111:AK1111" si="1142">C1111*100000/Z1091</f>
        <v>1.1699190416023211</v>
      </c>
      <c r="AA1111" s="91">
        <f t="shared" si="1142"/>
        <v>0.57375638303976129</v>
      </c>
      <c r="AB1111" s="91">
        <f t="shared" si="1142"/>
        <v>1.1148209876199129</v>
      </c>
      <c r="AC1111" s="91">
        <f t="shared" si="1142"/>
        <v>0</v>
      </c>
      <c r="AD1111" s="91">
        <f t="shared" si="1142"/>
        <v>0.52119708546589805</v>
      </c>
      <c r="AE1111" s="91">
        <f t="shared" si="1142"/>
        <v>0</v>
      </c>
      <c r="AF1111" s="91">
        <f t="shared" si="1142"/>
        <v>1.9246499542895636</v>
      </c>
      <c r="AG1111" s="91">
        <f t="shared" si="1142"/>
        <v>2.323009877437999</v>
      </c>
      <c r="AH1111" s="91">
        <f t="shared" si="1142"/>
        <v>0</v>
      </c>
      <c r="AI1111" s="91">
        <f t="shared" si="1142"/>
        <v>2.997281037915605</v>
      </c>
      <c r="AJ1111" s="91">
        <f t="shared" si="1142"/>
        <v>0.82974468755963793</v>
      </c>
      <c r="AK1111" s="91">
        <f t="shared" si="1142"/>
        <v>0.41027660848944358</v>
      </c>
      <c r="AL1111" s="148"/>
      <c r="AM1111" s="148"/>
      <c r="AN1111" s="148"/>
      <c r="AO1111" s="148"/>
    </row>
    <row r="1112" spans="1:41" ht="13.5" customHeight="1">
      <c r="A1112" s="88">
        <v>1109</v>
      </c>
      <c r="B1112" s="97" t="s">
        <v>119</v>
      </c>
      <c r="C1112" s="96">
        <v>520</v>
      </c>
      <c r="D1112" s="96">
        <v>743</v>
      </c>
      <c r="E1112" s="96">
        <v>718</v>
      </c>
      <c r="F1112" s="96">
        <v>573</v>
      </c>
      <c r="G1112" s="96">
        <v>1159</v>
      </c>
      <c r="H1112" s="96">
        <v>1229</v>
      </c>
      <c r="I1112" s="96">
        <v>1276</v>
      </c>
      <c r="J1112" s="96">
        <v>1129</v>
      </c>
      <c r="K1112" s="96">
        <v>1542</v>
      </c>
      <c r="L1112" s="96">
        <v>1454</v>
      </c>
      <c r="M1112" s="96">
        <v>1472</v>
      </c>
      <c r="N1112" s="96">
        <v>1046</v>
      </c>
      <c r="O1112" s="96"/>
      <c r="P1112" s="96"/>
      <c r="Q1112" s="96"/>
      <c r="R1112" s="96"/>
      <c r="T1112" s="4" t="s">
        <v>824</v>
      </c>
      <c r="U1112" s="4" t="s">
        <v>825</v>
      </c>
      <c r="V1112" s="4" t="s">
        <v>826</v>
      </c>
      <c r="W1112" s="4" t="s">
        <v>827</v>
      </c>
      <c r="X1112" s="4" t="s">
        <v>828</v>
      </c>
      <c r="Y1112" s="4">
        <v>318.5</v>
      </c>
      <c r="Z1112" s="91">
        <f t="shared" ref="Z1112:AK1112" si="1143">C1112*100000/Z1091</f>
        <v>304.1789508166035</v>
      </c>
      <c r="AA1112" s="91">
        <f t="shared" si="1143"/>
        <v>426.30099259854268</v>
      </c>
      <c r="AB1112" s="91">
        <f t="shared" si="1143"/>
        <v>400.22073455554874</v>
      </c>
      <c r="AC1112" s="91">
        <f t="shared" si="1143"/>
        <v>309.36518049001717</v>
      </c>
      <c r="AD1112" s="91">
        <f t="shared" si="1143"/>
        <v>604.06742205497585</v>
      </c>
      <c r="AE1112" s="91">
        <f t="shared" si="1143"/>
        <v>617.58483625710426</v>
      </c>
      <c r="AF1112" s="91">
        <f t="shared" si="1143"/>
        <v>613.96333541837078</v>
      </c>
      <c r="AG1112" s="91">
        <f t="shared" si="1143"/>
        <v>524.53563032550016</v>
      </c>
      <c r="AH1112" s="91">
        <f t="shared" si="1143"/>
        <v>687.09535118949486</v>
      </c>
      <c r="AI1112" s="91">
        <f t="shared" si="1143"/>
        <v>622.57808987561282</v>
      </c>
      <c r="AJ1112" s="91">
        <f t="shared" si="1143"/>
        <v>610.69209004389347</v>
      </c>
      <c r="AK1112" s="91">
        <f t="shared" si="1143"/>
        <v>429.14933247995799</v>
      </c>
      <c r="AL1112" s="148"/>
      <c r="AM1112" s="148"/>
      <c r="AN1112" s="148"/>
      <c r="AO1112" s="148"/>
    </row>
    <row r="1113" spans="1:41" ht="13.5" customHeight="1">
      <c r="A1113" s="88">
        <v>1110</v>
      </c>
      <c r="B1113" s="95" t="s">
        <v>7</v>
      </c>
      <c r="C1113" s="96">
        <v>284</v>
      </c>
      <c r="D1113" s="96">
        <v>430</v>
      </c>
      <c r="E1113" s="96">
        <v>560</v>
      </c>
      <c r="F1113" s="96">
        <v>591</v>
      </c>
      <c r="G1113" s="96">
        <v>859</v>
      </c>
      <c r="H1113" s="96">
        <v>742</v>
      </c>
      <c r="I1113" s="96">
        <v>734</v>
      </c>
      <c r="J1113" s="96">
        <v>661</v>
      </c>
      <c r="K1113" s="96">
        <v>699</v>
      </c>
      <c r="L1113" s="96">
        <v>637</v>
      </c>
      <c r="M1113" s="96">
        <v>651</v>
      </c>
      <c r="N1113" s="96">
        <v>685</v>
      </c>
      <c r="O1113" s="96"/>
      <c r="P1113" s="96"/>
      <c r="Q1113" s="96"/>
      <c r="R1113" s="96"/>
      <c r="Z1113" s="91">
        <f t="shared" ref="Z1113:AK1113" si="1144">C1113*100000/Z1091</f>
        <v>166.12850390752959</v>
      </c>
      <c r="AA1113" s="91">
        <f t="shared" si="1144"/>
        <v>246.71524470709736</v>
      </c>
      <c r="AB1113" s="91">
        <f t="shared" si="1144"/>
        <v>312.14987653357559</v>
      </c>
      <c r="AC1113" s="91">
        <f t="shared" si="1144"/>
        <v>319.08345841116954</v>
      </c>
      <c r="AD1113" s="91">
        <f t="shared" si="1144"/>
        <v>447.70829641520646</v>
      </c>
      <c r="AE1113" s="91">
        <f t="shared" si="1144"/>
        <v>372.86244792739734</v>
      </c>
      <c r="AF1113" s="91">
        <f t="shared" si="1144"/>
        <v>353.17326661213491</v>
      </c>
      <c r="AG1113" s="91">
        <f t="shared" si="1144"/>
        <v>307.10190579730346</v>
      </c>
      <c r="AH1113" s="91">
        <f t="shared" si="1144"/>
        <v>311.46540238745581</v>
      </c>
      <c r="AI1113" s="91">
        <f t="shared" si="1144"/>
        <v>272.75257445032008</v>
      </c>
      <c r="AJ1113" s="91">
        <f t="shared" si="1144"/>
        <v>270.08189580066215</v>
      </c>
      <c r="AK1113" s="91">
        <f t="shared" si="1144"/>
        <v>281.03947681526887</v>
      </c>
      <c r="AL1113" s="148"/>
      <c r="AM1113" s="148"/>
      <c r="AN1113" s="148"/>
      <c r="AO1113" s="148"/>
    </row>
    <row r="1114" spans="1:41" ht="13.5" customHeight="1">
      <c r="A1114" s="88">
        <v>1111</v>
      </c>
      <c r="B1114" s="95" t="s">
        <v>6</v>
      </c>
      <c r="C1114" s="96">
        <v>265</v>
      </c>
      <c r="D1114" s="96">
        <v>229</v>
      </c>
      <c r="E1114" s="96">
        <v>273</v>
      </c>
      <c r="F1114" s="96">
        <v>290</v>
      </c>
      <c r="G1114" s="96">
        <v>307</v>
      </c>
      <c r="H1114" s="96">
        <v>319</v>
      </c>
      <c r="I1114" s="96">
        <v>336</v>
      </c>
      <c r="J1114" s="96">
        <v>317</v>
      </c>
      <c r="K1114" s="96">
        <v>261</v>
      </c>
      <c r="L1114" s="96">
        <v>302</v>
      </c>
      <c r="M1114" s="96">
        <v>243</v>
      </c>
      <c r="N1114" s="96">
        <v>192</v>
      </c>
      <c r="O1114" s="96"/>
      <c r="P1114" s="96"/>
      <c r="Q1114" s="96"/>
      <c r="R1114" s="96"/>
      <c r="Z1114" s="91">
        <f t="shared" ref="Z1114:AK1114" si="1145">C1114*100000/Z1091</f>
        <v>155.01427301230754</v>
      </c>
      <c r="AA1114" s="91">
        <f t="shared" si="1145"/>
        <v>131.39021171610534</v>
      </c>
      <c r="AB1114" s="91">
        <f t="shared" si="1145"/>
        <v>152.17306481011812</v>
      </c>
      <c r="AC1114" s="91">
        <f t="shared" si="1145"/>
        <v>156.57225539634376</v>
      </c>
      <c r="AD1114" s="91">
        <f t="shared" si="1145"/>
        <v>160.00750523803072</v>
      </c>
      <c r="AE1114" s="91">
        <f t="shared" si="1145"/>
        <v>160.30070200652258</v>
      </c>
      <c r="AF1114" s="91">
        <f t="shared" si="1145"/>
        <v>161.67059616032333</v>
      </c>
      <c r="AG1114" s="91">
        <f t="shared" si="1145"/>
        <v>147.27882622956912</v>
      </c>
      <c r="AH1114" s="91">
        <f t="shared" si="1145"/>
        <v>116.29824037643201</v>
      </c>
      <c r="AI1114" s="91">
        <f t="shared" si="1145"/>
        <v>129.31126763578754</v>
      </c>
      <c r="AJ1114" s="91">
        <f t="shared" si="1145"/>
        <v>100.813979538496</v>
      </c>
      <c r="AK1114" s="91">
        <f t="shared" si="1145"/>
        <v>78.773108829973168</v>
      </c>
      <c r="AL1114" s="148"/>
      <c r="AM1114" s="148"/>
      <c r="AN1114" s="148"/>
      <c r="AO1114" s="148"/>
    </row>
    <row r="1115" spans="1:41" ht="13.5" customHeight="1">
      <c r="A1115" s="88">
        <v>1112</v>
      </c>
      <c r="B1115" s="95" t="s">
        <v>5</v>
      </c>
      <c r="C1115" s="96">
        <v>100</v>
      </c>
      <c r="D1115" s="96">
        <v>45</v>
      </c>
      <c r="E1115" s="96">
        <v>90</v>
      </c>
      <c r="F1115" s="96">
        <v>90</v>
      </c>
      <c r="G1115" s="96">
        <v>81</v>
      </c>
      <c r="H1115" s="96">
        <v>110</v>
      </c>
      <c r="I1115" s="96">
        <v>134</v>
      </c>
      <c r="J1115" s="96">
        <v>143</v>
      </c>
      <c r="K1115" s="96">
        <v>173</v>
      </c>
      <c r="L1115" s="96">
        <v>154</v>
      </c>
      <c r="M1115" s="96">
        <v>156</v>
      </c>
      <c r="N1115" s="96">
        <v>150</v>
      </c>
      <c r="O1115" s="96"/>
      <c r="P1115" s="96"/>
      <c r="Q1115" s="96"/>
      <c r="R1115" s="96"/>
      <c r="Z1115" s="91">
        <f t="shared" ref="Z1115:AK1115" si="1146">C1115*100000/Z1091</f>
        <v>58.495952080116055</v>
      </c>
      <c r="AA1115" s="91">
        <f t="shared" si="1146"/>
        <v>25.81903723678926</v>
      </c>
      <c r="AB1115" s="91">
        <f t="shared" si="1146"/>
        <v>50.166944442896082</v>
      </c>
      <c r="AC1115" s="91">
        <f t="shared" si="1146"/>
        <v>48.591389605761862</v>
      </c>
      <c r="AD1115" s="91">
        <f t="shared" si="1146"/>
        <v>42.216963922737747</v>
      </c>
      <c r="AE1115" s="91">
        <f t="shared" si="1146"/>
        <v>55.276104140180202</v>
      </c>
      <c r="AF1115" s="91">
        <f t="shared" si="1146"/>
        <v>64.475773468700382</v>
      </c>
      <c r="AG1115" s="91">
        <f t="shared" si="1146"/>
        <v>66.438082494726771</v>
      </c>
      <c r="AH1115" s="91">
        <f t="shared" si="1146"/>
        <v>77.086573123075624</v>
      </c>
      <c r="AI1115" s="91">
        <f t="shared" si="1146"/>
        <v>65.940182834143314</v>
      </c>
      <c r="AJ1115" s="91">
        <f t="shared" si="1146"/>
        <v>64.720085629651763</v>
      </c>
      <c r="AK1115" s="91">
        <f t="shared" si="1146"/>
        <v>61.54149127341654</v>
      </c>
      <c r="AL1115" s="148"/>
      <c r="AM1115" s="148"/>
      <c r="AN1115" s="148"/>
      <c r="AO1115" s="148"/>
    </row>
    <row r="1116" spans="1:41" ht="13.5" customHeight="1">
      <c r="A1116" s="88">
        <v>1113</v>
      </c>
      <c r="B1116" s="95" t="s">
        <v>26</v>
      </c>
      <c r="C1116" s="96">
        <v>2</v>
      </c>
      <c r="D1116" s="96">
        <v>29</v>
      </c>
      <c r="E1116" s="96">
        <v>0</v>
      </c>
      <c r="F1116" s="96">
        <v>1</v>
      </c>
      <c r="G1116" s="96">
        <v>6</v>
      </c>
      <c r="H1116" s="96">
        <v>1</v>
      </c>
      <c r="I1116" s="96">
        <v>6</v>
      </c>
      <c r="J1116" s="96">
        <v>3</v>
      </c>
      <c r="K1116" s="96">
        <v>6</v>
      </c>
      <c r="L1116" s="96">
        <v>3</v>
      </c>
      <c r="M1116" s="96">
        <v>8</v>
      </c>
      <c r="N1116" s="96">
        <v>3</v>
      </c>
      <c r="O1116" s="96"/>
      <c r="P1116" s="96"/>
      <c r="Q1116" s="96"/>
      <c r="R1116" s="96"/>
      <c r="Z1116" s="91">
        <f t="shared" ref="Z1116:AK1116" si="1147">C1116*100000/Z1091</f>
        <v>1.1699190416023211</v>
      </c>
      <c r="AA1116" s="91">
        <f t="shared" si="1147"/>
        <v>16.638935108153078</v>
      </c>
      <c r="AB1116" s="91">
        <f t="shared" si="1147"/>
        <v>0</v>
      </c>
      <c r="AC1116" s="91">
        <f t="shared" si="1147"/>
        <v>0.53990432895290952</v>
      </c>
      <c r="AD1116" s="91">
        <f t="shared" si="1147"/>
        <v>3.1271825127953883</v>
      </c>
      <c r="AE1116" s="91">
        <f t="shared" si="1147"/>
        <v>0.50251003763800184</v>
      </c>
      <c r="AF1116" s="91">
        <f t="shared" si="1147"/>
        <v>2.8869749314343456</v>
      </c>
      <c r="AG1116" s="91">
        <f t="shared" si="1147"/>
        <v>1.3938059264627993</v>
      </c>
      <c r="AH1116" s="91">
        <f t="shared" si="1147"/>
        <v>2.6735227672742989</v>
      </c>
      <c r="AI1116" s="91">
        <f t="shared" si="1147"/>
        <v>1.284549016249545</v>
      </c>
      <c r="AJ1116" s="91">
        <f t="shared" si="1147"/>
        <v>3.3189787502385517</v>
      </c>
      <c r="AK1116" s="91">
        <f t="shared" si="1147"/>
        <v>1.2308298254683308</v>
      </c>
      <c r="AL1116" s="148"/>
      <c r="AM1116" s="148"/>
      <c r="AN1116" s="148"/>
      <c r="AO1116" s="148"/>
    </row>
    <row r="1117" spans="1:41" ht="13.5" customHeight="1">
      <c r="A1117" s="88">
        <v>1114</v>
      </c>
      <c r="B1117" s="95" t="s">
        <v>4</v>
      </c>
      <c r="C1117" s="96">
        <v>124</v>
      </c>
      <c r="D1117" s="96">
        <v>177</v>
      </c>
      <c r="E1117" s="96">
        <v>222</v>
      </c>
      <c r="F1117" s="96">
        <v>194</v>
      </c>
      <c r="G1117" s="96">
        <v>255</v>
      </c>
      <c r="H1117" s="96">
        <v>723</v>
      </c>
      <c r="I1117" s="96">
        <v>736</v>
      </c>
      <c r="J1117" s="96">
        <v>558</v>
      </c>
      <c r="K1117" s="96">
        <v>576</v>
      </c>
      <c r="L1117" s="96">
        <v>554</v>
      </c>
      <c r="M1117" s="96">
        <v>505</v>
      </c>
      <c r="N1117" s="96">
        <v>440</v>
      </c>
      <c r="O1117" s="96"/>
      <c r="P1117" s="96"/>
      <c r="Q1117" s="96"/>
      <c r="R1117" s="96"/>
      <c r="Z1117" s="91">
        <f t="shared" ref="Z1117:AK1117" si="1148">C1117*100000/Z1091</f>
        <v>72.534980579343909</v>
      </c>
      <c r="AA1117" s="91">
        <f t="shared" si="1148"/>
        <v>101.55487979803776</v>
      </c>
      <c r="AB1117" s="91">
        <f t="shared" si="1148"/>
        <v>123.74512962581034</v>
      </c>
      <c r="AC1117" s="91">
        <f t="shared" si="1148"/>
        <v>104.74143981686446</v>
      </c>
      <c r="AD1117" s="91">
        <f t="shared" si="1148"/>
        <v>132.905256793804</v>
      </c>
      <c r="AE1117" s="91">
        <f t="shared" si="1148"/>
        <v>363.31475721227531</v>
      </c>
      <c r="AF1117" s="91">
        <f t="shared" si="1148"/>
        <v>354.13559158927973</v>
      </c>
      <c r="AG1117" s="91">
        <f t="shared" si="1148"/>
        <v>259.24790232208068</v>
      </c>
      <c r="AH1117" s="91">
        <f t="shared" si="1148"/>
        <v>256.65818565833268</v>
      </c>
      <c r="AI1117" s="91">
        <f t="shared" si="1148"/>
        <v>237.21338500074933</v>
      </c>
      <c r="AJ1117" s="91">
        <f t="shared" si="1148"/>
        <v>209.51053360880857</v>
      </c>
      <c r="AK1117" s="91">
        <f t="shared" si="1148"/>
        <v>180.52170773535516</v>
      </c>
      <c r="AL1117" s="148"/>
      <c r="AM1117" s="148"/>
      <c r="AN1117" s="148"/>
      <c r="AO1117" s="148"/>
    </row>
    <row r="1118" spans="1:41" ht="13.5" customHeight="1">
      <c r="A1118" s="88">
        <v>1115</v>
      </c>
      <c r="B1118" s="95" t="s">
        <v>3</v>
      </c>
      <c r="C1118" s="96">
        <v>748</v>
      </c>
      <c r="D1118" s="96">
        <v>946</v>
      </c>
      <c r="E1118" s="96">
        <v>1055</v>
      </c>
      <c r="F1118" s="96">
        <v>1637</v>
      </c>
      <c r="G1118" s="96">
        <v>2264</v>
      </c>
      <c r="H1118" s="96">
        <v>2767</v>
      </c>
      <c r="I1118" s="96">
        <v>2314</v>
      </c>
      <c r="J1118" s="96">
        <v>2318</v>
      </c>
      <c r="K1118" s="96">
        <v>2616</v>
      </c>
      <c r="L1118" s="96">
        <v>3263</v>
      </c>
      <c r="M1118" s="96">
        <v>2822</v>
      </c>
      <c r="N1118" s="96">
        <v>2752</v>
      </c>
      <c r="O1118" s="96"/>
      <c r="P1118" s="96"/>
      <c r="Q1118" s="96"/>
      <c r="R1118" s="96"/>
      <c r="Z1118" s="91">
        <f t="shared" ref="Z1118:AK1118" si="1149">C1118*100000/Z1091</f>
        <v>437.54972155926811</v>
      </c>
      <c r="AA1118" s="91">
        <f t="shared" si="1149"/>
        <v>542.77353835561416</v>
      </c>
      <c r="AB1118" s="91">
        <f t="shared" si="1149"/>
        <v>588.06807096950411</v>
      </c>
      <c r="AC1118" s="91">
        <f t="shared" si="1149"/>
        <v>883.82338649591293</v>
      </c>
      <c r="AD1118" s="91">
        <f t="shared" si="1149"/>
        <v>1179.9902014947932</v>
      </c>
      <c r="AE1118" s="91">
        <f t="shared" si="1149"/>
        <v>1390.4452741443511</v>
      </c>
      <c r="AF1118" s="91">
        <f t="shared" si="1149"/>
        <v>1113.4099985565126</v>
      </c>
      <c r="AG1118" s="91">
        <f t="shared" si="1149"/>
        <v>1076.9473791802563</v>
      </c>
      <c r="AH1118" s="91">
        <f t="shared" si="1149"/>
        <v>1165.6559265315943</v>
      </c>
      <c r="AI1118" s="91">
        <f t="shared" si="1149"/>
        <v>1397.1611466740885</v>
      </c>
      <c r="AJ1118" s="91">
        <f t="shared" si="1149"/>
        <v>1170.7697541466491</v>
      </c>
      <c r="AK1118" s="91">
        <f t="shared" si="1149"/>
        <v>1129.0812265629488</v>
      </c>
      <c r="AL1118" s="148"/>
      <c r="AM1118" s="148"/>
      <c r="AN1118" s="148"/>
      <c r="AO1118" s="148"/>
    </row>
    <row r="1119" spans="1:41" ht="13.5" customHeight="1">
      <c r="A1119" s="88">
        <v>1116</v>
      </c>
      <c r="B1119" s="95" t="s">
        <v>2</v>
      </c>
      <c r="C1119" s="96">
        <v>1</v>
      </c>
      <c r="D1119" s="96">
        <v>1</v>
      </c>
      <c r="E1119" s="96">
        <v>1</v>
      </c>
      <c r="F1119" s="96">
        <v>1</v>
      </c>
      <c r="G1119" s="96">
        <v>0</v>
      </c>
      <c r="H1119" s="96">
        <v>0</v>
      </c>
      <c r="I1119" s="96">
        <v>0</v>
      </c>
      <c r="J1119" s="96">
        <v>0</v>
      </c>
      <c r="K1119" s="96">
        <v>1</v>
      </c>
      <c r="L1119" s="96">
        <v>1</v>
      </c>
      <c r="M1119" s="96">
        <v>0</v>
      </c>
      <c r="N1119" s="96">
        <v>1</v>
      </c>
      <c r="O1119" s="96"/>
      <c r="P1119" s="96"/>
      <c r="Q1119" s="96"/>
      <c r="R1119" s="96"/>
      <c r="Z1119" s="91">
        <f t="shared" ref="Z1119:AK1119" si="1150">C1119*100000/Z1091</f>
        <v>0.58495952080116054</v>
      </c>
      <c r="AA1119" s="91">
        <f t="shared" si="1150"/>
        <v>0.57375638303976129</v>
      </c>
      <c r="AB1119" s="91">
        <f t="shared" si="1150"/>
        <v>0.55741049380995644</v>
      </c>
      <c r="AC1119" s="91">
        <f t="shared" si="1150"/>
        <v>0.53990432895290952</v>
      </c>
      <c r="AD1119" s="91">
        <f t="shared" si="1150"/>
        <v>0</v>
      </c>
      <c r="AE1119" s="91">
        <f t="shared" si="1150"/>
        <v>0</v>
      </c>
      <c r="AF1119" s="91">
        <f t="shared" si="1150"/>
        <v>0</v>
      </c>
      <c r="AG1119" s="91">
        <f t="shared" si="1150"/>
        <v>0</v>
      </c>
      <c r="AH1119" s="91">
        <f t="shared" si="1150"/>
        <v>0.4455871278790498</v>
      </c>
      <c r="AI1119" s="91">
        <f t="shared" si="1150"/>
        <v>0.42818300541651499</v>
      </c>
      <c r="AJ1119" s="91">
        <f t="shared" si="1150"/>
        <v>0</v>
      </c>
      <c r="AK1119" s="91">
        <f t="shared" si="1150"/>
        <v>0.41027660848944358</v>
      </c>
      <c r="AL1119" s="148"/>
      <c r="AM1119" s="148"/>
      <c r="AN1119" s="148"/>
      <c r="AO1119" s="148"/>
    </row>
    <row r="1120" spans="1:41" ht="13.5" customHeight="1">
      <c r="A1120" s="88">
        <v>1117</v>
      </c>
      <c r="B1120" s="95" t="s">
        <v>23</v>
      </c>
      <c r="C1120" s="96">
        <v>28</v>
      </c>
      <c r="D1120" s="96">
        <v>21</v>
      </c>
      <c r="E1120" s="96">
        <v>20</v>
      </c>
      <c r="F1120" s="96">
        <v>22</v>
      </c>
      <c r="G1120" s="96">
        <v>8</v>
      </c>
      <c r="H1120" s="96">
        <v>37</v>
      </c>
      <c r="I1120" s="96">
        <v>26</v>
      </c>
      <c r="J1120" s="96">
        <v>31</v>
      </c>
      <c r="K1120" s="96">
        <v>16</v>
      </c>
      <c r="L1120" s="96">
        <v>6</v>
      </c>
      <c r="M1120" s="96">
        <v>1</v>
      </c>
      <c r="N1120" s="96">
        <v>6</v>
      </c>
      <c r="O1120" s="96"/>
      <c r="P1120" s="96"/>
      <c r="Q1120" s="96"/>
      <c r="R1120" s="96"/>
      <c r="Z1120" s="91">
        <f t="shared" ref="Z1120:AK1120" si="1151">C1120*100000/Z1091</f>
        <v>16.378866582432497</v>
      </c>
      <c r="AA1120" s="91">
        <f t="shared" si="1151"/>
        <v>12.048884043834988</v>
      </c>
      <c r="AB1120" s="91">
        <f t="shared" si="1151"/>
        <v>11.148209876199129</v>
      </c>
      <c r="AC1120" s="91">
        <f t="shared" si="1151"/>
        <v>11.87789523696401</v>
      </c>
      <c r="AD1120" s="91">
        <f t="shared" si="1151"/>
        <v>4.1695766837271844</v>
      </c>
      <c r="AE1120" s="91">
        <f t="shared" si="1151"/>
        <v>18.592871392606067</v>
      </c>
      <c r="AF1120" s="91">
        <f t="shared" si="1151"/>
        <v>12.510224702882164</v>
      </c>
      <c r="AG1120" s="91">
        <f t="shared" si="1151"/>
        <v>14.402661240115593</v>
      </c>
      <c r="AH1120" s="91">
        <f t="shared" si="1151"/>
        <v>7.1293940460647969</v>
      </c>
      <c r="AI1120" s="91">
        <f t="shared" si="1151"/>
        <v>2.56909803249909</v>
      </c>
      <c r="AJ1120" s="91">
        <f t="shared" si="1151"/>
        <v>0.41487234377981896</v>
      </c>
      <c r="AK1120" s="91">
        <f t="shared" si="1151"/>
        <v>2.4616596509366615</v>
      </c>
      <c r="AL1120" s="148"/>
      <c r="AM1120" s="148"/>
      <c r="AN1120" s="148"/>
      <c r="AO1120" s="148"/>
    </row>
    <row r="1121" spans="1:41" ht="13.5" customHeight="1">
      <c r="A1121" s="88">
        <v>1118</v>
      </c>
      <c r="B1121" s="95" t="s">
        <v>1</v>
      </c>
      <c r="C1121" s="96">
        <v>21</v>
      </c>
      <c r="D1121" s="96">
        <v>9</v>
      </c>
      <c r="E1121" s="96">
        <v>19</v>
      </c>
      <c r="F1121" s="96">
        <v>24</v>
      </c>
      <c r="G1121" s="96">
        <v>17</v>
      </c>
      <c r="H1121" s="96">
        <v>22</v>
      </c>
      <c r="I1121" s="96">
        <v>12</v>
      </c>
      <c r="J1121" s="96">
        <v>6</v>
      </c>
      <c r="K1121" s="96">
        <v>9</v>
      </c>
      <c r="L1121" s="96">
        <v>17</v>
      </c>
      <c r="M1121" s="96">
        <v>27</v>
      </c>
      <c r="N1121" s="96">
        <v>18</v>
      </c>
      <c r="O1121" s="96"/>
      <c r="P1121" s="96"/>
      <c r="Q1121" s="96"/>
      <c r="R1121" s="96"/>
      <c r="Z1121" s="91">
        <f t="shared" ref="Z1121:AK1121" si="1152">C1121*100000/Z1091</f>
        <v>12.284149936824372</v>
      </c>
      <c r="AA1121" s="91">
        <f t="shared" si="1152"/>
        <v>5.1638074473578515</v>
      </c>
      <c r="AB1121" s="91">
        <f t="shared" si="1152"/>
        <v>10.590799382389173</v>
      </c>
      <c r="AC1121" s="91">
        <f t="shared" si="1152"/>
        <v>12.957703894869828</v>
      </c>
      <c r="AD1121" s="91">
        <f t="shared" si="1152"/>
        <v>8.860350452920267</v>
      </c>
      <c r="AE1121" s="91">
        <f t="shared" si="1152"/>
        <v>11.05522082803604</v>
      </c>
      <c r="AF1121" s="91">
        <f t="shared" si="1152"/>
        <v>5.7739498628686912</v>
      </c>
      <c r="AG1121" s="91">
        <f t="shared" si="1152"/>
        <v>2.7876118529255987</v>
      </c>
      <c r="AH1121" s="91">
        <f t="shared" si="1152"/>
        <v>4.0102841509114482</v>
      </c>
      <c r="AI1121" s="91">
        <f t="shared" si="1152"/>
        <v>7.2791110920807549</v>
      </c>
      <c r="AJ1121" s="91">
        <f t="shared" si="1152"/>
        <v>11.201553282055112</v>
      </c>
      <c r="AK1121" s="91">
        <f t="shared" si="1152"/>
        <v>7.3849789528099841</v>
      </c>
      <c r="AL1121" s="148"/>
      <c r="AM1121" s="148"/>
      <c r="AN1121" s="148"/>
      <c r="AO1121" s="148"/>
    </row>
    <row r="1122" spans="1:41" ht="13.5" customHeight="1">
      <c r="A1122" s="88">
        <v>1119</v>
      </c>
      <c r="B1122" s="95" t="s">
        <v>0</v>
      </c>
      <c r="C1122" s="96">
        <v>3</v>
      </c>
      <c r="D1122" s="96">
        <v>12</v>
      </c>
      <c r="E1122" s="96">
        <v>14</v>
      </c>
      <c r="F1122" s="96">
        <v>7</v>
      </c>
      <c r="G1122" s="96">
        <v>9</v>
      </c>
      <c r="H1122" s="96">
        <v>109</v>
      </c>
      <c r="I1122" s="96">
        <v>10</v>
      </c>
      <c r="J1122" s="96">
        <v>11</v>
      </c>
      <c r="K1122" s="96">
        <v>12</v>
      </c>
      <c r="L1122" s="96">
        <v>174</v>
      </c>
      <c r="M1122" s="96">
        <v>1964</v>
      </c>
      <c r="N1122" s="96">
        <v>325</v>
      </c>
      <c r="O1122" s="96"/>
      <c r="P1122" s="96"/>
      <c r="Q1122" s="96"/>
      <c r="R1122" s="96"/>
      <c r="Z1122" s="91">
        <f t="shared" ref="Z1122:AK1122" si="1153">C1122*100000/Z1091</f>
        <v>1.7548785624034817</v>
      </c>
      <c r="AA1122" s="91">
        <f t="shared" si="1153"/>
        <v>6.8850765964771359</v>
      </c>
      <c r="AB1122" s="91">
        <f t="shared" si="1153"/>
        <v>7.8037469133393902</v>
      </c>
      <c r="AC1122" s="91">
        <f t="shared" si="1153"/>
        <v>3.7793303026703668</v>
      </c>
      <c r="AD1122" s="91">
        <f t="shared" si="1153"/>
        <v>4.6907737691930826</v>
      </c>
      <c r="AE1122" s="91">
        <f t="shared" si="1153"/>
        <v>54.773594102542198</v>
      </c>
      <c r="AF1122" s="91">
        <f t="shared" si="1153"/>
        <v>4.8116248857239086</v>
      </c>
      <c r="AG1122" s="91">
        <f t="shared" si="1153"/>
        <v>5.1106217303635972</v>
      </c>
      <c r="AH1122" s="91">
        <f t="shared" si="1153"/>
        <v>5.3470455345485979</v>
      </c>
      <c r="AI1122" s="91">
        <f t="shared" si="1153"/>
        <v>74.503842942473611</v>
      </c>
      <c r="AJ1122" s="91">
        <f t="shared" si="1153"/>
        <v>814.80928318356439</v>
      </c>
      <c r="AK1122" s="91">
        <f t="shared" si="1153"/>
        <v>133.33989775906917</v>
      </c>
      <c r="AL1122" s="148"/>
      <c r="AM1122" s="148"/>
      <c r="AN1122" s="148"/>
      <c r="AO1122" s="148"/>
    </row>
    <row r="1123" spans="1:41" ht="13.5" customHeight="1">
      <c r="A1123" s="88">
        <v>1120</v>
      </c>
      <c r="B1123" s="97" t="s">
        <v>111</v>
      </c>
      <c r="C1123" s="96"/>
      <c r="D1123" s="96"/>
      <c r="E1123" s="96"/>
      <c r="F1123" s="96"/>
      <c r="G1123" s="96"/>
      <c r="H1123" s="96"/>
      <c r="I1123" s="96"/>
      <c r="J1123" s="96"/>
      <c r="K1123" s="96"/>
      <c r="L1123" s="96"/>
      <c r="M1123" s="96">
        <v>0</v>
      </c>
      <c r="N1123" s="96">
        <v>0</v>
      </c>
      <c r="O1123" s="96"/>
      <c r="P1123" s="96"/>
      <c r="Q1123" s="96"/>
      <c r="R1123" s="96"/>
      <c r="Z1123" s="91">
        <f t="shared" ref="Z1123:AK1123" si="1154">C1123*100000/Z1091</f>
        <v>0</v>
      </c>
      <c r="AA1123" s="91">
        <f t="shared" si="1154"/>
        <v>0</v>
      </c>
      <c r="AB1123" s="91">
        <f t="shared" si="1154"/>
        <v>0</v>
      </c>
      <c r="AC1123" s="91">
        <f t="shared" si="1154"/>
        <v>0</v>
      </c>
      <c r="AD1123" s="91">
        <f t="shared" si="1154"/>
        <v>0</v>
      </c>
      <c r="AE1123" s="91">
        <f t="shared" si="1154"/>
        <v>0</v>
      </c>
      <c r="AF1123" s="91">
        <f t="shared" si="1154"/>
        <v>0</v>
      </c>
      <c r="AG1123" s="91">
        <f t="shared" si="1154"/>
        <v>0</v>
      </c>
      <c r="AH1123" s="91">
        <f t="shared" si="1154"/>
        <v>0</v>
      </c>
      <c r="AI1123" s="91">
        <f t="shared" si="1154"/>
        <v>0</v>
      </c>
      <c r="AJ1123" s="91">
        <f t="shared" si="1154"/>
        <v>0</v>
      </c>
      <c r="AK1123" s="91">
        <f t="shared" si="1154"/>
        <v>0</v>
      </c>
      <c r="AL1123" s="148"/>
      <c r="AM1123" s="148"/>
      <c r="AN1123" s="148"/>
      <c r="AO1123" s="148"/>
    </row>
    <row r="1124" spans="1:41" ht="13.5" customHeight="1">
      <c r="A1124" s="88">
        <v>1121</v>
      </c>
      <c r="B1124" s="97" t="s">
        <v>112</v>
      </c>
      <c r="C1124" s="96">
        <f>SUM(C1100,C1107,C1112,C1113:C1123)</f>
        <v>13070</v>
      </c>
      <c r="D1124" s="96">
        <f t="shared" ref="D1124:K1124" si="1155">SUM(D1100,D1107,D1112,D1113:D1123)</f>
        <v>14824</v>
      </c>
      <c r="E1124" s="96">
        <f t="shared" si="1155"/>
        <v>15128</v>
      </c>
      <c r="F1124" s="96">
        <f t="shared" si="1155"/>
        <v>16654</v>
      </c>
      <c r="G1124" s="96">
        <f t="shared" si="1155"/>
        <v>18935</v>
      </c>
      <c r="H1124" s="96">
        <f t="shared" si="1155"/>
        <v>22615</v>
      </c>
      <c r="I1124" s="96">
        <f t="shared" si="1155"/>
        <v>21925</v>
      </c>
      <c r="J1124" s="96">
        <f t="shared" si="1155"/>
        <v>20230</v>
      </c>
      <c r="K1124" s="96">
        <f t="shared" si="1155"/>
        <v>21086</v>
      </c>
      <c r="L1124" s="96">
        <f>SUM(L1100,L1107,L1112,L1113:L1123)</f>
        <v>21528</v>
      </c>
      <c r="M1124" s="96">
        <f t="shared" ref="M1124:R1124" si="1156">SUM(M1100,M1107,M1112,M1113:M1123)</f>
        <v>20775</v>
      </c>
      <c r="N1124" s="96">
        <f>SUM(N1100,N1107,N1112,N1113:N1123)</f>
        <v>17304</v>
      </c>
      <c r="O1124" s="96">
        <f t="shared" si="1156"/>
        <v>0</v>
      </c>
      <c r="P1124" s="96">
        <f t="shared" si="1156"/>
        <v>0</v>
      </c>
      <c r="Q1124" s="96">
        <f t="shared" si="1156"/>
        <v>0</v>
      </c>
      <c r="R1124" s="96">
        <f t="shared" si="1156"/>
        <v>0</v>
      </c>
      <c r="T1124" s="4" t="s">
        <v>829</v>
      </c>
      <c r="U1124" s="4" t="s">
        <v>830</v>
      </c>
      <c r="V1124" s="4" t="s">
        <v>831</v>
      </c>
      <c r="W1124" s="4" t="s">
        <v>832</v>
      </c>
      <c r="X1124" s="4" t="s">
        <v>833</v>
      </c>
      <c r="Y1124" s="4">
        <v>7567.8</v>
      </c>
      <c r="Z1124" s="91">
        <f t="shared" ref="Z1124:AK1124" si="1157">C1124*100000/Z1091</f>
        <v>7645.4209368711681</v>
      </c>
      <c r="AA1124" s="91">
        <f t="shared" si="1157"/>
        <v>8505.3646221814215</v>
      </c>
      <c r="AB1124" s="91">
        <f t="shared" si="1157"/>
        <v>8432.505950357021</v>
      </c>
      <c r="AC1124" s="91">
        <f t="shared" si="1157"/>
        <v>8991.566694381756</v>
      </c>
      <c r="AD1124" s="91">
        <f t="shared" si="1157"/>
        <v>9868.8668132967796</v>
      </c>
      <c r="AE1124" s="91">
        <f t="shared" si="1157"/>
        <v>11364.264501183412</v>
      </c>
      <c r="AF1124" s="91">
        <f t="shared" si="1157"/>
        <v>10549.487561949671</v>
      </c>
      <c r="AG1124" s="91">
        <f t="shared" si="1157"/>
        <v>9398.8979641141432</v>
      </c>
      <c r="AH1124" s="91">
        <f t="shared" si="1157"/>
        <v>9395.6501784576449</v>
      </c>
      <c r="AI1124" s="91">
        <f t="shared" si="1157"/>
        <v>9217.923740606735</v>
      </c>
      <c r="AJ1124" s="91">
        <f t="shared" si="1157"/>
        <v>8618.972942025739</v>
      </c>
      <c r="AK1124" s="91">
        <f t="shared" si="1157"/>
        <v>7099.4264333013316</v>
      </c>
      <c r="AL1124" s="148"/>
      <c r="AM1124" s="148"/>
      <c r="AN1124" s="148"/>
      <c r="AO1124" s="148"/>
    </row>
    <row r="1125" spans="1:41" ht="13.5" customHeight="1">
      <c r="A1125" s="88">
        <v>1122</v>
      </c>
      <c r="B1125" s="13" t="s">
        <v>150</v>
      </c>
      <c r="C1125" s="86">
        <v>2011</v>
      </c>
      <c r="D1125" s="86">
        <v>2012</v>
      </c>
      <c r="E1125" s="86">
        <v>2013</v>
      </c>
      <c r="F1125" s="86">
        <v>2014</v>
      </c>
      <c r="G1125" s="86">
        <v>2015</v>
      </c>
      <c r="H1125" s="86">
        <v>2016</v>
      </c>
      <c r="I1125" s="86">
        <v>2017</v>
      </c>
      <c r="J1125" s="86">
        <v>2018</v>
      </c>
      <c r="K1125" s="86">
        <v>2019</v>
      </c>
      <c r="L1125" s="86">
        <v>2020</v>
      </c>
      <c r="M1125" s="86">
        <v>2021</v>
      </c>
      <c r="N1125" s="86">
        <v>2022</v>
      </c>
      <c r="O1125" s="86">
        <v>2023</v>
      </c>
      <c r="P1125" s="86">
        <v>2024</v>
      </c>
      <c r="Q1125" s="86">
        <v>2025</v>
      </c>
      <c r="R1125" s="86">
        <v>2026</v>
      </c>
      <c r="Z1125" s="72">
        <v>15287</v>
      </c>
      <c r="AA1125" s="72">
        <v>15317</v>
      </c>
      <c r="AB1125" s="72">
        <v>15431</v>
      </c>
      <c r="AC1125" s="72">
        <v>15556</v>
      </c>
      <c r="AD1125" s="72">
        <v>15663</v>
      </c>
      <c r="AE1125" s="72">
        <v>15834</v>
      </c>
      <c r="AF1125" s="72">
        <v>16035</v>
      </c>
      <c r="AG1125" s="72">
        <v>16333</v>
      </c>
      <c r="AH1125" s="72">
        <v>16489</v>
      </c>
      <c r="AI1125" s="72">
        <v>16699</v>
      </c>
      <c r="AJ1125" s="72">
        <v>16882</v>
      </c>
      <c r="AK1125" s="72">
        <v>16979</v>
      </c>
      <c r="AL1125" s="149"/>
      <c r="AM1125" s="149"/>
      <c r="AN1125" s="149"/>
      <c r="AO1125" s="149"/>
    </row>
    <row r="1126" spans="1:41" ht="13.5" customHeight="1">
      <c r="A1126" s="88">
        <v>1123</v>
      </c>
      <c r="B1126" s="89" t="s">
        <v>25</v>
      </c>
      <c r="C1126" s="90">
        <v>0</v>
      </c>
      <c r="D1126" s="90">
        <v>0</v>
      </c>
      <c r="E1126" s="90">
        <v>0</v>
      </c>
      <c r="F1126" s="90">
        <v>0</v>
      </c>
      <c r="G1126" s="90">
        <v>2</v>
      </c>
      <c r="H1126" s="90">
        <v>2</v>
      </c>
      <c r="I1126" s="90">
        <v>2</v>
      </c>
      <c r="J1126" s="90">
        <v>0</v>
      </c>
      <c r="K1126" s="90">
        <v>0</v>
      </c>
      <c r="L1126" s="90">
        <v>0</v>
      </c>
      <c r="M1126" s="90">
        <v>0</v>
      </c>
      <c r="N1126" s="90">
        <v>0</v>
      </c>
      <c r="O1126" s="90"/>
      <c r="P1126" s="90"/>
      <c r="Q1126" s="90"/>
      <c r="R1126" s="90"/>
      <c r="Z1126" s="91">
        <f t="shared" ref="Z1126:AK1126" si="1158">C1126*100000/Z1125</f>
        <v>0</v>
      </c>
      <c r="AA1126" s="91">
        <f t="shared" si="1158"/>
        <v>0</v>
      </c>
      <c r="AB1126" s="91">
        <f t="shared" si="1158"/>
        <v>0</v>
      </c>
      <c r="AC1126" s="91">
        <f t="shared" si="1158"/>
        <v>0</v>
      </c>
      <c r="AD1126" s="91">
        <f t="shared" si="1158"/>
        <v>12.768945923514014</v>
      </c>
      <c r="AE1126" s="91">
        <f t="shared" si="1158"/>
        <v>12.631047113805735</v>
      </c>
      <c r="AF1126" s="91">
        <f t="shared" si="1158"/>
        <v>12.472715933894605</v>
      </c>
      <c r="AG1126" s="91">
        <f t="shared" si="1158"/>
        <v>0</v>
      </c>
      <c r="AH1126" s="91">
        <f t="shared" si="1158"/>
        <v>0</v>
      </c>
      <c r="AI1126" s="91">
        <f t="shared" si="1158"/>
        <v>0</v>
      </c>
      <c r="AJ1126" s="91">
        <f t="shared" si="1158"/>
        <v>0</v>
      </c>
      <c r="AK1126" s="91">
        <f t="shared" si="1158"/>
        <v>0</v>
      </c>
      <c r="AL1126" s="148"/>
      <c r="AM1126" s="148"/>
      <c r="AN1126" s="148"/>
      <c r="AO1126" s="148"/>
    </row>
    <row r="1127" spans="1:41" ht="13.5" customHeight="1">
      <c r="A1127" s="88">
        <v>1124</v>
      </c>
      <c r="B1127" s="95" t="s">
        <v>22</v>
      </c>
      <c r="C1127" s="96">
        <v>28</v>
      </c>
      <c r="D1127" s="96">
        <v>43</v>
      </c>
      <c r="E1127" s="96">
        <v>29</v>
      </c>
      <c r="F1127" s="96">
        <v>38</v>
      </c>
      <c r="G1127" s="96">
        <v>38</v>
      </c>
      <c r="H1127" s="96">
        <v>50</v>
      </c>
      <c r="I1127" s="96">
        <v>57</v>
      </c>
      <c r="J1127" s="96">
        <v>41</v>
      </c>
      <c r="K1127" s="96">
        <v>63</v>
      </c>
      <c r="L1127" s="96">
        <v>55</v>
      </c>
      <c r="M1127" s="96">
        <v>57</v>
      </c>
      <c r="N1127" s="96">
        <v>59</v>
      </c>
      <c r="O1127" s="96"/>
      <c r="P1127" s="96"/>
      <c r="Q1127" s="96"/>
      <c r="R1127" s="96"/>
      <c r="Z1127" s="91">
        <f t="shared" ref="Z1127:AK1127" si="1159">C1127*100000/Z1125</f>
        <v>183.16216393013673</v>
      </c>
      <c r="AA1127" s="91">
        <f t="shared" si="1159"/>
        <v>280.73382516158517</v>
      </c>
      <c r="AB1127" s="91">
        <f t="shared" si="1159"/>
        <v>187.93338085671701</v>
      </c>
      <c r="AC1127" s="91">
        <f t="shared" si="1159"/>
        <v>244.27873489328877</v>
      </c>
      <c r="AD1127" s="91">
        <f t="shared" si="1159"/>
        <v>242.60997254676627</v>
      </c>
      <c r="AE1127" s="91">
        <f t="shared" si="1159"/>
        <v>315.77617784514337</v>
      </c>
      <c r="AF1127" s="91">
        <f t="shared" si="1159"/>
        <v>355.47240411599626</v>
      </c>
      <c r="AG1127" s="91">
        <f t="shared" si="1159"/>
        <v>251.02553113328844</v>
      </c>
      <c r="AH1127" s="91">
        <f t="shared" si="1159"/>
        <v>382.07289708290375</v>
      </c>
      <c r="AI1127" s="91">
        <f t="shared" si="1159"/>
        <v>329.36103958320859</v>
      </c>
      <c r="AJ1127" s="91">
        <f t="shared" si="1159"/>
        <v>337.63772064921216</v>
      </c>
      <c r="AK1127" s="91">
        <f t="shared" si="1159"/>
        <v>347.48807350256197</v>
      </c>
      <c r="AL1127" s="148"/>
      <c r="AM1127" s="148"/>
      <c r="AN1127" s="148"/>
      <c r="AO1127" s="148"/>
    </row>
    <row r="1128" spans="1:41" ht="13.5" customHeight="1">
      <c r="A1128" s="88">
        <v>1125</v>
      </c>
      <c r="B1128" s="95" t="s">
        <v>21</v>
      </c>
      <c r="C1128" s="96">
        <v>7</v>
      </c>
      <c r="D1128" s="96">
        <v>21</v>
      </c>
      <c r="E1128" s="96">
        <v>20</v>
      </c>
      <c r="F1128" s="96">
        <v>40</v>
      </c>
      <c r="G1128" s="96">
        <v>48</v>
      </c>
      <c r="H1128" s="96">
        <v>14</v>
      </c>
      <c r="I1128" s="96">
        <v>32</v>
      </c>
      <c r="J1128" s="96">
        <v>77</v>
      </c>
      <c r="K1128" s="96">
        <v>31</v>
      </c>
      <c r="L1128" s="96">
        <v>14</v>
      </c>
      <c r="M1128" s="96">
        <v>44</v>
      </c>
      <c r="N1128" s="96">
        <v>75</v>
      </c>
      <c r="O1128" s="96"/>
      <c r="P1128" s="96"/>
      <c r="Q1128" s="96"/>
      <c r="R1128" s="96"/>
      <c r="Z1128" s="91">
        <f t="shared" ref="Z1128:AK1128" si="1160">C1128*100000/Z1125</f>
        <v>45.790540982534182</v>
      </c>
      <c r="AA1128" s="91">
        <f t="shared" si="1160"/>
        <v>137.10256577658811</v>
      </c>
      <c r="AB1128" s="91">
        <f t="shared" si="1160"/>
        <v>129.60922817704622</v>
      </c>
      <c r="AC1128" s="91">
        <f t="shared" si="1160"/>
        <v>257.13551041398819</v>
      </c>
      <c r="AD1128" s="91">
        <f t="shared" si="1160"/>
        <v>306.45470216433631</v>
      </c>
      <c r="AE1128" s="91">
        <f t="shared" si="1160"/>
        <v>88.417329796640146</v>
      </c>
      <c r="AF1128" s="91">
        <f t="shared" si="1160"/>
        <v>199.56345494231368</v>
      </c>
      <c r="AG1128" s="91">
        <f t="shared" si="1160"/>
        <v>471.43819261617585</v>
      </c>
      <c r="AH1128" s="91">
        <f t="shared" si="1160"/>
        <v>188.00412396142883</v>
      </c>
      <c r="AI1128" s="91">
        <f t="shared" si="1160"/>
        <v>83.837355530271267</v>
      </c>
      <c r="AJ1128" s="91">
        <f t="shared" si="1160"/>
        <v>260.63262646605853</v>
      </c>
      <c r="AK1128" s="91">
        <f t="shared" si="1160"/>
        <v>441.72212733376523</v>
      </c>
      <c r="AL1128" s="148"/>
      <c r="AM1128" s="148"/>
      <c r="AN1128" s="148"/>
      <c r="AO1128" s="148"/>
    </row>
    <row r="1129" spans="1:41" ht="13.5" customHeight="1">
      <c r="A1129" s="88">
        <v>1126</v>
      </c>
      <c r="B1129" s="95" t="s">
        <v>20</v>
      </c>
      <c r="C1129" s="96">
        <v>1</v>
      </c>
      <c r="D1129" s="96">
        <v>6</v>
      </c>
      <c r="E1129" s="96">
        <v>1</v>
      </c>
      <c r="F1129" s="96">
        <v>0</v>
      </c>
      <c r="G1129" s="96">
        <v>0</v>
      </c>
      <c r="H1129" s="96">
        <v>2</v>
      </c>
      <c r="I1129" s="96">
        <v>0</v>
      </c>
      <c r="J1129" s="96">
        <v>0</v>
      </c>
      <c r="K1129" s="96">
        <v>1</v>
      </c>
      <c r="L1129" s="96">
        <v>1</v>
      </c>
      <c r="M1129" s="96">
        <v>1</v>
      </c>
      <c r="N1129" s="96">
        <v>0</v>
      </c>
      <c r="O1129" s="96"/>
      <c r="P1129" s="96"/>
      <c r="Q1129" s="96"/>
      <c r="R1129" s="96"/>
      <c r="Z1129" s="91">
        <f t="shared" ref="Z1129:AK1129" si="1161">C1129*100000/Z1125</f>
        <v>6.54150585464774</v>
      </c>
      <c r="AA1129" s="91">
        <f t="shared" si="1161"/>
        <v>39.172161650453745</v>
      </c>
      <c r="AB1129" s="91">
        <f t="shared" si="1161"/>
        <v>6.4804614088523103</v>
      </c>
      <c r="AC1129" s="91">
        <f t="shared" si="1161"/>
        <v>0</v>
      </c>
      <c r="AD1129" s="91">
        <f t="shared" si="1161"/>
        <v>0</v>
      </c>
      <c r="AE1129" s="91">
        <f t="shared" si="1161"/>
        <v>12.631047113805735</v>
      </c>
      <c r="AF1129" s="91">
        <f t="shared" si="1161"/>
        <v>0</v>
      </c>
      <c r="AG1129" s="91">
        <f t="shared" si="1161"/>
        <v>0</v>
      </c>
      <c r="AH1129" s="91">
        <f t="shared" si="1161"/>
        <v>6.0646491600460912</v>
      </c>
      <c r="AI1129" s="91">
        <f t="shared" si="1161"/>
        <v>5.9883825378765199</v>
      </c>
      <c r="AJ1129" s="91">
        <f t="shared" si="1161"/>
        <v>5.9234687833195121</v>
      </c>
      <c r="AK1129" s="91">
        <f t="shared" si="1161"/>
        <v>0</v>
      </c>
      <c r="AL1129" s="148"/>
      <c r="AM1129" s="148"/>
      <c r="AN1129" s="148"/>
      <c r="AO1129" s="148"/>
    </row>
    <row r="1130" spans="1:41" ht="13.5" customHeight="1">
      <c r="A1130" s="88">
        <v>1127</v>
      </c>
      <c r="B1130" s="95" t="s">
        <v>19</v>
      </c>
      <c r="C1130" s="96">
        <v>0</v>
      </c>
      <c r="D1130" s="96">
        <v>1</v>
      </c>
      <c r="E1130" s="96">
        <v>0</v>
      </c>
      <c r="F1130" s="96">
        <v>3</v>
      </c>
      <c r="G1130" s="96">
        <v>2</v>
      </c>
      <c r="H1130" s="96">
        <v>0</v>
      </c>
      <c r="I1130" s="96">
        <v>3</v>
      </c>
      <c r="J1130" s="96">
        <v>0</v>
      </c>
      <c r="K1130" s="96">
        <v>0</v>
      </c>
      <c r="L1130" s="96">
        <v>0</v>
      </c>
      <c r="M1130" s="96">
        <v>2</v>
      </c>
      <c r="N1130" s="96">
        <v>0</v>
      </c>
      <c r="O1130" s="96"/>
      <c r="P1130" s="96"/>
      <c r="Q1130" s="96"/>
      <c r="R1130" s="96"/>
      <c r="Z1130" s="91">
        <f t="shared" ref="Z1130:AK1130" si="1162">C1130*100000/Z1125</f>
        <v>0</v>
      </c>
      <c r="AA1130" s="91">
        <f t="shared" si="1162"/>
        <v>6.5286936084089575</v>
      </c>
      <c r="AB1130" s="91">
        <f t="shared" si="1162"/>
        <v>0</v>
      </c>
      <c r="AC1130" s="91">
        <f t="shared" si="1162"/>
        <v>19.285163281049112</v>
      </c>
      <c r="AD1130" s="91">
        <f t="shared" si="1162"/>
        <v>12.768945923514014</v>
      </c>
      <c r="AE1130" s="91">
        <f t="shared" si="1162"/>
        <v>0</v>
      </c>
      <c r="AF1130" s="91">
        <f t="shared" si="1162"/>
        <v>18.709073900841908</v>
      </c>
      <c r="AG1130" s="91">
        <f t="shared" si="1162"/>
        <v>0</v>
      </c>
      <c r="AH1130" s="91">
        <f t="shared" si="1162"/>
        <v>0</v>
      </c>
      <c r="AI1130" s="91">
        <f t="shared" si="1162"/>
        <v>0</v>
      </c>
      <c r="AJ1130" s="91">
        <f t="shared" si="1162"/>
        <v>11.846937566639024</v>
      </c>
      <c r="AK1130" s="91">
        <f t="shared" si="1162"/>
        <v>0</v>
      </c>
      <c r="AL1130" s="148"/>
      <c r="AM1130" s="148"/>
      <c r="AN1130" s="148"/>
      <c r="AO1130" s="148"/>
    </row>
    <row r="1131" spans="1:41" ht="13.5" customHeight="1">
      <c r="A1131" s="88">
        <v>1128</v>
      </c>
      <c r="B1131" s="95" t="s">
        <v>18</v>
      </c>
      <c r="C1131" s="96">
        <v>0</v>
      </c>
      <c r="D1131" s="96">
        <v>0</v>
      </c>
      <c r="E1131" s="96">
        <v>0</v>
      </c>
      <c r="F1131" s="96">
        <v>2</v>
      </c>
      <c r="G1131" s="96">
        <v>0</v>
      </c>
      <c r="H1131" s="96">
        <v>0</v>
      </c>
      <c r="I1131" s="96">
        <v>0</v>
      </c>
      <c r="J1131" s="96">
        <v>0</v>
      </c>
      <c r="K1131" s="96">
        <v>0</v>
      </c>
      <c r="L1131" s="96">
        <v>0</v>
      </c>
      <c r="M1131" s="96">
        <v>0</v>
      </c>
      <c r="N1131" s="96">
        <v>0</v>
      </c>
      <c r="O1131" s="96"/>
      <c r="P1131" s="96"/>
      <c r="Q1131" s="96"/>
      <c r="R1131" s="96"/>
      <c r="Z1131" s="91">
        <f t="shared" ref="Z1131:AK1131" si="1163">C1131*100000/Z1125</f>
        <v>0</v>
      </c>
      <c r="AA1131" s="91">
        <f t="shared" si="1163"/>
        <v>0</v>
      </c>
      <c r="AB1131" s="91">
        <f t="shared" si="1163"/>
        <v>0</v>
      </c>
      <c r="AC1131" s="91">
        <f t="shared" si="1163"/>
        <v>12.856775520699408</v>
      </c>
      <c r="AD1131" s="91">
        <f t="shared" si="1163"/>
        <v>0</v>
      </c>
      <c r="AE1131" s="91">
        <f t="shared" si="1163"/>
        <v>0</v>
      </c>
      <c r="AF1131" s="91">
        <f t="shared" si="1163"/>
        <v>0</v>
      </c>
      <c r="AG1131" s="91">
        <f t="shared" si="1163"/>
        <v>0</v>
      </c>
      <c r="AH1131" s="91">
        <f t="shared" si="1163"/>
        <v>0</v>
      </c>
      <c r="AI1131" s="91">
        <f t="shared" si="1163"/>
        <v>0</v>
      </c>
      <c r="AJ1131" s="91">
        <f t="shared" si="1163"/>
        <v>0</v>
      </c>
      <c r="AK1131" s="91">
        <f t="shared" si="1163"/>
        <v>0</v>
      </c>
      <c r="AL1131" s="148"/>
      <c r="AM1131" s="148"/>
      <c r="AN1131" s="148"/>
      <c r="AO1131" s="148"/>
    </row>
    <row r="1132" spans="1:41" ht="13.5" customHeight="1">
      <c r="A1132" s="88">
        <v>1129</v>
      </c>
      <c r="B1132" s="95" t="s">
        <v>17</v>
      </c>
      <c r="C1132" s="96">
        <v>3</v>
      </c>
      <c r="D1132" s="96">
        <v>3</v>
      </c>
      <c r="E1132" s="96">
        <v>8</v>
      </c>
      <c r="F1132" s="96">
        <v>20</v>
      </c>
      <c r="G1132" s="96">
        <v>20</v>
      </c>
      <c r="H1132" s="96">
        <v>8</v>
      </c>
      <c r="I1132" s="96">
        <v>20</v>
      </c>
      <c r="J1132" s="96">
        <v>9</v>
      </c>
      <c r="K1132" s="96">
        <v>16</v>
      </c>
      <c r="L1132" s="96">
        <v>11</v>
      </c>
      <c r="M1132" s="96">
        <v>24</v>
      </c>
      <c r="N1132" s="96">
        <v>17</v>
      </c>
      <c r="O1132" s="96"/>
      <c r="P1132" s="96"/>
      <c r="Q1132" s="96"/>
      <c r="R1132" s="96"/>
      <c r="Z1132" s="91">
        <f t="shared" ref="Z1132:AK1132" si="1164">C1132*100000/Z1125</f>
        <v>19.624517563943218</v>
      </c>
      <c r="AA1132" s="91">
        <f t="shared" si="1164"/>
        <v>19.586080825226873</v>
      </c>
      <c r="AB1132" s="91">
        <f t="shared" si="1164"/>
        <v>51.843691270818482</v>
      </c>
      <c r="AC1132" s="91">
        <f t="shared" si="1164"/>
        <v>128.56775520699409</v>
      </c>
      <c r="AD1132" s="91">
        <f t="shared" si="1164"/>
        <v>127.68945923514013</v>
      </c>
      <c r="AE1132" s="91">
        <f t="shared" si="1164"/>
        <v>50.524188455222941</v>
      </c>
      <c r="AF1132" s="91">
        <f t="shared" si="1164"/>
        <v>124.72715933894605</v>
      </c>
      <c r="AG1132" s="91">
        <f t="shared" si="1164"/>
        <v>55.103165370721854</v>
      </c>
      <c r="AH1132" s="91">
        <f t="shared" si="1164"/>
        <v>97.03438656073746</v>
      </c>
      <c r="AI1132" s="91">
        <f t="shared" si="1164"/>
        <v>65.872207916641713</v>
      </c>
      <c r="AJ1132" s="91">
        <f t="shared" si="1164"/>
        <v>142.16325079966828</v>
      </c>
      <c r="AK1132" s="91">
        <f t="shared" si="1164"/>
        <v>100.12368219565346</v>
      </c>
      <c r="AL1132" s="148"/>
      <c r="AM1132" s="148"/>
      <c r="AN1132" s="148"/>
      <c r="AO1132" s="148"/>
    </row>
    <row r="1133" spans="1:41" ht="13.5" customHeight="1">
      <c r="A1133" s="88">
        <v>1130</v>
      </c>
      <c r="B1133" s="95" t="s">
        <v>16</v>
      </c>
      <c r="C1133" s="96">
        <v>9</v>
      </c>
      <c r="D1133" s="96">
        <v>6</v>
      </c>
      <c r="E1133" s="96">
        <v>3</v>
      </c>
      <c r="F1133" s="96">
        <v>10</v>
      </c>
      <c r="G1133" s="96">
        <v>7</v>
      </c>
      <c r="H1133" s="96">
        <v>14</v>
      </c>
      <c r="I1133" s="96">
        <v>7</v>
      </c>
      <c r="J1133" s="96">
        <v>10</v>
      </c>
      <c r="K1133" s="96">
        <v>15</v>
      </c>
      <c r="L1133" s="96">
        <v>9</v>
      </c>
      <c r="M1133" s="96">
        <v>4</v>
      </c>
      <c r="N1133" s="96">
        <v>6</v>
      </c>
      <c r="O1133" s="96"/>
      <c r="P1133" s="96"/>
      <c r="Q1133" s="96"/>
      <c r="R1133" s="96"/>
      <c r="Z1133" s="91">
        <f t="shared" ref="Z1133:AK1133" si="1165">C1133*100000/Z1125</f>
        <v>58.873552691829659</v>
      </c>
      <c r="AA1133" s="91">
        <f t="shared" si="1165"/>
        <v>39.172161650453745</v>
      </c>
      <c r="AB1133" s="91">
        <f t="shared" si="1165"/>
        <v>19.441384226556931</v>
      </c>
      <c r="AC1133" s="91">
        <f t="shared" si="1165"/>
        <v>64.283877603497046</v>
      </c>
      <c r="AD1133" s="91">
        <f t="shared" si="1165"/>
        <v>44.691310732299051</v>
      </c>
      <c r="AE1133" s="91">
        <f t="shared" si="1165"/>
        <v>88.417329796640146</v>
      </c>
      <c r="AF1133" s="91">
        <f t="shared" si="1165"/>
        <v>43.654505768631118</v>
      </c>
      <c r="AG1133" s="91">
        <f t="shared" si="1165"/>
        <v>61.225739300802054</v>
      </c>
      <c r="AH1133" s="91">
        <f t="shared" si="1165"/>
        <v>90.969737400691372</v>
      </c>
      <c r="AI1133" s="91">
        <f t="shared" si="1165"/>
        <v>53.895442840888677</v>
      </c>
      <c r="AJ1133" s="91">
        <f t="shared" si="1165"/>
        <v>23.693875133278048</v>
      </c>
      <c r="AK1133" s="91">
        <f t="shared" si="1165"/>
        <v>35.337770186701221</v>
      </c>
      <c r="AL1133" s="148"/>
      <c r="AM1133" s="148"/>
      <c r="AN1133" s="148"/>
      <c r="AO1133" s="148"/>
    </row>
    <row r="1134" spans="1:41" ht="13.5" customHeight="1">
      <c r="A1134" s="88">
        <v>1131</v>
      </c>
      <c r="B1134" s="97" t="s">
        <v>117</v>
      </c>
      <c r="C1134" s="96">
        <v>48</v>
      </c>
      <c r="D1134" s="96">
        <v>80</v>
      </c>
      <c r="E1134" s="96">
        <v>61</v>
      </c>
      <c r="F1134" s="96">
        <v>113</v>
      </c>
      <c r="G1134" s="96">
        <v>117</v>
      </c>
      <c r="H1134" s="96">
        <v>90</v>
      </c>
      <c r="I1134" s="96">
        <v>121</v>
      </c>
      <c r="J1134" s="96">
        <v>137</v>
      </c>
      <c r="K1134" s="96">
        <v>126</v>
      </c>
      <c r="L1134" s="96">
        <v>90</v>
      </c>
      <c r="M1134" s="96">
        <v>132</v>
      </c>
      <c r="N1134" s="96">
        <v>157</v>
      </c>
      <c r="O1134" s="96"/>
      <c r="P1134" s="96"/>
      <c r="Q1134" s="96"/>
      <c r="R1134" s="96"/>
      <c r="T1134" s="4" t="s">
        <v>834</v>
      </c>
      <c r="U1134" s="4" t="s">
        <v>835</v>
      </c>
      <c r="V1134" s="4" t="s">
        <v>836</v>
      </c>
      <c r="W1134" s="4" t="s">
        <v>837</v>
      </c>
      <c r="X1134" s="4" t="s">
        <v>838</v>
      </c>
      <c r="Y1134" s="4">
        <v>332.2</v>
      </c>
      <c r="Z1134" s="91">
        <f t="shared" ref="Z1134:AK1134" si="1166">C1134*100000/Z1125</f>
        <v>313.99228102309149</v>
      </c>
      <c r="AA1134" s="91">
        <f t="shared" si="1166"/>
        <v>522.2954886727166</v>
      </c>
      <c r="AB1134" s="91">
        <f t="shared" si="1166"/>
        <v>395.30814593999094</v>
      </c>
      <c r="AC1134" s="91">
        <f t="shared" si="1166"/>
        <v>726.40781691951656</v>
      </c>
      <c r="AD1134" s="91">
        <f t="shared" si="1166"/>
        <v>746.98333652556983</v>
      </c>
      <c r="AE1134" s="91">
        <f t="shared" si="1166"/>
        <v>568.39712012125801</v>
      </c>
      <c r="AF1134" s="91">
        <f t="shared" si="1166"/>
        <v>754.59931400062362</v>
      </c>
      <c r="AG1134" s="91">
        <f t="shared" si="1166"/>
        <v>838.79262842098819</v>
      </c>
      <c r="AH1134" s="91">
        <f t="shared" si="1166"/>
        <v>764.1457941658075</v>
      </c>
      <c r="AI1134" s="91">
        <f t="shared" si="1166"/>
        <v>538.95442840888677</v>
      </c>
      <c r="AJ1134" s="91">
        <f t="shared" si="1166"/>
        <v>781.89787939817552</v>
      </c>
      <c r="AK1134" s="91">
        <f t="shared" si="1166"/>
        <v>924.67165321868185</v>
      </c>
      <c r="AL1134" s="148"/>
      <c r="AM1134" s="148"/>
      <c r="AN1134" s="148"/>
      <c r="AO1134" s="148"/>
    </row>
    <row r="1135" spans="1:41" ht="13.5" customHeight="1">
      <c r="A1135" s="88">
        <v>1132</v>
      </c>
      <c r="B1135" s="95" t="s">
        <v>15</v>
      </c>
      <c r="C1135" s="96">
        <v>0</v>
      </c>
      <c r="D1135" s="96">
        <v>3</v>
      </c>
      <c r="E1135" s="96">
        <v>10</v>
      </c>
      <c r="F1135" s="96">
        <v>9</v>
      </c>
      <c r="G1135" s="96">
        <v>10</v>
      </c>
      <c r="H1135" s="96">
        <v>19</v>
      </c>
      <c r="I1135" s="96">
        <v>8</v>
      </c>
      <c r="J1135" s="96">
        <v>16</v>
      </c>
      <c r="K1135" s="96">
        <v>7</v>
      </c>
      <c r="L1135" s="96">
        <v>6</v>
      </c>
      <c r="M1135" s="96">
        <v>6</v>
      </c>
      <c r="N1135" s="96">
        <v>9</v>
      </c>
      <c r="O1135" s="96"/>
      <c r="P1135" s="96"/>
      <c r="Q1135" s="96"/>
      <c r="R1135" s="96"/>
      <c r="Z1135" s="91">
        <f t="shared" ref="Z1135:AK1135" si="1167">C1135*100000/Z1125</f>
        <v>0</v>
      </c>
      <c r="AA1135" s="91">
        <f t="shared" si="1167"/>
        <v>19.586080825226873</v>
      </c>
      <c r="AB1135" s="91">
        <f t="shared" si="1167"/>
        <v>64.80461408852311</v>
      </c>
      <c r="AC1135" s="91">
        <f t="shared" si="1167"/>
        <v>57.855489843147339</v>
      </c>
      <c r="AD1135" s="91">
        <f t="shared" si="1167"/>
        <v>63.844729617570067</v>
      </c>
      <c r="AE1135" s="91">
        <f t="shared" si="1167"/>
        <v>119.99494758115448</v>
      </c>
      <c r="AF1135" s="91">
        <f t="shared" si="1167"/>
        <v>49.890863735578421</v>
      </c>
      <c r="AG1135" s="91">
        <f t="shared" si="1167"/>
        <v>97.961182881283293</v>
      </c>
      <c r="AH1135" s="91">
        <f t="shared" si="1167"/>
        <v>42.452544120322642</v>
      </c>
      <c r="AI1135" s="91">
        <f t="shared" si="1167"/>
        <v>35.930295227259116</v>
      </c>
      <c r="AJ1135" s="91">
        <f t="shared" si="1167"/>
        <v>35.540812699917069</v>
      </c>
      <c r="AK1135" s="91">
        <f t="shared" si="1167"/>
        <v>53.006655280051831</v>
      </c>
      <c r="AL1135" s="148"/>
      <c r="AM1135" s="148"/>
      <c r="AN1135" s="148"/>
      <c r="AO1135" s="148"/>
    </row>
    <row r="1136" spans="1:41" ht="13.5" customHeight="1">
      <c r="A1136" s="88">
        <v>1133</v>
      </c>
      <c r="B1136" s="95" t="s">
        <v>14</v>
      </c>
      <c r="C1136" s="96">
        <v>53</v>
      </c>
      <c r="D1136" s="96">
        <v>55</v>
      </c>
      <c r="E1136" s="96">
        <v>53</v>
      </c>
      <c r="F1136" s="96">
        <v>36</v>
      </c>
      <c r="G1136" s="96">
        <v>35</v>
      </c>
      <c r="H1136" s="96">
        <v>56</v>
      </c>
      <c r="I1136" s="96">
        <v>33</v>
      </c>
      <c r="J1136" s="96">
        <v>35</v>
      </c>
      <c r="K1136" s="96">
        <v>45</v>
      </c>
      <c r="L1136" s="96">
        <v>49</v>
      </c>
      <c r="M1136" s="96">
        <v>58</v>
      </c>
      <c r="N1136" s="96">
        <v>58</v>
      </c>
      <c r="O1136" s="96"/>
      <c r="P1136" s="96"/>
      <c r="Q1136" s="96"/>
      <c r="R1136" s="96"/>
      <c r="Z1136" s="91">
        <f t="shared" ref="Z1136:AK1136" si="1168">C1136*100000/Z1125</f>
        <v>346.69981029633021</v>
      </c>
      <c r="AA1136" s="91">
        <f t="shared" si="1168"/>
        <v>359.07814846249266</v>
      </c>
      <c r="AB1136" s="91">
        <f t="shared" si="1168"/>
        <v>343.46445466917243</v>
      </c>
      <c r="AC1136" s="91">
        <f t="shared" si="1168"/>
        <v>231.42195937258936</v>
      </c>
      <c r="AD1136" s="91">
        <f t="shared" si="1168"/>
        <v>223.45655366149524</v>
      </c>
      <c r="AE1136" s="91">
        <f t="shared" si="1168"/>
        <v>353.66931918656059</v>
      </c>
      <c r="AF1136" s="91">
        <f t="shared" si="1168"/>
        <v>205.79981290926099</v>
      </c>
      <c r="AG1136" s="91">
        <f t="shared" si="1168"/>
        <v>214.29008755280719</v>
      </c>
      <c r="AH1136" s="91">
        <f t="shared" si="1168"/>
        <v>272.90921220207412</v>
      </c>
      <c r="AI1136" s="91">
        <f t="shared" si="1168"/>
        <v>293.43074435594946</v>
      </c>
      <c r="AJ1136" s="91">
        <f t="shared" si="1168"/>
        <v>343.56118943253171</v>
      </c>
      <c r="AK1136" s="91">
        <f t="shared" si="1168"/>
        <v>341.5984451381118</v>
      </c>
      <c r="AL1136" s="148"/>
      <c r="AM1136" s="148"/>
      <c r="AN1136" s="148"/>
      <c r="AO1136" s="148"/>
    </row>
    <row r="1137" spans="1:41" ht="13.5" customHeight="1">
      <c r="A1137" s="88">
        <v>1134</v>
      </c>
      <c r="B1137" s="95" t="s">
        <v>13</v>
      </c>
      <c r="C1137" s="96">
        <v>61</v>
      </c>
      <c r="D1137" s="96">
        <v>52</v>
      </c>
      <c r="E1137" s="96">
        <v>67</v>
      </c>
      <c r="F1137" s="96">
        <v>47</v>
      </c>
      <c r="G1137" s="96">
        <v>67</v>
      </c>
      <c r="H1137" s="96">
        <v>66</v>
      </c>
      <c r="I1137" s="96">
        <v>51</v>
      </c>
      <c r="J1137" s="96">
        <v>35</v>
      </c>
      <c r="K1137" s="96">
        <v>73</v>
      </c>
      <c r="L1137" s="96">
        <v>74</v>
      </c>
      <c r="M1137" s="96">
        <v>56</v>
      </c>
      <c r="N1137" s="96">
        <v>58</v>
      </c>
      <c r="O1137" s="96"/>
      <c r="P1137" s="96"/>
      <c r="Q1137" s="96"/>
      <c r="R1137" s="96"/>
      <c r="Z1137" s="91">
        <f t="shared" ref="Z1137:AK1137" si="1169">C1137*100000/Z1125</f>
        <v>399.03185713351212</v>
      </c>
      <c r="AA1137" s="91">
        <f t="shared" si="1169"/>
        <v>339.49206763726579</v>
      </c>
      <c r="AB1137" s="91">
        <f t="shared" si="1169"/>
        <v>434.19091439310478</v>
      </c>
      <c r="AC1137" s="91">
        <f t="shared" si="1169"/>
        <v>302.13422473643612</v>
      </c>
      <c r="AD1137" s="91">
        <f t="shared" si="1169"/>
        <v>427.75968843771949</v>
      </c>
      <c r="AE1137" s="91">
        <f t="shared" si="1169"/>
        <v>416.82455475558925</v>
      </c>
      <c r="AF1137" s="91">
        <f t="shared" si="1169"/>
        <v>318.05425631431245</v>
      </c>
      <c r="AG1137" s="91">
        <f t="shared" si="1169"/>
        <v>214.29008755280719</v>
      </c>
      <c r="AH1137" s="91">
        <f t="shared" si="1169"/>
        <v>442.71938868336468</v>
      </c>
      <c r="AI1137" s="91">
        <f t="shared" si="1169"/>
        <v>443.14030780286242</v>
      </c>
      <c r="AJ1137" s="91">
        <f t="shared" si="1169"/>
        <v>331.71425186589266</v>
      </c>
      <c r="AK1137" s="91">
        <f t="shared" si="1169"/>
        <v>341.5984451381118</v>
      </c>
      <c r="AL1137" s="148"/>
      <c r="AM1137" s="148"/>
      <c r="AN1137" s="148"/>
      <c r="AO1137" s="148"/>
    </row>
    <row r="1138" spans="1:41" ht="13.5" customHeight="1">
      <c r="A1138" s="88">
        <v>1135</v>
      </c>
      <c r="B1138" s="95" t="s">
        <v>12</v>
      </c>
      <c r="C1138" s="96">
        <v>128</v>
      </c>
      <c r="D1138" s="96">
        <v>173</v>
      </c>
      <c r="E1138" s="96">
        <v>104</v>
      </c>
      <c r="F1138" s="96">
        <v>155</v>
      </c>
      <c r="G1138" s="96">
        <v>122</v>
      </c>
      <c r="H1138" s="96">
        <v>96</v>
      </c>
      <c r="I1138" s="96">
        <v>104</v>
      </c>
      <c r="J1138" s="96">
        <v>99</v>
      </c>
      <c r="K1138" s="96">
        <v>157</v>
      </c>
      <c r="L1138" s="96">
        <v>186</v>
      </c>
      <c r="M1138" s="96">
        <v>121</v>
      </c>
      <c r="N1138" s="96">
        <v>159</v>
      </c>
      <c r="O1138" s="96"/>
      <c r="P1138" s="96"/>
      <c r="Q1138" s="96"/>
      <c r="R1138" s="96"/>
      <c r="Z1138" s="91">
        <f t="shared" ref="Z1138:AK1138" si="1170">C1138*100000/Z1125</f>
        <v>837.31274939491072</v>
      </c>
      <c r="AA1138" s="91">
        <f t="shared" si="1170"/>
        <v>1129.4639942547497</v>
      </c>
      <c r="AB1138" s="91">
        <f t="shared" si="1170"/>
        <v>673.96798652064024</v>
      </c>
      <c r="AC1138" s="91">
        <f t="shared" si="1170"/>
        <v>996.40010285420419</v>
      </c>
      <c r="AD1138" s="91">
        <f t="shared" si="1170"/>
        <v>778.90570133435483</v>
      </c>
      <c r="AE1138" s="91">
        <f t="shared" si="1170"/>
        <v>606.29026146267529</v>
      </c>
      <c r="AF1138" s="91">
        <f t="shared" si="1170"/>
        <v>648.58122856251953</v>
      </c>
      <c r="AG1138" s="91">
        <f t="shared" si="1170"/>
        <v>606.13481907794039</v>
      </c>
      <c r="AH1138" s="91">
        <f t="shared" si="1170"/>
        <v>952.14991812723633</v>
      </c>
      <c r="AI1138" s="91">
        <f t="shared" si="1170"/>
        <v>1113.8391520450327</v>
      </c>
      <c r="AJ1138" s="91">
        <f t="shared" si="1170"/>
        <v>716.73972278166093</v>
      </c>
      <c r="AK1138" s="91">
        <f t="shared" si="1170"/>
        <v>936.45090994758232</v>
      </c>
      <c r="AL1138" s="148"/>
      <c r="AM1138" s="148"/>
      <c r="AN1138" s="148"/>
      <c r="AO1138" s="148"/>
    </row>
    <row r="1139" spans="1:41" ht="13.5" customHeight="1">
      <c r="A1139" s="88">
        <v>1136</v>
      </c>
      <c r="B1139" s="95" t="s">
        <v>11</v>
      </c>
      <c r="C1139" s="96">
        <v>28</v>
      </c>
      <c r="D1139" s="96">
        <v>11</v>
      </c>
      <c r="E1139" s="96">
        <v>12</v>
      </c>
      <c r="F1139" s="96">
        <v>9</v>
      </c>
      <c r="G1139" s="96">
        <v>4</v>
      </c>
      <c r="H1139" s="96">
        <v>7</v>
      </c>
      <c r="I1139" s="96">
        <v>29</v>
      </c>
      <c r="J1139" s="96">
        <v>13</v>
      </c>
      <c r="K1139" s="96">
        <v>2</v>
      </c>
      <c r="L1139" s="96">
        <v>14</v>
      </c>
      <c r="M1139" s="96">
        <v>52</v>
      </c>
      <c r="N1139" s="96">
        <v>10</v>
      </c>
      <c r="O1139" s="96"/>
      <c r="P1139" s="96"/>
      <c r="Q1139" s="96"/>
      <c r="R1139" s="96"/>
      <c r="Z1139" s="91">
        <f t="shared" ref="Z1139:AK1139" si="1171">C1139*100000/Z1125</f>
        <v>183.16216393013673</v>
      </c>
      <c r="AA1139" s="91">
        <f t="shared" si="1171"/>
        <v>71.815629692498533</v>
      </c>
      <c r="AB1139" s="91">
        <f t="shared" si="1171"/>
        <v>77.765536906227723</v>
      </c>
      <c r="AC1139" s="91">
        <f t="shared" si="1171"/>
        <v>57.855489843147339</v>
      </c>
      <c r="AD1139" s="91">
        <f t="shared" si="1171"/>
        <v>25.537891847028028</v>
      </c>
      <c r="AE1139" s="91">
        <f t="shared" si="1171"/>
        <v>44.208664898320073</v>
      </c>
      <c r="AF1139" s="91">
        <f t="shared" si="1171"/>
        <v>180.85438104147178</v>
      </c>
      <c r="AG1139" s="91">
        <f t="shared" si="1171"/>
        <v>79.59346109104267</v>
      </c>
      <c r="AH1139" s="91">
        <f t="shared" si="1171"/>
        <v>12.129298320092182</v>
      </c>
      <c r="AI1139" s="91">
        <f t="shared" si="1171"/>
        <v>83.837355530271267</v>
      </c>
      <c r="AJ1139" s="91">
        <f t="shared" si="1171"/>
        <v>308.02037673261464</v>
      </c>
      <c r="AK1139" s="91">
        <f t="shared" si="1171"/>
        <v>58.896283644502034</v>
      </c>
      <c r="AL1139" s="148"/>
      <c r="AM1139" s="148"/>
      <c r="AN1139" s="148"/>
      <c r="AO1139" s="148"/>
    </row>
    <row r="1140" spans="1:41" ht="13.5" customHeight="1">
      <c r="A1140" s="88">
        <v>1137</v>
      </c>
      <c r="B1140" s="95" t="s">
        <v>28</v>
      </c>
      <c r="C1140" s="96">
        <v>0</v>
      </c>
      <c r="D1140" s="96">
        <v>0</v>
      </c>
      <c r="E1140" s="96">
        <v>0</v>
      </c>
      <c r="F1140" s="96">
        <v>0</v>
      </c>
      <c r="G1140" s="96">
        <v>0</v>
      </c>
      <c r="H1140" s="96">
        <v>0</v>
      </c>
      <c r="I1140" s="96">
        <v>0</v>
      </c>
      <c r="J1140" s="96">
        <v>0</v>
      </c>
      <c r="K1140" s="96">
        <v>0</v>
      </c>
      <c r="L1140" s="96">
        <v>0</v>
      </c>
      <c r="M1140" s="96">
        <v>0</v>
      </c>
      <c r="N1140" s="96">
        <v>0</v>
      </c>
      <c r="O1140" s="96"/>
      <c r="P1140" s="96"/>
      <c r="Q1140" s="96"/>
      <c r="R1140" s="96"/>
      <c r="Z1140" s="91">
        <f t="shared" ref="Z1140:AK1140" si="1172">C1140*100000/Z1125</f>
        <v>0</v>
      </c>
      <c r="AA1140" s="91">
        <f t="shared" si="1172"/>
        <v>0</v>
      </c>
      <c r="AB1140" s="91">
        <f t="shared" si="1172"/>
        <v>0</v>
      </c>
      <c r="AC1140" s="91">
        <f t="shared" si="1172"/>
        <v>0</v>
      </c>
      <c r="AD1140" s="91">
        <f t="shared" si="1172"/>
        <v>0</v>
      </c>
      <c r="AE1140" s="91">
        <f t="shared" si="1172"/>
        <v>0</v>
      </c>
      <c r="AF1140" s="91">
        <f t="shared" si="1172"/>
        <v>0</v>
      </c>
      <c r="AG1140" s="91">
        <f t="shared" si="1172"/>
        <v>0</v>
      </c>
      <c r="AH1140" s="91">
        <f t="shared" si="1172"/>
        <v>0</v>
      </c>
      <c r="AI1140" s="91">
        <f t="shared" si="1172"/>
        <v>0</v>
      </c>
      <c r="AJ1140" s="91">
        <f t="shared" si="1172"/>
        <v>0</v>
      </c>
      <c r="AK1140" s="91">
        <f t="shared" si="1172"/>
        <v>0</v>
      </c>
      <c r="AL1140" s="148"/>
      <c r="AM1140" s="148"/>
      <c r="AN1140" s="148"/>
      <c r="AO1140" s="148"/>
    </row>
    <row r="1141" spans="1:41" ht="13.5" customHeight="1">
      <c r="A1141" s="88">
        <v>1138</v>
      </c>
      <c r="B1141" s="97" t="s">
        <v>118</v>
      </c>
      <c r="C1141" s="96">
        <v>270</v>
      </c>
      <c r="D1141" s="96">
        <v>294</v>
      </c>
      <c r="E1141" s="96">
        <v>246</v>
      </c>
      <c r="F1141" s="96">
        <v>256</v>
      </c>
      <c r="G1141" s="96">
        <v>238</v>
      </c>
      <c r="H1141" s="96">
        <v>244</v>
      </c>
      <c r="I1141" s="96">
        <v>225</v>
      </c>
      <c r="J1141" s="96">
        <v>198</v>
      </c>
      <c r="K1141" s="96">
        <v>284</v>
      </c>
      <c r="L1141" s="96">
        <v>329</v>
      </c>
      <c r="M1141" s="96">
        <v>293</v>
      </c>
      <c r="N1141" s="96">
        <v>294</v>
      </c>
      <c r="O1141" s="96"/>
      <c r="P1141" s="96"/>
      <c r="Q1141" s="96"/>
      <c r="R1141" s="96"/>
      <c r="T1141" s="4" t="s">
        <v>839</v>
      </c>
      <c r="U1141" s="4" t="s">
        <v>840</v>
      </c>
      <c r="V1141" s="4" t="s">
        <v>841</v>
      </c>
      <c r="W1141" s="4" t="s">
        <v>842</v>
      </c>
      <c r="X1141" s="4" t="s">
        <v>843</v>
      </c>
      <c r="Y1141" s="4">
        <v>1905.5</v>
      </c>
      <c r="Z1141" s="91">
        <f t="shared" ref="Z1141:AK1141" si="1173">C1141*100000/Z1125</f>
        <v>1766.2065807548897</v>
      </c>
      <c r="AA1141" s="91">
        <f t="shared" si="1173"/>
        <v>1919.4359208722335</v>
      </c>
      <c r="AB1141" s="91">
        <f t="shared" si="1173"/>
        <v>1594.1935065776684</v>
      </c>
      <c r="AC1141" s="91">
        <f t="shared" si="1173"/>
        <v>1645.6672666495242</v>
      </c>
      <c r="AD1141" s="91">
        <f t="shared" si="1173"/>
        <v>1519.5045648981677</v>
      </c>
      <c r="AE1141" s="91">
        <f t="shared" si="1173"/>
        <v>1540.9877478842996</v>
      </c>
      <c r="AF1141" s="91">
        <f t="shared" si="1173"/>
        <v>1403.180542563143</v>
      </c>
      <c r="AG1141" s="91">
        <f t="shared" si="1173"/>
        <v>1212.2696381558808</v>
      </c>
      <c r="AH1141" s="91">
        <f t="shared" si="1173"/>
        <v>1722.36036145309</v>
      </c>
      <c r="AI1141" s="91">
        <f t="shared" si="1173"/>
        <v>1970.177854961375</v>
      </c>
      <c r="AJ1141" s="91">
        <f t="shared" si="1173"/>
        <v>1735.5763535126171</v>
      </c>
      <c r="AK1141" s="91">
        <f t="shared" si="1173"/>
        <v>1731.5507391483598</v>
      </c>
      <c r="AL1141" s="148"/>
      <c r="AM1141" s="148"/>
      <c r="AN1141" s="148"/>
      <c r="AO1141" s="148"/>
    </row>
    <row r="1142" spans="1:41" ht="13.5" customHeight="1">
      <c r="A1142" s="88">
        <v>1139</v>
      </c>
      <c r="B1142" s="95" t="s">
        <v>10</v>
      </c>
      <c r="C1142" s="96">
        <v>0</v>
      </c>
      <c r="D1142" s="96">
        <v>1</v>
      </c>
      <c r="E1142" s="96">
        <v>2</v>
      </c>
      <c r="F1142" s="96">
        <v>7</v>
      </c>
      <c r="G1142" s="96">
        <v>5</v>
      </c>
      <c r="H1142" s="96">
        <v>6</v>
      </c>
      <c r="I1142" s="96">
        <v>2</v>
      </c>
      <c r="J1142" s="96">
        <v>1</v>
      </c>
      <c r="K1142" s="96">
        <v>4</v>
      </c>
      <c r="L1142" s="96">
        <v>1</v>
      </c>
      <c r="M1142" s="96">
        <v>2</v>
      </c>
      <c r="N1142" s="96">
        <v>0</v>
      </c>
      <c r="O1142" s="96"/>
      <c r="P1142" s="96"/>
      <c r="Q1142" s="96"/>
      <c r="R1142" s="96"/>
      <c r="Z1142" s="91">
        <f t="shared" ref="Z1142:AK1142" si="1174">C1142*100000/Z1125</f>
        <v>0</v>
      </c>
      <c r="AA1142" s="91">
        <f t="shared" si="1174"/>
        <v>6.5286936084089575</v>
      </c>
      <c r="AB1142" s="91">
        <f t="shared" si="1174"/>
        <v>12.960922817704621</v>
      </c>
      <c r="AC1142" s="91">
        <f t="shared" si="1174"/>
        <v>44.998714322447931</v>
      </c>
      <c r="AD1142" s="91">
        <f t="shared" si="1174"/>
        <v>31.922364808785034</v>
      </c>
      <c r="AE1142" s="91">
        <f t="shared" si="1174"/>
        <v>37.893141341417206</v>
      </c>
      <c r="AF1142" s="91">
        <f t="shared" si="1174"/>
        <v>12.472715933894605</v>
      </c>
      <c r="AG1142" s="91">
        <f t="shared" si="1174"/>
        <v>6.1225739300802058</v>
      </c>
      <c r="AH1142" s="91">
        <f t="shared" si="1174"/>
        <v>24.258596640184365</v>
      </c>
      <c r="AI1142" s="91">
        <f t="shared" si="1174"/>
        <v>5.9883825378765199</v>
      </c>
      <c r="AJ1142" s="91">
        <f t="shared" si="1174"/>
        <v>11.846937566639024</v>
      </c>
      <c r="AK1142" s="91">
        <f t="shared" si="1174"/>
        <v>0</v>
      </c>
      <c r="AL1142" s="148"/>
      <c r="AM1142" s="148"/>
      <c r="AN1142" s="148"/>
      <c r="AO1142" s="148"/>
    </row>
    <row r="1143" spans="1:41" ht="13.5" customHeight="1">
      <c r="A1143" s="88">
        <v>1140</v>
      </c>
      <c r="B1143" s="95" t="s">
        <v>9</v>
      </c>
      <c r="C1143" s="96">
        <v>9</v>
      </c>
      <c r="D1143" s="96">
        <v>1</v>
      </c>
      <c r="E1143" s="96">
        <v>3</v>
      </c>
      <c r="F1143" s="96">
        <v>3</v>
      </c>
      <c r="G1143" s="96">
        <v>1</v>
      </c>
      <c r="H1143" s="96">
        <v>2</v>
      </c>
      <c r="I1143" s="96">
        <v>1</v>
      </c>
      <c r="J1143" s="96">
        <v>1</v>
      </c>
      <c r="K1143" s="96">
        <v>4</v>
      </c>
      <c r="L1143" s="96">
        <v>3</v>
      </c>
      <c r="M1143" s="96">
        <v>4</v>
      </c>
      <c r="N1143" s="96">
        <v>0</v>
      </c>
      <c r="O1143" s="96"/>
      <c r="P1143" s="96"/>
      <c r="Q1143" s="96"/>
      <c r="R1143" s="96"/>
      <c r="Z1143" s="91">
        <f t="shared" ref="Z1143:AK1143" si="1175">C1143*100000/Z1125</f>
        <v>58.873552691829659</v>
      </c>
      <c r="AA1143" s="91">
        <f t="shared" si="1175"/>
        <v>6.5286936084089575</v>
      </c>
      <c r="AB1143" s="91">
        <f t="shared" si="1175"/>
        <v>19.441384226556931</v>
      </c>
      <c r="AC1143" s="91">
        <f t="shared" si="1175"/>
        <v>19.285163281049112</v>
      </c>
      <c r="AD1143" s="91">
        <f t="shared" si="1175"/>
        <v>6.3844729617570071</v>
      </c>
      <c r="AE1143" s="91">
        <f t="shared" si="1175"/>
        <v>12.631047113805735</v>
      </c>
      <c r="AF1143" s="91">
        <f t="shared" si="1175"/>
        <v>6.2363579669473026</v>
      </c>
      <c r="AG1143" s="91">
        <f t="shared" si="1175"/>
        <v>6.1225739300802058</v>
      </c>
      <c r="AH1143" s="91">
        <f t="shared" si="1175"/>
        <v>24.258596640184365</v>
      </c>
      <c r="AI1143" s="91">
        <f t="shared" si="1175"/>
        <v>17.965147613629558</v>
      </c>
      <c r="AJ1143" s="91">
        <f t="shared" si="1175"/>
        <v>23.693875133278048</v>
      </c>
      <c r="AK1143" s="91">
        <f t="shared" si="1175"/>
        <v>0</v>
      </c>
      <c r="AL1143" s="148"/>
      <c r="AM1143" s="148"/>
      <c r="AN1143" s="148"/>
      <c r="AO1143" s="148"/>
    </row>
    <row r="1144" spans="1:41" ht="13.5" customHeight="1">
      <c r="A1144" s="88">
        <v>1141</v>
      </c>
      <c r="B1144" s="95" t="s">
        <v>8</v>
      </c>
      <c r="C1144" s="96">
        <v>10</v>
      </c>
      <c r="D1144" s="96">
        <v>15</v>
      </c>
      <c r="E1144" s="96">
        <v>16</v>
      </c>
      <c r="F1144" s="96">
        <v>22</v>
      </c>
      <c r="G1144" s="96">
        <v>21</v>
      </c>
      <c r="H1144" s="96">
        <v>11</v>
      </c>
      <c r="I1144" s="96">
        <v>23</v>
      </c>
      <c r="J1144" s="96">
        <v>11</v>
      </c>
      <c r="K1144" s="96">
        <v>23</v>
      </c>
      <c r="L1144" s="96">
        <v>32</v>
      </c>
      <c r="M1144" s="96">
        <v>22</v>
      </c>
      <c r="N1144" s="96">
        <v>25</v>
      </c>
      <c r="O1144" s="96"/>
      <c r="P1144" s="96"/>
      <c r="Q1144" s="96"/>
      <c r="R1144" s="96"/>
      <c r="Z1144" s="91">
        <f t="shared" ref="Z1144:AK1144" si="1176">C1144*100000/Z1125</f>
        <v>65.415058546477397</v>
      </c>
      <c r="AA1144" s="91">
        <f t="shared" si="1176"/>
        <v>97.930404126134363</v>
      </c>
      <c r="AB1144" s="91">
        <f t="shared" si="1176"/>
        <v>103.68738254163696</v>
      </c>
      <c r="AC1144" s="91">
        <f t="shared" si="1176"/>
        <v>141.42453072769351</v>
      </c>
      <c r="AD1144" s="91">
        <f t="shared" si="1176"/>
        <v>134.07393219689715</v>
      </c>
      <c r="AE1144" s="91">
        <f t="shared" si="1176"/>
        <v>69.470759125931536</v>
      </c>
      <c r="AF1144" s="91">
        <f t="shared" si="1176"/>
        <v>143.43623323978795</v>
      </c>
      <c r="AG1144" s="91">
        <f t="shared" si="1176"/>
        <v>67.348313230882269</v>
      </c>
      <c r="AH1144" s="91">
        <f t="shared" si="1176"/>
        <v>139.4869306810601</v>
      </c>
      <c r="AI1144" s="91">
        <f t="shared" si="1176"/>
        <v>191.62824121204864</v>
      </c>
      <c r="AJ1144" s="91">
        <f t="shared" si="1176"/>
        <v>130.31631323302926</v>
      </c>
      <c r="AK1144" s="91">
        <f t="shared" si="1176"/>
        <v>147.24070911125509</v>
      </c>
      <c r="AL1144" s="148"/>
      <c r="AM1144" s="148"/>
      <c r="AN1144" s="148"/>
      <c r="AO1144" s="148"/>
    </row>
    <row r="1145" spans="1:41" ht="13.5" customHeight="1">
      <c r="A1145" s="88">
        <v>1142</v>
      </c>
      <c r="B1145" s="95" t="s">
        <v>24</v>
      </c>
      <c r="C1145" s="96">
        <v>0</v>
      </c>
      <c r="D1145" s="96">
        <v>0</v>
      </c>
      <c r="E1145" s="96">
        <v>0</v>
      </c>
      <c r="F1145" s="96">
        <v>0</v>
      </c>
      <c r="G1145" s="96">
        <v>0</v>
      </c>
      <c r="H1145" s="96">
        <v>0</v>
      </c>
      <c r="I1145" s="96">
        <v>0</v>
      </c>
      <c r="J1145" s="96">
        <v>0</v>
      </c>
      <c r="K1145" s="96">
        <v>0</v>
      </c>
      <c r="L1145" s="96">
        <v>0</v>
      </c>
      <c r="M1145" s="96">
        <v>0</v>
      </c>
      <c r="N1145" s="96">
        <v>1</v>
      </c>
      <c r="O1145" s="96"/>
      <c r="P1145" s="96"/>
      <c r="Q1145" s="96"/>
      <c r="R1145" s="96"/>
      <c r="Z1145" s="91">
        <f t="shared" ref="Z1145:AK1145" si="1177">C1145*100000/Z1125</f>
        <v>0</v>
      </c>
      <c r="AA1145" s="91">
        <f t="shared" si="1177"/>
        <v>0</v>
      </c>
      <c r="AB1145" s="91">
        <f t="shared" si="1177"/>
        <v>0</v>
      </c>
      <c r="AC1145" s="91">
        <f t="shared" si="1177"/>
        <v>0</v>
      </c>
      <c r="AD1145" s="91">
        <f t="shared" si="1177"/>
        <v>0</v>
      </c>
      <c r="AE1145" s="91">
        <f t="shared" si="1177"/>
        <v>0</v>
      </c>
      <c r="AF1145" s="91">
        <f t="shared" si="1177"/>
        <v>0</v>
      </c>
      <c r="AG1145" s="91">
        <f t="shared" si="1177"/>
        <v>0</v>
      </c>
      <c r="AH1145" s="91">
        <f t="shared" si="1177"/>
        <v>0</v>
      </c>
      <c r="AI1145" s="91">
        <f t="shared" si="1177"/>
        <v>0</v>
      </c>
      <c r="AJ1145" s="91">
        <f t="shared" si="1177"/>
        <v>0</v>
      </c>
      <c r="AK1145" s="91">
        <f t="shared" si="1177"/>
        <v>5.8896283644502034</v>
      </c>
      <c r="AL1145" s="148"/>
      <c r="AM1145" s="148"/>
      <c r="AN1145" s="148"/>
      <c r="AO1145" s="148"/>
    </row>
    <row r="1146" spans="1:41" ht="13.5" customHeight="1">
      <c r="A1146" s="88">
        <v>1143</v>
      </c>
      <c r="B1146" s="97" t="s">
        <v>119</v>
      </c>
      <c r="C1146" s="96">
        <v>19</v>
      </c>
      <c r="D1146" s="96">
        <v>17</v>
      </c>
      <c r="E1146" s="96">
        <v>21</v>
      </c>
      <c r="F1146" s="96">
        <v>32</v>
      </c>
      <c r="G1146" s="96">
        <v>27</v>
      </c>
      <c r="H1146" s="96">
        <v>19</v>
      </c>
      <c r="I1146" s="96">
        <v>26</v>
      </c>
      <c r="J1146" s="96">
        <v>13</v>
      </c>
      <c r="K1146" s="96">
        <v>31</v>
      </c>
      <c r="L1146" s="96">
        <v>36</v>
      </c>
      <c r="M1146" s="96">
        <v>28</v>
      </c>
      <c r="N1146" s="96">
        <v>26</v>
      </c>
      <c r="O1146" s="96"/>
      <c r="P1146" s="96"/>
      <c r="Q1146" s="96"/>
      <c r="R1146" s="96"/>
      <c r="T1146" s="4" t="s">
        <v>844</v>
      </c>
      <c r="U1146" s="4" t="s">
        <v>845</v>
      </c>
      <c r="V1146" s="4" t="s">
        <v>846</v>
      </c>
      <c r="W1146" s="4" t="s">
        <v>847</v>
      </c>
      <c r="X1146" s="4" t="s">
        <v>848</v>
      </c>
      <c r="Y1146" s="4">
        <v>106.6</v>
      </c>
      <c r="Z1146" s="91">
        <f t="shared" ref="Z1146:AK1146" si="1178">C1146*100000/Z1125</f>
        <v>124.28861123830706</v>
      </c>
      <c r="AA1146" s="91">
        <f t="shared" si="1178"/>
        <v>110.98779134295228</v>
      </c>
      <c r="AB1146" s="91">
        <f t="shared" si="1178"/>
        <v>136.08968958589853</v>
      </c>
      <c r="AC1146" s="91">
        <f t="shared" si="1178"/>
        <v>205.70840833119053</v>
      </c>
      <c r="AD1146" s="91">
        <f t="shared" si="1178"/>
        <v>172.38076996743919</v>
      </c>
      <c r="AE1146" s="91">
        <f t="shared" si="1178"/>
        <v>119.99494758115448</v>
      </c>
      <c r="AF1146" s="91">
        <f t="shared" si="1178"/>
        <v>162.14530714062988</v>
      </c>
      <c r="AG1146" s="91">
        <f t="shared" si="1178"/>
        <v>79.59346109104267</v>
      </c>
      <c r="AH1146" s="91">
        <f t="shared" si="1178"/>
        <v>188.00412396142883</v>
      </c>
      <c r="AI1146" s="91">
        <f t="shared" si="1178"/>
        <v>215.58177136355471</v>
      </c>
      <c r="AJ1146" s="91">
        <f t="shared" si="1178"/>
        <v>165.85712593294633</v>
      </c>
      <c r="AK1146" s="91">
        <f t="shared" si="1178"/>
        <v>153.13033747570529</v>
      </c>
      <c r="AL1146" s="148"/>
      <c r="AM1146" s="148"/>
      <c r="AN1146" s="148"/>
      <c r="AO1146" s="148"/>
    </row>
    <row r="1147" spans="1:41" ht="13.5" customHeight="1">
      <c r="A1147" s="88">
        <v>1144</v>
      </c>
      <c r="B1147" s="95" t="s">
        <v>7</v>
      </c>
      <c r="C1147" s="96">
        <v>15</v>
      </c>
      <c r="D1147" s="96">
        <v>23</v>
      </c>
      <c r="E1147" s="96">
        <v>13</v>
      </c>
      <c r="F1147" s="96">
        <v>30</v>
      </c>
      <c r="G1147" s="96">
        <v>30</v>
      </c>
      <c r="H1147" s="96">
        <v>26</v>
      </c>
      <c r="I1147" s="96">
        <v>27</v>
      </c>
      <c r="J1147" s="96">
        <v>8</v>
      </c>
      <c r="K1147" s="96">
        <v>13</v>
      </c>
      <c r="L1147" s="96">
        <v>13</v>
      </c>
      <c r="M1147" s="96">
        <v>28</v>
      </c>
      <c r="N1147" s="96">
        <v>28</v>
      </c>
      <c r="O1147" s="96"/>
      <c r="P1147" s="96"/>
      <c r="Q1147" s="96"/>
      <c r="R1147" s="96"/>
      <c r="Z1147" s="91">
        <f t="shared" ref="Z1147:AK1147" si="1179">C1147*100000/Z1125</f>
        <v>98.122587819716102</v>
      </c>
      <c r="AA1147" s="91">
        <f t="shared" si="1179"/>
        <v>150.15995299340602</v>
      </c>
      <c r="AB1147" s="91">
        <f t="shared" si="1179"/>
        <v>84.24599831508003</v>
      </c>
      <c r="AC1147" s="91">
        <f t="shared" si="1179"/>
        <v>192.85163281049114</v>
      </c>
      <c r="AD1147" s="91">
        <f t="shared" si="1179"/>
        <v>191.5341888527102</v>
      </c>
      <c r="AE1147" s="91">
        <f t="shared" si="1179"/>
        <v>164.20361247947454</v>
      </c>
      <c r="AF1147" s="91">
        <f t="shared" si="1179"/>
        <v>168.38166510757716</v>
      </c>
      <c r="AG1147" s="91">
        <f t="shared" si="1179"/>
        <v>48.980591440641646</v>
      </c>
      <c r="AH1147" s="91">
        <f t="shared" si="1179"/>
        <v>78.840439080599182</v>
      </c>
      <c r="AI1147" s="91">
        <f t="shared" si="1179"/>
        <v>77.848972992394749</v>
      </c>
      <c r="AJ1147" s="91">
        <f t="shared" si="1179"/>
        <v>165.85712593294633</v>
      </c>
      <c r="AK1147" s="91">
        <f t="shared" si="1179"/>
        <v>164.9095942046057</v>
      </c>
      <c r="AL1147" s="148"/>
      <c r="AM1147" s="148"/>
      <c r="AN1147" s="148"/>
      <c r="AO1147" s="148"/>
    </row>
    <row r="1148" spans="1:41" ht="13.5" customHeight="1">
      <c r="A1148" s="88">
        <v>1145</v>
      </c>
      <c r="B1148" s="95" t="s">
        <v>6</v>
      </c>
      <c r="C1148" s="96">
        <v>50</v>
      </c>
      <c r="D1148" s="96">
        <v>45</v>
      </c>
      <c r="E1148" s="96">
        <v>28</v>
      </c>
      <c r="F1148" s="96">
        <v>23</v>
      </c>
      <c r="G1148" s="96">
        <v>20</v>
      </c>
      <c r="H1148" s="96">
        <v>17</v>
      </c>
      <c r="I1148" s="96">
        <v>27</v>
      </c>
      <c r="J1148" s="96">
        <v>14</v>
      </c>
      <c r="K1148" s="96">
        <v>16</v>
      </c>
      <c r="L1148" s="96">
        <v>7</v>
      </c>
      <c r="M1148" s="96">
        <v>20</v>
      </c>
      <c r="N1148" s="96">
        <v>29</v>
      </c>
      <c r="O1148" s="96"/>
      <c r="P1148" s="96"/>
      <c r="Q1148" s="96"/>
      <c r="R1148" s="96"/>
      <c r="Z1148" s="91">
        <f t="shared" ref="Z1148:AK1148" si="1180">C1148*100000/Z1125</f>
        <v>327.07529273238697</v>
      </c>
      <c r="AA1148" s="91">
        <f t="shared" si="1180"/>
        <v>293.79121237840309</v>
      </c>
      <c r="AB1148" s="91">
        <f t="shared" si="1180"/>
        <v>181.4529194478647</v>
      </c>
      <c r="AC1148" s="91">
        <f t="shared" si="1180"/>
        <v>147.8529184880432</v>
      </c>
      <c r="AD1148" s="91">
        <f t="shared" si="1180"/>
        <v>127.68945923514013</v>
      </c>
      <c r="AE1148" s="91">
        <f t="shared" si="1180"/>
        <v>107.36390046734874</v>
      </c>
      <c r="AF1148" s="91">
        <f t="shared" si="1180"/>
        <v>168.38166510757716</v>
      </c>
      <c r="AG1148" s="91">
        <f t="shared" si="1180"/>
        <v>85.716035021122877</v>
      </c>
      <c r="AH1148" s="91">
        <f t="shared" si="1180"/>
        <v>97.03438656073746</v>
      </c>
      <c r="AI1148" s="91">
        <f t="shared" si="1180"/>
        <v>41.918677765135634</v>
      </c>
      <c r="AJ1148" s="91">
        <f t="shared" si="1180"/>
        <v>118.46937566639023</v>
      </c>
      <c r="AK1148" s="91">
        <f t="shared" si="1180"/>
        <v>170.7992225690559</v>
      </c>
      <c r="AL1148" s="148"/>
      <c r="AM1148" s="148"/>
      <c r="AN1148" s="148"/>
      <c r="AO1148" s="148"/>
    </row>
    <row r="1149" spans="1:41" ht="13.5" customHeight="1">
      <c r="A1149" s="88">
        <v>1146</v>
      </c>
      <c r="B1149" s="95" t="s">
        <v>5</v>
      </c>
      <c r="C1149" s="96">
        <v>3</v>
      </c>
      <c r="D1149" s="96">
        <v>4</v>
      </c>
      <c r="E1149" s="96">
        <v>13</v>
      </c>
      <c r="F1149" s="96">
        <v>4</v>
      </c>
      <c r="G1149" s="96">
        <v>6</v>
      </c>
      <c r="H1149" s="96">
        <v>3</v>
      </c>
      <c r="I1149" s="96">
        <v>6</v>
      </c>
      <c r="J1149" s="96">
        <v>3</v>
      </c>
      <c r="K1149" s="96">
        <v>7</v>
      </c>
      <c r="L1149" s="96">
        <v>11</v>
      </c>
      <c r="M1149" s="96">
        <v>5</v>
      </c>
      <c r="N1149" s="96">
        <v>11</v>
      </c>
      <c r="O1149" s="96"/>
      <c r="P1149" s="96"/>
      <c r="Q1149" s="96"/>
      <c r="R1149" s="96"/>
      <c r="Z1149" s="91">
        <f t="shared" ref="Z1149:AK1149" si="1181">C1149*100000/Z1125</f>
        <v>19.624517563943218</v>
      </c>
      <c r="AA1149" s="91">
        <f t="shared" si="1181"/>
        <v>26.11477443363583</v>
      </c>
      <c r="AB1149" s="91">
        <f t="shared" si="1181"/>
        <v>84.24599831508003</v>
      </c>
      <c r="AC1149" s="91">
        <f t="shared" si="1181"/>
        <v>25.713551041398816</v>
      </c>
      <c r="AD1149" s="91">
        <f t="shared" si="1181"/>
        <v>38.306837770542039</v>
      </c>
      <c r="AE1149" s="91">
        <f t="shared" si="1181"/>
        <v>18.946570670708603</v>
      </c>
      <c r="AF1149" s="91">
        <f t="shared" si="1181"/>
        <v>37.418147801683816</v>
      </c>
      <c r="AG1149" s="91">
        <f t="shared" si="1181"/>
        <v>18.367721790240616</v>
      </c>
      <c r="AH1149" s="91">
        <f t="shared" si="1181"/>
        <v>42.452544120322642</v>
      </c>
      <c r="AI1149" s="91">
        <f t="shared" si="1181"/>
        <v>65.872207916641713</v>
      </c>
      <c r="AJ1149" s="91">
        <f t="shared" si="1181"/>
        <v>29.617343916597559</v>
      </c>
      <c r="AK1149" s="91">
        <f t="shared" si="1181"/>
        <v>64.785912008952238</v>
      </c>
      <c r="AL1149" s="148"/>
      <c r="AM1149" s="148"/>
      <c r="AN1149" s="148"/>
      <c r="AO1149" s="148"/>
    </row>
    <row r="1150" spans="1:41" ht="13.5" customHeight="1">
      <c r="A1150" s="88">
        <v>1147</v>
      </c>
      <c r="B1150" s="95" t="s">
        <v>26</v>
      </c>
      <c r="C1150" s="96">
        <v>0</v>
      </c>
      <c r="D1150" s="96">
        <v>0</v>
      </c>
      <c r="E1150" s="96">
        <v>0</v>
      </c>
      <c r="F1150" s="96">
        <v>0</v>
      </c>
      <c r="G1150" s="96">
        <v>0</v>
      </c>
      <c r="H1150" s="96">
        <v>0</v>
      </c>
      <c r="I1150" s="96">
        <v>0</v>
      </c>
      <c r="J1150" s="96">
        <v>0</v>
      </c>
      <c r="K1150" s="96">
        <v>0</v>
      </c>
      <c r="L1150" s="96">
        <v>0</v>
      </c>
      <c r="M1150" s="96">
        <v>0</v>
      </c>
      <c r="N1150" s="96">
        <v>0</v>
      </c>
      <c r="O1150" s="96"/>
      <c r="P1150" s="96"/>
      <c r="Q1150" s="96"/>
      <c r="R1150" s="96"/>
      <c r="Z1150" s="91">
        <f t="shared" ref="Z1150:AK1150" si="1182">C1150*100000/Z1125</f>
        <v>0</v>
      </c>
      <c r="AA1150" s="91">
        <f t="shared" si="1182"/>
        <v>0</v>
      </c>
      <c r="AB1150" s="91">
        <f t="shared" si="1182"/>
        <v>0</v>
      </c>
      <c r="AC1150" s="91">
        <f t="shared" si="1182"/>
        <v>0</v>
      </c>
      <c r="AD1150" s="91">
        <f t="shared" si="1182"/>
        <v>0</v>
      </c>
      <c r="AE1150" s="91">
        <f t="shared" si="1182"/>
        <v>0</v>
      </c>
      <c r="AF1150" s="91">
        <f t="shared" si="1182"/>
        <v>0</v>
      </c>
      <c r="AG1150" s="91">
        <f t="shared" si="1182"/>
        <v>0</v>
      </c>
      <c r="AH1150" s="91">
        <f t="shared" si="1182"/>
        <v>0</v>
      </c>
      <c r="AI1150" s="91">
        <f t="shared" si="1182"/>
        <v>0</v>
      </c>
      <c r="AJ1150" s="91">
        <f t="shared" si="1182"/>
        <v>0</v>
      </c>
      <c r="AK1150" s="91">
        <f t="shared" si="1182"/>
        <v>0</v>
      </c>
      <c r="AL1150" s="148"/>
      <c r="AM1150" s="148"/>
      <c r="AN1150" s="148"/>
      <c r="AO1150" s="148"/>
    </row>
    <row r="1151" spans="1:41" ht="13.5" customHeight="1">
      <c r="A1151" s="88">
        <v>1148</v>
      </c>
      <c r="B1151" s="95" t="s">
        <v>4</v>
      </c>
      <c r="C1151" s="96">
        <v>3</v>
      </c>
      <c r="D1151" s="96">
        <v>7</v>
      </c>
      <c r="E1151" s="96">
        <v>5</v>
      </c>
      <c r="F1151" s="96">
        <v>6</v>
      </c>
      <c r="G1151" s="96">
        <v>4</v>
      </c>
      <c r="H1151" s="96">
        <v>16</v>
      </c>
      <c r="I1151" s="96">
        <v>6</v>
      </c>
      <c r="J1151" s="96">
        <v>5</v>
      </c>
      <c r="K1151" s="96">
        <v>10</v>
      </c>
      <c r="L1151" s="96">
        <v>6</v>
      </c>
      <c r="M1151" s="96">
        <v>14</v>
      </c>
      <c r="N1151" s="96">
        <v>20</v>
      </c>
      <c r="O1151" s="96"/>
      <c r="P1151" s="96"/>
      <c r="Q1151" s="96"/>
      <c r="R1151" s="96"/>
      <c r="Z1151" s="91">
        <f t="shared" ref="Z1151:AK1151" si="1183">C1151*100000/Z1125</f>
        <v>19.624517563943218</v>
      </c>
      <c r="AA1151" s="91">
        <f t="shared" si="1183"/>
        <v>45.700855258862703</v>
      </c>
      <c r="AB1151" s="91">
        <f t="shared" si="1183"/>
        <v>32.402307044261555</v>
      </c>
      <c r="AC1151" s="91">
        <f t="shared" si="1183"/>
        <v>38.570326562098224</v>
      </c>
      <c r="AD1151" s="91">
        <f t="shared" si="1183"/>
        <v>25.537891847028028</v>
      </c>
      <c r="AE1151" s="91">
        <f t="shared" si="1183"/>
        <v>101.04837691044588</v>
      </c>
      <c r="AF1151" s="91">
        <f t="shared" si="1183"/>
        <v>37.418147801683816</v>
      </c>
      <c r="AG1151" s="91">
        <f t="shared" si="1183"/>
        <v>30.612869650401027</v>
      </c>
      <c r="AH1151" s="91">
        <f t="shared" si="1183"/>
        <v>60.646491600460912</v>
      </c>
      <c r="AI1151" s="91">
        <f t="shared" si="1183"/>
        <v>35.930295227259116</v>
      </c>
      <c r="AJ1151" s="91">
        <f t="shared" si="1183"/>
        <v>82.928562966473166</v>
      </c>
      <c r="AK1151" s="91">
        <f t="shared" si="1183"/>
        <v>117.79256728900407</v>
      </c>
      <c r="AL1151" s="148"/>
      <c r="AM1151" s="148"/>
      <c r="AN1151" s="148"/>
      <c r="AO1151" s="148"/>
    </row>
    <row r="1152" spans="1:41" ht="13.5" customHeight="1">
      <c r="A1152" s="88">
        <v>1149</v>
      </c>
      <c r="B1152" s="95" t="s">
        <v>3</v>
      </c>
      <c r="C1152" s="96">
        <v>28</v>
      </c>
      <c r="D1152" s="96">
        <v>23</v>
      </c>
      <c r="E1152" s="96">
        <v>40</v>
      </c>
      <c r="F1152" s="96">
        <v>20</v>
      </c>
      <c r="G1152" s="96">
        <v>34</v>
      </c>
      <c r="H1152" s="96">
        <v>48</v>
      </c>
      <c r="I1152" s="96">
        <v>20</v>
      </c>
      <c r="J1152" s="96">
        <v>32</v>
      </c>
      <c r="K1152" s="96">
        <v>79</v>
      </c>
      <c r="L1152" s="96">
        <v>60</v>
      </c>
      <c r="M1152" s="96">
        <v>83</v>
      </c>
      <c r="N1152" s="96">
        <v>79</v>
      </c>
      <c r="O1152" s="96"/>
      <c r="P1152" s="96"/>
      <c r="Q1152" s="96"/>
      <c r="R1152" s="96"/>
      <c r="Z1152" s="91">
        <f t="shared" ref="Z1152:AK1152" si="1184">C1152*100000/Z1125</f>
        <v>183.16216393013673</v>
      </c>
      <c r="AA1152" s="91">
        <f t="shared" si="1184"/>
        <v>150.15995299340602</v>
      </c>
      <c r="AB1152" s="91">
        <f t="shared" si="1184"/>
        <v>259.21845635409244</v>
      </c>
      <c r="AC1152" s="91">
        <f t="shared" si="1184"/>
        <v>128.56775520699409</v>
      </c>
      <c r="AD1152" s="91">
        <f t="shared" si="1184"/>
        <v>217.07208069973822</v>
      </c>
      <c r="AE1152" s="91">
        <f t="shared" si="1184"/>
        <v>303.14513073133764</v>
      </c>
      <c r="AF1152" s="91">
        <f t="shared" si="1184"/>
        <v>124.72715933894605</v>
      </c>
      <c r="AG1152" s="91">
        <f t="shared" si="1184"/>
        <v>195.92236576256659</v>
      </c>
      <c r="AH1152" s="91">
        <f t="shared" si="1184"/>
        <v>479.10728364364121</v>
      </c>
      <c r="AI1152" s="91">
        <f t="shared" si="1184"/>
        <v>359.3029522725912</v>
      </c>
      <c r="AJ1152" s="91">
        <f t="shared" si="1184"/>
        <v>491.64790901551947</v>
      </c>
      <c r="AK1152" s="91">
        <f t="shared" si="1184"/>
        <v>465.28064079156604</v>
      </c>
      <c r="AL1152" s="148"/>
      <c r="AM1152" s="148"/>
      <c r="AN1152" s="148"/>
      <c r="AO1152" s="148"/>
    </row>
    <row r="1153" spans="1:41" ht="13.5" customHeight="1">
      <c r="A1153" s="88">
        <v>1150</v>
      </c>
      <c r="B1153" s="95" t="s">
        <v>2</v>
      </c>
      <c r="C1153" s="96">
        <v>0</v>
      </c>
      <c r="D1153" s="96">
        <v>0</v>
      </c>
      <c r="E1153" s="96">
        <v>0</v>
      </c>
      <c r="F1153" s="96">
        <v>1</v>
      </c>
      <c r="G1153" s="96">
        <v>0</v>
      </c>
      <c r="H1153" s="96">
        <v>0</v>
      </c>
      <c r="I1153" s="96">
        <v>0</v>
      </c>
      <c r="J1153" s="96">
        <v>0</v>
      </c>
      <c r="K1153" s="96">
        <v>0</v>
      </c>
      <c r="L1153" s="96">
        <v>0</v>
      </c>
      <c r="M1153" s="96">
        <v>0</v>
      </c>
      <c r="N1153" s="96">
        <v>0</v>
      </c>
      <c r="O1153" s="96"/>
      <c r="P1153" s="96"/>
      <c r="Q1153" s="96"/>
      <c r="R1153" s="96"/>
      <c r="Z1153" s="91">
        <f t="shared" ref="Z1153:AK1153" si="1185">C1153*100000/Z1125</f>
        <v>0</v>
      </c>
      <c r="AA1153" s="91">
        <f t="shared" si="1185"/>
        <v>0</v>
      </c>
      <c r="AB1153" s="91">
        <f t="shared" si="1185"/>
        <v>0</v>
      </c>
      <c r="AC1153" s="91">
        <f t="shared" si="1185"/>
        <v>6.4283877603497039</v>
      </c>
      <c r="AD1153" s="91">
        <f t="shared" si="1185"/>
        <v>0</v>
      </c>
      <c r="AE1153" s="91">
        <f t="shared" si="1185"/>
        <v>0</v>
      </c>
      <c r="AF1153" s="91">
        <f t="shared" si="1185"/>
        <v>0</v>
      </c>
      <c r="AG1153" s="91">
        <f t="shared" si="1185"/>
        <v>0</v>
      </c>
      <c r="AH1153" s="91">
        <f t="shared" si="1185"/>
        <v>0</v>
      </c>
      <c r="AI1153" s="91">
        <f t="shared" si="1185"/>
        <v>0</v>
      </c>
      <c r="AJ1153" s="91">
        <f t="shared" si="1185"/>
        <v>0</v>
      </c>
      <c r="AK1153" s="91">
        <f t="shared" si="1185"/>
        <v>0</v>
      </c>
      <c r="AL1153" s="148"/>
      <c r="AM1153" s="148"/>
      <c r="AN1153" s="148"/>
      <c r="AO1153" s="148"/>
    </row>
    <row r="1154" spans="1:41" ht="13.5" customHeight="1">
      <c r="A1154" s="88">
        <v>1151</v>
      </c>
      <c r="B1154" s="95" t="s">
        <v>23</v>
      </c>
      <c r="C1154" s="96">
        <v>1</v>
      </c>
      <c r="D1154" s="96">
        <v>0</v>
      </c>
      <c r="E1154" s="96">
        <v>1</v>
      </c>
      <c r="F1154" s="96">
        <v>0</v>
      </c>
      <c r="G1154" s="96">
        <v>0</v>
      </c>
      <c r="H1154" s="96">
        <v>0</v>
      </c>
      <c r="I1154" s="96">
        <v>1</v>
      </c>
      <c r="J1154" s="96">
        <v>0</v>
      </c>
      <c r="K1154" s="96">
        <v>1</v>
      </c>
      <c r="L1154" s="96">
        <v>0</v>
      </c>
      <c r="M1154" s="96">
        <v>0</v>
      </c>
      <c r="N1154" s="96">
        <v>3</v>
      </c>
      <c r="O1154" s="96"/>
      <c r="P1154" s="96"/>
      <c r="Q1154" s="96"/>
      <c r="R1154" s="96"/>
      <c r="Z1154" s="91">
        <f t="shared" ref="Z1154:AK1154" si="1186">C1154*100000/Z1125</f>
        <v>6.54150585464774</v>
      </c>
      <c r="AA1154" s="91">
        <f t="shared" si="1186"/>
        <v>0</v>
      </c>
      <c r="AB1154" s="91">
        <f t="shared" si="1186"/>
        <v>6.4804614088523103</v>
      </c>
      <c r="AC1154" s="91">
        <f t="shared" si="1186"/>
        <v>0</v>
      </c>
      <c r="AD1154" s="91">
        <f t="shared" si="1186"/>
        <v>0</v>
      </c>
      <c r="AE1154" s="91">
        <f t="shared" si="1186"/>
        <v>0</v>
      </c>
      <c r="AF1154" s="91">
        <f t="shared" si="1186"/>
        <v>6.2363579669473026</v>
      </c>
      <c r="AG1154" s="91">
        <f t="shared" si="1186"/>
        <v>0</v>
      </c>
      <c r="AH1154" s="91">
        <f t="shared" si="1186"/>
        <v>6.0646491600460912</v>
      </c>
      <c r="AI1154" s="91">
        <f t="shared" si="1186"/>
        <v>0</v>
      </c>
      <c r="AJ1154" s="91">
        <f t="shared" si="1186"/>
        <v>0</v>
      </c>
      <c r="AK1154" s="91">
        <f t="shared" si="1186"/>
        <v>17.66888509335061</v>
      </c>
      <c r="AL1154" s="148"/>
      <c r="AM1154" s="148"/>
      <c r="AN1154" s="148"/>
      <c r="AO1154" s="148"/>
    </row>
    <row r="1155" spans="1:41" ht="13.5" customHeight="1">
      <c r="A1155" s="88">
        <v>1152</v>
      </c>
      <c r="B1155" s="95" t="s">
        <v>1</v>
      </c>
      <c r="C1155" s="96">
        <v>11</v>
      </c>
      <c r="D1155" s="96">
        <v>6</v>
      </c>
      <c r="E1155" s="96">
        <v>4</v>
      </c>
      <c r="F1155" s="96">
        <v>0</v>
      </c>
      <c r="G1155" s="96">
        <v>1</v>
      </c>
      <c r="H1155" s="96">
        <v>1</v>
      </c>
      <c r="I1155" s="96">
        <v>0</v>
      </c>
      <c r="J1155" s="96">
        <v>0</v>
      </c>
      <c r="K1155" s="96">
        <v>1</v>
      </c>
      <c r="L1155" s="96">
        <v>1</v>
      </c>
      <c r="M1155" s="96">
        <v>0</v>
      </c>
      <c r="N1155" s="96">
        <v>1</v>
      </c>
      <c r="O1155" s="96"/>
      <c r="P1155" s="96"/>
      <c r="Q1155" s="96"/>
      <c r="R1155" s="96"/>
      <c r="Z1155" s="91">
        <f t="shared" ref="Z1155:AK1155" si="1187">C1155*100000/Z1125</f>
        <v>71.956564401125135</v>
      </c>
      <c r="AA1155" s="91">
        <f t="shared" si="1187"/>
        <v>39.172161650453745</v>
      </c>
      <c r="AB1155" s="91">
        <f t="shared" si="1187"/>
        <v>25.921845635409241</v>
      </c>
      <c r="AC1155" s="91">
        <f t="shared" si="1187"/>
        <v>0</v>
      </c>
      <c r="AD1155" s="91">
        <f t="shared" si="1187"/>
        <v>6.3844729617570071</v>
      </c>
      <c r="AE1155" s="91">
        <f t="shared" si="1187"/>
        <v>6.3155235569028676</v>
      </c>
      <c r="AF1155" s="91">
        <f t="shared" si="1187"/>
        <v>0</v>
      </c>
      <c r="AG1155" s="91">
        <f t="shared" si="1187"/>
        <v>0</v>
      </c>
      <c r="AH1155" s="91">
        <f t="shared" si="1187"/>
        <v>6.0646491600460912</v>
      </c>
      <c r="AI1155" s="91">
        <f t="shared" si="1187"/>
        <v>5.9883825378765199</v>
      </c>
      <c r="AJ1155" s="91">
        <f t="shared" si="1187"/>
        <v>0</v>
      </c>
      <c r="AK1155" s="91">
        <f t="shared" si="1187"/>
        <v>5.8896283644502034</v>
      </c>
      <c r="AL1155" s="148"/>
      <c r="AM1155" s="148"/>
      <c r="AN1155" s="148"/>
      <c r="AO1155" s="148"/>
    </row>
    <row r="1156" spans="1:41" ht="13.5" customHeight="1">
      <c r="A1156" s="88">
        <v>1153</v>
      </c>
      <c r="B1156" s="95" t="s">
        <v>0</v>
      </c>
      <c r="C1156" s="96">
        <v>0</v>
      </c>
      <c r="D1156" s="96">
        <v>0</v>
      </c>
      <c r="E1156" s="96">
        <v>4</v>
      </c>
      <c r="F1156" s="96">
        <v>3</v>
      </c>
      <c r="G1156" s="96">
        <v>0</v>
      </c>
      <c r="H1156" s="96">
        <v>1</v>
      </c>
      <c r="I1156" s="96">
        <v>2</v>
      </c>
      <c r="J1156" s="96">
        <v>1</v>
      </c>
      <c r="K1156" s="96">
        <v>3</v>
      </c>
      <c r="L1156" s="96">
        <v>10</v>
      </c>
      <c r="M1156" s="96">
        <v>19</v>
      </c>
      <c r="N1156" s="96">
        <v>20</v>
      </c>
      <c r="O1156" s="96"/>
      <c r="P1156" s="96"/>
      <c r="Q1156" s="96"/>
      <c r="R1156" s="96"/>
      <c r="Z1156" s="91">
        <f t="shared" ref="Z1156:AK1156" si="1188">C1156*100000/Z1125</f>
        <v>0</v>
      </c>
      <c r="AA1156" s="91">
        <f t="shared" si="1188"/>
        <v>0</v>
      </c>
      <c r="AB1156" s="91">
        <f t="shared" si="1188"/>
        <v>25.921845635409241</v>
      </c>
      <c r="AC1156" s="91">
        <f t="shared" si="1188"/>
        <v>19.285163281049112</v>
      </c>
      <c r="AD1156" s="91">
        <f t="shared" si="1188"/>
        <v>0</v>
      </c>
      <c r="AE1156" s="91">
        <f t="shared" si="1188"/>
        <v>6.3155235569028676</v>
      </c>
      <c r="AF1156" s="91">
        <f t="shared" si="1188"/>
        <v>12.472715933894605</v>
      </c>
      <c r="AG1156" s="91">
        <f t="shared" si="1188"/>
        <v>6.1225739300802058</v>
      </c>
      <c r="AH1156" s="91">
        <f t="shared" si="1188"/>
        <v>18.193947480138274</v>
      </c>
      <c r="AI1156" s="91">
        <f t="shared" si="1188"/>
        <v>59.883825378765195</v>
      </c>
      <c r="AJ1156" s="91">
        <f t="shared" si="1188"/>
        <v>112.54590688307073</v>
      </c>
      <c r="AK1156" s="91">
        <f t="shared" si="1188"/>
        <v>117.79256728900407</v>
      </c>
      <c r="AL1156" s="148"/>
      <c r="AM1156" s="148"/>
      <c r="AN1156" s="148"/>
      <c r="AO1156" s="148"/>
    </row>
    <row r="1157" spans="1:41" ht="13.5" customHeight="1">
      <c r="A1157" s="88">
        <v>1154</v>
      </c>
      <c r="B1157" s="97" t="s">
        <v>111</v>
      </c>
      <c r="C1157" s="96"/>
      <c r="D1157" s="96"/>
      <c r="E1157" s="96"/>
      <c r="F1157" s="96"/>
      <c r="G1157" s="96"/>
      <c r="H1157" s="96"/>
      <c r="I1157" s="96"/>
      <c r="J1157" s="96"/>
      <c r="K1157" s="96"/>
      <c r="L1157" s="96"/>
      <c r="M1157" s="96">
        <v>0</v>
      </c>
      <c r="N1157" s="96">
        <v>0</v>
      </c>
      <c r="O1157" s="96"/>
      <c r="P1157" s="96"/>
      <c r="Q1157" s="96"/>
      <c r="R1157" s="96"/>
      <c r="Z1157" s="91">
        <f t="shared" ref="Z1157:AK1157" si="1189">C1157*100000/Z1125</f>
        <v>0</v>
      </c>
      <c r="AA1157" s="91">
        <f t="shared" si="1189"/>
        <v>0</v>
      </c>
      <c r="AB1157" s="91">
        <f t="shared" si="1189"/>
        <v>0</v>
      </c>
      <c r="AC1157" s="91">
        <f t="shared" si="1189"/>
        <v>0</v>
      </c>
      <c r="AD1157" s="91">
        <f t="shared" si="1189"/>
        <v>0</v>
      </c>
      <c r="AE1157" s="91">
        <f t="shared" si="1189"/>
        <v>0</v>
      </c>
      <c r="AF1157" s="91">
        <f t="shared" si="1189"/>
        <v>0</v>
      </c>
      <c r="AG1157" s="91">
        <f t="shared" si="1189"/>
        <v>0</v>
      </c>
      <c r="AH1157" s="91">
        <f t="shared" si="1189"/>
        <v>0</v>
      </c>
      <c r="AI1157" s="91">
        <f t="shared" si="1189"/>
        <v>0</v>
      </c>
      <c r="AJ1157" s="91">
        <f t="shared" si="1189"/>
        <v>0</v>
      </c>
      <c r="AK1157" s="91">
        <f t="shared" si="1189"/>
        <v>0</v>
      </c>
      <c r="AL1157" s="148"/>
      <c r="AM1157" s="148"/>
      <c r="AN1157" s="148"/>
      <c r="AO1157" s="148"/>
    </row>
    <row r="1158" spans="1:41" ht="13.5" customHeight="1">
      <c r="A1158" s="88">
        <v>1155</v>
      </c>
      <c r="B1158" s="97" t="s">
        <v>112</v>
      </c>
      <c r="C1158" s="96">
        <f>SUM(C1134,C1141,C1146,C1147:C1157)</f>
        <v>448</v>
      </c>
      <c r="D1158" s="96">
        <f t="shared" ref="D1158:K1158" si="1190">SUM(D1134,D1141,D1146,D1147:D1157)</f>
        <v>499</v>
      </c>
      <c r="E1158" s="96">
        <f t="shared" si="1190"/>
        <v>436</v>
      </c>
      <c r="F1158" s="96">
        <f t="shared" si="1190"/>
        <v>488</v>
      </c>
      <c r="G1158" s="96">
        <f t="shared" si="1190"/>
        <v>477</v>
      </c>
      <c r="H1158" s="96">
        <f t="shared" si="1190"/>
        <v>465</v>
      </c>
      <c r="I1158" s="96">
        <f t="shared" si="1190"/>
        <v>461</v>
      </c>
      <c r="J1158" s="96">
        <f t="shared" si="1190"/>
        <v>411</v>
      </c>
      <c r="K1158" s="96">
        <f t="shared" si="1190"/>
        <v>571</v>
      </c>
      <c r="L1158" s="96">
        <f>SUM(L1134,L1141,L1146,L1147:L1157)</f>
        <v>563</v>
      </c>
      <c r="M1158" s="96">
        <f t="shared" ref="M1158:R1158" si="1191">SUM(M1134,M1141,M1146,M1147:M1157)</f>
        <v>622</v>
      </c>
      <c r="N1158" s="96">
        <f>SUM(N1134,N1141,N1146,N1147:N1157)</f>
        <v>668</v>
      </c>
      <c r="O1158" s="96">
        <f t="shared" si="1191"/>
        <v>0</v>
      </c>
      <c r="P1158" s="96">
        <f t="shared" si="1191"/>
        <v>0</v>
      </c>
      <c r="Q1158" s="96">
        <f t="shared" si="1191"/>
        <v>0</v>
      </c>
      <c r="R1158" s="96">
        <f t="shared" si="1191"/>
        <v>0</v>
      </c>
      <c r="T1158" s="4" t="s">
        <v>849</v>
      </c>
      <c r="U1158" s="4" t="s">
        <v>850</v>
      </c>
      <c r="V1158" s="4" t="s">
        <v>851</v>
      </c>
      <c r="W1158" s="4" t="s">
        <v>852</v>
      </c>
      <c r="X1158" s="4" t="s">
        <v>853</v>
      </c>
      <c r="Y1158" s="4">
        <v>2801.8</v>
      </c>
      <c r="Z1158" s="91">
        <f t="shared" ref="Z1158:AK1158" si="1192">C1158*100000/Z1125</f>
        <v>2930.5946228821877</v>
      </c>
      <c r="AA1158" s="91">
        <f t="shared" si="1192"/>
        <v>3257.8181105960698</v>
      </c>
      <c r="AB1158" s="91">
        <f t="shared" si="1192"/>
        <v>2825.4811742596071</v>
      </c>
      <c r="AC1158" s="91">
        <f t="shared" si="1192"/>
        <v>3137.0532270506556</v>
      </c>
      <c r="AD1158" s="91">
        <f t="shared" si="1192"/>
        <v>3045.3936027580921</v>
      </c>
      <c r="AE1158" s="91">
        <f t="shared" si="1192"/>
        <v>2936.7184539598334</v>
      </c>
      <c r="AF1158" s="91">
        <f t="shared" si="1192"/>
        <v>2874.9610227627068</v>
      </c>
      <c r="AG1158" s="91">
        <f t="shared" si="1192"/>
        <v>2516.3778852629644</v>
      </c>
      <c r="AH1158" s="91">
        <f t="shared" si="1192"/>
        <v>3462.914670386318</v>
      </c>
      <c r="AI1158" s="91">
        <f t="shared" si="1192"/>
        <v>3371.4593688244804</v>
      </c>
      <c r="AJ1158" s="91">
        <f t="shared" si="1192"/>
        <v>3684.3975832247365</v>
      </c>
      <c r="AK1158" s="91">
        <f t="shared" si="1192"/>
        <v>3934.2717474527358</v>
      </c>
      <c r="AL1158" s="148"/>
      <c r="AM1158" s="148"/>
      <c r="AN1158" s="148"/>
      <c r="AO1158" s="148"/>
    </row>
    <row r="1159" spans="1:41" ht="13.5" customHeight="1">
      <c r="A1159" s="88">
        <v>1156</v>
      </c>
      <c r="B1159" s="13" t="s">
        <v>151</v>
      </c>
      <c r="C1159" s="86">
        <v>2011</v>
      </c>
      <c r="D1159" s="86">
        <v>2012</v>
      </c>
      <c r="E1159" s="86">
        <v>2013</v>
      </c>
      <c r="F1159" s="86">
        <v>2014</v>
      </c>
      <c r="G1159" s="86">
        <v>2015</v>
      </c>
      <c r="H1159" s="86">
        <v>2016</v>
      </c>
      <c r="I1159" s="86">
        <v>2017</v>
      </c>
      <c r="J1159" s="86">
        <v>2018</v>
      </c>
      <c r="K1159" s="86">
        <v>2019</v>
      </c>
      <c r="L1159" s="86">
        <v>2020</v>
      </c>
      <c r="M1159" s="86">
        <v>2021</v>
      </c>
      <c r="N1159" s="86">
        <v>2022</v>
      </c>
      <c r="O1159" s="86">
        <v>2023</v>
      </c>
      <c r="P1159" s="86">
        <v>2024</v>
      </c>
      <c r="Q1159" s="86">
        <v>2025</v>
      </c>
      <c r="R1159" s="86">
        <v>2026</v>
      </c>
      <c r="Z1159" s="72">
        <v>147407</v>
      </c>
      <c r="AA1159" s="72">
        <v>148304</v>
      </c>
      <c r="AB1159" s="72">
        <v>150487</v>
      </c>
      <c r="AC1159" s="72">
        <v>152392</v>
      </c>
      <c r="AD1159" s="72">
        <v>154352</v>
      </c>
      <c r="AE1159" s="72">
        <v>156461</v>
      </c>
      <c r="AF1159" s="72">
        <v>159023</v>
      </c>
      <c r="AG1159" s="72">
        <v>161051</v>
      </c>
      <c r="AH1159" s="72">
        <v>163452</v>
      </c>
      <c r="AI1159" s="72">
        <v>165804</v>
      </c>
      <c r="AJ1159" s="72">
        <v>167228</v>
      </c>
      <c r="AK1159" s="72">
        <v>164680</v>
      </c>
      <c r="AL1159" s="149"/>
      <c r="AM1159" s="149"/>
      <c r="AN1159" s="149"/>
      <c r="AO1159" s="149"/>
    </row>
    <row r="1160" spans="1:41" ht="13.5" customHeight="1">
      <c r="A1160" s="88">
        <v>1157</v>
      </c>
      <c r="B1160" s="89" t="s">
        <v>25</v>
      </c>
      <c r="C1160" s="90">
        <v>2</v>
      </c>
      <c r="D1160" s="90">
        <v>2</v>
      </c>
      <c r="E1160" s="90">
        <v>5</v>
      </c>
      <c r="F1160" s="90">
        <v>0</v>
      </c>
      <c r="G1160" s="90">
        <v>2</v>
      </c>
      <c r="H1160" s="90">
        <v>2</v>
      </c>
      <c r="I1160" s="90">
        <v>6</v>
      </c>
      <c r="J1160" s="90">
        <v>4</v>
      </c>
      <c r="K1160" s="90">
        <v>5</v>
      </c>
      <c r="L1160" s="90">
        <v>2</v>
      </c>
      <c r="M1160" s="90">
        <v>5</v>
      </c>
      <c r="N1160" s="90">
        <v>4</v>
      </c>
      <c r="O1160" s="90"/>
      <c r="P1160" s="90"/>
      <c r="Q1160" s="90"/>
      <c r="R1160" s="90"/>
      <c r="Z1160" s="91">
        <f t="shared" ref="Z1160:AK1160" si="1193">C1160*100000/Z1159</f>
        <v>1.3567876695136594</v>
      </c>
      <c r="AA1160" s="91">
        <f t="shared" si="1193"/>
        <v>1.3485812924803107</v>
      </c>
      <c r="AB1160" s="91">
        <f t="shared" si="1193"/>
        <v>3.3225461335530642</v>
      </c>
      <c r="AC1160" s="91">
        <f t="shared" si="1193"/>
        <v>0</v>
      </c>
      <c r="AD1160" s="91">
        <f t="shared" si="1193"/>
        <v>1.2957396081683425</v>
      </c>
      <c r="AE1160" s="91">
        <f t="shared" si="1193"/>
        <v>1.2782738190347755</v>
      </c>
      <c r="AF1160" s="91">
        <f t="shared" si="1193"/>
        <v>3.7730391201272773</v>
      </c>
      <c r="AG1160" s="91">
        <f t="shared" si="1193"/>
        <v>2.4836852922366206</v>
      </c>
      <c r="AH1160" s="91">
        <f t="shared" si="1193"/>
        <v>3.0590020311773487</v>
      </c>
      <c r="AI1160" s="91">
        <f t="shared" si="1193"/>
        <v>1.2062435164410992</v>
      </c>
      <c r="AJ1160" s="91">
        <f t="shared" si="1193"/>
        <v>2.9899299160427679</v>
      </c>
      <c r="AK1160" s="91">
        <f t="shared" si="1193"/>
        <v>2.4289531212047608</v>
      </c>
      <c r="AL1160" s="148"/>
      <c r="AM1160" s="148"/>
      <c r="AN1160" s="148"/>
      <c r="AO1160" s="148"/>
    </row>
    <row r="1161" spans="1:41" ht="13.5" customHeight="1">
      <c r="A1161" s="88">
        <v>1158</v>
      </c>
      <c r="B1161" s="95" t="s">
        <v>22</v>
      </c>
      <c r="C1161" s="96">
        <v>657</v>
      </c>
      <c r="D1161" s="96">
        <v>698</v>
      </c>
      <c r="E1161" s="96">
        <v>718</v>
      </c>
      <c r="F1161" s="96">
        <v>742</v>
      </c>
      <c r="G1161" s="96">
        <v>658</v>
      </c>
      <c r="H1161" s="96">
        <v>654</v>
      </c>
      <c r="I1161" s="96">
        <v>769</v>
      </c>
      <c r="J1161" s="96">
        <v>792</v>
      </c>
      <c r="K1161" s="96">
        <v>877</v>
      </c>
      <c r="L1161" s="96">
        <v>919</v>
      </c>
      <c r="M1161" s="96">
        <v>889</v>
      </c>
      <c r="N1161" s="96">
        <v>897</v>
      </c>
      <c r="O1161" s="96"/>
      <c r="P1161" s="96"/>
      <c r="Q1161" s="96"/>
      <c r="R1161" s="96"/>
      <c r="Z1161" s="91">
        <f t="shared" ref="Z1161:AK1161" si="1194">C1161*100000/Z1159</f>
        <v>445.70474943523715</v>
      </c>
      <c r="AA1161" s="91">
        <f t="shared" si="1194"/>
        <v>470.65487107562842</v>
      </c>
      <c r="AB1161" s="91">
        <f t="shared" si="1194"/>
        <v>477.11762477822003</v>
      </c>
      <c r="AC1161" s="91">
        <f t="shared" si="1194"/>
        <v>486.90219959052968</v>
      </c>
      <c r="AD1161" s="91">
        <f t="shared" si="1194"/>
        <v>426.29833108738467</v>
      </c>
      <c r="AE1161" s="91">
        <f t="shared" si="1194"/>
        <v>417.99553882437158</v>
      </c>
      <c r="AF1161" s="91">
        <f t="shared" si="1194"/>
        <v>483.57784722964601</v>
      </c>
      <c r="AG1161" s="91">
        <f t="shared" si="1194"/>
        <v>491.7696878628509</v>
      </c>
      <c r="AH1161" s="91">
        <f t="shared" si="1194"/>
        <v>536.54895626850691</v>
      </c>
      <c r="AI1161" s="91">
        <f t="shared" si="1194"/>
        <v>554.26889580468503</v>
      </c>
      <c r="AJ1161" s="91">
        <f t="shared" si="1194"/>
        <v>531.60953907240412</v>
      </c>
      <c r="AK1161" s="91">
        <f t="shared" si="1194"/>
        <v>544.69273743016765</v>
      </c>
      <c r="AL1161" s="148"/>
      <c r="AM1161" s="148"/>
      <c r="AN1161" s="148"/>
      <c r="AO1161" s="148"/>
    </row>
    <row r="1162" spans="1:41" ht="13.5" customHeight="1">
      <c r="A1162" s="88">
        <v>1159</v>
      </c>
      <c r="B1162" s="95" t="s">
        <v>21</v>
      </c>
      <c r="C1162" s="96">
        <v>170</v>
      </c>
      <c r="D1162" s="96">
        <v>183</v>
      </c>
      <c r="E1162" s="96">
        <v>209</v>
      </c>
      <c r="F1162" s="96">
        <v>227</v>
      </c>
      <c r="G1162" s="96">
        <v>205</v>
      </c>
      <c r="H1162" s="96">
        <v>388</v>
      </c>
      <c r="I1162" s="96">
        <v>267</v>
      </c>
      <c r="J1162" s="96">
        <v>230</v>
      </c>
      <c r="K1162" s="96">
        <v>285</v>
      </c>
      <c r="L1162" s="96">
        <v>267</v>
      </c>
      <c r="M1162" s="96">
        <v>434</v>
      </c>
      <c r="N1162" s="96">
        <v>352</v>
      </c>
      <c r="O1162" s="96"/>
      <c r="P1162" s="96"/>
      <c r="Q1162" s="96"/>
      <c r="R1162" s="96"/>
      <c r="Z1162" s="91">
        <f t="shared" ref="Z1162:AK1162" si="1195">C1162*100000/Z1159</f>
        <v>115.32695190866106</v>
      </c>
      <c r="AA1162" s="91">
        <f t="shared" si="1195"/>
        <v>123.39518826194843</v>
      </c>
      <c r="AB1162" s="91">
        <f t="shared" si="1195"/>
        <v>138.8824283825181</v>
      </c>
      <c r="AC1162" s="91">
        <f t="shared" si="1195"/>
        <v>148.95795054858522</v>
      </c>
      <c r="AD1162" s="91">
        <f t="shared" si="1195"/>
        <v>132.8133098372551</v>
      </c>
      <c r="AE1162" s="91">
        <f t="shared" si="1195"/>
        <v>247.98512089274644</v>
      </c>
      <c r="AF1162" s="91">
        <f t="shared" si="1195"/>
        <v>167.90024084566383</v>
      </c>
      <c r="AG1162" s="91">
        <f t="shared" si="1195"/>
        <v>142.8119043036057</v>
      </c>
      <c r="AH1162" s="91">
        <f t="shared" si="1195"/>
        <v>174.36311577710887</v>
      </c>
      <c r="AI1162" s="91">
        <f t="shared" si="1195"/>
        <v>161.03350944488673</v>
      </c>
      <c r="AJ1162" s="91">
        <f t="shared" si="1195"/>
        <v>259.52591671251224</v>
      </c>
      <c r="AK1162" s="91">
        <f t="shared" si="1195"/>
        <v>213.74787466601896</v>
      </c>
      <c r="AL1162" s="148"/>
      <c r="AM1162" s="148"/>
      <c r="AN1162" s="148"/>
      <c r="AO1162" s="148"/>
    </row>
    <row r="1163" spans="1:41" ht="13.5" customHeight="1">
      <c r="A1163" s="88">
        <v>1160</v>
      </c>
      <c r="B1163" s="95" t="s">
        <v>20</v>
      </c>
      <c r="C1163" s="96">
        <v>8</v>
      </c>
      <c r="D1163" s="96">
        <v>8</v>
      </c>
      <c r="E1163" s="96">
        <v>13</v>
      </c>
      <c r="F1163" s="96">
        <v>13</v>
      </c>
      <c r="G1163" s="96">
        <v>6</v>
      </c>
      <c r="H1163" s="96">
        <v>16</v>
      </c>
      <c r="I1163" s="96">
        <v>10</v>
      </c>
      <c r="J1163" s="96">
        <v>17</v>
      </c>
      <c r="K1163" s="96">
        <v>8</v>
      </c>
      <c r="L1163" s="96">
        <v>8</v>
      </c>
      <c r="M1163" s="96">
        <v>12</v>
      </c>
      <c r="N1163" s="96">
        <v>18</v>
      </c>
      <c r="O1163" s="96"/>
      <c r="P1163" s="96"/>
      <c r="Q1163" s="96"/>
      <c r="R1163" s="96"/>
      <c r="Z1163" s="91">
        <f t="shared" ref="Z1163:AK1163" si="1196">C1163*100000/Z1159</f>
        <v>5.4271506780546375</v>
      </c>
      <c r="AA1163" s="91">
        <f t="shared" si="1196"/>
        <v>5.3943251699212427</v>
      </c>
      <c r="AB1163" s="91">
        <f t="shared" si="1196"/>
        <v>8.6386199472379666</v>
      </c>
      <c r="AC1163" s="91">
        <f t="shared" si="1196"/>
        <v>8.5306315292141317</v>
      </c>
      <c r="AD1163" s="91">
        <f t="shared" si="1196"/>
        <v>3.8872188245050276</v>
      </c>
      <c r="AE1163" s="91">
        <f t="shared" si="1196"/>
        <v>10.226190552278204</v>
      </c>
      <c r="AF1163" s="91">
        <f t="shared" si="1196"/>
        <v>6.288398533545462</v>
      </c>
      <c r="AG1163" s="91">
        <f t="shared" si="1196"/>
        <v>10.555662492005638</v>
      </c>
      <c r="AH1163" s="91">
        <f t="shared" si="1196"/>
        <v>4.8944032498837577</v>
      </c>
      <c r="AI1163" s="91">
        <f t="shared" si="1196"/>
        <v>4.8249740657643967</v>
      </c>
      <c r="AJ1163" s="91">
        <f t="shared" si="1196"/>
        <v>7.1758317985026432</v>
      </c>
      <c r="AK1163" s="91">
        <f t="shared" si="1196"/>
        <v>10.930289045421423</v>
      </c>
      <c r="AL1163" s="148"/>
      <c r="AM1163" s="148"/>
      <c r="AN1163" s="148"/>
      <c r="AO1163" s="148"/>
    </row>
    <row r="1164" spans="1:41" ht="13.5" customHeight="1">
      <c r="A1164" s="88">
        <v>1161</v>
      </c>
      <c r="B1164" s="95" t="s">
        <v>19</v>
      </c>
      <c r="C1164" s="96">
        <v>88</v>
      </c>
      <c r="D1164" s="96">
        <v>96</v>
      </c>
      <c r="E1164" s="96">
        <v>58</v>
      </c>
      <c r="F1164" s="96">
        <v>47</v>
      </c>
      <c r="G1164" s="96">
        <v>64</v>
      </c>
      <c r="H1164" s="96">
        <v>74</v>
      </c>
      <c r="I1164" s="96">
        <v>65</v>
      </c>
      <c r="J1164" s="96">
        <v>85</v>
      </c>
      <c r="K1164" s="96">
        <v>89</v>
      </c>
      <c r="L1164" s="96">
        <v>84</v>
      </c>
      <c r="M1164" s="96">
        <v>26</v>
      </c>
      <c r="N1164" s="96">
        <v>58</v>
      </c>
      <c r="O1164" s="96"/>
      <c r="P1164" s="96"/>
      <c r="Q1164" s="96"/>
      <c r="R1164" s="96"/>
      <c r="Z1164" s="91">
        <f t="shared" ref="Z1164:AK1164" si="1197">C1164*100000/Z1159</f>
        <v>59.698657458601019</v>
      </c>
      <c r="AA1164" s="91">
        <f t="shared" si="1197"/>
        <v>64.731902039054916</v>
      </c>
      <c r="AB1164" s="91">
        <f t="shared" si="1197"/>
        <v>38.541535149215548</v>
      </c>
      <c r="AC1164" s="91">
        <f t="shared" si="1197"/>
        <v>30.841513990235708</v>
      </c>
      <c r="AD1164" s="91">
        <f t="shared" si="1197"/>
        <v>41.463667461386962</v>
      </c>
      <c r="AE1164" s="91">
        <f t="shared" si="1197"/>
        <v>47.296131304286689</v>
      </c>
      <c r="AF1164" s="91">
        <f t="shared" si="1197"/>
        <v>40.874590468045504</v>
      </c>
      <c r="AG1164" s="91">
        <f t="shared" si="1197"/>
        <v>52.778312460028189</v>
      </c>
      <c r="AH1164" s="91">
        <f t="shared" si="1197"/>
        <v>54.450236154956805</v>
      </c>
      <c r="AI1164" s="91">
        <f t="shared" si="1197"/>
        <v>50.662227690526166</v>
      </c>
      <c r="AJ1164" s="91">
        <f t="shared" si="1197"/>
        <v>15.547635563422393</v>
      </c>
      <c r="AK1164" s="91">
        <f t="shared" si="1197"/>
        <v>35.219820257469031</v>
      </c>
      <c r="AL1164" s="148"/>
      <c r="AM1164" s="148"/>
      <c r="AN1164" s="148"/>
      <c r="AO1164" s="148"/>
    </row>
    <row r="1165" spans="1:41" ht="13.5" customHeight="1">
      <c r="A1165" s="88">
        <v>1162</v>
      </c>
      <c r="B1165" s="95" t="s">
        <v>18</v>
      </c>
      <c r="C1165" s="96">
        <v>7</v>
      </c>
      <c r="D1165" s="96">
        <v>3</v>
      </c>
      <c r="E1165" s="96">
        <v>8</v>
      </c>
      <c r="F1165" s="96">
        <v>3</v>
      </c>
      <c r="G1165" s="96">
        <v>2</v>
      </c>
      <c r="H1165" s="96">
        <v>3</v>
      </c>
      <c r="I1165" s="96">
        <v>0</v>
      </c>
      <c r="J1165" s="96">
        <v>4</v>
      </c>
      <c r="K1165" s="96">
        <v>5</v>
      </c>
      <c r="L1165" s="96">
        <v>3</v>
      </c>
      <c r="M1165" s="96">
        <v>7</v>
      </c>
      <c r="N1165" s="96">
        <v>2</v>
      </c>
      <c r="O1165" s="96"/>
      <c r="P1165" s="96"/>
      <c r="Q1165" s="96"/>
      <c r="R1165" s="96"/>
      <c r="Z1165" s="91">
        <f t="shared" ref="Z1165:AK1165" si="1198">C1165*100000/Z1159</f>
        <v>4.7487568432978078</v>
      </c>
      <c r="AA1165" s="91">
        <f t="shared" si="1198"/>
        <v>2.0228719387204661</v>
      </c>
      <c r="AB1165" s="91">
        <f t="shared" si="1198"/>
        <v>5.3160738136849028</v>
      </c>
      <c r="AC1165" s="91">
        <f t="shared" si="1198"/>
        <v>1.968607275972492</v>
      </c>
      <c r="AD1165" s="91">
        <f t="shared" si="1198"/>
        <v>1.2957396081683425</v>
      </c>
      <c r="AE1165" s="91">
        <f t="shared" si="1198"/>
        <v>1.9174107285521631</v>
      </c>
      <c r="AF1165" s="91">
        <f t="shared" si="1198"/>
        <v>0</v>
      </c>
      <c r="AG1165" s="91">
        <f t="shared" si="1198"/>
        <v>2.4836852922366206</v>
      </c>
      <c r="AH1165" s="91">
        <f t="shared" si="1198"/>
        <v>3.0590020311773487</v>
      </c>
      <c r="AI1165" s="91">
        <f t="shared" si="1198"/>
        <v>1.8093652746616486</v>
      </c>
      <c r="AJ1165" s="91">
        <f t="shared" si="1198"/>
        <v>4.1859018824598753</v>
      </c>
      <c r="AK1165" s="91">
        <f t="shared" si="1198"/>
        <v>1.2144765606023804</v>
      </c>
      <c r="AL1165" s="148"/>
      <c r="AM1165" s="148"/>
      <c r="AN1165" s="148"/>
      <c r="AO1165" s="148"/>
    </row>
    <row r="1166" spans="1:41" ht="13.5" customHeight="1">
      <c r="A1166" s="88">
        <v>1163</v>
      </c>
      <c r="B1166" s="95" t="s">
        <v>17</v>
      </c>
      <c r="C1166" s="96">
        <v>216</v>
      </c>
      <c r="D1166" s="96">
        <v>189</v>
      </c>
      <c r="E1166" s="96">
        <v>191</v>
      </c>
      <c r="F1166" s="96">
        <v>204</v>
      </c>
      <c r="G1166" s="96">
        <v>226</v>
      </c>
      <c r="H1166" s="96">
        <v>204</v>
      </c>
      <c r="I1166" s="96">
        <v>237</v>
      </c>
      <c r="J1166" s="96">
        <v>213</v>
      </c>
      <c r="K1166" s="96">
        <v>233</v>
      </c>
      <c r="L1166" s="96">
        <v>268</v>
      </c>
      <c r="M1166" s="96">
        <v>236</v>
      </c>
      <c r="N1166" s="96">
        <v>266</v>
      </c>
      <c r="O1166" s="96"/>
      <c r="P1166" s="96"/>
      <c r="Q1166" s="96"/>
      <c r="R1166" s="96"/>
      <c r="Z1166" s="91">
        <f t="shared" ref="Z1166:AK1166" si="1199">C1166*100000/Z1159</f>
        <v>146.53306830747522</v>
      </c>
      <c r="AA1166" s="91">
        <f t="shared" si="1199"/>
        <v>127.44093213938936</v>
      </c>
      <c r="AB1166" s="91">
        <f t="shared" si="1199"/>
        <v>126.92126230172705</v>
      </c>
      <c r="AC1166" s="91">
        <f t="shared" si="1199"/>
        <v>133.86529476612947</v>
      </c>
      <c r="AD1166" s="91">
        <f t="shared" si="1199"/>
        <v>146.41857572302271</v>
      </c>
      <c r="AE1166" s="91">
        <f t="shared" si="1199"/>
        <v>130.3839295415471</v>
      </c>
      <c r="AF1166" s="91">
        <f t="shared" si="1199"/>
        <v>149.03504524502745</v>
      </c>
      <c r="AG1166" s="91">
        <f t="shared" si="1199"/>
        <v>132.25624181160006</v>
      </c>
      <c r="AH1166" s="91">
        <f t="shared" si="1199"/>
        <v>142.54949465286444</v>
      </c>
      <c r="AI1166" s="91">
        <f t="shared" si="1199"/>
        <v>161.63663120310727</v>
      </c>
      <c r="AJ1166" s="91">
        <f t="shared" si="1199"/>
        <v>141.12469203721864</v>
      </c>
      <c r="AK1166" s="91">
        <f t="shared" si="1199"/>
        <v>161.52538256011658</v>
      </c>
      <c r="AL1166" s="148"/>
      <c r="AM1166" s="148"/>
      <c r="AN1166" s="148"/>
      <c r="AO1166" s="148"/>
    </row>
    <row r="1167" spans="1:41" ht="13.5" customHeight="1">
      <c r="A1167" s="88">
        <v>1164</v>
      </c>
      <c r="B1167" s="95" t="s">
        <v>16</v>
      </c>
      <c r="C1167" s="96">
        <v>38</v>
      </c>
      <c r="D1167" s="96">
        <v>60</v>
      </c>
      <c r="E1167" s="96">
        <v>61</v>
      </c>
      <c r="F1167" s="96">
        <v>69</v>
      </c>
      <c r="G1167" s="96">
        <v>58</v>
      </c>
      <c r="H1167" s="96">
        <v>76</v>
      </c>
      <c r="I1167" s="96">
        <v>76</v>
      </c>
      <c r="J1167" s="96">
        <v>77</v>
      </c>
      <c r="K1167" s="96">
        <v>103</v>
      </c>
      <c r="L1167" s="96">
        <v>90</v>
      </c>
      <c r="M1167" s="96">
        <v>73</v>
      </c>
      <c r="N1167" s="96">
        <v>79</v>
      </c>
      <c r="O1167" s="96"/>
      <c r="P1167" s="96"/>
      <c r="Q1167" s="96"/>
      <c r="R1167" s="96"/>
      <c r="Z1167" s="91">
        <f t="shared" ref="Z1167:AK1167" si="1200">C1167*100000/Z1159</f>
        <v>25.77896572075953</v>
      </c>
      <c r="AA1167" s="91">
        <f t="shared" si="1200"/>
        <v>40.457438774409319</v>
      </c>
      <c r="AB1167" s="91">
        <f t="shared" si="1200"/>
        <v>40.535062829347389</v>
      </c>
      <c r="AC1167" s="91">
        <f t="shared" si="1200"/>
        <v>45.277967347367316</v>
      </c>
      <c r="AD1167" s="91">
        <f t="shared" si="1200"/>
        <v>37.576448636881935</v>
      </c>
      <c r="AE1167" s="91">
        <f t="shared" si="1200"/>
        <v>48.574405123321469</v>
      </c>
      <c r="AF1167" s="91">
        <f t="shared" si="1200"/>
        <v>47.791828854945514</v>
      </c>
      <c r="AG1167" s="91">
        <f t="shared" si="1200"/>
        <v>47.810941875554946</v>
      </c>
      <c r="AH1167" s="91">
        <f t="shared" si="1200"/>
        <v>63.015441842253381</v>
      </c>
      <c r="AI1167" s="91">
        <f t="shared" si="1200"/>
        <v>54.280958239849461</v>
      </c>
      <c r="AJ1167" s="91">
        <f t="shared" si="1200"/>
        <v>43.652976774224413</v>
      </c>
      <c r="AK1167" s="91">
        <f t="shared" si="1200"/>
        <v>47.971824143794024</v>
      </c>
      <c r="AL1167" s="148"/>
      <c r="AM1167" s="148"/>
      <c r="AN1167" s="148"/>
      <c r="AO1167" s="148"/>
    </row>
    <row r="1168" spans="1:41" ht="13.5" customHeight="1">
      <c r="A1168" s="88">
        <v>1165</v>
      </c>
      <c r="B1168" s="97" t="s">
        <v>117</v>
      </c>
      <c r="C1168" s="96">
        <v>1186</v>
      </c>
      <c r="D1168" s="96">
        <v>1239</v>
      </c>
      <c r="E1168" s="96">
        <v>1263</v>
      </c>
      <c r="F1168" s="96">
        <v>1305</v>
      </c>
      <c r="G1168" s="96">
        <v>1221</v>
      </c>
      <c r="H1168" s="96">
        <v>1417</v>
      </c>
      <c r="I1168" s="96">
        <v>1430</v>
      </c>
      <c r="J1168" s="96">
        <v>1422</v>
      </c>
      <c r="K1168" s="96">
        <v>1605</v>
      </c>
      <c r="L1168" s="96">
        <v>1641</v>
      </c>
      <c r="M1168" s="96">
        <v>1682</v>
      </c>
      <c r="N1168" s="96">
        <v>1676</v>
      </c>
      <c r="O1168" s="96"/>
      <c r="P1168" s="96"/>
      <c r="Q1168" s="96"/>
      <c r="R1168" s="96"/>
      <c r="T1168" s="4" t="s">
        <v>854</v>
      </c>
      <c r="U1168" s="4" t="s">
        <v>855</v>
      </c>
      <c r="V1168" s="4" t="s">
        <v>856</v>
      </c>
      <c r="W1168" s="4" t="s">
        <v>857</v>
      </c>
      <c r="X1168" s="4" t="s">
        <v>858</v>
      </c>
      <c r="Y1168" s="4">
        <v>587.9</v>
      </c>
      <c r="Z1168" s="91">
        <f t="shared" ref="Z1168:AK1168" si="1201">C1168*100000/Z1159</f>
        <v>804.5750880216001</v>
      </c>
      <c r="AA1168" s="91">
        <f t="shared" si="1201"/>
        <v>835.44611069155246</v>
      </c>
      <c r="AB1168" s="91">
        <f t="shared" si="1201"/>
        <v>839.27515333550411</v>
      </c>
      <c r="AC1168" s="91">
        <f t="shared" si="1201"/>
        <v>856.34416504803403</v>
      </c>
      <c r="AD1168" s="91">
        <f t="shared" si="1201"/>
        <v>791.04903078677307</v>
      </c>
      <c r="AE1168" s="91">
        <f t="shared" si="1201"/>
        <v>905.65700078613838</v>
      </c>
      <c r="AF1168" s="91">
        <f t="shared" si="1201"/>
        <v>899.24099029700108</v>
      </c>
      <c r="AG1168" s="91">
        <f t="shared" si="1201"/>
        <v>882.95012139011862</v>
      </c>
      <c r="AH1168" s="91">
        <f t="shared" si="1201"/>
        <v>981.93965200792888</v>
      </c>
      <c r="AI1168" s="91">
        <f t="shared" si="1201"/>
        <v>989.72280523992185</v>
      </c>
      <c r="AJ1168" s="91">
        <f t="shared" si="1201"/>
        <v>1005.8124237567871</v>
      </c>
      <c r="AK1168" s="91">
        <f t="shared" si="1201"/>
        <v>1017.7313577847948</v>
      </c>
      <c r="AL1168" s="148"/>
      <c r="AM1168" s="148"/>
      <c r="AN1168" s="148"/>
      <c r="AO1168" s="148"/>
    </row>
    <row r="1169" spans="1:41" ht="13.5" customHeight="1">
      <c r="A1169" s="88">
        <v>1166</v>
      </c>
      <c r="B1169" s="95" t="s">
        <v>15</v>
      </c>
      <c r="C1169" s="96">
        <v>46</v>
      </c>
      <c r="D1169" s="96">
        <v>67</v>
      </c>
      <c r="E1169" s="96">
        <v>37</v>
      </c>
      <c r="F1169" s="96">
        <v>72</v>
      </c>
      <c r="G1169" s="96">
        <v>40</v>
      </c>
      <c r="H1169" s="96">
        <v>34</v>
      </c>
      <c r="I1169" s="96">
        <v>56</v>
      </c>
      <c r="J1169" s="96">
        <v>35</v>
      </c>
      <c r="K1169" s="96">
        <v>45</v>
      </c>
      <c r="L1169" s="96">
        <v>21</v>
      </c>
      <c r="M1169" s="96">
        <v>39</v>
      </c>
      <c r="N1169" s="96">
        <v>54</v>
      </c>
      <c r="O1169" s="96"/>
      <c r="P1169" s="96"/>
      <c r="Q1169" s="96"/>
      <c r="R1169" s="96"/>
      <c r="Z1169" s="91">
        <f t="shared" ref="Z1169:AK1169" si="1202">C1169*100000/Z1159</f>
        <v>31.206116398814167</v>
      </c>
      <c r="AA1169" s="91">
        <f t="shared" si="1202"/>
        <v>45.177473298090412</v>
      </c>
      <c r="AB1169" s="91">
        <f t="shared" si="1202"/>
        <v>24.586841388292676</v>
      </c>
      <c r="AC1169" s="91">
        <f t="shared" si="1202"/>
        <v>47.246574623339811</v>
      </c>
      <c r="AD1169" s="91">
        <f t="shared" si="1202"/>
        <v>25.914792163366851</v>
      </c>
      <c r="AE1169" s="91">
        <f t="shared" si="1202"/>
        <v>21.730654923591182</v>
      </c>
      <c r="AF1169" s="91">
        <f t="shared" si="1202"/>
        <v>35.215031787854585</v>
      </c>
      <c r="AG1169" s="91">
        <f t="shared" si="1202"/>
        <v>21.732246307070429</v>
      </c>
      <c r="AH1169" s="91">
        <f t="shared" si="1202"/>
        <v>27.53101828059614</v>
      </c>
      <c r="AI1169" s="91">
        <f t="shared" si="1202"/>
        <v>12.665556922631541</v>
      </c>
      <c r="AJ1169" s="91">
        <f t="shared" si="1202"/>
        <v>23.321453345133591</v>
      </c>
      <c r="AK1169" s="91">
        <f t="shared" si="1202"/>
        <v>32.790867136264268</v>
      </c>
      <c r="AL1169" s="148"/>
      <c r="AM1169" s="148"/>
      <c r="AN1169" s="148"/>
      <c r="AO1169" s="148"/>
    </row>
    <row r="1170" spans="1:41" ht="13.5" customHeight="1">
      <c r="A1170" s="88">
        <v>1167</v>
      </c>
      <c r="B1170" s="95" t="s">
        <v>14</v>
      </c>
      <c r="C1170" s="96">
        <v>1096</v>
      </c>
      <c r="D1170" s="96">
        <v>1047</v>
      </c>
      <c r="E1170" s="96">
        <v>977</v>
      </c>
      <c r="F1170" s="96">
        <v>962</v>
      </c>
      <c r="G1170" s="96">
        <v>918</v>
      </c>
      <c r="H1170" s="96">
        <v>844</v>
      </c>
      <c r="I1170" s="96">
        <v>962</v>
      </c>
      <c r="J1170" s="96">
        <v>873</v>
      </c>
      <c r="K1170" s="96">
        <v>762</v>
      </c>
      <c r="L1170" s="96">
        <v>797</v>
      </c>
      <c r="M1170" s="96">
        <v>710</v>
      </c>
      <c r="N1170" s="96">
        <v>748</v>
      </c>
      <c r="O1170" s="96"/>
      <c r="P1170" s="96"/>
      <c r="Q1170" s="96"/>
      <c r="R1170" s="96"/>
      <c r="Z1170" s="91">
        <f t="shared" ref="Z1170:AK1170" si="1203">C1170*100000/Z1159</f>
        <v>743.51964289348541</v>
      </c>
      <c r="AA1170" s="91">
        <f t="shared" si="1203"/>
        <v>705.98230661344269</v>
      </c>
      <c r="AB1170" s="91">
        <f t="shared" si="1203"/>
        <v>649.22551449626883</v>
      </c>
      <c r="AC1170" s="91">
        <f t="shared" si="1203"/>
        <v>631.26673316184576</v>
      </c>
      <c r="AD1170" s="91">
        <f t="shared" si="1203"/>
        <v>594.74448014926918</v>
      </c>
      <c r="AE1170" s="91">
        <f t="shared" si="1203"/>
        <v>539.43155163267522</v>
      </c>
      <c r="AF1170" s="91">
        <f t="shared" si="1203"/>
        <v>604.94393892707342</v>
      </c>
      <c r="AG1170" s="91">
        <f t="shared" si="1203"/>
        <v>542.06431503064243</v>
      </c>
      <c r="AH1170" s="91">
        <f t="shared" si="1203"/>
        <v>466.19190955142795</v>
      </c>
      <c r="AI1170" s="91">
        <f t="shared" si="1203"/>
        <v>480.68804130177801</v>
      </c>
      <c r="AJ1170" s="91">
        <f t="shared" si="1203"/>
        <v>424.57004807807306</v>
      </c>
      <c r="AK1170" s="91">
        <f t="shared" si="1203"/>
        <v>454.21423366529024</v>
      </c>
      <c r="AL1170" s="148"/>
      <c r="AM1170" s="148"/>
      <c r="AN1170" s="148"/>
      <c r="AO1170" s="148"/>
    </row>
    <row r="1171" spans="1:41" ht="13.5" customHeight="1">
      <c r="A1171" s="88">
        <v>1168</v>
      </c>
      <c r="B1171" s="95" t="s">
        <v>13</v>
      </c>
      <c r="C1171" s="96">
        <v>979</v>
      </c>
      <c r="D1171" s="96">
        <v>951</v>
      </c>
      <c r="E1171" s="96">
        <v>928</v>
      </c>
      <c r="F1171" s="96">
        <v>955</v>
      </c>
      <c r="G1171" s="96">
        <v>837</v>
      </c>
      <c r="H1171" s="96">
        <v>1040</v>
      </c>
      <c r="I1171" s="96">
        <v>997</v>
      </c>
      <c r="J1171" s="96">
        <v>821</v>
      </c>
      <c r="K1171" s="96">
        <v>824</v>
      </c>
      <c r="L1171" s="96">
        <v>772</v>
      </c>
      <c r="M1171" s="96">
        <v>689</v>
      </c>
      <c r="N1171" s="96">
        <v>618</v>
      </c>
      <c r="O1171" s="96"/>
      <c r="P1171" s="96"/>
      <c r="Q1171" s="96"/>
      <c r="R1171" s="96"/>
      <c r="Z1171" s="91">
        <f t="shared" ref="Z1171:AK1171" si="1204">C1171*100000/Z1159</f>
        <v>664.14756422693631</v>
      </c>
      <c r="AA1171" s="91">
        <f t="shared" si="1204"/>
        <v>641.25040457438774</v>
      </c>
      <c r="AB1171" s="91">
        <f t="shared" si="1204"/>
        <v>616.66456238744877</v>
      </c>
      <c r="AC1171" s="91">
        <f t="shared" si="1204"/>
        <v>626.67331618457661</v>
      </c>
      <c r="AD1171" s="91">
        <f t="shared" si="1204"/>
        <v>542.26702601845136</v>
      </c>
      <c r="AE1171" s="91">
        <f t="shared" si="1204"/>
        <v>664.70238589808321</v>
      </c>
      <c r="AF1171" s="91">
        <f t="shared" si="1204"/>
        <v>626.95333379448255</v>
      </c>
      <c r="AG1171" s="91">
        <f t="shared" si="1204"/>
        <v>509.7764062315664</v>
      </c>
      <c r="AH1171" s="91">
        <f t="shared" si="1204"/>
        <v>504.12353473802705</v>
      </c>
      <c r="AI1171" s="91">
        <f t="shared" si="1204"/>
        <v>465.60999734626427</v>
      </c>
      <c r="AJ1171" s="91">
        <f t="shared" si="1204"/>
        <v>412.01234243069342</v>
      </c>
      <c r="AK1171" s="91">
        <f t="shared" si="1204"/>
        <v>375.27325722613551</v>
      </c>
      <c r="AL1171" s="148"/>
      <c r="AM1171" s="148"/>
      <c r="AN1171" s="148"/>
      <c r="AO1171" s="148"/>
    </row>
    <row r="1172" spans="1:41" ht="13.5" customHeight="1">
      <c r="A1172" s="88">
        <v>1169</v>
      </c>
      <c r="B1172" s="95" t="s">
        <v>12</v>
      </c>
      <c r="C1172" s="96">
        <v>3494</v>
      </c>
      <c r="D1172" s="96">
        <v>3562</v>
      </c>
      <c r="E1172" s="96">
        <v>3172</v>
      </c>
      <c r="F1172" s="96">
        <v>3419</v>
      </c>
      <c r="G1172" s="96">
        <v>3505</v>
      </c>
      <c r="H1172" s="96">
        <v>4181</v>
      </c>
      <c r="I1172" s="96">
        <v>3839</v>
      </c>
      <c r="J1172" s="96">
        <v>3762</v>
      </c>
      <c r="K1172" s="96">
        <v>4378</v>
      </c>
      <c r="L1172" s="96">
        <v>4558</v>
      </c>
      <c r="M1172" s="96">
        <v>3254</v>
      </c>
      <c r="N1172" s="96">
        <v>3135</v>
      </c>
      <c r="O1172" s="96"/>
      <c r="P1172" s="96"/>
      <c r="Q1172" s="96"/>
      <c r="R1172" s="96"/>
      <c r="Z1172" s="91">
        <f t="shared" ref="Z1172:AK1172" si="1205">C1172*100000/Z1159</f>
        <v>2370.308058640363</v>
      </c>
      <c r="AA1172" s="91">
        <f t="shared" si="1205"/>
        <v>2401.8232819074333</v>
      </c>
      <c r="AB1172" s="91">
        <f t="shared" si="1205"/>
        <v>2107.8232671260639</v>
      </c>
      <c r="AC1172" s="91">
        <f t="shared" si="1205"/>
        <v>2243.5560921833167</v>
      </c>
      <c r="AD1172" s="91">
        <f t="shared" si="1205"/>
        <v>2270.78366331502</v>
      </c>
      <c r="AE1172" s="91">
        <f t="shared" si="1205"/>
        <v>2672.2314186921981</v>
      </c>
      <c r="AF1172" s="91">
        <f t="shared" si="1205"/>
        <v>2414.1161970281028</v>
      </c>
      <c r="AG1172" s="91">
        <f t="shared" si="1205"/>
        <v>2335.9060173485418</v>
      </c>
      <c r="AH1172" s="91">
        <f t="shared" si="1205"/>
        <v>2678.4621784988867</v>
      </c>
      <c r="AI1172" s="91">
        <f t="shared" si="1205"/>
        <v>2749.0289739692648</v>
      </c>
      <c r="AJ1172" s="91">
        <f t="shared" si="1205"/>
        <v>1945.8463893606333</v>
      </c>
      <c r="AK1172" s="91">
        <f t="shared" si="1205"/>
        <v>1903.6920087442313</v>
      </c>
      <c r="AL1172" s="148"/>
      <c r="AM1172" s="148"/>
      <c r="AN1172" s="148"/>
      <c r="AO1172" s="148"/>
    </row>
    <row r="1173" spans="1:41" ht="13.5" customHeight="1">
      <c r="A1173" s="88">
        <v>1170</v>
      </c>
      <c r="B1173" s="95" t="s">
        <v>11</v>
      </c>
      <c r="C1173" s="96">
        <v>844</v>
      </c>
      <c r="D1173" s="96">
        <v>385</v>
      </c>
      <c r="E1173" s="96">
        <v>756</v>
      </c>
      <c r="F1173" s="96">
        <v>675</v>
      </c>
      <c r="G1173" s="96">
        <v>1070</v>
      </c>
      <c r="H1173" s="96">
        <v>872</v>
      </c>
      <c r="I1173" s="96">
        <v>1178</v>
      </c>
      <c r="J1173" s="96">
        <v>860</v>
      </c>
      <c r="K1173" s="96">
        <v>781</v>
      </c>
      <c r="L1173" s="96">
        <v>853</v>
      </c>
      <c r="M1173" s="96">
        <v>1000</v>
      </c>
      <c r="N1173" s="96">
        <v>629</v>
      </c>
      <c r="O1173" s="96"/>
      <c r="P1173" s="96"/>
      <c r="Q1173" s="96"/>
      <c r="R1173" s="96"/>
      <c r="Z1173" s="91">
        <f t="shared" ref="Z1173:AK1173" si="1206">C1173*100000/Z1159</f>
        <v>572.56439653476434</v>
      </c>
      <c r="AA1173" s="91">
        <f t="shared" si="1206"/>
        <v>259.6018988024598</v>
      </c>
      <c r="AB1173" s="91">
        <f t="shared" si="1206"/>
        <v>502.36897539322331</v>
      </c>
      <c r="AC1173" s="91">
        <f t="shared" si="1206"/>
        <v>442.9366370938107</v>
      </c>
      <c r="AD1173" s="91">
        <f t="shared" si="1206"/>
        <v>693.22069037006327</v>
      </c>
      <c r="AE1173" s="91">
        <f t="shared" si="1206"/>
        <v>557.32738509916214</v>
      </c>
      <c r="AF1173" s="91">
        <f t="shared" si="1206"/>
        <v>740.77334725165542</v>
      </c>
      <c r="AG1173" s="91">
        <f t="shared" si="1206"/>
        <v>533.99233783087345</v>
      </c>
      <c r="AH1173" s="91">
        <f t="shared" si="1206"/>
        <v>477.81611726990189</v>
      </c>
      <c r="AI1173" s="91">
        <f t="shared" si="1206"/>
        <v>514.4628597621288</v>
      </c>
      <c r="AJ1173" s="91">
        <f t="shared" si="1206"/>
        <v>597.98598320855365</v>
      </c>
      <c r="AK1173" s="91">
        <f t="shared" si="1206"/>
        <v>381.95287830944864</v>
      </c>
      <c r="AL1173" s="148"/>
      <c r="AM1173" s="148"/>
      <c r="AN1173" s="148"/>
      <c r="AO1173" s="148"/>
    </row>
    <row r="1174" spans="1:41" ht="13.5" customHeight="1">
      <c r="A1174" s="88">
        <v>1171</v>
      </c>
      <c r="B1174" s="95" t="s">
        <v>28</v>
      </c>
      <c r="C1174" s="96">
        <v>0</v>
      </c>
      <c r="D1174" s="96">
        <v>0</v>
      </c>
      <c r="E1174" s="96">
        <v>0</v>
      </c>
      <c r="F1174" s="96">
        <v>0</v>
      </c>
      <c r="G1174" s="96">
        <v>0</v>
      </c>
      <c r="H1174" s="96">
        <v>0</v>
      </c>
      <c r="I1174" s="96">
        <v>0</v>
      </c>
      <c r="J1174" s="96">
        <v>0</v>
      </c>
      <c r="K1174" s="96">
        <v>0</v>
      </c>
      <c r="L1174" s="96">
        <v>0</v>
      </c>
      <c r="M1174" s="96">
        <v>0</v>
      </c>
      <c r="N1174" s="96">
        <v>0</v>
      </c>
      <c r="O1174" s="96"/>
      <c r="P1174" s="96"/>
      <c r="Q1174" s="96"/>
      <c r="R1174" s="96"/>
      <c r="Z1174" s="91">
        <f t="shared" ref="Z1174:AK1174" si="1207">C1174*100000/Z1159</f>
        <v>0</v>
      </c>
      <c r="AA1174" s="91">
        <f t="shared" si="1207"/>
        <v>0</v>
      </c>
      <c r="AB1174" s="91">
        <f t="shared" si="1207"/>
        <v>0</v>
      </c>
      <c r="AC1174" s="91">
        <f t="shared" si="1207"/>
        <v>0</v>
      </c>
      <c r="AD1174" s="91">
        <f t="shared" si="1207"/>
        <v>0</v>
      </c>
      <c r="AE1174" s="91">
        <f t="shared" si="1207"/>
        <v>0</v>
      </c>
      <c r="AF1174" s="91">
        <f t="shared" si="1207"/>
        <v>0</v>
      </c>
      <c r="AG1174" s="91">
        <f t="shared" si="1207"/>
        <v>0</v>
      </c>
      <c r="AH1174" s="91">
        <f t="shared" si="1207"/>
        <v>0</v>
      </c>
      <c r="AI1174" s="91">
        <f t="shared" si="1207"/>
        <v>0</v>
      </c>
      <c r="AJ1174" s="91">
        <f t="shared" si="1207"/>
        <v>0</v>
      </c>
      <c r="AK1174" s="91">
        <f t="shared" si="1207"/>
        <v>0</v>
      </c>
      <c r="AL1174" s="148"/>
      <c r="AM1174" s="148"/>
      <c r="AN1174" s="148"/>
      <c r="AO1174" s="148"/>
    </row>
    <row r="1175" spans="1:41" ht="13.5" customHeight="1">
      <c r="A1175" s="88">
        <v>1172</v>
      </c>
      <c r="B1175" s="97" t="s">
        <v>118</v>
      </c>
      <c r="C1175" s="96">
        <v>6459</v>
      </c>
      <c r="D1175" s="96">
        <v>6012</v>
      </c>
      <c r="E1175" s="96">
        <v>5870</v>
      </c>
      <c r="F1175" s="96">
        <v>6083</v>
      </c>
      <c r="G1175" s="96">
        <v>6370</v>
      </c>
      <c r="H1175" s="96">
        <v>6971</v>
      </c>
      <c r="I1175" s="96">
        <v>7032</v>
      </c>
      <c r="J1175" s="96">
        <v>6351</v>
      </c>
      <c r="K1175" s="96">
        <v>6790</v>
      </c>
      <c r="L1175" s="96">
        <v>7001</v>
      </c>
      <c r="M1175" s="96">
        <v>5692</v>
      </c>
      <c r="N1175" s="96">
        <v>5184</v>
      </c>
      <c r="O1175" s="96"/>
      <c r="P1175" s="96"/>
      <c r="Q1175" s="96"/>
      <c r="R1175" s="96"/>
      <c r="T1175" s="4" t="s">
        <v>859</v>
      </c>
      <c r="U1175" s="4" t="s">
        <v>860</v>
      </c>
      <c r="V1175" s="4" t="s">
        <v>861</v>
      </c>
      <c r="W1175" s="4" t="s">
        <v>862</v>
      </c>
      <c r="X1175" s="4" t="s">
        <v>863</v>
      </c>
      <c r="Y1175" s="4">
        <v>4731.6000000000004</v>
      </c>
      <c r="Z1175" s="91">
        <f t="shared" ref="Z1175:AK1175" si="1208">C1175*100000/Z1159</f>
        <v>4381.7457786943633</v>
      </c>
      <c r="AA1175" s="91">
        <f t="shared" si="1208"/>
        <v>4053.8353651958141</v>
      </c>
      <c r="AB1175" s="91">
        <f t="shared" si="1208"/>
        <v>3900.6691607912976</v>
      </c>
      <c r="AC1175" s="91">
        <f t="shared" si="1208"/>
        <v>3991.6793532468896</v>
      </c>
      <c r="AD1175" s="91">
        <f t="shared" si="1208"/>
        <v>4126.9306520161708</v>
      </c>
      <c r="AE1175" s="91">
        <f t="shared" si="1208"/>
        <v>4455.4233962457101</v>
      </c>
      <c r="AF1175" s="91">
        <f t="shared" si="1208"/>
        <v>4422.0018487891684</v>
      </c>
      <c r="AG1175" s="91">
        <f t="shared" si="1208"/>
        <v>3943.4713227486945</v>
      </c>
      <c r="AH1175" s="91">
        <f t="shared" si="1208"/>
        <v>4154.1247583388395</v>
      </c>
      <c r="AI1175" s="91">
        <f t="shared" si="1208"/>
        <v>4222.4554293020674</v>
      </c>
      <c r="AJ1175" s="91">
        <f t="shared" si="1208"/>
        <v>3403.7362164230872</v>
      </c>
      <c r="AK1175" s="91">
        <f t="shared" si="1208"/>
        <v>3147.9232450813697</v>
      </c>
      <c r="AL1175" s="148"/>
      <c r="AM1175" s="148"/>
      <c r="AN1175" s="148"/>
      <c r="AO1175" s="148"/>
    </row>
    <row r="1176" spans="1:41" ht="13.5" customHeight="1">
      <c r="A1176" s="88">
        <v>1173</v>
      </c>
      <c r="B1176" s="95" t="s">
        <v>10</v>
      </c>
      <c r="C1176" s="96">
        <v>67</v>
      </c>
      <c r="D1176" s="96">
        <v>41</v>
      </c>
      <c r="E1176" s="96">
        <v>58</v>
      </c>
      <c r="F1176" s="96">
        <v>77</v>
      </c>
      <c r="G1176" s="96">
        <v>115</v>
      </c>
      <c r="H1176" s="96">
        <v>100</v>
      </c>
      <c r="I1176" s="96">
        <v>95</v>
      </c>
      <c r="J1176" s="96">
        <v>94</v>
      </c>
      <c r="K1176" s="96">
        <v>111</v>
      </c>
      <c r="L1176" s="96">
        <v>82</v>
      </c>
      <c r="M1176" s="96">
        <v>90</v>
      </c>
      <c r="N1176" s="96">
        <v>72</v>
      </c>
      <c r="O1176" s="96"/>
      <c r="P1176" s="96"/>
      <c r="Q1176" s="96"/>
      <c r="R1176" s="96"/>
      <c r="Z1176" s="91">
        <f t="shared" ref="Z1176:AK1176" si="1209">C1176*100000/Z1159</f>
        <v>45.45238692870759</v>
      </c>
      <c r="AA1176" s="91">
        <f t="shared" si="1209"/>
        <v>27.645916495846368</v>
      </c>
      <c r="AB1176" s="91">
        <f t="shared" si="1209"/>
        <v>38.541535149215548</v>
      </c>
      <c r="AC1176" s="91">
        <f t="shared" si="1209"/>
        <v>50.527586749960626</v>
      </c>
      <c r="AD1176" s="91">
        <f t="shared" si="1209"/>
        <v>74.505027469679689</v>
      </c>
      <c r="AE1176" s="91">
        <f t="shared" si="1209"/>
        <v>63.913690951738772</v>
      </c>
      <c r="AF1176" s="91">
        <f t="shared" si="1209"/>
        <v>59.739786068681887</v>
      </c>
      <c r="AG1176" s="91">
        <f t="shared" si="1209"/>
        <v>58.366604367560583</v>
      </c>
      <c r="AH1176" s="91">
        <f t="shared" si="1209"/>
        <v>67.909845092137147</v>
      </c>
      <c r="AI1176" s="91">
        <f t="shared" si="1209"/>
        <v>49.455984174085067</v>
      </c>
      <c r="AJ1176" s="91">
        <f t="shared" si="1209"/>
        <v>53.818738488769824</v>
      </c>
      <c r="AK1176" s="91">
        <f t="shared" si="1209"/>
        <v>43.721156181685693</v>
      </c>
      <c r="AL1176" s="148"/>
      <c r="AM1176" s="148"/>
      <c r="AN1176" s="148"/>
      <c r="AO1176" s="148"/>
    </row>
    <row r="1177" spans="1:41" ht="13.5" customHeight="1">
      <c r="A1177" s="88">
        <v>1174</v>
      </c>
      <c r="B1177" s="95" t="s">
        <v>9</v>
      </c>
      <c r="C1177" s="96">
        <v>21</v>
      </c>
      <c r="D1177" s="96">
        <v>34</v>
      </c>
      <c r="E1177" s="96">
        <v>27</v>
      </c>
      <c r="F1177" s="96">
        <v>41</v>
      </c>
      <c r="G1177" s="96">
        <v>28</v>
      </c>
      <c r="H1177" s="96">
        <v>31</v>
      </c>
      <c r="I1177" s="96">
        <v>36</v>
      </c>
      <c r="J1177" s="96">
        <v>16</v>
      </c>
      <c r="K1177" s="96">
        <v>33</v>
      </c>
      <c r="L1177" s="96">
        <v>37</v>
      </c>
      <c r="M1177" s="96">
        <v>43</v>
      </c>
      <c r="N1177" s="96">
        <v>36</v>
      </c>
      <c r="O1177" s="96"/>
      <c r="P1177" s="96"/>
      <c r="Q1177" s="96"/>
      <c r="R1177" s="96"/>
      <c r="Z1177" s="91">
        <f t="shared" ref="Z1177:AK1177" si="1210">C1177*100000/Z1159</f>
        <v>14.246270529893424</v>
      </c>
      <c r="AA1177" s="91">
        <f t="shared" si="1210"/>
        <v>22.925881972165282</v>
      </c>
      <c r="AB1177" s="91">
        <f t="shared" si="1210"/>
        <v>17.941749121186547</v>
      </c>
      <c r="AC1177" s="91">
        <f t="shared" si="1210"/>
        <v>26.904299438290725</v>
      </c>
      <c r="AD1177" s="91">
        <f t="shared" si="1210"/>
        <v>18.140354514356794</v>
      </c>
      <c r="AE1177" s="91">
        <f t="shared" si="1210"/>
        <v>19.813244195039019</v>
      </c>
      <c r="AF1177" s="91">
        <f t="shared" si="1210"/>
        <v>22.638234720763663</v>
      </c>
      <c r="AG1177" s="91">
        <f t="shared" si="1210"/>
        <v>9.9347411689464824</v>
      </c>
      <c r="AH1177" s="91">
        <f t="shared" si="1210"/>
        <v>20.189413405770502</v>
      </c>
      <c r="AI1177" s="91">
        <f t="shared" si="1210"/>
        <v>22.315505054160333</v>
      </c>
      <c r="AJ1177" s="91">
        <f t="shared" si="1210"/>
        <v>25.713397277967804</v>
      </c>
      <c r="AK1177" s="91">
        <f t="shared" si="1210"/>
        <v>21.860578090842846</v>
      </c>
      <c r="AL1177" s="148"/>
      <c r="AM1177" s="148"/>
      <c r="AN1177" s="148"/>
      <c r="AO1177" s="148"/>
    </row>
    <row r="1178" spans="1:41" ht="13.5" customHeight="1">
      <c r="A1178" s="88">
        <v>1175</v>
      </c>
      <c r="B1178" s="95" t="s">
        <v>8</v>
      </c>
      <c r="C1178" s="96">
        <v>273</v>
      </c>
      <c r="D1178" s="96">
        <v>296</v>
      </c>
      <c r="E1178" s="96">
        <v>386</v>
      </c>
      <c r="F1178" s="96">
        <v>485</v>
      </c>
      <c r="G1178" s="96">
        <v>623</v>
      </c>
      <c r="H1178" s="96">
        <v>599</v>
      </c>
      <c r="I1178" s="96">
        <v>492</v>
      </c>
      <c r="J1178" s="96">
        <v>509</v>
      </c>
      <c r="K1178" s="96">
        <v>597</v>
      </c>
      <c r="L1178" s="96">
        <v>642</v>
      </c>
      <c r="M1178" s="96">
        <v>535</v>
      </c>
      <c r="N1178" s="96">
        <v>484</v>
      </c>
      <c r="O1178" s="96"/>
      <c r="P1178" s="96"/>
      <c r="Q1178" s="96"/>
      <c r="R1178" s="96"/>
      <c r="Z1178" s="91">
        <f t="shared" ref="Z1178:AK1178" si="1211">C1178*100000/Z1159</f>
        <v>185.20151688861452</v>
      </c>
      <c r="AA1178" s="91">
        <f t="shared" si="1211"/>
        <v>199.59003128708599</v>
      </c>
      <c r="AB1178" s="91">
        <f t="shared" si="1211"/>
        <v>256.50056151029656</v>
      </c>
      <c r="AC1178" s="91">
        <f t="shared" si="1211"/>
        <v>318.25817628221955</v>
      </c>
      <c r="AD1178" s="91">
        <f t="shared" si="1211"/>
        <v>403.62288794443867</v>
      </c>
      <c r="AE1178" s="91">
        <f t="shared" si="1211"/>
        <v>382.84300880091524</v>
      </c>
      <c r="AF1178" s="91">
        <f t="shared" si="1211"/>
        <v>309.38920785043672</v>
      </c>
      <c r="AG1178" s="91">
        <f t="shared" si="1211"/>
        <v>316.04895343710996</v>
      </c>
      <c r="AH1178" s="91">
        <f t="shared" si="1211"/>
        <v>365.24484252257542</v>
      </c>
      <c r="AI1178" s="91">
        <f t="shared" si="1211"/>
        <v>387.20416877759283</v>
      </c>
      <c r="AJ1178" s="91">
        <f t="shared" si="1211"/>
        <v>319.92250101657618</v>
      </c>
      <c r="AK1178" s="91">
        <f t="shared" si="1211"/>
        <v>293.90332766577603</v>
      </c>
      <c r="AL1178" s="148"/>
      <c r="AM1178" s="148"/>
      <c r="AN1178" s="148"/>
      <c r="AO1178" s="148"/>
    </row>
    <row r="1179" spans="1:41" ht="13.5" customHeight="1">
      <c r="A1179" s="88">
        <v>1176</v>
      </c>
      <c r="B1179" s="95" t="s">
        <v>24</v>
      </c>
      <c r="C1179" s="96">
        <v>3</v>
      </c>
      <c r="D1179" s="96">
        <v>0</v>
      </c>
      <c r="E1179" s="96">
        <v>0</v>
      </c>
      <c r="F1179" s="96">
        <v>2</v>
      </c>
      <c r="G1179" s="96">
        <v>0</v>
      </c>
      <c r="H1179" s="96">
        <v>0</v>
      </c>
      <c r="I1179" s="96">
        <v>1</v>
      </c>
      <c r="J1179" s="96">
        <v>2</v>
      </c>
      <c r="K1179" s="96">
        <v>0</v>
      </c>
      <c r="L1179" s="96">
        <v>0</v>
      </c>
      <c r="M1179" s="96">
        <v>3</v>
      </c>
      <c r="N1179" s="96">
        <v>12</v>
      </c>
      <c r="O1179" s="96"/>
      <c r="P1179" s="96"/>
      <c r="Q1179" s="96"/>
      <c r="R1179" s="96"/>
      <c r="Z1179" s="91">
        <f t="shared" ref="Z1179:AK1179" si="1212">C1179*100000/Z1159</f>
        <v>2.0351815042704891</v>
      </c>
      <c r="AA1179" s="91">
        <f t="shared" si="1212"/>
        <v>0</v>
      </c>
      <c r="AB1179" s="91">
        <f t="shared" si="1212"/>
        <v>0</v>
      </c>
      <c r="AC1179" s="91">
        <f t="shared" si="1212"/>
        <v>1.3124048506483279</v>
      </c>
      <c r="AD1179" s="91">
        <f t="shared" si="1212"/>
        <v>0</v>
      </c>
      <c r="AE1179" s="91">
        <f t="shared" si="1212"/>
        <v>0</v>
      </c>
      <c r="AF1179" s="91">
        <f t="shared" si="1212"/>
        <v>0.62883985335454617</v>
      </c>
      <c r="AG1179" s="91">
        <f t="shared" si="1212"/>
        <v>1.2418426461183103</v>
      </c>
      <c r="AH1179" s="91">
        <f t="shared" si="1212"/>
        <v>0</v>
      </c>
      <c r="AI1179" s="91">
        <f t="shared" si="1212"/>
        <v>0</v>
      </c>
      <c r="AJ1179" s="91">
        <f t="shared" si="1212"/>
        <v>1.7939579496256608</v>
      </c>
      <c r="AK1179" s="91">
        <f t="shared" si="1212"/>
        <v>7.2868593636142824</v>
      </c>
      <c r="AL1179" s="148"/>
      <c r="AM1179" s="148"/>
      <c r="AN1179" s="148"/>
      <c r="AO1179" s="148"/>
    </row>
    <row r="1180" spans="1:41" ht="13.5" customHeight="1">
      <c r="A1180" s="88">
        <v>1177</v>
      </c>
      <c r="B1180" s="97" t="s">
        <v>119</v>
      </c>
      <c r="C1180" s="96">
        <v>364</v>
      </c>
      <c r="D1180" s="96">
        <v>371</v>
      </c>
      <c r="E1180" s="96">
        <v>471</v>
      </c>
      <c r="F1180" s="96">
        <v>605</v>
      </c>
      <c r="G1180" s="96">
        <v>766</v>
      </c>
      <c r="H1180" s="96">
        <v>730</v>
      </c>
      <c r="I1180" s="96">
        <v>624</v>
      </c>
      <c r="J1180" s="96">
        <v>621</v>
      </c>
      <c r="K1180" s="96">
        <v>741</v>
      </c>
      <c r="L1180" s="96">
        <v>761</v>
      </c>
      <c r="M1180" s="96">
        <v>671</v>
      </c>
      <c r="N1180" s="96">
        <v>604</v>
      </c>
      <c r="O1180" s="96"/>
      <c r="P1180" s="96"/>
      <c r="Q1180" s="96"/>
      <c r="R1180" s="96"/>
      <c r="T1180" s="4" t="s">
        <v>864</v>
      </c>
      <c r="U1180" s="4" t="s">
        <v>865</v>
      </c>
      <c r="V1180" s="4" t="s">
        <v>866</v>
      </c>
      <c r="W1180" s="4" t="s">
        <v>867</v>
      </c>
      <c r="X1180" s="4" t="s">
        <v>868</v>
      </c>
      <c r="Y1180" s="4">
        <v>180.6</v>
      </c>
      <c r="Z1180" s="91">
        <f t="shared" ref="Z1180:AK1180" si="1213">C1180*100000/Z1159</f>
        <v>246.93535585148601</v>
      </c>
      <c r="AA1180" s="91">
        <f t="shared" si="1213"/>
        <v>250.16182975509764</v>
      </c>
      <c r="AB1180" s="91">
        <f t="shared" si="1213"/>
        <v>312.98384578069869</v>
      </c>
      <c r="AC1180" s="91">
        <f t="shared" si="1213"/>
        <v>397.00246732111924</v>
      </c>
      <c r="AD1180" s="91">
        <f t="shared" si="1213"/>
        <v>496.26826992847515</v>
      </c>
      <c r="AE1180" s="91">
        <f t="shared" si="1213"/>
        <v>466.56994394769305</v>
      </c>
      <c r="AF1180" s="91">
        <f t="shared" si="1213"/>
        <v>392.39606849323684</v>
      </c>
      <c r="AG1180" s="91">
        <f t="shared" si="1213"/>
        <v>385.59214161973534</v>
      </c>
      <c r="AH1180" s="91">
        <f t="shared" si="1213"/>
        <v>453.34410102048309</v>
      </c>
      <c r="AI1180" s="91">
        <f t="shared" si="1213"/>
        <v>458.97565800583823</v>
      </c>
      <c r="AJ1180" s="91">
        <f t="shared" si="1213"/>
        <v>401.24859473293947</v>
      </c>
      <c r="AK1180" s="91">
        <f t="shared" si="1213"/>
        <v>366.77192130191889</v>
      </c>
      <c r="AL1180" s="148"/>
      <c r="AM1180" s="148"/>
      <c r="AN1180" s="148"/>
      <c r="AO1180" s="148"/>
    </row>
    <row r="1181" spans="1:41" ht="13.5" customHeight="1">
      <c r="A1181" s="88">
        <v>1178</v>
      </c>
      <c r="B1181" s="95" t="s">
        <v>7</v>
      </c>
      <c r="C1181" s="96">
        <v>128</v>
      </c>
      <c r="D1181" s="96">
        <v>158</v>
      </c>
      <c r="E1181" s="96">
        <v>232</v>
      </c>
      <c r="F1181" s="96">
        <v>260</v>
      </c>
      <c r="G1181" s="96">
        <v>305</v>
      </c>
      <c r="H1181" s="96">
        <v>296</v>
      </c>
      <c r="I1181" s="96">
        <v>335</v>
      </c>
      <c r="J1181" s="96">
        <v>244</v>
      </c>
      <c r="K1181" s="96">
        <v>372</v>
      </c>
      <c r="L1181" s="96">
        <v>299</v>
      </c>
      <c r="M1181" s="96">
        <v>264</v>
      </c>
      <c r="N1181" s="96">
        <v>260</v>
      </c>
      <c r="O1181" s="96"/>
      <c r="P1181" s="96"/>
      <c r="Q1181" s="96"/>
      <c r="R1181" s="96"/>
      <c r="Z1181" s="91">
        <f t="shared" ref="Z1181:AK1181" si="1214">C1181*100000/Z1159</f>
        <v>86.834410848874199</v>
      </c>
      <c r="AA1181" s="91">
        <f t="shared" si="1214"/>
        <v>106.53792210594455</v>
      </c>
      <c r="AB1181" s="91">
        <f t="shared" si="1214"/>
        <v>154.16614059686219</v>
      </c>
      <c r="AC1181" s="91">
        <f t="shared" si="1214"/>
        <v>170.61263058428264</v>
      </c>
      <c r="AD1181" s="91">
        <f t="shared" si="1214"/>
        <v>197.60029024567223</v>
      </c>
      <c r="AE1181" s="91">
        <f t="shared" si="1214"/>
        <v>189.18452521714676</v>
      </c>
      <c r="AF1181" s="91">
        <f t="shared" si="1214"/>
        <v>210.66135087377299</v>
      </c>
      <c r="AG1181" s="91">
        <f t="shared" si="1214"/>
        <v>151.50480282643386</v>
      </c>
      <c r="AH1181" s="91">
        <f t="shared" si="1214"/>
        <v>227.58975111959475</v>
      </c>
      <c r="AI1181" s="91">
        <f t="shared" si="1214"/>
        <v>180.33340570794431</v>
      </c>
      <c r="AJ1181" s="91">
        <f t="shared" si="1214"/>
        <v>157.86829956705816</v>
      </c>
      <c r="AK1181" s="91">
        <f t="shared" si="1214"/>
        <v>157.88195287830945</v>
      </c>
      <c r="AL1181" s="148"/>
      <c r="AM1181" s="148"/>
      <c r="AN1181" s="148"/>
      <c r="AO1181" s="148"/>
    </row>
    <row r="1182" spans="1:41" ht="13.5" customHeight="1">
      <c r="A1182" s="88">
        <v>1179</v>
      </c>
      <c r="B1182" s="95" t="s">
        <v>6</v>
      </c>
      <c r="C1182" s="96">
        <v>339</v>
      </c>
      <c r="D1182" s="96">
        <v>368</v>
      </c>
      <c r="E1182" s="96">
        <v>397</v>
      </c>
      <c r="F1182" s="96">
        <v>375</v>
      </c>
      <c r="G1182" s="96">
        <v>352</v>
      </c>
      <c r="H1182" s="96">
        <v>309</v>
      </c>
      <c r="I1182" s="96">
        <v>318</v>
      </c>
      <c r="J1182" s="96">
        <v>238</v>
      </c>
      <c r="K1182" s="96">
        <v>327</v>
      </c>
      <c r="L1182" s="96">
        <v>205</v>
      </c>
      <c r="M1182" s="96">
        <v>144</v>
      </c>
      <c r="N1182" s="96">
        <v>161</v>
      </c>
      <c r="O1182" s="96"/>
      <c r="P1182" s="96"/>
      <c r="Q1182" s="96"/>
      <c r="R1182" s="96"/>
      <c r="Z1182" s="91">
        <f t="shared" ref="Z1182:AK1182" si="1215">C1182*100000/Z1159</f>
        <v>229.97550998256528</v>
      </c>
      <c r="AA1182" s="91">
        <f t="shared" si="1215"/>
        <v>248.13895781637717</v>
      </c>
      <c r="AB1182" s="91">
        <f t="shared" si="1215"/>
        <v>263.81016300411329</v>
      </c>
      <c r="AC1182" s="91">
        <f t="shared" si="1215"/>
        <v>246.07590949656151</v>
      </c>
      <c r="AD1182" s="91">
        <f t="shared" si="1215"/>
        <v>228.05017103762827</v>
      </c>
      <c r="AE1182" s="91">
        <f t="shared" si="1215"/>
        <v>197.4933050408728</v>
      </c>
      <c r="AF1182" s="91">
        <f t="shared" si="1215"/>
        <v>199.97107336674569</v>
      </c>
      <c r="AG1182" s="91">
        <f t="shared" si="1215"/>
        <v>147.77927488807893</v>
      </c>
      <c r="AH1182" s="91">
        <f t="shared" si="1215"/>
        <v>200.05873283899859</v>
      </c>
      <c r="AI1182" s="91">
        <f t="shared" si="1215"/>
        <v>123.63996043521266</v>
      </c>
      <c r="AJ1182" s="91">
        <f t="shared" si="1215"/>
        <v>86.109981582031722</v>
      </c>
      <c r="AK1182" s="91">
        <f t="shared" si="1215"/>
        <v>97.765363128491614</v>
      </c>
      <c r="AL1182" s="148"/>
      <c r="AM1182" s="148"/>
      <c r="AN1182" s="148"/>
      <c r="AO1182" s="148"/>
    </row>
    <row r="1183" spans="1:41" ht="13.5" customHeight="1">
      <c r="A1183" s="88">
        <v>1180</v>
      </c>
      <c r="B1183" s="95" t="s">
        <v>5</v>
      </c>
      <c r="C1183" s="96">
        <v>23</v>
      </c>
      <c r="D1183" s="96">
        <v>69</v>
      </c>
      <c r="E1183" s="96">
        <v>41</v>
      </c>
      <c r="F1183" s="96">
        <v>33</v>
      </c>
      <c r="G1183" s="96">
        <v>58</v>
      </c>
      <c r="H1183" s="96">
        <v>42</v>
      </c>
      <c r="I1183" s="96">
        <v>47</v>
      </c>
      <c r="J1183" s="96">
        <v>138</v>
      </c>
      <c r="K1183" s="96">
        <v>69</v>
      </c>
      <c r="L1183" s="96">
        <v>77</v>
      </c>
      <c r="M1183" s="96">
        <v>42</v>
      </c>
      <c r="N1183" s="96">
        <v>68</v>
      </c>
      <c r="O1183" s="96"/>
      <c r="P1183" s="96"/>
      <c r="Q1183" s="96"/>
      <c r="R1183" s="96"/>
      <c r="Z1183" s="91">
        <f t="shared" ref="Z1183:AK1183" si="1216">C1183*100000/Z1159</f>
        <v>15.603058199407084</v>
      </c>
      <c r="AA1183" s="91">
        <f t="shared" si="1216"/>
        <v>46.526054590570716</v>
      </c>
      <c r="AB1183" s="91">
        <f t="shared" si="1216"/>
        <v>27.244878295135127</v>
      </c>
      <c r="AC1183" s="91">
        <f t="shared" si="1216"/>
        <v>21.65468003569741</v>
      </c>
      <c r="AD1183" s="91">
        <f t="shared" si="1216"/>
        <v>37.576448636881935</v>
      </c>
      <c r="AE1183" s="91">
        <f t="shared" si="1216"/>
        <v>26.843750199730284</v>
      </c>
      <c r="AF1183" s="91">
        <f t="shared" si="1216"/>
        <v>29.555473107663673</v>
      </c>
      <c r="AG1183" s="91">
        <f t="shared" si="1216"/>
        <v>85.687142582163418</v>
      </c>
      <c r="AH1183" s="91">
        <f t="shared" si="1216"/>
        <v>42.214228030247412</v>
      </c>
      <c r="AI1183" s="91">
        <f t="shared" si="1216"/>
        <v>46.440375382982317</v>
      </c>
      <c r="AJ1183" s="91">
        <f t="shared" si="1216"/>
        <v>25.115411294759252</v>
      </c>
      <c r="AK1183" s="91">
        <f t="shared" si="1216"/>
        <v>41.292203060480929</v>
      </c>
      <c r="AL1183" s="148"/>
      <c r="AM1183" s="148"/>
      <c r="AN1183" s="148"/>
      <c r="AO1183" s="148"/>
    </row>
    <row r="1184" spans="1:41" ht="13.5" customHeight="1">
      <c r="A1184" s="88">
        <v>1181</v>
      </c>
      <c r="B1184" s="95" t="s">
        <v>26</v>
      </c>
      <c r="C1184" s="96">
        <v>2</v>
      </c>
      <c r="D1184" s="96">
        <v>0</v>
      </c>
      <c r="E1184" s="96">
        <v>2</v>
      </c>
      <c r="F1184" s="96">
        <v>1</v>
      </c>
      <c r="G1184" s="96">
        <v>0</v>
      </c>
      <c r="H1184" s="96">
        <v>0</v>
      </c>
      <c r="I1184" s="96">
        <v>0</v>
      </c>
      <c r="J1184" s="96">
        <v>0</v>
      </c>
      <c r="K1184" s="96">
        <v>2</v>
      </c>
      <c r="L1184" s="96">
        <v>0</v>
      </c>
      <c r="M1184" s="96">
        <v>0</v>
      </c>
      <c r="N1184" s="96">
        <v>0</v>
      </c>
      <c r="O1184" s="96"/>
      <c r="P1184" s="96"/>
      <c r="Q1184" s="96"/>
      <c r="R1184" s="96"/>
      <c r="Z1184" s="91">
        <f t="shared" ref="Z1184:AK1184" si="1217">C1184*100000/Z1159</f>
        <v>1.3567876695136594</v>
      </c>
      <c r="AA1184" s="91">
        <f t="shared" si="1217"/>
        <v>0</v>
      </c>
      <c r="AB1184" s="91">
        <f t="shared" si="1217"/>
        <v>1.3290184534212257</v>
      </c>
      <c r="AC1184" s="91">
        <f t="shared" si="1217"/>
        <v>0.65620242532416395</v>
      </c>
      <c r="AD1184" s="91">
        <f t="shared" si="1217"/>
        <v>0</v>
      </c>
      <c r="AE1184" s="91">
        <f t="shared" si="1217"/>
        <v>0</v>
      </c>
      <c r="AF1184" s="91">
        <f t="shared" si="1217"/>
        <v>0</v>
      </c>
      <c r="AG1184" s="91">
        <f t="shared" si="1217"/>
        <v>0</v>
      </c>
      <c r="AH1184" s="91">
        <f t="shared" si="1217"/>
        <v>1.2236008124709394</v>
      </c>
      <c r="AI1184" s="91">
        <f t="shared" si="1217"/>
        <v>0</v>
      </c>
      <c r="AJ1184" s="91">
        <f t="shared" si="1217"/>
        <v>0</v>
      </c>
      <c r="AK1184" s="91">
        <f t="shared" si="1217"/>
        <v>0</v>
      </c>
      <c r="AL1184" s="148"/>
      <c r="AM1184" s="148"/>
      <c r="AN1184" s="148"/>
      <c r="AO1184" s="148"/>
    </row>
    <row r="1185" spans="1:41" ht="13.5" customHeight="1">
      <c r="A1185" s="88">
        <v>1182</v>
      </c>
      <c r="B1185" s="95" t="s">
        <v>4</v>
      </c>
      <c r="C1185" s="96">
        <v>104</v>
      </c>
      <c r="D1185" s="96">
        <v>178</v>
      </c>
      <c r="E1185" s="96">
        <v>172</v>
      </c>
      <c r="F1185" s="96">
        <v>168</v>
      </c>
      <c r="G1185" s="96">
        <v>175</v>
      </c>
      <c r="H1185" s="96">
        <v>223</v>
      </c>
      <c r="I1185" s="96">
        <v>196</v>
      </c>
      <c r="J1185" s="96">
        <v>226</v>
      </c>
      <c r="K1185" s="96">
        <v>221</v>
      </c>
      <c r="L1185" s="96">
        <v>247</v>
      </c>
      <c r="M1185" s="96">
        <v>211</v>
      </c>
      <c r="N1185" s="96">
        <v>182</v>
      </c>
      <c r="O1185" s="96"/>
      <c r="P1185" s="96"/>
      <c r="Q1185" s="96"/>
      <c r="R1185" s="96"/>
      <c r="Z1185" s="91">
        <f t="shared" ref="Z1185:AK1185" si="1218">C1185*100000/Z1159</f>
        <v>70.552958814710294</v>
      </c>
      <c r="AA1185" s="91">
        <f t="shared" si="1218"/>
        <v>120.02373503074766</v>
      </c>
      <c r="AB1185" s="91">
        <f t="shared" si="1218"/>
        <v>114.29558699422542</v>
      </c>
      <c r="AC1185" s="91">
        <f t="shared" si="1218"/>
        <v>110.24200745445955</v>
      </c>
      <c r="AD1185" s="91">
        <f t="shared" si="1218"/>
        <v>113.37721571472997</v>
      </c>
      <c r="AE1185" s="91">
        <f t="shared" si="1218"/>
        <v>142.52753082237746</v>
      </c>
      <c r="AF1185" s="91">
        <f t="shared" si="1218"/>
        <v>123.25261125749105</v>
      </c>
      <c r="AG1185" s="91">
        <f t="shared" si="1218"/>
        <v>140.32821901136907</v>
      </c>
      <c r="AH1185" s="91">
        <f t="shared" si="1218"/>
        <v>135.2078897780388</v>
      </c>
      <c r="AI1185" s="91">
        <f t="shared" si="1218"/>
        <v>148.97107428047573</v>
      </c>
      <c r="AJ1185" s="91">
        <f t="shared" si="1218"/>
        <v>126.17504245700481</v>
      </c>
      <c r="AK1185" s="91">
        <f t="shared" si="1218"/>
        <v>110.51736701481661</v>
      </c>
      <c r="AL1185" s="148"/>
      <c r="AM1185" s="148"/>
      <c r="AN1185" s="148"/>
      <c r="AO1185" s="148"/>
    </row>
    <row r="1186" spans="1:41" ht="13.5" customHeight="1">
      <c r="A1186" s="88">
        <v>1183</v>
      </c>
      <c r="B1186" s="95" t="s">
        <v>3</v>
      </c>
      <c r="C1186" s="96">
        <v>382</v>
      </c>
      <c r="D1186" s="96">
        <v>474</v>
      </c>
      <c r="E1186" s="96">
        <v>570</v>
      </c>
      <c r="F1186" s="96">
        <v>709</v>
      </c>
      <c r="G1186" s="96">
        <v>946</v>
      </c>
      <c r="H1186" s="96">
        <v>1271</v>
      </c>
      <c r="I1186" s="96">
        <v>1220</v>
      </c>
      <c r="J1186" s="96">
        <v>1208</v>
      </c>
      <c r="K1186" s="96">
        <v>1437</v>
      </c>
      <c r="L1186" s="96">
        <v>1714</v>
      </c>
      <c r="M1186" s="96">
        <v>1497</v>
      </c>
      <c r="N1186" s="96">
        <v>1442</v>
      </c>
      <c r="O1186" s="96"/>
      <c r="P1186" s="96"/>
      <c r="Q1186" s="96"/>
      <c r="R1186" s="96"/>
      <c r="Z1186" s="91">
        <f t="shared" ref="Z1186:AK1186" si="1219">C1186*100000/Z1159</f>
        <v>259.14644487710893</v>
      </c>
      <c r="AA1186" s="91">
        <f t="shared" si="1219"/>
        <v>319.61376631783367</v>
      </c>
      <c r="AB1186" s="91">
        <f t="shared" si="1219"/>
        <v>378.77025922504936</v>
      </c>
      <c r="AC1186" s="91">
        <f t="shared" si="1219"/>
        <v>465.24751955483225</v>
      </c>
      <c r="AD1186" s="91">
        <f t="shared" si="1219"/>
        <v>612.88483466362595</v>
      </c>
      <c r="AE1186" s="91">
        <f t="shared" si="1219"/>
        <v>812.34301199659978</v>
      </c>
      <c r="AF1186" s="91">
        <f t="shared" si="1219"/>
        <v>767.18462109254631</v>
      </c>
      <c r="AG1186" s="91">
        <f t="shared" si="1219"/>
        <v>750.07295825545941</v>
      </c>
      <c r="AH1186" s="91">
        <f t="shared" si="1219"/>
        <v>879.15718376037</v>
      </c>
      <c r="AI1186" s="91">
        <f t="shared" si="1219"/>
        <v>1033.7506935900219</v>
      </c>
      <c r="AJ1186" s="91">
        <f t="shared" si="1219"/>
        <v>895.18501686320474</v>
      </c>
      <c r="AK1186" s="91">
        <f t="shared" si="1219"/>
        <v>875.63760019431629</v>
      </c>
      <c r="AL1186" s="148"/>
      <c r="AM1186" s="148"/>
      <c r="AN1186" s="148"/>
      <c r="AO1186" s="148"/>
    </row>
    <row r="1187" spans="1:41" ht="13.5" customHeight="1">
      <c r="A1187" s="88">
        <v>1184</v>
      </c>
      <c r="B1187" s="95" t="s">
        <v>2</v>
      </c>
      <c r="C1187" s="96">
        <v>3</v>
      </c>
      <c r="D1187" s="96">
        <v>0</v>
      </c>
      <c r="E1187" s="96">
        <v>0</v>
      </c>
      <c r="F1187" s="96">
        <v>2</v>
      </c>
      <c r="G1187" s="96">
        <v>1</v>
      </c>
      <c r="H1187" s="96">
        <v>0</v>
      </c>
      <c r="I1187" s="96">
        <v>0</v>
      </c>
      <c r="J1187" s="96">
        <v>1</v>
      </c>
      <c r="K1187" s="96">
        <v>0</v>
      </c>
      <c r="L1187" s="96">
        <v>1</v>
      </c>
      <c r="M1187" s="96">
        <v>0</v>
      </c>
      <c r="N1187" s="96">
        <v>0</v>
      </c>
      <c r="O1187" s="96"/>
      <c r="P1187" s="96"/>
      <c r="Q1187" s="96"/>
      <c r="R1187" s="96"/>
      <c r="Z1187" s="91">
        <f t="shared" ref="Z1187:AK1187" si="1220">C1187*100000/Z1159</f>
        <v>2.0351815042704891</v>
      </c>
      <c r="AA1187" s="91">
        <f t="shared" si="1220"/>
        <v>0</v>
      </c>
      <c r="AB1187" s="91">
        <f t="shared" si="1220"/>
        <v>0</v>
      </c>
      <c r="AC1187" s="91">
        <f t="shared" si="1220"/>
        <v>1.3124048506483279</v>
      </c>
      <c r="AD1187" s="91">
        <f t="shared" si="1220"/>
        <v>0.64786980408417127</v>
      </c>
      <c r="AE1187" s="91">
        <f t="shared" si="1220"/>
        <v>0</v>
      </c>
      <c r="AF1187" s="91">
        <f t="shared" si="1220"/>
        <v>0</v>
      </c>
      <c r="AG1187" s="91">
        <f t="shared" si="1220"/>
        <v>0.62092132305915515</v>
      </c>
      <c r="AH1187" s="91">
        <f t="shared" si="1220"/>
        <v>0</v>
      </c>
      <c r="AI1187" s="91">
        <f t="shared" si="1220"/>
        <v>0.60312175822054959</v>
      </c>
      <c r="AJ1187" s="91">
        <f t="shared" si="1220"/>
        <v>0</v>
      </c>
      <c r="AK1187" s="91">
        <f t="shared" si="1220"/>
        <v>0</v>
      </c>
      <c r="AL1187" s="148"/>
      <c r="AM1187" s="148"/>
      <c r="AN1187" s="148"/>
      <c r="AO1187" s="148"/>
    </row>
    <row r="1188" spans="1:41" ht="13.5" customHeight="1">
      <c r="A1188" s="88">
        <v>1185</v>
      </c>
      <c r="B1188" s="95" t="s">
        <v>23</v>
      </c>
      <c r="C1188" s="96">
        <v>11</v>
      </c>
      <c r="D1188" s="96">
        <v>21</v>
      </c>
      <c r="E1188" s="96">
        <v>19</v>
      </c>
      <c r="F1188" s="96">
        <v>15</v>
      </c>
      <c r="G1188" s="96">
        <v>23</v>
      </c>
      <c r="H1188" s="96">
        <v>23</v>
      </c>
      <c r="I1188" s="96">
        <v>42</v>
      </c>
      <c r="J1188" s="96">
        <v>36</v>
      </c>
      <c r="K1188" s="96">
        <v>43</v>
      </c>
      <c r="L1188" s="96">
        <v>22</v>
      </c>
      <c r="M1188" s="96">
        <v>3</v>
      </c>
      <c r="N1188" s="96">
        <v>20</v>
      </c>
      <c r="O1188" s="96"/>
      <c r="P1188" s="96"/>
      <c r="Q1188" s="96"/>
      <c r="R1188" s="96"/>
      <c r="Z1188" s="91">
        <f t="shared" ref="Z1188:AK1188" si="1221">C1188*100000/Z1159</f>
        <v>7.4623321823251274</v>
      </c>
      <c r="AA1188" s="91">
        <f t="shared" si="1221"/>
        <v>14.160103571043262</v>
      </c>
      <c r="AB1188" s="91">
        <f t="shared" si="1221"/>
        <v>12.625675307501645</v>
      </c>
      <c r="AC1188" s="91">
        <f t="shared" si="1221"/>
        <v>9.8430363798624594</v>
      </c>
      <c r="AD1188" s="91">
        <f t="shared" si="1221"/>
        <v>14.901005493935939</v>
      </c>
      <c r="AE1188" s="91">
        <f t="shared" si="1221"/>
        <v>14.700148918899918</v>
      </c>
      <c r="AF1188" s="91">
        <f t="shared" si="1221"/>
        <v>26.411273840890939</v>
      </c>
      <c r="AG1188" s="91">
        <f t="shared" si="1221"/>
        <v>22.353167630129587</v>
      </c>
      <c r="AH1188" s="91">
        <f t="shared" si="1221"/>
        <v>26.307417468125198</v>
      </c>
      <c r="AI1188" s="91">
        <f t="shared" si="1221"/>
        <v>13.268678680852091</v>
      </c>
      <c r="AJ1188" s="91">
        <f t="shared" si="1221"/>
        <v>1.7939579496256608</v>
      </c>
      <c r="AK1188" s="91">
        <f t="shared" si="1221"/>
        <v>12.144765606023803</v>
      </c>
      <c r="AL1188" s="148"/>
      <c r="AM1188" s="148"/>
      <c r="AN1188" s="148"/>
      <c r="AO1188" s="148"/>
    </row>
    <row r="1189" spans="1:41" ht="13.5" customHeight="1">
      <c r="A1189" s="88">
        <v>1186</v>
      </c>
      <c r="B1189" s="95" t="s">
        <v>1</v>
      </c>
      <c r="C1189" s="96">
        <v>34</v>
      </c>
      <c r="D1189" s="96">
        <v>98</v>
      </c>
      <c r="E1189" s="96">
        <v>13</v>
      </c>
      <c r="F1189" s="96">
        <v>15</v>
      </c>
      <c r="G1189" s="96">
        <v>16</v>
      </c>
      <c r="H1189" s="96">
        <v>17</v>
      </c>
      <c r="I1189" s="96">
        <v>21</v>
      </c>
      <c r="J1189" s="96">
        <v>21</v>
      </c>
      <c r="K1189" s="96">
        <v>5</v>
      </c>
      <c r="L1189" s="96">
        <v>4</v>
      </c>
      <c r="M1189" s="96">
        <v>7</v>
      </c>
      <c r="N1189" s="96">
        <v>12</v>
      </c>
      <c r="O1189" s="96"/>
      <c r="P1189" s="96"/>
      <c r="Q1189" s="96"/>
      <c r="R1189" s="96"/>
      <c r="Z1189" s="91">
        <f t="shared" ref="Z1189:AK1189" si="1222">C1189*100000/Z1159</f>
        <v>23.065390381732211</v>
      </c>
      <c r="AA1189" s="91">
        <f t="shared" si="1222"/>
        <v>66.08048333153522</v>
      </c>
      <c r="AB1189" s="91">
        <f t="shared" si="1222"/>
        <v>8.6386199472379666</v>
      </c>
      <c r="AC1189" s="91">
        <f t="shared" si="1222"/>
        <v>9.8430363798624594</v>
      </c>
      <c r="AD1189" s="91">
        <f t="shared" si="1222"/>
        <v>10.36591686534674</v>
      </c>
      <c r="AE1189" s="91">
        <f t="shared" si="1222"/>
        <v>10.865327461795591</v>
      </c>
      <c r="AF1189" s="91">
        <f t="shared" si="1222"/>
        <v>13.205636920445469</v>
      </c>
      <c r="AG1189" s="91">
        <f t="shared" si="1222"/>
        <v>13.039347784242258</v>
      </c>
      <c r="AH1189" s="91">
        <f t="shared" si="1222"/>
        <v>3.0590020311773487</v>
      </c>
      <c r="AI1189" s="91">
        <f t="shared" si="1222"/>
        <v>2.4124870328821983</v>
      </c>
      <c r="AJ1189" s="91">
        <f t="shared" si="1222"/>
        <v>4.1859018824598753</v>
      </c>
      <c r="AK1189" s="91">
        <f t="shared" si="1222"/>
        <v>7.2868593636142824</v>
      </c>
      <c r="AL1189" s="148"/>
      <c r="AM1189" s="148"/>
      <c r="AN1189" s="148"/>
      <c r="AO1189" s="148"/>
    </row>
    <row r="1190" spans="1:41" ht="13.5" customHeight="1">
      <c r="A1190" s="88">
        <v>1187</v>
      </c>
      <c r="B1190" s="95" t="s">
        <v>0</v>
      </c>
      <c r="C1190" s="96">
        <v>3</v>
      </c>
      <c r="D1190" s="96">
        <v>4</v>
      </c>
      <c r="E1190" s="96">
        <v>6</v>
      </c>
      <c r="F1190" s="96">
        <v>7</v>
      </c>
      <c r="G1190" s="96">
        <v>6</v>
      </c>
      <c r="H1190" s="96">
        <v>1</v>
      </c>
      <c r="I1190" s="96">
        <v>6</v>
      </c>
      <c r="J1190" s="96">
        <v>16</v>
      </c>
      <c r="K1190" s="96">
        <v>8</v>
      </c>
      <c r="L1190" s="96">
        <v>114</v>
      </c>
      <c r="M1190" s="96">
        <v>608</v>
      </c>
      <c r="N1190" s="96">
        <v>93</v>
      </c>
      <c r="O1190" s="96"/>
      <c r="P1190" s="96"/>
      <c r="Q1190" s="96"/>
      <c r="R1190" s="96"/>
      <c r="Z1190" s="91">
        <f t="shared" ref="Z1190:AK1190" si="1223">C1190*100000/Z1159</f>
        <v>2.0351815042704891</v>
      </c>
      <c r="AA1190" s="91">
        <f t="shared" si="1223"/>
        <v>2.6971625849606213</v>
      </c>
      <c r="AB1190" s="91">
        <f t="shared" si="1223"/>
        <v>3.9870553602636774</v>
      </c>
      <c r="AC1190" s="91">
        <f t="shared" si="1223"/>
        <v>4.5934169772691478</v>
      </c>
      <c r="AD1190" s="91">
        <f t="shared" si="1223"/>
        <v>3.8872188245050276</v>
      </c>
      <c r="AE1190" s="91">
        <f t="shared" si="1223"/>
        <v>0.63913690951738777</v>
      </c>
      <c r="AF1190" s="91">
        <f t="shared" si="1223"/>
        <v>3.7730391201272773</v>
      </c>
      <c r="AG1190" s="91">
        <f t="shared" si="1223"/>
        <v>9.9347411689464824</v>
      </c>
      <c r="AH1190" s="91">
        <f t="shared" si="1223"/>
        <v>4.8944032498837577</v>
      </c>
      <c r="AI1190" s="91">
        <f t="shared" si="1223"/>
        <v>68.75588043714265</v>
      </c>
      <c r="AJ1190" s="91">
        <f t="shared" si="1223"/>
        <v>363.57547779080056</v>
      </c>
      <c r="AK1190" s="91">
        <f t="shared" si="1223"/>
        <v>56.473160068010685</v>
      </c>
      <c r="AL1190" s="148"/>
      <c r="AM1190" s="148"/>
      <c r="AN1190" s="148"/>
      <c r="AO1190" s="148"/>
    </row>
    <row r="1191" spans="1:41" ht="13.5" customHeight="1">
      <c r="A1191" s="88">
        <v>1188</v>
      </c>
      <c r="B1191" s="97" t="s">
        <v>111</v>
      </c>
      <c r="C1191" s="96"/>
      <c r="D1191" s="96"/>
      <c r="E1191" s="96"/>
      <c r="F1191" s="96"/>
      <c r="G1191" s="96"/>
      <c r="H1191" s="96"/>
      <c r="I1191" s="96"/>
      <c r="J1191" s="96"/>
      <c r="K1191" s="96"/>
      <c r="L1191" s="96"/>
      <c r="M1191" s="96">
        <v>0</v>
      </c>
      <c r="N1191" s="96">
        <v>0</v>
      </c>
      <c r="O1191" s="96"/>
      <c r="P1191" s="96"/>
      <c r="Q1191" s="96"/>
      <c r="R1191" s="96"/>
      <c r="Z1191" s="91">
        <f t="shared" ref="Z1191:AK1191" si="1224">C1191*100000/Z1159</f>
        <v>0</v>
      </c>
      <c r="AA1191" s="91">
        <f t="shared" si="1224"/>
        <v>0</v>
      </c>
      <c r="AB1191" s="91">
        <f t="shared" si="1224"/>
        <v>0</v>
      </c>
      <c r="AC1191" s="91">
        <f t="shared" si="1224"/>
        <v>0</v>
      </c>
      <c r="AD1191" s="91">
        <f t="shared" si="1224"/>
        <v>0</v>
      </c>
      <c r="AE1191" s="91">
        <f t="shared" si="1224"/>
        <v>0</v>
      </c>
      <c r="AF1191" s="91">
        <f t="shared" si="1224"/>
        <v>0</v>
      </c>
      <c r="AG1191" s="91">
        <f t="shared" si="1224"/>
        <v>0</v>
      </c>
      <c r="AH1191" s="91">
        <f t="shared" si="1224"/>
        <v>0</v>
      </c>
      <c r="AI1191" s="91">
        <f t="shared" si="1224"/>
        <v>0</v>
      </c>
      <c r="AJ1191" s="91">
        <f t="shared" si="1224"/>
        <v>0</v>
      </c>
      <c r="AK1191" s="91">
        <f t="shared" si="1224"/>
        <v>0</v>
      </c>
      <c r="AL1191" s="148"/>
      <c r="AM1191" s="148"/>
      <c r="AN1191" s="148"/>
      <c r="AO1191" s="148"/>
    </row>
    <row r="1192" spans="1:41" ht="13.5" customHeight="1">
      <c r="A1192" s="88">
        <v>1189</v>
      </c>
      <c r="B1192" s="97" t="s">
        <v>112</v>
      </c>
      <c r="C1192" s="96">
        <f>SUM(C1168,C1175,C1180,C1181:C1191)</f>
        <v>9038</v>
      </c>
      <c r="D1192" s="96">
        <f t="shared" ref="D1192:K1192" si="1225">SUM(D1168,D1175,D1180,D1181:D1191)</f>
        <v>8992</v>
      </c>
      <c r="E1192" s="96">
        <f t="shared" si="1225"/>
        <v>9056</v>
      </c>
      <c r="F1192" s="96">
        <f t="shared" si="1225"/>
        <v>9578</v>
      </c>
      <c r="G1192" s="96">
        <f t="shared" si="1225"/>
        <v>10239</v>
      </c>
      <c r="H1192" s="96">
        <f t="shared" si="1225"/>
        <v>11300</v>
      </c>
      <c r="I1192" s="96">
        <f t="shared" si="1225"/>
        <v>11271</v>
      </c>
      <c r="J1192" s="96">
        <f t="shared" si="1225"/>
        <v>10522</v>
      </c>
      <c r="K1192" s="96">
        <f t="shared" si="1225"/>
        <v>11620</v>
      </c>
      <c r="L1192" s="96">
        <f>SUM(L1168,L1175,L1180,L1181:L1191)</f>
        <v>12086</v>
      </c>
      <c r="M1192" s="96">
        <f t="shared" ref="M1192:R1192" si="1226">SUM(M1168,M1175,M1180,M1181:M1191)</f>
        <v>10821</v>
      </c>
      <c r="N1192" s="96">
        <f>SUM(N1168,N1175,N1180,N1181:N1191)</f>
        <v>9702</v>
      </c>
      <c r="O1192" s="96">
        <f t="shared" si="1226"/>
        <v>0</v>
      </c>
      <c r="P1192" s="96">
        <f t="shared" si="1226"/>
        <v>0</v>
      </c>
      <c r="Q1192" s="96">
        <f t="shared" si="1226"/>
        <v>0</v>
      </c>
      <c r="R1192" s="96">
        <f t="shared" si="1226"/>
        <v>0</v>
      </c>
      <c r="T1192" s="4" t="s">
        <v>869</v>
      </c>
      <c r="U1192" s="4" t="s">
        <v>870</v>
      </c>
      <c r="V1192" s="4" t="s">
        <v>871</v>
      </c>
      <c r="W1192" s="4" t="s">
        <v>872</v>
      </c>
      <c r="X1192" s="4" t="s">
        <v>873</v>
      </c>
      <c r="Y1192" s="4">
        <v>6150.5</v>
      </c>
      <c r="Z1192" s="91">
        <f t="shared" ref="Z1192:AK1192" si="1227">C1192*100000/Z1159</f>
        <v>6131.3234785322275</v>
      </c>
      <c r="AA1192" s="91">
        <f t="shared" si="1227"/>
        <v>6063.2214909914774</v>
      </c>
      <c r="AB1192" s="91">
        <f t="shared" si="1227"/>
        <v>6017.79555709131</v>
      </c>
      <c r="AC1192" s="91">
        <f t="shared" si="1227"/>
        <v>6285.1068297548427</v>
      </c>
      <c r="AD1192" s="91">
        <f t="shared" si="1227"/>
        <v>6633.5389240178292</v>
      </c>
      <c r="AE1192" s="91">
        <f t="shared" si="1227"/>
        <v>7222.2470775464808</v>
      </c>
      <c r="AF1192" s="91">
        <f t="shared" si="1227"/>
        <v>7087.6539871590903</v>
      </c>
      <c r="AG1192" s="91">
        <f t="shared" si="1227"/>
        <v>6533.3341612284312</v>
      </c>
      <c r="AH1192" s="91">
        <f t="shared" si="1227"/>
        <v>7109.1207204561588</v>
      </c>
      <c r="AI1192" s="91">
        <f t="shared" si="1227"/>
        <v>7289.3295698535621</v>
      </c>
      <c r="AJ1192" s="91">
        <f t="shared" si="1227"/>
        <v>6470.8063242997587</v>
      </c>
      <c r="AK1192" s="91">
        <f t="shared" si="1227"/>
        <v>5891.4257954821469</v>
      </c>
      <c r="AL1192" s="148"/>
      <c r="AM1192" s="148"/>
      <c r="AN1192" s="148"/>
      <c r="AO1192" s="148"/>
    </row>
    <row r="1193" spans="1:41" ht="13.5" customHeight="1">
      <c r="A1193" s="88">
        <v>1190</v>
      </c>
      <c r="B1193" s="13" t="s">
        <v>152</v>
      </c>
      <c r="C1193" s="86">
        <v>2011</v>
      </c>
      <c r="D1193" s="86">
        <v>2012</v>
      </c>
      <c r="E1193" s="86">
        <v>2013</v>
      </c>
      <c r="F1193" s="86">
        <v>2014</v>
      </c>
      <c r="G1193" s="86">
        <v>2015</v>
      </c>
      <c r="H1193" s="86">
        <v>2016</v>
      </c>
      <c r="I1193" s="86">
        <v>2017</v>
      </c>
      <c r="J1193" s="86">
        <v>2018</v>
      </c>
      <c r="K1193" s="86">
        <v>2019</v>
      </c>
      <c r="L1193" s="86">
        <v>2020</v>
      </c>
      <c r="M1193" s="86">
        <v>2021</v>
      </c>
      <c r="N1193" s="86">
        <v>2022</v>
      </c>
      <c r="O1193" s="86">
        <v>2023</v>
      </c>
      <c r="P1193" s="86">
        <v>2024</v>
      </c>
      <c r="Q1193" s="86">
        <v>2025</v>
      </c>
      <c r="R1193" s="86">
        <v>2026</v>
      </c>
      <c r="Z1193" s="72">
        <v>154643</v>
      </c>
      <c r="AA1193" s="72">
        <v>154625</v>
      </c>
      <c r="AB1193" s="72">
        <v>155506</v>
      </c>
      <c r="AC1193" s="72">
        <v>156494</v>
      </c>
      <c r="AD1193" s="72">
        <v>157718</v>
      </c>
      <c r="AE1193" s="72">
        <v>159104</v>
      </c>
      <c r="AF1193" s="72">
        <v>160665</v>
      </c>
      <c r="AG1193" s="72">
        <v>161827</v>
      </c>
      <c r="AH1193" s="72">
        <v>163212</v>
      </c>
      <c r="AI1193" s="72">
        <v>164553</v>
      </c>
      <c r="AJ1193" s="72">
        <v>165092</v>
      </c>
      <c r="AK1193" s="72">
        <v>162769</v>
      </c>
      <c r="AL1193" s="149"/>
      <c r="AM1193" s="149"/>
      <c r="AN1193" s="149"/>
      <c r="AO1193" s="149"/>
    </row>
    <row r="1194" spans="1:41" ht="13.5" customHeight="1">
      <c r="A1194" s="88">
        <v>1191</v>
      </c>
      <c r="B1194" s="89" t="s">
        <v>25</v>
      </c>
      <c r="C1194" s="90">
        <v>2</v>
      </c>
      <c r="D1194" s="90">
        <v>2</v>
      </c>
      <c r="E1194" s="90">
        <v>2</v>
      </c>
      <c r="F1194" s="90">
        <v>2</v>
      </c>
      <c r="G1194" s="90">
        <v>2</v>
      </c>
      <c r="H1194" s="90">
        <v>2</v>
      </c>
      <c r="I1194" s="90">
        <v>2</v>
      </c>
      <c r="J1194" s="90">
        <v>2</v>
      </c>
      <c r="K1194" s="90">
        <v>7</v>
      </c>
      <c r="L1194" s="90">
        <v>2</v>
      </c>
      <c r="M1194" s="90">
        <v>0</v>
      </c>
      <c r="N1194" s="90">
        <v>2</v>
      </c>
      <c r="O1194" s="90"/>
      <c r="P1194" s="90"/>
      <c r="Q1194" s="90"/>
      <c r="R1194" s="90"/>
      <c r="Z1194" s="91">
        <f t="shared" ref="Z1194:AK1194" si="1228">C1194*100000/Z1193</f>
        <v>1.2933013456800502</v>
      </c>
      <c r="AA1194" s="91">
        <f t="shared" si="1228"/>
        <v>1.2934518997574778</v>
      </c>
      <c r="AB1194" s="91">
        <f t="shared" si="1228"/>
        <v>1.2861240080768588</v>
      </c>
      <c r="AC1194" s="91">
        <f t="shared" si="1228"/>
        <v>1.278004268534257</v>
      </c>
      <c r="AD1194" s="91">
        <f t="shared" si="1228"/>
        <v>1.2680860776829532</v>
      </c>
      <c r="AE1194" s="91">
        <f t="shared" si="1228"/>
        <v>1.257039420756235</v>
      </c>
      <c r="AF1194" s="91">
        <f t="shared" si="1228"/>
        <v>1.2448261911430616</v>
      </c>
      <c r="AG1194" s="91">
        <f t="shared" si="1228"/>
        <v>1.23588770724292</v>
      </c>
      <c r="AH1194" s="91">
        <f t="shared" si="1228"/>
        <v>4.2889003259564245</v>
      </c>
      <c r="AI1194" s="91">
        <f t="shared" si="1228"/>
        <v>1.2154138788110822</v>
      </c>
      <c r="AJ1194" s="91">
        <f t="shared" si="1228"/>
        <v>0</v>
      </c>
      <c r="AK1194" s="91">
        <f t="shared" si="1228"/>
        <v>1.2287352014204178</v>
      </c>
      <c r="AL1194" s="148"/>
      <c r="AM1194" s="148"/>
      <c r="AN1194" s="148"/>
      <c r="AO1194" s="148"/>
    </row>
    <row r="1195" spans="1:41" ht="13.5" customHeight="1">
      <c r="A1195" s="88">
        <v>1192</v>
      </c>
      <c r="B1195" s="95" t="s">
        <v>22</v>
      </c>
      <c r="C1195" s="96">
        <v>546</v>
      </c>
      <c r="D1195" s="96">
        <v>573</v>
      </c>
      <c r="E1195" s="96">
        <v>742</v>
      </c>
      <c r="F1195" s="96">
        <v>750</v>
      </c>
      <c r="G1195" s="96">
        <v>767</v>
      </c>
      <c r="H1195" s="96">
        <v>774</v>
      </c>
      <c r="I1195" s="96">
        <v>806</v>
      </c>
      <c r="J1195" s="96">
        <v>868</v>
      </c>
      <c r="K1195" s="96">
        <v>901</v>
      </c>
      <c r="L1195" s="96">
        <v>917</v>
      </c>
      <c r="M1195" s="96">
        <v>848</v>
      </c>
      <c r="N1195" s="96">
        <v>830</v>
      </c>
      <c r="O1195" s="96"/>
      <c r="P1195" s="96"/>
      <c r="Q1195" s="96"/>
      <c r="R1195" s="96"/>
      <c r="Z1195" s="91">
        <f t="shared" ref="Z1195:AK1195" si="1229">C1195*100000/Z1193</f>
        <v>353.07126737065369</v>
      </c>
      <c r="AA1195" s="91">
        <f t="shared" si="1229"/>
        <v>370.57396928051736</v>
      </c>
      <c r="AB1195" s="91">
        <f t="shared" si="1229"/>
        <v>477.15200699651461</v>
      </c>
      <c r="AC1195" s="91">
        <f t="shared" si="1229"/>
        <v>479.25160070034633</v>
      </c>
      <c r="AD1195" s="91">
        <f t="shared" si="1229"/>
        <v>486.31101079141251</v>
      </c>
      <c r="AE1195" s="91">
        <f t="shared" si="1229"/>
        <v>486.47425583266289</v>
      </c>
      <c r="AF1195" s="91">
        <f t="shared" si="1229"/>
        <v>501.66495503065386</v>
      </c>
      <c r="AG1195" s="91">
        <f t="shared" si="1229"/>
        <v>536.37526494342728</v>
      </c>
      <c r="AH1195" s="91">
        <f t="shared" si="1229"/>
        <v>552.0427419552484</v>
      </c>
      <c r="AI1195" s="91">
        <f t="shared" si="1229"/>
        <v>557.26726343488122</v>
      </c>
      <c r="AJ1195" s="91">
        <f t="shared" si="1229"/>
        <v>513.65299348242195</v>
      </c>
      <c r="AK1195" s="91">
        <f t="shared" si="1229"/>
        <v>509.92510858947344</v>
      </c>
      <c r="AL1195" s="148"/>
      <c r="AM1195" s="148"/>
      <c r="AN1195" s="148"/>
      <c r="AO1195" s="148"/>
    </row>
    <row r="1196" spans="1:41" ht="13.5" customHeight="1">
      <c r="A1196" s="88">
        <v>1193</v>
      </c>
      <c r="B1196" s="95" t="s">
        <v>21</v>
      </c>
      <c r="C1196" s="96">
        <v>211</v>
      </c>
      <c r="D1196" s="96">
        <v>199</v>
      </c>
      <c r="E1196" s="96">
        <v>220</v>
      </c>
      <c r="F1196" s="96">
        <v>289</v>
      </c>
      <c r="G1196" s="96">
        <v>275</v>
      </c>
      <c r="H1196" s="96">
        <v>404</v>
      </c>
      <c r="I1196" s="96">
        <v>257</v>
      </c>
      <c r="J1196" s="96">
        <v>307</v>
      </c>
      <c r="K1196" s="96">
        <v>271</v>
      </c>
      <c r="L1196" s="96">
        <v>374</v>
      </c>
      <c r="M1196" s="96">
        <v>401</v>
      </c>
      <c r="N1196" s="96">
        <v>270</v>
      </c>
      <c r="O1196" s="96"/>
      <c r="P1196" s="96"/>
      <c r="Q1196" s="96"/>
      <c r="R1196" s="96"/>
      <c r="Z1196" s="91">
        <f t="shared" ref="Z1196:AK1196" si="1230">C1196*100000/Z1193</f>
        <v>136.44329196924528</v>
      </c>
      <c r="AA1196" s="91">
        <f t="shared" si="1230"/>
        <v>128.69846402586904</v>
      </c>
      <c r="AB1196" s="91">
        <f t="shared" si="1230"/>
        <v>141.47364088845447</v>
      </c>
      <c r="AC1196" s="91">
        <f t="shared" si="1230"/>
        <v>184.67161680320012</v>
      </c>
      <c r="AD1196" s="91">
        <f t="shared" si="1230"/>
        <v>174.36183568140606</v>
      </c>
      <c r="AE1196" s="91">
        <f t="shared" si="1230"/>
        <v>253.92196299275946</v>
      </c>
      <c r="AF1196" s="91">
        <f t="shared" si="1230"/>
        <v>159.96016556188343</v>
      </c>
      <c r="AG1196" s="91">
        <f t="shared" si="1230"/>
        <v>189.7087630617882</v>
      </c>
      <c r="AH1196" s="91">
        <f t="shared" si="1230"/>
        <v>166.04171261917017</v>
      </c>
      <c r="AI1196" s="91">
        <f t="shared" si="1230"/>
        <v>227.28239533767237</v>
      </c>
      <c r="AJ1196" s="91">
        <f t="shared" si="1230"/>
        <v>242.8948707387396</v>
      </c>
      <c r="AK1196" s="91">
        <f t="shared" si="1230"/>
        <v>165.87925219175642</v>
      </c>
      <c r="AL1196" s="148"/>
      <c r="AM1196" s="148"/>
      <c r="AN1196" s="148"/>
      <c r="AO1196" s="148"/>
    </row>
    <row r="1197" spans="1:41" ht="13.5" customHeight="1">
      <c r="A1197" s="88">
        <v>1194</v>
      </c>
      <c r="B1197" s="95" t="s">
        <v>20</v>
      </c>
      <c r="C1197" s="96">
        <v>9</v>
      </c>
      <c r="D1197" s="96">
        <v>17</v>
      </c>
      <c r="E1197" s="96">
        <v>11</v>
      </c>
      <c r="F1197" s="96">
        <v>12</v>
      </c>
      <c r="G1197" s="96">
        <v>15</v>
      </c>
      <c r="H1197" s="96">
        <v>12</v>
      </c>
      <c r="I1197" s="96">
        <v>14</v>
      </c>
      <c r="J1197" s="96">
        <v>12</v>
      </c>
      <c r="K1197" s="96">
        <v>12</v>
      </c>
      <c r="L1197" s="96">
        <v>10</v>
      </c>
      <c r="M1197" s="96">
        <v>16</v>
      </c>
      <c r="N1197" s="96">
        <v>11</v>
      </c>
      <c r="O1197" s="96"/>
      <c r="P1197" s="96"/>
      <c r="Q1197" s="96"/>
      <c r="R1197" s="96"/>
      <c r="Z1197" s="91">
        <f t="shared" ref="Z1197:AK1197" si="1231">C1197*100000/Z1193</f>
        <v>5.8198560555602254</v>
      </c>
      <c r="AA1197" s="91">
        <f t="shared" si="1231"/>
        <v>10.994341147938561</v>
      </c>
      <c r="AB1197" s="91">
        <f t="shared" si="1231"/>
        <v>7.0736820444227231</v>
      </c>
      <c r="AC1197" s="91">
        <f t="shared" si="1231"/>
        <v>7.6680256112055414</v>
      </c>
      <c r="AD1197" s="91">
        <f t="shared" si="1231"/>
        <v>9.5106455826221481</v>
      </c>
      <c r="AE1197" s="91">
        <f t="shared" si="1231"/>
        <v>7.5422365245374099</v>
      </c>
      <c r="AF1197" s="91">
        <f t="shared" si="1231"/>
        <v>8.7137833380014307</v>
      </c>
      <c r="AG1197" s="91">
        <f t="shared" si="1231"/>
        <v>7.4153262434575193</v>
      </c>
      <c r="AH1197" s="91">
        <f t="shared" si="1231"/>
        <v>7.3524005587824428</v>
      </c>
      <c r="AI1197" s="91">
        <f t="shared" si="1231"/>
        <v>6.0770693940554104</v>
      </c>
      <c r="AJ1197" s="91">
        <f t="shared" si="1231"/>
        <v>9.6915659147626769</v>
      </c>
      <c r="AK1197" s="91">
        <f t="shared" si="1231"/>
        <v>6.7580436078122981</v>
      </c>
      <c r="AL1197" s="148"/>
      <c r="AM1197" s="148"/>
      <c r="AN1197" s="148"/>
      <c r="AO1197" s="148"/>
    </row>
    <row r="1198" spans="1:41" ht="13.5" customHeight="1">
      <c r="A1198" s="88">
        <v>1195</v>
      </c>
      <c r="B1198" s="95" t="s">
        <v>19</v>
      </c>
      <c r="C1198" s="96">
        <v>63</v>
      </c>
      <c r="D1198" s="96">
        <v>57</v>
      </c>
      <c r="E1198" s="96">
        <v>57</v>
      </c>
      <c r="F1198" s="96">
        <v>69</v>
      </c>
      <c r="G1198" s="96">
        <v>48</v>
      </c>
      <c r="H1198" s="96">
        <v>45</v>
      </c>
      <c r="I1198" s="96">
        <v>62</v>
      </c>
      <c r="J1198" s="96">
        <v>65</v>
      </c>
      <c r="K1198" s="96">
        <v>46</v>
      </c>
      <c r="L1198" s="96">
        <v>48</v>
      </c>
      <c r="M1198" s="96">
        <v>27</v>
      </c>
      <c r="N1198" s="96">
        <v>18</v>
      </c>
      <c r="O1198" s="96"/>
      <c r="P1198" s="96"/>
      <c r="Q1198" s="96"/>
      <c r="R1198" s="96"/>
      <c r="Z1198" s="91">
        <f t="shared" ref="Z1198:AK1198" si="1232">C1198*100000/Z1193</f>
        <v>40.738992388921581</v>
      </c>
      <c r="AA1198" s="91">
        <f t="shared" si="1232"/>
        <v>36.863379143088117</v>
      </c>
      <c r="AB1198" s="91">
        <f t="shared" si="1232"/>
        <v>36.654534230190478</v>
      </c>
      <c r="AC1198" s="91">
        <f t="shared" si="1232"/>
        <v>44.091147264431861</v>
      </c>
      <c r="AD1198" s="91">
        <f t="shared" si="1232"/>
        <v>30.434065864390874</v>
      </c>
      <c r="AE1198" s="91">
        <f t="shared" si="1232"/>
        <v>28.283386967015286</v>
      </c>
      <c r="AF1198" s="91">
        <f t="shared" si="1232"/>
        <v>38.589611925434909</v>
      </c>
      <c r="AG1198" s="91">
        <f t="shared" si="1232"/>
        <v>40.166350485394894</v>
      </c>
      <c r="AH1198" s="91">
        <f t="shared" si="1232"/>
        <v>28.184202141999364</v>
      </c>
      <c r="AI1198" s="91">
        <f t="shared" si="1232"/>
        <v>29.169933091465971</v>
      </c>
      <c r="AJ1198" s="91">
        <f t="shared" si="1232"/>
        <v>16.35451748116202</v>
      </c>
      <c r="AK1198" s="91">
        <f t="shared" si="1232"/>
        <v>11.058616812783761</v>
      </c>
      <c r="AL1198" s="148"/>
      <c r="AM1198" s="148"/>
      <c r="AN1198" s="148"/>
      <c r="AO1198" s="148"/>
    </row>
    <row r="1199" spans="1:41" ht="13.5" customHeight="1">
      <c r="A1199" s="88">
        <v>1196</v>
      </c>
      <c r="B1199" s="95" t="s">
        <v>18</v>
      </c>
      <c r="C1199" s="96">
        <v>1</v>
      </c>
      <c r="D1199" s="96">
        <v>4</v>
      </c>
      <c r="E1199" s="96">
        <v>6</v>
      </c>
      <c r="F1199" s="96">
        <v>4</v>
      </c>
      <c r="G1199" s="96">
        <v>6</v>
      </c>
      <c r="H1199" s="96">
        <v>3</v>
      </c>
      <c r="I1199" s="96">
        <v>5</v>
      </c>
      <c r="J1199" s="96">
        <v>4</v>
      </c>
      <c r="K1199" s="96">
        <v>5</v>
      </c>
      <c r="L1199" s="96">
        <v>9</v>
      </c>
      <c r="M1199" s="96">
        <v>4</v>
      </c>
      <c r="N1199" s="96">
        <v>4</v>
      </c>
      <c r="O1199" s="96"/>
      <c r="P1199" s="96"/>
      <c r="Q1199" s="96"/>
      <c r="R1199" s="96"/>
      <c r="Z1199" s="91">
        <f t="shared" ref="Z1199:AK1199" si="1233">C1199*100000/Z1193</f>
        <v>0.64665067284002509</v>
      </c>
      <c r="AA1199" s="91">
        <f t="shared" si="1233"/>
        <v>2.5869037995149555</v>
      </c>
      <c r="AB1199" s="91">
        <f t="shared" si="1233"/>
        <v>3.8583720242305763</v>
      </c>
      <c r="AC1199" s="91">
        <f t="shared" si="1233"/>
        <v>2.5560085370685139</v>
      </c>
      <c r="AD1199" s="91">
        <f t="shared" si="1233"/>
        <v>3.8042582330488592</v>
      </c>
      <c r="AE1199" s="91">
        <f t="shared" si="1233"/>
        <v>1.8855591311343525</v>
      </c>
      <c r="AF1199" s="91">
        <f t="shared" si="1233"/>
        <v>3.1120654778576542</v>
      </c>
      <c r="AG1199" s="91">
        <f t="shared" si="1233"/>
        <v>2.4717754144858399</v>
      </c>
      <c r="AH1199" s="91">
        <f t="shared" si="1233"/>
        <v>3.0635002328260179</v>
      </c>
      <c r="AI1199" s="91">
        <f t="shared" si="1233"/>
        <v>5.46936245464987</v>
      </c>
      <c r="AJ1199" s="91">
        <f t="shared" si="1233"/>
        <v>2.4228914786906692</v>
      </c>
      <c r="AK1199" s="91">
        <f t="shared" si="1233"/>
        <v>2.4574704028408356</v>
      </c>
      <c r="AL1199" s="148"/>
      <c r="AM1199" s="148"/>
      <c r="AN1199" s="148"/>
      <c r="AO1199" s="148"/>
    </row>
    <row r="1200" spans="1:41" ht="13.5" customHeight="1">
      <c r="A1200" s="88">
        <v>1197</v>
      </c>
      <c r="B1200" s="95" t="s">
        <v>17</v>
      </c>
      <c r="C1200" s="96">
        <v>126</v>
      </c>
      <c r="D1200" s="96">
        <v>225</v>
      </c>
      <c r="E1200" s="96">
        <v>172</v>
      </c>
      <c r="F1200" s="96">
        <v>163</v>
      </c>
      <c r="G1200" s="96">
        <v>172</v>
      </c>
      <c r="H1200" s="96">
        <v>237</v>
      </c>
      <c r="I1200" s="96">
        <v>197</v>
      </c>
      <c r="J1200" s="96">
        <v>192</v>
      </c>
      <c r="K1200" s="96">
        <v>215</v>
      </c>
      <c r="L1200" s="96">
        <v>212</v>
      </c>
      <c r="M1200" s="96">
        <v>233</v>
      </c>
      <c r="N1200" s="96">
        <v>232</v>
      </c>
      <c r="O1200" s="96"/>
      <c r="P1200" s="96"/>
      <c r="Q1200" s="96"/>
      <c r="R1200" s="96"/>
      <c r="Z1200" s="91">
        <f t="shared" ref="Z1200:AK1200" si="1234">C1200*100000/Z1193</f>
        <v>81.477984777843162</v>
      </c>
      <c r="AA1200" s="91">
        <f t="shared" si="1234"/>
        <v>145.51333872271624</v>
      </c>
      <c r="AB1200" s="91">
        <f t="shared" si="1234"/>
        <v>110.60666469460985</v>
      </c>
      <c r="AC1200" s="91">
        <f t="shared" si="1234"/>
        <v>104.15734788554194</v>
      </c>
      <c r="AD1200" s="91">
        <f t="shared" si="1234"/>
        <v>109.05540268073396</v>
      </c>
      <c r="AE1200" s="91">
        <f t="shared" si="1234"/>
        <v>148.95917135961383</v>
      </c>
      <c r="AF1200" s="91">
        <f t="shared" si="1234"/>
        <v>122.61537982759157</v>
      </c>
      <c r="AG1200" s="91">
        <f t="shared" si="1234"/>
        <v>118.64521989532031</v>
      </c>
      <c r="AH1200" s="91">
        <f t="shared" si="1234"/>
        <v>131.73051001151876</v>
      </c>
      <c r="AI1200" s="91">
        <f t="shared" si="1234"/>
        <v>128.83387115397471</v>
      </c>
      <c r="AJ1200" s="91">
        <f t="shared" si="1234"/>
        <v>141.13342863373148</v>
      </c>
      <c r="AK1200" s="91">
        <f t="shared" si="1234"/>
        <v>142.53328336476847</v>
      </c>
      <c r="AL1200" s="148"/>
      <c r="AM1200" s="148"/>
      <c r="AN1200" s="148"/>
      <c r="AO1200" s="148"/>
    </row>
    <row r="1201" spans="1:41" ht="13.5" customHeight="1">
      <c r="A1201" s="88">
        <v>1198</v>
      </c>
      <c r="B1201" s="95" t="s">
        <v>16</v>
      </c>
      <c r="C1201" s="96">
        <v>64</v>
      </c>
      <c r="D1201" s="96">
        <v>66</v>
      </c>
      <c r="E1201" s="96">
        <v>65</v>
      </c>
      <c r="F1201" s="96">
        <v>77</v>
      </c>
      <c r="G1201" s="96">
        <v>105</v>
      </c>
      <c r="H1201" s="96">
        <v>97</v>
      </c>
      <c r="I1201" s="96">
        <v>141</v>
      </c>
      <c r="J1201" s="96">
        <v>131</v>
      </c>
      <c r="K1201" s="96">
        <v>149</v>
      </c>
      <c r="L1201" s="96">
        <v>118</v>
      </c>
      <c r="M1201" s="96">
        <v>135</v>
      </c>
      <c r="N1201" s="96">
        <v>115</v>
      </c>
      <c r="O1201" s="96"/>
      <c r="P1201" s="96"/>
      <c r="Q1201" s="96"/>
      <c r="R1201" s="96"/>
      <c r="Z1201" s="91">
        <f t="shared" ref="Z1201:AK1201" si="1235">C1201*100000/Z1193</f>
        <v>41.385643061761606</v>
      </c>
      <c r="AA1201" s="91">
        <f t="shared" si="1235"/>
        <v>42.683912691996767</v>
      </c>
      <c r="AB1201" s="91">
        <f t="shared" si="1235"/>
        <v>41.799030262497908</v>
      </c>
      <c r="AC1201" s="91">
        <f t="shared" si="1235"/>
        <v>49.203164338568889</v>
      </c>
      <c r="AD1201" s="91">
        <f t="shared" si="1235"/>
        <v>66.574519078355038</v>
      </c>
      <c r="AE1201" s="91">
        <f t="shared" si="1235"/>
        <v>60.966411906677394</v>
      </c>
      <c r="AF1201" s="91">
        <f t="shared" si="1235"/>
        <v>87.760246475585845</v>
      </c>
      <c r="AG1201" s="91">
        <f t="shared" si="1235"/>
        <v>80.950644824411256</v>
      </c>
      <c r="AH1201" s="91">
        <f t="shared" si="1235"/>
        <v>91.292306938215333</v>
      </c>
      <c r="AI1201" s="91">
        <f t="shared" si="1235"/>
        <v>71.709418849853847</v>
      </c>
      <c r="AJ1201" s="91">
        <f t="shared" si="1235"/>
        <v>81.7725874058101</v>
      </c>
      <c r="AK1201" s="91">
        <f t="shared" si="1235"/>
        <v>70.652274081674022</v>
      </c>
      <c r="AL1201" s="148"/>
      <c r="AM1201" s="148"/>
      <c r="AN1201" s="148"/>
      <c r="AO1201" s="148"/>
    </row>
    <row r="1202" spans="1:41" ht="13.5" customHeight="1">
      <c r="A1202" s="88">
        <v>1199</v>
      </c>
      <c r="B1202" s="97" t="s">
        <v>117</v>
      </c>
      <c r="C1202" s="96">
        <v>1022</v>
      </c>
      <c r="D1202" s="96">
        <v>1143</v>
      </c>
      <c r="E1202" s="96">
        <v>1275</v>
      </c>
      <c r="F1202" s="96">
        <v>1366</v>
      </c>
      <c r="G1202" s="96">
        <v>1390</v>
      </c>
      <c r="H1202" s="96">
        <v>1574</v>
      </c>
      <c r="I1202" s="96">
        <v>1484</v>
      </c>
      <c r="J1202" s="96">
        <v>1581</v>
      </c>
      <c r="K1202" s="96">
        <v>1606</v>
      </c>
      <c r="L1202" s="96">
        <v>1690</v>
      </c>
      <c r="M1202" s="96">
        <v>1664</v>
      </c>
      <c r="N1202" s="96">
        <v>1482</v>
      </c>
      <c r="O1202" s="96"/>
      <c r="P1202" s="96"/>
      <c r="Q1202" s="96"/>
      <c r="R1202" s="96"/>
      <c r="T1202" s="4" t="s">
        <v>874</v>
      </c>
      <c r="U1202" s="4" t="s">
        <v>875</v>
      </c>
      <c r="V1202" s="4" t="s">
        <v>876</v>
      </c>
      <c r="W1202" s="4" t="s">
        <v>877</v>
      </c>
      <c r="X1202" s="4" t="s">
        <v>878</v>
      </c>
      <c r="Y1202" s="4">
        <v>548.5</v>
      </c>
      <c r="Z1202" s="91">
        <f t="shared" ref="Z1202:AK1202" si="1236">C1202*100000/Z1193</f>
        <v>660.8769876425057</v>
      </c>
      <c r="AA1202" s="91">
        <f t="shared" si="1236"/>
        <v>739.20776071139858</v>
      </c>
      <c r="AB1202" s="91">
        <f t="shared" si="1236"/>
        <v>819.90405514899749</v>
      </c>
      <c r="AC1202" s="91">
        <f t="shared" si="1236"/>
        <v>872.8769154088975</v>
      </c>
      <c r="AD1202" s="91">
        <f t="shared" si="1236"/>
        <v>881.31982398965238</v>
      </c>
      <c r="AE1202" s="91">
        <f t="shared" si="1236"/>
        <v>989.29002413515684</v>
      </c>
      <c r="AF1202" s="91">
        <f t="shared" si="1236"/>
        <v>923.66103382815174</v>
      </c>
      <c r="AG1202" s="91">
        <f t="shared" si="1236"/>
        <v>976.96923257552817</v>
      </c>
      <c r="AH1202" s="91">
        <f t="shared" si="1236"/>
        <v>983.9962747837169</v>
      </c>
      <c r="AI1202" s="91">
        <f t="shared" si="1236"/>
        <v>1027.0247275953643</v>
      </c>
      <c r="AJ1202" s="91">
        <f t="shared" si="1236"/>
        <v>1007.9228551353185</v>
      </c>
      <c r="AK1202" s="91">
        <f t="shared" si="1236"/>
        <v>910.49278425252965</v>
      </c>
      <c r="AL1202" s="148"/>
      <c r="AM1202" s="148"/>
      <c r="AN1202" s="148"/>
      <c r="AO1202" s="148"/>
    </row>
    <row r="1203" spans="1:41" ht="13.5" customHeight="1">
      <c r="A1203" s="88">
        <v>1200</v>
      </c>
      <c r="B1203" s="95" t="s">
        <v>15</v>
      </c>
      <c r="C1203" s="96">
        <v>52</v>
      </c>
      <c r="D1203" s="96">
        <v>81</v>
      </c>
      <c r="E1203" s="96">
        <v>63</v>
      </c>
      <c r="F1203" s="96">
        <v>47</v>
      </c>
      <c r="G1203" s="96">
        <v>35</v>
      </c>
      <c r="H1203" s="96">
        <v>53</v>
      </c>
      <c r="I1203" s="96">
        <v>44</v>
      </c>
      <c r="J1203" s="96">
        <v>50</v>
      </c>
      <c r="K1203" s="96">
        <v>44</v>
      </c>
      <c r="L1203" s="96">
        <v>42</v>
      </c>
      <c r="M1203" s="96">
        <v>32</v>
      </c>
      <c r="N1203" s="96">
        <v>30</v>
      </c>
      <c r="O1203" s="96"/>
      <c r="P1203" s="96"/>
      <c r="Q1203" s="96"/>
      <c r="R1203" s="96"/>
      <c r="Z1203" s="91">
        <f t="shared" ref="Z1203:AK1203" si="1237">C1203*100000/Z1193</f>
        <v>33.625834987681301</v>
      </c>
      <c r="AA1203" s="91">
        <f t="shared" si="1237"/>
        <v>52.384801940177852</v>
      </c>
      <c r="AB1203" s="91">
        <f t="shared" si="1237"/>
        <v>40.512906254421054</v>
      </c>
      <c r="AC1203" s="91">
        <f t="shared" si="1237"/>
        <v>30.033100310555039</v>
      </c>
      <c r="AD1203" s="91">
        <f t="shared" si="1237"/>
        <v>22.191506359451679</v>
      </c>
      <c r="AE1203" s="91">
        <f t="shared" si="1237"/>
        <v>33.311544650040226</v>
      </c>
      <c r="AF1203" s="91">
        <f t="shared" si="1237"/>
        <v>27.386176205147358</v>
      </c>
      <c r="AG1203" s="91">
        <f t="shared" si="1237"/>
        <v>30.897192681072998</v>
      </c>
      <c r="AH1203" s="91">
        <f t="shared" si="1237"/>
        <v>26.958802048868957</v>
      </c>
      <c r="AI1203" s="91">
        <f t="shared" si="1237"/>
        <v>25.523691455032726</v>
      </c>
      <c r="AJ1203" s="91">
        <f t="shared" si="1237"/>
        <v>19.383131829525354</v>
      </c>
      <c r="AK1203" s="91">
        <f t="shared" si="1237"/>
        <v>18.431028021306268</v>
      </c>
      <c r="AL1203" s="148"/>
      <c r="AM1203" s="148"/>
      <c r="AN1203" s="148"/>
      <c r="AO1203" s="148"/>
    </row>
    <row r="1204" spans="1:41" ht="13.5" customHeight="1">
      <c r="A1204" s="88">
        <v>1201</v>
      </c>
      <c r="B1204" s="95" t="s">
        <v>14</v>
      </c>
      <c r="C1204" s="96">
        <v>1213</v>
      </c>
      <c r="D1204" s="96">
        <v>1553</v>
      </c>
      <c r="E1204" s="96">
        <v>1047</v>
      </c>
      <c r="F1204" s="96">
        <v>923</v>
      </c>
      <c r="G1204" s="96">
        <v>959</v>
      </c>
      <c r="H1204" s="96">
        <v>838</v>
      </c>
      <c r="I1204" s="96">
        <v>873</v>
      </c>
      <c r="J1204" s="96">
        <v>870</v>
      </c>
      <c r="K1204" s="96">
        <v>696</v>
      </c>
      <c r="L1204" s="96">
        <v>855</v>
      </c>
      <c r="M1204" s="96">
        <v>677</v>
      </c>
      <c r="N1204" s="96">
        <v>692</v>
      </c>
      <c r="O1204" s="96"/>
      <c r="P1204" s="96"/>
      <c r="Q1204" s="96"/>
      <c r="R1204" s="96"/>
      <c r="Z1204" s="91">
        <f t="shared" ref="Z1204:AK1204" si="1238">C1204*100000/Z1193</f>
        <v>784.38726615495045</v>
      </c>
      <c r="AA1204" s="91">
        <f t="shared" si="1238"/>
        <v>1004.3654001616815</v>
      </c>
      <c r="AB1204" s="91">
        <f t="shared" si="1238"/>
        <v>673.28591822823557</v>
      </c>
      <c r="AC1204" s="91">
        <f t="shared" si="1238"/>
        <v>589.79896992855959</v>
      </c>
      <c r="AD1204" s="91">
        <f t="shared" si="1238"/>
        <v>608.04727424897601</v>
      </c>
      <c r="AE1204" s="91">
        <f t="shared" si="1238"/>
        <v>526.69951729686238</v>
      </c>
      <c r="AF1204" s="91">
        <f t="shared" si="1238"/>
        <v>543.36663243394639</v>
      </c>
      <c r="AG1204" s="91">
        <f t="shared" si="1238"/>
        <v>537.61115265067019</v>
      </c>
      <c r="AH1204" s="91">
        <f t="shared" si="1238"/>
        <v>426.43923240938165</v>
      </c>
      <c r="AI1204" s="91">
        <f t="shared" si="1238"/>
        <v>519.58943319173761</v>
      </c>
      <c r="AJ1204" s="91">
        <f t="shared" si="1238"/>
        <v>410.07438276839582</v>
      </c>
      <c r="AK1204" s="91">
        <f t="shared" si="1238"/>
        <v>425.14237969146461</v>
      </c>
      <c r="AL1204" s="148"/>
      <c r="AM1204" s="148"/>
      <c r="AN1204" s="148"/>
      <c r="AO1204" s="148"/>
    </row>
    <row r="1205" spans="1:41" ht="13.5" customHeight="1">
      <c r="A1205" s="88">
        <v>1202</v>
      </c>
      <c r="B1205" s="95" t="s">
        <v>13</v>
      </c>
      <c r="C1205" s="96">
        <v>816</v>
      </c>
      <c r="D1205" s="96">
        <v>753</v>
      </c>
      <c r="E1205" s="96">
        <v>948</v>
      </c>
      <c r="F1205" s="96">
        <v>882</v>
      </c>
      <c r="G1205" s="96">
        <v>826</v>
      </c>
      <c r="H1205" s="96">
        <v>952</v>
      </c>
      <c r="I1205" s="96">
        <v>1050</v>
      </c>
      <c r="J1205" s="96">
        <v>884</v>
      </c>
      <c r="K1205" s="96">
        <v>731</v>
      </c>
      <c r="L1205" s="96">
        <v>966</v>
      </c>
      <c r="M1205" s="96">
        <v>692</v>
      </c>
      <c r="N1205" s="96">
        <v>494</v>
      </c>
      <c r="O1205" s="96"/>
      <c r="P1205" s="96"/>
      <c r="Q1205" s="96"/>
      <c r="R1205" s="96"/>
      <c r="Z1205" s="91">
        <f t="shared" ref="Z1205:AK1205" si="1239">C1205*100000/Z1193</f>
        <v>527.66694903746043</v>
      </c>
      <c r="AA1205" s="91">
        <f t="shared" si="1239"/>
        <v>486.98464025869038</v>
      </c>
      <c r="AB1205" s="91">
        <f t="shared" si="1239"/>
        <v>609.62277982843102</v>
      </c>
      <c r="AC1205" s="91">
        <f t="shared" si="1239"/>
        <v>563.59988242360726</v>
      </c>
      <c r="AD1205" s="91">
        <f t="shared" si="1239"/>
        <v>523.71955008305963</v>
      </c>
      <c r="AE1205" s="91">
        <f t="shared" si="1239"/>
        <v>598.35076427996785</v>
      </c>
      <c r="AF1205" s="91">
        <f t="shared" si="1239"/>
        <v>653.53375035010731</v>
      </c>
      <c r="AG1205" s="91">
        <f t="shared" si="1239"/>
        <v>546.26236660137056</v>
      </c>
      <c r="AH1205" s="91">
        <f t="shared" si="1239"/>
        <v>447.88373403916381</v>
      </c>
      <c r="AI1205" s="91">
        <f t="shared" si="1239"/>
        <v>587.04490346575267</v>
      </c>
      <c r="AJ1205" s="91">
        <f t="shared" si="1239"/>
        <v>419.16022581348579</v>
      </c>
      <c r="AK1205" s="91">
        <f t="shared" si="1239"/>
        <v>303.49759475084323</v>
      </c>
      <c r="AL1205" s="148"/>
      <c r="AM1205" s="148"/>
      <c r="AN1205" s="148"/>
      <c r="AO1205" s="148"/>
    </row>
    <row r="1206" spans="1:41" ht="13.5" customHeight="1">
      <c r="A1206" s="88">
        <v>1203</v>
      </c>
      <c r="B1206" s="95" t="s">
        <v>12</v>
      </c>
      <c r="C1206" s="96">
        <v>3123</v>
      </c>
      <c r="D1206" s="96">
        <v>2977</v>
      </c>
      <c r="E1206" s="96">
        <v>3497</v>
      </c>
      <c r="F1206" s="96">
        <v>3976</v>
      </c>
      <c r="G1206" s="96">
        <v>3483</v>
      </c>
      <c r="H1206" s="96">
        <v>3849</v>
      </c>
      <c r="I1206" s="96">
        <v>4710</v>
      </c>
      <c r="J1206" s="96">
        <v>4205</v>
      </c>
      <c r="K1206" s="96">
        <v>3787</v>
      </c>
      <c r="L1206" s="96">
        <v>4467</v>
      </c>
      <c r="M1206" s="96">
        <v>3231</v>
      </c>
      <c r="N1206" s="96">
        <v>2543</v>
      </c>
      <c r="O1206" s="96"/>
      <c r="P1206" s="96"/>
      <c r="Q1206" s="96"/>
      <c r="R1206" s="96"/>
      <c r="Z1206" s="91">
        <f t="shared" ref="Z1206:AK1206" si="1240">C1206*100000/Z1193</f>
        <v>2019.4900512793984</v>
      </c>
      <c r="AA1206" s="91">
        <f t="shared" si="1240"/>
        <v>1925.3031527890057</v>
      </c>
      <c r="AB1206" s="91">
        <f t="shared" si="1240"/>
        <v>2248.7878281223875</v>
      </c>
      <c r="AC1206" s="91">
        <f t="shared" si="1240"/>
        <v>2540.6724858461025</v>
      </c>
      <c r="AD1206" s="91">
        <f t="shared" si="1240"/>
        <v>2208.3719042848629</v>
      </c>
      <c r="AE1206" s="91">
        <f t="shared" si="1240"/>
        <v>2419.1723652453743</v>
      </c>
      <c r="AF1206" s="91">
        <f t="shared" si="1240"/>
        <v>2931.56568014191</v>
      </c>
      <c r="AG1206" s="91">
        <f t="shared" si="1240"/>
        <v>2598.4539044782391</v>
      </c>
      <c r="AH1206" s="91">
        <f t="shared" si="1240"/>
        <v>2320.295076342426</v>
      </c>
      <c r="AI1206" s="91">
        <f t="shared" si="1240"/>
        <v>2714.6268983245518</v>
      </c>
      <c r="AJ1206" s="91">
        <f t="shared" si="1240"/>
        <v>1957.0905919123882</v>
      </c>
      <c r="AK1206" s="91">
        <f t="shared" si="1240"/>
        <v>1562.3368086060614</v>
      </c>
      <c r="AL1206" s="148"/>
      <c r="AM1206" s="148"/>
      <c r="AN1206" s="148"/>
      <c r="AO1206" s="148"/>
    </row>
    <row r="1207" spans="1:41" ht="13.5" customHeight="1">
      <c r="A1207" s="88">
        <v>1204</v>
      </c>
      <c r="B1207" s="95" t="s">
        <v>11</v>
      </c>
      <c r="C1207" s="96">
        <v>405</v>
      </c>
      <c r="D1207" s="96">
        <v>582</v>
      </c>
      <c r="E1207" s="96">
        <v>493</v>
      </c>
      <c r="F1207" s="96">
        <v>716</v>
      </c>
      <c r="G1207" s="96">
        <v>648</v>
      </c>
      <c r="H1207" s="96">
        <v>752</v>
      </c>
      <c r="I1207" s="96">
        <v>804</v>
      </c>
      <c r="J1207" s="96">
        <v>586</v>
      </c>
      <c r="K1207" s="96">
        <v>1068</v>
      </c>
      <c r="L1207" s="96">
        <v>791</v>
      </c>
      <c r="M1207" s="96">
        <v>853</v>
      </c>
      <c r="N1207" s="96">
        <v>645</v>
      </c>
      <c r="O1207" s="96"/>
      <c r="P1207" s="96"/>
      <c r="Q1207" s="96"/>
      <c r="R1207" s="96"/>
      <c r="Z1207" s="91">
        <f t="shared" ref="Z1207:AK1207" si="1241">C1207*100000/Z1193</f>
        <v>261.89352250021017</v>
      </c>
      <c r="AA1207" s="91">
        <f t="shared" si="1241"/>
        <v>376.39450282942602</v>
      </c>
      <c r="AB1207" s="91">
        <f t="shared" si="1241"/>
        <v>317.02956799094568</v>
      </c>
      <c r="AC1207" s="91">
        <f t="shared" si="1241"/>
        <v>457.52552813526398</v>
      </c>
      <c r="AD1207" s="91">
        <f t="shared" si="1241"/>
        <v>410.85988916927681</v>
      </c>
      <c r="AE1207" s="91">
        <f t="shared" si="1241"/>
        <v>472.64682220434435</v>
      </c>
      <c r="AF1207" s="91">
        <f t="shared" si="1241"/>
        <v>500.42012883951077</v>
      </c>
      <c r="AG1207" s="91">
        <f t="shared" si="1241"/>
        <v>362.11509822217556</v>
      </c>
      <c r="AH1207" s="91">
        <f t="shared" si="1241"/>
        <v>654.36364973163734</v>
      </c>
      <c r="AI1207" s="91">
        <f t="shared" si="1241"/>
        <v>480.69618906978297</v>
      </c>
      <c r="AJ1207" s="91">
        <f t="shared" si="1241"/>
        <v>516.68160783078531</v>
      </c>
      <c r="AK1207" s="91">
        <f t="shared" si="1241"/>
        <v>396.26710245808476</v>
      </c>
      <c r="AL1207" s="148"/>
      <c r="AM1207" s="148"/>
      <c r="AN1207" s="148"/>
      <c r="AO1207" s="148"/>
    </row>
    <row r="1208" spans="1:41" ht="13.5" customHeight="1">
      <c r="A1208" s="88">
        <v>1205</v>
      </c>
      <c r="B1208" s="95" t="s">
        <v>28</v>
      </c>
      <c r="C1208" s="96">
        <v>0</v>
      </c>
      <c r="D1208" s="96">
        <v>0</v>
      </c>
      <c r="E1208" s="96">
        <v>0</v>
      </c>
      <c r="F1208" s="96">
        <v>0</v>
      </c>
      <c r="G1208" s="96">
        <v>0</v>
      </c>
      <c r="H1208" s="96">
        <v>0</v>
      </c>
      <c r="I1208" s="96">
        <v>0</v>
      </c>
      <c r="J1208" s="96">
        <v>0</v>
      </c>
      <c r="K1208" s="96">
        <v>0</v>
      </c>
      <c r="L1208" s="96">
        <v>0</v>
      </c>
      <c r="M1208" s="96">
        <v>0</v>
      </c>
      <c r="N1208" s="96">
        <v>0</v>
      </c>
      <c r="O1208" s="96"/>
      <c r="P1208" s="96"/>
      <c r="Q1208" s="96"/>
      <c r="R1208" s="96"/>
      <c r="Z1208" s="91">
        <f t="shared" ref="Z1208:AK1208" si="1242">C1208*100000/Z1193</f>
        <v>0</v>
      </c>
      <c r="AA1208" s="91">
        <f t="shared" si="1242"/>
        <v>0</v>
      </c>
      <c r="AB1208" s="91">
        <f t="shared" si="1242"/>
        <v>0</v>
      </c>
      <c r="AC1208" s="91">
        <f t="shared" si="1242"/>
        <v>0</v>
      </c>
      <c r="AD1208" s="91">
        <f t="shared" si="1242"/>
        <v>0</v>
      </c>
      <c r="AE1208" s="91">
        <f t="shared" si="1242"/>
        <v>0</v>
      </c>
      <c r="AF1208" s="91">
        <f t="shared" si="1242"/>
        <v>0</v>
      </c>
      <c r="AG1208" s="91">
        <f t="shared" si="1242"/>
        <v>0</v>
      </c>
      <c r="AH1208" s="91">
        <f t="shared" si="1242"/>
        <v>0</v>
      </c>
      <c r="AI1208" s="91">
        <f t="shared" si="1242"/>
        <v>0</v>
      </c>
      <c r="AJ1208" s="91">
        <f t="shared" si="1242"/>
        <v>0</v>
      </c>
      <c r="AK1208" s="91">
        <f t="shared" si="1242"/>
        <v>0</v>
      </c>
      <c r="AL1208" s="148"/>
      <c r="AM1208" s="148"/>
      <c r="AN1208" s="148"/>
      <c r="AO1208" s="148"/>
    </row>
    <row r="1209" spans="1:41" ht="13.5" customHeight="1">
      <c r="A1209" s="88">
        <v>1206</v>
      </c>
      <c r="B1209" s="97" t="s">
        <v>118</v>
      </c>
      <c r="C1209" s="96">
        <v>5609</v>
      </c>
      <c r="D1209" s="96">
        <v>5946</v>
      </c>
      <c r="E1209" s="96">
        <v>6048</v>
      </c>
      <c r="F1209" s="96">
        <v>6544</v>
      </c>
      <c r="G1209" s="96">
        <v>5951</v>
      </c>
      <c r="H1209" s="96">
        <v>6444</v>
      </c>
      <c r="I1209" s="96">
        <v>7481</v>
      </c>
      <c r="J1209" s="96">
        <v>6595</v>
      </c>
      <c r="K1209" s="96">
        <v>6326</v>
      </c>
      <c r="L1209" s="96">
        <v>7121</v>
      </c>
      <c r="M1209" s="96">
        <v>5485</v>
      </c>
      <c r="N1209" s="96">
        <v>4404</v>
      </c>
      <c r="O1209" s="96"/>
      <c r="P1209" s="96"/>
      <c r="Q1209" s="96"/>
      <c r="R1209" s="96"/>
      <c r="T1209" s="4" t="s">
        <v>879</v>
      </c>
      <c r="U1209" s="4" t="s">
        <v>880</v>
      </c>
      <c r="V1209" s="4" t="s">
        <v>881</v>
      </c>
      <c r="W1209" s="4" t="s">
        <v>882</v>
      </c>
      <c r="X1209" s="4" t="s">
        <v>883</v>
      </c>
      <c r="Y1209" s="4">
        <v>4159.8</v>
      </c>
      <c r="Z1209" s="91">
        <f t="shared" ref="Z1209:AK1209" si="1243">C1209*100000/Z1193</f>
        <v>3627.0636239597006</v>
      </c>
      <c r="AA1209" s="91">
        <f t="shared" si="1243"/>
        <v>3845.4324979789812</v>
      </c>
      <c r="AB1209" s="91">
        <f t="shared" si="1243"/>
        <v>3889.2390004244207</v>
      </c>
      <c r="AC1209" s="91">
        <f t="shared" si="1243"/>
        <v>4181.6299666440882</v>
      </c>
      <c r="AD1209" s="91">
        <f t="shared" si="1243"/>
        <v>3773.1901241456271</v>
      </c>
      <c r="AE1209" s="91">
        <f t="shared" si="1243"/>
        <v>4050.1810136765889</v>
      </c>
      <c r="AF1209" s="91">
        <f t="shared" si="1243"/>
        <v>4656.2723679706223</v>
      </c>
      <c r="AG1209" s="91">
        <f t="shared" si="1243"/>
        <v>4075.3397146335283</v>
      </c>
      <c r="AH1209" s="91">
        <f t="shared" si="1243"/>
        <v>3875.9404945714778</v>
      </c>
      <c r="AI1209" s="91">
        <f t="shared" si="1243"/>
        <v>4327.4811155068583</v>
      </c>
      <c r="AJ1209" s="91">
        <f t="shared" si="1243"/>
        <v>3322.3899401545805</v>
      </c>
      <c r="AK1209" s="91">
        <f t="shared" si="1243"/>
        <v>2705.6749135277601</v>
      </c>
      <c r="AL1209" s="148"/>
      <c r="AM1209" s="148"/>
      <c r="AN1209" s="148"/>
      <c r="AO1209" s="148"/>
    </row>
    <row r="1210" spans="1:41" ht="13.5" customHeight="1">
      <c r="A1210" s="88">
        <v>1207</v>
      </c>
      <c r="B1210" s="95" t="s">
        <v>10</v>
      </c>
      <c r="C1210" s="96">
        <v>72</v>
      </c>
      <c r="D1210" s="96">
        <v>66</v>
      </c>
      <c r="E1210" s="96">
        <v>104</v>
      </c>
      <c r="F1210" s="96">
        <v>108</v>
      </c>
      <c r="G1210" s="96">
        <v>154</v>
      </c>
      <c r="H1210" s="96">
        <v>150</v>
      </c>
      <c r="I1210" s="96">
        <v>131</v>
      </c>
      <c r="J1210" s="96">
        <v>142</v>
      </c>
      <c r="K1210" s="96">
        <v>175</v>
      </c>
      <c r="L1210" s="96">
        <v>182</v>
      </c>
      <c r="M1210" s="96">
        <v>158</v>
      </c>
      <c r="N1210" s="96">
        <v>118</v>
      </c>
      <c r="O1210" s="96"/>
      <c r="P1210" s="96"/>
      <c r="Q1210" s="96"/>
      <c r="R1210" s="96"/>
      <c r="Z1210" s="91">
        <f t="shared" ref="Z1210:AK1210" si="1244">C1210*100000/Z1193</f>
        <v>46.558848444481804</v>
      </c>
      <c r="AA1210" s="91">
        <f t="shared" si="1244"/>
        <v>42.683912691996767</v>
      </c>
      <c r="AB1210" s="91">
        <f t="shared" si="1244"/>
        <v>66.878448419996658</v>
      </c>
      <c r="AC1210" s="91">
        <f t="shared" si="1244"/>
        <v>69.012230500849867</v>
      </c>
      <c r="AD1210" s="91">
        <f t="shared" si="1244"/>
        <v>97.642627981587395</v>
      </c>
      <c r="AE1210" s="91">
        <f t="shared" si="1244"/>
        <v>94.277956556717612</v>
      </c>
      <c r="AF1210" s="91">
        <f t="shared" si="1244"/>
        <v>81.536115519870535</v>
      </c>
      <c r="AG1210" s="91">
        <f t="shared" si="1244"/>
        <v>87.748027214247315</v>
      </c>
      <c r="AH1210" s="91">
        <f t="shared" si="1244"/>
        <v>107.22250814891062</v>
      </c>
      <c r="AI1210" s="91">
        <f t="shared" si="1244"/>
        <v>110.60266297180847</v>
      </c>
      <c r="AJ1210" s="91">
        <f t="shared" si="1244"/>
        <v>95.704213408281447</v>
      </c>
      <c r="AK1210" s="91">
        <f t="shared" si="1244"/>
        <v>72.495376883804653</v>
      </c>
      <c r="AL1210" s="148"/>
      <c r="AM1210" s="148"/>
      <c r="AN1210" s="148"/>
      <c r="AO1210" s="148"/>
    </row>
    <row r="1211" spans="1:41" ht="13.5" customHeight="1">
      <c r="A1211" s="88">
        <v>1208</v>
      </c>
      <c r="B1211" s="95" t="s">
        <v>9</v>
      </c>
      <c r="C1211" s="96">
        <v>20</v>
      </c>
      <c r="D1211" s="96">
        <v>14</v>
      </c>
      <c r="E1211" s="96">
        <v>20</v>
      </c>
      <c r="F1211" s="96">
        <v>43</v>
      </c>
      <c r="G1211" s="96">
        <v>24</v>
      </c>
      <c r="H1211" s="96">
        <v>34</v>
      </c>
      <c r="I1211" s="96">
        <v>41</v>
      </c>
      <c r="J1211" s="96">
        <v>44</v>
      </c>
      <c r="K1211" s="96">
        <v>45</v>
      </c>
      <c r="L1211" s="96">
        <v>65</v>
      </c>
      <c r="M1211" s="96">
        <v>75</v>
      </c>
      <c r="N1211" s="96">
        <v>61</v>
      </c>
      <c r="O1211" s="96"/>
      <c r="P1211" s="96"/>
      <c r="Q1211" s="96"/>
      <c r="R1211" s="96"/>
      <c r="Z1211" s="91">
        <f t="shared" ref="Z1211:AK1211" si="1245">C1211*100000/Z1193</f>
        <v>12.933013456800502</v>
      </c>
      <c r="AA1211" s="91">
        <f t="shared" si="1245"/>
        <v>9.0541632983023437</v>
      </c>
      <c r="AB1211" s="91">
        <f t="shared" si="1245"/>
        <v>12.861240080768587</v>
      </c>
      <c r="AC1211" s="91">
        <f t="shared" si="1245"/>
        <v>27.477091773486524</v>
      </c>
      <c r="AD1211" s="91">
        <f t="shared" si="1245"/>
        <v>15.217032932195437</v>
      </c>
      <c r="AE1211" s="91">
        <f t="shared" si="1245"/>
        <v>21.369670152855992</v>
      </c>
      <c r="AF1211" s="91">
        <f t="shared" si="1245"/>
        <v>25.518936918432765</v>
      </c>
      <c r="AG1211" s="91">
        <f t="shared" si="1245"/>
        <v>27.189529559344237</v>
      </c>
      <c r="AH1211" s="91">
        <f t="shared" si="1245"/>
        <v>27.571502095434159</v>
      </c>
      <c r="AI1211" s="91">
        <f t="shared" si="1245"/>
        <v>39.500951061360169</v>
      </c>
      <c r="AJ1211" s="91">
        <f t="shared" si="1245"/>
        <v>45.429215225450051</v>
      </c>
      <c r="AK1211" s="91">
        <f t="shared" si="1245"/>
        <v>37.476423643322747</v>
      </c>
      <c r="AL1211" s="148"/>
      <c r="AM1211" s="148"/>
      <c r="AN1211" s="148"/>
      <c r="AO1211" s="148"/>
    </row>
    <row r="1212" spans="1:41" ht="13.5" customHeight="1">
      <c r="A1212" s="88">
        <v>1209</v>
      </c>
      <c r="B1212" s="95" t="s">
        <v>8</v>
      </c>
      <c r="C1212" s="96">
        <v>213</v>
      </c>
      <c r="D1212" s="96">
        <v>260</v>
      </c>
      <c r="E1212" s="96">
        <v>357</v>
      </c>
      <c r="F1212" s="96">
        <v>444</v>
      </c>
      <c r="G1212" s="96">
        <v>515</v>
      </c>
      <c r="H1212" s="96">
        <v>587</v>
      </c>
      <c r="I1212" s="96">
        <v>917</v>
      </c>
      <c r="J1212" s="96">
        <v>957</v>
      </c>
      <c r="K1212" s="96">
        <v>864</v>
      </c>
      <c r="L1212" s="96">
        <v>1026</v>
      </c>
      <c r="M1212" s="96">
        <v>1066</v>
      </c>
      <c r="N1212" s="96">
        <v>884</v>
      </c>
      <c r="O1212" s="96"/>
      <c r="P1212" s="96"/>
      <c r="Q1212" s="96"/>
      <c r="R1212" s="96"/>
      <c r="Z1212" s="91">
        <f t="shared" ref="Z1212:AK1212" si="1246">C1212*100000/Z1193</f>
        <v>137.73659331492536</v>
      </c>
      <c r="AA1212" s="91">
        <f t="shared" si="1246"/>
        <v>168.1487469684721</v>
      </c>
      <c r="AB1212" s="91">
        <f t="shared" si="1246"/>
        <v>229.5731354417193</v>
      </c>
      <c r="AC1212" s="91">
        <f t="shared" si="1246"/>
        <v>283.71694761460503</v>
      </c>
      <c r="AD1212" s="91">
        <f t="shared" si="1246"/>
        <v>326.53216500336043</v>
      </c>
      <c r="AE1212" s="91">
        <f t="shared" si="1246"/>
        <v>368.94106999195498</v>
      </c>
      <c r="AF1212" s="91">
        <f t="shared" si="1246"/>
        <v>570.75280863909381</v>
      </c>
      <c r="AG1212" s="91">
        <f t="shared" si="1246"/>
        <v>591.37226791573721</v>
      </c>
      <c r="AH1212" s="91">
        <f t="shared" si="1246"/>
        <v>529.37284023233588</v>
      </c>
      <c r="AI1212" s="91">
        <f t="shared" si="1246"/>
        <v>623.50731983008518</v>
      </c>
      <c r="AJ1212" s="91">
        <f t="shared" si="1246"/>
        <v>645.70057907106343</v>
      </c>
      <c r="AK1212" s="91">
        <f t="shared" si="1246"/>
        <v>543.10095902782473</v>
      </c>
      <c r="AL1212" s="148"/>
      <c r="AM1212" s="148"/>
      <c r="AN1212" s="148"/>
      <c r="AO1212" s="148"/>
    </row>
    <row r="1213" spans="1:41" ht="13.5" customHeight="1">
      <c r="A1213" s="88">
        <v>1210</v>
      </c>
      <c r="B1213" s="95" t="s">
        <v>24</v>
      </c>
      <c r="C1213" s="96">
        <v>0</v>
      </c>
      <c r="D1213" s="96">
        <v>2</v>
      </c>
      <c r="E1213" s="96">
        <v>0</v>
      </c>
      <c r="F1213" s="96">
        <v>0</v>
      </c>
      <c r="G1213" s="96">
        <v>0</v>
      </c>
      <c r="H1213" s="96">
        <v>0</v>
      </c>
      <c r="I1213" s="96">
        <v>0</v>
      </c>
      <c r="J1213" s="96">
        <v>0</v>
      </c>
      <c r="K1213" s="96">
        <v>2</v>
      </c>
      <c r="L1213" s="96">
        <v>4</v>
      </c>
      <c r="M1213" s="96">
        <v>3</v>
      </c>
      <c r="N1213" s="96">
        <v>3</v>
      </c>
      <c r="O1213" s="96"/>
      <c r="P1213" s="96"/>
      <c r="Q1213" s="96"/>
      <c r="R1213" s="96"/>
      <c r="Z1213" s="91">
        <f t="shared" ref="Z1213:AK1213" si="1247">C1213*100000/Z1193</f>
        <v>0</v>
      </c>
      <c r="AA1213" s="91">
        <f t="shared" si="1247"/>
        <v>1.2934518997574778</v>
      </c>
      <c r="AB1213" s="91">
        <f t="shared" si="1247"/>
        <v>0</v>
      </c>
      <c r="AC1213" s="91">
        <f t="shared" si="1247"/>
        <v>0</v>
      </c>
      <c r="AD1213" s="91">
        <f t="shared" si="1247"/>
        <v>0</v>
      </c>
      <c r="AE1213" s="91">
        <f t="shared" si="1247"/>
        <v>0</v>
      </c>
      <c r="AF1213" s="91">
        <f t="shared" si="1247"/>
        <v>0</v>
      </c>
      <c r="AG1213" s="91">
        <f t="shared" si="1247"/>
        <v>0</v>
      </c>
      <c r="AH1213" s="91">
        <f t="shared" si="1247"/>
        <v>1.225400093130407</v>
      </c>
      <c r="AI1213" s="91">
        <f t="shared" si="1247"/>
        <v>2.4308277576221644</v>
      </c>
      <c r="AJ1213" s="91">
        <f t="shared" si="1247"/>
        <v>1.8171686090180021</v>
      </c>
      <c r="AK1213" s="91">
        <f t="shared" si="1247"/>
        <v>1.8431028021306268</v>
      </c>
      <c r="AL1213" s="148"/>
      <c r="AM1213" s="148"/>
      <c r="AN1213" s="148"/>
      <c r="AO1213" s="148"/>
    </row>
    <row r="1214" spans="1:41" ht="13.5" customHeight="1">
      <c r="A1214" s="88">
        <v>1211</v>
      </c>
      <c r="B1214" s="97" t="s">
        <v>119</v>
      </c>
      <c r="C1214" s="96">
        <v>305</v>
      </c>
      <c r="D1214" s="96">
        <v>342</v>
      </c>
      <c r="E1214" s="96">
        <v>481</v>
      </c>
      <c r="F1214" s="96">
        <v>595</v>
      </c>
      <c r="G1214" s="96">
        <v>693</v>
      </c>
      <c r="H1214" s="96">
        <v>771</v>
      </c>
      <c r="I1214" s="96">
        <v>1089</v>
      </c>
      <c r="J1214" s="96">
        <v>1143</v>
      </c>
      <c r="K1214" s="96">
        <v>1086</v>
      </c>
      <c r="L1214" s="96">
        <v>1277</v>
      </c>
      <c r="M1214" s="96">
        <v>1302</v>
      </c>
      <c r="N1214" s="96">
        <v>1066</v>
      </c>
      <c r="O1214" s="96"/>
      <c r="P1214" s="96"/>
      <c r="Q1214" s="96"/>
      <c r="R1214" s="96"/>
      <c r="T1214" s="4" t="s">
        <v>884</v>
      </c>
      <c r="U1214" s="4" t="s">
        <v>885</v>
      </c>
      <c r="V1214" s="4" t="s">
        <v>886</v>
      </c>
      <c r="W1214" s="4" t="s">
        <v>887</v>
      </c>
      <c r="X1214" s="4" t="s">
        <v>888</v>
      </c>
      <c r="Y1214" s="4">
        <v>210.8</v>
      </c>
      <c r="Z1214" s="91">
        <f t="shared" ref="Z1214:AK1214" si="1248">C1214*100000/Z1193</f>
        <v>197.22845521620766</v>
      </c>
      <c r="AA1214" s="91">
        <f t="shared" si="1248"/>
        <v>221.18027485852869</v>
      </c>
      <c r="AB1214" s="91">
        <f t="shared" si="1248"/>
        <v>309.31282394248456</v>
      </c>
      <c r="AC1214" s="91">
        <f t="shared" si="1248"/>
        <v>380.20626988894145</v>
      </c>
      <c r="AD1214" s="91">
        <f t="shared" si="1248"/>
        <v>439.39182591714325</v>
      </c>
      <c r="AE1214" s="91">
        <f t="shared" si="1248"/>
        <v>484.58869670152853</v>
      </c>
      <c r="AF1214" s="91">
        <f t="shared" si="1248"/>
        <v>677.80786107739709</v>
      </c>
      <c r="AG1214" s="91">
        <f t="shared" si="1248"/>
        <v>706.30982468932871</v>
      </c>
      <c r="AH1214" s="91">
        <f t="shared" si="1248"/>
        <v>665.39225056981104</v>
      </c>
      <c r="AI1214" s="91">
        <f t="shared" si="1248"/>
        <v>776.04176162087595</v>
      </c>
      <c r="AJ1214" s="91">
        <f t="shared" si="1248"/>
        <v>788.65117631381293</v>
      </c>
      <c r="AK1214" s="91">
        <f t="shared" si="1248"/>
        <v>654.91586235708269</v>
      </c>
      <c r="AL1214" s="148"/>
      <c r="AM1214" s="148"/>
      <c r="AN1214" s="148"/>
      <c r="AO1214" s="148"/>
    </row>
    <row r="1215" spans="1:41" ht="13.5" customHeight="1">
      <c r="A1215" s="88">
        <v>1212</v>
      </c>
      <c r="B1215" s="95" t="s">
        <v>7</v>
      </c>
      <c r="C1215" s="96">
        <v>113</v>
      </c>
      <c r="D1215" s="96">
        <v>178</v>
      </c>
      <c r="E1215" s="96">
        <v>209</v>
      </c>
      <c r="F1215" s="96">
        <v>271</v>
      </c>
      <c r="G1215" s="96">
        <v>315</v>
      </c>
      <c r="H1215" s="96">
        <v>310</v>
      </c>
      <c r="I1215" s="96">
        <v>475</v>
      </c>
      <c r="J1215" s="96">
        <v>480</v>
      </c>
      <c r="K1215" s="96">
        <v>363</v>
      </c>
      <c r="L1215" s="96">
        <v>395</v>
      </c>
      <c r="M1215" s="96">
        <v>431</v>
      </c>
      <c r="N1215" s="96">
        <v>374</v>
      </c>
      <c r="O1215" s="96"/>
      <c r="P1215" s="96"/>
      <c r="Q1215" s="96"/>
      <c r="R1215" s="96"/>
      <c r="Z1215" s="91">
        <f t="shared" ref="Z1215:AK1215" si="1249">C1215*100000/Z1193</f>
        <v>73.07152603092284</v>
      </c>
      <c r="AA1215" s="91">
        <f t="shared" si="1249"/>
        <v>115.11721907841552</v>
      </c>
      <c r="AB1215" s="91">
        <f t="shared" si="1249"/>
        <v>134.39995884403174</v>
      </c>
      <c r="AC1215" s="91">
        <f t="shared" si="1249"/>
        <v>173.16957838639181</v>
      </c>
      <c r="AD1215" s="91">
        <f t="shared" si="1249"/>
        <v>199.72355723506513</v>
      </c>
      <c r="AE1215" s="91">
        <f t="shared" si="1249"/>
        <v>194.84111021721642</v>
      </c>
      <c r="AF1215" s="91">
        <f t="shared" si="1249"/>
        <v>295.64622039647713</v>
      </c>
      <c r="AG1215" s="91">
        <f t="shared" si="1249"/>
        <v>296.61304973830079</v>
      </c>
      <c r="AH1215" s="91">
        <f t="shared" si="1249"/>
        <v>222.4101169031689</v>
      </c>
      <c r="AI1215" s="91">
        <f t="shared" si="1249"/>
        <v>240.04424106518871</v>
      </c>
      <c r="AJ1215" s="91">
        <f t="shared" si="1249"/>
        <v>261.06655682891966</v>
      </c>
      <c r="AK1215" s="91">
        <f t="shared" si="1249"/>
        <v>229.77348266561813</v>
      </c>
      <c r="AL1215" s="148"/>
      <c r="AM1215" s="148"/>
      <c r="AN1215" s="148"/>
      <c r="AO1215" s="148"/>
    </row>
    <row r="1216" spans="1:41" ht="13.5" customHeight="1">
      <c r="A1216" s="88">
        <v>1213</v>
      </c>
      <c r="B1216" s="95" t="s">
        <v>6</v>
      </c>
      <c r="C1216" s="96">
        <v>266</v>
      </c>
      <c r="D1216" s="96">
        <v>233</v>
      </c>
      <c r="E1216" s="96">
        <v>258</v>
      </c>
      <c r="F1216" s="96">
        <v>256</v>
      </c>
      <c r="G1216" s="96">
        <v>281</v>
      </c>
      <c r="H1216" s="96">
        <v>242</v>
      </c>
      <c r="I1216" s="96">
        <v>240</v>
      </c>
      <c r="J1216" s="96">
        <v>196</v>
      </c>
      <c r="K1216" s="96">
        <v>190</v>
      </c>
      <c r="L1216" s="96">
        <v>135</v>
      </c>
      <c r="M1216" s="96">
        <v>109</v>
      </c>
      <c r="N1216" s="96">
        <v>113</v>
      </c>
      <c r="O1216" s="96"/>
      <c r="P1216" s="96"/>
      <c r="Q1216" s="96"/>
      <c r="R1216" s="96"/>
      <c r="Z1216" s="91">
        <f t="shared" ref="Z1216:AK1216" si="1250">C1216*100000/Z1193</f>
        <v>172.00907897544667</v>
      </c>
      <c r="AA1216" s="91">
        <f t="shared" si="1250"/>
        <v>150.68714632174616</v>
      </c>
      <c r="AB1216" s="91">
        <f t="shared" si="1250"/>
        <v>165.90999704191478</v>
      </c>
      <c r="AC1216" s="91">
        <f t="shared" si="1250"/>
        <v>163.58454637238489</v>
      </c>
      <c r="AD1216" s="91">
        <f t="shared" si="1250"/>
        <v>178.1660939144549</v>
      </c>
      <c r="AE1216" s="91">
        <f t="shared" si="1250"/>
        <v>152.10176991150442</v>
      </c>
      <c r="AF1216" s="91">
        <f t="shared" si="1250"/>
        <v>149.37914293716739</v>
      </c>
      <c r="AG1216" s="91">
        <f t="shared" si="1250"/>
        <v>121.11699530980616</v>
      </c>
      <c r="AH1216" s="91">
        <f t="shared" si="1250"/>
        <v>116.41300884738867</v>
      </c>
      <c r="AI1216" s="91">
        <f t="shared" si="1250"/>
        <v>82.040436819748038</v>
      </c>
      <c r="AJ1216" s="91">
        <f t="shared" si="1250"/>
        <v>66.023792794320741</v>
      </c>
      <c r="AK1216" s="91">
        <f t="shared" si="1250"/>
        <v>69.423538880253616</v>
      </c>
      <c r="AL1216" s="148"/>
      <c r="AM1216" s="148"/>
      <c r="AN1216" s="148"/>
      <c r="AO1216" s="148"/>
    </row>
    <row r="1217" spans="1:41" ht="13.5" customHeight="1">
      <c r="A1217" s="88">
        <v>1214</v>
      </c>
      <c r="B1217" s="95" t="s">
        <v>5</v>
      </c>
      <c r="C1217" s="96">
        <v>50</v>
      </c>
      <c r="D1217" s="96">
        <v>65</v>
      </c>
      <c r="E1217" s="96">
        <v>44</v>
      </c>
      <c r="F1217" s="96">
        <v>33</v>
      </c>
      <c r="G1217" s="96">
        <v>27</v>
      </c>
      <c r="H1217" s="96">
        <v>69</v>
      </c>
      <c r="I1217" s="96">
        <v>50</v>
      </c>
      <c r="J1217" s="96">
        <v>57</v>
      </c>
      <c r="K1217" s="96">
        <v>56</v>
      </c>
      <c r="L1217" s="96">
        <v>74</v>
      </c>
      <c r="M1217" s="96">
        <v>53</v>
      </c>
      <c r="N1217" s="96">
        <v>34</v>
      </c>
      <c r="O1217" s="96"/>
      <c r="P1217" s="96"/>
      <c r="Q1217" s="96"/>
      <c r="R1217" s="96"/>
      <c r="Z1217" s="91">
        <f t="shared" ref="Z1217:AK1217" si="1251">C1217*100000/Z1193</f>
        <v>32.332533642001252</v>
      </c>
      <c r="AA1217" s="91">
        <f t="shared" si="1251"/>
        <v>42.037186742118024</v>
      </c>
      <c r="AB1217" s="91">
        <f t="shared" si="1251"/>
        <v>28.294728177690892</v>
      </c>
      <c r="AC1217" s="91">
        <f t="shared" si="1251"/>
        <v>21.087070430815238</v>
      </c>
      <c r="AD1217" s="91">
        <f t="shared" si="1251"/>
        <v>17.119162048719868</v>
      </c>
      <c r="AE1217" s="91">
        <f t="shared" si="1251"/>
        <v>43.367860016090106</v>
      </c>
      <c r="AF1217" s="91">
        <f t="shared" si="1251"/>
        <v>31.12065477857654</v>
      </c>
      <c r="AG1217" s="91">
        <f t="shared" si="1251"/>
        <v>35.22279965642322</v>
      </c>
      <c r="AH1217" s="91">
        <f t="shared" si="1251"/>
        <v>34.311202607651396</v>
      </c>
      <c r="AI1217" s="91">
        <f t="shared" si="1251"/>
        <v>44.970313516010037</v>
      </c>
      <c r="AJ1217" s="91">
        <f t="shared" si="1251"/>
        <v>32.103312092651372</v>
      </c>
      <c r="AK1217" s="91">
        <f t="shared" si="1251"/>
        <v>20.888498424147105</v>
      </c>
      <c r="AL1217" s="148"/>
      <c r="AM1217" s="148"/>
      <c r="AN1217" s="148"/>
      <c r="AO1217" s="148"/>
    </row>
    <row r="1218" spans="1:41" ht="13.5" customHeight="1">
      <c r="A1218" s="88">
        <v>1215</v>
      </c>
      <c r="B1218" s="95" t="s">
        <v>26</v>
      </c>
      <c r="C1218" s="96">
        <v>0</v>
      </c>
      <c r="D1218" s="96">
        <v>0</v>
      </c>
      <c r="E1218" s="96">
        <v>0</v>
      </c>
      <c r="F1218" s="96">
        <v>2</v>
      </c>
      <c r="G1218" s="96">
        <v>1</v>
      </c>
      <c r="H1218" s="96">
        <v>2</v>
      </c>
      <c r="I1218" s="96">
        <v>0</v>
      </c>
      <c r="J1218" s="96">
        <v>2</v>
      </c>
      <c r="K1218" s="96">
        <v>0</v>
      </c>
      <c r="L1218" s="96">
        <v>3</v>
      </c>
      <c r="M1218" s="96">
        <v>1</v>
      </c>
      <c r="N1218" s="96">
        <v>1</v>
      </c>
      <c r="O1218" s="96"/>
      <c r="P1218" s="96"/>
      <c r="Q1218" s="96"/>
      <c r="R1218" s="96"/>
      <c r="Z1218" s="91">
        <f t="shared" ref="Z1218:AK1218" si="1252">C1218*100000/Z1193</f>
        <v>0</v>
      </c>
      <c r="AA1218" s="91">
        <f t="shared" si="1252"/>
        <v>0</v>
      </c>
      <c r="AB1218" s="91">
        <f t="shared" si="1252"/>
        <v>0</v>
      </c>
      <c r="AC1218" s="91">
        <f t="shared" si="1252"/>
        <v>1.278004268534257</v>
      </c>
      <c r="AD1218" s="91">
        <f t="shared" si="1252"/>
        <v>0.63404303884147661</v>
      </c>
      <c r="AE1218" s="91">
        <f t="shared" si="1252"/>
        <v>1.257039420756235</v>
      </c>
      <c r="AF1218" s="91">
        <f t="shared" si="1252"/>
        <v>0</v>
      </c>
      <c r="AG1218" s="91">
        <f t="shared" si="1252"/>
        <v>1.23588770724292</v>
      </c>
      <c r="AH1218" s="91">
        <f t="shared" si="1252"/>
        <v>0</v>
      </c>
      <c r="AI1218" s="91">
        <f t="shared" si="1252"/>
        <v>1.8231208182166232</v>
      </c>
      <c r="AJ1218" s="91">
        <f t="shared" si="1252"/>
        <v>0.60572286967266731</v>
      </c>
      <c r="AK1218" s="91">
        <f t="shared" si="1252"/>
        <v>0.61436760071020891</v>
      </c>
      <c r="AL1218" s="148"/>
      <c r="AM1218" s="148"/>
      <c r="AN1218" s="148"/>
      <c r="AO1218" s="148"/>
    </row>
    <row r="1219" spans="1:41" ht="13.5" customHeight="1">
      <c r="A1219" s="88">
        <v>1216</v>
      </c>
      <c r="B1219" s="95" t="s">
        <v>4</v>
      </c>
      <c r="C1219" s="96">
        <v>71</v>
      </c>
      <c r="D1219" s="96">
        <v>118</v>
      </c>
      <c r="E1219" s="96">
        <v>107</v>
      </c>
      <c r="F1219" s="96">
        <v>125</v>
      </c>
      <c r="G1219" s="96">
        <v>197</v>
      </c>
      <c r="H1219" s="96">
        <v>227</v>
      </c>
      <c r="I1219" s="96">
        <v>277</v>
      </c>
      <c r="J1219" s="96">
        <v>244</v>
      </c>
      <c r="K1219" s="96">
        <v>262</v>
      </c>
      <c r="L1219" s="96">
        <v>246</v>
      </c>
      <c r="M1219" s="96">
        <v>295</v>
      </c>
      <c r="N1219" s="96">
        <v>266</v>
      </c>
      <c r="O1219" s="96"/>
      <c r="P1219" s="96"/>
      <c r="Q1219" s="96"/>
      <c r="R1219" s="96"/>
      <c r="Z1219" s="91">
        <f t="shared" ref="Z1219:AK1219" si="1253">C1219*100000/Z1193</f>
        <v>45.912197771641779</v>
      </c>
      <c r="AA1219" s="91">
        <f t="shared" si="1253"/>
        <v>76.313662085691192</v>
      </c>
      <c r="AB1219" s="91">
        <f t="shared" si="1253"/>
        <v>68.807634432111939</v>
      </c>
      <c r="AC1219" s="91">
        <f t="shared" si="1253"/>
        <v>79.875266783391055</v>
      </c>
      <c r="AD1219" s="91">
        <f t="shared" si="1253"/>
        <v>124.90647865177088</v>
      </c>
      <c r="AE1219" s="91">
        <f t="shared" si="1253"/>
        <v>142.67397425583266</v>
      </c>
      <c r="AF1219" s="91">
        <f t="shared" si="1253"/>
        <v>172.40842747331405</v>
      </c>
      <c r="AG1219" s="91">
        <f t="shared" si="1253"/>
        <v>150.77830028363624</v>
      </c>
      <c r="AH1219" s="91">
        <f t="shared" si="1253"/>
        <v>160.52741220008332</v>
      </c>
      <c r="AI1219" s="91">
        <f t="shared" si="1253"/>
        <v>149.49590709376309</v>
      </c>
      <c r="AJ1219" s="91">
        <f t="shared" si="1253"/>
        <v>178.68824655343687</v>
      </c>
      <c r="AK1219" s="91">
        <f t="shared" si="1253"/>
        <v>163.42178178891558</v>
      </c>
      <c r="AL1219" s="148"/>
      <c r="AM1219" s="148"/>
      <c r="AN1219" s="148"/>
      <c r="AO1219" s="148"/>
    </row>
    <row r="1220" spans="1:41" ht="13.5" customHeight="1">
      <c r="A1220" s="88">
        <v>1217</v>
      </c>
      <c r="B1220" s="95" t="s">
        <v>3</v>
      </c>
      <c r="C1220" s="96">
        <v>369</v>
      </c>
      <c r="D1220" s="96">
        <v>342</v>
      </c>
      <c r="E1220" s="96">
        <v>302</v>
      </c>
      <c r="F1220" s="96">
        <v>456</v>
      </c>
      <c r="G1220" s="96">
        <v>880</v>
      </c>
      <c r="H1220" s="96">
        <v>1006</v>
      </c>
      <c r="I1220" s="96">
        <v>987</v>
      </c>
      <c r="J1220" s="96">
        <v>1039</v>
      </c>
      <c r="K1220" s="96">
        <v>1139</v>
      </c>
      <c r="L1220" s="96">
        <v>1098</v>
      </c>
      <c r="M1220" s="96">
        <v>1247</v>
      </c>
      <c r="N1220" s="96">
        <v>1189</v>
      </c>
      <c r="O1220" s="96"/>
      <c r="P1220" s="96"/>
      <c r="Q1220" s="96"/>
      <c r="R1220" s="96"/>
      <c r="Z1220" s="91">
        <f t="shared" ref="Z1220:AK1220" si="1254">C1220*100000/Z1193</f>
        <v>238.61409827796925</v>
      </c>
      <c r="AA1220" s="91">
        <f t="shared" si="1254"/>
        <v>221.18027485852869</v>
      </c>
      <c r="AB1220" s="91">
        <f t="shared" si="1254"/>
        <v>194.20472521960568</v>
      </c>
      <c r="AC1220" s="91">
        <f t="shared" si="1254"/>
        <v>291.3849732258106</v>
      </c>
      <c r="AD1220" s="91">
        <f t="shared" si="1254"/>
        <v>557.9578741804994</v>
      </c>
      <c r="AE1220" s="91">
        <f t="shared" si="1254"/>
        <v>632.29082864038617</v>
      </c>
      <c r="AF1220" s="91">
        <f t="shared" si="1254"/>
        <v>614.3217253291009</v>
      </c>
      <c r="AG1220" s="91">
        <f t="shared" si="1254"/>
        <v>642.04366391269684</v>
      </c>
      <c r="AH1220" s="91">
        <f t="shared" si="1254"/>
        <v>697.86535303776679</v>
      </c>
      <c r="AI1220" s="91">
        <f t="shared" si="1254"/>
        <v>667.26221946728413</v>
      </c>
      <c r="AJ1220" s="91">
        <f t="shared" si="1254"/>
        <v>755.33641848181617</v>
      </c>
      <c r="AK1220" s="91">
        <f t="shared" si="1254"/>
        <v>730.48307724443839</v>
      </c>
      <c r="AL1220" s="148"/>
      <c r="AM1220" s="148"/>
      <c r="AN1220" s="148"/>
      <c r="AO1220" s="148"/>
    </row>
    <row r="1221" spans="1:41" ht="13.5" customHeight="1">
      <c r="A1221" s="88">
        <v>1218</v>
      </c>
      <c r="B1221" s="95" t="s">
        <v>2</v>
      </c>
      <c r="C1221" s="96">
        <v>0</v>
      </c>
      <c r="D1221" s="96">
        <v>0</v>
      </c>
      <c r="E1221" s="96">
        <v>0</v>
      </c>
      <c r="F1221" s="96">
        <v>0</v>
      </c>
      <c r="G1221" s="96">
        <v>0</v>
      </c>
      <c r="H1221" s="96">
        <v>0</v>
      </c>
      <c r="I1221" s="96">
        <v>0</v>
      </c>
      <c r="J1221" s="96">
        <v>0</v>
      </c>
      <c r="K1221" s="96">
        <v>0</v>
      </c>
      <c r="L1221" s="96">
        <v>0</v>
      </c>
      <c r="M1221" s="96">
        <v>0</v>
      </c>
      <c r="N1221" s="96">
        <v>1</v>
      </c>
      <c r="O1221" s="96"/>
      <c r="P1221" s="96"/>
      <c r="Q1221" s="96"/>
      <c r="R1221" s="96"/>
      <c r="Z1221" s="91">
        <f t="shared" ref="Z1221:AK1221" si="1255">C1221*100000/Z1193</f>
        <v>0</v>
      </c>
      <c r="AA1221" s="91">
        <f t="shared" si="1255"/>
        <v>0</v>
      </c>
      <c r="AB1221" s="91">
        <f t="shared" si="1255"/>
        <v>0</v>
      </c>
      <c r="AC1221" s="91">
        <f t="shared" si="1255"/>
        <v>0</v>
      </c>
      <c r="AD1221" s="91">
        <f t="shared" si="1255"/>
        <v>0</v>
      </c>
      <c r="AE1221" s="91">
        <f t="shared" si="1255"/>
        <v>0</v>
      </c>
      <c r="AF1221" s="91">
        <f t="shared" si="1255"/>
        <v>0</v>
      </c>
      <c r="AG1221" s="91">
        <f t="shared" si="1255"/>
        <v>0</v>
      </c>
      <c r="AH1221" s="91">
        <f t="shared" si="1255"/>
        <v>0</v>
      </c>
      <c r="AI1221" s="91">
        <f t="shared" si="1255"/>
        <v>0</v>
      </c>
      <c r="AJ1221" s="91">
        <f t="shared" si="1255"/>
        <v>0</v>
      </c>
      <c r="AK1221" s="91">
        <f t="shared" si="1255"/>
        <v>0.61436760071020891</v>
      </c>
      <c r="AL1221" s="148"/>
      <c r="AM1221" s="148"/>
      <c r="AN1221" s="148"/>
      <c r="AO1221" s="148"/>
    </row>
    <row r="1222" spans="1:41" ht="13.5" customHeight="1">
      <c r="A1222" s="88">
        <v>1219</v>
      </c>
      <c r="B1222" s="95" t="s">
        <v>23</v>
      </c>
      <c r="C1222" s="96">
        <v>2</v>
      </c>
      <c r="D1222" s="96">
        <v>18</v>
      </c>
      <c r="E1222" s="96">
        <v>12</v>
      </c>
      <c r="F1222" s="96">
        <v>14</v>
      </c>
      <c r="G1222" s="96">
        <v>6</v>
      </c>
      <c r="H1222" s="96">
        <v>6</v>
      </c>
      <c r="I1222" s="96">
        <v>21</v>
      </c>
      <c r="J1222" s="96">
        <v>7</v>
      </c>
      <c r="K1222" s="96">
        <v>2</v>
      </c>
      <c r="L1222" s="96">
        <v>5</v>
      </c>
      <c r="M1222" s="96">
        <v>5</v>
      </c>
      <c r="N1222" s="96">
        <v>2</v>
      </c>
      <c r="O1222" s="96"/>
      <c r="P1222" s="96"/>
      <c r="Q1222" s="96"/>
      <c r="R1222" s="96"/>
      <c r="Z1222" s="91">
        <f t="shared" ref="Z1222:AK1222" si="1256">C1222*100000/Z1193</f>
        <v>1.2933013456800502</v>
      </c>
      <c r="AA1222" s="91">
        <f t="shared" si="1256"/>
        <v>11.641067097817301</v>
      </c>
      <c r="AB1222" s="91">
        <f t="shared" si="1256"/>
        <v>7.7167440484611527</v>
      </c>
      <c r="AC1222" s="91">
        <f t="shared" si="1256"/>
        <v>8.9460298797397986</v>
      </c>
      <c r="AD1222" s="91">
        <f t="shared" si="1256"/>
        <v>3.8042582330488592</v>
      </c>
      <c r="AE1222" s="91">
        <f t="shared" si="1256"/>
        <v>3.7711182622687049</v>
      </c>
      <c r="AF1222" s="91">
        <f t="shared" si="1256"/>
        <v>13.070675007002148</v>
      </c>
      <c r="AG1222" s="91">
        <f t="shared" si="1256"/>
        <v>4.3256069753502198</v>
      </c>
      <c r="AH1222" s="91">
        <f t="shared" si="1256"/>
        <v>1.225400093130407</v>
      </c>
      <c r="AI1222" s="91">
        <f t="shared" si="1256"/>
        <v>3.0385346970277052</v>
      </c>
      <c r="AJ1222" s="91">
        <f t="shared" si="1256"/>
        <v>3.028614348363337</v>
      </c>
      <c r="AK1222" s="91">
        <f t="shared" si="1256"/>
        <v>1.2287352014204178</v>
      </c>
      <c r="AL1222" s="148"/>
      <c r="AM1222" s="148"/>
      <c r="AN1222" s="148"/>
      <c r="AO1222" s="148"/>
    </row>
    <row r="1223" spans="1:41" ht="13.5" customHeight="1">
      <c r="A1223" s="88">
        <v>1220</v>
      </c>
      <c r="B1223" s="95" t="s">
        <v>1</v>
      </c>
      <c r="C1223" s="96">
        <v>13</v>
      </c>
      <c r="D1223" s="96">
        <v>20</v>
      </c>
      <c r="E1223" s="96">
        <v>14</v>
      </c>
      <c r="F1223" s="96">
        <v>6</v>
      </c>
      <c r="G1223" s="96">
        <v>8</v>
      </c>
      <c r="H1223" s="96">
        <v>15</v>
      </c>
      <c r="I1223" s="96">
        <v>5</v>
      </c>
      <c r="J1223" s="96">
        <v>5</v>
      </c>
      <c r="K1223" s="96">
        <v>6</v>
      </c>
      <c r="L1223" s="96">
        <v>2</v>
      </c>
      <c r="M1223" s="96">
        <v>1</v>
      </c>
      <c r="N1223" s="96">
        <v>5</v>
      </c>
      <c r="O1223" s="96"/>
      <c r="P1223" s="96"/>
      <c r="Q1223" s="96"/>
      <c r="R1223" s="96"/>
      <c r="Z1223" s="91">
        <f t="shared" ref="Z1223:AK1223" si="1257">C1223*100000/Z1193</f>
        <v>8.4064587469203254</v>
      </c>
      <c r="AA1223" s="91">
        <f t="shared" si="1257"/>
        <v>12.934518997574777</v>
      </c>
      <c r="AB1223" s="91">
        <f t="shared" si="1257"/>
        <v>9.002868056538011</v>
      </c>
      <c r="AC1223" s="91">
        <f t="shared" si="1257"/>
        <v>3.8340128056027707</v>
      </c>
      <c r="AD1223" s="91">
        <f t="shared" si="1257"/>
        <v>5.0723443107318129</v>
      </c>
      <c r="AE1223" s="91">
        <f t="shared" si="1257"/>
        <v>9.4277956556717619</v>
      </c>
      <c r="AF1223" s="91">
        <f t="shared" si="1257"/>
        <v>3.1120654778576542</v>
      </c>
      <c r="AG1223" s="91">
        <f t="shared" si="1257"/>
        <v>3.0897192681072996</v>
      </c>
      <c r="AH1223" s="91">
        <f t="shared" si="1257"/>
        <v>3.6762002793912214</v>
      </c>
      <c r="AI1223" s="91">
        <f t="shared" si="1257"/>
        <v>1.2154138788110822</v>
      </c>
      <c r="AJ1223" s="91">
        <f t="shared" si="1257"/>
        <v>0.60572286967266731</v>
      </c>
      <c r="AK1223" s="91">
        <f t="shared" si="1257"/>
        <v>3.0718380035510449</v>
      </c>
      <c r="AL1223" s="148"/>
      <c r="AM1223" s="148"/>
      <c r="AN1223" s="148"/>
      <c r="AO1223" s="148"/>
    </row>
    <row r="1224" spans="1:41" ht="13.5" customHeight="1">
      <c r="A1224" s="88">
        <v>1221</v>
      </c>
      <c r="B1224" s="95" t="s">
        <v>0</v>
      </c>
      <c r="C1224" s="96">
        <v>1</v>
      </c>
      <c r="D1224" s="96">
        <v>3</v>
      </c>
      <c r="E1224" s="96">
        <v>31</v>
      </c>
      <c r="F1224" s="96">
        <v>19</v>
      </c>
      <c r="G1224" s="96">
        <v>6</v>
      </c>
      <c r="H1224" s="96">
        <v>4</v>
      </c>
      <c r="I1224" s="96">
        <v>2</v>
      </c>
      <c r="J1224" s="96">
        <v>6</v>
      </c>
      <c r="K1224" s="96">
        <v>5</v>
      </c>
      <c r="L1224" s="96">
        <v>69</v>
      </c>
      <c r="M1224" s="96">
        <v>481</v>
      </c>
      <c r="N1224" s="96">
        <v>168</v>
      </c>
      <c r="O1224" s="96"/>
      <c r="P1224" s="96"/>
      <c r="Q1224" s="96"/>
      <c r="R1224" s="96"/>
      <c r="Z1224" s="91">
        <f t="shared" ref="Z1224:AK1224" si="1258">C1224*100000/Z1193</f>
        <v>0.64665067284002509</v>
      </c>
      <c r="AA1224" s="91">
        <f t="shared" si="1258"/>
        <v>1.9401778496362168</v>
      </c>
      <c r="AB1224" s="91">
        <f t="shared" si="1258"/>
        <v>19.93492212519131</v>
      </c>
      <c r="AC1224" s="91">
        <f t="shared" si="1258"/>
        <v>12.14104055107544</v>
      </c>
      <c r="AD1224" s="91">
        <f t="shared" si="1258"/>
        <v>3.8042582330488592</v>
      </c>
      <c r="AE1224" s="91">
        <f t="shared" si="1258"/>
        <v>2.51407884151247</v>
      </c>
      <c r="AF1224" s="91">
        <f t="shared" si="1258"/>
        <v>1.2448261911430616</v>
      </c>
      <c r="AG1224" s="91">
        <f t="shared" si="1258"/>
        <v>3.7076631217287597</v>
      </c>
      <c r="AH1224" s="91">
        <f t="shared" si="1258"/>
        <v>3.0635002328260179</v>
      </c>
      <c r="AI1224" s="91">
        <f t="shared" si="1258"/>
        <v>41.931778818982337</v>
      </c>
      <c r="AJ1224" s="91">
        <f t="shared" si="1258"/>
        <v>291.352700312553</v>
      </c>
      <c r="AK1224" s="91">
        <f t="shared" si="1258"/>
        <v>103.2137569193151</v>
      </c>
      <c r="AL1224" s="148"/>
      <c r="AM1224" s="148"/>
      <c r="AN1224" s="148"/>
      <c r="AO1224" s="148"/>
    </row>
    <row r="1225" spans="1:41" ht="13.5" customHeight="1">
      <c r="A1225" s="88">
        <v>1222</v>
      </c>
      <c r="B1225" s="97" t="s">
        <v>111</v>
      </c>
      <c r="C1225" s="96"/>
      <c r="D1225" s="96"/>
      <c r="E1225" s="96"/>
      <c r="F1225" s="96"/>
      <c r="G1225" s="96"/>
      <c r="H1225" s="96"/>
      <c r="I1225" s="96"/>
      <c r="J1225" s="96"/>
      <c r="K1225" s="96"/>
      <c r="L1225" s="96"/>
      <c r="M1225" s="96">
        <v>0</v>
      </c>
      <c r="N1225" s="96">
        <v>0</v>
      </c>
      <c r="O1225" s="96"/>
      <c r="P1225" s="96"/>
      <c r="Q1225" s="96"/>
      <c r="R1225" s="96"/>
      <c r="Z1225" s="91">
        <f t="shared" ref="Z1225:AK1225" si="1259">C1225*100000/Z1193</f>
        <v>0</v>
      </c>
      <c r="AA1225" s="91">
        <f t="shared" si="1259"/>
        <v>0</v>
      </c>
      <c r="AB1225" s="91">
        <f t="shared" si="1259"/>
        <v>0</v>
      </c>
      <c r="AC1225" s="91">
        <f t="shared" si="1259"/>
        <v>0</v>
      </c>
      <c r="AD1225" s="91">
        <f t="shared" si="1259"/>
        <v>0</v>
      </c>
      <c r="AE1225" s="91">
        <f t="shared" si="1259"/>
        <v>0</v>
      </c>
      <c r="AF1225" s="91">
        <f t="shared" si="1259"/>
        <v>0</v>
      </c>
      <c r="AG1225" s="91">
        <f t="shared" si="1259"/>
        <v>0</v>
      </c>
      <c r="AH1225" s="91">
        <f t="shared" si="1259"/>
        <v>0</v>
      </c>
      <c r="AI1225" s="91">
        <f t="shared" si="1259"/>
        <v>0</v>
      </c>
      <c r="AJ1225" s="91">
        <f t="shared" si="1259"/>
        <v>0</v>
      </c>
      <c r="AK1225" s="91">
        <f t="shared" si="1259"/>
        <v>0</v>
      </c>
      <c r="AL1225" s="148"/>
      <c r="AM1225" s="148"/>
      <c r="AN1225" s="148"/>
      <c r="AO1225" s="148"/>
    </row>
    <row r="1226" spans="1:41" ht="13.5" customHeight="1">
      <c r="A1226" s="88">
        <v>1223</v>
      </c>
      <c r="B1226" s="97" t="s">
        <v>112</v>
      </c>
      <c r="C1226" s="96">
        <f>SUM(C1202,C1209,C1214,C1215:C1225)</f>
        <v>7821</v>
      </c>
      <c r="D1226" s="96">
        <f t="shared" ref="D1226:K1226" si="1260">SUM(D1202,D1209,D1214,D1215:D1225)</f>
        <v>8408</v>
      </c>
      <c r="E1226" s="96">
        <f t="shared" si="1260"/>
        <v>8781</v>
      </c>
      <c r="F1226" s="96">
        <f t="shared" si="1260"/>
        <v>9687</v>
      </c>
      <c r="G1226" s="96">
        <f t="shared" si="1260"/>
        <v>9755</v>
      </c>
      <c r="H1226" s="96">
        <f t="shared" si="1260"/>
        <v>10670</v>
      </c>
      <c r="I1226" s="96">
        <f t="shared" si="1260"/>
        <v>12111</v>
      </c>
      <c r="J1226" s="96">
        <f t="shared" si="1260"/>
        <v>11355</v>
      </c>
      <c r="K1226" s="96">
        <f t="shared" si="1260"/>
        <v>11041</v>
      </c>
      <c r="L1226" s="96">
        <f>SUM(L1202,L1209,L1214,L1215:L1225)</f>
        <v>12115</v>
      </c>
      <c r="M1226" s="96">
        <f t="shared" ref="M1226:R1226" si="1261">SUM(M1202,M1209,M1214,M1215:M1225)</f>
        <v>11074</v>
      </c>
      <c r="N1226" s="96">
        <f>SUM(N1202,N1209,N1214,N1215:N1225)</f>
        <v>9105</v>
      </c>
      <c r="O1226" s="96">
        <f t="shared" si="1261"/>
        <v>0</v>
      </c>
      <c r="P1226" s="96">
        <f t="shared" si="1261"/>
        <v>0</v>
      </c>
      <c r="Q1226" s="96">
        <f t="shared" si="1261"/>
        <v>0</v>
      </c>
      <c r="R1226" s="96">
        <f t="shared" si="1261"/>
        <v>0</v>
      </c>
      <c r="T1226" s="4" t="s">
        <v>889</v>
      </c>
      <c r="U1226" s="4" t="s">
        <v>890</v>
      </c>
      <c r="V1226" s="4" t="s">
        <v>891</v>
      </c>
      <c r="W1226" s="4" t="s">
        <v>892</v>
      </c>
      <c r="X1226" s="4" t="s">
        <v>893</v>
      </c>
      <c r="Y1226" s="4">
        <v>5340</v>
      </c>
      <c r="Z1226" s="91">
        <f t="shared" ref="Z1226:AK1226" si="1262">C1226*100000/Z1193</f>
        <v>5057.4549122818362</v>
      </c>
      <c r="AA1226" s="91">
        <f t="shared" si="1262"/>
        <v>5437.6717865804367</v>
      </c>
      <c r="AB1226" s="91">
        <f t="shared" si="1262"/>
        <v>5646.7274574614485</v>
      </c>
      <c r="AC1226" s="91">
        <f t="shared" si="1262"/>
        <v>6190.0136746456737</v>
      </c>
      <c r="AD1226" s="91">
        <f t="shared" si="1262"/>
        <v>6185.0898438986042</v>
      </c>
      <c r="AE1226" s="91">
        <f t="shared" si="1262"/>
        <v>6706.3053097345137</v>
      </c>
      <c r="AF1226" s="91">
        <f t="shared" si="1262"/>
        <v>7538.0450004668101</v>
      </c>
      <c r="AG1226" s="91">
        <f t="shared" si="1262"/>
        <v>7016.7524578716775</v>
      </c>
      <c r="AH1226" s="91">
        <f t="shared" si="1262"/>
        <v>6764.8212141264121</v>
      </c>
      <c r="AI1226" s="91">
        <f t="shared" si="1262"/>
        <v>7362.3695708981304</v>
      </c>
      <c r="AJ1226" s="91">
        <f t="shared" si="1262"/>
        <v>6707.7750587551182</v>
      </c>
      <c r="AK1226" s="91">
        <f t="shared" si="1262"/>
        <v>5593.8170044664521</v>
      </c>
      <c r="AL1226" s="148"/>
      <c r="AM1226" s="148"/>
      <c r="AN1226" s="148"/>
      <c r="AO1226" s="148"/>
    </row>
    <row r="1227" spans="1:41" ht="13.5" customHeight="1">
      <c r="A1227" s="88">
        <v>1224</v>
      </c>
      <c r="B1227" s="13" t="s">
        <v>153</v>
      </c>
      <c r="C1227" s="86">
        <v>2011</v>
      </c>
      <c r="D1227" s="86">
        <v>2012</v>
      </c>
      <c r="E1227" s="86">
        <v>2013</v>
      </c>
      <c r="F1227" s="86">
        <v>2014</v>
      </c>
      <c r="G1227" s="86">
        <v>2015</v>
      </c>
      <c r="H1227" s="86">
        <v>2016</v>
      </c>
      <c r="I1227" s="86">
        <v>2017</v>
      </c>
      <c r="J1227" s="86">
        <v>2018</v>
      </c>
      <c r="K1227" s="86">
        <v>2019</v>
      </c>
      <c r="L1227" s="86">
        <v>2020</v>
      </c>
      <c r="M1227" s="86">
        <v>2021</v>
      </c>
      <c r="N1227" s="86">
        <v>2022</v>
      </c>
      <c r="O1227" s="86">
        <v>2023</v>
      </c>
      <c r="P1227" s="86">
        <v>2024</v>
      </c>
      <c r="Q1227" s="86">
        <v>2025</v>
      </c>
      <c r="R1227" s="86">
        <v>2026</v>
      </c>
      <c r="Z1227" s="72">
        <v>73082</v>
      </c>
      <c r="AA1227" s="72">
        <v>73788</v>
      </c>
      <c r="AB1227" s="72">
        <v>73963</v>
      </c>
      <c r="AC1227" s="72">
        <v>74019</v>
      </c>
      <c r="AD1227" s="72">
        <v>74002</v>
      </c>
      <c r="AE1227" s="72">
        <v>74102</v>
      </c>
      <c r="AF1227" s="72">
        <v>74329</v>
      </c>
      <c r="AG1227" s="72">
        <v>74908</v>
      </c>
      <c r="AH1227" s="72">
        <v>75209</v>
      </c>
      <c r="AI1227" s="72">
        <v>75553</v>
      </c>
      <c r="AJ1227" s="72">
        <v>75895</v>
      </c>
      <c r="AK1227" s="72">
        <v>76156</v>
      </c>
      <c r="AL1227" s="149"/>
      <c r="AM1227" s="149"/>
      <c r="AN1227" s="149"/>
      <c r="AO1227" s="149"/>
    </row>
    <row r="1228" spans="1:41" ht="13.5" customHeight="1">
      <c r="A1228" s="88">
        <v>1225</v>
      </c>
      <c r="B1228" s="89" t="s">
        <v>25</v>
      </c>
      <c r="C1228" s="90">
        <v>2</v>
      </c>
      <c r="D1228" s="90">
        <v>2</v>
      </c>
      <c r="E1228" s="90">
        <v>4</v>
      </c>
      <c r="F1228" s="90">
        <v>4</v>
      </c>
      <c r="G1228" s="90">
        <v>2</v>
      </c>
      <c r="H1228" s="90">
        <v>5</v>
      </c>
      <c r="I1228" s="90">
        <v>4</v>
      </c>
      <c r="J1228" s="90">
        <v>4</v>
      </c>
      <c r="K1228" s="90">
        <v>4</v>
      </c>
      <c r="L1228" s="90">
        <v>2</v>
      </c>
      <c r="M1228" s="90">
        <v>4</v>
      </c>
      <c r="N1228" s="90">
        <v>2</v>
      </c>
      <c r="O1228" s="90"/>
      <c r="P1228" s="90"/>
      <c r="Q1228" s="90"/>
      <c r="R1228" s="90"/>
      <c r="Z1228" s="91">
        <f t="shared" ref="Z1228:AK1228" si="1263">C1228*100000/Z1227</f>
        <v>2.7366519799677076</v>
      </c>
      <c r="AA1228" s="91">
        <f t="shared" si="1263"/>
        <v>2.7104678267468967</v>
      </c>
      <c r="AB1228" s="91">
        <f t="shared" si="1263"/>
        <v>5.4081094601354733</v>
      </c>
      <c r="AC1228" s="91">
        <f t="shared" si="1263"/>
        <v>5.4040178872992071</v>
      </c>
      <c r="AD1228" s="91">
        <f t="shared" si="1263"/>
        <v>2.702629658657874</v>
      </c>
      <c r="AE1228" s="91">
        <f t="shared" si="1263"/>
        <v>6.7474562090092034</v>
      </c>
      <c r="AF1228" s="91">
        <f t="shared" si="1263"/>
        <v>5.3814796378264207</v>
      </c>
      <c r="AG1228" s="91">
        <f t="shared" si="1263"/>
        <v>5.3398835905377267</v>
      </c>
      <c r="AH1228" s="91">
        <f t="shared" si="1263"/>
        <v>5.3185124120783414</v>
      </c>
      <c r="AI1228" s="91">
        <f t="shared" si="1263"/>
        <v>2.6471483594298042</v>
      </c>
      <c r="AJ1228" s="91">
        <f t="shared" si="1263"/>
        <v>5.2704394228868834</v>
      </c>
      <c r="AK1228" s="91">
        <f t="shared" si="1263"/>
        <v>2.6261883502284782</v>
      </c>
      <c r="AL1228" s="148"/>
      <c r="AM1228" s="148"/>
      <c r="AN1228" s="148"/>
      <c r="AO1228" s="148"/>
    </row>
    <row r="1229" spans="1:41" ht="13.5" customHeight="1">
      <c r="A1229" s="88">
        <v>1226</v>
      </c>
      <c r="B1229" s="95" t="s">
        <v>22</v>
      </c>
      <c r="C1229" s="96">
        <v>792</v>
      </c>
      <c r="D1229" s="96">
        <v>1236</v>
      </c>
      <c r="E1229" s="96">
        <v>1201</v>
      </c>
      <c r="F1229" s="96">
        <v>1302</v>
      </c>
      <c r="G1229" s="96">
        <v>1371</v>
      </c>
      <c r="H1229" s="96">
        <v>1552</v>
      </c>
      <c r="I1229" s="96">
        <v>1497</v>
      </c>
      <c r="J1229" s="96">
        <v>1488</v>
      </c>
      <c r="K1229" s="96">
        <v>1503</v>
      </c>
      <c r="L1229" s="96">
        <v>1360</v>
      </c>
      <c r="M1229" s="96">
        <v>1315</v>
      </c>
      <c r="N1229" s="96">
        <v>1224</v>
      </c>
      <c r="O1229" s="96"/>
      <c r="P1229" s="96"/>
      <c r="Q1229" s="96"/>
      <c r="R1229" s="96"/>
      <c r="Z1229" s="91">
        <f t="shared" ref="Z1229:AK1229" si="1264">C1229*100000/Z1227</f>
        <v>1083.7141840672123</v>
      </c>
      <c r="AA1229" s="91">
        <f t="shared" si="1264"/>
        <v>1675.0691169295822</v>
      </c>
      <c r="AB1229" s="91">
        <f t="shared" si="1264"/>
        <v>1623.7848654056759</v>
      </c>
      <c r="AC1229" s="91">
        <f t="shared" si="1264"/>
        <v>1759.0078223158919</v>
      </c>
      <c r="AD1229" s="91">
        <f t="shared" si="1264"/>
        <v>1852.6526310099728</v>
      </c>
      <c r="AE1229" s="91">
        <f t="shared" si="1264"/>
        <v>2094.4104072764567</v>
      </c>
      <c r="AF1229" s="91">
        <f t="shared" si="1264"/>
        <v>2014.0187544565379</v>
      </c>
      <c r="AG1229" s="91">
        <f t="shared" si="1264"/>
        <v>1986.4366956800341</v>
      </c>
      <c r="AH1229" s="91">
        <f t="shared" si="1264"/>
        <v>1998.431038838437</v>
      </c>
      <c r="AI1229" s="91">
        <f t="shared" si="1264"/>
        <v>1800.0608844122669</v>
      </c>
      <c r="AJ1229" s="91">
        <f t="shared" si="1264"/>
        <v>1732.6569602740628</v>
      </c>
      <c r="AK1229" s="91">
        <f t="shared" si="1264"/>
        <v>1607.2272703398287</v>
      </c>
      <c r="AL1229" s="148"/>
      <c r="AM1229" s="148"/>
      <c r="AN1229" s="148"/>
      <c r="AO1229" s="148"/>
    </row>
    <row r="1230" spans="1:41" ht="13.5" customHeight="1">
      <c r="A1230" s="88">
        <v>1227</v>
      </c>
      <c r="B1230" s="95" t="s">
        <v>21</v>
      </c>
      <c r="C1230" s="96">
        <v>237</v>
      </c>
      <c r="D1230" s="96">
        <v>192</v>
      </c>
      <c r="E1230" s="96">
        <v>300</v>
      </c>
      <c r="F1230" s="96">
        <v>268</v>
      </c>
      <c r="G1230" s="96">
        <v>308</v>
      </c>
      <c r="H1230" s="96">
        <v>367</v>
      </c>
      <c r="I1230" s="96">
        <v>422</v>
      </c>
      <c r="J1230" s="96">
        <v>560</v>
      </c>
      <c r="K1230" s="96">
        <v>592</v>
      </c>
      <c r="L1230" s="96">
        <v>331</v>
      </c>
      <c r="M1230" s="96">
        <v>463</v>
      </c>
      <c r="N1230" s="96">
        <v>574</v>
      </c>
      <c r="O1230" s="96"/>
      <c r="P1230" s="96"/>
      <c r="Q1230" s="96"/>
      <c r="R1230" s="96"/>
      <c r="Z1230" s="91">
        <f t="shared" ref="Z1230:AK1230" si="1265">C1230*100000/Z1227</f>
        <v>324.29325962617332</v>
      </c>
      <c r="AA1230" s="91">
        <f t="shared" si="1265"/>
        <v>260.20491136770204</v>
      </c>
      <c r="AB1230" s="91">
        <f t="shared" si="1265"/>
        <v>405.60820951016046</v>
      </c>
      <c r="AC1230" s="91">
        <f t="shared" si="1265"/>
        <v>362.06919844904689</v>
      </c>
      <c r="AD1230" s="91">
        <f t="shared" si="1265"/>
        <v>416.20496743331262</v>
      </c>
      <c r="AE1230" s="91">
        <f t="shared" si="1265"/>
        <v>495.26328574127552</v>
      </c>
      <c r="AF1230" s="91">
        <f t="shared" si="1265"/>
        <v>567.74610179068736</v>
      </c>
      <c r="AG1230" s="91">
        <f t="shared" si="1265"/>
        <v>747.58370267528164</v>
      </c>
      <c r="AH1230" s="91">
        <f t="shared" si="1265"/>
        <v>787.13983698759455</v>
      </c>
      <c r="AI1230" s="91">
        <f t="shared" si="1265"/>
        <v>438.10305348563259</v>
      </c>
      <c r="AJ1230" s="91">
        <f t="shared" si="1265"/>
        <v>610.05336319915671</v>
      </c>
      <c r="AK1230" s="91">
        <f t="shared" si="1265"/>
        <v>753.71605651557331</v>
      </c>
      <c r="AL1230" s="148"/>
      <c r="AM1230" s="148"/>
      <c r="AN1230" s="148"/>
      <c r="AO1230" s="148"/>
    </row>
    <row r="1231" spans="1:41" ht="13.5" customHeight="1">
      <c r="A1231" s="88">
        <v>1228</v>
      </c>
      <c r="B1231" s="95" t="s">
        <v>20</v>
      </c>
      <c r="C1231" s="96">
        <v>7</v>
      </c>
      <c r="D1231" s="96">
        <v>15</v>
      </c>
      <c r="E1231" s="96">
        <v>23</v>
      </c>
      <c r="F1231" s="96">
        <v>28</v>
      </c>
      <c r="G1231" s="96">
        <v>30</v>
      </c>
      <c r="H1231" s="96">
        <v>25</v>
      </c>
      <c r="I1231" s="96">
        <v>23</v>
      </c>
      <c r="J1231" s="96">
        <v>16</v>
      </c>
      <c r="K1231" s="96">
        <v>31</v>
      </c>
      <c r="L1231" s="96">
        <v>11</v>
      </c>
      <c r="M1231" s="96">
        <v>17</v>
      </c>
      <c r="N1231" s="96">
        <v>13</v>
      </c>
      <c r="O1231" s="96"/>
      <c r="P1231" s="96"/>
      <c r="Q1231" s="96"/>
      <c r="R1231" s="96"/>
      <c r="Z1231" s="91">
        <f t="shared" ref="Z1231:AK1231" si="1266">C1231*100000/Z1227</f>
        <v>9.5782819298869768</v>
      </c>
      <c r="AA1231" s="91">
        <f t="shared" si="1266"/>
        <v>20.328508700601724</v>
      </c>
      <c r="AB1231" s="91">
        <f t="shared" si="1266"/>
        <v>31.096629395778972</v>
      </c>
      <c r="AC1231" s="91">
        <f t="shared" si="1266"/>
        <v>37.828125211094452</v>
      </c>
      <c r="AD1231" s="91">
        <f t="shared" si="1266"/>
        <v>40.539444879868114</v>
      </c>
      <c r="AE1231" s="91">
        <f t="shared" si="1266"/>
        <v>33.737281045046018</v>
      </c>
      <c r="AF1231" s="91">
        <f t="shared" si="1266"/>
        <v>30.943507917501918</v>
      </c>
      <c r="AG1231" s="91">
        <f t="shared" si="1266"/>
        <v>21.359534362150907</v>
      </c>
      <c r="AH1231" s="91">
        <f t="shared" si="1266"/>
        <v>41.218471193607151</v>
      </c>
      <c r="AI1231" s="91">
        <f t="shared" si="1266"/>
        <v>14.559315976863923</v>
      </c>
      <c r="AJ1231" s="91">
        <f t="shared" si="1266"/>
        <v>22.399367547269254</v>
      </c>
      <c r="AK1231" s="91">
        <f t="shared" si="1266"/>
        <v>17.07022427648511</v>
      </c>
      <c r="AL1231" s="148"/>
      <c r="AM1231" s="148"/>
      <c r="AN1231" s="148"/>
      <c r="AO1231" s="148"/>
    </row>
    <row r="1232" spans="1:41" ht="13.5" customHeight="1">
      <c r="A1232" s="88">
        <v>1229</v>
      </c>
      <c r="B1232" s="95" t="s">
        <v>19</v>
      </c>
      <c r="C1232" s="96">
        <v>33</v>
      </c>
      <c r="D1232" s="96">
        <v>43</v>
      </c>
      <c r="E1232" s="96">
        <v>59</v>
      </c>
      <c r="F1232" s="96">
        <v>47</v>
      </c>
      <c r="G1232" s="96">
        <v>64</v>
      </c>
      <c r="H1232" s="96">
        <v>47</v>
      </c>
      <c r="I1232" s="96">
        <v>73</v>
      </c>
      <c r="J1232" s="96">
        <v>53</v>
      </c>
      <c r="K1232" s="96">
        <v>48</v>
      </c>
      <c r="L1232" s="96">
        <v>41</v>
      </c>
      <c r="M1232" s="96">
        <v>37</v>
      </c>
      <c r="N1232" s="96">
        <v>39</v>
      </c>
      <c r="O1232" s="96"/>
      <c r="P1232" s="96"/>
      <c r="Q1232" s="96"/>
      <c r="R1232" s="96"/>
      <c r="Z1232" s="91">
        <f t="shared" ref="Z1232:AK1232" si="1267">C1232*100000/Z1227</f>
        <v>45.154757669467173</v>
      </c>
      <c r="AA1232" s="91">
        <f t="shared" si="1267"/>
        <v>58.275058275058278</v>
      </c>
      <c r="AB1232" s="91">
        <f t="shared" si="1267"/>
        <v>79.769614536998233</v>
      </c>
      <c r="AC1232" s="91">
        <f t="shared" si="1267"/>
        <v>63.49721017576568</v>
      </c>
      <c r="AD1232" s="91">
        <f t="shared" si="1267"/>
        <v>86.484149077051967</v>
      </c>
      <c r="AE1232" s="91">
        <f t="shared" si="1267"/>
        <v>63.426088364686514</v>
      </c>
      <c r="AF1232" s="91">
        <f t="shared" si="1267"/>
        <v>98.212003390332171</v>
      </c>
      <c r="AG1232" s="91">
        <f t="shared" si="1267"/>
        <v>70.753457574624875</v>
      </c>
      <c r="AH1232" s="91">
        <f t="shared" si="1267"/>
        <v>63.822148944940103</v>
      </c>
      <c r="AI1232" s="91">
        <f t="shared" si="1267"/>
        <v>54.266541368310989</v>
      </c>
      <c r="AJ1232" s="91">
        <f t="shared" si="1267"/>
        <v>48.751564661703668</v>
      </c>
      <c r="AK1232" s="91">
        <f t="shared" si="1267"/>
        <v>51.210672829455326</v>
      </c>
      <c r="AL1232" s="148"/>
      <c r="AM1232" s="148"/>
      <c r="AN1232" s="148"/>
      <c r="AO1232" s="148"/>
    </row>
    <row r="1233" spans="1:41" ht="13.5" customHeight="1">
      <c r="A1233" s="88">
        <v>1230</v>
      </c>
      <c r="B1233" s="95" t="s">
        <v>18</v>
      </c>
      <c r="C1233" s="96">
        <v>4</v>
      </c>
      <c r="D1233" s="96">
        <v>3</v>
      </c>
      <c r="E1233" s="96">
        <v>4</v>
      </c>
      <c r="F1233" s="96">
        <v>6</v>
      </c>
      <c r="G1233" s="96">
        <v>1</v>
      </c>
      <c r="H1233" s="96">
        <v>5</v>
      </c>
      <c r="I1233" s="96">
        <v>8</v>
      </c>
      <c r="J1233" s="96">
        <v>3</v>
      </c>
      <c r="K1233" s="96">
        <v>2</v>
      </c>
      <c r="L1233" s="96">
        <v>4</v>
      </c>
      <c r="M1233" s="96">
        <v>2</v>
      </c>
      <c r="N1233" s="96">
        <v>2</v>
      </c>
      <c r="O1233" s="96"/>
      <c r="P1233" s="96"/>
      <c r="Q1233" s="96"/>
      <c r="R1233" s="96"/>
      <c r="Z1233" s="91">
        <f t="shared" ref="Z1233:AK1233" si="1268">C1233*100000/Z1227</f>
        <v>5.4733039599354152</v>
      </c>
      <c r="AA1233" s="91">
        <f t="shared" si="1268"/>
        <v>4.0657017401203444</v>
      </c>
      <c r="AB1233" s="91">
        <f t="shared" si="1268"/>
        <v>5.4081094601354733</v>
      </c>
      <c r="AC1233" s="91">
        <f t="shared" si="1268"/>
        <v>8.1060268309488102</v>
      </c>
      <c r="AD1233" s="91">
        <f t="shared" si="1268"/>
        <v>1.351314829328937</v>
      </c>
      <c r="AE1233" s="91">
        <f t="shared" si="1268"/>
        <v>6.7474562090092034</v>
      </c>
      <c r="AF1233" s="91">
        <f t="shared" si="1268"/>
        <v>10.762959275652841</v>
      </c>
      <c r="AG1233" s="91">
        <f t="shared" si="1268"/>
        <v>4.0049126929032948</v>
      </c>
      <c r="AH1233" s="91">
        <f t="shared" si="1268"/>
        <v>2.6592562060391707</v>
      </c>
      <c r="AI1233" s="91">
        <f t="shared" si="1268"/>
        <v>5.2942967188596084</v>
      </c>
      <c r="AJ1233" s="91">
        <f t="shared" si="1268"/>
        <v>2.6352197114434417</v>
      </c>
      <c r="AK1233" s="91">
        <f t="shared" si="1268"/>
        <v>2.6261883502284782</v>
      </c>
      <c r="AL1233" s="148"/>
      <c r="AM1233" s="148"/>
      <c r="AN1233" s="148"/>
      <c r="AO1233" s="148"/>
    </row>
    <row r="1234" spans="1:41" ht="13.5" customHeight="1">
      <c r="A1234" s="88">
        <v>1231</v>
      </c>
      <c r="B1234" s="95" t="s">
        <v>17</v>
      </c>
      <c r="C1234" s="96">
        <v>270</v>
      </c>
      <c r="D1234" s="96">
        <v>372</v>
      </c>
      <c r="E1234" s="96">
        <v>572</v>
      </c>
      <c r="F1234" s="96">
        <v>531</v>
      </c>
      <c r="G1234" s="96">
        <v>628</v>
      </c>
      <c r="H1234" s="96">
        <v>579</v>
      </c>
      <c r="I1234" s="96">
        <v>567</v>
      </c>
      <c r="J1234" s="96">
        <v>501</v>
      </c>
      <c r="K1234" s="96">
        <v>521</v>
      </c>
      <c r="L1234" s="96">
        <v>365</v>
      </c>
      <c r="M1234" s="96">
        <v>381</v>
      </c>
      <c r="N1234" s="96">
        <v>325</v>
      </c>
      <c r="O1234" s="96"/>
      <c r="P1234" s="96"/>
      <c r="Q1234" s="96"/>
      <c r="R1234" s="96"/>
      <c r="Z1234" s="91">
        <f t="shared" ref="Z1234:AK1234" si="1269">C1234*100000/Z1227</f>
        <v>369.44801729564051</v>
      </c>
      <c r="AA1234" s="91">
        <f t="shared" si="1269"/>
        <v>504.14701577492275</v>
      </c>
      <c r="AB1234" s="91">
        <f t="shared" si="1269"/>
        <v>773.35965279937261</v>
      </c>
      <c r="AC1234" s="91">
        <f t="shared" si="1269"/>
        <v>717.38337453896975</v>
      </c>
      <c r="AD1234" s="91">
        <f t="shared" si="1269"/>
        <v>848.62571281857242</v>
      </c>
      <c r="AE1234" s="91">
        <f t="shared" si="1269"/>
        <v>781.35542900326573</v>
      </c>
      <c r="AF1234" s="91">
        <f t="shared" si="1269"/>
        <v>762.82473866189514</v>
      </c>
      <c r="AG1234" s="91">
        <f t="shared" si="1269"/>
        <v>668.82041971485023</v>
      </c>
      <c r="AH1234" s="91">
        <f t="shared" si="1269"/>
        <v>692.73624167320395</v>
      </c>
      <c r="AI1234" s="91">
        <f t="shared" si="1269"/>
        <v>483.10457559593925</v>
      </c>
      <c r="AJ1234" s="91">
        <f t="shared" si="1269"/>
        <v>502.00935502997561</v>
      </c>
      <c r="AK1234" s="91">
        <f t="shared" si="1269"/>
        <v>426.75560691212775</v>
      </c>
      <c r="AL1234" s="148"/>
      <c r="AM1234" s="148"/>
      <c r="AN1234" s="148"/>
      <c r="AO1234" s="148"/>
    </row>
    <row r="1235" spans="1:41" ht="13.5" customHeight="1">
      <c r="A1235" s="88">
        <v>1232</v>
      </c>
      <c r="B1235" s="95" t="s">
        <v>16</v>
      </c>
      <c r="C1235" s="96">
        <v>96</v>
      </c>
      <c r="D1235" s="96">
        <v>113</v>
      </c>
      <c r="E1235" s="96">
        <v>148</v>
      </c>
      <c r="F1235" s="96">
        <v>165</v>
      </c>
      <c r="G1235" s="96">
        <v>196</v>
      </c>
      <c r="H1235" s="96">
        <v>195</v>
      </c>
      <c r="I1235" s="96">
        <v>261</v>
      </c>
      <c r="J1235" s="96">
        <v>223</v>
      </c>
      <c r="K1235" s="96">
        <v>219</v>
      </c>
      <c r="L1235" s="96">
        <v>211</v>
      </c>
      <c r="M1235" s="96">
        <v>246</v>
      </c>
      <c r="N1235" s="96">
        <v>199</v>
      </c>
      <c r="O1235" s="96"/>
      <c r="P1235" s="96"/>
      <c r="Q1235" s="96"/>
      <c r="R1235" s="96"/>
      <c r="Z1235" s="91">
        <f t="shared" ref="Z1235:AK1235" si="1270">C1235*100000/Z1227</f>
        <v>131.35929503844997</v>
      </c>
      <c r="AA1235" s="91">
        <f t="shared" si="1270"/>
        <v>153.14143221119966</v>
      </c>
      <c r="AB1235" s="91">
        <f t="shared" si="1270"/>
        <v>200.10005002501251</v>
      </c>
      <c r="AC1235" s="91">
        <f t="shared" si="1270"/>
        <v>222.91573785109227</v>
      </c>
      <c r="AD1235" s="91">
        <f t="shared" si="1270"/>
        <v>264.85770654847164</v>
      </c>
      <c r="AE1235" s="91">
        <f t="shared" si="1270"/>
        <v>263.15079215135893</v>
      </c>
      <c r="AF1235" s="91">
        <f t="shared" si="1270"/>
        <v>351.14154636817392</v>
      </c>
      <c r="AG1235" s="91">
        <f t="shared" si="1270"/>
        <v>297.69851017247822</v>
      </c>
      <c r="AH1235" s="91">
        <f t="shared" si="1270"/>
        <v>291.18855456128921</v>
      </c>
      <c r="AI1235" s="91">
        <f t="shared" si="1270"/>
        <v>279.27415191984437</v>
      </c>
      <c r="AJ1235" s="91">
        <f t="shared" si="1270"/>
        <v>324.13202450754329</v>
      </c>
      <c r="AK1235" s="91">
        <f t="shared" si="1270"/>
        <v>261.3057408477336</v>
      </c>
      <c r="AL1235" s="148"/>
      <c r="AM1235" s="148"/>
      <c r="AN1235" s="148"/>
      <c r="AO1235" s="148"/>
    </row>
    <row r="1236" spans="1:41" ht="13.5" customHeight="1">
      <c r="A1236" s="88">
        <v>1233</v>
      </c>
      <c r="B1236" s="97" t="s">
        <v>117</v>
      </c>
      <c r="C1236" s="96">
        <v>1441</v>
      </c>
      <c r="D1236" s="96">
        <v>1976</v>
      </c>
      <c r="E1236" s="96">
        <v>2311</v>
      </c>
      <c r="F1236" s="96">
        <v>2351</v>
      </c>
      <c r="G1236" s="96">
        <v>2600</v>
      </c>
      <c r="H1236" s="96">
        <v>2775</v>
      </c>
      <c r="I1236" s="96">
        <v>2855</v>
      </c>
      <c r="J1236" s="96">
        <v>2848</v>
      </c>
      <c r="K1236" s="96">
        <v>2920</v>
      </c>
      <c r="L1236" s="96">
        <v>2325</v>
      </c>
      <c r="M1236" s="96">
        <v>2465</v>
      </c>
      <c r="N1236" s="96">
        <v>2378</v>
      </c>
      <c r="O1236" s="96"/>
      <c r="P1236" s="96"/>
      <c r="Q1236" s="96"/>
      <c r="R1236" s="96"/>
      <c r="T1236" s="4" t="s">
        <v>894</v>
      </c>
      <c r="U1236" s="4" t="s">
        <v>895</v>
      </c>
      <c r="V1236" s="4" t="s">
        <v>896</v>
      </c>
      <c r="W1236" s="4" t="s">
        <v>897</v>
      </c>
      <c r="X1236" s="4" t="s">
        <v>898</v>
      </c>
      <c r="Y1236" s="4">
        <v>1544.4</v>
      </c>
      <c r="Z1236" s="91">
        <f t="shared" ref="Z1236:AK1236" si="1271">C1236*100000/Z1227</f>
        <v>1971.7577515667333</v>
      </c>
      <c r="AA1236" s="91">
        <f t="shared" si="1271"/>
        <v>2677.9422128259339</v>
      </c>
      <c r="AB1236" s="91">
        <f t="shared" si="1271"/>
        <v>3124.5352405932695</v>
      </c>
      <c r="AC1236" s="91">
        <f t="shared" si="1271"/>
        <v>3176.2115132601089</v>
      </c>
      <c r="AD1236" s="91">
        <f t="shared" si="1271"/>
        <v>3513.4185562552361</v>
      </c>
      <c r="AE1236" s="91">
        <f t="shared" si="1271"/>
        <v>3744.8381960001079</v>
      </c>
      <c r="AF1236" s="91">
        <f t="shared" si="1271"/>
        <v>3841.0310914986076</v>
      </c>
      <c r="AG1236" s="91">
        <f t="shared" si="1271"/>
        <v>3801.997116462861</v>
      </c>
      <c r="AH1236" s="91">
        <f t="shared" si="1271"/>
        <v>3882.5140608171896</v>
      </c>
      <c r="AI1236" s="91">
        <f t="shared" si="1271"/>
        <v>3077.3099678371473</v>
      </c>
      <c r="AJ1236" s="91">
        <f t="shared" si="1271"/>
        <v>3247.9082943540416</v>
      </c>
      <c r="AK1236" s="91">
        <f t="shared" si="1271"/>
        <v>3122.537948421661</v>
      </c>
      <c r="AL1236" s="148"/>
      <c r="AM1236" s="148"/>
      <c r="AN1236" s="148"/>
      <c r="AO1236" s="148"/>
    </row>
    <row r="1237" spans="1:41" ht="13.5" customHeight="1">
      <c r="A1237" s="88">
        <v>1234</v>
      </c>
      <c r="B1237" s="95" t="s">
        <v>15</v>
      </c>
      <c r="C1237" s="96">
        <v>100</v>
      </c>
      <c r="D1237" s="96">
        <v>97</v>
      </c>
      <c r="E1237" s="96">
        <v>144</v>
      </c>
      <c r="F1237" s="96">
        <v>101</v>
      </c>
      <c r="G1237" s="96">
        <v>170</v>
      </c>
      <c r="H1237" s="96">
        <v>140</v>
      </c>
      <c r="I1237" s="96">
        <v>91</v>
      </c>
      <c r="J1237" s="96">
        <v>122</v>
      </c>
      <c r="K1237" s="96">
        <v>168</v>
      </c>
      <c r="L1237" s="96">
        <v>84</v>
      </c>
      <c r="M1237" s="96">
        <v>75</v>
      </c>
      <c r="N1237" s="96">
        <v>58</v>
      </c>
      <c r="O1237" s="96"/>
      <c r="P1237" s="96"/>
      <c r="Q1237" s="96"/>
      <c r="R1237" s="96"/>
      <c r="Z1237" s="91">
        <f t="shared" ref="Z1237:AK1237" si="1272">C1237*100000/Z1227</f>
        <v>136.83259899838538</v>
      </c>
      <c r="AA1237" s="91">
        <f t="shared" si="1272"/>
        <v>131.45768959722449</v>
      </c>
      <c r="AB1237" s="91">
        <f t="shared" si="1272"/>
        <v>194.69194056487703</v>
      </c>
      <c r="AC1237" s="91">
        <f t="shared" si="1272"/>
        <v>136.45145165430498</v>
      </c>
      <c r="AD1237" s="91">
        <f t="shared" si="1272"/>
        <v>229.72352098591929</v>
      </c>
      <c r="AE1237" s="91">
        <f t="shared" si="1272"/>
        <v>188.92877385225771</v>
      </c>
      <c r="AF1237" s="91">
        <f t="shared" si="1272"/>
        <v>122.42866176055107</v>
      </c>
      <c r="AG1237" s="91">
        <f t="shared" si="1272"/>
        <v>162.86644951140065</v>
      </c>
      <c r="AH1237" s="91">
        <f t="shared" si="1272"/>
        <v>223.37752130729035</v>
      </c>
      <c r="AI1237" s="91">
        <f t="shared" si="1272"/>
        <v>111.18023109605178</v>
      </c>
      <c r="AJ1237" s="91">
        <f t="shared" si="1272"/>
        <v>98.820739179129063</v>
      </c>
      <c r="AK1237" s="91">
        <f t="shared" si="1272"/>
        <v>76.159462156625878</v>
      </c>
      <c r="AL1237" s="148"/>
      <c r="AM1237" s="148"/>
      <c r="AN1237" s="148"/>
      <c r="AO1237" s="148"/>
    </row>
    <row r="1238" spans="1:41" ht="13.5" customHeight="1">
      <c r="A1238" s="88">
        <v>1235</v>
      </c>
      <c r="B1238" s="95" t="s">
        <v>14</v>
      </c>
      <c r="C1238" s="96">
        <v>1397</v>
      </c>
      <c r="D1238" s="96">
        <v>1436</v>
      </c>
      <c r="E1238" s="96">
        <v>1435</v>
      </c>
      <c r="F1238" s="96">
        <v>1313</v>
      </c>
      <c r="G1238" s="96">
        <v>1656</v>
      </c>
      <c r="H1238" s="96">
        <v>1533</v>
      </c>
      <c r="I1238" s="96">
        <v>1430</v>
      </c>
      <c r="J1238" s="96">
        <v>1441</v>
      </c>
      <c r="K1238" s="96">
        <v>1331</v>
      </c>
      <c r="L1238" s="96">
        <v>1250</v>
      </c>
      <c r="M1238" s="96">
        <v>1115</v>
      </c>
      <c r="N1238" s="96">
        <v>975</v>
      </c>
      <c r="O1238" s="96"/>
      <c r="P1238" s="96"/>
      <c r="Q1238" s="96"/>
      <c r="R1238" s="96"/>
      <c r="Z1238" s="91">
        <f t="shared" ref="Z1238:AK1238" si="1273">C1238*100000/Z1227</f>
        <v>1911.5514080074438</v>
      </c>
      <c r="AA1238" s="91">
        <f t="shared" si="1273"/>
        <v>1946.1158996042716</v>
      </c>
      <c r="AB1238" s="91">
        <f t="shared" si="1273"/>
        <v>1940.159268823601</v>
      </c>
      <c r="AC1238" s="91">
        <f t="shared" si="1273"/>
        <v>1773.8688715059648</v>
      </c>
      <c r="AD1238" s="91">
        <f t="shared" si="1273"/>
        <v>2237.7773573687195</v>
      </c>
      <c r="AE1238" s="91">
        <f t="shared" si="1273"/>
        <v>2068.7700736822217</v>
      </c>
      <c r="AF1238" s="91">
        <f t="shared" si="1273"/>
        <v>1923.8789705229453</v>
      </c>
      <c r="AG1238" s="91">
        <f t="shared" si="1273"/>
        <v>1923.693063491216</v>
      </c>
      <c r="AH1238" s="91">
        <f t="shared" si="1273"/>
        <v>1769.7350051190681</v>
      </c>
      <c r="AI1238" s="91">
        <f t="shared" si="1273"/>
        <v>1654.4677246436277</v>
      </c>
      <c r="AJ1238" s="91">
        <f t="shared" si="1273"/>
        <v>1469.1349891297186</v>
      </c>
      <c r="AK1238" s="91">
        <f t="shared" si="1273"/>
        <v>1280.2668207363831</v>
      </c>
      <c r="AL1238" s="148"/>
      <c r="AM1238" s="148"/>
      <c r="AN1238" s="148"/>
      <c r="AO1238" s="148"/>
    </row>
    <row r="1239" spans="1:41" ht="13.5" customHeight="1">
      <c r="A1239" s="88">
        <v>1236</v>
      </c>
      <c r="B1239" s="95" t="s">
        <v>13</v>
      </c>
      <c r="C1239" s="96">
        <v>817</v>
      </c>
      <c r="D1239" s="96">
        <v>864</v>
      </c>
      <c r="E1239" s="96">
        <v>868</v>
      </c>
      <c r="F1239" s="96">
        <v>696</v>
      </c>
      <c r="G1239" s="96">
        <v>803</v>
      </c>
      <c r="H1239" s="96">
        <v>1023</v>
      </c>
      <c r="I1239" s="96">
        <v>954</v>
      </c>
      <c r="J1239" s="96">
        <v>899</v>
      </c>
      <c r="K1239" s="96">
        <v>1110</v>
      </c>
      <c r="L1239" s="96">
        <v>1268</v>
      </c>
      <c r="M1239" s="96">
        <v>700</v>
      </c>
      <c r="N1239" s="96">
        <v>597</v>
      </c>
      <c r="O1239" s="96"/>
      <c r="P1239" s="96"/>
      <c r="Q1239" s="96"/>
      <c r="R1239" s="96"/>
      <c r="Z1239" s="91">
        <f t="shared" ref="Z1239:AK1239" si="1274">C1239*100000/Z1227</f>
        <v>1117.9223338168085</v>
      </c>
      <c r="AA1239" s="91">
        <f t="shared" si="1274"/>
        <v>1170.9221011546592</v>
      </c>
      <c r="AB1239" s="91">
        <f t="shared" si="1274"/>
        <v>1173.5597528493977</v>
      </c>
      <c r="AC1239" s="91">
        <f t="shared" si="1274"/>
        <v>940.29911239006196</v>
      </c>
      <c r="AD1239" s="91">
        <f t="shared" si="1274"/>
        <v>1085.1058079511365</v>
      </c>
      <c r="AE1239" s="91">
        <f t="shared" si="1274"/>
        <v>1380.5295403632831</v>
      </c>
      <c r="AF1239" s="91">
        <f t="shared" si="1274"/>
        <v>1283.4828936216013</v>
      </c>
      <c r="AG1239" s="91">
        <f t="shared" si="1274"/>
        <v>1200.138836973354</v>
      </c>
      <c r="AH1239" s="91">
        <f t="shared" si="1274"/>
        <v>1475.8871943517397</v>
      </c>
      <c r="AI1239" s="91">
        <f t="shared" si="1274"/>
        <v>1678.2920598784958</v>
      </c>
      <c r="AJ1239" s="91">
        <f t="shared" si="1274"/>
        <v>922.32689900520461</v>
      </c>
      <c r="AK1239" s="91">
        <f t="shared" si="1274"/>
        <v>783.91722254320075</v>
      </c>
      <c r="AL1239" s="148"/>
      <c r="AM1239" s="148"/>
      <c r="AN1239" s="148"/>
      <c r="AO1239" s="148"/>
    </row>
    <row r="1240" spans="1:41" ht="13.5" customHeight="1">
      <c r="A1240" s="88">
        <v>1237</v>
      </c>
      <c r="B1240" s="95" t="s">
        <v>12</v>
      </c>
      <c r="C1240" s="96">
        <v>2362</v>
      </c>
      <c r="D1240" s="96">
        <v>2221</v>
      </c>
      <c r="E1240" s="96">
        <v>2414</v>
      </c>
      <c r="F1240" s="96">
        <v>2100</v>
      </c>
      <c r="G1240" s="96">
        <v>2393</v>
      </c>
      <c r="H1240" s="96">
        <v>3006</v>
      </c>
      <c r="I1240" s="96">
        <v>3150</v>
      </c>
      <c r="J1240" s="96">
        <v>2824</v>
      </c>
      <c r="K1240" s="96">
        <v>3035</v>
      </c>
      <c r="L1240" s="96">
        <v>3329</v>
      </c>
      <c r="M1240" s="96">
        <v>2299</v>
      </c>
      <c r="N1240" s="96">
        <v>1840</v>
      </c>
      <c r="O1240" s="96"/>
      <c r="P1240" s="96"/>
      <c r="Q1240" s="96"/>
      <c r="R1240" s="96"/>
      <c r="Z1240" s="91">
        <f t="shared" ref="Z1240:AK1240" si="1275">C1240*100000/Z1227</f>
        <v>3231.9859883418626</v>
      </c>
      <c r="AA1240" s="91">
        <f t="shared" si="1275"/>
        <v>3009.9745216024285</v>
      </c>
      <c r="AB1240" s="91">
        <f t="shared" si="1275"/>
        <v>3263.7940591917582</v>
      </c>
      <c r="AC1240" s="91">
        <f t="shared" si="1275"/>
        <v>2837.1093908320836</v>
      </c>
      <c r="AD1240" s="91">
        <f t="shared" si="1275"/>
        <v>3233.6963865841462</v>
      </c>
      <c r="AE1240" s="91">
        <f t="shared" si="1275"/>
        <v>4056.5706728563332</v>
      </c>
      <c r="AF1240" s="91">
        <f t="shared" si="1275"/>
        <v>4237.915214788306</v>
      </c>
      <c r="AG1240" s="91">
        <f t="shared" si="1275"/>
        <v>3769.9578149196345</v>
      </c>
      <c r="AH1240" s="91">
        <f t="shared" si="1275"/>
        <v>4035.4212926644418</v>
      </c>
      <c r="AI1240" s="91">
        <f t="shared" si="1275"/>
        <v>4406.1784442709095</v>
      </c>
      <c r="AJ1240" s="91">
        <f t="shared" si="1275"/>
        <v>3029.185058304236</v>
      </c>
      <c r="AK1240" s="91">
        <f t="shared" si="1275"/>
        <v>2416.0932822102</v>
      </c>
      <c r="AL1240" s="148"/>
      <c r="AM1240" s="148"/>
      <c r="AN1240" s="148"/>
      <c r="AO1240" s="148"/>
    </row>
    <row r="1241" spans="1:41" ht="13.5" customHeight="1">
      <c r="A1241" s="88">
        <v>1238</v>
      </c>
      <c r="B1241" s="95" t="s">
        <v>11</v>
      </c>
      <c r="C1241" s="96">
        <v>251</v>
      </c>
      <c r="D1241" s="96">
        <v>351</v>
      </c>
      <c r="E1241" s="96">
        <v>356</v>
      </c>
      <c r="F1241" s="96">
        <v>431</v>
      </c>
      <c r="G1241" s="96">
        <v>964</v>
      </c>
      <c r="H1241" s="96">
        <v>460</v>
      </c>
      <c r="I1241" s="96">
        <v>527</v>
      </c>
      <c r="J1241" s="96">
        <v>873</v>
      </c>
      <c r="K1241" s="96">
        <v>877</v>
      </c>
      <c r="L1241" s="96">
        <v>445</v>
      </c>
      <c r="M1241" s="96">
        <v>657</v>
      </c>
      <c r="N1241" s="96">
        <v>391</v>
      </c>
      <c r="O1241" s="96"/>
      <c r="P1241" s="96"/>
      <c r="Q1241" s="96"/>
      <c r="R1241" s="96"/>
      <c r="Z1241" s="91">
        <f t="shared" ref="Z1241:AK1241" si="1276">C1241*100000/Z1227</f>
        <v>343.44982348594732</v>
      </c>
      <c r="AA1241" s="91">
        <f t="shared" si="1276"/>
        <v>475.68710359408033</v>
      </c>
      <c r="AB1241" s="91">
        <f t="shared" si="1276"/>
        <v>481.3217419520571</v>
      </c>
      <c r="AC1241" s="91">
        <f t="shared" si="1276"/>
        <v>582.28292735648949</v>
      </c>
      <c r="AD1241" s="91">
        <f t="shared" si="1276"/>
        <v>1302.6674954730954</v>
      </c>
      <c r="AE1241" s="91">
        <f t="shared" si="1276"/>
        <v>620.76597122884675</v>
      </c>
      <c r="AF1241" s="91">
        <f t="shared" si="1276"/>
        <v>709.00994228363083</v>
      </c>
      <c r="AG1241" s="91">
        <f t="shared" si="1276"/>
        <v>1165.4295936348587</v>
      </c>
      <c r="AH1241" s="91">
        <f t="shared" si="1276"/>
        <v>1166.0838463481764</v>
      </c>
      <c r="AI1241" s="91">
        <f t="shared" si="1276"/>
        <v>588.99050997313145</v>
      </c>
      <c r="AJ1241" s="91">
        <f t="shared" si="1276"/>
        <v>865.66967520917058</v>
      </c>
      <c r="AK1241" s="91">
        <f t="shared" si="1276"/>
        <v>513.41982246966757</v>
      </c>
      <c r="AL1241" s="148"/>
      <c r="AM1241" s="148"/>
      <c r="AN1241" s="148"/>
      <c r="AO1241" s="148"/>
    </row>
    <row r="1242" spans="1:41" ht="13.5" customHeight="1">
      <c r="A1242" s="88">
        <v>1239</v>
      </c>
      <c r="B1242" s="95" t="s">
        <v>28</v>
      </c>
      <c r="C1242" s="96">
        <v>0</v>
      </c>
      <c r="D1242" s="96">
        <v>0</v>
      </c>
      <c r="E1242" s="96">
        <v>1</v>
      </c>
      <c r="F1242" s="96">
        <v>0</v>
      </c>
      <c r="G1242" s="96">
        <v>1</v>
      </c>
      <c r="H1242" s="96">
        <v>0</v>
      </c>
      <c r="I1242" s="96">
        <v>0</v>
      </c>
      <c r="J1242" s="96">
        <v>0</v>
      </c>
      <c r="K1242" s="96">
        <v>0</v>
      </c>
      <c r="L1242" s="96">
        <v>0</v>
      </c>
      <c r="M1242" s="96">
        <v>0</v>
      </c>
      <c r="N1242" s="96">
        <v>0</v>
      </c>
      <c r="O1242" s="96"/>
      <c r="P1242" s="96"/>
      <c r="Q1242" s="96"/>
      <c r="R1242" s="96"/>
      <c r="Z1242" s="91">
        <f t="shared" ref="Z1242:AK1242" si="1277">C1242*100000/Z1227</f>
        <v>0</v>
      </c>
      <c r="AA1242" s="91">
        <f t="shared" si="1277"/>
        <v>0</v>
      </c>
      <c r="AB1242" s="91">
        <f t="shared" si="1277"/>
        <v>1.3520273650338683</v>
      </c>
      <c r="AC1242" s="91">
        <f t="shared" si="1277"/>
        <v>0</v>
      </c>
      <c r="AD1242" s="91">
        <f t="shared" si="1277"/>
        <v>1.351314829328937</v>
      </c>
      <c r="AE1242" s="91">
        <f t="shared" si="1277"/>
        <v>0</v>
      </c>
      <c r="AF1242" s="91">
        <f t="shared" si="1277"/>
        <v>0</v>
      </c>
      <c r="AG1242" s="91">
        <f t="shared" si="1277"/>
        <v>0</v>
      </c>
      <c r="AH1242" s="91">
        <f t="shared" si="1277"/>
        <v>0</v>
      </c>
      <c r="AI1242" s="91">
        <f t="shared" si="1277"/>
        <v>0</v>
      </c>
      <c r="AJ1242" s="91">
        <f t="shared" si="1277"/>
        <v>0</v>
      </c>
      <c r="AK1242" s="91">
        <f t="shared" si="1277"/>
        <v>0</v>
      </c>
      <c r="AL1242" s="148"/>
      <c r="AM1242" s="148"/>
      <c r="AN1242" s="148"/>
      <c r="AO1242" s="148"/>
    </row>
    <row r="1243" spans="1:41" ht="13.5" customHeight="1">
      <c r="A1243" s="88">
        <v>1240</v>
      </c>
      <c r="B1243" s="97" t="s">
        <v>118</v>
      </c>
      <c r="C1243" s="96">
        <v>4927</v>
      </c>
      <c r="D1243" s="96">
        <v>4969</v>
      </c>
      <c r="E1243" s="96">
        <v>5218</v>
      </c>
      <c r="F1243" s="96">
        <v>4641</v>
      </c>
      <c r="G1243" s="96">
        <v>5987</v>
      </c>
      <c r="H1243" s="96">
        <v>6162</v>
      </c>
      <c r="I1243" s="96">
        <v>6152</v>
      </c>
      <c r="J1243" s="96">
        <v>6159</v>
      </c>
      <c r="K1243" s="96">
        <v>6521</v>
      </c>
      <c r="L1243" s="96">
        <v>6376</v>
      </c>
      <c r="M1243" s="96">
        <v>4846</v>
      </c>
      <c r="N1243" s="96">
        <v>3861</v>
      </c>
      <c r="O1243" s="96"/>
      <c r="P1243" s="96"/>
      <c r="Q1243" s="96"/>
      <c r="R1243" s="96"/>
      <c r="T1243" s="4" t="s">
        <v>899</v>
      </c>
      <c r="U1243" s="4" t="s">
        <v>900</v>
      </c>
      <c r="V1243" s="4" t="s">
        <v>901</v>
      </c>
      <c r="W1243" s="4" t="s">
        <v>902</v>
      </c>
      <c r="X1243" s="4" t="s">
        <v>903</v>
      </c>
      <c r="Y1243" s="4">
        <v>6072.6</v>
      </c>
      <c r="Z1243" s="91">
        <f t="shared" ref="Z1243:AK1243" si="1278">C1243*100000/Z1227</f>
        <v>6741.7421526504477</v>
      </c>
      <c r="AA1243" s="91">
        <f t="shared" si="1278"/>
        <v>6734.1573155526648</v>
      </c>
      <c r="AB1243" s="91">
        <f t="shared" si="1278"/>
        <v>7054.8787907467249</v>
      </c>
      <c r="AC1243" s="91">
        <f t="shared" si="1278"/>
        <v>6270.0117537389051</v>
      </c>
      <c r="AD1243" s="91">
        <f t="shared" si="1278"/>
        <v>8090.3218831923459</v>
      </c>
      <c r="AE1243" s="91">
        <f t="shared" si="1278"/>
        <v>8315.5650319829419</v>
      </c>
      <c r="AF1243" s="91">
        <f t="shared" si="1278"/>
        <v>8276.7156829770338</v>
      </c>
      <c r="AG1243" s="91">
        <f t="shared" si="1278"/>
        <v>8222.0857585304639</v>
      </c>
      <c r="AH1243" s="91">
        <f t="shared" si="1278"/>
        <v>8670.5048597907171</v>
      </c>
      <c r="AI1243" s="91">
        <f t="shared" si="1278"/>
        <v>8439.1089698622163</v>
      </c>
      <c r="AJ1243" s="91">
        <f t="shared" si="1278"/>
        <v>6385.1373608274589</v>
      </c>
      <c r="AK1243" s="91">
        <f t="shared" si="1278"/>
        <v>5069.8566101160777</v>
      </c>
      <c r="AL1243" s="148"/>
      <c r="AM1243" s="148"/>
      <c r="AN1243" s="148"/>
      <c r="AO1243" s="148"/>
    </row>
    <row r="1244" spans="1:41" ht="13.5" customHeight="1">
      <c r="A1244" s="88">
        <v>1241</v>
      </c>
      <c r="B1244" s="95" t="s">
        <v>10</v>
      </c>
      <c r="C1244" s="96">
        <v>62</v>
      </c>
      <c r="D1244" s="96">
        <v>114</v>
      </c>
      <c r="E1244" s="96">
        <v>89</v>
      </c>
      <c r="F1244" s="96">
        <v>114</v>
      </c>
      <c r="G1244" s="96">
        <v>131</v>
      </c>
      <c r="H1244" s="96">
        <v>122</v>
      </c>
      <c r="I1244" s="96">
        <v>86</v>
      </c>
      <c r="J1244" s="96">
        <v>96</v>
      </c>
      <c r="K1244" s="96">
        <v>99</v>
      </c>
      <c r="L1244" s="96">
        <v>102</v>
      </c>
      <c r="M1244" s="96">
        <v>138</v>
      </c>
      <c r="N1244" s="96">
        <v>82</v>
      </c>
      <c r="O1244" s="96"/>
      <c r="P1244" s="96"/>
      <c r="Q1244" s="96"/>
      <c r="R1244" s="96"/>
      <c r="Z1244" s="91">
        <f t="shared" ref="Z1244:AK1244" si="1279">C1244*100000/Z1227</f>
        <v>84.836211378998939</v>
      </c>
      <c r="AA1244" s="91">
        <f t="shared" si="1279"/>
        <v>154.4966661245731</v>
      </c>
      <c r="AB1244" s="91">
        <f t="shared" si="1279"/>
        <v>120.33043548801427</v>
      </c>
      <c r="AC1244" s="91">
        <f t="shared" si="1279"/>
        <v>154.0145097880274</v>
      </c>
      <c r="AD1244" s="91">
        <f t="shared" si="1279"/>
        <v>177.02224264209076</v>
      </c>
      <c r="AE1244" s="91">
        <f t="shared" si="1279"/>
        <v>164.63793149982456</v>
      </c>
      <c r="AF1244" s="91">
        <f t="shared" si="1279"/>
        <v>115.70181221326804</v>
      </c>
      <c r="AG1244" s="91">
        <f t="shared" si="1279"/>
        <v>128.15720617290543</v>
      </c>
      <c r="AH1244" s="91">
        <f t="shared" si="1279"/>
        <v>131.63318219893895</v>
      </c>
      <c r="AI1244" s="91">
        <f t="shared" si="1279"/>
        <v>135.00456633092003</v>
      </c>
      <c r="AJ1244" s="91">
        <f t="shared" si="1279"/>
        <v>181.83016008959748</v>
      </c>
      <c r="AK1244" s="91">
        <f t="shared" si="1279"/>
        <v>107.67372235936762</v>
      </c>
      <c r="AL1244" s="148"/>
      <c r="AM1244" s="148"/>
      <c r="AN1244" s="148"/>
      <c r="AO1244" s="148"/>
    </row>
    <row r="1245" spans="1:41" ht="13.5" customHeight="1">
      <c r="A1245" s="88">
        <v>1242</v>
      </c>
      <c r="B1245" s="95" t="s">
        <v>9</v>
      </c>
      <c r="C1245" s="96">
        <v>36</v>
      </c>
      <c r="D1245" s="96">
        <v>41</v>
      </c>
      <c r="E1245" s="96">
        <v>34</v>
      </c>
      <c r="F1245" s="96">
        <v>35</v>
      </c>
      <c r="G1245" s="96">
        <v>38</v>
      </c>
      <c r="H1245" s="96">
        <v>38</v>
      </c>
      <c r="I1245" s="96">
        <v>38</v>
      </c>
      <c r="J1245" s="96">
        <v>31</v>
      </c>
      <c r="K1245" s="96">
        <v>44</v>
      </c>
      <c r="L1245" s="96">
        <v>44</v>
      </c>
      <c r="M1245" s="96">
        <v>48</v>
      </c>
      <c r="N1245" s="96">
        <v>46</v>
      </c>
      <c r="O1245" s="96"/>
      <c r="P1245" s="96"/>
      <c r="Q1245" s="96"/>
      <c r="R1245" s="96"/>
      <c r="Z1245" s="91">
        <f t="shared" ref="Z1245:AK1245" si="1280">C1245*100000/Z1227</f>
        <v>49.259735639418736</v>
      </c>
      <c r="AA1245" s="91">
        <f t="shared" si="1280"/>
        <v>55.564590448311378</v>
      </c>
      <c r="AB1245" s="91">
        <f t="shared" si="1280"/>
        <v>45.968930411151518</v>
      </c>
      <c r="AC1245" s="91">
        <f t="shared" si="1280"/>
        <v>47.28515651386806</v>
      </c>
      <c r="AD1245" s="91">
        <f t="shared" si="1280"/>
        <v>51.349963514499606</v>
      </c>
      <c r="AE1245" s="91">
        <f t="shared" si="1280"/>
        <v>51.280667188469948</v>
      </c>
      <c r="AF1245" s="91">
        <f t="shared" si="1280"/>
        <v>51.124056559350997</v>
      </c>
      <c r="AG1245" s="91">
        <f t="shared" si="1280"/>
        <v>41.384097826667379</v>
      </c>
      <c r="AH1245" s="91">
        <f t="shared" si="1280"/>
        <v>58.503636532861762</v>
      </c>
      <c r="AI1245" s="91">
        <f t="shared" si="1280"/>
        <v>58.237263907455691</v>
      </c>
      <c r="AJ1245" s="91">
        <f t="shared" si="1280"/>
        <v>63.245273074642597</v>
      </c>
      <c r="AK1245" s="91">
        <f t="shared" si="1280"/>
        <v>60.402332055255002</v>
      </c>
      <c r="AL1245" s="148"/>
      <c r="AM1245" s="148"/>
      <c r="AN1245" s="148"/>
      <c r="AO1245" s="148"/>
    </row>
    <row r="1246" spans="1:41" ht="13.5" customHeight="1">
      <c r="A1246" s="88">
        <v>1243</v>
      </c>
      <c r="B1246" s="95" t="s">
        <v>8</v>
      </c>
      <c r="C1246" s="96">
        <v>157</v>
      </c>
      <c r="D1246" s="96">
        <v>230</v>
      </c>
      <c r="E1246" s="96">
        <v>332</v>
      </c>
      <c r="F1246" s="96">
        <v>483</v>
      </c>
      <c r="G1246" s="96">
        <v>619</v>
      </c>
      <c r="H1246" s="96">
        <v>566</v>
      </c>
      <c r="I1246" s="96">
        <v>514</v>
      </c>
      <c r="J1246" s="96">
        <v>560</v>
      </c>
      <c r="K1246" s="96">
        <v>485</v>
      </c>
      <c r="L1246" s="96">
        <v>692</v>
      </c>
      <c r="M1246" s="96">
        <v>978</v>
      </c>
      <c r="N1246" s="96">
        <v>668</v>
      </c>
      <c r="O1246" s="96"/>
      <c r="P1246" s="96"/>
      <c r="Q1246" s="96"/>
      <c r="R1246" s="96"/>
      <c r="Z1246" s="91">
        <f t="shared" ref="Z1246:AK1246" si="1281">C1246*100000/Z1227</f>
        <v>214.82718042746504</v>
      </c>
      <c r="AA1246" s="91">
        <f t="shared" si="1281"/>
        <v>311.70380007589313</v>
      </c>
      <c r="AB1246" s="91">
        <f t="shared" si="1281"/>
        <v>448.87308519124429</v>
      </c>
      <c r="AC1246" s="91">
        <f t="shared" si="1281"/>
        <v>652.53515989137929</v>
      </c>
      <c r="AD1246" s="91">
        <f t="shared" si="1281"/>
        <v>836.463879354612</v>
      </c>
      <c r="AE1246" s="91">
        <f t="shared" si="1281"/>
        <v>763.81204285984188</v>
      </c>
      <c r="AF1246" s="91">
        <f t="shared" si="1281"/>
        <v>691.52013346069498</v>
      </c>
      <c r="AG1246" s="91">
        <f t="shared" si="1281"/>
        <v>747.58370267528164</v>
      </c>
      <c r="AH1246" s="91">
        <f t="shared" si="1281"/>
        <v>644.86962996449893</v>
      </c>
      <c r="AI1246" s="91">
        <f t="shared" si="1281"/>
        <v>915.91333236271225</v>
      </c>
      <c r="AJ1246" s="91">
        <f t="shared" si="1281"/>
        <v>1288.6224388958428</v>
      </c>
      <c r="AK1246" s="91">
        <f t="shared" si="1281"/>
        <v>877.14690897631181</v>
      </c>
      <c r="AL1246" s="148"/>
      <c r="AM1246" s="148"/>
      <c r="AN1246" s="148"/>
      <c r="AO1246" s="148"/>
    </row>
    <row r="1247" spans="1:41" ht="13.5" customHeight="1">
      <c r="A1247" s="88">
        <v>1244</v>
      </c>
      <c r="B1247" s="95" t="s">
        <v>24</v>
      </c>
      <c r="C1247" s="96">
        <v>2</v>
      </c>
      <c r="D1247" s="96">
        <v>1</v>
      </c>
      <c r="E1247" s="96">
        <v>1</v>
      </c>
      <c r="F1247" s="96">
        <v>0</v>
      </c>
      <c r="G1247" s="96">
        <v>2</v>
      </c>
      <c r="H1247" s="96">
        <v>0</v>
      </c>
      <c r="I1247" s="96">
        <v>4</v>
      </c>
      <c r="J1247" s="96">
        <v>36</v>
      </c>
      <c r="K1247" s="96">
        <v>2</v>
      </c>
      <c r="L1247" s="96">
        <v>1</v>
      </c>
      <c r="M1247" s="96">
        <v>4</v>
      </c>
      <c r="N1247" s="96">
        <v>1</v>
      </c>
      <c r="O1247" s="96"/>
      <c r="P1247" s="96"/>
      <c r="Q1247" s="96"/>
      <c r="R1247" s="96"/>
      <c r="Z1247" s="91">
        <f t="shared" ref="Z1247:AK1247" si="1282">C1247*100000/Z1227</f>
        <v>2.7366519799677076</v>
      </c>
      <c r="AA1247" s="91">
        <f t="shared" si="1282"/>
        <v>1.3552339133734483</v>
      </c>
      <c r="AB1247" s="91">
        <f t="shared" si="1282"/>
        <v>1.3520273650338683</v>
      </c>
      <c r="AC1247" s="91">
        <f t="shared" si="1282"/>
        <v>0</v>
      </c>
      <c r="AD1247" s="91">
        <f t="shared" si="1282"/>
        <v>2.702629658657874</v>
      </c>
      <c r="AE1247" s="91">
        <f t="shared" si="1282"/>
        <v>0</v>
      </c>
      <c r="AF1247" s="91">
        <f t="shared" si="1282"/>
        <v>5.3814796378264207</v>
      </c>
      <c r="AG1247" s="91">
        <f t="shared" si="1282"/>
        <v>48.058952314839537</v>
      </c>
      <c r="AH1247" s="91">
        <f t="shared" si="1282"/>
        <v>2.6592562060391707</v>
      </c>
      <c r="AI1247" s="91">
        <f t="shared" si="1282"/>
        <v>1.3235741797149021</v>
      </c>
      <c r="AJ1247" s="91">
        <f t="shared" si="1282"/>
        <v>5.2704394228868834</v>
      </c>
      <c r="AK1247" s="91">
        <f t="shared" si="1282"/>
        <v>1.3130941751142391</v>
      </c>
      <c r="AL1247" s="148"/>
      <c r="AM1247" s="148"/>
      <c r="AN1247" s="148"/>
      <c r="AO1247" s="148"/>
    </row>
    <row r="1248" spans="1:41" ht="13.5" customHeight="1">
      <c r="A1248" s="88">
        <v>1245</v>
      </c>
      <c r="B1248" s="97" t="s">
        <v>119</v>
      </c>
      <c r="C1248" s="96">
        <v>257</v>
      </c>
      <c r="D1248" s="96">
        <v>386</v>
      </c>
      <c r="E1248" s="96">
        <v>456</v>
      </c>
      <c r="F1248" s="96">
        <v>632</v>
      </c>
      <c r="G1248" s="96">
        <v>790</v>
      </c>
      <c r="H1248" s="96">
        <v>726</v>
      </c>
      <c r="I1248" s="96">
        <v>642</v>
      </c>
      <c r="J1248" s="96">
        <v>723</v>
      </c>
      <c r="K1248" s="96">
        <v>630</v>
      </c>
      <c r="L1248" s="96">
        <v>839</v>
      </c>
      <c r="M1248" s="96">
        <v>1168</v>
      </c>
      <c r="N1248" s="96">
        <v>797</v>
      </c>
      <c r="O1248" s="96"/>
      <c r="P1248" s="96"/>
      <c r="Q1248" s="96"/>
      <c r="R1248" s="96"/>
      <c r="T1248" s="4" t="s">
        <v>904</v>
      </c>
      <c r="U1248" s="4" t="s">
        <v>905</v>
      </c>
      <c r="V1248" s="4" t="s">
        <v>906</v>
      </c>
      <c r="W1248" s="4" t="s">
        <v>807</v>
      </c>
      <c r="X1248" s="4" t="s">
        <v>907</v>
      </c>
      <c r="Y1248" s="4">
        <v>329.3</v>
      </c>
      <c r="Z1248" s="91">
        <f t="shared" ref="Z1248:AK1248" si="1283">C1248*100000/Z1227</f>
        <v>351.65977942585039</v>
      </c>
      <c r="AA1248" s="91">
        <f t="shared" si="1283"/>
        <v>523.12029056215101</v>
      </c>
      <c r="AB1248" s="91">
        <f t="shared" si="1283"/>
        <v>616.52447845544395</v>
      </c>
      <c r="AC1248" s="91">
        <f t="shared" si="1283"/>
        <v>853.83482619327469</v>
      </c>
      <c r="AD1248" s="91">
        <f t="shared" si="1283"/>
        <v>1067.5387151698603</v>
      </c>
      <c r="AE1248" s="91">
        <f t="shared" si="1283"/>
        <v>979.7306415481363</v>
      </c>
      <c r="AF1248" s="91">
        <f t="shared" si="1283"/>
        <v>863.72748187114053</v>
      </c>
      <c r="AG1248" s="91">
        <f t="shared" si="1283"/>
        <v>965.18395898969402</v>
      </c>
      <c r="AH1248" s="91">
        <f t="shared" si="1283"/>
        <v>837.6657049023388</v>
      </c>
      <c r="AI1248" s="91">
        <f t="shared" si="1283"/>
        <v>1110.4787367808028</v>
      </c>
      <c r="AJ1248" s="91">
        <f t="shared" si="1283"/>
        <v>1538.96831148297</v>
      </c>
      <c r="AK1248" s="91">
        <f t="shared" si="1283"/>
        <v>1046.5360575660486</v>
      </c>
      <c r="AL1248" s="148"/>
      <c r="AM1248" s="148"/>
      <c r="AN1248" s="148"/>
      <c r="AO1248" s="148"/>
    </row>
    <row r="1249" spans="1:41" ht="13.5" customHeight="1">
      <c r="A1249" s="88">
        <v>1246</v>
      </c>
      <c r="B1249" s="95" t="s">
        <v>7</v>
      </c>
      <c r="C1249" s="96">
        <v>130</v>
      </c>
      <c r="D1249" s="96">
        <v>188</v>
      </c>
      <c r="E1249" s="96">
        <v>263</v>
      </c>
      <c r="F1249" s="96">
        <v>369</v>
      </c>
      <c r="G1249" s="96">
        <v>339</v>
      </c>
      <c r="H1249" s="96">
        <v>485</v>
      </c>
      <c r="I1249" s="96">
        <v>481</v>
      </c>
      <c r="J1249" s="96">
        <v>436</v>
      </c>
      <c r="K1249" s="96">
        <v>478</v>
      </c>
      <c r="L1249" s="96">
        <v>546</v>
      </c>
      <c r="M1249" s="96">
        <v>698</v>
      </c>
      <c r="N1249" s="96">
        <v>498</v>
      </c>
      <c r="O1249" s="96"/>
      <c r="P1249" s="96"/>
      <c r="Q1249" s="96"/>
      <c r="R1249" s="96"/>
      <c r="Z1249" s="91">
        <f t="shared" ref="Z1249:AK1249" si="1284">C1249*100000/Z1227</f>
        <v>177.88237869790098</v>
      </c>
      <c r="AA1249" s="91">
        <f t="shared" si="1284"/>
        <v>254.78397571420828</v>
      </c>
      <c r="AB1249" s="91">
        <f t="shared" si="1284"/>
        <v>355.58319700390734</v>
      </c>
      <c r="AC1249" s="91">
        <f t="shared" si="1284"/>
        <v>498.52065010335184</v>
      </c>
      <c r="AD1249" s="91">
        <f t="shared" si="1284"/>
        <v>458.09572714250965</v>
      </c>
      <c r="AE1249" s="91">
        <f t="shared" si="1284"/>
        <v>654.50325227389271</v>
      </c>
      <c r="AF1249" s="91">
        <f t="shared" si="1284"/>
        <v>647.12292644862703</v>
      </c>
      <c r="AG1249" s="91">
        <f t="shared" si="1284"/>
        <v>582.04731136861221</v>
      </c>
      <c r="AH1249" s="91">
        <f t="shared" si="1284"/>
        <v>635.56223324336179</v>
      </c>
      <c r="AI1249" s="91">
        <f t="shared" si="1284"/>
        <v>722.6715021243366</v>
      </c>
      <c r="AJ1249" s="91">
        <f t="shared" si="1284"/>
        <v>919.69167929376113</v>
      </c>
      <c r="AK1249" s="91">
        <f t="shared" si="1284"/>
        <v>653.92089920689114</v>
      </c>
      <c r="AL1249" s="148"/>
      <c r="AM1249" s="148"/>
      <c r="AN1249" s="148"/>
      <c r="AO1249" s="148"/>
    </row>
    <row r="1250" spans="1:41" ht="13.5" customHeight="1">
      <c r="A1250" s="88">
        <v>1247</v>
      </c>
      <c r="B1250" s="95" t="s">
        <v>6</v>
      </c>
      <c r="C1250" s="96">
        <v>545</v>
      </c>
      <c r="D1250" s="96">
        <v>411</v>
      </c>
      <c r="E1250" s="96">
        <v>534</v>
      </c>
      <c r="F1250" s="96">
        <v>617</v>
      </c>
      <c r="G1250" s="96">
        <v>500</v>
      </c>
      <c r="H1250" s="96">
        <v>579</v>
      </c>
      <c r="I1250" s="96">
        <v>481</v>
      </c>
      <c r="J1250" s="96">
        <v>383</v>
      </c>
      <c r="K1250" s="96">
        <v>338</v>
      </c>
      <c r="L1250" s="96">
        <v>259</v>
      </c>
      <c r="M1250" s="96">
        <v>300</v>
      </c>
      <c r="N1250" s="96">
        <v>224</v>
      </c>
      <c r="O1250" s="96"/>
      <c r="P1250" s="96"/>
      <c r="Q1250" s="96"/>
      <c r="R1250" s="96"/>
      <c r="Z1250" s="91">
        <f t="shared" ref="Z1250:AK1250" si="1285">C1250*100000/Z1227</f>
        <v>745.73766454120027</v>
      </c>
      <c r="AA1250" s="91">
        <f t="shared" si="1285"/>
        <v>557.00113839648725</v>
      </c>
      <c r="AB1250" s="91">
        <f t="shared" si="1285"/>
        <v>721.9826129280857</v>
      </c>
      <c r="AC1250" s="91">
        <f t="shared" si="1285"/>
        <v>833.56975911590268</v>
      </c>
      <c r="AD1250" s="91">
        <f t="shared" si="1285"/>
        <v>675.65741466446855</v>
      </c>
      <c r="AE1250" s="91">
        <f t="shared" si="1285"/>
        <v>781.35542900326573</v>
      </c>
      <c r="AF1250" s="91">
        <f t="shared" si="1285"/>
        <v>647.12292644862703</v>
      </c>
      <c r="AG1250" s="91">
        <f t="shared" si="1285"/>
        <v>511.2938537939873</v>
      </c>
      <c r="AH1250" s="91">
        <f t="shared" si="1285"/>
        <v>449.41429882061988</v>
      </c>
      <c r="AI1250" s="91">
        <f t="shared" si="1285"/>
        <v>342.80571254615967</v>
      </c>
      <c r="AJ1250" s="91">
        <f t="shared" si="1285"/>
        <v>395.28295671651625</v>
      </c>
      <c r="AK1250" s="91">
        <f t="shared" si="1285"/>
        <v>294.13309522558956</v>
      </c>
      <c r="AL1250" s="148"/>
      <c r="AM1250" s="148"/>
      <c r="AN1250" s="148"/>
      <c r="AO1250" s="148"/>
    </row>
    <row r="1251" spans="1:41" ht="13.5" customHeight="1">
      <c r="A1251" s="88">
        <v>1248</v>
      </c>
      <c r="B1251" s="95" t="s">
        <v>5</v>
      </c>
      <c r="C1251" s="96">
        <v>175</v>
      </c>
      <c r="D1251" s="96">
        <v>84</v>
      </c>
      <c r="E1251" s="96">
        <v>62</v>
      </c>
      <c r="F1251" s="96">
        <v>116</v>
      </c>
      <c r="G1251" s="96">
        <v>101</v>
      </c>
      <c r="H1251" s="96">
        <v>187</v>
      </c>
      <c r="I1251" s="96">
        <v>148</v>
      </c>
      <c r="J1251" s="96">
        <v>123</v>
      </c>
      <c r="K1251" s="96">
        <v>138</v>
      </c>
      <c r="L1251" s="96">
        <v>168</v>
      </c>
      <c r="M1251" s="96">
        <v>94</v>
      </c>
      <c r="N1251" s="96">
        <v>93</v>
      </c>
      <c r="O1251" s="96"/>
      <c r="P1251" s="96"/>
      <c r="Q1251" s="96"/>
      <c r="R1251" s="96"/>
      <c r="Z1251" s="91">
        <f t="shared" ref="Z1251:AK1251" si="1286">C1251*100000/Z1227</f>
        <v>239.45704824717441</v>
      </c>
      <c r="AA1251" s="91">
        <f t="shared" si="1286"/>
        <v>113.83964872336965</v>
      </c>
      <c r="AB1251" s="91">
        <f t="shared" si="1286"/>
        <v>83.825696632099834</v>
      </c>
      <c r="AC1251" s="91">
        <f t="shared" si="1286"/>
        <v>156.71651873167701</v>
      </c>
      <c r="AD1251" s="91">
        <f t="shared" si="1286"/>
        <v>136.48279776222265</v>
      </c>
      <c r="AE1251" s="91">
        <f t="shared" si="1286"/>
        <v>252.35486221694421</v>
      </c>
      <c r="AF1251" s="91">
        <f t="shared" si="1286"/>
        <v>199.11474659957756</v>
      </c>
      <c r="AG1251" s="91">
        <f t="shared" si="1286"/>
        <v>164.20142040903508</v>
      </c>
      <c r="AH1251" s="91">
        <f t="shared" si="1286"/>
        <v>183.48867821670279</v>
      </c>
      <c r="AI1251" s="91">
        <f t="shared" si="1286"/>
        <v>222.36046219210357</v>
      </c>
      <c r="AJ1251" s="91">
        <f t="shared" si="1286"/>
        <v>123.85532643784175</v>
      </c>
      <c r="AK1251" s="91">
        <f t="shared" si="1286"/>
        <v>122.11775828562425</v>
      </c>
      <c r="AL1251" s="148"/>
      <c r="AM1251" s="148"/>
      <c r="AN1251" s="148"/>
      <c r="AO1251" s="148"/>
    </row>
    <row r="1252" spans="1:41" ht="13.5" customHeight="1">
      <c r="A1252" s="88">
        <v>1249</v>
      </c>
      <c r="B1252" s="95" t="s">
        <v>26</v>
      </c>
      <c r="C1252" s="96">
        <v>0</v>
      </c>
      <c r="D1252" s="96">
        <v>0</v>
      </c>
      <c r="E1252" s="96">
        <v>0</v>
      </c>
      <c r="F1252" s="96">
        <v>1</v>
      </c>
      <c r="G1252" s="96">
        <v>0</v>
      </c>
      <c r="H1252" s="96">
        <v>6</v>
      </c>
      <c r="I1252" s="96">
        <v>2</v>
      </c>
      <c r="J1252" s="96">
        <v>4</v>
      </c>
      <c r="K1252" s="96">
        <v>17</v>
      </c>
      <c r="L1252" s="96">
        <v>1</v>
      </c>
      <c r="M1252" s="96">
        <v>4</v>
      </c>
      <c r="N1252" s="96">
        <v>6</v>
      </c>
      <c r="O1252" s="96"/>
      <c r="P1252" s="96"/>
      <c r="Q1252" s="96"/>
      <c r="R1252" s="96"/>
      <c r="Z1252" s="91">
        <f t="shared" ref="Z1252:AK1252" si="1287">C1252*100000/Z1227</f>
        <v>0</v>
      </c>
      <c r="AA1252" s="91">
        <f t="shared" si="1287"/>
        <v>0</v>
      </c>
      <c r="AB1252" s="91">
        <f t="shared" si="1287"/>
        <v>0</v>
      </c>
      <c r="AC1252" s="91">
        <f t="shared" si="1287"/>
        <v>1.3510044718248018</v>
      </c>
      <c r="AD1252" s="91">
        <f t="shared" si="1287"/>
        <v>0</v>
      </c>
      <c r="AE1252" s="91">
        <f t="shared" si="1287"/>
        <v>8.0969474508110437</v>
      </c>
      <c r="AF1252" s="91">
        <f t="shared" si="1287"/>
        <v>2.6907398189132103</v>
      </c>
      <c r="AG1252" s="91">
        <f t="shared" si="1287"/>
        <v>5.3398835905377267</v>
      </c>
      <c r="AH1252" s="91">
        <f t="shared" si="1287"/>
        <v>22.603677751332953</v>
      </c>
      <c r="AI1252" s="91">
        <f t="shared" si="1287"/>
        <v>1.3235741797149021</v>
      </c>
      <c r="AJ1252" s="91">
        <f t="shared" si="1287"/>
        <v>5.2704394228868834</v>
      </c>
      <c r="AK1252" s="91">
        <f t="shared" si="1287"/>
        <v>7.8785650506854354</v>
      </c>
      <c r="AL1252" s="148"/>
      <c r="AM1252" s="148"/>
      <c r="AN1252" s="148"/>
      <c r="AO1252" s="148"/>
    </row>
    <row r="1253" spans="1:41" ht="13.5" customHeight="1">
      <c r="A1253" s="88">
        <v>1250</v>
      </c>
      <c r="B1253" s="95" t="s">
        <v>4</v>
      </c>
      <c r="C1253" s="96">
        <v>111</v>
      </c>
      <c r="D1253" s="96">
        <v>171</v>
      </c>
      <c r="E1253" s="96">
        <v>191</v>
      </c>
      <c r="F1253" s="96">
        <v>261</v>
      </c>
      <c r="G1253" s="96">
        <v>248</v>
      </c>
      <c r="H1253" s="96">
        <v>334</v>
      </c>
      <c r="I1253" s="96">
        <v>413</v>
      </c>
      <c r="J1253" s="96">
        <v>407</v>
      </c>
      <c r="K1253" s="96">
        <v>445</v>
      </c>
      <c r="L1253" s="96">
        <v>656</v>
      </c>
      <c r="M1253" s="96">
        <v>652</v>
      </c>
      <c r="N1253" s="96">
        <v>494</v>
      </c>
      <c r="O1253" s="96"/>
      <c r="P1253" s="96"/>
      <c r="Q1253" s="96"/>
      <c r="R1253" s="96"/>
      <c r="Z1253" s="91">
        <f t="shared" ref="Z1253:AK1253" si="1288">C1253*100000/Z1227</f>
        <v>151.88418488820776</v>
      </c>
      <c r="AA1253" s="91">
        <f t="shared" si="1288"/>
        <v>231.74499918685964</v>
      </c>
      <c r="AB1253" s="91">
        <f t="shared" si="1288"/>
        <v>258.23722672146886</v>
      </c>
      <c r="AC1253" s="91">
        <f t="shared" si="1288"/>
        <v>352.61216714627324</v>
      </c>
      <c r="AD1253" s="91">
        <f t="shared" si="1288"/>
        <v>335.12607767357639</v>
      </c>
      <c r="AE1253" s="91">
        <f t="shared" si="1288"/>
        <v>450.73007476181482</v>
      </c>
      <c r="AF1253" s="91">
        <f t="shared" si="1288"/>
        <v>555.63777260557788</v>
      </c>
      <c r="AG1253" s="91">
        <f t="shared" si="1288"/>
        <v>543.33315533721361</v>
      </c>
      <c r="AH1253" s="91">
        <f t="shared" si="1288"/>
        <v>591.68450584371556</v>
      </c>
      <c r="AI1253" s="91">
        <f t="shared" si="1288"/>
        <v>868.26466189297582</v>
      </c>
      <c r="AJ1253" s="91">
        <f t="shared" si="1288"/>
        <v>859.08162593056193</v>
      </c>
      <c r="AK1253" s="91">
        <f t="shared" si="1288"/>
        <v>648.66852250643421</v>
      </c>
      <c r="AL1253" s="148"/>
      <c r="AM1253" s="148"/>
      <c r="AN1253" s="148"/>
      <c r="AO1253" s="148"/>
    </row>
    <row r="1254" spans="1:41" ht="13.5" customHeight="1">
      <c r="A1254" s="88">
        <v>1251</v>
      </c>
      <c r="B1254" s="95" t="s">
        <v>3</v>
      </c>
      <c r="C1254" s="96">
        <v>557</v>
      </c>
      <c r="D1254" s="96">
        <v>881</v>
      </c>
      <c r="E1254" s="96">
        <v>1219</v>
      </c>
      <c r="F1254" s="96">
        <v>1584</v>
      </c>
      <c r="G1254" s="96">
        <v>2315</v>
      </c>
      <c r="H1254" s="96">
        <v>2812</v>
      </c>
      <c r="I1254" s="96">
        <v>2727</v>
      </c>
      <c r="J1254" s="96">
        <v>2794</v>
      </c>
      <c r="K1254" s="96">
        <v>2756</v>
      </c>
      <c r="L1254" s="96">
        <v>2407</v>
      </c>
      <c r="M1254" s="96">
        <v>2253</v>
      </c>
      <c r="N1254" s="96">
        <v>2323</v>
      </c>
      <c r="O1254" s="96"/>
      <c r="P1254" s="96"/>
      <c r="Q1254" s="96"/>
      <c r="R1254" s="96"/>
      <c r="Z1254" s="91">
        <f t="shared" ref="Z1254:AK1254" si="1289">C1254*100000/Z1227</f>
        <v>762.15757642100652</v>
      </c>
      <c r="AA1254" s="91">
        <f t="shared" si="1289"/>
        <v>1193.961077682008</v>
      </c>
      <c r="AB1254" s="91">
        <f t="shared" si="1289"/>
        <v>1648.1213579762855</v>
      </c>
      <c r="AC1254" s="91">
        <f t="shared" si="1289"/>
        <v>2139.9910833704857</v>
      </c>
      <c r="AD1254" s="91">
        <f t="shared" si="1289"/>
        <v>3128.2938298964891</v>
      </c>
      <c r="AE1254" s="91">
        <f t="shared" si="1289"/>
        <v>3794.7693719467761</v>
      </c>
      <c r="AF1254" s="91">
        <f t="shared" si="1289"/>
        <v>3668.8237430881622</v>
      </c>
      <c r="AG1254" s="91">
        <f t="shared" si="1289"/>
        <v>3729.9086879906017</v>
      </c>
      <c r="AH1254" s="91">
        <f t="shared" si="1289"/>
        <v>3664.4550519219774</v>
      </c>
      <c r="AI1254" s="91">
        <f t="shared" si="1289"/>
        <v>3185.8430505737692</v>
      </c>
      <c r="AJ1254" s="91">
        <f t="shared" si="1289"/>
        <v>2968.5750049410372</v>
      </c>
      <c r="AK1254" s="91">
        <f t="shared" si="1289"/>
        <v>3050.3177687903776</v>
      </c>
      <c r="AL1254" s="148"/>
      <c r="AM1254" s="148"/>
      <c r="AN1254" s="148"/>
      <c r="AO1254" s="148"/>
    </row>
    <row r="1255" spans="1:41" ht="13.5" customHeight="1">
      <c r="A1255" s="88">
        <v>1252</v>
      </c>
      <c r="B1255" s="95" t="s">
        <v>2</v>
      </c>
      <c r="C1255" s="96">
        <v>0</v>
      </c>
      <c r="D1255" s="96">
        <v>0</v>
      </c>
      <c r="E1255" s="96">
        <v>0</v>
      </c>
      <c r="F1255" s="96">
        <v>0</v>
      </c>
      <c r="G1255" s="96">
        <v>0</v>
      </c>
      <c r="H1255" s="96">
        <v>0</v>
      </c>
      <c r="I1255" s="96">
        <v>0</v>
      </c>
      <c r="J1255" s="96">
        <v>0</v>
      </c>
      <c r="K1255" s="96">
        <v>1</v>
      </c>
      <c r="L1255" s="96">
        <v>0</v>
      </c>
      <c r="M1255" s="96">
        <v>1</v>
      </c>
      <c r="N1255" s="96">
        <v>0</v>
      </c>
      <c r="O1255" s="96"/>
      <c r="P1255" s="96"/>
      <c r="Q1255" s="96"/>
      <c r="R1255" s="96"/>
      <c r="Z1255" s="91">
        <f t="shared" ref="Z1255:AK1255" si="1290">C1255*100000/Z1227</f>
        <v>0</v>
      </c>
      <c r="AA1255" s="91">
        <f t="shared" si="1290"/>
        <v>0</v>
      </c>
      <c r="AB1255" s="91">
        <f t="shared" si="1290"/>
        <v>0</v>
      </c>
      <c r="AC1255" s="91">
        <f t="shared" si="1290"/>
        <v>0</v>
      </c>
      <c r="AD1255" s="91">
        <f t="shared" si="1290"/>
        <v>0</v>
      </c>
      <c r="AE1255" s="91">
        <f t="shared" si="1290"/>
        <v>0</v>
      </c>
      <c r="AF1255" s="91">
        <f t="shared" si="1290"/>
        <v>0</v>
      </c>
      <c r="AG1255" s="91">
        <f t="shared" si="1290"/>
        <v>0</v>
      </c>
      <c r="AH1255" s="91">
        <f t="shared" si="1290"/>
        <v>1.3296281030195853</v>
      </c>
      <c r="AI1255" s="91">
        <f t="shared" si="1290"/>
        <v>0</v>
      </c>
      <c r="AJ1255" s="91">
        <f t="shared" si="1290"/>
        <v>1.3176098557217208</v>
      </c>
      <c r="AK1255" s="91">
        <f t="shared" si="1290"/>
        <v>0</v>
      </c>
      <c r="AL1255" s="148"/>
      <c r="AM1255" s="148"/>
      <c r="AN1255" s="148"/>
      <c r="AO1255" s="148"/>
    </row>
    <row r="1256" spans="1:41" ht="13.5" customHeight="1">
      <c r="A1256" s="88">
        <v>1253</v>
      </c>
      <c r="B1256" s="95" t="s">
        <v>23</v>
      </c>
      <c r="C1256" s="96">
        <v>1</v>
      </c>
      <c r="D1256" s="96">
        <v>6</v>
      </c>
      <c r="E1256" s="96">
        <v>4</v>
      </c>
      <c r="F1256" s="96">
        <v>7</v>
      </c>
      <c r="G1256" s="96">
        <v>6</v>
      </c>
      <c r="H1256" s="96">
        <v>0</v>
      </c>
      <c r="I1256" s="96">
        <v>1</v>
      </c>
      <c r="J1256" s="96">
        <v>3</v>
      </c>
      <c r="K1256" s="96">
        <v>5</v>
      </c>
      <c r="L1256" s="96">
        <v>6</v>
      </c>
      <c r="M1256" s="96">
        <v>8</v>
      </c>
      <c r="N1256" s="96">
        <v>1</v>
      </c>
      <c r="O1256" s="96"/>
      <c r="P1256" s="96"/>
      <c r="Q1256" s="96"/>
      <c r="R1256" s="96"/>
      <c r="Z1256" s="91">
        <f t="shared" ref="Z1256:AK1256" si="1291">C1256*100000/Z1227</f>
        <v>1.3683259899838538</v>
      </c>
      <c r="AA1256" s="91">
        <f t="shared" si="1291"/>
        <v>8.1314034802406887</v>
      </c>
      <c r="AB1256" s="91">
        <f t="shared" si="1291"/>
        <v>5.4081094601354733</v>
      </c>
      <c r="AC1256" s="91">
        <f t="shared" si="1291"/>
        <v>9.457031302773613</v>
      </c>
      <c r="AD1256" s="91">
        <f t="shared" si="1291"/>
        <v>8.1078889759736228</v>
      </c>
      <c r="AE1256" s="91">
        <f t="shared" si="1291"/>
        <v>0</v>
      </c>
      <c r="AF1256" s="91">
        <f t="shared" si="1291"/>
        <v>1.3453699094566052</v>
      </c>
      <c r="AG1256" s="91">
        <f t="shared" si="1291"/>
        <v>4.0049126929032948</v>
      </c>
      <c r="AH1256" s="91">
        <f t="shared" si="1291"/>
        <v>6.6481405150979267</v>
      </c>
      <c r="AI1256" s="91">
        <f t="shared" si="1291"/>
        <v>7.941445078289413</v>
      </c>
      <c r="AJ1256" s="91">
        <f t="shared" si="1291"/>
        <v>10.540878845773767</v>
      </c>
      <c r="AK1256" s="91">
        <f t="shared" si="1291"/>
        <v>1.3130941751142391</v>
      </c>
      <c r="AL1256" s="148"/>
      <c r="AM1256" s="148"/>
      <c r="AN1256" s="148"/>
      <c r="AO1256" s="148"/>
    </row>
    <row r="1257" spans="1:41" ht="13.5" customHeight="1">
      <c r="A1257" s="88">
        <v>1254</v>
      </c>
      <c r="B1257" s="95" t="s">
        <v>1</v>
      </c>
      <c r="C1257" s="96">
        <v>18</v>
      </c>
      <c r="D1257" s="96">
        <v>6</v>
      </c>
      <c r="E1257" s="96">
        <v>9</v>
      </c>
      <c r="F1257" s="96">
        <v>15</v>
      </c>
      <c r="G1257" s="96">
        <v>12</v>
      </c>
      <c r="H1257" s="96">
        <v>15</v>
      </c>
      <c r="I1257" s="96">
        <v>12</v>
      </c>
      <c r="J1257" s="96">
        <v>10</v>
      </c>
      <c r="K1257" s="96">
        <v>13</v>
      </c>
      <c r="L1257" s="96">
        <v>15</v>
      </c>
      <c r="M1257" s="96">
        <v>7</v>
      </c>
      <c r="N1257" s="96">
        <v>11</v>
      </c>
      <c r="O1257" s="96"/>
      <c r="P1257" s="96"/>
      <c r="Q1257" s="96"/>
      <c r="R1257" s="96"/>
      <c r="Z1257" s="91">
        <f t="shared" ref="Z1257:AK1257" si="1292">C1257*100000/Z1227</f>
        <v>24.629867819709368</v>
      </c>
      <c r="AA1257" s="91">
        <f t="shared" si="1292"/>
        <v>8.1314034802406887</v>
      </c>
      <c r="AB1257" s="91">
        <f t="shared" si="1292"/>
        <v>12.168246285304814</v>
      </c>
      <c r="AC1257" s="91">
        <f t="shared" si="1292"/>
        <v>20.265067077372027</v>
      </c>
      <c r="AD1257" s="91">
        <f t="shared" si="1292"/>
        <v>16.215777951947246</v>
      </c>
      <c r="AE1257" s="91">
        <f t="shared" si="1292"/>
        <v>20.242368627027609</v>
      </c>
      <c r="AF1257" s="91">
        <f t="shared" si="1292"/>
        <v>16.144438913479259</v>
      </c>
      <c r="AG1257" s="91">
        <f t="shared" si="1292"/>
        <v>13.349708976344315</v>
      </c>
      <c r="AH1257" s="91">
        <f t="shared" si="1292"/>
        <v>17.285165339254611</v>
      </c>
      <c r="AI1257" s="91">
        <f t="shared" si="1292"/>
        <v>19.85361269572353</v>
      </c>
      <c r="AJ1257" s="91">
        <f t="shared" si="1292"/>
        <v>9.2232689900520448</v>
      </c>
      <c r="AK1257" s="91">
        <f t="shared" si="1292"/>
        <v>14.444035926256632</v>
      </c>
      <c r="AL1257" s="148"/>
      <c r="AM1257" s="148"/>
      <c r="AN1257" s="148"/>
      <c r="AO1257" s="148"/>
    </row>
    <row r="1258" spans="1:41" ht="13.5" customHeight="1">
      <c r="A1258" s="88">
        <v>1255</v>
      </c>
      <c r="B1258" s="95" t="s">
        <v>0</v>
      </c>
      <c r="C1258" s="96">
        <v>0</v>
      </c>
      <c r="D1258" s="96">
        <v>17</v>
      </c>
      <c r="E1258" s="96">
        <v>3</v>
      </c>
      <c r="F1258" s="96">
        <v>10</v>
      </c>
      <c r="G1258" s="96">
        <v>13</v>
      </c>
      <c r="H1258" s="96">
        <v>12</v>
      </c>
      <c r="I1258" s="96">
        <v>14</v>
      </c>
      <c r="J1258" s="96">
        <v>8</v>
      </c>
      <c r="K1258" s="96">
        <v>15</v>
      </c>
      <c r="L1258" s="96">
        <v>125</v>
      </c>
      <c r="M1258" s="96">
        <v>249</v>
      </c>
      <c r="N1258" s="96">
        <v>74</v>
      </c>
      <c r="O1258" s="96"/>
      <c r="P1258" s="96"/>
      <c r="Q1258" s="96"/>
      <c r="R1258" s="96"/>
      <c r="Z1258" s="91">
        <f t="shared" ref="Z1258:AK1258" si="1293">C1258*100000/Z1227</f>
        <v>0</v>
      </c>
      <c r="AA1258" s="91">
        <f t="shared" si="1293"/>
        <v>23.03897652734862</v>
      </c>
      <c r="AB1258" s="91">
        <f t="shared" si="1293"/>
        <v>4.0560820951016048</v>
      </c>
      <c r="AC1258" s="91">
        <f t="shared" si="1293"/>
        <v>13.510044718248018</v>
      </c>
      <c r="AD1258" s="91">
        <f t="shared" si="1293"/>
        <v>17.56709278127618</v>
      </c>
      <c r="AE1258" s="91">
        <f t="shared" si="1293"/>
        <v>16.193894901622087</v>
      </c>
      <c r="AF1258" s="91">
        <f t="shared" si="1293"/>
        <v>18.835178732392471</v>
      </c>
      <c r="AG1258" s="91">
        <f t="shared" si="1293"/>
        <v>10.679767181075453</v>
      </c>
      <c r="AH1258" s="91">
        <f t="shared" si="1293"/>
        <v>19.944421545293782</v>
      </c>
      <c r="AI1258" s="91">
        <f t="shared" si="1293"/>
        <v>165.44677246436277</v>
      </c>
      <c r="AJ1258" s="91">
        <f t="shared" si="1293"/>
        <v>328.08485407470846</v>
      </c>
      <c r="AK1258" s="91">
        <f t="shared" si="1293"/>
        <v>97.168968958453704</v>
      </c>
      <c r="AL1258" s="148"/>
      <c r="AM1258" s="148"/>
      <c r="AN1258" s="148"/>
      <c r="AO1258" s="148"/>
    </row>
    <row r="1259" spans="1:41" ht="13.5" customHeight="1">
      <c r="A1259" s="88">
        <v>1256</v>
      </c>
      <c r="B1259" s="97" t="s">
        <v>111</v>
      </c>
      <c r="C1259" s="96"/>
      <c r="D1259" s="96"/>
      <c r="E1259" s="96"/>
      <c r="F1259" s="96"/>
      <c r="G1259" s="96"/>
      <c r="H1259" s="96"/>
      <c r="I1259" s="96"/>
      <c r="J1259" s="96"/>
      <c r="K1259" s="96"/>
      <c r="L1259" s="96"/>
      <c r="M1259" s="96">
        <v>0</v>
      </c>
      <c r="N1259" s="96">
        <v>0</v>
      </c>
      <c r="O1259" s="96"/>
      <c r="P1259" s="96"/>
      <c r="Q1259" s="96"/>
      <c r="R1259" s="96"/>
      <c r="Z1259" s="91">
        <f t="shared" ref="Z1259:AK1259" si="1294">C1259*100000/Z1227</f>
        <v>0</v>
      </c>
      <c r="AA1259" s="91">
        <f t="shared" si="1294"/>
        <v>0</v>
      </c>
      <c r="AB1259" s="91">
        <f t="shared" si="1294"/>
        <v>0</v>
      </c>
      <c r="AC1259" s="91">
        <f t="shared" si="1294"/>
        <v>0</v>
      </c>
      <c r="AD1259" s="91">
        <f t="shared" si="1294"/>
        <v>0</v>
      </c>
      <c r="AE1259" s="91">
        <f t="shared" si="1294"/>
        <v>0</v>
      </c>
      <c r="AF1259" s="91">
        <f t="shared" si="1294"/>
        <v>0</v>
      </c>
      <c r="AG1259" s="91">
        <f t="shared" si="1294"/>
        <v>0</v>
      </c>
      <c r="AH1259" s="91">
        <f t="shared" si="1294"/>
        <v>0</v>
      </c>
      <c r="AI1259" s="91">
        <f t="shared" si="1294"/>
        <v>0</v>
      </c>
      <c r="AJ1259" s="91">
        <f t="shared" si="1294"/>
        <v>0</v>
      </c>
      <c r="AK1259" s="91">
        <f t="shared" si="1294"/>
        <v>0</v>
      </c>
      <c r="AL1259" s="148"/>
      <c r="AM1259" s="148"/>
      <c r="AN1259" s="148"/>
      <c r="AO1259" s="148"/>
    </row>
    <row r="1260" spans="1:41" ht="13.5" customHeight="1">
      <c r="A1260" s="88">
        <v>1257</v>
      </c>
      <c r="B1260" s="97" t="s">
        <v>112</v>
      </c>
      <c r="C1260" s="96">
        <f>SUM(C1236,C1243,C1248,C1249:C1259)</f>
        <v>8162</v>
      </c>
      <c r="D1260" s="96">
        <f t="shared" ref="D1260:K1260" si="1295">SUM(D1236,D1243,D1248,D1249:D1259)</f>
        <v>9095</v>
      </c>
      <c r="E1260" s="96">
        <f t="shared" si="1295"/>
        <v>10270</v>
      </c>
      <c r="F1260" s="96">
        <f t="shared" si="1295"/>
        <v>10604</v>
      </c>
      <c r="G1260" s="96">
        <f t="shared" si="1295"/>
        <v>12911</v>
      </c>
      <c r="H1260" s="96">
        <f t="shared" si="1295"/>
        <v>14093</v>
      </c>
      <c r="I1260" s="96">
        <f t="shared" si="1295"/>
        <v>13928</v>
      </c>
      <c r="J1260" s="96">
        <f t="shared" si="1295"/>
        <v>13898</v>
      </c>
      <c r="K1260" s="96">
        <f t="shared" si="1295"/>
        <v>14277</v>
      </c>
      <c r="L1260" s="96">
        <f>SUM(L1236,L1243,L1248,L1249:L1259)</f>
        <v>13723</v>
      </c>
      <c r="M1260" s="96">
        <f t="shared" ref="M1260:R1260" si="1296">SUM(M1236,M1243,M1248,M1249:M1259)</f>
        <v>12745</v>
      </c>
      <c r="N1260" s="96">
        <f>SUM(N1236,N1243,N1248,N1249:N1259)</f>
        <v>10760</v>
      </c>
      <c r="O1260" s="96">
        <f t="shared" si="1296"/>
        <v>0</v>
      </c>
      <c r="P1260" s="96">
        <f t="shared" si="1296"/>
        <v>0</v>
      </c>
      <c r="Q1260" s="96">
        <f t="shared" si="1296"/>
        <v>0</v>
      </c>
      <c r="R1260" s="96">
        <f t="shared" si="1296"/>
        <v>0</v>
      </c>
      <c r="T1260" s="4" t="s">
        <v>908</v>
      </c>
      <c r="U1260" s="4" t="s">
        <v>909</v>
      </c>
      <c r="V1260" s="4" t="s">
        <v>910</v>
      </c>
      <c r="W1260" s="4" t="s">
        <v>911</v>
      </c>
      <c r="X1260" s="4" t="s">
        <v>912</v>
      </c>
      <c r="Y1260" s="4">
        <v>9768.1</v>
      </c>
      <c r="Z1260" s="91">
        <f t="shared" ref="Z1260:AK1260" si="1297">C1260*100000/Z1227</f>
        <v>11168.276730248213</v>
      </c>
      <c r="AA1260" s="91">
        <f t="shared" si="1297"/>
        <v>12325.852442131512</v>
      </c>
      <c r="AB1260" s="91">
        <f t="shared" si="1297"/>
        <v>13885.321038897828</v>
      </c>
      <c r="AC1260" s="91">
        <f t="shared" si="1297"/>
        <v>14326.051419230198</v>
      </c>
      <c r="AD1260" s="91">
        <f t="shared" si="1297"/>
        <v>17446.825761465905</v>
      </c>
      <c r="AE1260" s="91">
        <f t="shared" si="1297"/>
        <v>19018.380070713341</v>
      </c>
      <c r="AF1260" s="91">
        <f t="shared" si="1297"/>
        <v>18738.312098911596</v>
      </c>
      <c r="AG1260" s="91">
        <f t="shared" si="1297"/>
        <v>18553.425535323331</v>
      </c>
      <c r="AH1260" s="91">
        <f t="shared" si="1297"/>
        <v>18983.100426810623</v>
      </c>
      <c r="AI1260" s="91">
        <f t="shared" si="1297"/>
        <v>18163.408468227601</v>
      </c>
      <c r="AJ1260" s="91">
        <f t="shared" si="1297"/>
        <v>16792.937611173333</v>
      </c>
      <c r="AK1260" s="91">
        <f t="shared" si="1297"/>
        <v>14128.893324229213</v>
      </c>
      <c r="AL1260" s="148"/>
      <c r="AM1260" s="148"/>
      <c r="AN1260" s="148"/>
      <c r="AO1260" s="148"/>
    </row>
    <row r="1261" spans="1:41" ht="13.5" customHeight="1">
      <c r="A1261" s="88">
        <v>1258</v>
      </c>
      <c r="B1261" s="13" t="s">
        <v>154</v>
      </c>
      <c r="C1261" s="86">
        <v>2011</v>
      </c>
      <c r="D1261" s="86">
        <v>2012</v>
      </c>
      <c r="E1261" s="86">
        <v>2013</v>
      </c>
      <c r="F1261" s="86">
        <v>2014</v>
      </c>
      <c r="G1261" s="86">
        <v>2015</v>
      </c>
      <c r="H1261" s="86">
        <v>2016</v>
      </c>
      <c r="I1261" s="86">
        <v>2017</v>
      </c>
      <c r="J1261" s="86">
        <v>2018</v>
      </c>
      <c r="K1261" s="86">
        <v>2019</v>
      </c>
      <c r="L1261" s="86">
        <v>2020</v>
      </c>
      <c r="M1261" s="86">
        <v>2021</v>
      </c>
      <c r="N1261" s="86">
        <v>2022</v>
      </c>
      <c r="O1261" s="86">
        <v>2023</v>
      </c>
      <c r="P1261" s="86">
        <v>2024</v>
      </c>
      <c r="Q1261" s="86">
        <v>2025</v>
      </c>
      <c r="R1261" s="86">
        <v>2026</v>
      </c>
      <c r="Z1261" s="72">
        <v>7653</v>
      </c>
      <c r="AA1261" s="72">
        <v>7546</v>
      </c>
      <c r="AB1261" s="72">
        <v>7531</v>
      </c>
      <c r="AC1261" s="72">
        <v>7519</v>
      </c>
      <c r="AD1261" s="72">
        <v>7516</v>
      </c>
      <c r="AE1261" s="72">
        <v>7537</v>
      </c>
      <c r="AF1261" s="72">
        <v>7555</v>
      </c>
      <c r="AG1261" s="72">
        <v>7507</v>
      </c>
      <c r="AH1261" s="72">
        <v>7513</v>
      </c>
      <c r="AI1261" s="72">
        <v>7502</v>
      </c>
      <c r="AJ1261" s="72">
        <v>7473</v>
      </c>
      <c r="AK1261" s="72">
        <v>7497</v>
      </c>
      <c r="AL1261" s="149"/>
      <c r="AM1261" s="149"/>
      <c r="AN1261" s="149"/>
      <c r="AO1261" s="149"/>
    </row>
    <row r="1262" spans="1:41" ht="13.5" customHeight="1">
      <c r="A1262" s="88">
        <v>1259</v>
      </c>
      <c r="B1262" s="89" t="s">
        <v>25</v>
      </c>
      <c r="C1262" s="90">
        <v>4</v>
      </c>
      <c r="D1262" s="90">
        <v>0</v>
      </c>
      <c r="E1262" s="90">
        <v>0</v>
      </c>
      <c r="F1262" s="90">
        <v>4</v>
      </c>
      <c r="G1262" s="90">
        <v>2</v>
      </c>
      <c r="H1262" s="90">
        <v>0</v>
      </c>
      <c r="I1262" s="90">
        <v>0</v>
      </c>
      <c r="J1262" s="90">
        <v>0</v>
      </c>
      <c r="K1262" s="90">
        <v>0</v>
      </c>
      <c r="L1262" s="90">
        <v>2</v>
      </c>
      <c r="M1262" s="90">
        <v>0</v>
      </c>
      <c r="N1262" s="90">
        <v>2</v>
      </c>
      <c r="O1262" s="90"/>
      <c r="P1262" s="90"/>
      <c r="Q1262" s="90"/>
      <c r="R1262" s="90"/>
      <c r="Z1262" s="91">
        <f t="shared" ref="Z1262:AK1262" si="1298">C1262*100000/Z1261</f>
        <v>52.267084803345092</v>
      </c>
      <c r="AA1262" s="91">
        <f t="shared" si="1298"/>
        <v>0</v>
      </c>
      <c r="AB1262" s="91">
        <f t="shared" si="1298"/>
        <v>0</v>
      </c>
      <c r="AC1262" s="91">
        <f t="shared" si="1298"/>
        <v>53.198563638781756</v>
      </c>
      <c r="AD1262" s="91">
        <f t="shared" si="1298"/>
        <v>26.609898882384247</v>
      </c>
      <c r="AE1262" s="91">
        <f t="shared" si="1298"/>
        <v>0</v>
      </c>
      <c r="AF1262" s="91">
        <f t="shared" si="1298"/>
        <v>0</v>
      </c>
      <c r="AG1262" s="91">
        <f t="shared" si="1298"/>
        <v>0</v>
      </c>
      <c r="AH1262" s="91">
        <f t="shared" si="1298"/>
        <v>0</v>
      </c>
      <c r="AI1262" s="91">
        <f t="shared" si="1298"/>
        <v>26.659557451346309</v>
      </c>
      <c r="AJ1262" s="91">
        <f t="shared" si="1298"/>
        <v>0</v>
      </c>
      <c r="AK1262" s="91">
        <f t="shared" si="1298"/>
        <v>26.67733760170735</v>
      </c>
      <c r="AL1262" s="148"/>
      <c r="AM1262" s="148"/>
      <c r="AN1262" s="148"/>
      <c r="AO1262" s="148"/>
    </row>
    <row r="1263" spans="1:41" ht="13.5" customHeight="1">
      <c r="A1263" s="88">
        <v>1260</v>
      </c>
      <c r="B1263" s="95" t="s">
        <v>22</v>
      </c>
      <c r="C1263" s="96">
        <v>35</v>
      </c>
      <c r="D1263" s="96">
        <v>37</v>
      </c>
      <c r="E1263" s="96">
        <v>46</v>
      </c>
      <c r="F1263" s="96">
        <v>38</v>
      </c>
      <c r="G1263" s="96">
        <v>45</v>
      </c>
      <c r="H1263" s="96">
        <v>67</v>
      </c>
      <c r="I1263" s="96">
        <v>42</v>
      </c>
      <c r="J1263" s="96">
        <v>36</v>
      </c>
      <c r="K1263" s="96">
        <v>41</v>
      </c>
      <c r="L1263" s="96">
        <v>49</v>
      </c>
      <c r="M1263" s="96">
        <v>47</v>
      </c>
      <c r="N1263" s="96">
        <v>56</v>
      </c>
      <c r="O1263" s="96"/>
      <c r="P1263" s="96"/>
      <c r="Q1263" s="96"/>
      <c r="R1263" s="96"/>
      <c r="Z1263" s="91">
        <f t="shared" ref="Z1263:AK1263" si="1299">C1263*100000/Z1261</f>
        <v>457.3369920292696</v>
      </c>
      <c r="AA1263" s="91">
        <f t="shared" si="1299"/>
        <v>490.32600053008218</v>
      </c>
      <c r="AB1263" s="91">
        <f t="shared" si="1299"/>
        <v>610.80865754879835</v>
      </c>
      <c r="AC1263" s="91">
        <f t="shared" si="1299"/>
        <v>505.38635456842667</v>
      </c>
      <c r="AD1263" s="91">
        <f t="shared" si="1299"/>
        <v>598.72272485364556</v>
      </c>
      <c r="AE1263" s="91">
        <f t="shared" si="1299"/>
        <v>888.94785723762766</v>
      </c>
      <c r="AF1263" s="91">
        <f t="shared" si="1299"/>
        <v>555.92322964923892</v>
      </c>
      <c r="AG1263" s="91">
        <f t="shared" si="1299"/>
        <v>479.55241774343943</v>
      </c>
      <c r="AH1263" s="91">
        <f t="shared" si="1299"/>
        <v>545.72075069878872</v>
      </c>
      <c r="AI1263" s="91">
        <f t="shared" si="1299"/>
        <v>653.15915755798449</v>
      </c>
      <c r="AJ1263" s="91">
        <f t="shared" si="1299"/>
        <v>628.93081761006295</v>
      </c>
      <c r="AK1263" s="91">
        <f t="shared" si="1299"/>
        <v>746.96545284780575</v>
      </c>
      <c r="AL1263" s="148"/>
      <c r="AM1263" s="148"/>
      <c r="AN1263" s="148"/>
      <c r="AO1263" s="148"/>
    </row>
    <row r="1264" spans="1:41" ht="13.5" customHeight="1">
      <c r="A1264" s="88">
        <v>1261</v>
      </c>
      <c r="B1264" s="95" t="s">
        <v>21</v>
      </c>
      <c r="C1264" s="96">
        <v>11</v>
      </c>
      <c r="D1264" s="96">
        <v>29</v>
      </c>
      <c r="E1264" s="96">
        <v>12</v>
      </c>
      <c r="F1264" s="96">
        <v>28</v>
      </c>
      <c r="G1264" s="96">
        <v>14</v>
      </c>
      <c r="H1264" s="96">
        <v>30</v>
      </c>
      <c r="I1264" s="96">
        <v>38</v>
      </c>
      <c r="J1264" s="96">
        <v>23</v>
      </c>
      <c r="K1264" s="96">
        <v>18</v>
      </c>
      <c r="L1264" s="96">
        <v>15</v>
      </c>
      <c r="M1264" s="96">
        <v>14</v>
      </c>
      <c r="N1264" s="96">
        <v>31</v>
      </c>
      <c r="O1264" s="96"/>
      <c r="P1264" s="96"/>
      <c r="Q1264" s="96"/>
      <c r="R1264" s="96"/>
      <c r="Z1264" s="91">
        <f t="shared" ref="Z1264:AK1264" si="1300">C1264*100000/Z1261</f>
        <v>143.734483209199</v>
      </c>
      <c r="AA1264" s="91">
        <f t="shared" si="1300"/>
        <v>384.30956798303737</v>
      </c>
      <c r="AB1264" s="91">
        <f t="shared" si="1300"/>
        <v>159.34138892577346</v>
      </c>
      <c r="AC1264" s="91">
        <f t="shared" si="1300"/>
        <v>372.38994547147229</v>
      </c>
      <c r="AD1264" s="91">
        <f t="shared" si="1300"/>
        <v>186.26929217668973</v>
      </c>
      <c r="AE1264" s="91">
        <f t="shared" si="1300"/>
        <v>398.03635398699748</v>
      </c>
      <c r="AF1264" s="91">
        <f t="shared" si="1300"/>
        <v>502.97816015883518</v>
      </c>
      <c r="AG1264" s="91">
        <f t="shared" si="1300"/>
        <v>306.38071133608634</v>
      </c>
      <c r="AH1264" s="91">
        <f t="shared" si="1300"/>
        <v>239.58471981898043</v>
      </c>
      <c r="AI1264" s="91">
        <f t="shared" si="1300"/>
        <v>199.94668088509729</v>
      </c>
      <c r="AJ1264" s="91">
        <f t="shared" si="1300"/>
        <v>187.34109460725278</v>
      </c>
      <c r="AK1264" s="91">
        <f t="shared" si="1300"/>
        <v>413.49873282646394</v>
      </c>
      <c r="AL1264" s="148"/>
      <c r="AM1264" s="148"/>
      <c r="AN1264" s="148"/>
      <c r="AO1264" s="148"/>
    </row>
    <row r="1265" spans="1:41" ht="13.5" customHeight="1">
      <c r="A1265" s="88">
        <v>1262</v>
      </c>
      <c r="B1265" s="95" t="s">
        <v>20</v>
      </c>
      <c r="C1265" s="96">
        <v>0</v>
      </c>
      <c r="D1265" s="96">
        <v>0</v>
      </c>
      <c r="E1265" s="96">
        <v>5</v>
      </c>
      <c r="F1265" s="96">
        <v>0</v>
      </c>
      <c r="G1265" s="96">
        <v>0</v>
      </c>
      <c r="H1265" s="96">
        <v>3</v>
      </c>
      <c r="I1265" s="96">
        <v>0</v>
      </c>
      <c r="J1265" s="96">
        <v>2</v>
      </c>
      <c r="K1265" s="96">
        <v>2</v>
      </c>
      <c r="L1265" s="96">
        <v>0</v>
      </c>
      <c r="M1265" s="96">
        <v>0</v>
      </c>
      <c r="N1265" s="96">
        <v>2</v>
      </c>
      <c r="O1265" s="96"/>
      <c r="P1265" s="96"/>
      <c r="Q1265" s="96"/>
      <c r="R1265" s="96"/>
      <c r="Z1265" s="91">
        <f t="shared" ref="Z1265:AK1265" si="1301">C1265*100000/Z1261</f>
        <v>0</v>
      </c>
      <c r="AA1265" s="91">
        <f t="shared" si="1301"/>
        <v>0</v>
      </c>
      <c r="AB1265" s="91">
        <f t="shared" si="1301"/>
        <v>66.392245385738946</v>
      </c>
      <c r="AC1265" s="91">
        <f t="shared" si="1301"/>
        <v>0</v>
      </c>
      <c r="AD1265" s="91">
        <f t="shared" si="1301"/>
        <v>0</v>
      </c>
      <c r="AE1265" s="91">
        <f t="shared" si="1301"/>
        <v>39.803635398699747</v>
      </c>
      <c r="AF1265" s="91">
        <f t="shared" si="1301"/>
        <v>0</v>
      </c>
      <c r="AG1265" s="91">
        <f t="shared" si="1301"/>
        <v>26.641800985746638</v>
      </c>
      <c r="AH1265" s="91">
        <f t="shared" si="1301"/>
        <v>26.620524424331158</v>
      </c>
      <c r="AI1265" s="91">
        <f t="shared" si="1301"/>
        <v>0</v>
      </c>
      <c r="AJ1265" s="91">
        <f t="shared" si="1301"/>
        <v>0</v>
      </c>
      <c r="AK1265" s="91">
        <f t="shared" si="1301"/>
        <v>26.67733760170735</v>
      </c>
      <c r="AL1265" s="148"/>
      <c r="AM1265" s="148"/>
      <c r="AN1265" s="148"/>
      <c r="AO1265" s="148"/>
    </row>
    <row r="1266" spans="1:41" ht="13.5" customHeight="1">
      <c r="A1266" s="88">
        <v>1263</v>
      </c>
      <c r="B1266" s="95" t="s">
        <v>19</v>
      </c>
      <c r="C1266" s="96">
        <v>0</v>
      </c>
      <c r="D1266" s="96">
        <v>0</v>
      </c>
      <c r="E1266" s="96">
        <v>1</v>
      </c>
      <c r="F1266" s="96">
        <v>0</v>
      </c>
      <c r="G1266" s="96">
        <v>0</v>
      </c>
      <c r="H1266" s="96">
        <v>1</v>
      </c>
      <c r="I1266" s="96">
        <v>0</v>
      </c>
      <c r="J1266" s="96">
        <v>0</v>
      </c>
      <c r="K1266" s="96">
        <v>3</v>
      </c>
      <c r="L1266" s="96">
        <v>1</v>
      </c>
      <c r="M1266" s="96">
        <v>0</v>
      </c>
      <c r="N1266" s="96">
        <v>0</v>
      </c>
      <c r="O1266" s="96"/>
      <c r="P1266" s="96"/>
      <c r="Q1266" s="96"/>
      <c r="R1266" s="96"/>
      <c r="Z1266" s="91">
        <f t="shared" ref="Z1266:AK1266" si="1302">C1266*100000/Z1261</f>
        <v>0</v>
      </c>
      <c r="AA1266" s="91">
        <f t="shared" si="1302"/>
        <v>0</v>
      </c>
      <c r="AB1266" s="91">
        <f t="shared" si="1302"/>
        <v>13.278449077147789</v>
      </c>
      <c r="AC1266" s="91">
        <f t="shared" si="1302"/>
        <v>0</v>
      </c>
      <c r="AD1266" s="91">
        <f t="shared" si="1302"/>
        <v>0</v>
      </c>
      <c r="AE1266" s="91">
        <f t="shared" si="1302"/>
        <v>13.267878466233249</v>
      </c>
      <c r="AF1266" s="91">
        <f t="shared" si="1302"/>
        <v>0</v>
      </c>
      <c r="AG1266" s="91">
        <f t="shared" si="1302"/>
        <v>0</v>
      </c>
      <c r="AH1266" s="91">
        <f t="shared" si="1302"/>
        <v>39.930786636496741</v>
      </c>
      <c r="AI1266" s="91">
        <f t="shared" si="1302"/>
        <v>13.329778725673155</v>
      </c>
      <c r="AJ1266" s="91">
        <f t="shared" si="1302"/>
        <v>0</v>
      </c>
      <c r="AK1266" s="91">
        <f t="shared" si="1302"/>
        <v>0</v>
      </c>
      <c r="AL1266" s="148"/>
      <c r="AM1266" s="148"/>
      <c r="AN1266" s="148"/>
      <c r="AO1266" s="148"/>
    </row>
    <row r="1267" spans="1:41" ht="13.5" customHeight="1">
      <c r="A1267" s="88">
        <v>1264</v>
      </c>
      <c r="B1267" s="95" t="s">
        <v>18</v>
      </c>
      <c r="C1267" s="96">
        <v>0</v>
      </c>
      <c r="D1267" s="96">
        <v>0</v>
      </c>
      <c r="E1267" s="96">
        <v>0</v>
      </c>
      <c r="F1267" s="96">
        <v>0</v>
      </c>
      <c r="G1267" s="96">
        <v>0</v>
      </c>
      <c r="H1267" s="96">
        <v>0</v>
      </c>
      <c r="I1267" s="96">
        <v>0</v>
      </c>
      <c r="J1267" s="96">
        <v>0</v>
      </c>
      <c r="K1267" s="96">
        <v>0</v>
      </c>
      <c r="L1267" s="96">
        <v>0</v>
      </c>
      <c r="M1267" s="96">
        <v>0</v>
      </c>
      <c r="N1267" s="96">
        <v>1</v>
      </c>
      <c r="O1267" s="96"/>
      <c r="P1267" s="96"/>
      <c r="Q1267" s="96"/>
      <c r="R1267" s="96"/>
      <c r="Z1267" s="91">
        <f t="shared" ref="Z1267:AK1267" si="1303">C1267*100000/Z1261</f>
        <v>0</v>
      </c>
      <c r="AA1267" s="91">
        <f t="shared" si="1303"/>
        <v>0</v>
      </c>
      <c r="AB1267" s="91">
        <f t="shared" si="1303"/>
        <v>0</v>
      </c>
      <c r="AC1267" s="91">
        <f t="shared" si="1303"/>
        <v>0</v>
      </c>
      <c r="AD1267" s="91">
        <f t="shared" si="1303"/>
        <v>0</v>
      </c>
      <c r="AE1267" s="91">
        <f t="shared" si="1303"/>
        <v>0</v>
      </c>
      <c r="AF1267" s="91">
        <f t="shared" si="1303"/>
        <v>0</v>
      </c>
      <c r="AG1267" s="91">
        <f t="shared" si="1303"/>
        <v>0</v>
      </c>
      <c r="AH1267" s="91">
        <f t="shared" si="1303"/>
        <v>0</v>
      </c>
      <c r="AI1267" s="91">
        <f t="shared" si="1303"/>
        <v>0</v>
      </c>
      <c r="AJ1267" s="91">
        <f t="shared" si="1303"/>
        <v>0</v>
      </c>
      <c r="AK1267" s="91">
        <f t="shared" si="1303"/>
        <v>13.338668800853675</v>
      </c>
      <c r="AL1267" s="148"/>
      <c r="AM1267" s="148"/>
      <c r="AN1267" s="148"/>
      <c r="AO1267" s="148"/>
    </row>
    <row r="1268" spans="1:41" ht="13.5" customHeight="1">
      <c r="A1268" s="88">
        <v>1265</v>
      </c>
      <c r="B1268" s="95" t="s">
        <v>17</v>
      </c>
      <c r="C1268" s="96">
        <v>7</v>
      </c>
      <c r="D1268" s="96">
        <v>17</v>
      </c>
      <c r="E1268" s="96">
        <v>14</v>
      </c>
      <c r="F1268" s="96">
        <v>18</v>
      </c>
      <c r="G1268" s="96">
        <v>13</v>
      </c>
      <c r="H1268" s="96">
        <v>16</v>
      </c>
      <c r="I1268" s="96">
        <v>16</v>
      </c>
      <c r="J1268" s="96">
        <v>11</v>
      </c>
      <c r="K1268" s="96">
        <v>14</v>
      </c>
      <c r="L1268" s="96">
        <v>17</v>
      </c>
      <c r="M1268" s="96">
        <v>23</v>
      </c>
      <c r="N1268" s="96">
        <v>15</v>
      </c>
      <c r="O1268" s="96"/>
      <c r="P1268" s="96"/>
      <c r="Q1268" s="96"/>
      <c r="R1268" s="96"/>
      <c r="Z1268" s="91">
        <f t="shared" ref="Z1268:AK1268" si="1304">C1268*100000/Z1261</f>
        <v>91.467398405853913</v>
      </c>
      <c r="AA1268" s="91">
        <f t="shared" si="1304"/>
        <v>225.28491916247017</v>
      </c>
      <c r="AB1268" s="91">
        <f t="shared" si="1304"/>
        <v>185.89828708006905</v>
      </c>
      <c r="AC1268" s="91">
        <f t="shared" si="1304"/>
        <v>239.39353637451788</v>
      </c>
      <c r="AD1268" s="91">
        <f t="shared" si="1304"/>
        <v>172.96434273549761</v>
      </c>
      <c r="AE1268" s="91">
        <f t="shared" si="1304"/>
        <v>212.28605545973198</v>
      </c>
      <c r="AF1268" s="91">
        <f t="shared" si="1304"/>
        <v>211.78027796161481</v>
      </c>
      <c r="AG1268" s="91">
        <f t="shared" si="1304"/>
        <v>146.52990542160651</v>
      </c>
      <c r="AH1268" s="91">
        <f t="shared" si="1304"/>
        <v>186.34367097031813</v>
      </c>
      <c r="AI1268" s="91">
        <f t="shared" si="1304"/>
        <v>226.60623833644362</v>
      </c>
      <c r="AJ1268" s="91">
        <f t="shared" si="1304"/>
        <v>307.77465542620098</v>
      </c>
      <c r="AK1268" s="91">
        <f t="shared" si="1304"/>
        <v>200.08003201280513</v>
      </c>
      <c r="AL1268" s="148"/>
      <c r="AM1268" s="148"/>
      <c r="AN1268" s="148"/>
      <c r="AO1268" s="148"/>
    </row>
    <row r="1269" spans="1:41" ht="13.5" customHeight="1">
      <c r="A1269" s="88">
        <v>1266</v>
      </c>
      <c r="B1269" s="95" t="s">
        <v>16</v>
      </c>
      <c r="C1269" s="96">
        <v>8</v>
      </c>
      <c r="D1269" s="96">
        <v>5</v>
      </c>
      <c r="E1269" s="96">
        <v>3</v>
      </c>
      <c r="F1269" s="96">
        <v>13</v>
      </c>
      <c r="G1269" s="96">
        <v>8</v>
      </c>
      <c r="H1269" s="96">
        <v>5</v>
      </c>
      <c r="I1269" s="96">
        <v>3</v>
      </c>
      <c r="J1269" s="96">
        <v>18</v>
      </c>
      <c r="K1269" s="96">
        <v>11</v>
      </c>
      <c r="L1269" s="96">
        <v>14</v>
      </c>
      <c r="M1269" s="96">
        <v>24</v>
      </c>
      <c r="N1269" s="96">
        <v>17</v>
      </c>
      <c r="O1269" s="96"/>
      <c r="P1269" s="96"/>
      <c r="Q1269" s="96"/>
      <c r="R1269" s="96"/>
      <c r="Z1269" s="91">
        <f t="shared" ref="Z1269:AK1269" si="1305">C1269*100000/Z1261</f>
        <v>104.53416960669018</v>
      </c>
      <c r="AA1269" s="91">
        <f t="shared" si="1305"/>
        <v>66.260270341902995</v>
      </c>
      <c r="AB1269" s="91">
        <f t="shared" si="1305"/>
        <v>39.835347231443365</v>
      </c>
      <c r="AC1269" s="91">
        <f t="shared" si="1305"/>
        <v>172.89533182604069</v>
      </c>
      <c r="AD1269" s="91">
        <f t="shared" si="1305"/>
        <v>106.43959552953699</v>
      </c>
      <c r="AE1269" s="91">
        <f t="shared" si="1305"/>
        <v>66.339392331166252</v>
      </c>
      <c r="AF1269" s="91">
        <f t="shared" si="1305"/>
        <v>39.708802117802783</v>
      </c>
      <c r="AG1269" s="91">
        <f t="shared" si="1305"/>
        <v>239.77620887171972</v>
      </c>
      <c r="AH1269" s="91">
        <f t="shared" si="1305"/>
        <v>146.41288433382138</v>
      </c>
      <c r="AI1269" s="91">
        <f t="shared" si="1305"/>
        <v>186.61690215942414</v>
      </c>
      <c r="AJ1269" s="91">
        <f t="shared" si="1305"/>
        <v>321.15616218386191</v>
      </c>
      <c r="AK1269" s="91">
        <f t="shared" si="1305"/>
        <v>226.75736961451247</v>
      </c>
      <c r="AL1269" s="148"/>
      <c r="AM1269" s="148"/>
      <c r="AN1269" s="148"/>
      <c r="AO1269" s="148"/>
    </row>
    <row r="1270" spans="1:41" ht="13.5" customHeight="1">
      <c r="A1270" s="88">
        <v>1267</v>
      </c>
      <c r="B1270" s="97" t="s">
        <v>117</v>
      </c>
      <c r="C1270" s="96">
        <v>65</v>
      </c>
      <c r="D1270" s="96">
        <v>88</v>
      </c>
      <c r="E1270" s="96">
        <v>81</v>
      </c>
      <c r="F1270" s="96">
        <v>101</v>
      </c>
      <c r="G1270" s="96">
        <v>82</v>
      </c>
      <c r="H1270" s="96">
        <v>122</v>
      </c>
      <c r="I1270" s="96">
        <v>99</v>
      </c>
      <c r="J1270" s="96">
        <v>90</v>
      </c>
      <c r="K1270" s="96">
        <v>89</v>
      </c>
      <c r="L1270" s="96">
        <v>98</v>
      </c>
      <c r="M1270" s="96">
        <v>108</v>
      </c>
      <c r="N1270" s="96">
        <v>124</v>
      </c>
      <c r="O1270" s="96"/>
      <c r="P1270" s="96"/>
      <c r="Q1270" s="96"/>
      <c r="R1270" s="96"/>
      <c r="T1270" s="4" t="s">
        <v>913</v>
      </c>
      <c r="U1270" s="4" t="s">
        <v>914</v>
      </c>
      <c r="V1270" s="4" t="s">
        <v>915</v>
      </c>
      <c r="W1270" s="4" t="s">
        <v>916</v>
      </c>
      <c r="X1270" s="4" t="s">
        <v>917</v>
      </c>
      <c r="Y1270" s="4">
        <v>927.8</v>
      </c>
      <c r="Z1270" s="91">
        <f t="shared" ref="Z1270:AK1270" si="1306">C1270*100000/Z1261</f>
        <v>849.34012805435782</v>
      </c>
      <c r="AA1270" s="91">
        <f t="shared" si="1306"/>
        <v>1166.1807580174927</v>
      </c>
      <c r="AB1270" s="91">
        <f t="shared" si="1306"/>
        <v>1075.5543752489709</v>
      </c>
      <c r="AC1270" s="91">
        <f t="shared" si="1306"/>
        <v>1343.2637318792392</v>
      </c>
      <c r="AD1270" s="91">
        <f t="shared" si="1306"/>
        <v>1091.0058541777541</v>
      </c>
      <c r="AE1270" s="91">
        <f t="shared" si="1306"/>
        <v>1618.6811728804564</v>
      </c>
      <c r="AF1270" s="91">
        <f t="shared" si="1306"/>
        <v>1310.3904698874917</v>
      </c>
      <c r="AG1270" s="91">
        <f t="shared" si="1306"/>
        <v>1198.8810443585987</v>
      </c>
      <c r="AH1270" s="91">
        <f t="shared" si="1306"/>
        <v>1184.6133368827366</v>
      </c>
      <c r="AI1270" s="91">
        <f t="shared" si="1306"/>
        <v>1306.318315115969</v>
      </c>
      <c r="AJ1270" s="91">
        <f t="shared" si="1306"/>
        <v>1445.2027298273786</v>
      </c>
      <c r="AK1270" s="91">
        <f t="shared" si="1306"/>
        <v>1653.9949313058557</v>
      </c>
      <c r="AL1270" s="148"/>
      <c r="AM1270" s="148"/>
      <c r="AN1270" s="148"/>
      <c r="AO1270" s="148"/>
    </row>
    <row r="1271" spans="1:41" ht="13.5" customHeight="1">
      <c r="A1271" s="88">
        <v>1268</v>
      </c>
      <c r="B1271" s="95" t="s">
        <v>15</v>
      </c>
      <c r="C1271" s="96">
        <v>9</v>
      </c>
      <c r="D1271" s="96">
        <v>8</v>
      </c>
      <c r="E1271" s="96">
        <v>6</v>
      </c>
      <c r="F1271" s="96">
        <v>10</v>
      </c>
      <c r="G1271" s="96">
        <v>15</v>
      </c>
      <c r="H1271" s="96">
        <v>0</v>
      </c>
      <c r="I1271" s="96">
        <v>9</v>
      </c>
      <c r="J1271" s="96">
        <v>4</v>
      </c>
      <c r="K1271" s="96">
        <v>7</v>
      </c>
      <c r="L1271" s="96">
        <v>10</v>
      </c>
      <c r="M1271" s="96">
        <v>7</v>
      </c>
      <c r="N1271" s="96">
        <v>4</v>
      </c>
      <c r="O1271" s="96"/>
      <c r="P1271" s="96"/>
      <c r="Q1271" s="96"/>
      <c r="R1271" s="96"/>
      <c r="Z1271" s="91">
        <f t="shared" ref="Z1271:AK1271" si="1307">C1271*100000/Z1261</f>
        <v>117.60094080752646</v>
      </c>
      <c r="AA1271" s="91">
        <f t="shared" si="1307"/>
        <v>106.01643254704479</v>
      </c>
      <c r="AB1271" s="91">
        <f t="shared" si="1307"/>
        <v>79.670694462886729</v>
      </c>
      <c r="AC1271" s="91">
        <f t="shared" si="1307"/>
        <v>132.99640909695438</v>
      </c>
      <c r="AD1271" s="91">
        <f t="shared" si="1307"/>
        <v>199.57424161788185</v>
      </c>
      <c r="AE1271" s="91">
        <f t="shared" si="1307"/>
        <v>0</v>
      </c>
      <c r="AF1271" s="91">
        <f t="shared" si="1307"/>
        <v>119.12640635340834</v>
      </c>
      <c r="AG1271" s="91">
        <f t="shared" si="1307"/>
        <v>53.283601971493276</v>
      </c>
      <c r="AH1271" s="91">
        <f t="shared" si="1307"/>
        <v>93.171835485159065</v>
      </c>
      <c r="AI1271" s="91">
        <f t="shared" si="1307"/>
        <v>133.29778725673154</v>
      </c>
      <c r="AJ1271" s="91">
        <f t="shared" si="1307"/>
        <v>93.670547303626392</v>
      </c>
      <c r="AK1271" s="91">
        <f t="shared" si="1307"/>
        <v>53.3546752034147</v>
      </c>
      <c r="AL1271" s="148"/>
      <c r="AM1271" s="148"/>
      <c r="AN1271" s="148"/>
      <c r="AO1271" s="148"/>
    </row>
    <row r="1272" spans="1:41" ht="13.5" customHeight="1">
      <c r="A1272" s="88">
        <v>1269</v>
      </c>
      <c r="B1272" s="95" t="s">
        <v>14</v>
      </c>
      <c r="C1272" s="96">
        <v>79</v>
      </c>
      <c r="D1272" s="96">
        <v>57</v>
      </c>
      <c r="E1272" s="96">
        <v>52</v>
      </c>
      <c r="F1272" s="96">
        <v>29</v>
      </c>
      <c r="G1272" s="96">
        <v>33</v>
      </c>
      <c r="H1272" s="96">
        <v>49</v>
      </c>
      <c r="I1272" s="96">
        <v>42</v>
      </c>
      <c r="J1272" s="96">
        <v>33</v>
      </c>
      <c r="K1272" s="96">
        <v>37</v>
      </c>
      <c r="L1272" s="96">
        <v>34</v>
      </c>
      <c r="M1272" s="96">
        <v>44</v>
      </c>
      <c r="N1272" s="96">
        <v>42</v>
      </c>
      <c r="O1272" s="96"/>
      <c r="P1272" s="96"/>
      <c r="Q1272" s="96"/>
      <c r="R1272" s="96"/>
      <c r="Z1272" s="91">
        <f t="shared" ref="Z1272:AK1272" si="1308">C1272*100000/Z1261</f>
        <v>1032.2749248660657</v>
      </c>
      <c r="AA1272" s="91">
        <f t="shared" si="1308"/>
        <v>755.36708189769411</v>
      </c>
      <c r="AB1272" s="91">
        <f t="shared" si="1308"/>
        <v>690.47935201168502</v>
      </c>
      <c r="AC1272" s="91">
        <f t="shared" si="1308"/>
        <v>385.68958638116771</v>
      </c>
      <c r="AD1272" s="91">
        <f t="shared" si="1308"/>
        <v>439.0633315593401</v>
      </c>
      <c r="AE1272" s="91">
        <f t="shared" si="1308"/>
        <v>650.12604484542919</v>
      </c>
      <c r="AF1272" s="91">
        <f t="shared" si="1308"/>
        <v>555.92322964923892</v>
      </c>
      <c r="AG1272" s="91">
        <f t="shared" si="1308"/>
        <v>439.58971626481951</v>
      </c>
      <c r="AH1272" s="91">
        <f t="shared" si="1308"/>
        <v>492.47970185012645</v>
      </c>
      <c r="AI1272" s="91">
        <f t="shared" si="1308"/>
        <v>453.21247667288725</v>
      </c>
      <c r="AJ1272" s="91">
        <f t="shared" si="1308"/>
        <v>588.7862973370801</v>
      </c>
      <c r="AK1272" s="91">
        <f t="shared" si="1308"/>
        <v>560.2240896358544</v>
      </c>
      <c r="AL1272" s="148"/>
      <c r="AM1272" s="148"/>
      <c r="AN1272" s="148"/>
      <c r="AO1272" s="148"/>
    </row>
    <row r="1273" spans="1:41" ht="13.5" customHeight="1">
      <c r="A1273" s="88">
        <v>1270</v>
      </c>
      <c r="B1273" s="95" t="s">
        <v>13</v>
      </c>
      <c r="C1273" s="96">
        <v>68</v>
      </c>
      <c r="D1273" s="96">
        <v>62</v>
      </c>
      <c r="E1273" s="96">
        <v>56</v>
      </c>
      <c r="F1273" s="96">
        <v>28</v>
      </c>
      <c r="G1273" s="96">
        <v>38</v>
      </c>
      <c r="H1273" s="96">
        <v>58</v>
      </c>
      <c r="I1273" s="96">
        <v>47</v>
      </c>
      <c r="J1273" s="96">
        <v>64</v>
      </c>
      <c r="K1273" s="96">
        <v>62</v>
      </c>
      <c r="L1273" s="96">
        <v>44</v>
      </c>
      <c r="M1273" s="96">
        <v>66</v>
      </c>
      <c r="N1273" s="96">
        <v>45</v>
      </c>
      <c r="O1273" s="96"/>
      <c r="P1273" s="96"/>
      <c r="Q1273" s="96"/>
      <c r="R1273" s="96"/>
      <c r="Z1273" s="91">
        <f t="shared" ref="Z1273:AK1273" si="1309">C1273*100000/Z1261</f>
        <v>888.54044165686662</v>
      </c>
      <c r="AA1273" s="91">
        <f t="shared" si="1309"/>
        <v>821.62735223959714</v>
      </c>
      <c r="AB1273" s="91">
        <f t="shared" si="1309"/>
        <v>743.59314832027621</v>
      </c>
      <c r="AC1273" s="91">
        <f t="shared" si="1309"/>
        <v>372.38994547147229</v>
      </c>
      <c r="AD1273" s="91">
        <f t="shared" si="1309"/>
        <v>505.58807876530068</v>
      </c>
      <c r="AE1273" s="91">
        <f t="shared" si="1309"/>
        <v>769.53695104152848</v>
      </c>
      <c r="AF1273" s="91">
        <f t="shared" si="1309"/>
        <v>622.10456651224354</v>
      </c>
      <c r="AG1273" s="91">
        <f t="shared" si="1309"/>
        <v>852.53763154389242</v>
      </c>
      <c r="AH1273" s="91">
        <f t="shared" si="1309"/>
        <v>825.2362571542659</v>
      </c>
      <c r="AI1273" s="91">
        <f t="shared" si="1309"/>
        <v>586.51026392961876</v>
      </c>
      <c r="AJ1273" s="91">
        <f t="shared" si="1309"/>
        <v>883.17944600562021</v>
      </c>
      <c r="AK1273" s="91">
        <f t="shared" si="1309"/>
        <v>600.24009603841534</v>
      </c>
      <c r="AL1273" s="148"/>
      <c r="AM1273" s="148"/>
      <c r="AN1273" s="148"/>
      <c r="AO1273" s="148"/>
    </row>
    <row r="1274" spans="1:41" ht="13.5" customHeight="1">
      <c r="A1274" s="88">
        <v>1271</v>
      </c>
      <c r="B1274" s="95" t="s">
        <v>12</v>
      </c>
      <c r="C1274" s="96">
        <v>115</v>
      </c>
      <c r="D1274" s="96">
        <v>108</v>
      </c>
      <c r="E1274" s="96">
        <v>149</v>
      </c>
      <c r="F1274" s="96">
        <v>79</v>
      </c>
      <c r="G1274" s="96">
        <v>87</v>
      </c>
      <c r="H1274" s="96">
        <v>116</v>
      </c>
      <c r="I1274" s="96">
        <v>107</v>
      </c>
      <c r="J1274" s="96">
        <v>120</v>
      </c>
      <c r="K1274" s="96">
        <v>138</v>
      </c>
      <c r="L1274" s="96">
        <v>129</v>
      </c>
      <c r="M1274" s="96">
        <v>103</v>
      </c>
      <c r="N1274" s="96">
        <v>128</v>
      </c>
      <c r="O1274" s="96"/>
      <c r="P1274" s="96"/>
      <c r="Q1274" s="96"/>
      <c r="R1274" s="96"/>
      <c r="Z1274" s="91">
        <f t="shared" ref="Z1274:AK1274" si="1310">C1274*100000/Z1261</f>
        <v>1502.6786880961715</v>
      </c>
      <c r="AA1274" s="91">
        <f t="shared" si="1310"/>
        <v>1431.2218393851047</v>
      </c>
      <c r="AB1274" s="91">
        <f t="shared" si="1310"/>
        <v>1978.4889124950205</v>
      </c>
      <c r="AC1274" s="91">
        <f t="shared" si="1310"/>
        <v>1050.6716318659396</v>
      </c>
      <c r="AD1274" s="91">
        <f t="shared" si="1310"/>
        <v>1157.5306013837148</v>
      </c>
      <c r="AE1274" s="91">
        <f t="shared" si="1310"/>
        <v>1539.073902083057</v>
      </c>
      <c r="AF1274" s="91">
        <f t="shared" si="1310"/>
        <v>1416.2806088682992</v>
      </c>
      <c r="AG1274" s="91">
        <f t="shared" si="1310"/>
        <v>1598.5080591447982</v>
      </c>
      <c r="AH1274" s="91">
        <f t="shared" si="1310"/>
        <v>1836.8161852788501</v>
      </c>
      <c r="AI1274" s="91">
        <f t="shared" si="1310"/>
        <v>1719.5414556118369</v>
      </c>
      <c r="AJ1274" s="91">
        <f t="shared" si="1310"/>
        <v>1378.295196039074</v>
      </c>
      <c r="AK1274" s="91">
        <f t="shared" si="1310"/>
        <v>1707.3496065092704</v>
      </c>
      <c r="AL1274" s="148"/>
      <c r="AM1274" s="148"/>
      <c r="AN1274" s="148"/>
      <c r="AO1274" s="148"/>
    </row>
    <row r="1275" spans="1:41" ht="13.5" customHeight="1">
      <c r="A1275" s="88">
        <v>1272</v>
      </c>
      <c r="B1275" s="95" t="s">
        <v>11</v>
      </c>
      <c r="C1275" s="96">
        <v>2</v>
      </c>
      <c r="D1275" s="96">
        <v>5</v>
      </c>
      <c r="E1275" s="96">
        <v>2</v>
      </c>
      <c r="F1275" s="96">
        <v>19</v>
      </c>
      <c r="G1275" s="96">
        <v>3</v>
      </c>
      <c r="H1275" s="96">
        <v>4</v>
      </c>
      <c r="I1275" s="96">
        <v>6</v>
      </c>
      <c r="J1275" s="96">
        <v>2</v>
      </c>
      <c r="K1275" s="96">
        <v>8</v>
      </c>
      <c r="L1275" s="96">
        <v>5</v>
      </c>
      <c r="M1275" s="96">
        <v>11</v>
      </c>
      <c r="N1275" s="96">
        <v>21</v>
      </c>
      <c r="O1275" s="96"/>
      <c r="P1275" s="96"/>
      <c r="Q1275" s="96"/>
      <c r="R1275" s="96"/>
      <c r="Z1275" s="91">
        <f t="shared" ref="Z1275:AK1275" si="1311">C1275*100000/Z1261</f>
        <v>26.133542401672546</v>
      </c>
      <c r="AA1275" s="91">
        <f t="shared" si="1311"/>
        <v>66.260270341902995</v>
      </c>
      <c r="AB1275" s="91">
        <f t="shared" si="1311"/>
        <v>26.556898154295578</v>
      </c>
      <c r="AC1275" s="91">
        <f t="shared" si="1311"/>
        <v>252.69317728421333</v>
      </c>
      <c r="AD1275" s="91">
        <f t="shared" si="1311"/>
        <v>39.914848323576372</v>
      </c>
      <c r="AE1275" s="91">
        <f t="shared" si="1311"/>
        <v>53.071513864932996</v>
      </c>
      <c r="AF1275" s="91">
        <f t="shared" si="1311"/>
        <v>79.417604235605566</v>
      </c>
      <c r="AG1275" s="91">
        <f t="shared" si="1311"/>
        <v>26.641800985746638</v>
      </c>
      <c r="AH1275" s="91">
        <f t="shared" si="1311"/>
        <v>106.48209769732463</v>
      </c>
      <c r="AI1275" s="91">
        <f t="shared" si="1311"/>
        <v>66.648893628365769</v>
      </c>
      <c r="AJ1275" s="91">
        <f t="shared" si="1311"/>
        <v>147.19657433427003</v>
      </c>
      <c r="AK1275" s="91">
        <f t="shared" si="1311"/>
        <v>280.1120448179272</v>
      </c>
      <c r="AL1275" s="148"/>
      <c r="AM1275" s="148"/>
      <c r="AN1275" s="148"/>
      <c r="AO1275" s="148"/>
    </row>
    <row r="1276" spans="1:41" ht="13.5" customHeight="1">
      <c r="A1276" s="88">
        <v>1273</v>
      </c>
      <c r="B1276" s="95" t="s">
        <v>28</v>
      </c>
      <c r="C1276" s="96">
        <v>0</v>
      </c>
      <c r="D1276" s="96">
        <v>0</v>
      </c>
      <c r="E1276" s="96">
        <v>0</v>
      </c>
      <c r="F1276" s="96">
        <v>0</v>
      </c>
      <c r="G1276" s="96">
        <v>0</v>
      </c>
      <c r="H1276" s="96">
        <v>0</v>
      </c>
      <c r="I1276" s="96">
        <v>0</v>
      </c>
      <c r="J1276" s="96">
        <v>0</v>
      </c>
      <c r="K1276" s="96">
        <v>0</v>
      </c>
      <c r="L1276" s="96">
        <v>0</v>
      </c>
      <c r="M1276" s="96">
        <v>0</v>
      </c>
      <c r="N1276" s="96">
        <v>0</v>
      </c>
      <c r="O1276" s="96"/>
      <c r="P1276" s="96"/>
      <c r="Q1276" s="96"/>
      <c r="R1276" s="96"/>
      <c r="Z1276" s="91">
        <f t="shared" ref="Z1276:AK1276" si="1312">C1276*100000/Z1261</f>
        <v>0</v>
      </c>
      <c r="AA1276" s="91">
        <f t="shared" si="1312"/>
        <v>0</v>
      </c>
      <c r="AB1276" s="91">
        <f t="shared" si="1312"/>
        <v>0</v>
      </c>
      <c r="AC1276" s="91">
        <f t="shared" si="1312"/>
        <v>0</v>
      </c>
      <c r="AD1276" s="91">
        <f t="shared" si="1312"/>
        <v>0</v>
      </c>
      <c r="AE1276" s="91">
        <f t="shared" si="1312"/>
        <v>0</v>
      </c>
      <c r="AF1276" s="91">
        <f t="shared" si="1312"/>
        <v>0</v>
      </c>
      <c r="AG1276" s="91">
        <f t="shared" si="1312"/>
        <v>0</v>
      </c>
      <c r="AH1276" s="91">
        <f t="shared" si="1312"/>
        <v>0</v>
      </c>
      <c r="AI1276" s="91">
        <f t="shared" si="1312"/>
        <v>0</v>
      </c>
      <c r="AJ1276" s="91">
        <f t="shared" si="1312"/>
        <v>0</v>
      </c>
      <c r="AK1276" s="91">
        <f t="shared" si="1312"/>
        <v>0</v>
      </c>
      <c r="AL1276" s="148"/>
      <c r="AM1276" s="148"/>
      <c r="AN1276" s="148"/>
      <c r="AO1276" s="148"/>
    </row>
    <row r="1277" spans="1:41" ht="13.5" customHeight="1">
      <c r="A1277" s="88">
        <v>1274</v>
      </c>
      <c r="B1277" s="97" t="s">
        <v>118</v>
      </c>
      <c r="C1277" s="96">
        <v>273</v>
      </c>
      <c r="D1277" s="96">
        <v>240</v>
      </c>
      <c r="E1277" s="96">
        <v>265</v>
      </c>
      <c r="F1277" s="96">
        <v>165</v>
      </c>
      <c r="G1277" s="96">
        <v>176</v>
      </c>
      <c r="H1277" s="96">
        <v>227</v>
      </c>
      <c r="I1277" s="96">
        <v>211</v>
      </c>
      <c r="J1277" s="96">
        <v>223</v>
      </c>
      <c r="K1277" s="96">
        <v>252</v>
      </c>
      <c r="L1277" s="96">
        <v>222</v>
      </c>
      <c r="M1277" s="96">
        <v>231</v>
      </c>
      <c r="N1277" s="96">
        <v>240</v>
      </c>
      <c r="O1277" s="96"/>
      <c r="P1277" s="96"/>
      <c r="Q1277" s="96"/>
      <c r="R1277" s="96"/>
      <c r="T1277" s="4" t="s">
        <v>918</v>
      </c>
      <c r="U1277" s="4" t="s">
        <v>919</v>
      </c>
      <c r="V1277" s="4" t="s">
        <v>920</v>
      </c>
      <c r="W1277" s="4" t="s">
        <v>921</v>
      </c>
      <c r="X1277" s="4" t="s">
        <v>922</v>
      </c>
      <c r="Y1277" s="4">
        <v>2474</v>
      </c>
      <c r="Z1277" s="91">
        <f t="shared" ref="Z1277:AK1277" si="1313">C1277*100000/Z1261</f>
        <v>3567.2285378283027</v>
      </c>
      <c r="AA1277" s="91">
        <f t="shared" si="1313"/>
        <v>3180.4929764113435</v>
      </c>
      <c r="AB1277" s="91">
        <f t="shared" si="1313"/>
        <v>3518.7890054441641</v>
      </c>
      <c r="AC1277" s="91">
        <f t="shared" si="1313"/>
        <v>2194.4407500997472</v>
      </c>
      <c r="AD1277" s="91">
        <f t="shared" si="1313"/>
        <v>2341.6711016498139</v>
      </c>
      <c r="AE1277" s="91">
        <f t="shared" si="1313"/>
        <v>3011.8084118349475</v>
      </c>
      <c r="AF1277" s="91">
        <f t="shared" si="1313"/>
        <v>2792.8524156187955</v>
      </c>
      <c r="AG1277" s="91">
        <f t="shared" si="1313"/>
        <v>2970.5608099107499</v>
      </c>
      <c r="AH1277" s="91">
        <f t="shared" si="1313"/>
        <v>3354.1860774657262</v>
      </c>
      <c r="AI1277" s="91">
        <f t="shared" si="1313"/>
        <v>2959.21087709944</v>
      </c>
      <c r="AJ1277" s="91">
        <f t="shared" si="1313"/>
        <v>3091.1280610196709</v>
      </c>
      <c r="AK1277" s="91">
        <f t="shared" si="1313"/>
        <v>3201.2805122048821</v>
      </c>
      <c r="AL1277" s="148"/>
      <c r="AM1277" s="148"/>
      <c r="AN1277" s="148"/>
      <c r="AO1277" s="148"/>
    </row>
    <row r="1278" spans="1:41" ht="13.5" customHeight="1">
      <c r="A1278" s="88">
        <v>1275</v>
      </c>
      <c r="B1278" s="95" t="s">
        <v>10</v>
      </c>
      <c r="C1278" s="96">
        <v>2</v>
      </c>
      <c r="D1278" s="96">
        <v>0</v>
      </c>
      <c r="E1278" s="96">
        <v>2</v>
      </c>
      <c r="F1278" s="96">
        <v>1</v>
      </c>
      <c r="G1278" s="96">
        <v>5</v>
      </c>
      <c r="H1278" s="96">
        <v>4</v>
      </c>
      <c r="I1278" s="96">
        <v>3</v>
      </c>
      <c r="J1278" s="96">
        <v>0</v>
      </c>
      <c r="K1278" s="96">
        <v>2</v>
      </c>
      <c r="L1278" s="96">
        <v>7</v>
      </c>
      <c r="M1278" s="96">
        <v>9</v>
      </c>
      <c r="N1278" s="96">
        <v>2</v>
      </c>
      <c r="O1278" s="96"/>
      <c r="P1278" s="96"/>
      <c r="Q1278" s="96"/>
      <c r="R1278" s="96"/>
      <c r="Z1278" s="91">
        <f t="shared" ref="Z1278:AK1278" si="1314">C1278*100000/Z1261</f>
        <v>26.133542401672546</v>
      </c>
      <c r="AA1278" s="91">
        <f t="shared" si="1314"/>
        <v>0</v>
      </c>
      <c r="AB1278" s="91">
        <f t="shared" si="1314"/>
        <v>26.556898154295578</v>
      </c>
      <c r="AC1278" s="91">
        <f t="shared" si="1314"/>
        <v>13.299640909695439</v>
      </c>
      <c r="AD1278" s="91">
        <f t="shared" si="1314"/>
        <v>66.524747205960622</v>
      </c>
      <c r="AE1278" s="91">
        <f t="shared" si="1314"/>
        <v>53.071513864932996</v>
      </c>
      <c r="AF1278" s="91">
        <f t="shared" si="1314"/>
        <v>39.708802117802783</v>
      </c>
      <c r="AG1278" s="91">
        <f t="shared" si="1314"/>
        <v>0</v>
      </c>
      <c r="AH1278" s="91">
        <f t="shared" si="1314"/>
        <v>26.620524424331158</v>
      </c>
      <c r="AI1278" s="91">
        <f t="shared" si="1314"/>
        <v>93.308451079712071</v>
      </c>
      <c r="AJ1278" s="91">
        <f t="shared" si="1314"/>
        <v>120.43356081894821</v>
      </c>
      <c r="AK1278" s="91">
        <f t="shared" si="1314"/>
        <v>26.67733760170735</v>
      </c>
      <c r="AL1278" s="148"/>
      <c r="AM1278" s="148"/>
      <c r="AN1278" s="148"/>
      <c r="AO1278" s="148"/>
    </row>
    <row r="1279" spans="1:41" ht="13.5" customHeight="1">
      <c r="A1279" s="88">
        <v>1276</v>
      </c>
      <c r="B1279" s="95" t="s">
        <v>9</v>
      </c>
      <c r="C1279" s="96">
        <v>5</v>
      </c>
      <c r="D1279" s="96">
        <v>2</v>
      </c>
      <c r="E1279" s="96">
        <v>2</v>
      </c>
      <c r="F1279" s="96">
        <v>5</v>
      </c>
      <c r="G1279" s="96">
        <v>3</v>
      </c>
      <c r="H1279" s="96">
        <v>1</v>
      </c>
      <c r="I1279" s="96">
        <v>1</v>
      </c>
      <c r="J1279" s="96">
        <v>7</v>
      </c>
      <c r="K1279" s="96">
        <v>4</v>
      </c>
      <c r="L1279" s="96">
        <v>1</v>
      </c>
      <c r="M1279" s="96">
        <v>6</v>
      </c>
      <c r="N1279" s="96">
        <v>1</v>
      </c>
      <c r="O1279" s="96"/>
      <c r="P1279" s="96"/>
      <c r="Q1279" s="96"/>
      <c r="R1279" s="96"/>
      <c r="Z1279" s="91">
        <f t="shared" ref="Z1279:AK1279" si="1315">C1279*100000/Z1261</f>
        <v>65.333856004181371</v>
      </c>
      <c r="AA1279" s="91">
        <f t="shared" si="1315"/>
        <v>26.504108136761197</v>
      </c>
      <c r="AB1279" s="91">
        <f t="shared" si="1315"/>
        <v>26.556898154295578</v>
      </c>
      <c r="AC1279" s="91">
        <f t="shared" si="1315"/>
        <v>66.49820454847719</v>
      </c>
      <c r="AD1279" s="91">
        <f t="shared" si="1315"/>
        <v>39.914848323576372</v>
      </c>
      <c r="AE1279" s="91">
        <f t="shared" si="1315"/>
        <v>13.267878466233249</v>
      </c>
      <c r="AF1279" s="91">
        <f t="shared" si="1315"/>
        <v>13.236267372600926</v>
      </c>
      <c r="AG1279" s="91">
        <f t="shared" si="1315"/>
        <v>93.246303450113231</v>
      </c>
      <c r="AH1279" s="91">
        <f t="shared" si="1315"/>
        <v>53.241048848662317</v>
      </c>
      <c r="AI1279" s="91">
        <f t="shared" si="1315"/>
        <v>13.329778725673155</v>
      </c>
      <c r="AJ1279" s="91">
        <f t="shared" si="1315"/>
        <v>80.289040545965477</v>
      </c>
      <c r="AK1279" s="91">
        <f t="shared" si="1315"/>
        <v>13.338668800853675</v>
      </c>
      <c r="AL1279" s="148"/>
      <c r="AM1279" s="148"/>
      <c r="AN1279" s="148"/>
      <c r="AO1279" s="148"/>
    </row>
    <row r="1280" spans="1:41" ht="13.5" customHeight="1">
      <c r="A1280" s="88">
        <v>1277</v>
      </c>
      <c r="B1280" s="95" t="s">
        <v>8</v>
      </c>
      <c r="C1280" s="96">
        <v>5</v>
      </c>
      <c r="D1280" s="96">
        <v>10</v>
      </c>
      <c r="E1280" s="96">
        <v>10</v>
      </c>
      <c r="F1280" s="96">
        <v>9</v>
      </c>
      <c r="G1280" s="96">
        <v>19</v>
      </c>
      <c r="H1280" s="96">
        <v>43</v>
      </c>
      <c r="I1280" s="96">
        <v>19</v>
      </c>
      <c r="J1280" s="96">
        <v>10</v>
      </c>
      <c r="K1280" s="96">
        <v>10</v>
      </c>
      <c r="L1280" s="96">
        <v>6</v>
      </c>
      <c r="M1280" s="96">
        <v>9</v>
      </c>
      <c r="N1280" s="96">
        <v>20</v>
      </c>
      <c r="O1280" s="96"/>
      <c r="P1280" s="96"/>
      <c r="Q1280" s="96"/>
      <c r="R1280" s="96"/>
      <c r="Z1280" s="91">
        <f t="shared" ref="Z1280:AK1280" si="1316">C1280*100000/Z1261</f>
        <v>65.333856004181371</v>
      </c>
      <c r="AA1280" s="91">
        <f t="shared" si="1316"/>
        <v>132.52054068380599</v>
      </c>
      <c r="AB1280" s="91">
        <f t="shared" si="1316"/>
        <v>132.78449077147789</v>
      </c>
      <c r="AC1280" s="91">
        <f t="shared" si="1316"/>
        <v>119.69676818725894</v>
      </c>
      <c r="AD1280" s="91">
        <f t="shared" si="1316"/>
        <v>252.79403938265034</v>
      </c>
      <c r="AE1280" s="91">
        <f t="shared" si="1316"/>
        <v>570.51877404802974</v>
      </c>
      <c r="AF1280" s="91">
        <f t="shared" si="1316"/>
        <v>251.48908007941759</v>
      </c>
      <c r="AG1280" s="91">
        <f t="shared" si="1316"/>
        <v>133.20900492873318</v>
      </c>
      <c r="AH1280" s="91">
        <f t="shared" si="1316"/>
        <v>133.1026221216558</v>
      </c>
      <c r="AI1280" s="91">
        <f t="shared" si="1316"/>
        <v>79.97867235403892</v>
      </c>
      <c r="AJ1280" s="91">
        <f t="shared" si="1316"/>
        <v>120.43356081894821</v>
      </c>
      <c r="AK1280" s="91">
        <f t="shared" si="1316"/>
        <v>266.77337601707347</v>
      </c>
      <c r="AL1280" s="148"/>
      <c r="AM1280" s="148"/>
      <c r="AN1280" s="148"/>
      <c r="AO1280" s="148"/>
    </row>
    <row r="1281" spans="1:41" ht="13.5" customHeight="1">
      <c r="A1281" s="88">
        <v>1278</v>
      </c>
      <c r="B1281" s="95" t="s">
        <v>24</v>
      </c>
      <c r="C1281" s="96">
        <v>0</v>
      </c>
      <c r="D1281" s="96">
        <v>1</v>
      </c>
      <c r="E1281" s="96">
        <v>0</v>
      </c>
      <c r="F1281" s="96">
        <v>0</v>
      </c>
      <c r="G1281" s="96">
        <v>0</v>
      </c>
      <c r="H1281" s="96">
        <v>0</v>
      </c>
      <c r="I1281" s="96">
        <v>0</v>
      </c>
      <c r="J1281" s="96">
        <v>1</v>
      </c>
      <c r="K1281" s="96">
        <v>0</v>
      </c>
      <c r="L1281" s="96">
        <v>0</v>
      </c>
      <c r="M1281" s="96">
        <v>0</v>
      </c>
      <c r="N1281" s="96">
        <v>0</v>
      </c>
      <c r="O1281" s="96"/>
      <c r="P1281" s="96"/>
      <c r="Q1281" s="96"/>
      <c r="R1281" s="96"/>
      <c r="Z1281" s="91">
        <f t="shared" ref="Z1281:AK1281" si="1317">C1281*100000/Z1261</f>
        <v>0</v>
      </c>
      <c r="AA1281" s="91">
        <f t="shared" si="1317"/>
        <v>13.252054068380598</v>
      </c>
      <c r="AB1281" s="91">
        <f t="shared" si="1317"/>
        <v>0</v>
      </c>
      <c r="AC1281" s="91">
        <f t="shared" si="1317"/>
        <v>0</v>
      </c>
      <c r="AD1281" s="91">
        <f t="shared" si="1317"/>
        <v>0</v>
      </c>
      <c r="AE1281" s="91">
        <f t="shared" si="1317"/>
        <v>0</v>
      </c>
      <c r="AF1281" s="91">
        <f t="shared" si="1317"/>
        <v>0</v>
      </c>
      <c r="AG1281" s="91">
        <f t="shared" si="1317"/>
        <v>13.320900492873319</v>
      </c>
      <c r="AH1281" s="91">
        <f t="shared" si="1317"/>
        <v>0</v>
      </c>
      <c r="AI1281" s="91">
        <f t="shared" si="1317"/>
        <v>0</v>
      </c>
      <c r="AJ1281" s="91">
        <f t="shared" si="1317"/>
        <v>0</v>
      </c>
      <c r="AK1281" s="91">
        <f t="shared" si="1317"/>
        <v>0</v>
      </c>
      <c r="AL1281" s="148"/>
      <c r="AM1281" s="148"/>
      <c r="AN1281" s="148"/>
      <c r="AO1281" s="148"/>
    </row>
    <row r="1282" spans="1:41" ht="13.5" customHeight="1">
      <c r="A1282" s="88">
        <v>1279</v>
      </c>
      <c r="B1282" s="97" t="s">
        <v>119</v>
      </c>
      <c r="C1282" s="96">
        <v>12</v>
      </c>
      <c r="D1282" s="96">
        <v>13</v>
      </c>
      <c r="E1282" s="96">
        <v>14</v>
      </c>
      <c r="F1282" s="96">
        <v>15</v>
      </c>
      <c r="G1282" s="96">
        <v>27</v>
      </c>
      <c r="H1282" s="96">
        <v>48</v>
      </c>
      <c r="I1282" s="96">
        <v>23</v>
      </c>
      <c r="J1282" s="96">
        <v>18</v>
      </c>
      <c r="K1282" s="96">
        <v>16</v>
      </c>
      <c r="L1282" s="96">
        <v>14</v>
      </c>
      <c r="M1282" s="96">
        <v>24</v>
      </c>
      <c r="N1282" s="96">
        <v>23</v>
      </c>
      <c r="O1282" s="96"/>
      <c r="P1282" s="96"/>
      <c r="Q1282" s="96"/>
      <c r="R1282" s="96"/>
      <c r="T1282" s="4" t="s">
        <v>923</v>
      </c>
      <c r="U1282" s="4" t="s">
        <v>413</v>
      </c>
      <c r="V1282" s="4" t="s">
        <v>924</v>
      </c>
      <c r="W1282" s="4" t="s">
        <v>925</v>
      </c>
      <c r="X1282" s="4" t="s">
        <v>926</v>
      </c>
      <c r="Y1282" s="4">
        <v>74.2</v>
      </c>
      <c r="Z1282" s="91">
        <f t="shared" ref="Z1282:AK1282" si="1318">C1282*100000/Z1261</f>
        <v>156.80125441003528</v>
      </c>
      <c r="AA1282" s="91">
        <f t="shared" si="1318"/>
        <v>172.2767028889478</v>
      </c>
      <c r="AB1282" s="91">
        <f t="shared" si="1318"/>
        <v>185.89828708006905</v>
      </c>
      <c r="AC1282" s="91">
        <f t="shared" si="1318"/>
        <v>199.49461364543157</v>
      </c>
      <c r="AD1282" s="91">
        <f t="shared" si="1318"/>
        <v>359.23363491218731</v>
      </c>
      <c r="AE1282" s="91">
        <f t="shared" si="1318"/>
        <v>636.85816637919595</v>
      </c>
      <c r="AF1282" s="91">
        <f t="shared" si="1318"/>
        <v>304.43414956982133</v>
      </c>
      <c r="AG1282" s="91">
        <f t="shared" si="1318"/>
        <v>239.77620887171972</v>
      </c>
      <c r="AH1282" s="91">
        <f t="shared" si="1318"/>
        <v>212.96419539464927</v>
      </c>
      <c r="AI1282" s="91">
        <f t="shared" si="1318"/>
        <v>186.61690215942414</v>
      </c>
      <c r="AJ1282" s="91">
        <f t="shared" si="1318"/>
        <v>321.15616218386191</v>
      </c>
      <c r="AK1282" s="91">
        <f t="shared" si="1318"/>
        <v>306.78938241963453</v>
      </c>
      <c r="AL1282" s="148"/>
      <c r="AM1282" s="148"/>
      <c r="AN1282" s="148"/>
      <c r="AO1282" s="148"/>
    </row>
    <row r="1283" spans="1:41" ht="13.5" customHeight="1">
      <c r="A1283" s="88">
        <v>1280</v>
      </c>
      <c r="B1283" s="95" t="s">
        <v>7</v>
      </c>
      <c r="C1283" s="96">
        <v>11</v>
      </c>
      <c r="D1283" s="96">
        <v>7</v>
      </c>
      <c r="E1283" s="96">
        <v>6</v>
      </c>
      <c r="F1283" s="96">
        <v>10</v>
      </c>
      <c r="G1283" s="96">
        <v>19</v>
      </c>
      <c r="H1283" s="96">
        <v>11</v>
      </c>
      <c r="I1283" s="96">
        <v>14</v>
      </c>
      <c r="J1283" s="96">
        <v>13</v>
      </c>
      <c r="K1283" s="96">
        <v>22</v>
      </c>
      <c r="L1283" s="96">
        <v>15</v>
      </c>
      <c r="M1283" s="96">
        <v>24</v>
      </c>
      <c r="N1283" s="96">
        <v>16</v>
      </c>
      <c r="O1283" s="96"/>
      <c r="P1283" s="96"/>
      <c r="Q1283" s="96"/>
      <c r="R1283" s="96"/>
      <c r="Z1283" s="91">
        <f t="shared" ref="Z1283:AK1283" si="1319">C1283*100000/Z1261</f>
        <v>143.734483209199</v>
      </c>
      <c r="AA1283" s="91">
        <f t="shared" si="1319"/>
        <v>92.764378478664199</v>
      </c>
      <c r="AB1283" s="91">
        <f t="shared" si="1319"/>
        <v>79.670694462886729</v>
      </c>
      <c r="AC1283" s="91">
        <f t="shared" si="1319"/>
        <v>132.99640909695438</v>
      </c>
      <c r="AD1283" s="91">
        <f t="shared" si="1319"/>
        <v>252.79403938265034</v>
      </c>
      <c r="AE1283" s="91">
        <f t="shared" si="1319"/>
        <v>145.94666312856575</v>
      </c>
      <c r="AF1283" s="91">
        <f t="shared" si="1319"/>
        <v>185.30774321641297</v>
      </c>
      <c r="AG1283" s="91">
        <f t="shared" si="1319"/>
        <v>173.17170640735313</v>
      </c>
      <c r="AH1283" s="91">
        <f t="shared" si="1319"/>
        <v>292.82576866764276</v>
      </c>
      <c r="AI1283" s="91">
        <f t="shared" si="1319"/>
        <v>199.94668088509729</v>
      </c>
      <c r="AJ1283" s="91">
        <f t="shared" si="1319"/>
        <v>321.15616218386191</v>
      </c>
      <c r="AK1283" s="91">
        <f t="shared" si="1319"/>
        <v>213.4187008136588</v>
      </c>
      <c r="AL1283" s="148"/>
      <c r="AM1283" s="148"/>
      <c r="AN1283" s="148"/>
      <c r="AO1283" s="148"/>
    </row>
    <row r="1284" spans="1:41" ht="13.5" customHeight="1">
      <c r="A1284" s="88">
        <v>1281</v>
      </c>
      <c r="B1284" s="95" t="s">
        <v>6</v>
      </c>
      <c r="C1284" s="96">
        <v>13</v>
      </c>
      <c r="D1284" s="96">
        <v>23</v>
      </c>
      <c r="E1284" s="96">
        <v>17</v>
      </c>
      <c r="F1284" s="96">
        <v>13</v>
      </c>
      <c r="G1284" s="96">
        <v>8</v>
      </c>
      <c r="H1284" s="96">
        <v>15</v>
      </c>
      <c r="I1284" s="96">
        <v>8</v>
      </c>
      <c r="J1284" s="96">
        <v>8</v>
      </c>
      <c r="K1284" s="96">
        <v>5</v>
      </c>
      <c r="L1284" s="96">
        <v>1</v>
      </c>
      <c r="M1284" s="96">
        <v>11</v>
      </c>
      <c r="N1284" s="96">
        <v>11</v>
      </c>
      <c r="O1284" s="96"/>
      <c r="P1284" s="96"/>
      <c r="Q1284" s="96"/>
      <c r="R1284" s="96"/>
      <c r="Z1284" s="91">
        <f t="shared" ref="Z1284:AK1284" si="1320">C1284*100000/Z1261</f>
        <v>169.86802561087154</v>
      </c>
      <c r="AA1284" s="91">
        <f t="shared" si="1320"/>
        <v>304.79724357275376</v>
      </c>
      <c r="AB1284" s="91">
        <f t="shared" si="1320"/>
        <v>225.73363431151242</v>
      </c>
      <c r="AC1284" s="91">
        <f t="shared" si="1320"/>
        <v>172.89533182604069</v>
      </c>
      <c r="AD1284" s="91">
        <f t="shared" si="1320"/>
        <v>106.43959552953699</v>
      </c>
      <c r="AE1284" s="91">
        <f t="shared" si="1320"/>
        <v>199.01817699349874</v>
      </c>
      <c r="AF1284" s="91">
        <f t="shared" si="1320"/>
        <v>105.89013898080741</v>
      </c>
      <c r="AG1284" s="91">
        <f t="shared" si="1320"/>
        <v>106.56720394298655</v>
      </c>
      <c r="AH1284" s="91">
        <f t="shared" si="1320"/>
        <v>66.551311060827899</v>
      </c>
      <c r="AI1284" s="91">
        <f t="shared" si="1320"/>
        <v>13.329778725673155</v>
      </c>
      <c r="AJ1284" s="91">
        <f t="shared" si="1320"/>
        <v>147.19657433427003</v>
      </c>
      <c r="AK1284" s="91">
        <f t="shared" si="1320"/>
        <v>146.72535680939043</v>
      </c>
      <c r="AL1284" s="148"/>
      <c r="AM1284" s="148"/>
      <c r="AN1284" s="148"/>
      <c r="AO1284" s="148"/>
    </row>
    <row r="1285" spans="1:41" ht="13.5" customHeight="1">
      <c r="A1285" s="88">
        <v>1282</v>
      </c>
      <c r="B1285" s="95" t="s">
        <v>5</v>
      </c>
      <c r="C1285" s="96">
        <v>5</v>
      </c>
      <c r="D1285" s="96">
        <v>1</v>
      </c>
      <c r="E1285" s="96">
        <v>1</v>
      </c>
      <c r="F1285" s="96">
        <v>5</v>
      </c>
      <c r="G1285" s="96">
        <v>1</v>
      </c>
      <c r="H1285" s="96">
        <v>7</v>
      </c>
      <c r="I1285" s="96">
        <v>4</v>
      </c>
      <c r="J1285" s="96">
        <v>8</v>
      </c>
      <c r="K1285" s="96">
        <v>4</v>
      </c>
      <c r="L1285" s="96">
        <v>6</v>
      </c>
      <c r="M1285" s="96">
        <v>5</v>
      </c>
      <c r="N1285" s="96">
        <v>3</v>
      </c>
      <c r="O1285" s="96"/>
      <c r="P1285" s="96"/>
      <c r="Q1285" s="96"/>
      <c r="R1285" s="96"/>
      <c r="Z1285" s="91">
        <f t="shared" ref="Z1285:AK1285" si="1321">C1285*100000/Z1261</f>
        <v>65.333856004181371</v>
      </c>
      <c r="AA1285" s="91">
        <f t="shared" si="1321"/>
        <v>13.252054068380598</v>
      </c>
      <c r="AB1285" s="91">
        <f t="shared" si="1321"/>
        <v>13.278449077147789</v>
      </c>
      <c r="AC1285" s="91">
        <f t="shared" si="1321"/>
        <v>66.49820454847719</v>
      </c>
      <c r="AD1285" s="91">
        <f t="shared" si="1321"/>
        <v>13.304949441192123</v>
      </c>
      <c r="AE1285" s="91">
        <f t="shared" si="1321"/>
        <v>92.87514926363275</v>
      </c>
      <c r="AF1285" s="91">
        <f t="shared" si="1321"/>
        <v>52.945069490403704</v>
      </c>
      <c r="AG1285" s="91">
        <f t="shared" si="1321"/>
        <v>106.56720394298655</v>
      </c>
      <c r="AH1285" s="91">
        <f t="shared" si="1321"/>
        <v>53.241048848662317</v>
      </c>
      <c r="AI1285" s="91">
        <f t="shared" si="1321"/>
        <v>79.97867235403892</v>
      </c>
      <c r="AJ1285" s="91">
        <f t="shared" si="1321"/>
        <v>66.907533788304562</v>
      </c>
      <c r="AK1285" s="91">
        <f t="shared" si="1321"/>
        <v>40.016006402561025</v>
      </c>
      <c r="AL1285" s="148"/>
      <c r="AM1285" s="148"/>
      <c r="AN1285" s="148"/>
      <c r="AO1285" s="148"/>
    </row>
    <row r="1286" spans="1:41" ht="13.5" customHeight="1">
      <c r="A1286" s="88">
        <v>1283</v>
      </c>
      <c r="B1286" s="95" t="s">
        <v>26</v>
      </c>
      <c r="C1286" s="96">
        <v>0</v>
      </c>
      <c r="D1286" s="96">
        <v>0</v>
      </c>
      <c r="E1286" s="96">
        <v>0</v>
      </c>
      <c r="F1286" s="96">
        <v>0</v>
      </c>
      <c r="G1286" s="96">
        <v>0</v>
      </c>
      <c r="H1286" s="96">
        <v>0</v>
      </c>
      <c r="I1286" s="96">
        <v>0</v>
      </c>
      <c r="J1286" s="96">
        <v>0</v>
      </c>
      <c r="K1286" s="96">
        <v>0</v>
      </c>
      <c r="L1286" s="96">
        <v>0</v>
      </c>
      <c r="M1286" s="96">
        <v>0</v>
      </c>
      <c r="N1286" s="96">
        <v>0</v>
      </c>
      <c r="O1286" s="96"/>
      <c r="P1286" s="96"/>
      <c r="Q1286" s="96"/>
      <c r="R1286" s="96"/>
      <c r="Z1286" s="91">
        <f t="shared" ref="Z1286:AK1286" si="1322">C1286*100000/Z1261</f>
        <v>0</v>
      </c>
      <c r="AA1286" s="91">
        <f t="shared" si="1322"/>
        <v>0</v>
      </c>
      <c r="AB1286" s="91">
        <f t="shared" si="1322"/>
        <v>0</v>
      </c>
      <c r="AC1286" s="91">
        <f t="shared" si="1322"/>
        <v>0</v>
      </c>
      <c r="AD1286" s="91">
        <f t="shared" si="1322"/>
        <v>0</v>
      </c>
      <c r="AE1286" s="91">
        <f t="shared" si="1322"/>
        <v>0</v>
      </c>
      <c r="AF1286" s="91">
        <f t="shared" si="1322"/>
        <v>0</v>
      </c>
      <c r="AG1286" s="91">
        <f t="shared" si="1322"/>
        <v>0</v>
      </c>
      <c r="AH1286" s="91">
        <f t="shared" si="1322"/>
        <v>0</v>
      </c>
      <c r="AI1286" s="91">
        <f t="shared" si="1322"/>
        <v>0</v>
      </c>
      <c r="AJ1286" s="91">
        <f t="shared" si="1322"/>
        <v>0</v>
      </c>
      <c r="AK1286" s="91">
        <f t="shared" si="1322"/>
        <v>0</v>
      </c>
      <c r="AL1286" s="148"/>
      <c r="AM1286" s="148"/>
      <c r="AN1286" s="148"/>
      <c r="AO1286" s="148"/>
    </row>
    <row r="1287" spans="1:41" ht="13.5" customHeight="1">
      <c r="A1287" s="88">
        <v>1284</v>
      </c>
      <c r="B1287" s="95" t="s">
        <v>4</v>
      </c>
      <c r="C1287" s="96">
        <v>4</v>
      </c>
      <c r="D1287" s="96">
        <v>3</v>
      </c>
      <c r="E1287" s="96">
        <v>5</v>
      </c>
      <c r="F1287" s="96">
        <v>3</v>
      </c>
      <c r="G1287" s="96">
        <v>5</v>
      </c>
      <c r="H1287" s="96">
        <v>10</v>
      </c>
      <c r="I1287" s="96">
        <v>15</v>
      </c>
      <c r="J1287" s="96">
        <v>22</v>
      </c>
      <c r="K1287" s="96">
        <v>26</v>
      </c>
      <c r="L1287" s="96">
        <v>22</v>
      </c>
      <c r="M1287" s="96">
        <v>27</v>
      </c>
      <c r="N1287" s="96">
        <v>13</v>
      </c>
      <c r="O1287" s="96"/>
      <c r="P1287" s="96"/>
      <c r="Q1287" s="96"/>
      <c r="R1287" s="96"/>
      <c r="Z1287" s="91">
        <f t="shared" ref="Z1287:AK1287" si="1323">C1287*100000/Z1261</f>
        <v>52.267084803345092</v>
      </c>
      <c r="AA1287" s="91">
        <f t="shared" si="1323"/>
        <v>39.756162205141798</v>
      </c>
      <c r="AB1287" s="91">
        <f t="shared" si="1323"/>
        <v>66.392245385738946</v>
      </c>
      <c r="AC1287" s="91">
        <f t="shared" si="1323"/>
        <v>39.898922729086316</v>
      </c>
      <c r="AD1287" s="91">
        <f t="shared" si="1323"/>
        <v>66.524747205960622</v>
      </c>
      <c r="AE1287" s="91">
        <f t="shared" si="1323"/>
        <v>132.6787846623325</v>
      </c>
      <c r="AF1287" s="91">
        <f t="shared" si="1323"/>
        <v>198.54401058901391</v>
      </c>
      <c r="AG1287" s="91">
        <f t="shared" si="1323"/>
        <v>293.05981084321303</v>
      </c>
      <c r="AH1287" s="91">
        <f t="shared" si="1323"/>
        <v>346.06681751630509</v>
      </c>
      <c r="AI1287" s="91">
        <f t="shared" si="1323"/>
        <v>293.25513196480938</v>
      </c>
      <c r="AJ1287" s="91">
        <f t="shared" si="1323"/>
        <v>361.30068245684464</v>
      </c>
      <c r="AK1287" s="91">
        <f t="shared" si="1323"/>
        <v>173.40269441109777</v>
      </c>
      <c r="AL1287" s="148"/>
      <c r="AM1287" s="148"/>
      <c r="AN1287" s="148"/>
      <c r="AO1287" s="148"/>
    </row>
    <row r="1288" spans="1:41" ht="13.5" customHeight="1">
      <c r="A1288" s="88">
        <v>1285</v>
      </c>
      <c r="B1288" s="95" t="s">
        <v>3</v>
      </c>
      <c r="C1288" s="96">
        <v>6</v>
      </c>
      <c r="D1288" s="96">
        <v>28</v>
      </c>
      <c r="E1288" s="96">
        <v>18</v>
      </c>
      <c r="F1288" s="96">
        <v>234</v>
      </c>
      <c r="G1288" s="96">
        <v>17</v>
      </c>
      <c r="H1288" s="96">
        <v>52</v>
      </c>
      <c r="I1288" s="96">
        <v>37</v>
      </c>
      <c r="J1288" s="96">
        <v>26</v>
      </c>
      <c r="K1288" s="96">
        <v>70</v>
      </c>
      <c r="L1288" s="96">
        <v>103</v>
      </c>
      <c r="M1288" s="96">
        <v>118</v>
      </c>
      <c r="N1288" s="96">
        <v>72</v>
      </c>
      <c r="O1288" s="96"/>
      <c r="P1288" s="96"/>
      <c r="Q1288" s="96"/>
      <c r="R1288" s="96"/>
      <c r="Z1288" s="91">
        <f t="shared" ref="Z1288:AK1288" si="1324">C1288*100000/Z1261</f>
        <v>78.400627205017642</v>
      </c>
      <c r="AA1288" s="91">
        <f t="shared" si="1324"/>
        <v>371.05751391465679</v>
      </c>
      <c r="AB1288" s="91">
        <f t="shared" si="1324"/>
        <v>239.01208338866022</v>
      </c>
      <c r="AC1288" s="91">
        <f t="shared" si="1324"/>
        <v>3112.1159728687326</v>
      </c>
      <c r="AD1288" s="91">
        <f t="shared" si="1324"/>
        <v>226.1841405002661</v>
      </c>
      <c r="AE1288" s="91">
        <f t="shared" si="1324"/>
        <v>689.92968024412892</v>
      </c>
      <c r="AF1288" s="91">
        <f t="shared" si="1324"/>
        <v>489.7418927862343</v>
      </c>
      <c r="AG1288" s="91">
        <f t="shared" si="1324"/>
        <v>346.34341281470626</v>
      </c>
      <c r="AH1288" s="91">
        <f t="shared" si="1324"/>
        <v>931.71835485159056</v>
      </c>
      <c r="AI1288" s="91">
        <f t="shared" si="1324"/>
        <v>1372.9672087443348</v>
      </c>
      <c r="AJ1288" s="91">
        <f t="shared" si="1324"/>
        <v>1579.0177974039877</v>
      </c>
      <c r="AK1288" s="91">
        <f t="shared" si="1324"/>
        <v>960.38415366146455</v>
      </c>
      <c r="AL1288" s="148"/>
      <c r="AM1288" s="148"/>
      <c r="AN1288" s="148"/>
      <c r="AO1288" s="148"/>
    </row>
    <row r="1289" spans="1:41" ht="13.5" customHeight="1">
      <c r="A1289" s="88">
        <v>1286</v>
      </c>
      <c r="B1289" s="95" t="s">
        <v>2</v>
      </c>
      <c r="C1289" s="96">
        <v>0</v>
      </c>
      <c r="D1289" s="96">
        <v>0</v>
      </c>
      <c r="E1289" s="96">
        <v>0</v>
      </c>
      <c r="F1289" s="96">
        <v>0</v>
      </c>
      <c r="G1289" s="96">
        <v>0</v>
      </c>
      <c r="H1289" s="96">
        <v>0</v>
      </c>
      <c r="I1289" s="96">
        <v>0</v>
      </c>
      <c r="J1289" s="96">
        <v>0</v>
      </c>
      <c r="K1289" s="96">
        <v>0</v>
      </c>
      <c r="L1289" s="96">
        <v>0</v>
      </c>
      <c r="M1289" s="96">
        <v>0</v>
      </c>
      <c r="N1289" s="96">
        <v>0</v>
      </c>
      <c r="O1289" s="96"/>
      <c r="P1289" s="96"/>
      <c r="Q1289" s="96"/>
      <c r="R1289" s="96"/>
      <c r="Z1289" s="91">
        <f t="shared" ref="Z1289:AK1289" si="1325">C1289*100000/Z1261</f>
        <v>0</v>
      </c>
      <c r="AA1289" s="91">
        <f t="shared" si="1325"/>
        <v>0</v>
      </c>
      <c r="AB1289" s="91">
        <f t="shared" si="1325"/>
        <v>0</v>
      </c>
      <c r="AC1289" s="91">
        <f t="shared" si="1325"/>
        <v>0</v>
      </c>
      <c r="AD1289" s="91">
        <f t="shared" si="1325"/>
        <v>0</v>
      </c>
      <c r="AE1289" s="91">
        <f t="shared" si="1325"/>
        <v>0</v>
      </c>
      <c r="AF1289" s="91">
        <f t="shared" si="1325"/>
        <v>0</v>
      </c>
      <c r="AG1289" s="91">
        <f t="shared" si="1325"/>
        <v>0</v>
      </c>
      <c r="AH1289" s="91">
        <f t="shared" si="1325"/>
        <v>0</v>
      </c>
      <c r="AI1289" s="91">
        <f t="shared" si="1325"/>
        <v>0</v>
      </c>
      <c r="AJ1289" s="91">
        <f t="shared" si="1325"/>
        <v>0</v>
      </c>
      <c r="AK1289" s="91">
        <f t="shared" si="1325"/>
        <v>0</v>
      </c>
      <c r="AL1289" s="148"/>
      <c r="AM1289" s="148"/>
      <c r="AN1289" s="148"/>
      <c r="AO1289" s="148"/>
    </row>
    <row r="1290" spans="1:41" ht="13.5" customHeight="1">
      <c r="A1290" s="88">
        <v>1287</v>
      </c>
      <c r="B1290" s="95" t="s">
        <v>23</v>
      </c>
      <c r="C1290" s="96">
        <v>1</v>
      </c>
      <c r="D1290" s="96">
        <v>4</v>
      </c>
      <c r="E1290" s="96">
        <v>3</v>
      </c>
      <c r="F1290" s="96">
        <v>2</v>
      </c>
      <c r="G1290" s="96">
        <v>0</v>
      </c>
      <c r="H1290" s="96">
        <v>1</v>
      </c>
      <c r="I1290" s="96">
        <v>0</v>
      </c>
      <c r="J1290" s="96">
        <v>1</v>
      </c>
      <c r="K1290" s="96">
        <v>0</v>
      </c>
      <c r="L1290" s="96">
        <v>0</v>
      </c>
      <c r="M1290" s="96">
        <v>0</v>
      </c>
      <c r="N1290" s="96">
        <v>0</v>
      </c>
      <c r="O1290" s="96"/>
      <c r="P1290" s="96"/>
      <c r="Q1290" s="96"/>
      <c r="R1290" s="96"/>
      <c r="Z1290" s="91">
        <f t="shared" ref="Z1290:AK1290" si="1326">C1290*100000/Z1261</f>
        <v>13.066771200836273</v>
      </c>
      <c r="AA1290" s="91">
        <f t="shared" si="1326"/>
        <v>53.008216273522393</v>
      </c>
      <c r="AB1290" s="91">
        <f t="shared" si="1326"/>
        <v>39.835347231443365</v>
      </c>
      <c r="AC1290" s="91">
        <f t="shared" si="1326"/>
        <v>26.599281819390878</v>
      </c>
      <c r="AD1290" s="91">
        <f t="shared" si="1326"/>
        <v>0</v>
      </c>
      <c r="AE1290" s="91">
        <f t="shared" si="1326"/>
        <v>13.267878466233249</v>
      </c>
      <c r="AF1290" s="91">
        <f t="shared" si="1326"/>
        <v>0</v>
      </c>
      <c r="AG1290" s="91">
        <f t="shared" si="1326"/>
        <v>13.320900492873319</v>
      </c>
      <c r="AH1290" s="91">
        <f t="shared" si="1326"/>
        <v>0</v>
      </c>
      <c r="AI1290" s="91">
        <f t="shared" si="1326"/>
        <v>0</v>
      </c>
      <c r="AJ1290" s="91">
        <f t="shared" si="1326"/>
        <v>0</v>
      </c>
      <c r="AK1290" s="91">
        <f t="shared" si="1326"/>
        <v>0</v>
      </c>
      <c r="AL1290" s="148"/>
      <c r="AM1290" s="148"/>
      <c r="AN1290" s="148"/>
      <c r="AO1290" s="148"/>
    </row>
    <row r="1291" spans="1:41" ht="13.5" customHeight="1">
      <c r="A1291" s="88">
        <v>1288</v>
      </c>
      <c r="B1291" s="95" t="s">
        <v>1</v>
      </c>
      <c r="C1291" s="96">
        <v>2</v>
      </c>
      <c r="D1291" s="96">
        <v>4</v>
      </c>
      <c r="E1291" s="96">
        <v>0</v>
      </c>
      <c r="F1291" s="96">
        <v>0</v>
      </c>
      <c r="G1291" s="96">
        <v>1</v>
      </c>
      <c r="H1291" s="96">
        <v>0</v>
      </c>
      <c r="I1291" s="96">
        <v>0</v>
      </c>
      <c r="J1291" s="96">
        <v>0</v>
      </c>
      <c r="K1291" s="96">
        <v>0</v>
      </c>
      <c r="L1291" s="96">
        <v>1</v>
      </c>
      <c r="M1291" s="96">
        <v>0</v>
      </c>
      <c r="N1291" s="96">
        <v>0</v>
      </c>
      <c r="O1291" s="96"/>
      <c r="P1291" s="96"/>
      <c r="Q1291" s="96"/>
      <c r="R1291" s="96"/>
      <c r="Z1291" s="91">
        <f t="shared" ref="Z1291:AK1291" si="1327">C1291*100000/Z1261</f>
        <v>26.133542401672546</v>
      </c>
      <c r="AA1291" s="91">
        <f t="shared" si="1327"/>
        <v>53.008216273522393</v>
      </c>
      <c r="AB1291" s="91">
        <f t="shared" si="1327"/>
        <v>0</v>
      </c>
      <c r="AC1291" s="91">
        <f t="shared" si="1327"/>
        <v>0</v>
      </c>
      <c r="AD1291" s="91">
        <f t="shared" si="1327"/>
        <v>13.304949441192123</v>
      </c>
      <c r="AE1291" s="91">
        <f t="shared" si="1327"/>
        <v>0</v>
      </c>
      <c r="AF1291" s="91">
        <f t="shared" si="1327"/>
        <v>0</v>
      </c>
      <c r="AG1291" s="91">
        <f t="shared" si="1327"/>
        <v>0</v>
      </c>
      <c r="AH1291" s="91">
        <f t="shared" si="1327"/>
        <v>0</v>
      </c>
      <c r="AI1291" s="91">
        <f t="shared" si="1327"/>
        <v>13.329778725673155</v>
      </c>
      <c r="AJ1291" s="91">
        <f t="shared" si="1327"/>
        <v>0</v>
      </c>
      <c r="AK1291" s="91">
        <f t="shared" si="1327"/>
        <v>0</v>
      </c>
      <c r="AL1291" s="148"/>
      <c r="AM1291" s="148"/>
      <c r="AN1291" s="148"/>
      <c r="AO1291" s="148"/>
    </row>
    <row r="1292" spans="1:41" ht="13.5" customHeight="1">
      <c r="A1292" s="88">
        <v>1289</v>
      </c>
      <c r="B1292" s="95" t="s">
        <v>0</v>
      </c>
      <c r="C1292" s="96">
        <v>2</v>
      </c>
      <c r="D1292" s="96">
        <v>1</v>
      </c>
      <c r="E1292" s="96">
        <v>0</v>
      </c>
      <c r="F1292" s="96">
        <v>1</v>
      </c>
      <c r="G1292" s="96">
        <v>0</v>
      </c>
      <c r="H1292" s="96">
        <v>3</v>
      </c>
      <c r="I1292" s="96">
        <v>0</v>
      </c>
      <c r="J1292" s="96">
        <v>1</v>
      </c>
      <c r="K1292" s="96">
        <v>0</v>
      </c>
      <c r="L1292" s="96">
        <v>8</v>
      </c>
      <c r="M1292" s="96">
        <v>27</v>
      </c>
      <c r="N1292" s="96">
        <v>4</v>
      </c>
      <c r="O1292" s="96"/>
      <c r="P1292" s="96"/>
      <c r="Q1292" s="96"/>
      <c r="R1292" s="96"/>
      <c r="Z1292" s="91">
        <f t="shared" ref="Z1292:AK1292" si="1328">C1292*100000/Z1261</f>
        <v>26.133542401672546</v>
      </c>
      <c r="AA1292" s="91">
        <f t="shared" si="1328"/>
        <v>13.252054068380598</v>
      </c>
      <c r="AB1292" s="91">
        <f t="shared" si="1328"/>
        <v>0</v>
      </c>
      <c r="AC1292" s="91">
        <f t="shared" si="1328"/>
        <v>13.299640909695439</v>
      </c>
      <c r="AD1292" s="91">
        <f t="shared" si="1328"/>
        <v>0</v>
      </c>
      <c r="AE1292" s="91">
        <f t="shared" si="1328"/>
        <v>39.803635398699747</v>
      </c>
      <c r="AF1292" s="91">
        <f t="shared" si="1328"/>
        <v>0</v>
      </c>
      <c r="AG1292" s="91">
        <f t="shared" si="1328"/>
        <v>13.320900492873319</v>
      </c>
      <c r="AH1292" s="91">
        <f t="shared" si="1328"/>
        <v>0</v>
      </c>
      <c r="AI1292" s="91">
        <f t="shared" si="1328"/>
        <v>106.63822980538524</v>
      </c>
      <c r="AJ1292" s="91">
        <f t="shared" si="1328"/>
        <v>361.30068245684464</v>
      </c>
      <c r="AK1292" s="91">
        <f t="shared" si="1328"/>
        <v>53.3546752034147</v>
      </c>
      <c r="AL1292" s="148"/>
      <c r="AM1292" s="148"/>
      <c r="AN1292" s="148"/>
      <c r="AO1292" s="148"/>
    </row>
    <row r="1293" spans="1:41" ht="13.5" customHeight="1">
      <c r="A1293" s="88">
        <v>1290</v>
      </c>
      <c r="B1293" s="97" t="s">
        <v>111</v>
      </c>
      <c r="C1293" s="96"/>
      <c r="D1293" s="96"/>
      <c r="E1293" s="96"/>
      <c r="F1293" s="96"/>
      <c r="G1293" s="96"/>
      <c r="H1293" s="96"/>
      <c r="I1293" s="96"/>
      <c r="J1293" s="96"/>
      <c r="K1293" s="96"/>
      <c r="L1293" s="96"/>
      <c r="M1293" s="96">
        <v>0</v>
      </c>
      <c r="N1293" s="96">
        <v>0</v>
      </c>
      <c r="O1293" s="96"/>
      <c r="P1293" s="96"/>
      <c r="Q1293" s="96"/>
      <c r="R1293" s="96"/>
      <c r="Z1293" s="91">
        <f t="shared" ref="Z1293:AK1293" si="1329">C1293*100000/Z1261</f>
        <v>0</v>
      </c>
      <c r="AA1293" s="91">
        <f t="shared" si="1329"/>
        <v>0</v>
      </c>
      <c r="AB1293" s="91">
        <f t="shared" si="1329"/>
        <v>0</v>
      </c>
      <c r="AC1293" s="91">
        <f t="shared" si="1329"/>
        <v>0</v>
      </c>
      <c r="AD1293" s="91">
        <f t="shared" si="1329"/>
        <v>0</v>
      </c>
      <c r="AE1293" s="91">
        <f t="shared" si="1329"/>
        <v>0</v>
      </c>
      <c r="AF1293" s="91">
        <f t="shared" si="1329"/>
        <v>0</v>
      </c>
      <c r="AG1293" s="91">
        <f t="shared" si="1329"/>
        <v>0</v>
      </c>
      <c r="AH1293" s="91">
        <f t="shared" si="1329"/>
        <v>0</v>
      </c>
      <c r="AI1293" s="91">
        <f t="shared" si="1329"/>
        <v>0</v>
      </c>
      <c r="AJ1293" s="91">
        <f t="shared" si="1329"/>
        <v>0</v>
      </c>
      <c r="AK1293" s="91">
        <f t="shared" si="1329"/>
        <v>0</v>
      </c>
      <c r="AL1293" s="148"/>
      <c r="AM1293" s="148"/>
      <c r="AN1293" s="148"/>
      <c r="AO1293" s="148"/>
    </row>
    <row r="1294" spans="1:41" ht="13.5" customHeight="1">
      <c r="A1294" s="88">
        <v>1291</v>
      </c>
      <c r="B1294" s="97" t="s">
        <v>112</v>
      </c>
      <c r="C1294" s="96">
        <f>SUM(C1270,C1277,C1282,C1283:C1293)</f>
        <v>394</v>
      </c>
      <c r="D1294" s="96">
        <f t="shared" ref="D1294:K1294" si="1330">SUM(D1270,D1277,D1282,D1283:D1293)</f>
        <v>412</v>
      </c>
      <c r="E1294" s="96">
        <f t="shared" si="1330"/>
        <v>410</v>
      </c>
      <c r="F1294" s="96">
        <f t="shared" si="1330"/>
        <v>549</v>
      </c>
      <c r="G1294" s="96">
        <f t="shared" si="1330"/>
        <v>336</v>
      </c>
      <c r="H1294" s="96">
        <f t="shared" si="1330"/>
        <v>496</v>
      </c>
      <c r="I1294" s="96">
        <f t="shared" si="1330"/>
        <v>411</v>
      </c>
      <c r="J1294" s="96">
        <f t="shared" si="1330"/>
        <v>410</v>
      </c>
      <c r="K1294" s="96">
        <f t="shared" si="1330"/>
        <v>484</v>
      </c>
      <c r="L1294" s="96">
        <f>SUM(L1270,L1277,L1282,L1283:L1293)</f>
        <v>490</v>
      </c>
      <c r="M1294" s="96">
        <f t="shared" ref="M1294:R1294" si="1331">SUM(M1270,M1277,M1282,M1283:M1293)</f>
        <v>575</v>
      </c>
      <c r="N1294" s="96">
        <f>SUM(N1270,N1277,N1282,N1283:N1293)</f>
        <v>506</v>
      </c>
      <c r="O1294" s="96">
        <f t="shared" si="1331"/>
        <v>0</v>
      </c>
      <c r="P1294" s="96">
        <f t="shared" si="1331"/>
        <v>0</v>
      </c>
      <c r="Q1294" s="96">
        <f t="shared" si="1331"/>
        <v>0</v>
      </c>
      <c r="R1294" s="96">
        <f t="shared" si="1331"/>
        <v>0</v>
      </c>
      <c r="T1294" s="4" t="s">
        <v>927</v>
      </c>
      <c r="U1294" s="4" t="s">
        <v>928</v>
      </c>
      <c r="V1294" s="4" t="s">
        <v>929</v>
      </c>
      <c r="W1294" s="4" t="s">
        <v>930</v>
      </c>
      <c r="X1294" s="4" t="s">
        <v>931</v>
      </c>
      <c r="Y1294" s="4">
        <v>4539.8</v>
      </c>
      <c r="Z1294" s="91">
        <f t="shared" ref="Z1294:AK1294" si="1332">C1294*100000/Z1261</f>
        <v>5148.3078531294914</v>
      </c>
      <c r="AA1294" s="91">
        <f t="shared" si="1332"/>
        <v>5459.8462761728069</v>
      </c>
      <c r="AB1294" s="91">
        <f t="shared" si="1332"/>
        <v>5444.1641216305934</v>
      </c>
      <c r="AC1294" s="91">
        <f t="shared" si="1332"/>
        <v>7301.5028594227952</v>
      </c>
      <c r="AD1294" s="91">
        <f t="shared" si="1332"/>
        <v>4470.4630122405533</v>
      </c>
      <c r="AE1294" s="91">
        <f t="shared" si="1332"/>
        <v>6580.8677192516916</v>
      </c>
      <c r="AF1294" s="91">
        <f t="shared" si="1332"/>
        <v>5440.1058901389806</v>
      </c>
      <c r="AG1294" s="91">
        <f t="shared" si="1332"/>
        <v>5461.5692020780607</v>
      </c>
      <c r="AH1294" s="91">
        <f t="shared" si="1332"/>
        <v>6442.1669106881409</v>
      </c>
      <c r="AI1294" s="91">
        <f t="shared" si="1332"/>
        <v>6531.5915755798451</v>
      </c>
      <c r="AJ1294" s="91">
        <f t="shared" si="1332"/>
        <v>7694.3663856550247</v>
      </c>
      <c r="AK1294" s="91">
        <f t="shared" si="1332"/>
        <v>6749.3664132319591</v>
      </c>
      <c r="AL1294" s="148"/>
      <c r="AM1294" s="148"/>
      <c r="AN1294" s="148"/>
      <c r="AO1294" s="148"/>
    </row>
    <row r="1295" spans="1:41" ht="13.5" customHeight="1">
      <c r="A1295" s="88">
        <v>1292</v>
      </c>
      <c r="B1295" s="13" t="s">
        <v>155</v>
      </c>
      <c r="C1295" s="86">
        <v>2011</v>
      </c>
      <c r="D1295" s="86">
        <v>2012</v>
      </c>
      <c r="E1295" s="86">
        <v>2013</v>
      </c>
      <c r="F1295" s="86">
        <v>2014</v>
      </c>
      <c r="G1295" s="86">
        <v>2015</v>
      </c>
      <c r="H1295" s="86">
        <v>2016</v>
      </c>
      <c r="I1295" s="86">
        <v>2017</v>
      </c>
      <c r="J1295" s="86">
        <v>2018</v>
      </c>
      <c r="K1295" s="86">
        <v>2019</v>
      </c>
      <c r="L1295" s="86">
        <v>2020</v>
      </c>
      <c r="M1295" s="86">
        <v>2021</v>
      </c>
      <c r="N1295" s="86">
        <v>2022</v>
      </c>
      <c r="O1295" s="86">
        <v>2023</v>
      </c>
      <c r="P1295" s="86">
        <v>2024</v>
      </c>
      <c r="Q1295" s="86">
        <v>2025</v>
      </c>
      <c r="R1295" s="86">
        <v>2026</v>
      </c>
      <c r="Z1295" s="72">
        <v>42223</v>
      </c>
      <c r="AA1295" s="72">
        <v>42883</v>
      </c>
      <c r="AB1295" s="72">
        <v>43812</v>
      </c>
      <c r="AC1295" s="72">
        <v>44614</v>
      </c>
      <c r="AD1295" s="72">
        <v>45519</v>
      </c>
      <c r="AE1295" s="72">
        <v>46443</v>
      </c>
      <c r="AF1295" s="72">
        <v>47512</v>
      </c>
      <c r="AG1295" s="72">
        <v>48422</v>
      </c>
      <c r="AH1295" s="72">
        <v>49387</v>
      </c>
      <c r="AI1295" s="72">
        <v>50230</v>
      </c>
      <c r="AJ1295" s="72">
        <v>50957</v>
      </c>
      <c r="AK1295" s="72">
        <v>51743</v>
      </c>
      <c r="AL1295" s="149"/>
      <c r="AM1295" s="149"/>
      <c r="AN1295" s="149"/>
      <c r="AO1295" s="149"/>
    </row>
    <row r="1296" spans="1:41" ht="13.5" customHeight="1">
      <c r="A1296" s="88">
        <v>1293</v>
      </c>
      <c r="B1296" s="89" t="s">
        <v>25</v>
      </c>
      <c r="C1296" s="90">
        <v>0</v>
      </c>
      <c r="D1296" s="90">
        <v>2</v>
      </c>
      <c r="E1296" s="90">
        <v>0</v>
      </c>
      <c r="F1296" s="90">
        <v>2</v>
      </c>
      <c r="G1296" s="90">
        <v>5</v>
      </c>
      <c r="H1296" s="90">
        <v>2</v>
      </c>
      <c r="I1296" s="90">
        <v>0</v>
      </c>
      <c r="J1296" s="90">
        <v>4</v>
      </c>
      <c r="K1296" s="90">
        <v>4</v>
      </c>
      <c r="L1296" s="90">
        <v>2</v>
      </c>
      <c r="M1296" s="90">
        <v>2</v>
      </c>
      <c r="N1296" s="90">
        <v>0</v>
      </c>
      <c r="O1296" s="90"/>
      <c r="P1296" s="90"/>
      <c r="Q1296" s="90"/>
      <c r="R1296" s="90"/>
      <c r="Z1296" s="91">
        <f t="shared" ref="Z1296:AK1296" si="1333">C1296*100000/Z1295</f>
        <v>0</v>
      </c>
      <c r="AA1296" s="91">
        <f t="shared" si="1333"/>
        <v>4.6638528088053537</v>
      </c>
      <c r="AB1296" s="91">
        <f t="shared" si="1333"/>
        <v>0</v>
      </c>
      <c r="AC1296" s="91">
        <f t="shared" si="1333"/>
        <v>4.4828977451024343</v>
      </c>
      <c r="AD1296" s="91">
        <f t="shared" si="1333"/>
        <v>10.984424086645138</v>
      </c>
      <c r="AE1296" s="91">
        <f t="shared" si="1333"/>
        <v>4.306354025364425</v>
      </c>
      <c r="AF1296" s="91">
        <f t="shared" si="1333"/>
        <v>0</v>
      </c>
      <c r="AG1296" s="91">
        <f t="shared" si="1333"/>
        <v>8.2607079426706864</v>
      </c>
      <c r="AH1296" s="91">
        <f t="shared" si="1333"/>
        <v>8.0992973859517683</v>
      </c>
      <c r="AI1296" s="91">
        <f t="shared" si="1333"/>
        <v>3.9816842524387814</v>
      </c>
      <c r="AJ1296" s="91">
        <f t="shared" si="1333"/>
        <v>3.9248778381772866</v>
      </c>
      <c r="AK1296" s="91">
        <f t="shared" si="1333"/>
        <v>0</v>
      </c>
      <c r="AL1296" s="148"/>
      <c r="AM1296" s="148"/>
      <c r="AN1296" s="148"/>
      <c r="AO1296" s="148"/>
    </row>
    <row r="1297" spans="1:41" ht="13.5" customHeight="1">
      <c r="A1297" s="88">
        <v>1294</v>
      </c>
      <c r="B1297" s="95" t="s">
        <v>22</v>
      </c>
      <c r="C1297" s="96">
        <v>149</v>
      </c>
      <c r="D1297" s="96">
        <v>114</v>
      </c>
      <c r="E1297" s="96">
        <v>164</v>
      </c>
      <c r="F1297" s="96">
        <v>190</v>
      </c>
      <c r="G1297" s="96">
        <v>157</v>
      </c>
      <c r="H1297" s="96">
        <v>162</v>
      </c>
      <c r="I1297" s="96">
        <v>171</v>
      </c>
      <c r="J1297" s="96">
        <v>140</v>
      </c>
      <c r="K1297" s="96">
        <v>174</v>
      </c>
      <c r="L1297" s="96">
        <v>193</v>
      </c>
      <c r="M1297" s="96">
        <v>199</v>
      </c>
      <c r="N1297" s="96">
        <v>182</v>
      </c>
      <c r="O1297" s="96"/>
      <c r="P1297" s="96"/>
      <c r="Q1297" s="96"/>
      <c r="R1297" s="96"/>
      <c r="Z1297" s="91">
        <f t="shared" ref="Z1297:AK1297" si="1334">C1297*100000/Z1295</f>
        <v>352.88823626933186</v>
      </c>
      <c r="AA1297" s="91">
        <f t="shared" si="1334"/>
        <v>265.83961010190518</v>
      </c>
      <c r="AB1297" s="91">
        <f t="shared" si="1334"/>
        <v>374.32666849265041</v>
      </c>
      <c r="AC1297" s="91">
        <f t="shared" si="1334"/>
        <v>425.87528578473126</v>
      </c>
      <c r="AD1297" s="91">
        <f t="shared" si="1334"/>
        <v>344.91091632065729</v>
      </c>
      <c r="AE1297" s="91">
        <f t="shared" si="1334"/>
        <v>348.81467605451843</v>
      </c>
      <c r="AF1297" s="91">
        <f t="shared" si="1334"/>
        <v>359.90907560195319</v>
      </c>
      <c r="AG1297" s="91">
        <f t="shared" si="1334"/>
        <v>289.12477799347403</v>
      </c>
      <c r="AH1297" s="91">
        <f t="shared" si="1334"/>
        <v>352.31943628890195</v>
      </c>
      <c r="AI1297" s="91">
        <f t="shared" si="1334"/>
        <v>384.23253036034242</v>
      </c>
      <c r="AJ1297" s="91">
        <f t="shared" si="1334"/>
        <v>390.52534489864001</v>
      </c>
      <c r="AK1297" s="91">
        <f t="shared" si="1334"/>
        <v>351.73839939701986</v>
      </c>
      <c r="AL1297" s="148"/>
      <c r="AM1297" s="148"/>
      <c r="AN1297" s="148"/>
      <c r="AO1297" s="148"/>
    </row>
    <row r="1298" spans="1:41" ht="13.5" customHeight="1">
      <c r="A1298" s="88">
        <v>1295</v>
      </c>
      <c r="B1298" s="95" t="s">
        <v>21</v>
      </c>
      <c r="C1298" s="96">
        <v>77</v>
      </c>
      <c r="D1298" s="96">
        <v>40</v>
      </c>
      <c r="E1298" s="96">
        <v>71</v>
      </c>
      <c r="F1298" s="96">
        <v>41</v>
      </c>
      <c r="G1298" s="96">
        <v>57</v>
      </c>
      <c r="H1298" s="96">
        <v>59</v>
      </c>
      <c r="I1298" s="96">
        <v>104</v>
      </c>
      <c r="J1298" s="96">
        <v>55</v>
      </c>
      <c r="K1298" s="96">
        <v>74</v>
      </c>
      <c r="L1298" s="96">
        <v>73</v>
      </c>
      <c r="M1298" s="96">
        <v>109</v>
      </c>
      <c r="N1298" s="96">
        <v>73</v>
      </c>
      <c r="O1298" s="96"/>
      <c r="P1298" s="96"/>
      <c r="Q1298" s="96"/>
      <c r="R1298" s="96"/>
      <c r="Z1298" s="91">
        <f t="shared" ref="Z1298:AK1298" si="1335">C1298*100000/Z1295</f>
        <v>182.36506169623192</v>
      </c>
      <c r="AA1298" s="91">
        <f t="shared" si="1335"/>
        <v>93.277056176107081</v>
      </c>
      <c r="AB1298" s="91">
        <f t="shared" si="1335"/>
        <v>162.05605770108647</v>
      </c>
      <c r="AC1298" s="91">
        <f t="shared" si="1335"/>
        <v>91.899403774599904</v>
      </c>
      <c r="AD1298" s="91">
        <f t="shared" si="1335"/>
        <v>125.22243458775456</v>
      </c>
      <c r="AE1298" s="91">
        <f t="shared" si="1335"/>
        <v>127.03744374825054</v>
      </c>
      <c r="AF1298" s="91">
        <f t="shared" si="1335"/>
        <v>218.89206937194814</v>
      </c>
      <c r="AG1298" s="91">
        <f t="shared" si="1335"/>
        <v>113.58473421172195</v>
      </c>
      <c r="AH1298" s="91">
        <f t="shared" si="1335"/>
        <v>149.83700164010773</v>
      </c>
      <c r="AI1298" s="91">
        <f t="shared" si="1335"/>
        <v>145.33147521401554</v>
      </c>
      <c r="AJ1298" s="91">
        <f t="shared" si="1335"/>
        <v>213.90584218066212</v>
      </c>
      <c r="AK1298" s="91">
        <f t="shared" si="1335"/>
        <v>141.08188547243105</v>
      </c>
      <c r="AL1298" s="148"/>
      <c r="AM1298" s="148"/>
      <c r="AN1298" s="148"/>
      <c r="AO1298" s="148"/>
    </row>
    <row r="1299" spans="1:41" ht="13.5" customHeight="1">
      <c r="A1299" s="88">
        <v>1296</v>
      </c>
      <c r="B1299" s="95" t="s">
        <v>20</v>
      </c>
      <c r="C1299" s="96">
        <v>4</v>
      </c>
      <c r="D1299" s="96">
        <v>0</v>
      </c>
      <c r="E1299" s="96">
        <v>0</v>
      </c>
      <c r="F1299" s="96">
        <v>2</v>
      </c>
      <c r="G1299" s="96">
        <v>5</v>
      </c>
      <c r="H1299" s="96">
        <v>2</v>
      </c>
      <c r="I1299" s="96">
        <v>7</v>
      </c>
      <c r="J1299" s="96">
        <v>3</v>
      </c>
      <c r="K1299" s="96">
        <v>2</v>
      </c>
      <c r="L1299" s="96">
        <v>0</v>
      </c>
      <c r="M1299" s="96">
        <v>1</v>
      </c>
      <c r="N1299" s="96">
        <v>2</v>
      </c>
      <c r="O1299" s="96"/>
      <c r="P1299" s="96"/>
      <c r="Q1299" s="96"/>
      <c r="R1299" s="96"/>
      <c r="Z1299" s="91">
        <f t="shared" ref="Z1299:AK1299" si="1336">C1299*100000/Z1295</f>
        <v>9.4735096985055538</v>
      </c>
      <c r="AA1299" s="91">
        <f t="shared" si="1336"/>
        <v>0</v>
      </c>
      <c r="AB1299" s="91">
        <f t="shared" si="1336"/>
        <v>0</v>
      </c>
      <c r="AC1299" s="91">
        <f t="shared" si="1336"/>
        <v>4.4828977451024343</v>
      </c>
      <c r="AD1299" s="91">
        <f t="shared" si="1336"/>
        <v>10.984424086645138</v>
      </c>
      <c r="AE1299" s="91">
        <f t="shared" si="1336"/>
        <v>4.306354025364425</v>
      </c>
      <c r="AF1299" s="91">
        <f t="shared" si="1336"/>
        <v>14.733120053881125</v>
      </c>
      <c r="AG1299" s="91">
        <f t="shared" si="1336"/>
        <v>6.1955309570030153</v>
      </c>
      <c r="AH1299" s="91">
        <f t="shared" si="1336"/>
        <v>4.0496486929758841</v>
      </c>
      <c r="AI1299" s="91">
        <f t="shared" si="1336"/>
        <v>0</v>
      </c>
      <c r="AJ1299" s="91">
        <f t="shared" si="1336"/>
        <v>1.9624389190886433</v>
      </c>
      <c r="AK1299" s="91">
        <f t="shared" si="1336"/>
        <v>3.8652571362309875</v>
      </c>
      <c r="AL1299" s="148"/>
      <c r="AM1299" s="148"/>
      <c r="AN1299" s="148"/>
      <c r="AO1299" s="148"/>
    </row>
    <row r="1300" spans="1:41" ht="13.5" customHeight="1">
      <c r="A1300" s="88">
        <v>1297</v>
      </c>
      <c r="B1300" s="95" t="s">
        <v>19</v>
      </c>
      <c r="C1300" s="96">
        <v>2</v>
      </c>
      <c r="D1300" s="96">
        <v>0</v>
      </c>
      <c r="E1300" s="96">
        <v>5</v>
      </c>
      <c r="F1300" s="96">
        <v>3</v>
      </c>
      <c r="G1300" s="96">
        <v>0</v>
      </c>
      <c r="H1300" s="96">
        <v>2</v>
      </c>
      <c r="I1300" s="96">
        <v>0</v>
      </c>
      <c r="J1300" s="96">
        <v>8</v>
      </c>
      <c r="K1300" s="96">
        <v>3</v>
      </c>
      <c r="L1300" s="96">
        <v>5</v>
      </c>
      <c r="M1300" s="96">
        <v>3</v>
      </c>
      <c r="N1300" s="96">
        <v>2</v>
      </c>
      <c r="O1300" s="96"/>
      <c r="P1300" s="96"/>
      <c r="Q1300" s="96"/>
      <c r="R1300" s="96"/>
      <c r="Z1300" s="91">
        <f t="shared" ref="Z1300:AK1300" si="1337">C1300*100000/Z1295</f>
        <v>4.7367548492527769</v>
      </c>
      <c r="AA1300" s="91">
        <f t="shared" si="1337"/>
        <v>0</v>
      </c>
      <c r="AB1300" s="91">
        <f t="shared" si="1337"/>
        <v>11.412398429653976</v>
      </c>
      <c r="AC1300" s="91">
        <f t="shared" si="1337"/>
        <v>6.7243466176536515</v>
      </c>
      <c r="AD1300" s="91">
        <f t="shared" si="1337"/>
        <v>0</v>
      </c>
      <c r="AE1300" s="91">
        <f t="shared" si="1337"/>
        <v>4.306354025364425</v>
      </c>
      <c r="AF1300" s="91">
        <f t="shared" si="1337"/>
        <v>0</v>
      </c>
      <c r="AG1300" s="91">
        <f t="shared" si="1337"/>
        <v>16.521415885341373</v>
      </c>
      <c r="AH1300" s="91">
        <f t="shared" si="1337"/>
        <v>6.0744730394638262</v>
      </c>
      <c r="AI1300" s="91">
        <f t="shared" si="1337"/>
        <v>9.954210631096954</v>
      </c>
      <c r="AJ1300" s="91">
        <f t="shared" si="1337"/>
        <v>5.8873167572659302</v>
      </c>
      <c r="AK1300" s="91">
        <f t="shared" si="1337"/>
        <v>3.8652571362309875</v>
      </c>
      <c r="AL1300" s="148"/>
      <c r="AM1300" s="148"/>
      <c r="AN1300" s="148"/>
      <c r="AO1300" s="148"/>
    </row>
    <row r="1301" spans="1:41" ht="13.5" customHeight="1">
      <c r="A1301" s="88">
        <v>1298</v>
      </c>
      <c r="B1301" s="95" t="s">
        <v>18</v>
      </c>
      <c r="C1301" s="96">
        <v>0</v>
      </c>
      <c r="D1301" s="96">
        <v>0</v>
      </c>
      <c r="E1301" s="96">
        <v>0</v>
      </c>
      <c r="F1301" s="96">
        <v>0</v>
      </c>
      <c r="G1301" s="96">
        <v>1</v>
      </c>
      <c r="H1301" s="96">
        <v>1</v>
      </c>
      <c r="I1301" s="96">
        <v>4</v>
      </c>
      <c r="J1301" s="96">
        <v>0</v>
      </c>
      <c r="K1301" s="96">
        <v>3</v>
      </c>
      <c r="L1301" s="96">
        <v>1</v>
      </c>
      <c r="M1301" s="96">
        <v>2</v>
      </c>
      <c r="N1301" s="96">
        <v>2</v>
      </c>
      <c r="O1301" s="96"/>
      <c r="P1301" s="96"/>
      <c r="Q1301" s="96"/>
      <c r="R1301" s="96"/>
      <c r="Z1301" s="91">
        <f t="shared" ref="Z1301:AK1301" si="1338">C1301*100000/Z1295</f>
        <v>0</v>
      </c>
      <c r="AA1301" s="91">
        <f t="shared" si="1338"/>
        <v>0</v>
      </c>
      <c r="AB1301" s="91">
        <f t="shared" si="1338"/>
        <v>0</v>
      </c>
      <c r="AC1301" s="91">
        <f t="shared" si="1338"/>
        <v>0</v>
      </c>
      <c r="AD1301" s="91">
        <f t="shared" si="1338"/>
        <v>2.1968848173290274</v>
      </c>
      <c r="AE1301" s="91">
        <f t="shared" si="1338"/>
        <v>2.1531770126822125</v>
      </c>
      <c r="AF1301" s="91">
        <f t="shared" si="1338"/>
        <v>8.4189257450749277</v>
      </c>
      <c r="AG1301" s="91">
        <f t="shared" si="1338"/>
        <v>0</v>
      </c>
      <c r="AH1301" s="91">
        <f t="shared" si="1338"/>
        <v>6.0744730394638262</v>
      </c>
      <c r="AI1301" s="91">
        <f t="shared" si="1338"/>
        <v>1.9908421262193907</v>
      </c>
      <c r="AJ1301" s="91">
        <f t="shared" si="1338"/>
        <v>3.9248778381772866</v>
      </c>
      <c r="AK1301" s="91">
        <f t="shared" si="1338"/>
        <v>3.8652571362309875</v>
      </c>
      <c r="AL1301" s="148"/>
      <c r="AM1301" s="148"/>
      <c r="AN1301" s="148"/>
      <c r="AO1301" s="148"/>
    </row>
    <row r="1302" spans="1:41" ht="13.5" customHeight="1">
      <c r="A1302" s="88">
        <v>1299</v>
      </c>
      <c r="B1302" s="95" t="s">
        <v>17</v>
      </c>
      <c r="C1302" s="96">
        <v>31</v>
      </c>
      <c r="D1302" s="96">
        <v>45</v>
      </c>
      <c r="E1302" s="96">
        <v>58</v>
      </c>
      <c r="F1302" s="96">
        <v>98</v>
      </c>
      <c r="G1302" s="96">
        <v>74</v>
      </c>
      <c r="H1302" s="96">
        <v>60</v>
      </c>
      <c r="I1302" s="96">
        <v>63</v>
      </c>
      <c r="J1302" s="96">
        <v>97</v>
      </c>
      <c r="K1302" s="96">
        <v>58</v>
      </c>
      <c r="L1302" s="96">
        <v>65</v>
      </c>
      <c r="M1302" s="96">
        <v>94</v>
      </c>
      <c r="N1302" s="96">
        <v>56</v>
      </c>
      <c r="O1302" s="96"/>
      <c r="P1302" s="96"/>
      <c r="Q1302" s="96"/>
      <c r="R1302" s="96"/>
      <c r="Z1302" s="91">
        <f t="shared" ref="Z1302:AK1302" si="1339">C1302*100000/Z1295</f>
        <v>73.419700163418042</v>
      </c>
      <c r="AA1302" s="91">
        <f t="shared" si="1339"/>
        <v>104.93668819812046</v>
      </c>
      <c r="AB1302" s="91">
        <f t="shared" si="1339"/>
        <v>132.38382178398612</v>
      </c>
      <c r="AC1302" s="91">
        <f t="shared" si="1339"/>
        <v>219.66198951001928</v>
      </c>
      <c r="AD1302" s="91">
        <f t="shared" si="1339"/>
        <v>162.56947648234802</v>
      </c>
      <c r="AE1302" s="91">
        <f t="shared" si="1339"/>
        <v>129.19062076093275</v>
      </c>
      <c r="AF1302" s="91">
        <f t="shared" si="1339"/>
        <v>132.59808048493014</v>
      </c>
      <c r="AG1302" s="91">
        <f t="shared" si="1339"/>
        <v>200.32216760976416</v>
      </c>
      <c r="AH1302" s="91">
        <f t="shared" si="1339"/>
        <v>117.43981209630064</v>
      </c>
      <c r="AI1302" s="91">
        <f t="shared" si="1339"/>
        <v>129.40473820426041</v>
      </c>
      <c r="AJ1302" s="91">
        <f t="shared" si="1339"/>
        <v>184.46925839433248</v>
      </c>
      <c r="AK1302" s="91">
        <f t="shared" si="1339"/>
        <v>108.22719981446765</v>
      </c>
      <c r="AL1302" s="148"/>
      <c r="AM1302" s="148"/>
      <c r="AN1302" s="148"/>
      <c r="AO1302" s="148"/>
    </row>
    <row r="1303" spans="1:41" ht="13.5" customHeight="1">
      <c r="A1303" s="88">
        <v>1300</v>
      </c>
      <c r="B1303" s="95" t="s">
        <v>16</v>
      </c>
      <c r="C1303" s="96">
        <v>20</v>
      </c>
      <c r="D1303" s="96">
        <v>10</v>
      </c>
      <c r="E1303" s="96">
        <v>19</v>
      </c>
      <c r="F1303" s="96">
        <v>23</v>
      </c>
      <c r="G1303" s="96">
        <v>27</v>
      </c>
      <c r="H1303" s="96">
        <v>27</v>
      </c>
      <c r="I1303" s="96">
        <v>56</v>
      </c>
      <c r="J1303" s="96">
        <v>48</v>
      </c>
      <c r="K1303" s="96">
        <v>31</v>
      </c>
      <c r="L1303" s="96">
        <v>55</v>
      </c>
      <c r="M1303" s="96">
        <v>49</v>
      </c>
      <c r="N1303" s="96">
        <v>45</v>
      </c>
      <c r="O1303" s="96"/>
      <c r="P1303" s="96"/>
      <c r="Q1303" s="96"/>
      <c r="R1303" s="96"/>
      <c r="Z1303" s="91">
        <f t="shared" ref="Z1303:AK1303" si="1340">C1303*100000/Z1295</f>
        <v>47.367548492527767</v>
      </c>
      <c r="AA1303" s="91">
        <f t="shared" si="1340"/>
        <v>23.31926404402677</v>
      </c>
      <c r="AB1303" s="91">
        <f t="shared" si="1340"/>
        <v>43.367114032685109</v>
      </c>
      <c r="AC1303" s="91">
        <f t="shared" si="1340"/>
        <v>51.553324068677995</v>
      </c>
      <c r="AD1303" s="91">
        <f t="shared" si="1340"/>
        <v>59.315890067883743</v>
      </c>
      <c r="AE1303" s="91">
        <f t="shared" si="1340"/>
        <v>58.135779342419738</v>
      </c>
      <c r="AF1303" s="91">
        <f t="shared" si="1340"/>
        <v>117.864960431049</v>
      </c>
      <c r="AG1303" s="91">
        <f t="shared" si="1340"/>
        <v>99.128495312048244</v>
      </c>
      <c r="AH1303" s="91">
        <f t="shared" si="1340"/>
        <v>62.769554741126207</v>
      </c>
      <c r="AI1303" s="91">
        <f t="shared" si="1340"/>
        <v>109.4963169420665</v>
      </c>
      <c r="AJ1303" s="91">
        <f t="shared" si="1340"/>
        <v>96.159507035343523</v>
      </c>
      <c r="AK1303" s="91">
        <f t="shared" si="1340"/>
        <v>86.96828556519722</v>
      </c>
      <c r="AL1303" s="148"/>
      <c r="AM1303" s="148"/>
      <c r="AN1303" s="148"/>
      <c r="AO1303" s="148"/>
    </row>
    <row r="1304" spans="1:41" ht="13.5" customHeight="1">
      <c r="A1304" s="88">
        <v>1301</v>
      </c>
      <c r="B1304" s="97" t="s">
        <v>117</v>
      </c>
      <c r="C1304" s="96">
        <v>283</v>
      </c>
      <c r="D1304" s="96">
        <v>211</v>
      </c>
      <c r="E1304" s="96">
        <v>317</v>
      </c>
      <c r="F1304" s="96">
        <v>359</v>
      </c>
      <c r="G1304" s="96">
        <v>326</v>
      </c>
      <c r="H1304" s="96">
        <v>315</v>
      </c>
      <c r="I1304" s="96">
        <v>405</v>
      </c>
      <c r="J1304" s="96">
        <v>355</v>
      </c>
      <c r="K1304" s="96">
        <v>349</v>
      </c>
      <c r="L1304" s="96">
        <v>394</v>
      </c>
      <c r="M1304" s="96">
        <v>459</v>
      </c>
      <c r="N1304" s="96">
        <v>362</v>
      </c>
      <c r="O1304" s="96"/>
      <c r="P1304" s="96"/>
      <c r="Q1304" s="96"/>
      <c r="R1304" s="96"/>
      <c r="T1304" s="4" t="s">
        <v>932</v>
      </c>
      <c r="U1304" s="4" t="s">
        <v>933</v>
      </c>
      <c r="V1304" s="4" t="s">
        <v>934</v>
      </c>
      <c r="W1304" s="4" t="s">
        <v>935</v>
      </c>
      <c r="X1304" s="4" t="s">
        <v>936</v>
      </c>
      <c r="Y1304" s="4">
        <v>644.6</v>
      </c>
      <c r="Z1304" s="91">
        <f t="shared" ref="Z1304:AK1304" si="1341">C1304*100000/Z1295</f>
        <v>670.25081116926799</v>
      </c>
      <c r="AA1304" s="91">
        <f t="shared" si="1341"/>
        <v>492.03647132896486</v>
      </c>
      <c r="AB1304" s="91">
        <f t="shared" si="1341"/>
        <v>723.54606044006209</v>
      </c>
      <c r="AC1304" s="91">
        <f t="shared" si="1341"/>
        <v>804.68014524588693</v>
      </c>
      <c r="AD1304" s="91">
        <f t="shared" si="1341"/>
        <v>716.18445044926295</v>
      </c>
      <c r="AE1304" s="91">
        <f t="shared" si="1341"/>
        <v>678.25075899489696</v>
      </c>
      <c r="AF1304" s="91">
        <f t="shared" si="1341"/>
        <v>852.41623168883655</v>
      </c>
      <c r="AG1304" s="91">
        <f t="shared" si="1341"/>
        <v>733.13782991202345</v>
      </c>
      <c r="AH1304" s="91">
        <f t="shared" si="1341"/>
        <v>706.6636969242918</v>
      </c>
      <c r="AI1304" s="91">
        <f t="shared" si="1341"/>
        <v>784.39179773043998</v>
      </c>
      <c r="AJ1304" s="91">
        <f t="shared" si="1341"/>
        <v>900.75946386168732</v>
      </c>
      <c r="AK1304" s="91">
        <f t="shared" si="1341"/>
        <v>699.61154165780874</v>
      </c>
      <c r="AL1304" s="148"/>
      <c r="AM1304" s="148"/>
      <c r="AN1304" s="148"/>
      <c r="AO1304" s="148"/>
    </row>
    <row r="1305" spans="1:41" ht="13.5" customHeight="1">
      <c r="A1305" s="88">
        <v>1302</v>
      </c>
      <c r="B1305" s="95" t="s">
        <v>15</v>
      </c>
      <c r="C1305" s="96">
        <v>17</v>
      </c>
      <c r="D1305" s="96">
        <v>20</v>
      </c>
      <c r="E1305" s="96">
        <v>44</v>
      </c>
      <c r="F1305" s="96">
        <v>60</v>
      </c>
      <c r="G1305" s="96">
        <v>30</v>
      </c>
      <c r="H1305" s="96">
        <v>36</v>
      </c>
      <c r="I1305" s="96">
        <v>38</v>
      </c>
      <c r="J1305" s="96">
        <v>33</v>
      </c>
      <c r="K1305" s="96">
        <v>37</v>
      </c>
      <c r="L1305" s="96">
        <v>32</v>
      </c>
      <c r="M1305" s="96">
        <v>23</v>
      </c>
      <c r="N1305" s="96">
        <v>15</v>
      </c>
      <c r="O1305" s="96"/>
      <c r="P1305" s="96"/>
      <c r="Q1305" s="96"/>
      <c r="R1305" s="96"/>
      <c r="Z1305" s="91">
        <f t="shared" ref="Z1305:AK1305" si="1342">C1305*100000/Z1295</f>
        <v>40.262416218648603</v>
      </c>
      <c r="AA1305" s="91">
        <f t="shared" si="1342"/>
        <v>46.63852808805354</v>
      </c>
      <c r="AB1305" s="91">
        <f t="shared" si="1342"/>
        <v>100.42910618095499</v>
      </c>
      <c r="AC1305" s="91">
        <f t="shared" si="1342"/>
        <v>134.48693235307303</v>
      </c>
      <c r="AD1305" s="91">
        <f t="shared" si="1342"/>
        <v>65.90654451987082</v>
      </c>
      <c r="AE1305" s="91">
        <f t="shared" si="1342"/>
        <v>77.514372456559656</v>
      </c>
      <c r="AF1305" s="91">
        <f t="shared" si="1342"/>
        <v>79.979794578211823</v>
      </c>
      <c r="AG1305" s="91">
        <f t="shared" si="1342"/>
        <v>68.150840527033168</v>
      </c>
      <c r="AH1305" s="91">
        <f t="shared" si="1342"/>
        <v>74.918500820053865</v>
      </c>
      <c r="AI1305" s="91">
        <f t="shared" si="1342"/>
        <v>63.706948039020503</v>
      </c>
      <c r="AJ1305" s="91">
        <f t="shared" si="1342"/>
        <v>45.136095139038794</v>
      </c>
      <c r="AK1305" s="91">
        <f t="shared" si="1342"/>
        <v>28.989428521732407</v>
      </c>
      <c r="AL1305" s="148"/>
      <c r="AM1305" s="148"/>
      <c r="AN1305" s="148"/>
      <c r="AO1305" s="148"/>
    </row>
    <row r="1306" spans="1:41" ht="13.5" customHeight="1">
      <c r="A1306" s="88">
        <v>1303</v>
      </c>
      <c r="B1306" s="95" t="s">
        <v>14</v>
      </c>
      <c r="C1306" s="96">
        <v>290</v>
      </c>
      <c r="D1306" s="96">
        <v>270</v>
      </c>
      <c r="E1306" s="96">
        <v>211</v>
      </c>
      <c r="F1306" s="96">
        <v>200</v>
      </c>
      <c r="G1306" s="96">
        <v>208</v>
      </c>
      <c r="H1306" s="96">
        <v>205</v>
      </c>
      <c r="I1306" s="96">
        <v>210</v>
      </c>
      <c r="J1306" s="96">
        <v>155</v>
      </c>
      <c r="K1306" s="96">
        <v>186</v>
      </c>
      <c r="L1306" s="96">
        <v>193</v>
      </c>
      <c r="M1306" s="96">
        <v>197</v>
      </c>
      <c r="N1306" s="96">
        <v>162</v>
      </c>
      <c r="O1306" s="96"/>
      <c r="P1306" s="96"/>
      <c r="Q1306" s="96"/>
      <c r="R1306" s="96"/>
      <c r="Z1306" s="91">
        <f t="shared" ref="Z1306:AK1306" si="1343">C1306*100000/Z1295</f>
        <v>686.82945314165261</v>
      </c>
      <c r="AA1306" s="91">
        <f t="shared" si="1343"/>
        <v>629.62012918872279</v>
      </c>
      <c r="AB1306" s="91">
        <f t="shared" si="1343"/>
        <v>481.60321373139777</v>
      </c>
      <c r="AC1306" s="91">
        <f t="shared" si="1343"/>
        <v>448.28977451024343</v>
      </c>
      <c r="AD1306" s="91">
        <f t="shared" si="1343"/>
        <v>456.95204200443771</v>
      </c>
      <c r="AE1306" s="91">
        <f t="shared" si="1343"/>
        <v>441.40128759985356</v>
      </c>
      <c r="AF1306" s="91">
        <f t="shared" si="1343"/>
        <v>441.99360161643375</v>
      </c>
      <c r="AG1306" s="91">
        <f t="shared" si="1343"/>
        <v>320.10243277848912</v>
      </c>
      <c r="AH1306" s="91">
        <f t="shared" si="1343"/>
        <v>376.61732844675726</v>
      </c>
      <c r="AI1306" s="91">
        <f t="shared" si="1343"/>
        <v>384.23253036034242</v>
      </c>
      <c r="AJ1306" s="91">
        <f t="shared" si="1343"/>
        <v>386.60046706046273</v>
      </c>
      <c r="AK1306" s="91">
        <f t="shared" si="1343"/>
        <v>313.08582803471</v>
      </c>
      <c r="AL1306" s="148"/>
      <c r="AM1306" s="148"/>
      <c r="AN1306" s="148"/>
      <c r="AO1306" s="148"/>
    </row>
    <row r="1307" spans="1:41" ht="13.5" customHeight="1">
      <c r="A1307" s="88">
        <v>1304</v>
      </c>
      <c r="B1307" s="95" t="s">
        <v>13</v>
      </c>
      <c r="C1307" s="96">
        <v>181</v>
      </c>
      <c r="D1307" s="96">
        <v>181</v>
      </c>
      <c r="E1307" s="96">
        <v>188</v>
      </c>
      <c r="F1307" s="96">
        <v>198</v>
      </c>
      <c r="G1307" s="96">
        <v>224</v>
      </c>
      <c r="H1307" s="96">
        <v>218</v>
      </c>
      <c r="I1307" s="96">
        <v>203</v>
      </c>
      <c r="J1307" s="96">
        <v>188</v>
      </c>
      <c r="K1307" s="96">
        <v>200</v>
      </c>
      <c r="L1307" s="96">
        <v>215</v>
      </c>
      <c r="M1307" s="96">
        <v>146</v>
      </c>
      <c r="N1307" s="96">
        <v>110</v>
      </c>
      <c r="O1307" s="96"/>
      <c r="P1307" s="96"/>
      <c r="Q1307" s="96"/>
      <c r="R1307" s="96"/>
      <c r="Z1307" s="91">
        <f t="shared" ref="Z1307:AK1307" si="1344">C1307*100000/Z1295</f>
        <v>428.67631385737633</v>
      </c>
      <c r="AA1307" s="91">
        <f t="shared" si="1344"/>
        <v>422.07867919688454</v>
      </c>
      <c r="AB1307" s="91">
        <f t="shared" si="1344"/>
        <v>429.1061809549895</v>
      </c>
      <c r="AC1307" s="91">
        <f t="shared" si="1344"/>
        <v>443.806876765141</v>
      </c>
      <c r="AD1307" s="91">
        <f t="shared" si="1344"/>
        <v>492.10219908170217</v>
      </c>
      <c r="AE1307" s="91">
        <f t="shared" si="1344"/>
        <v>469.39258876472235</v>
      </c>
      <c r="AF1307" s="91">
        <f t="shared" si="1344"/>
        <v>427.26048156255263</v>
      </c>
      <c r="AG1307" s="91">
        <f t="shared" si="1344"/>
        <v>388.25327330552227</v>
      </c>
      <c r="AH1307" s="91">
        <f t="shared" si="1344"/>
        <v>404.96486929758845</v>
      </c>
      <c r="AI1307" s="91">
        <f t="shared" si="1344"/>
        <v>428.031057137169</v>
      </c>
      <c r="AJ1307" s="91">
        <f t="shared" si="1344"/>
        <v>286.51608218694196</v>
      </c>
      <c r="AK1307" s="91">
        <f t="shared" si="1344"/>
        <v>212.58914249270433</v>
      </c>
      <c r="AL1307" s="148"/>
      <c r="AM1307" s="148"/>
      <c r="AN1307" s="148"/>
      <c r="AO1307" s="148"/>
    </row>
    <row r="1308" spans="1:41" ht="13.5" customHeight="1">
      <c r="A1308" s="88">
        <v>1305</v>
      </c>
      <c r="B1308" s="95" t="s">
        <v>12</v>
      </c>
      <c r="C1308" s="96">
        <v>431</v>
      </c>
      <c r="D1308" s="96">
        <v>430</v>
      </c>
      <c r="E1308" s="96">
        <v>494</v>
      </c>
      <c r="F1308" s="96">
        <v>568</v>
      </c>
      <c r="G1308" s="96">
        <v>526</v>
      </c>
      <c r="H1308" s="96">
        <v>544</v>
      </c>
      <c r="I1308" s="96">
        <v>619</v>
      </c>
      <c r="J1308" s="96">
        <v>663</v>
      </c>
      <c r="K1308" s="96">
        <v>777</v>
      </c>
      <c r="L1308" s="96">
        <v>683</v>
      </c>
      <c r="M1308" s="96">
        <v>496</v>
      </c>
      <c r="N1308" s="96">
        <v>408</v>
      </c>
      <c r="O1308" s="96"/>
      <c r="P1308" s="96"/>
      <c r="Q1308" s="96"/>
      <c r="R1308" s="96"/>
      <c r="Z1308" s="91">
        <f t="shared" ref="Z1308:AK1308" si="1345">C1308*100000/Z1295</f>
        <v>1020.7706700139735</v>
      </c>
      <c r="AA1308" s="91">
        <f t="shared" si="1345"/>
        <v>1002.7283538931512</v>
      </c>
      <c r="AB1308" s="91">
        <f t="shared" si="1345"/>
        <v>1127.5449648498129</v>
      </c>
      <c r="AC1308" s="91">
        <f t="shared" si="1345"/>
        <v>1273.1429596090913</v>
      </c>
      <c r="AD1308" s="91">
        <f t="shared" si="1345"/>
        <v>1155.5614139150684</v>
      </c>
      <c r="AE1308" s="91">
        <f t="shared" si="1345"/>
        <v>1171.3282948991236</v>
      </c>
      <c r="AF1308" s="91">
        <f t="shared" si="1345"/>
        <v>1302.8287590503451</v>
      </c>
      <c r="AG1308" s="91">
        <f t="shared" si="1345"/>
        <v>1369.2123414976663</v>
      </c>
      <c r="AH1308" s="91">
        <f t="shared" si="1345"/>
        <v>1573.2885172211311</v>
      </c>
      <c r="AI1308" s="91">
        <f t="shared" si="1345"/>
        <v>1359.745172207844</v>
      </c>
      <c r="AJ1308" s="91">
        <f t="shared" si="1345"/>
        <v>973.36970386796713</v>
      </c>
      <c r="AK1308" s="91">
        <f t="shared" si="1345"/>
        <v>788.51245579112151</v>
      </c>
      <c r="AL1308" s="148"/>
      <c r="AM1308" s="148"/>
      <c r="AN1308" s="148"/>
      <c r="AO1308" s="148"/>
    </row>
    <row r="1309" spans="1:41" ht="13.5" customHeight="1">
      <c r="A1309" s="88">
        <v>1306</v>
      </c>
      <c r="B1309" s="95" t="s">
        <v>11</v>
      </c>
      <c r="C1309" s="96">
        <v>63</v>
      </c>
      <c r="D1309" s="96">
        <v>37</v>
      </c>
      <c r="E1309" s="96">
        <v>51</v>
      </c>
      <c r="F1309" s="96">
        <v>68</v>
      </c>
      <c r="G1309" s="96">
        <v>143</v>
      </c>
      <c r="H1309" s="96">
        <v>151</v>
      </c>
      <c r="I1309" s="96">
        <v>76</v>
      </c>
      <c r="J1309" s="96">
        <v>41</v>
      </c>
      <c r="K1309" s="96">
        <v>127</v>
      </c>
      <c r="L1309" s="96">
        <v>88</v>
      </c>
      <c r="M1309" s="96">
        <v>105</v>
      </c>
      <c r="N1309" s="96">
        <v>106</v>
      </c>
      <c r="O1309" s="96"/>
      <c r="P1309" s="96"/>
      <c r="Q1309" s="96"/>
      <c r="R1309" s="96"/>
      <c r="Z1309" s="91">
        <f t="shared" ref="Z1309:AK1309" si="1346">C1309*100000/Z1295</f>
        <v>149.20777775146249</v>
      </c>
      <c r="AA1309" s="91">
        <f t="shared" si="1346"/>
        <v>86.281276962899057</v>
      </c>
      <c r="AB1309" s="91">
        <f t="shared" si="1346"/>
        <v>116.40646398247056</v>
      </c>
      <c r="AC1309" s="91">
        <f t="shared" si="1346"/>
        <v>152.41852333348277</v>
      </c>
      <c r="AD1309" s="91">
        <f t="shared" si="1346"/>
        <v>314.15452887805094</v>
      </c>
      <c r="AE1309" s="91">
        <f t="shared" si="1346"/>
        <v>325.12972891501408</v>
      </c>
      <c r="AF1309" s="91">
        <f t="shared" si="1346"/>
        <v>159.95958915642365</v>
      </c>
      <c r="AG1309" s="91">
        <f t="shared" si="1346"/>
        <v>84.672256412374537</v>
      </c>
      <c r="AH1309" s="91">
        <f t="shared" si="1346"/>
        <v>257.15269200396864</v>
      </c>
      <c r="AI1309" s="91">
        <f t="shared" si="1346"/>
        <v>175.19410710730639</v>
      </c>
      <c r="AJ1309" s="91">
        <f t="shared" si="1346"/>
        <v>206.05608650430756</v>
      </c>
      <c r="AK1309" s="91">
        <f t="shared" si="1346"/>
        <v>204.85862822024234</v>
      </c>
      <c r="AL1309" s="148"/>
      <c r="AM1309" s="148"/>
      <c r="AN1309" s="148"/>
      <c r="AO1309" s="148"/>
    </row>
    <row r="1310" spans="1:41" ht="13.5" customHeight="1">
      <c r="A1310" s="88">
        <v>1307</v>
      </c>
      <c r="B1310" s="95" t="s">
        <v>28</v>
      </c>
      <c r="C1310" s="96">
        <v>0</v>
      </c>
      <c r="D1310" s="96">
        <v>0</v>
      </c>
      <c r="E1310" s="96">
        <v>0</v>
      </c>
      <c r="F1310" s="96">
        <v>0</v>
      </c>
      <c r="G1310" s="96">
        <v>0</v>
      </c>
      <c r="H1310" s="96">
        <v>0</v>
      </c>
      <c r="I1310" s="96">
        <v>0</v>
      </c>
      <c r="J1310" s="96">
        <v>0</v>
      </c>
      <c r="K1310" s="96">
        <v>0</v>
      </c>
      <c r="L1310" s="96">
        <v>0</v>
      </c>
      <c r="M1310" s="96">
        <v>0</v>
      </c>
      <c r="N1310" s="96">
        <v>0</v>
      </c>
      <c r="O1310" s="96"/>
      <c r="P1310" s="96"/>
      <c r="Q1310" s="96"/>
      <c r="R1310" s="96"/>
      <c r="Z1310" s="91">
        <f t="shared" ref="Z1310:AK1310" si="1347">C1310*100000/Z1295</f>
        <v>0</v>
      </c>
      <c r="AA1310" s="91">
        <f t="shared" si="1347"/>
        <v>0</v>
      </c>
      <c r="AB1310" s="91">
        <f t="shared" si="1347"/>
        <v>0</v>
      </c>
      <c r="AC1310" s="91">
        <f t="shared" si="1347"/>
        <v>0</v>
      </c>
      <c r="AD1310" s="91">
        <f t="shared" si="1347"/>
        <v>0</v>
      </c>
      <c r="AE1310" s="91">
        <f t="shared" si="1347"/>
        <v>0</v>
      </c>
      <c r="AF1310" s="91">
        <f t="shared" si="1347"/>
        <v>0</v>
      </c>
      <c r="AG1310" s="91">
        <f t="shared" si="1347"/>
        <v>0</v>
      </c>
      <c r="AH1310" s="91">
        <f t="shared" si="1347"/>
        <v>0</v>
      </c>
      <c r="AI1310" s="91">
        <f t="shared" si="1347"/>
        <v>0</v>
      </c>
      <c r="AJ1310" s="91">
        <f t="shared" si="1347"/>
        <v>0</v>
      </c>
      <c r="AK1310" s="91">
        <f t="shared" si="1347"/>
        <v>0</v>
      </c>
      <c r="AL1310" s="148"/>
      <c r="AM1310" s="148"/>
      <c r="AN1310" s="148"/>
      <c r="AO1310" s="148"/>
    </row>
    <row r="1311" spans="1:41" ht="13.5" customHeight="1">
      <c r="A1311" s="88">
        <v>1308</v>
      </c>
      <c r="B1311" s="97" t="s">
        <v>118</v>
      </c>
      <c r="C1311" s="96">
        <v>982</v>
      </c>
      <c r="D1311" s="96">
        <v>938</v>
      </c>
      <c r="E1311" s="96">
        <v>988</v>
      </c>
      <c r="F1311" s="96">
        <v>1094</v>
      </c>
      <c r="G1311" s="96">
        <v>1131</v>
      </c>
      <c r="H1311" s="96">
        <v>1154</v>
      </c>
      <c r="I1311" s="96">
        <v>1146</v>
      </c>
      <c r="J1311" s="96">
        <v>1080</v>
      </c>
      <c r="K1311" s="96">
        <v>1327</v>
      </c>
      <c r="L1311" s="96">
        <v>1211</v>
      </c>
      <c r="M1311" s="96">
        <v>967</v>
      </c>
      <c r="N1311" s="96">
        <v>801</v>
      </c>
      <c r="O1311" s="96"/>
      <c r="P1311" s="96"/>
      <c r="Q1311" s="96"/>
      <c r="R1311" s="96"/>
      <c r="T1311" s="4" t="s">
        <v>937</v>
      </c>
      <c r="U1311" s="4" t="s">
        <v>938</v>
      </c>
      <c r="V1311" s="4" t="s">
        <v>939</v>
      </c>
      <c r="W1311" s="4" t="s">
        <v>940</v>
      </c>
      <c r="X1311" s="4" t="s">
        <v>941</v>
      </c>
      <c r="Y1311" s="4">
        <v>2602.1999999999998</v>
      </c>
      <c r="Z1311" s="91">
        <f t="shared" ref="Z1311:AK1311" si="1348">C1311*100000/Z1295</f>
        <v>2325.7466309831134</v>
      </c>
      <c r="AA1311" s="91">
        <f t="shared" si="1348"/>
        <v>2187.3469673297109</v>
      </c>
      <c r="AB1311" s="91">
        <f t="shared" si="1348"/>
        <v>2255.0899296996258</v>
      </c>
      <c r="AC1311" s="91">
        <f t="shared" si="1348"/>
        <v>2452.1450665710313</v>
      </c>
      <c r="AD1311" s="91">
        <f t="shared" si="1348"/>
        <v>2484.6767283991298</v>
      </c>
      <c r="AE1311" s="91">
        <f t="shared" si="1348"/>
        <v>2484.7662726352733</v>
      </c>
      <c r="AF1311" s="91">
        <f t="shared" si="1348"/>
        <v>2412.0222259639668</v>
      </c>
      <c r="AG1311" s="91">
        <f t="shared" si="1348"/>
        <v>2230.3911445210856</v>
      </c>
      <c r="AH1311" s="91">
        <f t="shared" si="1348"/>
        <v>2686.9419077894991</v>
      </c>
      <c r="AI1311" s="91">
        <f t="shared" si="1348"/>
        <v>2410.9098148516823</v>
      </c>
      <c r="AJ1311" s="91">
        <f t="shared" si="1348"/>
        <v>1897.6784347587181</v>
      </c>
      <c r="AK1311" s="91">
        <f t="shared" si="1348"/>
        <v>1548.0354830605106</v>
      </c>
      <c r="AL1311" s="148"/>
      <c r="AM1311" s="148"/>
      <c r="AN1311" s="148"/>
      <c r="AO1311" s="148"/>
    </row>
    <row r="1312" spans="1:41" ht="13.5" customHeight="1">
      <c r="A1312" s="88">
        <v>1309</v>
      </c>
      <c r="B1312" s="95" t="s">
        <v>10</v>
      </c>
      <c r="C1312" s="96">
        <v>7</v>
      </c>
      <c r="D1312" s="96">
        <v>7</v>
      </c>
      <c r="E1312" s="96">
        <v>18</v>
      </c>
      <c r="F1312" s="96">
        <v>24</v>
      </c>
      <c r="G1312" s="96">
        <v>32</v>
      </c>
      <c r="H1312" s="96">
        <v>47</v>
      </c>
      <c r="I1312" s="96">
        <v>16</v>
      </c>
      <c r="J1312" s="96">
        <v>12</v>
      </c>
      <c r="K1312" s="96">
        <v>25</v>
      </c>
      <c r="L1312" s="96">
        <v>17</v>
      </c>
      <c r="M1312" s="96">
        <v>32</v>
      </c>
      <c r="N1312" s="96">
        <v>21</v>
      </c>
      <c r="O1312" s="96"/>
      <c r="P1312" s="96"/>
      <c r="Q1312" s="96"/>
      <c r="R1312" s="96"/>
      <c r="Z1312" s="91">
        <f t="shared" ref="Z1312:AK1312" si="1349">C1312*100000/Z1295</f>
        <v>16.57864197238472</v>
      </c>
      <c r="AA1312" s="91">
        <f t="shared" si="1349"/>
        <v>16.323484830818739</v>
      </c>
      <c r="AB1312" s="91">
        <f t="shared" si="1349"/>
        <v>41.084634346754314</v>
      </c>
      <c r="AC1312" s="91">
        <f t="shared" si="1349"/>
        <v>53.794772941229212</v>
      </c>
      <c r="AD1312" s="91">
        <f t="shared" si="1349"/>
        <v>70.300314154528877</v>
      </c>
      <c r="AE1312" s="91">
        <f t="shared" si="1349"/>
        <v>101.19931959606399</v>
      </c>
      <c r="AF1312" s="91">
        <f t="shared" si="1349"/>
        <v>33.675702980299711</v>
      </c>
      <c r="AG1312" s="91">
        <f t="shared" si="1349"/>
        <v>24.782123828012061</v>
      </c>
      <c r="AH1312" s="91">
        <f t="shared" si="1349"/>
        <v>50.620608662198556</v>
      </c>
      <c r="AI1312" s="91">
        <f t="shared" si="1349"/>
        <v>33.844316145729643</v>
      </c>
      <c r="AJ1312" s="91">
        <f t="shared" si="1349"/>
        <v>62.798045410836586</v>
      </c>
      <c r="AK1312" s="91">
        <f t="shared" si="1349"/>
        <v>40.585199930425368</v>
      </c>
      <c r="AL1312" s="148"/>
      <c r="AM1312" s="148"/>
      <c r="AN1312" s="148"/>
      <c r="AO1312" s="148"/>
    </row>
    <row r="1313" spans="1:41" ht="13.5" customHeight="1">
      <c r="A1313" s="88">
        <v>1310</v>
      </c>
      <c r="B1313" s="95" t="s">
        <v>9</v>
      </c>
      <c r="C1313" s="96">
        <v>12</v>
      </c>
      <c r="D1313" s="96">
        <v>10</v>
      </c>
      <c r="E1313" s="96">
        <v>1</v>
      </c>
      <c r="F1313" s="96">
        <v>6</v>
      </c>
      <c r="G1313" s="96">
        <v>8</v>
      </c>
      <c r="H1313" s="96">
        <v>5</v>
      </c>
      <c r="I1313" s="96">
        <v>4</v>
      </c>
      <c r="J1313" s="96">
        <v>3</v>
      </c>
      <c r="K1313" s="96">
        <v>7</v>
      </c>
      <c r="L1313" s="96">
        <v>15</v>
      </c>
      <c r="M1313" s="96">
        <v>10</v>
      </c>
      <c r="N1313" s="96">
        <v>4</v>
      </c>
      <c r="O1313" s="96"/>
      <c r="P1313" s="96"/>
      <c r="Q1313" s="96"/>
      <c r="R1313" s="96"/>
      <c r="Z1313" s="91">
        <f t="shared" ref="Z1313:AK1313" si="1350">C1313*100000/Z1295</f>
        <v>28.420529095516663</v>
      </c>
      <c r="AA1313" s="91">
        <f t="shared" si="1350"/>
        <v>23.31926404402677</v>
      </c>
      <c r="AB1313" s="91">
        <f t="shared" si="1350"/>
        <v>2.2824796859307952</v>
      </c>
      <c r="AC1313" s="91">
        <f t="shared" si="1350"/>
        <v>13.448693235307303</v>
      </c>
      <c r="AD1313" s="91">
        <f t="shared" si="1350"/>
        <v>17.575078538632219</v>
      </c>
      <c r="AE1313" s="91">
        <f t="shared" si="1350"/>
        <v>10.765885063411064</v>
      </c>
      <c r="AF1313" s="91">
        <f t="shared" si="1350"/>
        <v>8.4189257450749277</v>
      </c>
      <c r="AG1313" s="91">
        <f t="shared" si="1350"/>
        <v>6.1955309570030153</v>
      </c>
      <c r="AH1313" s="91">
        <f t="shared" si="1350"/>
        <v>14.173770425415595</v>
      </c>
      <c r="AI1313" s="91">
        <f t="shared" si="1350"/>
        <v>29.86263189329086</v>
      </c>
      <c r="AJ1313" s="91">
        <f t="shared" si="1350"/>
        <v>19.624389190886433</v>
      </c>
      <c r="AK1313" s="91">
        <f t="shared" si="1350"/>
        <v>7.7305142724619751</v>
      </c>
      <c r="AL1313" s="148"/>
      <c r="AM1313" s="148"/>
      <c r="AN1313" s="148"/>
      <c r="AO1313" s="148"/>
    </row>
    <row r="1314" spans="1:41" ht="13.5" customHeight="1">
      <c r="A1314" s="88">
        <v>1311</v>
      </c>
      <c r="B1314" s="95" t="s">
        <v>8</v>
      </c>
      <c r="C1314" s="96">
        <v>22</v>
      </c>
      <c r="D1314" s="96">
        <v>46</v>
      </c>
      <c r="E1314" s="96">
        <v>47</v>
      </c>
      <c r="F1314" s="96">
        <v>64</v>
      </c>
      <c r="G1314" s="96">
        <v>163</v>
      </c>
      <c r="H1314" s="96">
        <v>151</v>
      </c>
      <c r="I1314" s="96">
        <v>126</v>
      </c>
      <c r="J1314" s="96">
        <v>91</v>
      </c>
      <c r="K1314" s="96">
        <v>117</v>
      </c>
      <c r="L1314" s="96">
        <v>165</v>
      </c>
      <c r="M1314" s="96">
        <v>165</v>
      </c>
      <c r="N1314" s="96">
        <v>107</v>
      </c>
      <c r="O1314" s="96"/>
      <c r="P1314" s="96"/>
      <c r="Q1314" s="96"/>
      <c r="R1314" s="96"/>
      <c r="Z1314" s="91">
        <f t="shared" ref="Z1314:AK1314" si="1351">C1314*100000/Z1295</f>
        <v>52.104303341780543</v>
      </c>
      <c r="AA1314" s="91">
        <f t="shared" si="1351"/>
        <v>107.26861460252314</v>
      </c>
      <c r="AB1314" s="91">
        <f t="shared" si="1351"/>
        <v>107.27654523874737</v>
      </c>
      <c r="AC1314" s="91">
        <f t="shared" si="1351"/>
        <v>143.4527278432779</v>
      </c>
      <c r="AD1314" s="91">
        <f t="shared" si="1351"/>
        <v>358.09222522463148</v>
      </c>
      <c r="AE1314" s="91">
        <f t="shared" si="1351"/>
        <v>325.12972891501408</v>
      </c>
      <c r="AF1314" s="91">
        <f t="shared" si="1351"/>
        <v>265.19616096986027</v>
      </c>
      <c r="AG1314" s="91">
        <f t="shared" si="1351"/>
        <v>187.93110569575813</v>
      </c>
      <c r="AH1314" s="91">
        <f t="shared" si="1351"/>
        <v>236.90444853908923</v>
      </c>
      <c r="AI1314" s="91">
        <f t="shared" si="1351"/>
        <v>328.48895082619947</v>
      </c>
      <c r="AJ1314" s="91">
        <f t="shared" si="1351"/>
        <v>323.80242164962618</v>
      </c>
      <c r="AK1314" s="91">
        <f t="shared" si="1351"/>
        <v>206.79125678835786</v>
      </c>
      <c r="AL1314" s="148"/>
      <c r="AM1314" s="148"/>
      <c r="AN1314" s="148"/>
      <c r="AO1314" s="148"/>
    </row>
    <row r="1315" spans="1:41" ht="13.5" customHeight="1">
      <c r="A1315" s="88">
        <v>1312</v>
      </c>
      <c r="B1315" s="95" t="s">
        <v>24</v>
      </c>
      <c r="C1315" s="96">
        <v>0</v>
      </c>
      <c r="D1315" s="96">
        <v>0</v>
      </c>
      <c r="E1315" s="96">
        <v>0</v>
      </c>
      <c r="F1315" s="96">
        <v>1</v>
      </c>
      <c r="G1315" s="96">
        <v>0</v>
      </c>
      <c r="H1315" s="96">
        <v>0</v>
      </c>
      <c r="I1315" s="96">
        <v>0</v>
      </c>
      <c r="J1315" s="96">
        <v>0</v>
      </c>
      <c r="K1315" s="96">
        <v>1</v>
      </c>
      <c r="L1315" s="96">
        <v>1</v>
      </c>
      <c r="M1315" s="96">
        <v>0</v>
      </c>
      <c r="N1315" s="96">
        <v>0</v>
      </c>
      <c r="O1315" s="96"/>
      <c r="P1315" s="96"/>
      <c r="Q1315" s="96"/>
      <c r="R1315" s="96"/>
      <c r="Z1315" s="91">
        <f t="shared" ref="Z1315:AK1315" si="1352">C1315*100000/Z1295</f>
        <v>0</v>
      </c>
      <c r="AA1315" s="91">
        <f t="shared" si="1352"/>
        <v>0</v>
      </c>
      <c r="AB1315" s="91">
        <f t="shared" si="1352"/>
        <v>0</v>
      </c>
      <c r="AC1315" s="91">
        <f t="shared" si="1352"/>
        <v>2.2414488725512172</v>
      </c>
      <c r="AD1315" s="91">
        <f t="shared" si="1352"/>
        <v>0</v>
      </c>
      <c r="AE1315" s="91">
        <f t="shared" si="1352"/>
        <v>0</v>
      </c>
      <c r="AF1315" s="91">
        <f t="shared" si="1352"/>
        <v>0</v>
      </c>
      <c r="AG1315" s="91">
        <f t="shared" si="1352"/>
        <v>0</v>
      </c>
      <c r="AH1315" s="91">
        <f t="shared" si="1352"/>
        <v>2.0248243464879421</v>
      </c>
      <c r="AI1315" s="91">
        <f t="shared" si="1352"/>
        <v>1.9908421262193907</v>
      </c>
      <c r="AJ1315" s="91">
        <f t="shared" si="1352"/>
        <v>0</v>
      </c>
      <c r="AK1315" s="91">
        <f t="shared" si="1352"/>
        <v>0</v>
      </c>
      <c r="AL1315" s="148"/>
      <c r="AM1315" s="148"/>
      <c r="AN1315" s="148"/>
      <c r="AO1315" s="148"/>
    </row>
    <row r="1316" spans="1:41" ht="13.5" customHeight="1">
      <c r="A1316" s="88">
        <v>1313</v>
      </c>
      <c r="B1316" s="97" t="s">
        <v>119</v>
      </c>
      <c r="C1316" s="96">
        <v>41</v>
      </c>
      <c r="D1316" s="96">
        <v>63</v>
      </c>
      <c r="E1316" s="96">
        <v>66</v>
      </c>
      <c r="F1316" s="96">
        <v>95</v>
      </c>
      <c r="G1316" s="96">
        <v>203</v>
      </c>
      <c r="H1316" s="96">
        <v>203</v>
      </c>
      <c r="I1316" s="96">
        <v>146</v>
      </c>
      <c r="J1316" s="96">
        <v>106</v>
      </c>
      <c r="K1316" s="96">
        <v>150</v>
      </c>
      <c r="L1316" s="96">
        <v>198</v>
      </c>
      <c r="M1316" s="96">
        <v>207</v>
      </c>
      <c r="N1316" s="96">
        <v>132</v>
      </c>
      <c r="O1316" s="96"/>
      <c r="P1316" s="96"/>
      <c r="Q1316" s="96"/>
      <c r="R1316" s="96"/>
      <c r="T1316" s="4" t="s">
        <v>942</v>
      </c>
      <c r="U1316" s="4" t="s">
        <v>943</v>
      </c>
      <c r="V1316" s="4" t="s">
        <v>944</v>
      </c>
      <c r="W1316" s="4" t="s">
        <v>945</v>
      </c>
      <c r="X1316" s="4" t="s">
        <v>946</v>
      </c>
      <c r="Y1316" s="4">
        <v>135.6</v>
      </c>
      <c r="Z1316" s="91">
        <f t="shared" ref="Z1316:AK1316" si="1353">C1316*100000/Z1295</f>
        <v>97.103474409681922</v>
      </c>
      <c r="AA1316" s="91">
        <f t="shared" si="1353"/>
        <v>146.91136347736867</v>
      </c>
      <c r="AB1316" s="91">
        <f t="shared" si="1353"/>
        <v>150.64365927143248</v>
      </c>
      <c r="AC1316" s="91">
        <f t="shared" si="1353"/>
        <v>212.93764289236563</v>
      </c>
      <c r="AD1316" s="91">
        <f t="shared" si="1353"/>
        <v>445.96761791779255</v>
      </c>
      <c r="AE1316" s="91">
        <f t="shared" si="1353"/>
        <v>437.09493357448918</v>
      </c>
      <c r="AF1316" s="91">
        <f t="shared" si="1353"/>
        <v>307.29078969523488</v>
      </c>
      <c r="AG1316" s="91">
        <f t="shared" si="1353"/>
        <v>218.9087604807732</v>
      </c>
      <c r="AH1316" s="91">
        <f t="shared" si="1353"/>
        <v>303.72365197319135</v>
      </c>
      <c r="AI1316" s="91">
        <f t="shared" si="1353"/>
        <v>394.18674099143936</v>
      </c>
      <c r="AJ1316" s="91">
        <f t="shared" si="1353"/>
        <v>406.22485625134919</v>
      </c>
      <c r="AK1316" s="91">
        <f t="shared" si="1353"/>
        <v>255.10697099124519</v>
      </c>
      <c r="AL1316" s="148"/>
      <c r="AM1316" s="148"/>
      <c r="AN1316" s="148"/>
      <c r="AO1316" s="148"/>
    </row>
    <row r="1317" spans="1:41" ht="13.5" customHeight="1">
      <c r="A1317" s="88">
        <v>1314</v>
      </c>
      <c r="B1317" s="95" t="s">
        <v>7</v>
      </c>
      <c r="C1317" s="96">
        <v>70</v>
      </c>
      <c r="D1317" s="96">
        <v>38</v>
      </c>
      <c r="E1317" s="96">
        <v>51</v>
      </c>
      <c r="F1317" s="96">
        <v>44</v>
      </c>
      <c r="G1317" s="96">
        <v>104</v>
      </c>
      <c r="H1317" s="96">
        <v>111</v>
      </c>
      <c r="I1317" s="96">
        <v>77</v>
      </c>
      <c r="J1317" s="96">
        <v>46</v>
      </c>
      <c r="K1317" s="96">
        <v>72</v>
      </c>
      <c r="L1317" s="96">
        <v>77</v>
      </c>
      <c r="M1317" s="96">
        <v>68</v>
      </c>
      <c r="N1317" s="96">
        <v>61</v>
      </c>
      <c r="O1317" s="96"/>
      <c r="P1317" s="96"/>
      <c r="Q1317" s="96"/>
      <c r="R1317" s="96"/>
      <c r="Z1317" s="91">
        <f t="shared" ref="Z1317:AK1317" si="1354">C1317*100000/Z1295</f>
        <v>165.78641972384719</v>
      </c>
      <c r="AA1317" s="91">
        <f t="shared" si="1354"/>
        <v>88.613203367301722</v>
      </c>
      <c r="AB1317" s="91">
        <f t="shared" si="1354"/>
        <v>116.40646398247056</v>
      </c>
      <c r="AC1317" s="91">
        <f t="shared" si="1354"/>
        <v>98.623750392253555</v>
      </c>
      <c r="AD1317" s="91">
        <f t="shared" si="1354"/>
        <v>228.47602100221886</v>
      </c>
      <c r="AE1317" s="91">
        <f t="shared" si="1354"/>
        <v>239.00264840772559</v>
      </c>
      <c r="AF1317" s="91">
        <f t="shared" si="1354"/>
        <v>162.06432059269238</v>
      </c>
      <c r="AG1317" s="91">
        <f t="shared" si="1354"/>
        <v>94.998141340712905</v>
      </c>
      <c r="AH1317" s="91">
        <f t="shared" si="1354"/>
        <v>145.78735294713184</v>
      </c>
      <c r="AI1317" s="91">
        <f t="shared" si="1354"/>
        <v>153.29484371889311</v>
      </c>
      <c r="AJ1317" s="91">
        <f t="shared" si="1354"/>
        <v>133.44584649802775</v>
      </c>
      <c r="AK1317" s="91">
        <f t="shared" si="1354"/>
        <v>117.89034265504513</v>
      </c>
      <c r="AL1317" s="148"/>
      <c r="AM1317" s="148"/>
      <c r="AN1317" s="148"/>
      <c r="AO1317" s="148"/>
    </row>
    <row r="1318" spans="1:41" ht="13.5" customHeight="1">
      <c r="A1318" s="88">
        <v>1315</v>
      </c>
      <c r="B1318" s="95" t="s">
        <v>6</v>
      </c>
      <c r="C1318" s="96">
        <v>83</v>
      </c>
      <c r="D1318" s="96">
        <v>45</v>
      </c>
      <c r="E1318" s="96">
        <v>63</v>
      </c>
      <c r="F1318" s="96">
        <v>48</v>
      </c>
      <c r="G1318" s="96">
        <v>39</v>
      </c>
      <c r="H1318" s="96">
        <v>42</v>
      </c>
      <c r="I1318" s="96">
        <v>61</v>
      </c>
      <c r="J1318" s="96">
        <v>39</v>
      </c>
      <c r="K1318" s="96">
        <v>94</v>
      </c>
      <c r="L1318" s="96">
        <v>41</v>
      </c>
      <c r="M1318" s="96">
        <v>43</v>
      </c>
      <c r="N1318" s="96">
        <v>40</v>
      </c>
      <c r="O1318" s="96"/>
      <c r="P1318" s="96"/>
      <c r="Q1318" s="96"/>
      <c r="R1318" s="96"/>
      <c r="Z1318" s="91">
        <f t="shared" ref="Z1318:AK1318" si="1355">C1318*100000/Z1295</f>
        <v>196.57532624399025</v>
      </c>
      <c r="AA1318" s="91">
        <f t="shared" si="1355"/>
        <v>104.93668819812046</v>
      </c>
      <c r="AB1318" s="91">
        <f t="shared" si="1355"/>
        <v>143.79622021364011</v>
      </c>
      <c r="AC1318" s="91">
        <f t="shared" si="1355"/>
        <v>107.58954588245842</v>
      </c>
      <c r="AD1318" s="91">
        <f t="shared" si="1355"/>
        <v>85.678507875832068</v>
      </c>
      <c r="AE1318" s="91">
        <f t="shared" si="1355"/>
        <v>90.433434532652925</v>
      </c>
      <c r="AF1318" s="91">
        <f t="shared" si="1355"/>
        <v>128.38861761239266</v>
      </c>
      <c r="AG1318" s="91">
        <f t="shared" si="1355"/>
        <v>80.541902441039198</v>
      </c>
      <c r="AH1318" s="91">
        <f t="shared" si="1355"/>
        <v>190.33348856986657</v>
      </c>
      <c r="AI1318" s="91">
        <f t="shared" si="1355"/>
        <v>81.624527174995023</v>
      </c>
      <c r="AJ1318" s="91">
        <f t="shared" si="1355"/>
        <v>84.384873520811666</v>
      </c>
      <c r="AK1318" s="91">
        <f t="shared" si="1355"/>
        <v>77.305142724619756</v>
      </c>
      <c r="AL1318" s="148"/>
      <c r="AM1318" s="148"/>
      <c r="AN1318" s="148"/>
      <c r="AO1318" s="148"/>
    </row>
    <row r="1319" spans="1:41" ht="13.5" customHeight="1">
      <c r="A1319" s="88">
        <v>1316</v>
      </c>
      <c r="B1319" s="95" t="s">
        <v>5</v>
      </c>
      <c r="C1319" s="96">
        <v>10</v>
      </c>
      <c r="D1319" s="96">
        <v>24</v>
      </c>
      <c r="E1319" s="96">
        <v>37</v>
      </c>
      <c r="F1319" s="96">
        <v>24</v>
      </c>
      <c r="G1319" s="96">
        <v>12</v>
      </c>
      <c r="H1319" s="96">
        <v>26</v>
      </c>
      <c r="I1319" s="96">
        <v>28</v>
      </c>
      <c r="J1319" s="96">
        <v>18</v>
      </c>
      <c r="K1319" s="96">
        <v>25</v>
      </c>
      <c r="L1319" s="96">
        <v>12</v>
      </c>
      <c r="M1319" s="96">
        <v>35</v>
      </c>
      <c r="N1319" s="96">
        <v>27</v>
      </c>
      <c r="O1319" s="96"/>
      <c r="P1319" s="96"/>
      <c r="Q1319" s="96"/>
      <c r="R1319" s="96"/>
      <c r="Z1319" s="91">
        <f t="shared" ref="Z1319:AK1319" si="1356">C1319*100000/Z1295</f>
        <v>23.683774246263884</v>
      </c>
      <c r="AA1319" s="91">
        <f t="shared" si="1356"/>
        <v>55.966233705664251</v>
      </c>
      <c r="AB1319" s="91">
        <f t="shared" si="1356"/>
        <v>84.451748379439422</v>
      </c>
      <c r="AC1319" s="91">
        <f t="shared" si="1356"/>
        <v>53.794772941229212</v>
      </c>
      <c r="AD1319" s="91">
        <f t="shared" si="1356"/>
        <v>26.362617807948329</v>
      </c>
      <c r="AE1319" s="91">
        <f t="shared" si="1356"/>
        <v>55.982602329737524</v>
      </c>
      <c r="AF1319" s="91">
        <f t="shared" si="1356"/>
        <v>58.9324802155245</v>
      </c>
      <c r="AG1319" s="91">
        <f t="shared" si="1356"/>
        <v>37.173185742018092</v>
      </c>
      <c r="AH1319" s="91">
        <f t="shared" si="1356"/>
        <v>50.620608662198556</v>
      </c>
      <c r="AI1319" s="91">
        <f t="shared" si="1356"/>
        <v>23.89010551463269</v>
      </c>
      <c r="AJ1319" s="91">
        <f t="shared" si="1356"/>
        <v>68.685362168102515</v>
      </c>
      <c r="AK1319" s="91">
        <f t="shared" si="1356"/>
        <v>52.180971339118337</v>
      </c>
      <c r="AL1319" s="148"/>
      <c r="AM1319" s="148"/>
      <c r="AN1319" s="148"/>
      <c r="AO1319" s="148"/>
    </row>
    <row r="1320" spans="1:41" ht="13.5" customHeight="1">
      <c r="A1320" s="88">
        <v>1317</v>
      </c>
      <c r="B1320" s="95" t="s">
        <v>26</v>
      </c>
      <c r="C1320" s="96">
        <v>1</v>
      </c>
      <c r="D1320" s="96">
        <v>0</v>
      </c>
      <c r="E1320" s="96">
        <v>0</v>
      </c>
      <c r="F1320" s="96">
        <v>0</v>
      </c>
      <c r="G1320" s="96">
        <v>1</v>
      </c>
      <c r="H1320" s="96">
        <v>0</v>
      </c>
      <c r="I1320" s="96">
        <v>0</v>
      </c>
      <c r="J1320" s="96">
        <v>0</v>
      </c>
      <c r="K1320" s="96">
        <v>0</v>
      </c>
      <c r="L1320" s="96">
        <v>0</v>
      </c>
      <c r="M1320" s="96">
        <v>0</v>
      </c>
      <c r="N1320" s="96">
        <v>0</v>
      </c>
      <c r="O1320" s="96"/>
      <c r="P1320" s="96"/>
      <c r="Q1320" s="96"/>
      <c r="R1320" s="96"/>
      <c r="Z1320" s="91">
        <f t="shared" ref="Z1320:AK1320" si="1357">C1320*100000/Z1295</f>
        <v>2.3683774246263884</v>
      </c>
      <c r="AA1320" s="91">
        <f t="shared" si="1357"/>
        <v>0</v>
      </c>
      <c r="AB1320" s="91">
        <f t="shared" si="1357"/>
        <v>0</v>
      </c>
      <c r="AC1320" s="91">
        <f t="shared" si="1357"/>
        <v>0</v>
      </c>
      <c r="AD1320" s="91">
        <f t="shared" si="1357"/>
        <v>2.1968848173290274</v>
      </c>
      <c r="AE1320" s="91">
        <f t="shared" si="1357"/>
        <v>0</v>
      </c>
      <c r="AF1320" s="91">
        <f t="shared" si="1357"/>
        <v>0</v>
      </c>
      <c r="AG1320" s="91">
        <f t="shared" si="1357"/>
        <v>0</v>
      </c>
      <c r="AH1320" s="91">
        <f t="shared" si="1357"/>
        <v>0</v>
      </c>
      <c r="AI1320" s="91">
        <f t="shared" si="1357"/>
        <v>0</v>
      </c>
      <c r="AJ1320" s="91">
        <f t="shared" si="1357"/>
        <v>0</v>
      </c>
      <c r="AK1320" s="91">
        <f t="shared" si="1357"/>
        <v>0</v>
      </c>
      <c r="AL1320" s="148"/>
      <c r="AM1320" s="148"/>
      <c r="AN1320" s="148"/>
      <c r="AO1320" s="148"/>
    </row>
    <row r="1321" spans="1:41" ht="13.5" customHeight="1">
      <c r="A1321" s="88">
        <v>1318</v>
      </c>
      <c r="B1321" s="95" t="s">
        <v>4</v>
      </c>
      <c r="C1321" s="96">
        <v>13</v>
      </c>
      <c r="D1321" s="96">
        <v>24</v>
      </c>
      <c r="E1321" s="96">
        <v>33</v>
      </c>
      <c r="F1321" s="96">
        <v>29</v>
      </c>
      <c r="G1321" s="96">
        <v>41</v>
      </c>
      <c r="H1321" s="96">
        <v>62</v>
      </c>
      <c r="I1321" s="96">
        <v>72</v>
      </c>
      <c r="J1321" s="96">
        <v>67</v>
      </c>
      <c r="K1321" s="96">
        <v>93</v>
      </c>
      <c r="L1321" s="96">
        <v>86</v>
      </c>
      <c r="M1321" s="96">
        <v>68</v>
      </c>
      <c r="N1321" s="96">
        <v>75</v>
      </c>
      <c r="O1321" s="96"/>
      <c r="P1321" s="96"/>
      <c r="Q1321" s="96"/>
      <c r="R1321" s="96"/>
      <c r="Z1321" s="91">
        <f t="shared" ref="Z1321:AK1321" si="1358">C1321*100000/Z1295</f>
        <v>30.788906520143051</v>
      </c>
      <c r="AA1321" s="91">
        <f t="shared" si="1358"/>
        <v>55.966233705664251</v>
      </c>
      <c r="AB1321" s="91">
        <f t="shared" si="1358"/>
        <v>75.321829635716242</v>
      </c>
      <c r="AC1321" s="91">
        <f t="shared" si="1358"/>
        <v>65.002017303985298</v>
      </c>
      <c r="AD1321" s="91">
        <f t="shared" si="1358"/>
        <v>90.072277510490125</v>
      </c>
      <c r="AE1321" s="91">
        <f t="shared" si="1358"/>
        <v>133.49697478629719</v>
      </c>
      <c r="AF1321" s="91">
        <f t="shared" si="1358"/>
        <v>151.5406634113487</v>
      </c>
      <c r="AG1321" s="91">
        <f t="shared" si="1358"/>
        <v>138.36685803973401</v>
      </c>
      <c r="AH1321" s="91">
        <f t="shared" si="1358"/>
        <v>188.30866422337863</v>
      </c>
      <c r="AI1321" s="91">
        <f t="shared" si="1358"/>
        <v>171.21242285486761</v>
      </c>
      <c r="AJ1321" s="91">
        <f t="shared" si="1358"/>
        <v>133.44584649802775</v>
      </c>
      <c r="AK1321" s="91">
        <f t="shared" si="1358"/>
        <v>144.94714260866203</v>
      </c>
      <c r="AL1321" s="148"/>
      <c r="AM1321" s="148"/>
      <c r="AN1321" s="148"/>
      <c r="AO1321" s="148"/>
    </row>
    <row r="1322" spans="1:41" ht="13.5" customHeight="1">
      <c r="A1322" s="88">
        <v>1319</v>
      </c>
      <c r="B1322" s="95" t="s">
        <v>3</v>
      </c>
      <c r="C1322" s="96">
        <v>73</v>
      </c>
      <c r="D1322" s="96">
        <v>104</v>
      </c>
      <c r="E1322" s="96">
        <v>131</v>
      </c>
      <c r="F1322" s="96">
        <v>218</v>
      </c>
      <c r="G1322" s="96">
        <v>273</v>
      </c>
      <c r="H1322" s="96">
        <v>459</v>
      </c>
      <c r="I1322" s="96">
        <v>275</v>
      </c>
      <c r="J1322" s="96">
        <v>385</v>
      </c>
      <c r="K1322" s="96">
        <v>367</v>
      </c>
      <c r="L1322" s="96">
        <v>390</v>
      </c>
      <c r="M1322" s="96">
        <v>371</v>
      </c>
      <c r="N1322" s="96">
        <v>339</v>
      </c>
      <c r="O1322" s="96"/>
      <c r="P1322" s="96"/>
      <c r="Q1322" s="96"/>
      <c r="R1322" s="96"/>
      <c r="Z1322" s="91">
        <f t="shared" ref="Z1322:AK1322" si="1359">C1322*100000/Z1295</f>
        <v>172.89155199772637</v>
      </c>
      <c r="AA1322" s="91">
        <f t="shared" si="1359"/>
        <v>242.52034605787841</v>
      </c>
      <c r="AB1322" s="91">
        <f t="shared" si="1359"/>
        <v>299.00483885693416</v>
      </c>
      <c r="AC1322" s="91">
        <f t="shared" si="1359"/>
        <v>488.63585421616534</v>
      </c>
      <c r="AD1322" s="91">
        <f t="shared" si="1359"/>
        <v>599.74955513082455</v>
      </c>
      <c r="AE1322" s="91">
        <f t="shared" si="1359"/>
        <v>988.30824882113563</v>
      </c>
      <c r="AF1322" s="91">
        <f t="shared" si="1359"/>
        <v>578.80114497390139</v>
      </c>
      <c r="AG1322" s="91">
        <f t="shared" si="1359"/>
        <v>795.09313948205363</v>
      </c>
      <c r="AH1322" s="91">
        <f t="shared" si="1359"/>
        <v>743.11053516107472</v>
      </c>
      <c r="AI1322" s="91">
        <f t="shared" si="1359"/>
        <v>776.42842922556247</v>
      </c>
      <c r="AJ1322" s="91">
        <f t="shared" si="1359"/>
        <v>728.06483898188674</v>
      </c>
      <c r="AK1322" s="91">
        <f t="shared" si="1359"/>
        <v>655.16108459115242</v>
      </c>
      <c r="AL1322" s="148"/>
      <c r="AM1322" s="148"/>
      <c r="AN1322" s="148"/>
      <c r="AO1322" s="148"/>
    </row>
    <row r="1323" spans="1:41" ht="13.5" customHeight="1">
      <c r="A1323" s="88">
        <v>1320</v>
      </c>
      <c r="B1323" s="95" t="s">
        <v>2</v>
      </c>
      <c r="C1323" s="96">
        <v>0</v>
      </c>
      <c r="D1323" s="96">
        <v>0</v>
      </c>
      <c r="E1323" s="96">
        <v>0</v>
      </c>
      <c r="F1323" s="96">
        <v>0</v>
      </c>
      <c r="G1323" s="96">
        <v>0</v>
      </c>
      <c r="H1323" s="96">
        <v>0</v>
      </c>
      <c r="I1323" s="96">
        <v>0</v>
      </c>
      <c r="J1323" s="96">
        <v>0</v>
      </c>
      <c r="K1323" s="96">
        <v>0</v>
      </c>
      <c r="L1323" s="96">
        <v>0</v>
      </c>
      <c r="M1323" s="96">
        <v>0</v>
      </c>
      <c r="N1323" s="96">
        <v>0</v>
      </c>
      <c r="O1323" s="96"/>
      <c r="P1323" s="96"/>
      <c r="Q1323" s="96"/>
      <c r="R1323" s="96"/>
      <c r="Z1323" s="91">
        <f t="shared" ref="Z1323:AK1323" si="1360">C1323*100000/Z1295</f>
        <v>0</v>
      </c>
      <c r="AA1323" s="91">
        <f t="shared" si="1360"/>
        <v>0</v>
      </c>
      <c r="AB1323" s="91">
        <f t="shared" si="1360"/>
        <v>0</v>
      </c>
      <c r="AC1323" s="91">
        <f t="shared" si="1360"/>
        <v>0</v>
      </c>
      <c r="AD1323" s="91">
        <f t="shared" si="1360"/>
        <v>0</v>
      </c>
      <c r="AE1323" s="91">
        <f t="shared" si="1360"/>
        <v>0</v>
      </c>
      <c r="AF1323" s="91">
        <f t="shared" si="1360"/>
        <v>0</v>
      </c>
      <c r="AG1323" s="91">
        <f t="shared" si="1360"/>
        <v>0</v>
      </c>
      <c r="AH1323" s="91">
        <f t="shared" si="1360"/>
        <v>0</v>
      </c>
      <c r="AI1323" s="91">
        <f t="shared" si="1360"/>
        <v>0</v>
      </c>
      <c r="AJ1323" s="91">
        <f t="shared" si="1360"/>
        <v>0</v>
      </c>
      <c r="AK1323" s="91">
        <f t="shared" si="1360"/>
        <v>0</v>
      </c>
      <c r="AL1323" s="148"/>
      <c r="AM1323" s="148"/>
      <c r="AN1323" s="148"/>
      <c r="AO1323" s="148"/>
    </row>
    <row r="1324" spans="1:41" ht="13.5" customHeight="1">
      <c r="A1324" s="88">
        <v>1321</v>
      </c>
      <c r="B1324" s="95" t="s">
        <v>23</v>
      </c>
      <c r="C1324" s="96">
        <v>19</v>
      </c>
      <c r="D1324" s="96">
        <v>10</v>
      </c>
      <c r="E1324" s="96">
        <v>5</v>
      </c>
      <c r="F1324" s="96">
        <v>5</v>
      </c>
      <c r="G1324" s="96">
        <v>9</v>
      </c>
      <c r="H1324" s="96">
        <v>6</v>
      </c>
      <c r="I1324" s="96">
        <v>0</v>
      </c>
      <c r="J1324" s="96">
        <v>0</v>
      </c>
      <c r="K1324" s="96">
        <v>0</v>
      </c>
      <c r="L1324" s="96">
        <v>1</v>
      </c>
      <c r="M1324" s="96">
        <v>1</v>
      </c>
      <c r="N1324" s="96">
        <v>0</v>
      </c>
      <c r="O1324" s="96"/>
      <c r="P1324" s="96"/>
      <c r="Q1324" s="96"/>
      <c r="R1324" s="96"/>
      <c r="Z1324" s="91">
        <f t="shared" ref="Z1324:AK1324" si="1361">C1324*100000/Z1295</f>
        <v>44.999171067901379</v>
      </c>
      <c r="AA1324" s="91">
        <f t="shared" si="1361"/>
        <v>23.31926404402677</v>
      </c>
      <c r="AB1324" s="91">
        <f t="shared" si="1361"/>
        <v>11.412398429653976</v>
      </c>
      <c r="AC1324" s="91">
        <f t="shared" si="1361"/>
        <v>11.207244362756086</v>
      </c>
      <c r="AD1324" s="91">
        <f t="shared" si="1361"/>
        <v>19.771963355961248</v>
      </c>
      <c r="AE1324" s="91">
        <f t="shared" si="1361"/>
        <v>12.919062076093276</v>
      </c>
      <c r="AF1324" s="91">
        <f t="shared" si="1361"/>
        <v>0</v>
      </c>
      <c r="AG1324" s="91">
        <f t="shared" si="1361"/>
        <v>0</v>
      </c>
      <c r="AH1324" s="91">
        <f t="shared" si="1361"/>
        <v>0</v>
      </c>
      <c r="AI1324" s="91">
        <f t="shared" si="1361"/>
        <v>1.9908421262193907</v>
      </c>
      <c r="AJ1324" s="91">
        <f t="shared" si="1361"/>
        <v>1.9624389190886433</v>
      </c>
      <c r="AK1324" s="91">
        <f t="shared" si="1361"/>
        <v>0</v>
      </c>
      <c r="AL1324" s="148"/>
      <c r="AM1324" s="148"/>
      <c r="AN1324" s="148"/>
      <c r="AO1324" s="148"/>
    </row>
    <row r="1325" spans="1:41" ht="13.5" customHeight="1">
      <c r="A1325" s="88">
        <v>1322</v>
      </c>
      <c r="B1325" s="95" t="s">
        <v>1</v>
      </c>
      <c r="C1325" s="96">
        <v>4</v>
      </c>
      <c r="D1325" s="96">
        <v>1</v>
      </c>
      <c r="E1325" s="96">
        <v>10</v>
      </c>
      <c r="F1325" s="96">
        <v>6</v>
      </c>
      <c r="G1325" s="96">
        <v>7</v>
      </c>
      <c r="H1325" s="96">
        <v>9</v>
      </c>
      <c r="I1325" s="96">
        <v>8</v>
      </c>
      <c r="J1325" s="96">
        <v>1</v>
      </c>
      <c r="K1325" s="96">
        <v>5</v>
      </c>
      <c r="L1325" s="96">
        <v>1</v>
      </c>
      <c r="M1325" s="96">
        <v>4</v>
      </c>
      <c r="N1325" s="96">
        <v>2</v>
      </c>
      <c r="O1325" s="96"/>
      <c r="P1325" s="96"/>
      <c r="Q1325" s="96"/>
      <c r="R1325" s="96"/>
      <c r="Z1325" s="91">
        <f t="shared" ref="Z1325:AK1325" si="1362">C1325*100000/Z1295</f>
        <v>9.4735096985055538</v>
      </c>
      <c r="AA1325" s="91">
        <f t="shared" si="1362"/>
        <v>2.3319264044026768</v>
      </c>
      <c r="AB1325" s="91">
        <f t="shared" si="1362"/>
        <v>22.824796859307952</v>
      </c>
      <c r="AC1325" s="91">
        <f t="shared" si="1362"/>
        <v>13.448693235307303</v>
      </c>
      <c r="AD1325" s="91">
        <f t="shared" si="1362"/>
        <v>15.378193721303193</v>
      </c>
      <c r="AE1325" s="91">
        <f t="shared" si="1362"/>
        <v>19.378593114139914</v>
      </c>
      <c r="AF1325" s="91">
        <f t="shared" si="1362"/>
        <v>16.837851490149855</v>
      </c>
      <c r="AG1325" s="91">
        <f t="shared" si="1362"/>
        <v>2.0651769856676716</v>
      </c>
      <c r="AH1325" s="91">
        <f t="shared" si="1362"/>
        <v>10.124121732439711</v>
      </c>
      <c r="AI1325" s="91">
        <f t="shared" si="1362"/>
        <v>1.9908421262193907</v>
      </c>
      <c r="AJ1325" s="91">
        <f t="shared" si="1362"/>
        <v>7.8497556763545733</v>
      </c>
      <c r="AK1325" s="91">
        <f t="shared" si="1362"/>
        <v>3.8652571362309875</v>
      </c>
      <c r="AL1325" s="148"/>
      <c r="AM1325" s="148"/>
      <c r="AN1325" s="148"/>
      <c r="AO1325" s="148"/>
    </row>
    <row r="1326" spans="1:41" ht="13.5" customHeight="1">
      <c r="A1326" s="88">
        <v>1323</v>
      </c>
      <c r="B1326" s="95" t="s">
        <v>0</v>
      </c>
      <c r="C1326" s="96">
        <v>2</v>
      </c>
      <c r="D1326" s="96">
        <v>6</v>
      </c>
      <c r="E1326" s="96">
        <v>6</v>
      </c>
      <c r="F1326" s="96">
        <v>7</v>
      </c>
      <c r="G1326" s="96">
        <v>1</v>
      </c>
      <c r="H1326" s="96">
        <v>5</v>
      </c>
      <c r="I1326" s="96">
        <v>6</v>
      </c>
      <c r="J1326" s="96">
        <v>2</v>
      </c>
      <c r="K1326" s="96">
        <v>7</v>
      </c>
      <c r="L1326" s="96">
        <v>40</v>
      </c>
      <c r="M1326" s="96">
        <v>270</v>
      </c>
      <c r="N1326" s="96">
        <v>105</v>
      </c>
      <c r="O1326" s="96"/>
      <c r="P1326" s="96"/>
      <c r="Q1326" s="96"/>
      <c r="R1326" s="96"/>
      <c r="Z1326" s="91">
        <f t="shared" ref="Z1326:AK1326" si="1363">C1326*100000/Z1295</f>
        <v>4.7367548492527769</v>
      </c>
      <c r="AA1326" s="91">
        <f t="shared" si="1363"/>
        <v>13.991558426416063</v>
      </c>
      <c r="AB1326" s="91">
        <f t="shared" si="1363"/>
        <v>13.694878115584771</v>
      </c>
      <c r="AC1326" s="91">
        <f t="shared" si="1363"/>
        <v>15.69014210785852</v>
      </c>
      <c r="AD1326" s="91">
        <f t="shared" si="1363"/>
        <v>2.1968848173290274</v>
      </c>
      <c r="AE1326" s="91">
        <f t="shared" si="1363"/>
        <v>10.765885063411064</v>
      </c>
      <c r="AF1326" s="91">
        <f t="shared" si="1363"/>
        <v>12.628388617612393</v>
      </c>
      <c r="AG1326" s="91">
        <f t="shared" si="1363"/>
        <v>4.1303539713353432</v>
      </c>
      <c r="AH1326" s="91">
        <f t="shared" si="1363"/>
        <v>14.173770425415595</v>
      </c>
      <c r="AI1326" s="91">
        <f t="shared" si="1363"/>
        <v>79.633685048775632</v>
      </c>
      <c r="AJ1326" s="91">
        <f t="shared" si="1363"/>
        <v>529.85850815393371</v>
      </c>
      <c r="AK1326" s="91">
        <f t="shared" si="1363"/>
        <v>202.92599965212685</v>
      </c>
      <c r="AL1326" s="148"/>
      <c r="AM1326" s="148"/>
      <c r="AN1326" s="148"/>
      <c r="AO1326" s="148"/>
    </row>
    <row r="1327" spans="1:41" ht="13.5" customHeight="1">
      <c r="A1327" s="88">
        <v>1324</v>
      </c>
      <c r="B1327" s="97" t="s">
        <v>111</v>
      </c>
      <c r="C1327" s="96"/>
      <c r="D1327" s="96"/>
      <c r="E1327" s="96"/>
      <c r="F1327" s="96"/>
      <c r="G1327" s="96"/>
      <c r="H1327" s="96"/>
      <c r="I1327" s="96"/>
      <c r="J1327" s="96"/>
      <c r="K1327" s="96"/>
      <c r="L1327" s="96"/>
      <c r="M1327" s="96">
        <v>0</v>
      </c>
      <c r="N1327" s="96">
        <v>0</v>
      </c>
      <c r="O1327" s="96"/>
      <c r="P1327" s="96"/>
      <c r="Q1327" s="96"/>
      <c r="R1327" s="96"/>
      <c r="Z1327" s="91">
        <f t="shared" ref="Z1327:AK1327" si="1364">C1327*100000/Z1295</f>
        <v>0</v>
      </c>
      <c r="AA1327" s="91">
        <f t="shared" si="1364"/>
        <v>0</v>
      </c>
      <c r="AB1327" s="91">
        <f t="shared" si="1364"/>
        <v>0</v>
      </c>
      <c r="AC1327" s="91">
        <f t="shared" si="1364"/>
        <v>0</v>
      </c>
      <c r="AD1327" s="91">
        <f t="shared" si="1364"/>
        <v>0</v>
      </c>
      <c r="AE1327" s="91">
        <f t="shared" si="1364"/>
        <v>0</v>
      </c>
      <c r="AF1327" s="91">
        <f t="shared" si="1364"/>
        <v>0</v>
      </c>
      <c r="AG1327" s="91">
        <f t="shared" si="1364"/>
        <v>0</v>
      </c>
      <c r="AH1327" s="91">
        <f t="shared" si="1364"/>
        <v>0</v>
      </c>
      <c r="AI1327" s="91">
        <f t="shared" si="1364"/>
        <v>0</v>
      </c>
      <c r="AJ1327" s="91">
        <f t="shared" si="1364"/>
        <v>0</v>
      </c>
      <c r="AK1327" s="91">
        <f t="shared" si="1364"/>
        <v>0</v>
      </c>
      <c r="AL1327" s="148"/>
      <c r="AM1327" s="148"/>
      <c r="AN1327" s="148"/>
      <c r="AO1327" s="148"/>
    </row>
    <row r="1328" spans="1:41" ht="13.5" customHeight="1">
      <c r="A1328" s="88">
        <v>1325</v>
      </c>
      <c r="B1328" s="97" t="s">
        <v>112</v>
      </c>
      <c r="C1328" s="96">
        <f>SUM(C1304,C1311,C1316,C1317:C1327)</f>
        <v>1581</v>
      </c>
      <c r="D1328" s="96">
        <f t="shared" ref="D1328:K1328" si="1365">SUM(D1304,D1311,D1316,D1317:D1327)</f>
        <v>1464</v>
      </c>
      <c r="E1328" s="96">
        <f t="shared" si="1365"/>
        <v>1707</v>
      </c>
      <c r="F1328" s="96">
        <f t="shared" si="1365"/>
        <v>1929</v>
      </c>
      <c r="G1328" s="96">
        <f t="shared" si="1365"/>
        <v>2147</v>
      </c>
      <c r="H1328" s="96">
        <f t="shared" si="1365"/>
        <v>2392</v>
      </c>
      <c r="I1328" s="96">
        <f t="shared" si="1365"/>
        <v>2224</v>
      </c>
      <c r="J1328" s="96">
        <f t="shared" si="1365"/>
        <v>2099</v>
      </c>
      <c r="K1328" s="96">
        <f t="shared" si="1365"/>
        <v>2489</v>
      </c>
      <c r="L1328" s="96">
        <f>SUM(L1304,L1311,L1316,L1317:L1327)</f>
        <v>2451</v>
      </c>
      <c r="M1328" s="96">
        <f t="shared" ref="M1328:R1328" si="1366">SUM(M1304,M1311,M1316,M1317:M1327)</f>
        <v>2493</v>
      </c>
      <c r="N1328" s="96">
        <f>SUM(N1304,N1311,N1316,N1317:N1327)</f>
        <v>1944</v>
      </c>
      <c r="O1328" s="96">
        <f t="shared" si="1366"/>
        <v>0</v>
      </c>
      <c r="P1328" s="96">
        <f t="shared" si="1366"/>
        <v>0</v>
      </c>
      <c r="Q1328" s="96">
        <f t="shared" si="1366"/>
        <v>0</v>
      </c>
      <c r="R1328" s="96">
        <f t="shared" si="1366"/>
        <v>0</v>
      </c>
      <c r="T1328" s="4" t="s">
        <v>947</v>
      </c>
      <c r="U1328" s="4" t="s">
        <v>948</v>
      </c>
      <c r="V1328" s="4" t="s">
        <v>949</v>
      </c>
      <c r="W1328" s="4" t="s">
        <v>950</v>
      </c>
      <c r="X1328" s="4" t="s">
        <v>951</v>
      </c>
      <c r="Y1328" s="4">
        <v>3901</v>
      </c>
      <c r="Z1328" s="91">
        <f t="shared" ref="Z1328:AK1328" si="1367">C1328*100000/Z1295</f>
        <v>3744.4047083343203</v>
      </c>
      <c r="AA1328" s="91">
        <f t="shared" si="1367"/>
        <v>3413.9402560455192</v>
      </c>
      <c r="AB1328" s="91">
        <f t="shared" si="1367"/>
        <v>3896.1928238838673</v>
      </c>
      <c r="AC1328" s="91">
        <f t="shared" si="1367"/>
        <v>4323.7548751512977</v>
      </c>
      <c r="AD1328" s="91">
        <f t="shared" si="1367"/>
        <v>4716.7117028054217</v>
      </c>
      <c r="AE1328" s="91">
        <f t="shared" si="1367"/>
        <v>5150.3994143358523</v>
      </c>
      <c r="AF1328" s="91">
        <f t="shared" si="1367"/>
        <v>4680.9227142616601</v>
      </c>
      <c r="AG1328" s="91">
        <f t="shared" si="1367"/>
        <v>4334.8064929164429</v>
      </c>
      <c r="AH1328" s="91">
        <f t="shared" si="1367"/>
        <v>5039.787798408488</v>
      </c>
      <c r="AI1328" s="91">
        <f t="shared" si="1367"/>
        <v>4879.554051363727</v>
      </c>
      <c r="AJ1328" s="91">
        <f t="shared" si="1367"/>
        <v>4892.3602252879882</v>
      </c>
      <c r="AK1328" s="91">
        <f t="shared" si="1367"/>
        <v>3757.0299364165203</v>
      </c>
      <c r="AL1328" s="148"/>
      <c r="AM1328" s="148"/>
      <c r="AN1328" s="148"/>
      <c r="AO1328" s="148"/>
    </row>
    <row r="1329" spans="1:41" ht="13.5" customHeight="1">
      <c r="A1329" s="88">
        <v>1326</v>
      </c>
      <c r="B1329" s="13" t="s">
        <v>156</v>
      </c>
      <c r="C1329" s="86">
        <v>2011</v>
      </c>
      <c r="D1329" s="86">
        <v>2012</v>
      </c>
      <c r="E1329" s="86">
        <v>2013</v>
      </c>
      <c r="F1329" s="86">
        <v>2014</v>
      </c>
      <c r="G1329" s="86">
        <v>2015</v>
      </c>
      <c r="H1329" s="86">
        <v>2016</v>
      </c>
      <c r="I1329" s="86">
        <v>2017</v>
      </c>
      <c r="J1329" s="86">
        <v>2018</v>
      </c>
      <c r="K1329" s="86">
        <v>2019</v>
      </c>
      <c r="L1329" s="86">
        <v>2020</v>
      </c>
      <c r="M1329" s="86">
        <v>2021</v>
      </c>
      <c r="N1329" s="86">
        <v>2022</v>
      </c>
      <c r="O1329" s="86">
        <v>2023</v>
      </c>
      <c r="P1329" s="86">
        <v>2024</v>
      </c>
      <c r="Q1329" s="86">
        <v>2025</v>
      </c>
      <c r="R1329" s="86">
        <v>2026</v>
      </c>
      <c r="Z1329" s="72">
        <v>116656</v>
      </c>
      <c r="AA1329" s="72">
        <v>116750</v>
      </c>
      <c r="AB1329" s="72">
        <v>117535</v>
      </c>
      <c r="AC1329" s="72">
        <v>118509</v>
      </c>
      <c r="AD1329" s="72">
        <v>119706</v>
      </c>
      <c r="AE1329" s="72">
        <v>121166</v>
      </c>
      <c r="AF1329" s="72">
        <v>122902</v>
      </c>
      <c r="AG1329" s="72">
        <v>124270</v>
      </c>
      <c r="AH1329" s="72">
        <v>125535</v>
      </c>
      <c r="AI1329" s="72">
        <v>127585</v>
      </c>
      <c r="AJ1329" s="72">
        <v>128892</v>
      </c>
      <c r="AK1329" s="72">
        <v>126924</v>
      </c>
      <c r="AL1329" s="149"/>
      <c r="AM1329" s="149"/>
      <c r="AN1329" s="149"/>
      <c r="AO1329" s="149"/>
    </row>
    <row r="1330" spans="1:41" ht="13.5" customHeight="1">
      <c r="A1330" s="88">
        <v>1327</v>
      </c>
      <c r="B1330" s="89" t="s">
        <v>25</v>
      </c>
      <c r="C1330" s="90">
        <v>4</v>
      </c>
      <c r="D1330" s="90">
        <v>2</v>
      </c>
      <c r="E1330" s="90">
        <v>0</v>
      </c>
      <c r="F1330" s="90">
        <v>0</v>
      </c>
      <c r="G1330" s="90">
        <v>2</v>
      </c>
      <c r="H1330" s="90">
        <v>2</v>
      </c>
      <c r="I1330" s="90">
        <v>2</v>
      </c>
      <c r="J1330" s="90">
        <v>4</v>
      </c>
      <c r="K1330" s="90">
        <v>2</v>
      </c>
      <c r="L1330" s="90">
        <v>2</v>
      </c>
      <c r="M1330" s="90">
        <v>0</v>
      </c>
      <c r="N1330" s="90">
        <v>0</v>
      </c>
      <c r="O1330" s="90"/>
      <c r="P1330" s="90"/>
      <c r="Q1330" s="90"/>
      <c r="R1330" s="90"/>
      <c r="Z1330" s="91">
        <f t="shared" ref="Z1330:AK1330" si="1368">C1330*100000/Z1329</f>
        <v>3.4288849266218624</v>
      </c>
      <c r="AA1330" s="91">
        <f t="shared" si="1368"/>
        <v>1.7130620985010707</v>
      </c>
      <c r="AB1330" s="91">
        <f t="shared" si="1368"/>
        <v>0</v>
      </c>
      <c r="AC1330" s="91">
        <f t="shared" si="1368"/>
        <v>0</v>
      </c>
      <c r="AD1330" s="91">
        <f t="shared" si="1368"/>
        <v>1.6707600287370725</v>
      </c>
      <c r="AE1330" s="91">
        <f t="shared" si="1368"/>
        <v>1.6506280639783437</v>
      </c>
      <c r="AF1330" s="91">
        <f t="shared" si="1368"/>
        <v>1.6273128183430701</v>
      </c>
      <c r="AG1330" s="91">
        <f t="shared" si="1368"/>
        <v>3.2187977790295323</v>
      </c>
      <c r="AH1330" s="91">
        <f t="shared" si="1368"/>
        <v>1.5931811845302106</v>
      </c>
      <c r="AI1330" s="91">
        <f t="shared" si="1368"/>
        <v>1.5675823960496924</v>
      </c>
      <c r="AJ1330" s="91">
        <f t="shared" si="1368"/>
        <v>0</v>
      </c>
      <c r="AK1330" s="91">
        <f t="shared" si="1368"/>
        <v>0</v>
      </c>
      <c r="AL1330" s="148"/>
      <c r="AM1330" s="148"/>
      <c r="AN1330" s="148"/>
      <c r="AO1330" s="148"/>
    </row>
    <row r="1331" spans="1:41" ht="13.5" customHeight="1">
      <c r="A1331" s="88">
        <v>1328</v>
      </c>
      <c r="B1331" s="95" t="s">
        <v>22</v>
      </c>
      <c r="C1331" s="96">
        <v>234</v>
      </c>
      <c r="D1331" s="96">
        <v>230</v>
      </c>
      <c r="E1331" s="96">
        <v>280</v>
      </c>
      <c r="F1331" s="96">
        <v>290</v>
      </c>
      <c r="G1331" s="96">
        <v>277</v>
      </c>
      <c r="H1331" s="96">
        <v>380</v>
      </c>
      <c r="I1331" s="96">
        <v>365</v>
      </c>
      <c r="J1331" s="96">
        <v>350</v>
      </c>
      <c r="K1331" s="96">
        <v>368</v>
      </c>
      <c r="L1331" s="96">
        <v>356</v>
      </c>
      <c r="M1331" s="96">
        <v>432</v>
      </c>
      <c r="N1331" s="96">
        <v>350</v>
      </c>
      <c r="O1331" s="96"/>
      <c r="P1331" s="96"/>
      <c r="Q1331" s="96"/>
      <c r="R1331" s="96"/>
      <c r="Z1331" s="91">
        <f t="shared" ref="Z1331:AK1331" si="1369">C1331*100000/Z1329</f>
        <v>200.58976820737897</v>
      </c>
      <c r="AA1331" s="91">
        <f t="shared" si="1369"/>
        <v>197.00214132762312</v>
      </c>
      <c r="AB1331" s="91">
        <f t="shared" si="1369"/>
        <v>238.22691113285404</v>
      </c>
      <c r="AC1331" s="91">
        <f t="shared" si="1369"/>
        <v>244.70715304322877</v>
      </c>
      <c r="AD1331" s="91">
        <f t="shared" si="1369"/>
        <v>231.40026398008453</v>
      </c>
      <c r="AE1331" s="91">
        <f t="shared" si="1369"/>
        <v>313.61933215588533</v>
      </c>
      <c r="AF1331" s="91">
        <f t="shared" si="1369"/>
        <v>296.98458934761027</v>
      </c>
      <c r="AG1331" s="91">
        <f t="shared" si="1369"/>
        <v>281.64480566508411</v>
      </c>
      <c r="AH1331" s="91">
        <f t="shared" si="1369"/>
        <v>293.14533795355879</v>
      </c>
      <c r="AI1331" s="91">
        <f t="shared" si="1369"/>
        <v>279.02966649684527</v>
      </c>
      <c r="AJ1331" s="91">
        <f t="shared" si="1369"/>
        <v>335.16432361977468</v>
      </c>
      <c r="AK1331" s="91">
        <f t="shared" si="1369"/>
        <v>275.75557026251931</v>
      </c>
      <c r="AL1331" s="148"/>
      <c r="AM1331" s="148"/>
      <c r="AN1331" s="148"/>
      <c r="AO1331" s="148"/>
    </row>
    <row r="1332" spans="1:41" ht="13.5" customHeight="1">
      <c r="A1332" s="88">
        <v>1329</v>
      </c>
      <c r="B1332" s="95" t="s">
        <v>21</v>
      </c>
      <c r="C1332" s="96">
        <v>77</v>
      </c>
      <c r="D1332" s="96">
        <v>119</v>
      </c>
      <c r="E1332" s="96">
        <v>72</v>
      </c>
      <c r="F1332" s="96">
        <v>79</v>
      </c>
      <c r="G1332" s="96">
        <v>122</v>
      </c>
      <c r="H1332" s="96">
        <v>106</v>
      </c>
      <c r="I1332" s="96">
        <v>105</v>
      </c>
      <c r="J1332" s="96">
        <v>137</v>
      </c>
      <c r="K1332" s="96">
        <v>175</v>
      </c>
      <c r="L1332" s="96">
        <v>67</v>
      </c>
      <c r="M1332" s="96">
        <v>110</v>
      </c>
      <c r="N1332" s="96">
        <v>120</v>
      </c>
      <c r="O1332" s="96"/>
      <c r="P1332" s="96"/>
      <c r="Q1332" s="96"/>
      <c r="R1332" s="96"/>
      <c r="Z1332" s="91">
        <f t="shared" ref="Z1332:AK1332" si="1370">C1332*100000/Z1329</f>
        <v>66.00603483747085</v>
      </c>
      <c r="AA1332" s="91">
        <f t="shared" si="1370"/>
        <v>101.9271948608137</v>
      </c>
      <c r="AB1332" s="91">
        <f t="shared" si="1370"/>
        <v>61.258348577019611</v>
      </c>
      <c r="AC1332" s="91">
        <f t="shared" si="1370"/>
        <v>66.661603760051975</v>
      </c>
      <c r="AD1332" s="91">
        <f t="shared" si="1370"/>
        <v>101.91636175296142</v>
      </c>
      <c r="AE1332" s="91">
        <f t="shared" si="1370"/>
        <v>87.483287390852226</v>
      </c>
      <c r="AF1332" s="91">
        <f t="shared" si="1370"/>
        <v>85.433922963011184</v>
      </c>
      <c r="AG1332" s="91">
        <f t="shared" si="1370"/>
        <v>110.24382393176148</v>
      </c>
      <c r="AH1332" s="91">
        <f t="shared" si="1370"/>
        <v>139.40335364639344</v>
      </c>
      <c r="AI1332" s="91">
        <f t="shared" si="1370"/>
        <v>52.514010267664695</v>
      </c>
      <c r="AJ1332" s="91">
        <f t="shared" si="1370"/>
        <v>85.342767588368559</v>
      </c>
      <c r="AK1332" s="91">
        <f t="shared" si="1370"/>
        <v>94.544766947149469</v>
      </c>
      <c r="AL1332" s="148"/>
      <c r="AM1332" s="148"/>
      <c r="AN1332" s="148"/>
      <c r="AO1332" s="148"/>
    </row>
    <row r="1333" spans="1:41" ht="13.5" customHeight="1">
      <c r="A1333" s="88">
        <v>1330</v>
      </c>
      <c r="B1333" s="95" t="s">
        <v>20</v>
      </c>
      <c r="C1333" s="96">
        <v>6</v>
      </c>
      <c r="D1333" s="96">
        <v>4</v>
      </c>
      <c r="E1333" s="96">
        <v>7</v>
      </c>
      <c r="F1333" s="96">
        <v>1</v>
      </c>
      <c r="G1333" s="96">
        <v>3</v>
      </c>
      <c r="H1333" s="96">
        <v>13</v>
      </c>
      <c r="I1333" s="96">
        <v>9</v>
      </c>
      <c r="J1333" s="96">
        <v>4</v>
      </c>
      <c r="K1333" s="96">
        <v>6</v>
      </c>
      <c r="L1333" s="96">
        <v>3</v>
      </c>
      <c r="M1333" s="96">
        <v>5</v>
      </c>
      <c r="N1333" s="96">
        <v>10</v>
      </c>
      <c r="O1333" s="96"/>
      <c r="P1333" s="96"/>
      <c r="Q1333" s="96"/>
      <c r="R1333" s="96"/>
      <c r="Z1333" s="91">
        <f t="shared" ref="Z1333:AK1333" si="1371">C1333*100000/Z1329</f>
        <v>5.1433273899327938</v>
      </c>
      <c r="AA1333" s="91">
        <f t="shared" si="1371"/>
        <v>3.4261241970021414</v>
      </c>
      <c r="AB1333" s="91">
        <f t="shared" si="1371"/>
        <v>5.9556727783213512</v>
      </c>
      <c r="AC1333" s="91">
        <f t="shared" si="1371"/>
        <v>0.84381776911458206</v>
      </c>
      <c r="AD1333" s="91">
        <f t="shared" si="1371"/>
        <v>2.5061400431056087</v>
      </c>
      <c r="AE1333" s="91">
        <f t="shared" si="1371"/>
        <v>10.729082415859235</v>
      </c>
      <c r="AF1333" s="91">
        <f t="shared" si="1371"/>
        <v>7.3229076825438151</v>
      </c>
      <c r="AG1333" s="91">
        <f t="shared" si="1371"/>
        <v>3.2187977790295323</v>
      </c>
      <c r="AH1333" s="91">
        <f t="shared" si="1371"/>
        <v>4.7795435535906323</v>
      </c>
      <c r="AI1333" s="91">
        <f t="shared" si="1371"/>
        <v>2.3513735940745386</v>
      </c>
      <c r="AJ1333" s="91">
        <f t="shared" si="1371"/>
        <v>3.8792167085622071</v>
      </c>
      <c r="AK1333" s="91">
        <f t="shared" si="1371"/>
        <v>7.8787305789291233</v>
      </c>
      <c r="AL1333" s="148"/>
      <c r="AM1333" s="148"/>
      <c r="AN1333" s="148"/>
      <c r="AO1333" s="148"/>
    </row>
    <row r="1334" spans="1:41" ht="13.5" customHeight="1">
      <c r="A1334" s="88">
        <v>1331</v>
      </c>
      <c r="B1334" s="95" t="s">
        <v>19</v>
      </c>
      <c r="C1334" s="96">
        <v>10</v>
      </c>
      <c r="D1334" s="96">
        <v>30</v>
      </c>
      <c r="E1334" s="96">
        <v>23</v>
      </c>
      <c r="F1334" s="96">
        <v>12</v>
      </c>
      <c r="G1334" s="96">
        <v>19</v>
      </c>
      <c r="H1334" s="96">
        <v>16</v>
      </c>
      <c r="I1334" s="96">
        <v>29</v>
      </c>
      <c r="J1334" s="96">
        <v>22</v>
      </c>
      <c r="K1334" s="96">
        <v>29</v>
      </c>
      <c r="L1334" s="96">
        <v>38</v>
      </c>
      <c r="M1334" s="96">
        <v>22</v>
      </c>
      <c r="N1334" s="96">
        <v>16</v>
      </c>
      <c r="O1334" s="96"/>
      <c r="P1334" s="96"/>
      <c r="Q1334" s="96"/>
      <c r="R1334" s="96"/>
      <c r="Z1334" s="91">
        <f t="shared" ref="Z1334:AK1334" si="1372">C1334*100000/Z1329</f>
        <v>8.5722123165546567</v>
      </c>
      <c r="AA1334" s="91">
        <f t="shared" si="1372"/>
        <v>25.695931477516059</v>
      </c>
      <c r="AB1334" s="91">
        <f t="shared" si="1372"/>
        <v>19.568639128770155</v>
      </c>
      <c r="AC1334" s="91">
        <f t="shared" si="1372"/>
        <v>10.125813229374984</v>
      </c>
      <c r="AD1334" s="91">
        <f t="shared" si="1372"/>
        <v>15.872220273002188</v>
      </c>
      <c r="AE1334" s="91">
        <f t="shared" si="1372"/>
        <v>13.20502451182675</v>
      </c>
      <c r="AF1334" s="91">
        <f t="shared" si="1372"/>
        <v>23.596035865974518</v>
      </c>
      <c r="AG1334" s="91">
        <f t="shared" si="1372"/>
        <v>17.703387784662429</v>
      </c>
      <c r="AH1334" s="91">
        <f t="shared" si="1372"/>
        <v>23.101127175688056</v>
      </c>
      <c r="AI1334" s="91">
        <f t="shared" si="1372"/>
        <v>29.784065524944154</v>
      </c>
      <c r="AJ1334" s="91">
        <f t="shared" si="1372"/>
        <v>17.06855351767371</v>
      </c>
      <c r="AK1334" s="91">
        <f t="shared" si="1372"/>
        <v>12.605968926286597</v>
      </c>
      <c r="AL1334" s="148"/>
      <c r="AM1334" s="148"/>
      <c r="AN1334" s="148"/>
      <c r="AO1334" s="148"/>
    </row>
    <row r="1335" spans="1:41" ht="13.5" customHeight="1">
      <c r="A1335" s="88">
        <v>1332</v>
      </c>
      <c r="B1335" s="95" t="s">
        <v>18</v>
      </c>
      <c r="C1335" s="96">
        <v>2</v>
      </c>
      <c r="D1335" s="96">
        <v>12</v>
      </c>
      <c r="E1335" s="96">
        <v>6</v>
      </c>
      <c r="F1335" s="96">
        <v>6</v>
      </c>
      <c r="G1335" s="96">
        <v>4</v>
      </c>
      <c r="H1335" s="96">
        <v>2</v>
      </c>
      <c r="I1335" s="96">
        <v>1</v>
      </c>
      <c r="J1335" s="96">
        <v>1</v>
      </c>
      <c r="K1335" s="96">
        <v>3</v>
      </c>
      <c r="L1335" s="96">
        <v>6</v>
      </c>
      <c r="M1335" s="96">
        <v>4</v>
      </c>
      <c r="N1335" s="96">
        <v>5</v>
      </c>
      <c r="O1335" s="96"/>
      <c r="P1335" s="96"/>
      <c r="Q1335" s="96"/>
      <c r="R1335" s="96"/>
      <c r="Z1335" s="91">
        <f t="shared" ref="Z1335:AK1335" si="1373">C1335*100000/Z1329</f>
        <v>1.7144424633109312</v>
      </c>
      <c r="AA1335" s="91">
        <f t="shared" si="1373"/>
        <v>10.278372591006423</v>
      </c>
      <c r="AB1335" s="91">
        <f t="shared" si="1373"/>
        <v>5.1048623814183012</v>
      </c>
      <c r="AC1335" s="91">
        <f t="shared" si="1373"/>
        <v>5.0629066146874919</v>
      </c>
      <c r="AD1335" s="91">
        <f t="shared" si="1373"/>
        <v>3.341520057474145</v>
      </c>
      <c r="AE1335" s="91">
        <f t="shared" si="1373"/>
        <v>1.6506280639783437</v>
      </c>
      <c r="AF1335" s="91">
        <f t="shared" si="1373"/>
        <v>0.81365640917153503</v>
      </c>
      <c r="AG1335" s="91">
        <f t="shared" si="1373"/>
        <v>0.80469944475738309</v>
      </c>
      <c r="AH1335" s="91">
        <f t="shared" si="1373"/>
        <v>2.3897717767953162</v>
      </c>
      <c r="AI1335" s="91">
        <f t="shared" si="1373"/>
        <v>4.7027471881490772</v>
      </c>
      <c r="AJ1335" s="91">
        <f t="shared" si="1373"/>
        <v>3.1033733668497656</v>
      </c>
      <c r="AK1335" s="91">
        <f t="shared" si="1373"/>
        <v>3.9393652894645617</v>
      </c>
      <c r="AL1335" s="148"/>
      <c r="AM1335" s="148"/>
      <c r="AN1335" s="148"/>
      <c r="AO1335" s="148"/>
    </row>
    <row r="1336" spans="1:41" ht="13.5" customHeight="1">
      <c r="A1336" s="88">
        <v>1333</v>
      </c>
      <c r="B1336" s="95" t="s">
        <v>17</v>
      </c>
      <c r="C1336" s="96">
        <v>59</v>
      </c>
      <c r="D1336" s="96">
        <v>65</v>
      </c>
      <c r="E1336" s="96">
        <v>100</v>
      </c>
      <c r="F1336" s="96">
        <v>279</v>
      </c>
      <c r="G1336" s="96">
        <v>163</v>
      </c>
      <c r="H1336" s="96">
        <v>150</v>
      </c>
      <c r="I1336" s="96">
        <v>119</v>
      </c>
      <c r="J1336" s="96">
        <v>76</v>
      </c>
      <c r="K1336" s="96">
        <v>95</v>
      </c>
      <c r="L1336" s="96">
        <v>111</v>
      </c>
      <c r="M1336" s="96">
        <v>158</v>
      </c>
      <c r="N1336" s="96">
        <v>109</v>
      </c>
      <c r="O1336" s="96"/>
      <c r="P1336" s="96"/>
      <c r="Q1336" s="96"/>
      <c r="R1336" s="96"/>
      <c r="Z1336" s="91">
        <f t="shared" ref="Z1336:AK1336" si="1374">C1336*100000/Z1329</f>
        <v>50.576052667672471</v>
      </c>
      <c r="AA1336" s="91">
        <f t="shared" si="1374"/>
        <v>55.674518201284798</v>
      </c>
      <c r="AB1336" s="91">
        <f t="shared" si="1374"/>
        <v>85.081039690305019</v>
      </c>
      <c r="AC1336" s="91">
        <f t="shared" si="1374"/>
        <v>235.42515758296838</v>
      </c>
      <c r="AD1336" s="91">
        <f t="shared" si="1374"/>
        <v>136.16694234207142</v>
      </c>
      <c r="AE1336" s="91">
        <f t="shared" si="1374"/>
        <v>123.79710479837578</v>
      </c>
      <c r="AF1336" s="91">
        <f t="shared" si="1374"/>
        <v>96.82511269141267</v>
      </c>
      <c r="AG1336" s="91">
        <f t="shared" si="1374"/>
        <v>61.157157801561119</v>
      </c>
      <c r="AH1336" s="91">
        <f t="shared" si="1374"/>
        <v>75.676106265185012</v>
      </c>
      <c r="AI1336" s="91">
        <f t="shared" si="1374"/>
        <v>87.000822980757931</v>
      </c>
      <c r="AJ1336" s="91">
        <f t="shared" si="1374"/>
        <v>122.58324799056574</v>
      </c>
      <c r="AK1336" s="91">
        <f t="shared" si="1374"/>
        <v>85.878163310327437</v>
      </c>
      <c r="AL1336" s="148"/>
      <c r="AM1336" s="148"/>
      <c r="AN1336" s="148"/>
      <c r="AO1336" s="148"/>
    </row>
    <row r="1337" spans="1:41" ht="13.5" customHeight="1">
      <c r="A1337" s="88">
        <v>1334</v>
      </c>
      <c r="B1337" s="95" t="s">
        <v>16</v>
      </c>
      <c r="C1337" s="96">
        <v>13</v>
      </c>
      <c r="D1337" s="96">
        <v>22</v>
      </c>
      <c r="E1337" s="96">
        <v>26</v>
      </c>
      <c r="F1337" s="96">
        <v>18</v>
      </c>
      <c r="G1337" s="96">
        <v>17</v>
      </c>
      <c r="H1337" s="96">
        <v>53</v>
      </c>
      <c r="I1337" s="96">
        <v>32</v>
      </c>
      <c r="J1337" s="96">
        <v>31</v>
      </c>
      <c r="K1337" s="96">
        <v>41</v>
      </c>
      <c r="L1337" s="96">
        <v>33</v>
      </c>
      <c r="M1337" s="96">
        <v>24</v>
      </c>
      <c r="N1337" s="96">
        <v>33</v>
      </c>
      <c r="O1337" s="96"/>
      <c r="P1337" s="96"/>
      <c r="Q1337" s="96"/>
      <c r="R1337" s="96"/>
      <c r="Z1337" s="91">
        <f t="shared" ref="Z1337:AK1337" si="1375">C1337*100000/Z1329</f>
        <v>11.143876011521053</v>
      </c>
      <c r="AA1337" s="91">
        <f t="shared" si="1375"/>
        <v>18.843683083511777</v>
      </c>
      <c r="AB1337" s="91">
        <f t="shared" si="1375"/>
        <v>22.121070319479305</v>
      </c>
      <c r="AC1337" s="91">
        <f t="shared" si="1375"/>
        <v>15.188719844062476</v>
      </c>
      <c r="AD1337" s="91">
        <f t="shared" si="1375"/>
        <v>14.201460244265116</v>
      </c>
      <c r="AE1337" s="91">
        <f t="shared" si="1375"/>
        <v>43.741643695426113</v>
      </c>
      <c r="AF1337" s="91">
        <f t="shared" si="1375"/>
        <v>26.037005093489121</v>
      </c>
      <c r="AG1337" s="91">
        <f t="shared" si="1375"/>
        <v>24.945682787478876</v>
      </c>
      <c r="AH1337" s="91">
        <f t="shared" si="1375"/>
        <v>32.660214282869319</v>
      </c>
      <c r="AI1337" s="91">
        <f t="shared" si="1375"/>
        <v>25.865109534819926</v>
      </c>
      <c r="AJ1337" s="91">
        <f t="shared" si="1375"/>
        <v>18.620240201098593</v>
      </c>
      <c r="AK1337" s="91">
        <f t="shared" si="1375"/>
        <v>25.999810910466106</v>
      </c>
      <c r="AL1337" s="148"/>
      <c r="AM1337" s="148"/>
      <c r="AN1337" s="148"/>
      <c r="AO1337" s="148"/>
    </row>
    <row r="1338" spans="1:41" ht="13.5" customHeight="1">
      <c r="A1338" s="88">
        <v>1335</v>
      </c>
      <c r="B1338" s="97" t="s">
        <v>117</v>
      </c>
      <c r="C1338" s="96">
        <v>405</v>
      </c>
      <c r="D1338" s="96">
        <v>484</v>
      </c>
      <c r="E1338" s="96">
        <v>514</v>
      </c>
      <c r="F1338" s="96">
        <v>685</v>
      </c>
      <c r="G1338" s="96">
        <v>607</v>
      </c>
      <c r="H1338" s="96">
        <v>722</v>
      </c>
      <c r="I1338" s="96">
        <v>662</v>
      </c>
      <c r="J1338" s="96">
        <v>625</v>
      </c>
      <c r="K1338" s="96">
        <v>719</v>
      </c>
      <c r="L1338" s="96">
        <v>616</v>
      </c>
      <c r="M1338" s="96">
        <v>755</v>
      </c>
      <c r="N1338" s="96">
        <v>643</v>
      </c>
      <c r="O1338" s="96"/>
      <c r="P1338" s="96"/>
      <c r="Q1338" s="96"/>
      <c r="R1338" s="96"/>
      <c r="T1338" s="4" t="s">
        <v>952</v>
      </c>
      <c r="U1338" s="4" t="s">
        <v>953</v>
      </c>
      <c r="V1338" s="4" t="s">
        <v>954</v>
      </c>
      <c r="W1338" s="4" t="s">
        <v>955</v>
      </c>
      <c r="X1338" s="4" t="s">
        <v>956</v>
      </c>
      <c r="Y1338" s="4">
        <v>327.9</v>
      </c>
      <c r="Z1338" s="91">
        <f t="shared" ref="Z1338:AK1338" si="1376">C1338*100000/Z1329</f>
        <v>347.17459882046359</v>
      </c>
      <c r="AA1338" s="91">
        <f t="shared" si="1376"/>
        <v>414.56102783725908</v>
      </c>
      <c r="AB1338" s="91">
        <f t="shared" si="1376"/>
        <v>437.3165440081678</v>
      </c>
      <c r="AC1338" s="91">
        <f t="shared" si="1376"/>
        <v>578.0151718434887</v>
      </c>
      <c r="AD1338" s="91">
        <f t="shared" si="1376"/>
        <v>507.0756687217015</v>
      </c>
      <c r="AE1338" s="91">
        <f t="shared" si="1376"/>
        <v>595.87673109618208</v>
      </c>
      <c r="AF1338" s="91">
        <f t="shared" si="1376"/>
        <v>538.64054287155625</v>
      </c>
      <c r="AG1338" s="91">
        <f t="shared" si="1376"/>
        <v>502.93715297336445</v>
      </c>
      <c r="AH1338" s="91">
        <f t="shared" si="1376"/>
        <v>572.74863583861077</v>
      </c>
      <c r="AI1338" s="91">
        <f t="shared" si="1376"/>
        <v>482.81537798330527</v>
      </c>
      <c r="AJ1338" s="91">
        <f t="shared" si="1376"/>
        <v>585.76172299289328</v>
      </c>
      <c r="AK1338" s="91">
        <f t="shared" si="1376"/>
        <v>506.60237622514262</v>
      </c>
      <c r="AL1338" s="148"/>
      <c r="AM1338" s="148"/>
      <c r="AN1338" s="148"/>
      <c r="AO1338" s="148"/>
    </row>
    <row r="1339" spans="1:41" ht="13.5" customHeight="1">
      <c r="A1339" s="88">
        <v>1336</v>
      </c>
      <c r="B1339" s="95" t="s">
        <v>15</v>
      </c>
      <c r="C1339" s="96">
        <v>18</v>
      </c>
      <c r="D1339" s="96">
        <v>26</v>
      </c>
      <c r="E1339" s="96">
        <v>23</v>
      </c>
      <c r="F1339" s="96">
        <v>19</v>
      </c>
      <c r="G1339" s="96">
        <v>25</v>
      </c>
      <c r="H1339" s="96">
        <v>23</v>
      </c>
      <c r="I1339" s="96">
        <v>16</v>
      </c>
      <c r="J1339" s="96">
        <v>21</v>
      </c>
      <c r="K1339" s="96">
        <v>22</v>
      </c>
      <c r="L1339" s="96">
        <v>12</v>
      </c>
      <c r="M1339" s="96">
        <v>8</v>
      </c>
      <c r="N1339" s="96">
        <v>6</v>
      </c>
      <c r="O1339" s="96"/>
      <c r="P1339" s="96"/>
      <c r="Q1339" s="96"/>
      <c r="R1339" s="96"/>
      <c r="Z1339" s="91">
        <f t="shared" ref="Z1339:AK1339" si="1377">C1339*100000/Z1329</f>
        <v>15.429982169798382</v>
      </c>
      <c r="AA1339" s="91">
        <f t="shared" si="1377"/>
        <v>22.26980728051392</v>
      </c>
      <c r="AB1339" s="91">
        <f t="shared" si="1377"/>
        <v>19.568639128770155</v>
      </c>
      <c r="AC1339" s="91">
        <f t="shared" si="1377"/>
        <v>16.032537613177059</v>
      </c>
      <c r="AD1339" s="91">
        <f t="shared" si="1377"/>
        <v>20.884500359213405</v>
      </c>
      <c r="AE1339" s="91">
        <f t="shared" si="1377"/>
        <v>18.982222735750952</v>
      </c>
      <c r="AF1339" s="91">
        <f t="shared" si="1377"/>
        <v>13.018502546744561</v>
      </c>
      <c r="AG1339" s="91">
        <f t="shared" si="1377"/>
        <v>16.898688339905046</v>
      </c>
      <c r="AH1339" s="91">
        <f t="shared" si="1377"/>
        <v>17.524993029832316</v>
      </c>
      <c r="AI1339" s="91">
        <f t="shared" si="1377"/>
        <v>9.4054943762981544</v>
      </c>
      <c r="AJ1339" s="91">
        <f t="shared" si="1377"/>
        <v>6.2067467336995312</v>
      </c>
      <c r="AK1339" s="91">
        <f t="shared" si="1377"/>
        <v>4.7272383473574742</v>
      </c>
      <c r="AL1339" s="148"/>
      <c r="AM1339" s="148"/>
      <c r="AN1339" s="148"/>
      <c r="AO1339" s="148"/>
    </row>
    <row r="1340" spans="1:41" ht="13.5" customHeight="1">
      <c r="A1340" s="88">
        <v>1337</v>
      </c>
      <c r="B1340" s="95" t="s">
        <v>14</v>
      </c>
      <c r="C1340" s="96">
        <v>380</v>
      </c>
      <c r="D1340" s="96">
        <v>467</v>
      </c>
      <c r="E1340" s="96">
        <v>422</v>
      </c>
      <c r="F1340" s="96">
        <v>408</v>
      </c>
      <c r="G1340" s="96">
        <v>361</v>
      </c>
      <c r="H1340" s="96">
        <v>350</v>
      </c>
      <c r="I1340" s="96">
        <v>349</v>
      </c>
      <c r="J1340" s="96">
        <v>313</v>
      </c>
      <c r="K1340" s="96">
        <v>253</v>
      </c>
      <c r="L1340" s="96">
        <v>288</v>
      </c>
      <c r="M1340" s="96">
        <v>265</v>
      </c>
      <c r="N1340" s="96">
        <v>224</v>
      </c>
      <c r="O1340" s="96"/>
      <c r="P1340" s="96"/>
      <c r="Q1340" s="96"/>
      <c r="R1340" s="96"/>
      <c r="Z1340" s="91">
        <f t="shared" ref="Z1340:AK1340" si="1378">C1340*100000/Z1329</f>
        <v>325.74406802907697</v>
      </c>
      <c r="AA1340" s="91">
        <f t="shared" si="1378"/>
        <v>400</v>
      </c>
      <c r="AB1340" s="91">
        <f t="shared" si="1378"/>
        <v>359.04198749308716</v>
      </c>
      <c r="AC1340" s="91">
        <f t="shared" si="1378"/>
        <v>344.27764979874945</v>
      </c>
      <c r="AD1340" s="91">
        <f t="shared" si="1378"/>
        <v>301.57218518704161</v>
      </c>
      <c r="AE1340" s="91">
        <f t="shared" si="1378"/>
        <v>288.85991119621013</v>
      </c>
      <c r="AF1340" s="91">
        <f t="shared" si="1378"/>
        <v>283.96608680086575</v>
      </c>
      <c r="AG1340" s="91">
        <f t="shared" si="1378"/>
        <v>251.87092620906091</v>
      </c>
      <c r="AH1340" s="91">
        <f t="shared" si="1378"/>
        <v>201.53741984307166</v>
      </c>
      <c r="AI1340" s="91">
        <f t="shared" si="1378"/>
        <v>225.73186503115571</v>
      </c>
      <c r="AJ1340" s="91">
        <f t="shared" si="1378"/>
        <v>205.59848555379699</v>
      </c>
      <c r="AK1340" s="91">
        <f t="shared" si="1378"/>
        <v>176.48356496801236</v>
      </c>
      <c r="AL1340" s="148"/>
      <c r="AM1340" s="148"/>
      <c r="AN1340" s="148"/>
      <c r="AO1340" s="148"/>
    </row>
    <row r="1341" spans="1:41" ht="13.5" customHeight="1">
      <c r="A1341" s="88">
        <v>1338</v>
      </c>
      <c r="B1341" s="95" t="s">
        <v>13</v>
      </c>
      <c r="C1341" s="96">
        <v>493</v>
      </c>
      <c r="D1341" s="96">
        <v>397</v>
      </c>
      <c r="E1341" s="96">
        <v>427</v>
      </c>
      <c r="F1341" s="96">
        <v>528</v>
      </c>
      <c r="G1341" s="96">
        <v>611</v>
      </c>
      <c r="H1341" s="96">
        <v>657</v>
      </c>
      <c r="I1341" s="96">
        <v>866</v>
      </c>
      <c r="J1341" s="96">
        <v>651</v>
      </c>
      <c r="K1341" s="96">
        <v>594</v>
      </c>
      <c r="L1341" s="96">
        <v>653</v>
      </c>
      <c r="M1341" s="96">
        <v>465</v>
      </c>
      <c r="N1341" s="96">
        <v>385</v>
      </c>
      <c r="O1341" s="96"/>
      <c r="P1341" s="96"/>
      <c r="Q1341" s="96"/>
      <c r="R1341" s="96"/>
      <c r="Z1341" s="91">
        <f t="shared" ref="Z1341:AK1341" si="1379">C1341*100000/Z1329</f>
        <v>422.61006720614455</v>
      </c>
      <c r="AA1341" s="91">
        <f t="shared" si="1379"/>
        <v>340.04282655246254</v>
      </c>
      <c r="AB1341" s="91">
        <f t="shared" si="1379"/>
        <v>363.29603947760239</v>
      </c>
      <c r="AC1341" s="91">
        <f t="shared" si="1379"/>
        <v>445.53578209249929</v>
      </c>
      <c r="AD1341" s="91">
        <f t="shared" si="1379"/>
        <v>510.41718877917566</v>
      </c>
      <c r="AE1341" s="91">
        <f t="shared" si="1379"/>
        <v>542.23131901688589</v>
      </c>
      <c r="AF1341" s="91">
        <f t="shared" si="1379"/>
        <v>704.62645034254933</v>
      </c>
      <c r="AG1341" s="91">
        <f t="shared" si="1379"/>
        <v>523.85933853705637</v>
      </c>
      <c r="AH1341" s="91">
        <f t="shared" si="1379"/>
        <v>473.17481180547259</v>
      </c>
      <c r="AI1341" s="91">
        <f t="shared" si="1379"/>
        <v>511.81565231022455</v>
      </c>
      <c r="AJ1341" s="91">
        <f t="shared" si="1379"/>
        <v>360.76715389628527</v>
      </c>
      <c r="AK1341" s="91">
        <f t="shared" si="1379"/>
        <v>303.33112728877126</v>
      </c>
      <c r="AL1341" s="148"/>
      <c r="AM1341" s="148"/>
      <c r="AN1341" s="148"/>
      <c r="AO1341" s="148"/>
    </row>
    <row r="1342" spans="1:41" ht="13.5" customHeight="1">
      <c r="A1342" s="88">
        <v>1339</v>
      </c>
      <c r="B1342" s="95" t="s">
        <v>12</v>
      </c>
      <c r="C1342" s="96">
        <v>1344</v>
      </c>
      <c r="D1342" s="96">
        <v>1499</v>
      </c>
      <c r="E1342" s="96">
        <v>1392</v>
      </c>
      <c r="F1342" s="96">
        <v>1521</v>
      </c>
      <c r="G1342" s="96">
        <v>1550</v>
      </c>
      <c r="H1342" s="96">
        <v>1614</v>
      </c>
      <c r="I1342" s="96">
        <v>2045</v>
      </c>
      <c r="J1342" s="96">
        <v>1860</v>
      </c>
      <c r="K1342" s="96">
        <v>1892</v>
      </c>
      <c r="L1342" s="96">
        <v>1812</v>
      </c>
      <c r="M1342" s="96">
        <v>1592</v>
      </c>
      <c r="N1342" s="96">
        <v>1180</v>
      </c>
      <c r="O1342" s="96"/>
      <c r="P1342" s="96"/>
      <c r="Q1342" s="96"/>
      <c r="R1342" s="96"/>
      <c r="Z1342" s="91">
        <f t="shared" ref="Z1342:AK1342" si="1380">C1342*100000/Z1329</f>
        <v>1152.1053353449458</v>
      </c>
      <c r="AA1342" s="91">
        <f t="shared" si="1380"/>
        <v>1283.9400428265524</v>
      </c>
      <c r="AB1342" s="91">
        <f t="shared" si="1380"/>
        <v>1184.3280724890458</v>
      </c>
      <c r="AC1342" s="91">
        <f t="shared" si="1380"/>
        <v>1283.4468268232793</v>
      </c>
      <c r="AD1342" s="91">
        <f t="shared" si="1380"/>
        <v>1294.8390222712312</v>
      </c>
      <c r="AE1342" s="91">
        <f t="shared" si="1380"/>
        <v>1332.0568476305234</v>
      </c>
      <c r="AF1342" s="91">
        <f t="shared" si="1380"/>
        <v>1663.9273567557891</v>
      </c>
      <c r="AG1342" s="91">
        <f t="shared" si="1380"/>
        <v>1496.7409672487327</v>
      </c>
      <c r="AH1342" s="91">
        <f t="shared" si="1380"/>
        <v>1507.1494005655793</v>
      </c>
      <c r="AI1342" s="91">
        <f t="shared" si="1380"/>
        <v>1420.2296508210213</v>
      </c>
      <c r="AJ1342" s="91">
        <f t="shared" si="1380"/>
        <v>1235.1426000062067</v>
      </c>
      <c r="AK1342" s="91">
        <f t="shared" si="1380"/>
        <v>929.6902083136365</v>
      </c>
      <c r="AL1342" s="148"/>
      <c r="AM1342" s="148"/>
      <c r="AN1342" s="148"/>
      <c r="AO1342" s="148"/>
    </row>
    <row r="1343" spans="1:41" ht="13.5" customHeight="1">
      <c r="A1343" s="88">
        <v>1340</v>
      </c>
      <c r="B1343" s="95" t="s">
        <v>11</v>
      </c>
      <c r="C1343" s="96">
        <v>534</v>
      </c>
      <c r="D1343" s="96">
        <v>740</v>
      </c>
      <c r="E1343" s="96">
        <v>183</v>
      </c>
      <c r="F1343" s="96">
        <v>318</v>
      </c>
      <c r="G1343" s="96">
        <v>381</v>
      </c>
      <c r="H1343" s="96">
        <v>422</v>
      </c>
      <c r="I1343" s="96">
        <v>374</v>
      </c>
      <c r="J1343" s="96">
        <v>418</v>
      </c>
      <c r="K1343" s="96">
        <v>370</v>
      </c>
      <c r="L1343" s="96">
        <v>403</v>
      </c>
      <c r="M1343" s="96">
        <v>607</v>
      </c>
      <c r="N1343" s="96">
        <v>297</v>
      </c>
      <c r="O1343" s="96"/>
      <c r="P1343" s="96"/>
      <c r="Q1343" s="96"/>
      <c r="R1343" s="96"/>
      <c r="Z1343" s="91">
        <f t="shared" ref="Z1343:AK1343" si="1381">C1343*100000/Z1329</f>
        <v>457.75613770401867</v>
      </c>
      <c r="AA1343" s="91">
        <f t="shared" si="1381"/>
        <v>633.83297644539618</v>
      </c>
      <c r="AB1343" s="91">
        <f t="shared" si="1381"/>
        <v>155.69830263325818</v>
      </c>
      <c r="AC1343" s="91">
        <f t="shared" si="1381"/>
        <v>268.33405057843709</v>
      </c>
      <c r="AD1343" s="91">
        <f t="shared" si="1381"/>
        <v>318.27978547441234</v>
      </c>
      <c r="AE1343" s="91">
        <f t="shared" si="1381"/>
        <v>348.28252149943052</v>
      </c>
      <c r="AF1343" s="91">
        <f t="shared" si="1381"/>
        <v>304.30749703015408</v>
      </c>
      <c r="AG1343" s="91">
        <f t="shared" si="1381"/>
        <v>336.36436790858613</v>
      </c>
      <c r="AH1343" s="91">
        <f t="shared" si="1381"/>
        <v>294.73851913808898</v>
      </c>
      <c r="AI1343" s="91">
        <f t="shared" si="1381"/>
        <v>315.86785280401301</v>
      </c>
      <c r="AJ1343" s="91">
        <f t="shared" si="1381"/>
        <v>470.93690841945192</v>
      </c>
      <c r="AK1343" s="91">
        <f t="shared" si="1381"/>
        <v>233.99829819419494</v>
      </c>
      <c r="AL1343" s="148"/>
      <c r="AM1343" s="148"/>
      <c r="AN1343" s="148"/>
      <c r="AO1343" s="148"/>
    </row>
    <row r="1344" spans="1:41" ht="13.5" customHeight="1">
      <c r="A1344" s="88">
        <v>1341</v>
      </c>
      <c r="B1344" s="95" t="s">
        <v>28</v>
      </c>
      <c r="C1344" s="96">
        <v>0</v>
      </c>
      <c r="D1344" s="96">
        <v>1</v>
      </c>
      <c r="E1344" s="96">
        <v>0</v>
      </c>
      <c r="F1344" s="96">
        <v>0</v>
      </c>
      <c r="G1344" s="96">
        <v>1</v>
      </c>
      <c r="H1344" s="96">
        <v>1</v>
      </c>
      <c r="I1344" s="96">
        <v>0</v>
      </c>
      <c r="J1344" s="96">
        <v>0</v>
      </c>
      <c r="K1344" s="96">
        <v>0</v>
      </c>
      <c r="L1344" s="96">
        <v>0</v>
      </c>
      <c r="M1344" s="96">
        <v>0</v>
      </c>
      <c r="N1344" s="96">
        <v>0</v>
      </c>
      <c r="O1344" s="96"/>
      <c r="P1344" s="96"/>
      <c r="Q1344" s="96"/>
      <c r="R1344" s="96"/>
      <c r="Z1344" s="91">
        <f t="shared" ref="Z1344:AK1344" si="1382">C1344*100000/Z1329</f>
        <v>0</v>
      </c>
      <c r="AA1344" s="91">
        <f t="shared" si="1382"/>
        <v>0.85653104925053536</v>
      </c>
      <c r="AB1344" s="91">
        <f t="shared" si="1382"/>
        <v>0</v>
      </c>
      <c r="AC1344" s="91">
        <f t="shared" si="1382"/>
        <v>0</v>
      </c>
      <c r="AD1344" s="91">
        <f t="shared" si="1382"/>
        <v>0.83538001436853626</v>
      </c>
      <c r="AE1344" s="91">
        <f t="shared" si="1382"/>
        <v>0.82531403198917186</v>
      </c>
      <c r="AF1344" s="91">
        <f t="shared" si="1382"/>
        <v>0</v>
      </c>
      <c r="AG1344" s="91">
        <f t="shared" si="1382"/>
        <v>0</v>
      </c>
      <c r="AH1344" s="91">
        <f t="shared" si="1382"/>
        <v>0</v>
      </c>
      <c r="AI1344" s="91">
        <f t="shared" si="1382"/>
        <v>0</v>
      </c>
      <c r="AJ1344" s="91">
        <f t="shared" si="1382"/>
        <v>0</v>
      </c>
      <c r="AK1344" s="91">
        <f t="shared" si="1382"/>
        <v>0</v>
      </c>
      <c r="AL1344" s="148"/>
      <c r="AM1344" s="148"/>
      <c r="AN1344" s="148"/>
      <c r="AO1344" s="148"/>
    </row>
    <row r="1345" spans="1:41" ht="13.5" customHeight="1">
      <c r="A1345" s="88">
        <v>1342</v>
      </c>
      <c r="B1345" s="97" t="s">
        <v>118</v>
      </c>
      <c r="C1345" s="96">
        <v>2769</v>
      </c>
      <c r="D1345" s="96">
        <v>3130</v>
      </c>
      <c r="E1345" s="96">
        <v>2447</v>
      </c>
      <c r="F1345" s="96">
        <v>2794</v>
      </c>
      <c r="G1345" s="96">
        <v>2929</v>
      </c>
      <c r="H1345" s="96">
        <v>3067</v>
      </c>
      <c r="I1345" s="96">
        <v>3650</v>
      </c>
      <c r="J1345" s="96">
        <v>3263</v>
      </c>
      <c r="K1345" s="96">
        <v>3131</v>
      </c>
      <c r="L1345" s="96">
        <v>3168</v>
      </c>
      <c r="M1345" s="96">
        <v>2937</v>
      </c>
      <c r="N1345" s="96">
        <v>2092</v>
      </c>
      <c r="O1345" s="96"/>
      <c r="P1345" s="96"/>
      <c r="Q1345" s="96"/>
      <c r="R1345" s="96"/>
      <c r="T1345" s="4" t="s">
        <v>957</v>
      </c>
      <c r="U1345" s="4" t="s">
        <v>958</v>
      </c>
      <c r="V1345" s="4" t="s">
        <v>959</v>
      </c>
      <c r="W1345" s="4" t="s">
        <v>960</v>
      </c>
      <c r="X1345" s="4" t="s">
        <v>961</v>
      </c>
      <c r="Y1345" s="4">
        <v>2395.9</v>
      </c>
      <c r="Z1345" s="91">
        <f t="shared" ref="Z1345:AK1345" si="1383">C1345*100000/Z1329</f>
        <v>2373.6455904539844</v>
      </c>
      <c r="AA1345" s="91">
        <f t="shared" si="1383"/>
        <v>2680.9421841541757</v>
      </c>
      <c r="AB1345" s="91">
        <f t="shared" si="1383"/>
        <v>2081.9330412217637</v>
      </c>
      <c r="AC1345" s="91">
        <f t="shared" si="1383"/>
        <v>2357.626846906142</v>
      </c>
      <c r="AD1345" s="91">
        <f t="shared" si="1383"/>
        <v>2446.8280620854425</v>
      </c>
      <c r="AE1345" s="91">
        <f t="shared" si="1383"/>
        <v>2531.23813611079</v>
      </c>
      <c r="AF1345" s="91">
        <f t="shared" si="1383"/>
        <v>2969.8458934761029</v>
      </c>
      <c r="AG1345" s="91">
        <f t="shared" si="1383"/>
        <v>2625.7342882433413</v>
      </c>
      <c r="AH1345" s="91">
        <f t="shared" si="1383"/>
        <v>2494.1251443820447</v>
      </c>
      <c r="AI1345" s="91">
        <f t="shared" si="1383"/>
        <v>2483.0505153427125</v>
      </c>
      <c r="AJ1345" s="91">
        <f t="shared" si="1383"/>
        <v>2278.6518946094407</v>
      </c>
      <c r="AK1345" s="91">
        <f t="shared" si="1383"/>
        <v>1648.2304371119726</v>
      </c>
      <c r="AL1345" s="148"/>
      <c r="AM1345" s="148"/>
      <c r="AN1345" s="148"/>
      <c r="AO1345" s="148"/>
    </row>
    <row r="1346" spans="1:41" ht="13.5" customHeight="1">
      <c r="A1346" s="88">
        <v>1343</v>
      </c>
      <c r="B1346" s="95" t="s">
        <v>10</v>
      </c>
      <c r="C1346" s="96">
        <v>18</v>
      </c>
      <c r="D1346" s="96">
        <v>25</v>
      </c>
      <c r="E1346" s="96">
        <v>17</v>
      </c>
      <c r="F1346" s="96">
        <v>56</v>
      </c>
      <c r="G1346" s="96">
        <v>36</v>
      </c>
      <c r="H1346" s="96">
        <v>29</v>
      </c>
      <c r="I1346" s="96">
        <v>34</v>
      </c>
      <c r="J1346" s="96">
        <v>31</v>
      </c>
      <c r="K1346" s="96">
        <v>41</v>
      </c>
      <c r="L1346" s="96">
        <v>27</v>
      </c>
      <c r="M1346" s="96">
        <v>35</v>
      </c>
      <c r="N1346" s="96">
        <v>59</v>
      </c>
      <c r="O1346" s="96"/>
      <c r="P1346" s="96"/>
      <c r="Q1346" s="96"/>
      <c r="R1346" s="96"/>
      <c r="Z1346" s="91">
        <f t="shared" ref="Z1346:AK1346" si="1384">C1346*100000/Z1329</f>
        <v>15.429982169798382</v>
      </c>
      <c r="AA1346" s="91">
        <f t="shared" si="1384"/>
        <v>21.413276231263382</v>
      </c>
      <c r="AB1346" s="91">
        <f t="shared" si="1384"/>
        <v>14.463776747351853</v>
      </c>
      <c r="AC1346" s="91">
        <f t="shared" si="1384"/>
        <v>47.253795070416594</v>
      </c>
      <c r="AD1346" s="91">
        <f t="shared" si="1384"/>
        <v>30.073680517267306</v>
      </c>
      <c r="AE1346" s="91">
        <f t="shared" si="1384"/>
        <v>23.934106927685985</v>
      </c>
      <c r="AF1346" s="91">
        <f t="shared" si="1384"/>
        <v>27.664317911832192</v>
      </c>
      <c r="AG1346" s="91">
        <f t="shared" si="1384"/>
        <v>24.945682787478876</v>
      </c>
      <c r="AH1346" s="91">
        <f t="shared" si="1384"/>
        <v>32.660214282869319</v>
      </c>
      <c r="AI1346" s="91">
        <f t="shared" si="1384"/>
        <v>21.162362346670847</v>
      </c>
      <c r="AJ1346" s="91">
        <f t="shared" si="1384"/>
        <v>27.154516959935449</v>
      </c>
      <c r="AK1346" s="91">
        <f t="shared" si="1384"/>
        <v>46.484510415681825</v>
      </c>
      <c r="AL1346" s="148"/>
      <c r="AM1346" s="148"/>
      <c r="AN1346" s="148"/>
      <c r="AO1346" s="148"/>
    </row>
    <row r="1347" spans="1:41" ht="13.5" customHeight="1">
      <c r="A1347" s="88">
        <v>1344</v>
      </c>
      <c r="B1347" s="95" t="s">
        <v>9</v>
      </c>
      <c r="C1347" s="96">
        <v>7</v>
      </c>
      <c r="D1347" s="96">
        <v>6</v>
      </c>
      <c r="E1347" s="96">
        <v>16</v>
      </c>
      <c r="F1347" s="96">
        <v>11</v>
      </c>
      <c r="G1347" s="96">
        <v>18</v>
      </c>
      <c r="H1347" s="96">
        <v>22</v>
      </c>
      <c r="I1347" s="96">
        <v>31</v>
      </c>
      <c r="J1347" s="96">
        <v>30</v>
      </c>
      <c r="K1347" s="96">
        <v>31</v>
      </c>
      <c r="L1347" s="96">
        <v>13</v>
      </c>
      <c r="M1347" s="96">
        <v>33</v>
      </c>
      <c r="N1347" s="96">
        <v>19</v>
      </c>
      <c r="O1347" s="96"/>
      <c r="P1347" s="96"/>
      <c r="Q1347" s="96"/>
      <c r="R1347" s="96"/>
      <c r="Z1347" s="91">
        <f t="shared" ref="Z1347:AK1347" si="1385">C1347*100000/Z1329</f>
        <v>6.0005486215882593</v>
      </c>
      <c r="AA1347" s="91">
        <f t="shared" si="1385"/>
        <v>5.1391862955032117</v>
      </c>
      <c r="AB1347" s="91">
        <f t="shared" si="1385"/>
        <v>13.612966350448803</v>
      </c>
      <c r="AC1347" s="91">
        <f t="shared" si="1385"/>
        <v>9.2819954602604025</v>
      </c>
      <c r="AD1347" s="91">
        <f t="shared" si="1385"/>
        <v>15.036840258633653</v>
      </c>
      <c r="AE1347" s="91">
        <f t="shared" si="1385"/>
        <v>18.156908703761783</v>
      </c>
      <c r="AF1347" s="91">
        <f t="shared" si="1385"/>
        <v>25.223348684317585</v>
      </c>
      <c r="AG1347" s="91">
        <f t="shared" si="1385"/>
        <v>24.140983342721494</v>
      </c>
      <c r="AH1347" s="91">
        <f t="shared" si="1385"/>
        <v>24.694308360218265</v>
      </c>
      <c r="AI1347" s="91">
        <f t="shared" si="1385"/>
        <v>10.189285574323</v>
      </c>
      <c r="AJ1347" s="91">
        <f t="shared" si="1385"/>
        <v>25.602830276510566</v>
      </c>
      <c r="AK1347" s="91">
        <f t="shared" si="1385"/>
        <v>14.969588099965334</v>
      </c>
      <c r="AL1347" s="148"/>
      <c r="AM1347" s="148"/>
      <c r="AN1347" s="148"/>
      <c r="AO1347" s="148"/>
    </row>
    <row r="1348" spans="1:41" ht="13.5" customHeight="1">
      <c r="A1348" s="88">
        <v>1345</v>
      </c>
      <c r="B1348" s="95" t="s">
        <v>8</v>
      </c>
      <c r="C1348" s="96">
        <v>84</v>
      </c>
      <c r="D1348" s="96">
        <v>138</v>
      </c>
      <c r="E1348" s="96">
        <v>130</v>
      </c>
      <c r="F1348" s="96">
        <v>188</v>
      </c>
      <c r="G1348" s="96">
        <v>166</v>
      </c>
      <c r="H1348" s="96">
        <v>150</v>
      </c>
      <c r="I1348" s="96">
        <v>175</v>
      </c>
      <c r="J1348" s="96">
        <v>178</v>
      </c>
      <c r="K1348" s="96">
        <v>217</v>
      </c>
      <c r="L1348" s="96">
        <v>187</v>
      </c>
      <c r="M1348" s="96">
        <v>184</v>
      </c>
      <c r="N1348" s="96">
        <v>241</v>
      </c>
      <c r="O1348" s="96"/>
      <c r="P1348" s="96"/>
      <c r="Q1348" s="96"/>
      <c r="R1348" s="96"/>
      <c r="Z1348" s="91">
        <f t="shared" ref="Z1348:AK1348" si="1386">C1348*100000/Z1329</f>
        <v>72.006583459059115</v>
      </c>
      <c r="AA1348" s="91">
        <f t="shared" si="1386"/>
        <v>118.20128479657387</v>
      </c>
      <c r="AB1348" s="91">
        <f t="shared" si="1386"/>
        <v>110.60535159739652</v>
      </c>
      <c r="AC1348" s="91">
        <f t="shared" si="1386"/>
        <v>158.63774059354142</v>
      </c>
      <c r="AD1348" s="91">
        <f t="shared" si="1386"/>
        <v>138.67308238517703</v>
      </c>
      <c r="AE1348" s="91">
        <f t="shared" si="1386"/>
        <v>123.79710479837578</v>
      </c>
      <c r="AF1348" s="91">
        <f t="shared" si="1386"/>
        <v>142.38987160501864</v>
      </c>
      <c r="AG1348" s="91">
        <f t="shared" si="1386"/>
        <v>143.23650116681421</v>
      </c>
      <c r="AH1348" s="91">
        <f t="shared" si="1386"/>
        <v>172.86015852152786</v>
      </c>
      <c r="AI1348" s="91">
        <f t="shared" si="1386"/>
        <v>146.56895403064624</v>
      </c>
      <c r="AJ1348" s="91">
        <f t="shared" si="1386"/>
        <v>142.75517487508921</v>
      </c>
      <c r="AK1348" s="91">
        <f t="shared" si="1386"/>
        <v>189.87740695219188</v>
      </c>
      <c r="AL1348" s="148"/>
      <c r="AM1348" s="148"/>
      <c r="AN1348" s="148"/>
      <c r="AO1348" s="148"/>
    </row>
    <row r="1349" spans="1:41" ht="13.5" customHeight="1">
      <c r="A1349" s="88">
        <v>1346</v>
      </c>
      <c r="B1349" s="95" t="s">
        <v>24</v>
      </c>
      <c r="C1349" s="96">
        <v>1</v>
      </c>
      <c r="D1349" s="96">
        <v>0</v>
      </c>
      <c r="E1349" s="96">
        <v>0</v>
      </c>
      <c r="F1349" s="96">
        <v>0</v>
      </c>
      <c r="G1349" s="96">
        <v>1</v>
      </c>
      <c r="H1349" s="96">
        <v>0</v>
      </c>
      <c r="I1349" s="96">
        <v>0</v>
      </c>
      <c r="J1349" s="96">
        <v>1</v>
      </c>
      <c r="K1349" s="96">
        <v>1</v>
      </c>
      <c r="L1349" s="96">
        <v>1</v>
      </c>
      <c r="M1349" s="96">
        <v>0</v>
      </c>
      <c r="N1349" s="96">
        <v>0</v>
      </c>
      <c r="O1349" s="96"/>
      <c r="P1349" s="96"/>
      <c r="Q1349" s="96"/>
      <c r="R1349" s="96"/>
      <c r="Z1349" s="91">
        <f t="shared" ref="Z1349:AK1349" si="1387">C1349*100000/Z1329</f>
        <v>0.8572212316554656</v>
      </c>
      <c r="AA1349" s="91">
        <f t="shared" si="1387"/>
        <v>0</v>
      </c>
      <c r="AB1349" s="91">
        <f t="shared" si="1387"/>
        <v>0</v>
      </c>
      <c r="AC1349" s="91">
        <f t="shared" si="1387"/>
        <v>0</v>
      </c>
      <c r="AD1349" s="91">
        <f t="shared" si="1387"/>
        <v>0.83538001436853626</v>
      </c>
      <c r="AE1349" s="91">
        <f t="shared" si="1387"/>
        <v>0</v>
      </c>
      <c r="AF1349" s="91">
        <f t="shared" si="1387"/>
        <v>0</v>
      </c>
      <c r="AG1349" s="91">
        <f t="shared" si="1387"/>
        <v>0.80469944475738309</v>
      </c>
      <c r="AH1349" s="91">
        <f t="shared" si="1387"/>
        <v>0.79659059226510531</v>
      </c>
      <c r="AI1349" s="91">
        <f t="shared" si="1387"/>
        <v>0.7837911980248462</v>
      </c>
      <c r="AJ1349" s="91">
        <f t="shared" si="1387"/>
        <v>0</v>
      </c>
      <c r="AK1349" s="91">
        <f t="shared" si="1387"/>
        <v>0</v>
      </c>
      <c r="AL1349" s="148"/>
      <c r="AM1349" s="148"/>
      <c r="AN1349" s="148"/>
      <c r="AO1349" s="148"/>
    </row>
    <row r="1350" spans="1:41" ht="13.5" customHeight="1">
      <c r="A1350" s="88">
        <v>1347</v>
      </c>
      <c r="B1350" s="97" t="s">
        <v>119</v>
      </c>
      <c r="C1350" s="96">
        <v>110</v>
      </c>
      <c r="D1350" s="96">
        <v>169</v>
      </c>
      <c r="E1350" s="96">
        <v>163</v>
      </c>
      <c r="F1350" s="96">
        <v>255</v>
      </c>
      <c r="G1350" s="96">
        <v>221</v>
      </c>
      <c r="H1350" s="96">
        <v>201</v>
      </c>
      <c r="I1350" s="96">
        <v>240</v>
      </c>
      <c r="J1350" s="96">
        <v>240</v>
      </c>
      <c r="K1350" s="96">
        <v>290</v>
      </c>
      <c r="L1350" s="96">
        <v>228</v>
      </c>
      <c r="M1350" s="96">
        <v>252</v>
      </c>
      <c r="N1350" s="96">
        <v>319</v>
      </c>
      <c r="O1350" s="96"/>
      <c r="P1350" s="96"/>
      <c r="Q1350" s="96"/>
      <c r="R1350" s="96"/>
      <c r="T1350" s="4" t="s">
        <v>962</v>
      </c>
      <c r="U1350" s="4" t="s">
        <v>963</v>
      </c>
      <c r="V1350" s="4" t="s">
        <v>964</v>
      </c>
      <c r="W1350" s="4" t="s">
        <v>965</v>
      </c>
      <c r="X1350" s="4" t="s">
        <v>966</v>
      </c>
      <c r="Y1350" s="4">
        <v>119.7</v>
      </c>
      <c r="Z1350" s="91">
        <f t="shared" ref="Z1350:AK1350" si="1388">C1350*100000/Z1329</f>
        <v>94.294335482101218</v>
      </c>
      <c r="AA1350" s="91">
        <f t="shared" si="1388"/>
        <v>144.75374732334046</v>
      </c>
      <c r="AB1350" s="91">
        <f t="shared" si="1388"/>
        <v>138.68209469519718</v>
      </c>
      <c r="AC1350" s="91">
        <f t="shared" si="1388"/>
        <v>215.17353112421841</v>
      </c>
      <c r="AD1350" s="91">
        <f t="shared" si="1388"/>
        <v>184.61898317544652</v>
      </c>
      <c r="AE1350" s="91">
        <f t="shared" si="1388"/>
        <v>165.88812042982354</v>
      </c>
      <c r="AF1350" s="91">
        <f t="shared" si="1388"/>
        <v>195.2775382011684</v>
      </c>
      <c r="AG1350" s="91">
        <f t="shared" si="1388"/>
        <v>193.12786674177195</v>
      </c>
      <c r="AH1350" s="91">
        <f t="shared" si="1388"/>
        <v>231.01127175688055</v>
      </c>
      <c r="AI1350" s="91">
        <f t="shared" si="1388"/>
        <v>178.70439314966492</v>
      </c>
      <c r="AJ1350" s="91">
        <f t="shared" si="1388"/>
        <v>195.51252211153525</v>
      </c>
      <c r="AK1350" s="91">
        <f t="shared" si="1388"/>
        <v>251.33150546783901</v>
      </c>
      <c r="AL1350" s="148"/>
      <c r="AM1350" s="148"/>
      <c r="AN1350" s="148"/>
      <c r="AO1350" s="148"/>
    </row>
    <row r="1351" spans="1:41" ht="13.5" customHeight="1">
      <c r="A1351" s="88">
        <v>1348</v>
      </c>
      <c r="B1351" s="95" t="s">
        <v>7</v>
      </c>
      <c r="C1351" s="96">
        <v>56</v>
      </c>
      <c r="D1351" s="96">
        <v>71</v>
      </c>
      <c r="E1351" s="96">
        <v>77</v>
      </c>
      <c r="F1351" s="96">
        <v>72</v>
      </c>
      <c r="G1351" s="96">
        <v>77</v>
      </c>
      <c r="H1351" s="96">
        <v>75</v>
      </c>
      <c r="I1351" s="96">
        <v>87</v>
      </c>
      <c r="J1351" s="96">
        <v>75</v>
      </c>
      <c r="K1351" s="96">
        <v>89</v>
      </c>
      <c r="L1351" s="96">
        <v>97</v>
      </c>
      <c r="M1351" s="96">
        <v>89</v>
      </c>
      <c r="N1351" s="96">
        <v>145</v>
      </c>
      <c r="O1351" s="96"/>
      <c r="P1351" s="96"/>
      <c r="Q1351" s="96"/>
      <c r="R1351" s="96"/>
      <c r="Z1351" s="91">
        <f t="shared" ref="Z1351:AK1351" si="1389">C1351*100000/Z1329</f>
        <v>48.004388972706074</v>
      </c>
      <c r="AA1351" s="91">
        <f t="shared" si="1389"/>
        <v>60.813704496788006</v>
      </c>
      <c r="AB1351" s="91">
        <f t="shared" si="1389"/>
        <v>65.512400561534861</v>
      </c>
      <c r="AC1351" s="91">
        <f t="shared" si="1389"/>
        <v>60.754879376249903</v>
      </c>
      <c r="AD1351" s="91">
        <f t="shared" si="1389"/>
        <v>64.324261106377293</v>
      </c>
      <c r="AE1351" s="91">
        <f t="shared" si="1389"/>
        <v>61.898552399187892</v>
      </c>
      <c r="AF1351" s="91">
        <f t="shared" si="1389"/>
        <v>70.788107597923542</v>
      </c>
      <c r="AG1351" s="91">
        <f t="shared" si="1389"/>
        <v>60.352458356803737</v>
      </c>
      <c r="AH1351" s="91">
        <f t="shared" si="1389"/>
        <v>70.89656271159437</v>
      </c>
      <c r="AI1351" s="91">
        <f t="shared" si="1389"/>
        <v>76.027746208410079</v>
      </c>
      <c r="AJ1351" s="91">
        <f t="shared" si="1389"/>
        <v>69.050057412407284</v>
      </c>
      <c r="AK1351" s="91">
        <f t="shared" si="1389"/>
        <v>114.24159339447229</v>
      </c>
      <c r="AL1351" s="148"/>
      <c r="AM1351" s="148"/>
      <c r="AN1351" s="148"/>
      <c r="AO1351" s="148"/>
    </row>
    <row r="1352" spans="1:41" ht="13.5" customHeight="1">
      <c r="A1352" s="88">
        <v>1349</v>
      </c>
      <c r="B1352" s="95" t="s">
        <v>6</v>
      </c>
      <c r="C1352" s="96">
        <v>49</v>
      </c>
      <c r="D1352" s="96">
        <v>52</v>
      </c>
      <c r="E1352" s="96">
        <v>65</v>
      </c>
      <c r="F1352" s="96">
        <v>64</v>
      </c>
      <c r="G1352" s="96">
        <v>69</v>
      </c>
      <c r="H1352" s="96">
        <v>70</v>
      </c>
      <c r="I1352" s="96">
        <v>66</v>
      </c>
      <c r="J1352" s="96">
        <v>47</v>
      </c>
      <c r="K1352" s="96">
        <v>56</v>
      </c>
      <c r="L1352" s="96">
        <v>61</v>
      </c>
      <c r="M1352" s="96">
        <v>39</v>
      </c>
      <c r="N1352" s="96">
        <v>56</v>
      </c>
      <c r="O1352" s="96"/>
      <c r="P1352" s="96"/>
      <c r="Q1352" s="96"/>
      <c r="R1352" s="96"/>
      <c r="Z1352" s="91">
        <f t="shared" ref="Z1352:AK1352" si="1390">C1352*100000/Z1329</f>
        <v>42.003840351117816</v>
      </c>
      <c r="AA1352" s="91">
        <f t="shared" si="1390"/>
        <v>44.53961456102784</v>
      </c>
      <c r="AB1352" s="91">
        <f t="shared" si="1390"/>
        <v>55.30267579869826</v>
      </c>
      <c r="AC1352" s="91">
        <f t="shared" si="1390"/>
        <v>54.004337223333252</v>
      </c>
      <c r="AD1352" s="91">
        <f t="shared" si="1390"/>
        <v>57.641220991429002</v>
      </c>
      <c r="AE1352" s="91">
        <f t="shared" si="1390"/>
        <v>57.771982239242028</v>
      </c>
      <c r="AF1352" s="91">
        <f t="shared" si="1390"/>
        <v>53.701323005321314</v>
      </c>
      <c r="AG1352" s="91">
        <f t="shared" si="1390"/>
        <v>37.820873903597004</v>
      </c>
      <c r="AH1352" s="91">
        <f t="shared" si="1390"/>
        <v>44.609073166845903</v>
      </c>
      <c r="AI1352" s="91">
        <f t="shared" si="1390"/>
        <v>47.811263079515619</v>
      </c>
      <c r="AJ1352" s="91">
        <f t="shared" si="1390"/>
        <v>30.257890326785216</v>
      </c>
      <c r="AK1352" s="91">
        <f t="shared" si="1390"/>
        <v>44.12089124200309</v>
      </c>
      <c r="AL1352" s="148"/>
      <c r="AM1352" s="148"/>
      <c r="AN1352" s="148"/>
      <c r="AO1352" s="148"/>
    </row>
    <row r="1353" spans="1:41" ht="13.5" customHeight="1">
      <c r="A1353" s="88">
        <v>1350</v>
      </c>
      <c r="B1353" s="95" t="s">
        <v>5</v>
      </c>
      <c r="C1353" s="96">
        <v>31</v>
      </c>
      <c r="D1353" s="96">
        <v>26</v>
      </c>
      <c r="E1353" s="96">
        <v>29</v>
      </c>
      <c r="F1353" s="96">
        <v>17</v>
      </c>
      <c r="G1353" s="96">
        <v>20</v>
      </c>
      <c r="H1353" s="96">
        <v>17</v>
      </c>
      <c r="I1353" s="96">
        <v>38</v>
      </c>
      <c r="J1353" s="96">
        <v>18</v>
      </c>
      <c r="K1353" s="96">
        <v>18</v>
      </c>
      <c r="L1353" s="96">
        <v>40</v>
      </c>
      <c r="M1353" s="96">
        <v>23</v>
      </c>
      <c r="N1353" s="96">
        <v>33</v>
      </c>
      <c r="O1353" s="96"/>
      <c r="P1353" s="96"/>
      <c r="Q1353" s="96"/>
      <c r="R1353" s="96"/>
      <c r="Z1353" s="91">
        <f t="shared" ref="Z1353:AK1353" si="1391">C1353*100000/Z1329</f>
        <v>26.573858181319434</v>
      </c>
      <c r="AA1353" s="91">
        <f t="shared" si="1391"/>
        <v>22.26980728051392</v>
      </c>
      <c r="AB1353" s="91">
        <f t="shared" si="1391"/>
        <v>24.673501510188455</v>
      </c>
      <c r="AC1353" s="91">
        <f t="shared" si="1391"/>
        <v>14.344902074947894</v>
      </c>
      <c r="AD1353" s="91">
        <f t="shared" si="1391"/>
        <v>16.707600287370724</v>
      </c>
      <c r="AE1353" s="91">
        <f t="shared" si="1391"/>
        <v>14.030338543815922</v>
      </c>
      <c r="AF1353" s="91">
        <f t="shared" si="1391"/>
        <v>30.918943548518332</v>
      </c>
      <c r="AG1353" s="91">
        <f t="shared" si="1391"/>
        <v>14.484590005632896</v>
      </c>
      <c r="AH1353" s="91">
        <f t="shared" si="1391"/>
        <v>14.338630660771896</v>
      </c>
      <c r="AI1353" s="91">
        <f t="shared" si="1391"/>
        <v>31.351647920993848</v>
      </c>
      <c r="AJ1353" s="91">
        <f t="shared" si="1391"/>
        <v>17.844396859386151</v>
      </c>
      <c r="AK1353" s="91">
        <f t="shared" si="1391"/>
        <v>25.999810910466106</v>
      </c>
      <c r="AL1353" s="148"/>
      <c r="AM1353" s="148"/>
      <c r="AN1353" s="148"/>
      <c r="AO1353" s="148"/>
    </row>
    <row r="1354" spans="1:41" ht="13.5" customHeight="1">
      <c r="A1354" s="88">
        <v>1351</v>
      </c>
      <c r="B1354" s="95" t="s">
        <v>26</v>
      </c>
      <c r="C1354" s="96">
        <v>2</v>
      </c>
      <c r="D1354" s="96">
        <v>0</v>
      </c>
      <c r="E1354" s="96">
        <v>2</v>
      </c>
      <c r="F1354" s="96">
        <v>0</v>
      </c>
      <c r="G1354" s="96">
        <v>0</v>
      </c>
      <c r="H1354" s="96">
        <v>0</v>
      </c>
      <c r="I1354" s="96">
        <v>0</v>
      </c>
      <c r="J1354" s="96">
        <v>21</v>
      </c>
      <c r="K1354" s="96">
        <v>0</v>
      </c>
      <c r="L1354" s="96">
        <v>0</v>
      </c>
      <c r="M1354" s="96">
        <v>0</v>
      </c>
      <c r="N1354" s="96">
        <v>0</v>
      </c>
      <c r="O1354" s="96"/>
      <c r="P1354" s="96"/>
      <c r="Q1354" s="96"/>
      <c r="R1354" s="96"/>
      <c r="Z1354" s="91">
        <f t="shared" ref="Z1354:AK1354" si="1392">C1354*100000/Z1329</f>
        <v>1.7144424633109312</v>
      </c>
      <c r="AA1354" s="91">
        <f t="shared" si="1392"/>
        <v>0</v>
      </c>
      <c r="AB1354" s="91">
        <f t="shared" si="1392"/>
        <v>1.7016207938061003</v>
      </c>
      <c r="AC1354" s="91">
        <f t="shared" si="1392"/>
        <v>0</v>
      </c>
      <c r="AD1354" s="91">
        <f t="shared" si="1392"/>
        <v>0</v>
      </c>
      <c r="AE1354" s="91">
        <f t="shared" si="1392"/>
        <v>0</v>
      </c>
      <c r="AF1354" s="91">
        <f t="shared" si="1392"/>
        <v>0</v>
      </c>
      <c r="AG1354" s="91">
        <f t="shared" si="1392"/>
        <v>16.898688339905046</v>
      </c>
      <c r="AH1354" s="91">
        <f t="shared" si="1392"/>
        <v>0</v>
      </c>
      <c r="AI1354" s="91">
        <f t="shared" si="1392"/>
        <v>0</v>
      </c>
      <c r="AJ1354" s="91">
        <f t="shared" si="1392"/>
        <v>0</v>
      </c>
      <c r="AK1354" s="91">
        <f t="shared" si="1392"/>
        <v>0</v>
      </c>
      <c r="AL1354" s="148"/>
      <c r="AM1354" s="148"/>
      <c r="AN1354" s="148"/>
      <c r="AO1354" s="148"/>
    </row>
    <row r="1355" spans="1:41" ht="13.5" customHeight="1">
      <c r="A1355" s="88">
        <v>1352</v>
      </c>
      <c r="B1355" s="95" t="s">
        <v>4</v>
      </c>
      <c r="C1355" s="96">
        <v>27</v>
      </c>
      <c r="D1355" s="96">
        <v>34</v>
      </c>
      <c r="E1355" s="96">
        <v>28</v>
      </c>
      <c r="F1355" s="96">
        <v>25</v>
      </c>
      <c r="G1355" s="96">
        <v>40</v>
      </c>
      <c r="H1355" s="96">
        <v>45</v>
      </c>
      <c r="I1355" s="96">
        <v>67</v>
      </c>
      <c r="J1355" s="96">
        <v>47</v>
      </c>
      <c r="K1355" s="96">
        <v>55</v>
      </c>
      <c r="L1355" s="96">
        <v>60</v>
      </c>
      <c r="M1355" s="96">
        <v>45</v>
      </c>
      <c r="N1355" s="96">
        <v>46</v>
      </c>
      <c r="O1355" s="96"/>
      <c r="P1355" s="96"/>
      <c r="Q1355" s="96"/>
      <c r="R1355" s="96"/>
      <c r="Z1355" s="91">
        <f t="shared" ref="Z1355:AK1355" si="1393">C1355*100000/Z1329</f>
        <v>23.144973254697572</v>
      </c>
      <c r="AA1355" s="91">
        <f t="shared" si="1393"/>
        <v>29.122055674518201</v>
      </c>
      <c r="AB1355" s="91">
        <f t="shared" si="1393"/>
        <v>23.822691113285405</v>
      </c>
      <c r="AC1355" s="91">
        <f t="shared" si="1393"/>
        <v>21.095444227864551</v>
      </c>
      <c r="AD1355" s="91">
        <f t="shared" si="1393"/>
        <v>33.415200574741448</v>
      </c>
      <c r="AE1355" s="91">
        <f t="shared" si="1393"/>
        <v>37.139131439512738</v>
      </c>
      <c r="AF1355" s="91">
        <f t="shared" si="1393"/>
        <v>54.514979414492849</v>
      </c>
      <c r="AG1355" s="91">
        <f t="shared" si="1393"/>
        <v>37.820873903597004</v>
      </c>
      <c r="AH1355" s="91">
        <f t="shared" si="1393"/>
        <v>43.812482574580791</v>
      </c>
      <c r="AI1355" s="91">
        <f t="shared" si="1393"/>
        <v>47.027471881490769</v>
      </c>
      <c r="AJ1355" s="91">
        <f t="shared" si="1393"/>
        <v>34.912950377059865</v>
      </c>
      <c r="AK1355" s="91">
        <f t="shared" si="1393"/>
        <v>36.242160663073967</v>
      </c>
      <c r="AL1355" s="148"/>
      <c r="AM1355" s="148"/>
      <c r="AN1355" s="148"/>
      <c r="AO1355" s="148"/>
    </row>
    <row r="1356" spans="1:41" ht="13.5" customHeight="1">
      <c r="A1356" s="88">
        <v>1353</v>
      </c>
      <c r="B1356" s="95" t="s">
        <v>3</v>
      </c>
      <c r="C1356" s="96">
        <v>81</v>
      </c>
      <c r="D1356" s="96">
        <v>129</v>
      </c>
      <c r="E1356" s="96">
        <v>185</v>
      </c>
      <c r="F1356" s="96">
        <v>278</v>
      </c>
      <c r="G1356" s="96">
        <v>355</v>
      </c>
      <c r="H1356" s="96">
        <v>289</v>
      </c>
      <c r="I1356" s="96">
        <v>381</v>
      </c>
      <c r="J1356" s="96">
        <v>364</v>
      </c>
      <c r="K1356" s="96">
        <v>358</v>
      </c>
      <c r="L1356" s="96">
        <v>436</v>
      </c>
      <c r="M1356" s="96">
        <v>334</v>
      </c>
      <c r="N1356" s="96">
        <v>367</v>
      </c>
      <c r="O1356" s="96"/>
      <c r="P1356" s="96"/>
      <c r="Q1356" s="96"/>
      <c r="R1356" s="96"/>
      <c r="Z1356" s="91">
        <f t="shared" ref="Z1356:AK1356" si="1394">C1356*100000/Z1329</f>
        <v>69.434919764092712</v>
      </c>
      <c r="AA1356" s="91">
        <f t="shared" si="1394"/>
        <v>110.49250535331906</v>
      </c>
      <c r="AB1356" s="91">
        <f t="shared" si="1394"/>
        <v>157.39992342706427</v>
      </c>
      <c r="AC1356" s="91">
        <f t="shared" si="1394"/>
        <v>234.58133981385379</v>
      </c>
      <c r="AD1356" s="91">
        <f t="shared" si="1394"/>
        <v>296.55990510083035</v>
      </c>
      <c r="AE1356" s="91">
        <f t="shared" si="1394"/>
        <v>238.51575524487066</v>
      </c>
      <c r="AF1356" s="91">
        <f t="shared" si="1394"/>
        <v>310.00309189435484</v>
      </c>
      <c r="AG1356" s="91">
        <f t="shared" si="1394"/>
        <v>292.91059789168747</v>
      </c>
      <c r="AH1356" s="91">
        <f t="shared" si="1394"/>
        <v>285.17943203090772</v>
      </c>
      <c r="AI1356" s="91">
        <f t="shared" si="1394"/>
        <v>341.73296233883292</v>
      </c>
      <c r="AJ1356" s="91">
        <f t="shared" si="1394"/>
        <v>259.13167613195543</v>
      </c>
      <c r="AK1356" s="91">
        <f t="shared" si="1394"/>
        <v>289.14941224669883</v>
      </c>
      <c r="AL1356" s="148"/>
      <c r="AM1356" s="148"/>
      <c r="AN1356" s="148"/>
      <c r="AO1356" s="148"/>
    </row>
    <row r="1357" spans="1:41" ht="13.5" customHeight="1">
      <c r="A1357" s="88">
        <v>1354</v>
      </c>
      <c r="B1357" s="95" t="s">
        <v>2</v>
      </c>
      <c r="C1357" s="96">
        <v>1</v>
      </c>
      <c r="D1357" s="96">
        <v>1</v>
      </c>
      <c r="E1357" s="96">
        <v>0</v>
      </c>
      <c r="F1357" s="96">
        <v>0</v>
      </c>
      <c r="G1357" s="96">
        <v>0</v>
      </c>
      <c r="H1357" s="96">
        <v>0</v>
      </c>
      <c r="I1357" s="96">
        <v>0</v>
      </c>
      <c r="J1357" s="96">
        <v>0</v>
      </c>
      <c r="K1357" s="96">
        <v>0</v>
      </c>
      <c r="L1357" s="96">
        <v>0</v>
      </c>
      <c r="M1357" s="96">
        <v>0</v>
      </c>
      <c r="N1357" s="96">
        <v>0</v>
      </c>
      <c r="O1357" s="96"/>
      <c r="P1357" s="96"/>
      <c r="Q1357" s="96"/>
      <c r="R1357" s="96"/>
      <c r="Z1357" s="91">
        <f t="shared" ref="Z1357:AK1357" si="1395">C1357*100000/Z1329</f>
        <v>0.8572212316554656</v>
      </c>
      <c r="AA1357" s="91">
        <f t="shared" si="1395"/>
        <v>0.85653104925053536</v>
      </c>
      <c r="AB1357" s="91">
        <f t="shared" si="1395"/>
        <v>0</v>
      </c>
      <c r="AC1357" s="91">
        <f t="shared" si="1395"/>
        <v>0</v>
      </c>
      <c r="AD1357" s="91">
        <f t="shared" si="1395"/>
        <v>0</v>
      </c>
      <c r="AE1357" s="91">
        <f t="shared" si="1395"/>
        <v>0</v>
      </c>
      <c r="AF1357" s="91">
        <f t="shared" si="1395"/>
        <v>0</v>
      </c>
      <c r="AG1357" s="91">
        <f t="shared" si="1395"/>
        <v>0</v>
      </c>
      <c r="AH1357" s="91">
        <f t="shared" si="1395"/>
        <v>0</v>
      </c>
      <c r="AI1357" s="91">
        <f t="shared" si="1395"/>
        <v>0</v>
      </c>
      <c r="AJ1357" s="91">
        <f t="shared" si="1395"/>
        <v>0</v>
      </c>
      <c r="AK1357" s="91">
        <f t="shared" si="1395"/>
        <v>0</v>
      </c>
      <c r="AL1357" s="148"/>
      <c r="AM1357" s="148"/>
      <c r="AN1357" s="148"/>
      <c r="AO1357" s="148"/>
    </row>
    <row r="1358" spans="1:41" ht="13.5" customHeight="1">
      <c r="A1358" s="88">
        <v>1355</v>
      </c>
      <c r="B1358" s="95" t="s">
        <v>23</v>
      </c>
      <c r="C1358" s="96">
        <v>0</v>
      </c>
      <c r="D1358" s="96">
        <v>0</v>
      </c>
      <c r="E1358" s="96">
        <v>0</v>
      </c>
      <c r="F1358" s="96">
        <v>0</v>
      </c>
      <c r="G1358" s="96">
        <v>2</v>
      </c>
      <c r="H1358" s="96">
        <v>0</v>
      </c>
      <c r="I1358" s="96">
        <v>0</v>
      </c>
      <c r="J1358" s="96">
        <v>0</v>
      </c>
      <c r="K1358" s="96">
        <v>0</v>
      </c>
      <c r="L1358" s="96">
        <v>0</v>
      </c>
      <c r="M1358" s="96">
        <v>2</v>
      </c>
      <c r="N1358" s="96">
        <v>1</v>
      </c>
      <c r="O1358" s="96"/>
      <c r="P1358" s="96"/>
      <c r="Q1358" s="96"/>
      <c r="R1358" s="96"/>
      <c r="Z1358" s="91">
        <f t="shared" ref="Z1358:AK1358" si="1396">C1358*100000/Z1329</f>
        <v>0</v>
      </c>
      <c r="AA1358" s="91">
        <f t="shared" si="1396"/>
        <v>0</v>
      </c>
      <c r="AB1358" s="91">
        <f t="shared" si="1396"/>
        <v>0</v>
      </c>
      <c r="AC1358" s="91">
        <f t="shared" si="1396"/>
        <v>0</v>
      </c>
      <c r="AD1358" s="91">
        <f t="shared" si="1396"/>
        <v>1.6707600287370725</v>
      </c>
      <c r="AE1358" s="91">
        <f t="shared" si="1396"/>
        <v>0</v>
      </c>
      <c r="AF1358" s="91">
        <f t="shared" si="1396"/>
        <v>0</v>
      </c>
      <c r="AG1358" s="91">
        <f t="shared" si="1396"/>
        <v>0</v>
      </c>
      <c r="AH1358" s="91">
        <f t="shared" si="1396"/>
        <v>0</v>
      </c>
      <c r="AI1358" s="91">
        <f t="shared" si="1396"/>
        <v>0</v>
      </c>
      <c r="AJ1358" s="91">
        <f t="shared" si="1396"/>
        <v>1.5516866834248828</v>
      </c>
      <c r="AK1358" s="91">
        <f t="shared" si="1396"/>
        <v>0.78787305789291229</v>
      </c>
      <c r="AL1358" s="148"/>
      <c r="AM1358" s="148"/>
      <c r="AN1358" s="148"/>
      <c r="AO1358" s="148"/>
    </row>
    <row r="1359" spans="1:41" ht="13.5" customHeight="1">
      <c r="A1359" s="88">
        <v>1356</v>
      </c>
      <c r="B1359" s="95" t="s">
        <v>1</v>
      </c>
      <c r="C1359" s="96">
        <v>12</v>
      </c>
      <c r="D1359" s="96">
        <v>4</v>
      </c>
      <c r="E1359" s="96">
        <v>7</v>
      </c>
      <c r="F1359" s="96">
        <v>2</v>
      </c>
      <c r="G1359" s="96">
        <v>1</v>
      </c>
      <c r="H1359" s="96">
        <v>5</v>
      </c>
      <c r="I1359" s="96">
        <v>0</v>
      </c>
      <c r="J1359" s="96">
        <v>9</v>
      </c>
      <c r="K1359" s="96">
        <v>2</v>
      </c>
      <c r="L1359" s="96">
        <v>3</v>
      </c>
      <c r="M1359" s="96">
        <v>6</v>
      </c>
      <c r="N1359" s="96">
        <v>0</v>
      </c>
      <c r="O1359" s="96"/>
      <c r="P1359" s="96"/>
      <c r="Q1359" s="96"/>
      <c r="R1359" s="96"/>
      <c r="Z1359" s="91">
        <f t="shared" ref="Z1359:AK1359" si="1397">C1359*100000/Z1329</f>
        <v>10.286654779865588</v>
      </c>
      <c r="AA1359" s="91">
        <f t="shared" si="1397"/>
        <v>3.4261241970021414</v>
      </c>
      <c r="AB1359" s="91">
        <f t="shared" si="1397"/>
        <v>5.9556727783213512</v>
      </c>
      <c r="AC1359" s="91">
        <f t="shared" si="1397"/>
        <v>1.6876355382291641</v>
      </c>
      <c r="AD1359" s="91">
        <f t="shared" si="1397"/>
        <v>0.83538001436853626</v>
      </c>
      <c r="AE1359" s="91">
        <f t="shared" si="1397"/>
        <v>4.1265701599458593</v>
      </c>
      <c r="AF1359" s="91">
        <f t="shared" si="1397"/>
        <v>0</v>
      </c>
      <c r="AG1359" s="91">
        <f t="shared" si="1397"/>
        <v>7.2422950028164479</v>
      </c>
      <c r="AH1359" s="91">
        <f t="shared" si="1397"/>
        <v>1.5931811845302106</v>
      </c>
      <c r="AI1359" s="91">
        <f t="shared" si="1397"/>
        <v>2.3513735940745386</v>
      </c>
      <c r="AJ1359" s="91">
        <f t="shared" si="1397"/>
        <v>4.6550600502746482</v>
      </c>
      <c r="AK1359" s="91">
        <f t="shared" si="1397"/>
        <v>0</v>
      </c>
      <c r="AL1359" s="148"/>
      <c r="AM1359" s="148"/>
      <c r="AN1359" s="148"/>
      <c r="AO1359" s="148"/>
    </row>
    <row r="1360" spans="1:41" ht="13.5" customHeight="1">
      <c r="A1360" s="88">
        <v>1357</v>
      </c>
      <c r="B1360" s="95" t="s">
        <v>0</v>
      </c>
      <c r="C1360" s="96">
        <v>2</v>
      </c>
      <c r="D1360" s="96">
        <v>24</v>
      </c>
      <c r="E1360" s="96">
        <v>13</v>
      </c>
      <c r="F1360" s="96">
        <v>1</v>
      </c>
      <c r="G1360" s="96">
        <v>5</v>
      </c>
      <c r="H1360" s="96">
        <v>2</v>
      </c>
      <c r="I1360" s="96">
        <v>1</v>
      </c>
      <c r="J1360" s="96">
        <v>0</v>
      </c>
      <c r="K1360" s="96">
        <v>5</v>
      </c>
      <c r="L1360" s="96">
        <v>20</v>
      </c>
      <c r="M1360" s="96">
        <v>186</v>
      </c>
      <c r="N1360" s="96">
        <v>66</v>
      </c>
      <c r="O1360" s="96"/>
      <c r="P1360" s="96"/>
      <c r="Q1360" s="96"/>
      <c r="R1360" s="96"/>
      <c r="Z1360" s="91">
        <f t="shared" ref="Z1360:AK1360" si="1398">C1360*100000/Z1329</f>
        <v>1.7144424633109312</v>
      </c>
      <c r="AA1360" s="91">
        <f t="shared" si="1398"/>
        <v>20.556745182012847</v>
      </c>
      <c r="AB1360" s="91">
        <f t="shared" si="1398"/>
        <v>11.060535159739652</v>
      </c>
      <c r="AC1360" s="91">
        <f t="shared" si="1398"/>
        <v>0.84381776911458206</v>
      </c>
      <c r="AD1360" s="91">
        <f t="shared" si="1398"/>
        <v>4.176900071842681</v>
      </c>
      <c r="AE1360" s="91">
        <f t="shared" si="1398"/>
        <v>1.6506280639783437</v>
      </c>
      <c r="AF1360" s="91">
        <f t="shared" si="1398"/>
        <v>0.81365640917153503</v>
      </c>
      <c r="AG1360" s="91">
        <f t="shared" si="1398"/>
        <v>0</v>
      </c>
      <c r="AH1360" s="91">
        <f t="shared" si="1398"/>
        <v>3.9829529613255268</v>
      </c>
      <c r="AI1360" s="91">
        <f t="shared" si="1398"/>
        <v>15.675823960496924</v>
      </c>
      <c r="AJ1360" s="91">
        <f t="shared" si="1398"/>
        <v>144.3068615585141</v>
      </c>
      <c r="AK1360" s="91">
        <f t="shared" si="1398"/>
        <v>51.999621820932212</v>
      </c>
      <c r="AL1360" s="148"/>
      <c r="AM1360" s="148"/>
      <c r="AN1360" s="148"/>
      <c r="AO1360" s="148"/>
    </row>
    <row r="1361" spans="1:41" ht="13.5" customHeight="1">
      <c r="A1361" s="88">
        <v>1358</v>
      </c>
      <c r="B1361" s="97" t="s">
        <v>111</v>
      </c>
      <c r="C1361" s="96"/>
      <c r="D1361" s="96"/>
      <c r="E1361" s="96"/>
      <c r="F1361" s="96"/>
      <c r="G1361" s="96"/>
      <c r="H1361" s="96"/>
      <c r="I1361" s="96"/>
      <c r="J1361" s="96"/>
      <c r="K1361" s="96"/>
      <c r="L1361" s="96"/>
      <c r="M1361" s="96">
        <v>0</v>
      </c>
      <c r="N1361" s="96">
        <v>0</v>
      </c>
      <c r="O1361" s="96"/>
      <c r="P1361" s="96"/>
      <c r="Q1361" s="96"/>
      <c r="R1361" s="96"/>
      <c r="Z1361" s="91">
        <f t="shared" ref="Z1361:AK1361" si="1399">C1361*100000/Z1329</f>
        <v>0</v>
      </c>
      <c r="AA1361" s="91">
        <f t="shared" si="1399"/>
        <v>0</v>
      </c>
      <c r="AB1361" s="91">
        <f t="shared" si="1399"/>
        <v>0</v>
      </c>
      <c r="AC1361" s="91">
        <f t="shared" si="1399"/>
        <v>0</v>
      </c>
      <c r="AD1361" s="91">
        <f t="shared" si="1399"/>
        <v>0</v>
      </c>
      <c r="AE1361" s="91">
        <f t="shared" si="1399"/>
        <v>0</v>
      </c>
      <c r="AF1361" s="91">
        <f t="shared" si="1399"/>
        <v>0</v>
      </c>
      <c r="AG1361" s="91">
        <f t="shared" si="1399"/>
        <v>0</v>
      </c>
      <c r="AH1361" s="91">
        <f t="shared" si="1399"/>
        <v>0</v>
      </c>
      <c r="AI1361" s="91">
        <f t="shared" si="1399"/>
        <v>0</v>
      </c>
      <c r="AJ1361" s="91">
        <f t="shared" si="1399"/>
        <v>0</v>
      </c>
      <c r="AK1361" s="91">
        <f t="shared" si="1399"/>
        <v>0</v>
      </c>
      <c r="AL1361" s="148"/>
      <c r="AM1361" s="148"/>
      <c r="AN1361" s="148"/>
      <c r="AO1361" s="148"/>
    </row>
    <row r="1362" spans="1:41" ht="13.5" customHeight="1">
      <c r="A1362" s="88">
        <v>1359</v>
      </c>
      <c r="B1362" s="97" t="s">
        <v>112</v>
      </c>
      <c r="C1362" s="96">
        <f>SUM(C1338,C1345,C1350,C1351:C1361)</f>
        <v>3545</v>
      </c>
      <c r="D1362" s="96">
        <f t="shared" ref="D1362:K1362" si="1400">SUM(D1338,D1345,D1350,D1351:D1361)</f>
        <v>4124</v>
      </c>
      <c r="E1362" s="96">
        <f t="shared" si="1400"/>
        <v>3530</v>
      </c>
      <c r="F1362" s="96">
        <f t="shared" si="1400"/>
        <v>4193</v>
      </c>
      <c r="G1362" s="96">
        <f t="shared" si="1400"/>
        <v>4326</v>
      </c>
      <c r="H1362" s="96">
        <f t="shared" si="1400"/>
        <v>4493</v>
      </c>
      <c r="I1362" s="96">
        <f t="shared" si="1400"/>
        <v>5192</v>
      </c>
      <c r="J1362" s="96">
        <f t="shared" si="1400"/>
        <v>4709</v>
      </c>
      <c r="K1362" s="96">
        <f t="shared" si="1400"/>
        <v>4723</v>
      </c>
      <c r="L1362" s="96">
        <f>SUM(L1338,L1345,L1350,L1351:L1361)</f>
        <v>4729</v>
      </c>
      <c r="M1362" s="96">
        <f t="shared" ref="M1362:R1362" si="1401">SUM(M1338,M1345,M1350,M1351:M1361)</f>
        <v>4668</v>
      </c>
      <c r="N1362" s="96">
        <f>SUM(N1338,N1345,N1350,N1351:N1361)</f>
        <v>3768</v>
      </c>
      <c r="O1362" s="96">
        <f t="shared" si="1401"/>
        <v>0</v>
      </c>
      <c r="P1362" s="96">
        <f t="shared" si="1401"/>
        <v>0</v>
      </c>
      <c r="Q1362" s="96">
        <f t="shared" si="1401"/>
        <v>0</v>
      </c>
      <c r="R1362" s="96">
        <f t="shared" si="1401"/>
        <v>0</v>
      </c>
      <c r="T1362" s="4" t="s">
        <v>967</v>
      </c>
      <c r="U1362" s="4" t="s">
        <v>968</v>
      </c>
      <c r="V1362" s="4" t="s">
        <v>969</v>
      </c>
      <c r="W1362" s="4" t="s">
        <v>970</v>
      </c>
      <c r="X1362" s="4" t="s">
        <v>971</v>
      </c>
      <c r="Y1362" s="4">
        <v>3057.7</v>
      </c>
      <c r="Z1362" s="91">
        <f t="shared" ref="Z1362:AK1362" si="1402">C1362*100000/Z1329</f>
        <v>3038.8492662186259</v>
      </c>
      <c r="AA1362" s="91">
        <f t="shared" si="1402"/>
        <v>3532.3340471092079</v>
      </c>
      <c r="AB1362" s="91">
        <f t="shared" si="1402"/>
        <v>3003.360701067767</v>
      </c>
      <c r="AC1362" s="91">
        <f t="shared" si="1402"/>
        <v>3538.1279058974424</v>
      </c>
      <c r="AD1362" s="91">
        <f t="shared" si="1402"/>
        <v>3613.8539421582877</v>
      </c>
      <c r="AE1362" s="91">
        <f t="shared" si="1402"/>
        <v>3708.1359457273493</v>
      </c>
      <c r="AF1362" s="91">
        <f t="shared" si="1402"/>
        <v>4224.5040764186097</v>
      </c>
      <c r="AG1362" s="91">
        <f t="shared" si="1402"/>
        <v>3789.329685362517</v>
      </c>
      <c r="AH1362" s="91">
        <f t="shared" si="1402"/>
        <v>3762.2973672680928</v>
      </c>
      <c r="AI1362" s="91">
        <f t="shared" si="1402"/>
        <v>3706.5485754594974</v>
      </c>
      <c r="AJ1362" s="91">
        <f t="shared" si="1402"/>
        <v>3621.6367191136765</v>
      </c>
      <c r="AK1362" s="91">
        <f t="shared" si="1402"/>
        <v>2968.7056821404935</v>
      </c>
      <c r="AL1362" s="148"/>
      <c r="AM1362" s="148"/>
      <c r="AN1362" s="148"/>
      <c r="AO1362" s="148"/>
    </row>
    <row r="1363" spans="1:41" ht="13.5" customHeight="1">
      <c r="A1363" s="88">
        <v>1360</v>
      </c>
      <c r="B1363" s="13" t="s">
        <v>157</v>
      </c>
      <c r="C1363" s="86">
        <v>2011</v>
      </c>
      <c r="D1363" s="86">
        <v>2012</v>
      </c>
      <c r="E1363" s="86">
        <v>2013</v>
      </c>
      <c r="F1363" s="86">
        <v>2014</v>
      </c>
      <c r="G1363" s="86">
        <v>2015</v>
      </c>
      <c r="H1363" s="86">
        <v>2016</v>
      </c>
      <c r="I1363" s="86">
        <v>2017</v>
      </c>
      <c r="J1363" s="86">
        <v>2018</v>
      </c>
      <c r="K1363" s="86">
        <v>2019</v>
      </c>
      <c r="L1363" s="86">
        <v>2020</v>
      </c>
      <c r="M1363" s="86">
        <v>2021</v>
      </c>
      <c r="N1363" s="86">
        <v>2022</v>
      </c>
      <c r="O1363" s="86">
        <v>2023</v>
      </c>
      <c r="P1363" s="86">
        <v>2024</v>
      </c>
      <c r="Q1363" s="86">
        <v>2025</v>
      </c>
      <c r="R1363" s="86">
        <v>2026</v>
      </c>
      <c r="Z1363" s="72">
        <v>7870</v>
      </c>
      <c r="AA1363" s="72">
        <v>7942</v>
      </c>
      <c r="AB1363" s="72">
        <v>8085</v>
      </c>
      <c r="AC1363" s="72">
        <v>8250</v>
      </c>
      <c r="AD1363" s="72">
        <v>8358</v>
      </c>
      <c r="AE1363" s="72">
        <v>8483</v>
      </c>
      <c r="AF1363" s="72">
        <v>8605</v>
      </c>
      <c r="AG1363" s="72">
        <v>8796</v>
      </c>
      <c r="AH1363" s="72">
        <v>8979</v>
      </c>
      <c r="AI1363" s="72">
        <v>9175</v>
      </c>
      <c r="AJ1363" s="72">
        <v>9472</v>
      </c>
      <c r="AK1363" s="72">
        <v>9740</v>
      </c>
      <c r="AL1363" s="149"/>
      <c r="AM1363" s="149"/>
      <c r="AN1363" s="149"/>
      <c r="AO1363" s="149"/>
    </row>
    <row r="1364" spans="1:41" ht="13.5" customHeight="1">
      <c r="A1364" s="88">
        <v>1361</v>
      </c>
      <c r="B1364" s="89" t="s">
        <v>25</v>
      </c>
      <c r="C1364" s="90">
        <v>0</v>
      </c>
      <c r="D1364" s="90">
        <v>0</v>
      </c>
      <c r="E1364" s="90">
        <v>2</v>
      </c>
      <c r="F1364" s="90">
        <v>0</v>
      </c>
      <c r="G1364" s="90">
        <v>2</v>
      </c>
      <c r="H1364" s="90">
        <v>0</v>
      </c>
      <c r="I1364" s="90">
        <v>2</v>
      </c>
      <c r="J1364" s="90">
        <v>2</v>
      </c>
      <c r="K1364" s="90">
        <v>2</v>
      </c>
      <c r="L1364" s="90">
        <v>0</v>
      </c>
      <c r="M1364" s="90">
        <v>0</v>
      </c>
      <c r="N1364" s="90">
        <v>0</v>
      </c>
      <c r="O1364" s="90"/>
      <c r="P1364" s="90"/>
      <c r="Q1364" s="90"/>
      <c r="R1364" s="90"/>
      <c r="Z1364" s="91">
        <f t="shared" ref="Z1364:AK1364" si="1403">C1364*100000/Z1363</f>
        <v>0</v>
      </c>
      <c r="AA1364" s="91">
        <f t="shared" si="1403"/>
        <v>0</v>
      </c>
      <c r="AB1364" s="91">
        <f t="shared" si="1403"/>
        <v>24.737167594310453</v>
      </c>
      <c r="AC1364" s="91">
        <f t="shared" si="1403"/>
        <v>0</v>
      </c>
      <c r="AD1364" s="91">
        <f t="shared" si="1403"/>
        <v>23.929169657812874</v>
      </c>
      <c r="AE1364" s="91">
        <f t="shared" si="1403"/>
        <v>0</v>
      </c>
      <c r="AF1364" s="91">
        <f t="shared" si="1403"/>
        <v>23.24230098779779</v>
      </c>
      <c r="AG1364" s="91">
        <f t="shared" si="1403"/>
        <v>22.737608003638016</v>
      </c>
      <c r="AH1364" s="91">
        <f t="shared" si="1403"/>
        <v>22.274195344693172</v>
      </c>
      <c r="AI1364" s="91">
        <f t="shared" si="1403"/>
        <v>0</v>
      </c>
      <c r="AJ1364" s="91">
        <f t="shared" si="1403"/>
        <v>0</v>
      </c>
      <c r="AK1364" s="91">
        <f t="shared" si="1403"/>
        <v>0</v>
      </c>
      <c r="AL1364" s="148"/>
      <c r="AM1364" s="148"/>
      <c r="AN1364" s="148"/>
      <c r="AO1364" s="148"/>
    </row>
    <row r="1365" spans="1:41" ht="13.5" customHeight="1">
      <c r="A1365" s="88">
        <v>1362</v>
      </c>
      <c r="B1365" s="95" t="s">
        <v>22</v>
      </c>
      <c r="C1365" s="96">
        <v>28</v>
      </c>
      <c r="D1365" s="96">
        <v>25</v>
      </c>
      <c r="E1365" s="96">
        <v>17</v>
      </c>
      <c r="F1365" s="96">
        <v>41</v>
      </c>
      <c r="G1365" s="96">
        <v>27</v>
      </c>
      <c r="H1365" s="96">
        <v>47</v>
      </c>
      <c r="I1365" s="96">
        <v>52</v>
      </c>
      <c r="J1365" s="96">
        <v>45</v>
      </c>
      <c r="K1365" s="96">
        <v>43</v>
      </c>
      <c r="L1365" s="96">
        <v>47</v>
      </c>
      <c r="M1365" s="96">
        <v>41</v>
      </c>
      <c r="N1365" s="96">
        <v>34</v>
      </c>
      <c r="O1365" s="96"/>
      <c r="P1365" s="96"/>
      <c r="Q1365" s="96"/>
      <c r="R1365" s="96"/>
      <c r="Z1365" s="91">
        <f t="shared" ref="Z1365:AK1365" si="1404">C1365*100000/Z1363</f>
        <v>355.78144853875477</v>
      </c>
      <c r="AA1365" s="91">
        <f t="shared" si="1404"/>
        <v>314.78217073784941</v>
      </c>
      <c r="AB1365" s="91">
        <f t="shared" si="1404"/>
        <v>210.26592455163885</v>
      </c>
      <c r="AC1365" s="91">
        <f t="shared" si="1404"/>
        <v>496.969696969697</v>
      </c>
      <c r="AD1365" s="91">
        <f t="shared" si="1404"/>
        <v>323.04379038047381</v>
      </c>
      <c r="AE1365" s="91">
        <f t="shared" si="1404"/>
        <v>554.04927502062947</v>
      </c>
      <c r="AF1365" s="91">
        <f t="shared" si="1404"/>
        <v>604.29982568274261</v>
      </c>
      <c r="AG1365" s="91">
        <f t="shared" si="1404"/>
        <v>511.59618008185538</v>
      </c>
      <c r="AH1365" s="91">
        <f t="shared" si="1404"/>
        <v>478.89519991090322</v>
      </c>
      <c r="AI1365" s="91">
        <f t="shared" si="1404"/>
        <v>512.26158038147139</v>
      </c>
      <c r="AJ1365" s="91">
        <f t="shared" si="1404"/>
        <v>432.85472972972974</v>
      </c>
      <c r="AK1365" s="91">
        <f t="shared" si="1404"/>
        <v>349.07597535934292</v>
      </c>
      <c r="AL1365" s="148"/>
      <c r="AM1365" s="148"/>
      <c r="AN1365" s="148"/>
      <c r="AO1365" s="148"/>
    </row>
    <row r="1366" spans="1:41" ht="13.5" customHeight="1">
      <c r="A1366" s="88">
        <v>1363</v>
      </c>
      <c r="B1366" s="95" t="s">
        <v>21</v>
      </c>
      <c r="C1366" s="96">
        <v>8</v>
      </c>
      <c r="D1366" s="96">
        <v>14</v>
      </c>
      <c r="E1366" s="96">
        <v>13</v>
      </c>
      <c r="F1366" s="96">
        <v>10</v>
      </c>
      <c r="G1366" s="96">
        <v>25</v>
      </c>
      <c r="H1366" s="96">
        <v>19</v>
      </c>
      <c r="I1366" s="96">
        <v>21</v>
      </c>
      <c r="J1366" s="96">
        <v>22</v>
      </c>
      <c r="K1366" s="96">
        <v>20</v>
      </c>
      <c r="L1366" s="96">
        <v>19</v>
      </c>
      <c r="M1366" s="96">
        <v>17</v>
      </c>
      <c r="N1366" s="96">
        <v>21</v>
      </c>
      <c r="O1366" s="96"/>
      <c r="P1366" s="96"/>
      <c r="Q1366" s="96"/>
      <c r="R1366" s="96"/>
      <c r="Z1366" s="91">
        <f t="shared" ref="Z1366:AK1366" si="1405">C1366*100000/Z1363</f>
        <v>101.65184243964421</v>
      </c>
      <c r="AA1366" s="91">
        <f t="shared" si="1405"/>
        <v>176.27801561319566</v>
      </c>
      <c r="AB1366" s="91">
        <f t="shared" si="1405"/>
        <v>160.79158936301795</v>
      </c>
      <c r="AC1366" s="91">
        <f t="shared" si="1405"/>
        <v>121.21212121212122</v>
      </c>
      <c r="AD1366" s="91">
        <f t="shared" si="1405"/>
        <v>299.1146207226609</v>
      </c>
      <c r="AE1366" s="91">
        <f t="shared" si="1405"/>
        <v>223.9773664977013</v>
      </c>
      <c r="AF1366" s="91">
        <f t="shared" si="1405"/>
        <v>244.04416037187681</v>
      </c>
      <c r="AG1366" s="91">
        <f t="shared" si="1405"/>
        <v>250.11368804001819</v>
      </c>
      <c r="AH1366" s="91">
        <f t="shared" si="1405"/>
        <v>222.74195344693172</v>
      </c>
      <c r="AI1366" s="91">
        <f t="shared" si="1405"/>
        <v>207.08446866485014</v>
      </c>
      <c r="AJ1366" s="91">
        <f t="shared" si="1405"/>
        <v>179.47635135135135</v>
      </c>
      <c r="AK1366" s="91">
        <f t="shared" si="1405"/>
        <v>215.60574948665297</v>
      </c>
      <c r="AL1366" s="148"/>
      <c r="AM1366" s="148"/>
      <c r="AN1366" s="148"/>
      <c r="AO1366" s="148"/>
    </row>
    <row r="1367" spans="1:41" ht="13.5" customHeight="1">
      <c r="A1367" s="88">
        <v>1364</v>
      </c>
      <c r="B1367" s="95" t="s">
        <v>20</v>
      </c>
      <c r="C1367" s="96">
        <v>0</v>
      </c>
      <c r="D1367" s="96">
        <v>0</v>
      </c>
      <c r="E1367" s="96">
        <v>0</v>
      </c>
      <c r="F1367" s="96">
        <v>1</v>
      </c>
      <c r="G1367" s="96">
        <v>1</v>
      </c>
      <c r="H1367" s="96">
        <v>1</v>
      </c>
      <c r="I1367" s="96">
        <v>1</v>
      </c>
      <c r="J1367" s="96">
        <v>1</v>
      </c>
      <c r="K1367" s="96">
        <v>0</v>
      </c>
      <c r="L1367" s="96">
        <v>0</v>
      </c>
      <c r="M1367" s="96">
        <v>0</v>
      </c>
      <c r="N1367" s="96">
        <v>0</v>
      </c>
      <c r="O1367" s="96"/>
      <c r="P1367" s="96"/>
      <c r="Q1367" s="96"/>
      <c r="R1367" s="96"/>
      <c r="Z1367" s="91">
        <f t="shared" ref="Z1367:AK1367" si="1406">C1367*100000/Z1363</f>
        <v>0</v>
      </c>
      <c r="AA1367" s="91">
        <f t="shared" si="1406"/>
        <v>0</v>
      </c>
      <c r="AB1367" s="91">
        <f t="shared" si="1406"/>
        <v>0</v>
      </c>
      <c r="AC1367" s="91">
        <f t="shared" si="1406"/>
        <v>12.121212121212121</v>
      </c>
      <c r="AD1367" s="91">
        <f t="shared" si="1406"/>
        <v>11.964584828906437</v>
      </c>
      <c r="AE1367" s="91">
        <f t="shared" si="1406"/>
        <v>11.788282447247436</v>
      </c>
      <c r="AF1367" s="91">
        <f t="shared" si="1406"/>
        <v>11.621150493898895</v>
      </c>
      <c r="AG1367" s="91">
        <f t="shared" si="1406"/>
        <v>11.368804001819008</v>
      </c>
      <c r="AH1367" s="91">
        <f t="shared" si="1406"/>
        <v>0</v>
      </c>
      <c r="AI1367" s="91">
        <f t="shared" si="1406"/>
        <v>0</v>
      </c>
      <c r="AJ1367" s="91">
        <f t="shared" si="1406"/>
        <v>0</v>
      </c>
      <c r="AK1367" s="91">
        <f t="shared" si="1406"/>
        <v>0</v>
      </c>
      <c r="AL1367" s="148"/>
      <c r="AM1367" s="148"/>
      <c r="AN1367" s="148"/>
      <c r="AO1367" s="148"/>
    </row>
    <row r="1368" spans="1:41" ht="13.5" customHeight="1">
      <c r="A1368" s="88">
        <v>1365</v>
      </c>
      <c r="B1368" s="95" t="s">
        <v>19</v>
      </c>
      <c r="C1368" s="96">
        <v>0</v>
      </c>
      <c r="D1368" s="96">
        <v>0</v>
      </c>
      <c r="E1368" s="96">
        <v>0</v>
      </c>
      <c r="F1368" s="96">
        <v>0</v>
      </c>
      <c r="G1368" s="96">
        <v>2</v>
      </c>
      <c r="H1368" s="96">
        <v>1</v>
      </c>
      <c r="I1368" s="96">
        <v>0</v>
      </c>
      <c r="J1368" s="96">
        <v>0</v>
      </c>
      <c r="K1368" s="96">
        <v>0</v>
      </c>
      <c r="L1368" s="96">
        <v>0</v>
      </c>
      <c r="M1368" s="96">
        <v>1</v>
      </c>
      <c r="N1368" s="96">
        <v>0</v>
      </c>
      <c r="O1368" s="96"/>
      <c r="P1368" s="96"/>
      <c r="Q1368" s="96"/>
      <c r="R1368" s="96"/>
      <c r="Z1368" s="91">
        <f t="shared" ref="Z1368:AK1368" si="1407">C1368*100000/Z1363</f>
        <v>0</v>
      </c>
      <c r="AA1368" s="91">
        <f t="shared" si="1407"/>
        <v>0</v>
      </c>
      <c r="AB1368" s="91">
        <f t="shared" si="1407"/>
        <v>0</v>
      </c>
      <c r="AC1368" s="91">
        <f t="shared" si="1407"/>
        <v>0</v>
      </c>
      <c r="AD1368" s="91">
        <f t="shared" si="1407"/>
        <v>23.929169657812874</v>
      </c>
      <c r="AE1368" s="91">
        <f t="shared" si="1407"/>
        <v>11.788282447247436</v>
      </c>
      <c r="AF1368" s="91">
        <f t="shared" si="1407"/>
        <v>0</v>
      </c>
      <c r="AG1368" s="91">
        <f t="shared" si="1407"/>
        <v>0</v>
      </c>
      <c r="AH1368" s="91">
        <f t="shared" si="1407"/>
        <v>0</v>
      </c>
      <c r="AI1368" s="91">
        <f t="shared" si="1407"/>
        <v>0</v>
      </c>
      <c r="AJ1368" s="91">
        <f t="shared" si="1407"/>
        <v>10.557432432432432</v>
      </c>
      <c r="AK1368" s="91">
        <f t="shared" si="1407"/>
        <v>0</v>
      </c>
      <c r="AL1368" s="148"/>
      <c r="AM1368" s="148"/>
      <c r="AN1368" s="148"/>
      <c r="AO1368" s="148"/>
    </row>
    <row r="1369" spans="1:41" ht="13.5" customHeight="1">
      <c r="A1369" s="88">
        <v>1366</v>
      </c>
      <c r="B1369" s="95" t="s">
        <v>18</v>
      </c>
      <c r="C1369" s="96">
        <v>0</v>
      </c>
      <c r="D1369" s="96">
        <v>0</v>
      </c>
      <c r="E1369" s="96">
        <v>0</v>
      </c>
      <c r="F1369" s="96">
        <v>0</v>
      </c>
      <c r="G1369" s="96">
        <v>0</v>
      </c>
      <c r="H1369" s="96">
        <v>0</v>
      </c>
      <c r="I1369" s="96">
        <v>1</v>
      </c>
      <c r="J1369" s="96">
        <v>0</v>
      </c>
      <c r="K1369" s="96">
        <v>1</v>
      </c>
      <c r="L1369" s="96">
        <v>0</v>
      </c>
      <c r="M1369" s="96">
        <v>0</v>
      </c>
      <c r="N1369" s="96">
        <v>0</v>
      </c>
      <c r="O1369" s="96"/>
      <c r="P1369" s="96"/>
      <c r="Q1369" s="96"/>
      <c r="R1369" s="96"/>
      <c r="Z1369" s="91">
        <f t="shared" ref="Z1369:AK1369" si="1408">C1369*100000/Z1363</f>
        <v>0</v>
      </c>
      <c r="AA1369" s="91">
        <f t="shared" si="1408"/>
        <v>0</v>
      </c>
      <c r="AB1369" s="91">
        <f t="shared" si="1408"/>
        <v>0</v>
      </c>
      <c r="AC1369" s="91">
        <f t="shared" si="1408"/>
        <v>0</v>
      </c>
      <c r="AD1369" s="91">
        <f t="shared" si="1408"/>
        <v>0</v>
      </c>
      <c r="AE1369" s="91">
        <f t="shared" si="1408"/>
        <v>0</v>
      </c>
      <c r="AF1369" s="91">
        <f t="shared" si="1408"/>
        <v>11.621150493898895</v>
      </c>
      <c r="AG1369" s="91">
        <f t="shared" si="1408"/>
        <v>0</v>
      </c>
      <c r="AH1369" s="91">
        <f t="shared" si="1408"/>
        <v>11.137097672346586</v>
      </c>
      <c r="AI1369" s="91">
        <f t="shared" si="1408"/>
        <v>0</v>
      </c>
      <c r="AJ1369" s="91">
        <f t="shared" si="1408"/>
        <v>0</v>
      </c>
      <c r="AK1369" s="91">
        <f t="shared" si="1408"/>
        <v>0</v>
      </c>
      <c r="AL1369" s="148"/>
      <c r="AM1369" s="148"/>
      <c r="AN1369" s="148"/>
      <c r="AO1369" s="148"/>
    </row>
    <row r="1370" spans="1:41" ht="13.5" customHeight="1">
      <c r="A1370" s="88">
        <v>1367</v>
      </c>
      <c r="B1370" s="95" t="s">
        <v>17</v>
      </c>
      <c r="C1370" s="96">
        <v>2</v>
      </c>
      <c r="D1370" s="96">
        <v>11</v>
      </c>
      <c r="E1370" s="96">
        <v>9</v>
      </c>
      <c r="F1370" s="96">
        <v>13</v>
      </c>
      <c r="G1370" s="96">
        <v>25</v>
      </c>
      <c r="H1370" s="96">
        <v>15</v>
      </c>
      <c r="I1370" s="96">
        <v>23</v>
      </c>
      <c r="J1370" s="96">
        <v>5</v>
      </c>
      <c r="K1370" s="96">
        <v>18</v>
      </c>
      <c r="L1370" s="96">
        <v>26</v>
      </c>
      <c r="M1370" s="96">
        <v>16</v>
      </c>
      <c r="N1370" s="96">
        <v>34</v>
      </c>
      <c r="O1370" s="96"/>
      <c r="P1370" s="96"/>
      <c r="Q1370" s="96"/>
      <c r="R1370" s="96"/>
      <c r="Z1370" s="91">
        <f t="shared" ref="Z1370:AK1370" si="1409">C1370*100000/Z1363</f>
        <v>25.412960609911053</v>
      </c>
      <c r="AA1370" s="91">
        <f t="shared" si="1409"/>
        <v>138.50415512465375</v>
      </c>
      <c r="AB1370" s="91">
        <f t="shared" si="1409"/>
        <v>111.31725417439704</v>
      </c>
      <c r="AC1370" s="91">
        <f t="shared" si="1409"/>
        <v>157.57575757575756</v>
      </c>
      <c r="AD1370" s="91">
        <f t="shared" si="1409"/>
        <v>299.1146207226609</v>
      </c>
      <c r="AE1370" s="91">
        <f t="shared" si="1409"/>
        <v>176.82423670871154</v>
      </c>
      <c r="AF1370" s="91">
        <f t="shared" si="1409"/>
        <v>267.2864613596746</v>
      </c>
      <c r="AG1370" s="91">
        <f t="shared" si="1409"/>
        <v>56.84402000909504</v>
      </c>
      <c r="AH1370" s="91">
        <f t="shared" si="1409"/>
        <v>200.46775810223855</v>
      </c>
      <c r="AI1370" s="91">
        <f t="shared" si="1409"/>
        <v>283.37874659400546</v>
      </c>
      <c r="AJ1370" s="91">
        <f t="shared" si="1409"/>
        <v>168.91891891891891</v>
      </c>
      <c r="AK1370" s="91">
        <f t="shared" si="1409"/>
        <v>349.07597535934292</v>
      </c>
      <c r="AL1370" s="148"/>
      <c r="AM1370" s="148"/>
      <c r="AN1370" s="148"/>
      <c r="AO1370" s="148"/>
    </row>
    <row r="1371" spans="1:41" ht="13.5" customHeight="1">
      <c r="A1371" s="88">
        <v>1368</v>
      </c>
      <c r="B1371" s="95" t="s">
        <v>16</v>
      </c>
      <c r="C1371" s="96">
        <v>5</v>
      </c>
      <c r="D1371" s="96">
        <v>16</v>
      </c>
      <c r="E1371" s="96">
        <v>1</v>
      </c>
      <c r="F1371" s="96">
        <v>9</v>
      </c>
      <c r="G1371" s="96">
        <v>9</v>
      </c>
      <c r="H1371" s="96">
        <v>5</v>
      </c>
      <c r="I1371" s="96">
        <v>7</v>
      </c>
      <c r="J1371" s="96">
        <v>8</v>
      </c>
      <c r="K1371" s="96">
        <v>8</v>
      </c>
      <c r="L1371" s="96">
        <v>11</v>
      </c>
      <c r="M1371" s="96">
        <v>15</v>
      </c>
      <c r="N1371" s="96">
        <v>7</v>
      </c>
      <c r="O1371" s="96"/>
      <c r="P1371" s="96"/>
      <c r="Q1371" s="96"/>
      <c r="R1371" s="96"/>
      <c r="Z1371" s="91">
        <f t="shared" ref="Z1371:AK1371" si="1410">C1371*100000/Z1363</f>
        <v>63.53240152477764</v>
      </c>
      <c r="AA1371" s="91">
        <f t="shared" si="1410"/>
        <v>201.46058927222361</v>
      </c>
      <c r="AB1371" s="91">
        <f t="shared" si="1410"/>
        <v>12.368583797155226</v>
      </c>
      <c r="AC1371" s="91">
        <f t="shared" si="1410"/>
        <v>109.09090909090909</v>
      </c>
      <c r="AD1371" s="91">
        <f t="shared" si="1410"/>
        <v>107.68126346015794</v>
      </c>
      <c r="AE1371" s="91">
        <f t="shared" si="1410"/>
        <v>58.941412236237177</v>
      </c>
      <c r="AF1371" s="91">
        <f t="shared" si="1410"/>
        <v>81.348053457292266</v>
      </c>
      <c r="AG1371" s="91">
        <f t="shared" si="1410"/>
        <v>90.950432014552064</v>
      </c>
      <c r="AH1371" s="91">
        <f t="shared" si="1410"/>
        <v>89.09678137877269</v>
      </c>
      <c r="AI1371" s="91">
        <f t="shared" si="1410"/>
        <v>119.89100817438693</v>
      </c>
      <c r="AJ1371" s="91">
        <f t="shared" si="1410"/>
        <v>158.36148648648648</v>
      </c>
      <c r="AK1371" s="91">
        <f t="shared" si="1410"/>
        <v>71.868583162217661</v>
      </c>
      <c r="AL1371" s="148"/>
      <c r="AM1371" s="148"/>
      <c r="AN1371" s="148"/>
      <c r="AO1371" s="148"/>
    </row>
    <row r="1372" spans="1:41" ht="13.5" customHeight="1">
      <c r="A1372" s="88">
        <v>1369</v>
      </c>
      <c r="B1372" s="97" t="s">
        <v>117</v>
      </c>
      <c r="C1372" s="96">
        <v>43</v>
      </c>
      <c r="D1372" s="96">
        <v>66</v>
      </c>
      <c r="E1372" s="96">
        <v>42</v>
      </c>
      <c r="F1372" s="96">
        <v>74</v>
      </c>
      <c r="G1372" s="96">
        <v>91</v>
      </c>
      <c r="H1372" s="96">
        <v>88</v>
      </c>
      <c r="I1372" s="96">
        <v>107</v>
      </c>
      <c r="J1372" s="96">
        <v>83</v>
      </c>
      <c r="K1372" s="96">
        <v>92</v>
      </c>
      <c r="L1372" s="96">
        <v>103</v>
      </c>
      <c r="M1372" s="96">
        <v>90</v>
      </c>
      <c r="N1372" s="96">
        <v>96</v>
      </c>
      <c r="O1372" s="96"/>
      <c r="P1372" s="96"/>
      <c r="Q1372" s="96"/>
      <c r="R1372" s="96"/>
      <c r="T1372" s="4" t="s">
        <v>972</v>
      </c>
      <c r="U1372" s="4" t="s">
        <v>973</v>
      </c>
      <c r="V1372" s="4" t="s">
        <v>974</v>
      </c>
      <c r="W1372" s="4" t="s">
        <v>975</v>
      </c>
      <c r="X1372" s="4" t="s">
        <v>976</v>
      </c>
      <c r="Y1372" s="4">
        <v>786.2</v>
      </c>
      <c r="Z1372" s="91">
        <f t="shared" ref="Z1372:AK1372" si="1411">C1372*100000/Z1363</f>
        <v>546.37865311308769</v>
      </c>
      <c r="AA1372" s="91">
        <f t="shared" si="1411"/>
        <v>831.02493074792244</v>
      </c>
      <c r="AB1372" s="91">
        <f t="shared" si="1411"/>
        <v>519.48051948051943</v>
      </c>
      <c r="AC1372" s="91">
        <f t="shared" si="1411"/>
        <v>896.969696969697</v>
      </c>
      <c r="AD1372" s="91">
        <f t="shared" si="1411"/>
        <v>1088.7772194304857</v>
      </c>
      <c r="AE1372" s="91">
        <f t="shared" si="1411"/>
        <v>1037.3688553577745</v>
      </c>
      <c r="AF1372" s="91">
        <f t="shared" si="1411"/>
        <v>1243.463102847182</v>
      </c>
      <c r="AG1372" s="91">
        <f t="shared" si="1411"/>
        <v>943.6107321509777</v>
      </c>
      <c r="AH1372" s="91">
        <f t="shared" si="1411"/>
        <v>1024.6129858558859</v>
      </c>
      <c r="AI1372" s="91">
        <f t="shared" si="1411"/>
        <v>1122.6158038147139</v>
      </c>
      <c r="AJ1372" s="91">
        <f t="shared" si="1411"/>
        <v>950.16891891891896</v>
      </c>
      <c r="AK1372" s="91">
        <f t="shared" si="1411"/>
        <v>985.62628336755643</v>
      </c>
      <c r="AL1372" s="148"/>
      <c r="AM1372" s="148"/>
      <c r="AN1372" s="148"/>
      <c r="AO1372" s="148"/>
    </row>
    <row r="1373" spans="1:41" ht="13.5" customHeight="1">
      <c r="A1373" s="88">
        <v>1370</v>
      </c>
      <c r="B1373" s="95" t="s">
        <v>15</v>
      </c>
      <c r="C1373" s="96">
        <v>2</v>
      </c>
      <c r="D1373" s="96">
        <v>4</v>
      </c>
      <c r="E1373" s="96">
        <v>3</v>
      </c>
      <c r="F1373" s="96">
        <v>8</v>
      </c>
      <c r="G1373" s="96">
        <v>11</v>
      </c>
      <c r="H1373" s="96">
        <v>12</v>
      </c>
      <c r="I1373" s="96">
        <v>7</v>
      </c>
      <c r="J1373" s="96">
        <v>13</v>
      </c>
      <c r="K1373" s="96">
        <v>4</v>
      </c>
      <c r="L1373" s="96">
        <v>8</v>
      </c>
      <c r="M1373" s="96">
        <v>4</v>
      </c>
      <c r="N1373" s="96">
        <v>4</v>
      </c>
      <c r="O1373" s="96"/>
      <c r="P1373" s="96"/>
      <c r="Q1373" s="96"/>
      <c r="R1373" s="96"/>
      <c r="Z1373" s="91">
        <f t="shared" ref="Z1373:AK1373" si="1412">C1373*100000/Z1363</f>
        <v>25.412960609911053</v>
      </c>
      <c r="AA1373" s="91">
        <f t="shared" si="1412"/>
        <v>50.365147318055904</v>
      </c>
      <c r="AB1373" s="91">
        <f t="shared" si="1412"/>
        <v>37.105751391465674</v>
      </c>
      <c r="AC1373" s="91">
        <f t="shared" si="1412"/>
        <v>96.969696969696969</v>
      </c>
      <c r="AD1373" s="91">
        <f t="shared" si="1412"/>
        <v>131.61043311797081</v>
      </c>
      <c r="AE1373" s="91">
        <f t="shared" si="1412"/>
        <v>141.45938936696922</v>
      </c>
      <c r="AF1373" s="91">
        <f t="shared" si="1412"/>
        <v>81.348053457292266</v>
      </c>
      <c r="AG1373" s="91">
        <f t="shared" si="1412"/>
        <v>147.79445202364712</v>
      </c>
      <c r="AH1373" s="91">
        <f t="shared" si="1412"/>
        <v>44.548390689386345</v>
      </c>
      <c r="AI1373" s="91">
        <f t="shared" si="1412"/>
        <v>87.19346049046321</v>
      </c>
      <c r="AJ1373" s="91">
        <f t="shared" si="1412"/>
        <v>42.229729729729726</v>
      </c>
      <c r="AK1373" s="91">
        <f t="shared" si="1412"/>
        <v>41.067761806981522</v>
      </c>
      <c r="AL1373" s="148"/>
      <c r="AM1373" s="148"/>
      <c r="AN1373" s="148"/>
      <c r="AO1373" s="148"/>
    </row>
    <row r="1374" spans="1:41" ht="13.5" customHeight="1">
      <c r="A1374" s="88">
        <v>1371</v>
      </c>
      <c r="B1374" s="95" t="s">
        <v>14</v>
      </c>
      <c r="C1374" s="96">
        <v>38</v>
      </c>
      <c r="D1374" s="96">
        <v>30</v>
      </c>
      <c r="E1374" s="96">
        <v>29</v>
      </c>
      <c r="F1374" s="96">
        <v>82</v>
      </c>
      <c r="G1374" s="96">
        <v>56</v>
      </c>
      <c r="H1374" s="96">
        <v>76</v>
      </c>
      <c r="I1374" s="96">
        <v>69</v>
      </c>
      <c r="J1374" s="96">
        <v>46</v>
      </c>
      <c r="K1374" s="96">
        <v>61</v>
      </c>
      <c r="L1374" s="96">
        <v>28</v>
      </c>
      <c r="M1374" s="96">
        <v>62</v>
      </c>
      <c r="N1374" s="96">
        <v>42</v>
      </c>
      <c r="O1374" s="96"/>
      <c r="P1374" s="96"/>
      <c r="Q1374" s="96"/>
      <c r="R1374" s="96"/>
      <c r="Z1374" s="91">
        <f t="shared" ref="Z1374:AK1374" si="1413">C1374*100000/Z1363</f>
        <v>482.84625158831005</v>
      </c>
      <c r="AA1374" s="91">
        <f t="shared" si="1413"/>
        <v>377.73860488541931</v>
      </c>
      <c r="AB1374" s="91">
        <f t="shared" si="1413"/>
        <v>358.68893011750157</v>
      </c>
      <c r="AC1374" s="91">
        <f t="shared" si="1413"/>
        <v>993.93939393939399</v>
      </c>
      <c r="AD1374" s="91">
        <f t="shared" si="1413"/>
        <v>670.01675041876047</v>
      </c>
      <c r="AE1374" s="91">
        <f t="shared" si="1413"/>
        <v>895.90946599080519</v>
      </c>
      <c r="AF1374" s="91">
        <f t="shared" si="1413"/>
        <v>801.85938407902381</v>
      </c>
      <c r="AG1374" s="91">
        <f t="shared" si="1413"/>
        <v>522.96498408367438</v>
      </c>
      <c r="AH1374" s="91">
        <f t="shared" si="1413"/>
        <v>679.36295801314179</v>
      </c>
      <c r="AI1374" s="91">
        <f t="shared" si="1413"/>
        <v>305.17711171662125</v>
      </c>
      <c r="AJ1374" s="91">
        <f t="shared" si="1413"/>
        <v>654.56081081081084</v>
      </c>
      <c r="AK1374" s="91">
        <f t="shared" si="1413"/>
        <v>431.21149897330594</v>
      </c>
      <c r="AL1374" s="148"/>
      <c r="AM1374" s="148"/>
      <c r="AN1374" s="148"/>
      <c r="AO1374" s="148"/>
    </row>
    <row r="1375" spans="1:41" ht="13.5" customHeight="1">
      <c r="A1375" s="88">
        <v>1372</v>
      </c>
      <c r="B1375" s="95" t="s">
        <v>13</v>
      </c>
      <c r="C1375" s="96">
        <v>34</v>
      </c>
      <c r="D1375" s="96">
        <v>25</v>
      </c>
      <c r="E1375" s="96">
        <v>43</v>
      </c>
      <c r="F1375" s="96">
        <v>31</v>
      </c>
      <c r="G1375" s="96">
        <v>35</v>
      </c>
      <c r="H1375" s="96">
        <v>55</v>
      </c>
      <c r="I1375" s="96">
        <v>74</v>
      </c>
      <c r="J1375" s="96">
        <v>43</v>
      </c>
      <c r="K1375" s="96">
        <v>23</v>
      </c>
      <c r="L1375" s="96">
        <v>18</v>
      </c>
      <c r="M1375" s="96">
        <v>24</v>
      </c>
      <c r="N1375" s="96">
        <v>12</v>
      </c>
      <c r="O1375" s="96"/>
      <c r="P1375" s="96"/>
      <c r="Q1375" s="96"/>
      <c r="R1375" s="96"/>
      <c r="Z1375" s="91">
        <f t="shared" ref="Z1375:AK1375" si="1414">C1375*100000/Z1363</f>
        <v>432.02033036848792</v>
      </c>
      <c r="AA1375" s="91">
        <f t="shared" si="1414"/>
        <v>314.78217073784941</v>
      </c>
      <c r="AB1375" s="91">
        <f t="shared" si="1414"/>
        <v>531.84910327767466</v>
      </c>
      <c r="AC1375" s="91">
        <f t="shared" si="1414"/>
        <v>375.75757575757575</v>
      </c>
      <c r="AD1375" s="91">
        <f t="shared" si="1414"/>
        <v>418.76046901172532</v>
      </c>
      <c r="AE1375" s="91">
        <f t="shared" si="1414"/>
        <v>648.35553459860898</v>
      </c>
      <c r="AF1375" s="91">
        <f t="shared" si="1414"/>
        <v>859.96513654851833</v>
      </c>
      <c r="AG1375" s="91">
        <f t="shared" si="1414"/>
        <v>488.85857207821738</v>
      </c>
      <c r="AH1375" s="91">
        <f t="shared" si="1414"/>
        <v>256.15324646397147</v>
      </c>
      <c r="AI1375" s="91">
        <f t="shared" si="1414"/>
        <v>196.18528610354224</v>
      </c>
      <c r="AJ1375" s="91">
        <f t="shared" si="1414"/>
        <v>253.37837837837839</v>
      </c>
      <c r="AK1375" s="91">
        <f t="shared" si="1414"/>
        <v>123.20328542094455</v>
      </c>
      <c r="AL1375" s="148"/>
      <c r="AM1375" s="148"/>
      <c r="AN1375" s="148"/>
      <c r="AO1375" s="148"/>
    </row>
    <row r="1376" spans="1:41" ht="13.5" customHeight="1">
      <c r="A1376" s="88">
        <v>1373</v>
      </c>
      <c r="B1376" s="95" t="s">
        <v>12</v>
      </c>
      <c r="C1376" s="96">
        <v>98</v>
      </c>
      <c r="D1376" s="96">
        <v>103</v>
      </c>
      <c r="E1376" s="96">
        <v>109</v>
      </c>
      <c r="F1376" s="96">
        <v>141</v>
      </c>
      <c r="G1376" s="96">
        <v>112</v>
      </c>
      <c r="H1376" s="96">
        <v>117</v>
      </c>
      <c r="I1376" s="96">
        <v>168</v>
      </c>
      <c r="J1376" s="96">
        <v>154</v>
      </c>
      <c r="K1376" s="96">
        <v>95</v>
      </c>
      <c r="L1376" s="96">
        <v>82</v>
      </c>
      <c r="M1376" s="96">
        <v>72</v>
      </c>
      <c r="N1376" s="96">
        <v>54</v>
      </c>
      <c r="O1376" s="96"/>
      <c r="P1376" s="96"/>
      <c r="Q1376" s="96"/>
      <c r="R1376" s="96"/>
      <c r="Z1376" s="91">
        <f t="shared" ref="Z1376:AK1376" si="1415">C1376*100000/Z1363</f>
        <v>1245.2350698856417</v>
      </c>
      <c r="AA1376" s="91">
        <f t="shared" si="1415"/>
        <v>1296.9025434399396</v>
      </c>
      <c r="AB1376" s="91">
        <f t="shared" si="1415"/>
        <v>1348.1756338899197</v>
      </c>
      <c r="AC1376" s="91">
        <f t="shared" si="1415"/>
        <v>1709.090909090909</v>
      </c>
      <c r="AD1376" s="91">
        <f t="shared" si="1415"/>
        <v>1340.0335008375209</v>
      </c>
      <c r="AE1376" s="91">
        <f t="shared" si="1415"/>
        <v>1379.2290463279501</v>
      </c>
      <c r="AF1376" s="91">
        <f t="shared" si="1415"/>
        <v>1952.3532829750145</v>
      </c>
      <c r="AG1376" s="91">
        <f t="shared" si="1415"/>
        <v>1750.7958162801274</v>
      </c>
      <c r="AH1376" s="91">
        <f t="shared" si="1415"/>
        <v>1058.0242788729256</v>
      </c>
      <c r="AI1376" s="91">
        <f t="shared" si="1415"/>
        <v>893.73297002724792</v>
      </c>
      <c r="AJ1376" s="91">
        <f t="shared" si="1415"/>
        <v>760.1351351351351</v>
      </c>
      <c r="AK1376" s="91">
        <f t="shared" si="1415"/>
        <v>554.41478439425055</v>
      </c>
      <c r="AL1376" s="148"/>
      <c r="AM1376" s="148"/>
      <c r="AN1376" s="148"/>
      <c r="AO1376" s="148"/>
    </row>
    <row r="1377" spans="1:41" ht="13.5" customHeight="1">
      <c r="A1377" s="88">
        <v>1374</v>
      </c>
      <c r="B1377" s="95" t="s">
        <v>11</v>
      </c>
      <c r="C1377" s="96">
        <v>11</v>
      </c>
      <c r="D1377" s="96">
        <v>8</v>
      </c>
      <c r="E1377" s="96">
        <v>8</v>
      </c>
      <c r="F1377" s="96">
        <v>17</v>
      </c>
      <c r="G1377" s="96">
        <v>0</v>
      </c>
      <c r="H1377" s="96">
        <v>9</v>
      </c>
      <c r="I1377" s="96">
        <v>16</v>
      </c>
      <c r="J1377" s="96">
        <v>11</v>
      </c>
      <c r="K1377" s="96">
        <v>13</v>
      </c>
      <c r="L1377" s="96">
        <v>18</v>
      </c>
      <c r="M1377" s="96">
        <v>4</v>
      </c>
      <c r="N1377" s="96">
        <v>4</v>
      </c>
      <c r="O1377" s="96"/>
      <c r="P1377" s="96"/>
      <c r="Q1377" s="96"/>
      <c r="R1377" s="96"/>
      <c r="Z1377" s="91">
        <f t="shared" ref="Z1377:AK1377" si="1416">C1377*100000/Z1363</f>
        <v>139.77128335451081</v>
      </c>
      <c r="AA1377" s="91">
        <f t="shared" si="1416"/>
        <v>100.73029463611181</v>
      </c>
      <c r="AB1377" s="91">
        <f t="shared" si="1416"/>
        <v>98.948670377241811</v>
      </c>
      <c r="AC1377" s="91">
        <f t="shared" si="1416"/>
        <v>206.06060606060606</v>
      </c>
      <c r="AD1377" s="91">
        <f t="shared" si="1416"/>
        <v>0</v>
      </c>
      <c r="AE1377" s="91">
        <f t="shared" si="1416"/>
        <v>106.09454202522693</v>
      </c>
      <c r="AF1377" s="91">
        <f t="shared" si="1416"/>
        <v>185.93840790238232</v>
      </c>
      <c r="AG1377" s="91">
        <f t="shared" si="1416"/>
        <v>125.05684402000909</v>
      </c>
      <c r="AH1377" s="91">
        <f t="shared" si="1416"/>
        <v>144.78226974050563</v>
      </c>
      <c r="AI1377" s="91">
        <f t="shared" si="1416"/>
        <v>196.18528610354224</v>
      </c>
      <c r="AJ1377" s="91">
        <f t="shared" si="1416"/>
        <v>42.229729729729726</v>
      </c>
      <c r="AK1377" s="91">
        <f t="shared" si="1416"/>
        <v>41.067761806981522</v>
      </c>
      <c r="AL1377" s="148"/>
      <c r="AM1377" s="148"/>
      <c r="AN1377" s="148"/>
      <c r="AO1377" s="148"/>
    </row>
    <row r="1378" spans="1:41" ht="13.5" customHeight="1">
      <c r="A1378" s="88">
        <v>1375</v>
      </c>
      <c r="B1378" s="95" t="s">
        <v>28</v>
      </c>
      <c r="C1378" s="96">
        <v>0</v>
      </c>
      <c r="D1378" s="96">
        <v>0</v>
      </c>
      <c r="E1378" s="96">
        <v>0</v>
      </c>
      <c r="F1378" s="96">
        <v>0</v>
      </c>
      <c r="G1378" s="96">
        <v>0</v>
      </c>
      <c r="H1378" s="96">
        <v>0</v>
      </c>
      <c r="I1378" s="96">
        <v>0</v>
      </c>
      <c r="J1378" s="96">
        <v>0</v>
      </c>
      <c r="K1378" s="96">
        <v>0</v>
      </c>
      <c r="L1378" s="96">
        <v>0</v>
      </c>
      <c r="M1378" s="96">
        <v>0</v>
      </c>
      <c r="N1378" s="96">
        <v>0</v>
      </c>
      <c r="O1378" s="96"/>
      <c r="P1378" s="96"/>
      <c r="Q1378" s="96"/>
      <c r="R1378" s="96"/>
      <c r="Z1378" s="91">
        <f t="shared" ref="Z1378:AK1378" si="1417">C1378*100000/Z1363</f>
        <v>0</v>
      </c>
      <c r="AA1378" s="91">
        <f t="shared" si="1417"/>
        <v>0</v>
      </c>
      <c r="AB1378" s="91">
        <f t="shared" si="1417"/>
        <v>0</v>
      </c>
      <c r="AC1378" s="91">
        <f t="shared" si="1417"/>
        <v>0</v>
      </c>
      <c r="AD1378" s="91">
        <f t="shared" si="1417"/>
        <v>0</v>
      </c>
      <c r="AE1378" s="91">
        <f t="shared" si="1417"/>
        <v>0</v>
      </c>
      <c r="AF1378" s="91">
        <f t="shared" si="1417"/>
        <v>0</v>
      </c>
      <c r="AG1378" s="91">
        <f t="shared" si="1417"/>
        <v>0</v>
      </c>
      <c r="AH1378" s="91">
        <f t="shared" si="1417"/>
        <v>0</v>
      </c>
      <c r="AI1378" s="91">
        <f t="shared" si="1417"/>
        <v>0</v>
      </c>
      <c r="AJ1378" s="91">
        <f t="shared" si="1417"/>
        <v>0</v>
      </c>
      <c r="AK1378" s="91">
        <f t="shared" si="1417"/>
        <v>0</v>
      </c>
      <c r="AL1378" s="148"/>
      <c r="AM1378" s="148"/>
      <c r="AN1378" s="148"/>
      <c r="AO1378" s="148"/>
    </row>
    <row r="1379" spans="1:41" ht="13.5" customHeight="1">
      <c r="A1379" s="88">
        <v>1376</v>
      </c>
      <c r="B1379" s="97" t="s">
        <v>118</v>
      </c>
      <c r="C1379" s="96">
        <v>183</v>
      </c>
      <c r="D1379" s="96">
        <v>170</v>
      </c>
      <c r="E1379" s="96">
        <v>192</v>
      </c>
      <c r="F1379" s="96">
        <v>279</v>
      </c>
      <c r="G1379" s="96">
        <v>214</v>
      </c>
      <c r="H1379" s="96">
        <v>269</v>
      </c>
      <c r="I1379" s="96">
        <v>334</v>
      </c>
      <c r="J1379" s="96">
        <v>267</v>
      </c>
      <c r="K1379" s="96">
        <v>196</v>
      </c>
      <c r="L1379" s="96">
        <v>154</v>
      </c>
      <c r="M1379" s="96">
        <v>166</v>
      </c>
      <c r="N1379" s="96">
        <v>116</v>
      </c>
      <c r="O1379" s="96"/>
      <c r="P1379" s="96"/>
      <c r="Q1379" s="96"/>
      <c r="R1379" s="96"/>
      <c r="T1379" s="4" t="s">
        <v>977</v>
      </c>
      <c r="U1379" s="4" t="s">
        <v>978</v>
      </c>
      <c r="V1379" s="4" t="s">
        <v>979</v>
      </c>
      <c r="W1379" s="4" t="s">
        <v>980</v>
      </c>
      <c r="X1379" s="4" t="s">
        <v>751</v>
      </c>
      <c r="Y1379" s="4">
        <v>3499.9</v>
      </c>
      <c r="Z1379" s="91">
        <f t="shared" ref="Z1379:AK1379" si="1418">C1379*100000/Z1363</f>
        <v>2325.2858958068614</v>
      </c>
      <c r="AA1379" s="91">
        <f t="shared" si="1418"/>
        <v>2140.5187610173762</v>
      </c>
      <c r="AB1379" s="91">
        <f t="shared" si="1418"/>
        <v>2374.7680890538031</v>
      </c>
      <c r="AC1379" s="91">
        <f t="shared" si="1418"/>
        <v>3381.818181818182</v>
      </c>
      <c r="AD1379" s="91">
        <f t="shared" si="1418"/>
        <v>2560.4211533859775</v>
      </c>
      <c r="AE1379" s="91">
        <f t="shared" si="1418"/>
        <v>3171.0479783095602</v>
      </c>
      <c r="AF1379" s="91">
        <f t="shared" si="1418"/>
        <v>3881.4642649622315</v>
      </c>
      <c r="AG1379" s="91">
        <f t="shared" si="1418"/>
        <v>3035.4706684856751</v>
      </c>
      <c r="AH1379" s="91">
        <f t="shared" si="1418"/>
        <v>2182.8711437799311</v>
      </c>
      <c r="AI1379" s="91">
        <f t="shared" si="1418"/>
        <v>1678.474114441417</v>
      </c>
      <c r="AJ1379" s="91">
        <f t="shared" si="1418"/>
        <v>1752.5337837837837</v>
      </c>
      <c r="AK1379" s="91">
        <f t="shared" si="1418"/>
        <v>1190.9650924024641</v>
      </c>
      <c r="AL1379" s="148"/>
      <c r="AM1379" s="148"/>
      <c r="AN1379" s="148"/>
      <c r="AO1379" s="148"/>
    </row>
    <row r="1380" spans="1:41" ht="13.5" customHeight="1">
      <c r="A1380" s="88">
        <v>1377</v>
      </c>
      <c r="B1380" s="95" t="s">
        <v>10</v>
      </c>
      <c r="C1380" s="96">
        <v>0</v>
      </c>
      <c r="D1380" s="96">
        <v>2</v>
      </c>
      <c r="E1380" s="96">
        <v>0</v>
      </c>
      <c r="F1380" s="96">
        <v>1</v>
      </c>
      <c r="G1380" s="96">
        <v>5</v>
      </c>
      <c r="H1380" s="96">
        <v>10</v>
      </c>
      <c r="I1380" s="96">
        <v>6</v>
      </c>
      <c r="J1380" s="96">
        <v>4</v>
      </c>
      <c r="K1380" s="96">
        <v>5</v>
      </c>
      <c r="L1380" s="96">
        <v>2</v>
      </c>
      <c r="M1380" s="96">
        <v>8</v>
      </c>
      <c r="N1380" s="96">
        <v>1</v>
      </c>
      <c r="O1380" s="96"/>
      <c r="P1380" s="96"/>
      <c r="Q1380" s="96"/>
      <c r="R1380" s="96"/>
      <c r="Z1380" s="91">
        <f t="shared" ref="Z1380:AK1380" si="1419">C1380*100000/Z1363</f>
        <v>0</v>
      </c>
      <c r="AA1380" s="91">
        <f t="shared" si="1419"/>
        <v>25.182573659027952</v>
      </c>
      <c r="AB1380" s="91">
        <f t="shared" si="1419"/>
        <v>0</v>
      </c>
      <c r="AC1380" s="91">
        <f t="shared" si="1419"/>
        <v>12.121212121212121</v>
      </c>
      <c r="AD1380" s="91">
        <f t="shared" si="1419"/>
        <v>59.822924144532188</v>
      </c>
      <c r="AE1380" s="91">
        <f t="shared" si="1419"/>
        <v>117.88282447247435</v>
      </c>
      <c r="AF1380" s="91">
        <f t="shared" si="1419"/>
        <v>69.726902963393371</v>
      </c>
      <c r="AG1380" s="91">
        <f t="shared" si="1419"/>
        <v>45.475216007276032</v>
      </c>
      <c r="AH1380" s="91">
        <f t="shared" si="1419"/>
        <v>55.685488361732929</v>
      </c>
      <c r="AI1380" s="91">
        <f t="shared" si="1419"/>
        <v>21.798365122615802</v>
      </c>
      <c r="AJ1380" s="91">
        <f t="shared" si="1419"/>
        <v>84.459459459459453</v>
      </c>
      <c r="AK1380" s="91">
        <f t="shared" si="1419"/>
        <v>10.266940451745381</v>
      </c>
      <c r="AL1380" s="148"/>
      <c r="AM1380" s="148"/>
      <c r="AN1380" s="148"/>
      <c r="AO1380" s="148"/>
    </row>
    <row r="1381" spans="1:41" ht="13.5" customHeight="1">
      <c r="A1381" s="88">
        <v>1378</v>
      </c>
      <c r="B1381" s="95" t="s">
        <v>9</v>
      </c>
      <c r="C1381" s="96">
        <v>0</v>
      </c>
      <c r="D1381" s="96">
        <v>4</v>
      </c>
      <c r="E1381" s="96">
        <v>3</v>
      </c>
      <c r="F1381" s="96">
        <v>3</v>
      </c>
      <c r="G1381" s="96">
        <v>0</v>
      </c>
      <c r="H1381" s="96">
        <v>2</v>
      </c>
      <c r="I1381" s="96">
        <v>3</v>
      </c>
      <c r="J1381" s="96">
        <v>2</v>
      </c>
      <c r="K1381" s="96">
        <v>1</v>
      </c>
      <c r="L1381" s="96">
        <v>6</v>
      </c>
      <c r="M1381" s="96">
        <v>6</v>
      </c>
      <c r="N1381" s="96">
        <v>1</v>
      </c>
      <c r="O1381" s="96"/>
      <c r="P1381" s="96"/>
      <c r="Q1381" s="96"/>
      <c r="R1381" s="96"/>
      <c r="Z1381" s="91">
        <f t="shared" ref="Z1381:AK1381" si="1420">C1381*100000/Z1363</f>
        <v>0</v>
      </c>
      <c r="AA1381" s="91">
        <f t="shared" si="1420"/>
        <v>50.365147318055904</v>
      </c>
      <c r="AB1381" s="91">
        <f t="shared" si="1420"/>
        <v>37.105751391465674</v>
      </c>
      <c r="AC1381" s="91">
        <f t="shared" si="1420"/>
        <v>36.363636363636367</v>
      </c>
      <c r="AD1381" s="91">
        <f t="shared" si="1420"/>
        <v>0</v>
      </c>
      <c r="AE1381" s="91">
        <f t="shared" si="1420"/>
        <v>23.576564894494872</v>
      </c>
      <c r="AF1381" s="91">
        <f t="shared" si="1420"/>
        <v>34.863451481696686</v>
      </c>
      <c r="AG1381" s="91">
        <f t="shared" si="1420"/>
        <v>22.737608003638016</v>
      </c>
      <c r="AH1381" s="91">
        <f t="shared" si="1420"/>
        <v>11.137097672346586</v>
      </c>
      <c r="AI1381" s="91">
        <f t="shared" si="1420"/>
        <v>65.395095367847418</v>
      </c>
      <c r="AJ1381" s="91">
        <f t="shared" si="1420"/>
        <v>63.344594594594597</v>
      </c>
      <c r="AK1381" s="91">
        <f t="shared" si="1420"/>
        <v>10.266940451745381</v>
      </c>
      <c r="AL1381" s="148"/>
      <c r="AM1381" s="148"/>
      <c r="AN1381" s="148"/>
      <c r="AO1381" s="148"/>
    </row>
    <row r="1382" spans="1:41" ht="13.5" customHeight="1">
      <c r="A1382" s="88">
        <v>1379</v>
      </c>
      <c r="B1382" s="95" t="s">
        <v>8</v>
      </c>
      <c r="C1382" s="96">
        <v>13</v>
      </c>
      <c r="D1382" s="96">
        <v>10</v>
      </c>
      <c r="E1382" s="96">
        <v>11</v>
      </c>
      <c r="F1382" s="96">
        <v>8</v>
      </c>
      <c r="G1382" s="96">
        <v>24</v>
      </c>
      <c r="H1382" s="96">
        <v>28</v>
      </c>
      <c r="I1382" s="96">
        <v>23</v>
      </c>
      <c r="J1382" s="96">
        <v>18</v>
      </c>
      <c r="K1382" s="96">
        <v>8</v>
      </c>
      <c r="L1382" s="96">
        <v>23</v>
      </c>
      <c r="M1382" s="96">
        <v>25</v>
      </c>
      <c r="N1382" s="96">
        <v>12</v>
      </c>
      <c r="O1382" s="96"/>
      <c r="P1382" s="96"/>
      <c r="Q1382" s="96"/>
      <c r="R1382" s="96"/>
      <c r="Z1382" s="91">
        <f t="shared" ref="Z1382:AK1382" si="1421">C1382*100000/Z1363</f>
        <v>165.18424396442185</v>
      </c>
      <c r="AA1382" s="91">
        <f t="shared" si="1421"/>
        <v>125.91286829513976</v>
      </c>
      <c r="AB1382" s="91">
        <f t="shared" si="1421"/>
        <v>136.05442176870747</v>
      </c>
      <c r="AC1382" s="91">
        <f t="shared" si="1421"/>
        <v>96.969696969696969</v>
      </c>
      <c r="AD1382" s="91">
        <f t="shared" si="1421"/>
        <v>287.15003589375448</v>
      </c>
      <c r="AE1382" s="91">
        <f t="shared" si="1421"/>
        <v>330.0719085229282</v>
      </c>
      <c r="AF1382" s="91">
        <f t="shared" si="1421"/>
        <v>267.2864613596746</v>
      </c>
      <c r="AG1382" s="91">
        <f t="shared" si="1421"/>
        <v>204.63847203274216</v>
      </c>
      <c r="AH1382" s="91">
        <f t="shared" si="1421"/>
        <v>89.09678137877269</v>
      </c>
      <c r="AI1382" s="91">
        <f t="shared" si="1421"/>
        <v>250.68119891008175</v>
      </c>
      <c r="AJ1382" s="91">
        <f t="shared" si="1421"/>
        <v>263.93581081081084</v>
      </c>
      <c r="AK1382" s="91">
        <f t="shared" si="1421"/>
        <v>123.20328542094455</v>
      </c>
      <c r="AL1382" s="148"/>
      <c r="AM1382" s="148"/>
      <c r="AN1382" s="148"/>
      <c r="AO1382" s="148"/>
    </row>
    <row r="1383" spans="1:41" ht="13.5" customHeight="1">
      <c r="A1383" s="88">
        <v>1380</v>
      </c>
      <c r="B1383" s="95" t="s">
        <v>24</v>
      </c>
      <c r="C1383" s="96">
        <v>0</v>
      </c>
      <c r="D1383" s="96">
        <v>0</v>
      </c>
      <c r="E1383" s="96">
        <v>0</v>
      </c>
      <c r="F1383" s="96">
        <v>0</v>
      </c>
      <c r="G1383" s="96">
        <v>0</v>
      </c>
      <c r="H1383" s="96">
        <v>1</v>
      </c>
      <c r="I1383" s="96">
        <v>0</v>
      </c>
      <c r="J1383" s="96">
        <v>2</v>
      </c>
      <c r="K1383" s="96">
        <v>0</v>
      </c>
      <c r="L1383" s="96">
        <v>0</v>
      </c>
      <c r="M1383" s="96">
        <v>0</v>
      </c>
      <c r="N1383" s="96">
        <v>0</v>
      </c>
      <c r="O1383" s="96"/>
      <c r="P1383" s="96"/>
      <c r="Q1383" s="96"/>
      <c r="R1383" s="96"/>
      <c r="Z1383" s="91">
        <f t="shared" ref="Z1383:AK1383" si="1422">C1383*100000/Z1363</f>
        <v>0</v>
      </c>
      <c r="AA1383" s="91">
        <f t="shared" si="1422"/>
        <v>0</v>
      </c>
      <c r="AB1383" s="91">
        <f t="shared" si="1422"/>
        <v>0</v>
      </c>
      <c r="AC1383" s="91">
        <f t="shared" si="1422"/>
        <v>0</v>
      </c>
      <c r="AD1383" s="91">
        <f t="shared" si="1422"/>
        <v>0</v>
      </c>
      <c r="AE1383" s="91">
        <f t="shared" si="1422"/>
        <v>11.788282447247436</v>
      </c>
      <c r="AF1383" s="91">
        <f t="shared" si="1422"/>
        <v>0</v>
      </c>
      <c r="AG1383" s="91">
        <f t="shared" si="1422"/>
        <v>22.737608003638016</v>
      </c>
      <c r="AH1383" s="91">
        <f t="shared" si="1422"/>
        <v>0</v>
      </c>
      <c r="AI1383" s="91">
        <f t="shared" si="1422"/>
        <v>0</v>
      </c>
      <c r="AJ1383" s="91">
        <f t="shared" si="1422"/>
        <v>0</v>
      </c>
      <c r="AK1383" s="91">
        <f t="shared" si="1422"/>
        <v>0</v>
      </c>
      <c r="AL1383" s="148"/>
      <c r="AM1383" s="148"/>
      <c r="AN1383" s="148"/>
      <c r="AO1383" s="148"/>
    </row>
    <row r="1384" spans="1:41" ht="13.5" customHeight="1">
      <c r="A1384" s="88">
        <v>1381</v>
      </c>
      <c r="B1384" s="97" t="s">
        <v>119</v>
      </c>
      <c r="C1384" s="96">
        <v>13</v>
      </c>
      <c r="D1384" s="96">
        <v>16</v>
      </c>
      <c r="E1384" s="96">
        <v>14</v>
      </c>
      <c r="F1384" s="96">
        <v>12</v>
      </c>
      <c r="G1384" s="96">
        <v>29</v>
      </c>
      <c r="H1384" s="96">
        <v>41</v>
      </c>
      <c r="I1384" s="96">
        <v>32</v>
      </c>
      <c r="J1384" s="96">
        <v>26</v>
      </c>
      <c r="K1384" s="96">
        <v>14</v>
      </c>
      <c r="L1384" s="96">
        <v>31</v>
      </c>
      <c r="M1384" s="96">
        <v>39</v>
      </c>
      <c r="N1384" s="96">
        <v>14</v>
      </c>
      <c r="O1384" s="96"/>
      <c r="P1384" s="96"/>
      <c r="Q1384" s="96"/>
      <c r="R1384" s="96"/>
      <c r="T1384" s="4" t="s">
        <v>981</v>
      </c>
      <c r="U1384" s="4" t="s">
        <v>982</v>
      </c>
      <c r="V1384" s="4" t="s">
        <v>983</v>
      </c>
      <c r="W1384" s="4" t="s">
        <v>984</v>
      </c>
      <c r="X1384" s="4" t="s">
        <v>985</v>
      </c>
      <c r="Y1384" s="4">
        <v>279</v>
      </c>
      <c r="Z1384" s="91">
        <f t="shared" ref="Z1384:AK1384" si="1423">C1384*100000/Z1363</f>
        <v>165.18424396442185</v>
      </c>
      <c r="AA1384" s="91">
        <f t="shared" si="1423"/>
        <v>201.46058927222361</v>
      </c>
      <c r="AB1384" s="91">
        <f t="shared" si="1423"/>
        <v>173.16017316017317</v>
      </c>
      <c r="AC1384" s="91">
        <f t="shared" si="1423"/>
        <v>145.45454545454547</v>
      </c>
      <c r="AD1384" s="91">
        <f t="shared" si="1423"/>
        <v>346.97296003828666</v>
      </c>
      <c r="AE1384" s="91">
        <f t="shared" si="1423"/>
        <v>483.31958033714488</v>
      </c>
      <c r="AF1384" s="91">
        <f t="shared" si="1423"/>
        <v>371.87681580476465</v>
      </c>
      <c r="AG1384" s="91">
        <f t="shared" si="1423"/>
        <v>295.58890404729425</v>
      </c>
      <c r="AH1384" s="91">
        <f t="shared" si="1423"/>
        <v>155.91936741285221</v>
      </c>
      <c r="AI1384" s="91">
        <f t="shared" si="1423"/>
        <v>337.87465940054494</v>
      </c>
      <c r="AJ1384" s="91">
        <f t="shared" si="1423"/>
        <v>411.73986486486484</v>
      </c>
      <c r="AK1384" s="91">
        <f t="shared" si="1423"/>
        <v>143.73716632443532</v>
      </c>
      <c r="AL1384" s="148"/>
      <c r="AM1384" s="148"/>
      <c r="AN1384" s="148"/>
      <c r="AO1384" s="148"/>
    </row>
    <row r="1385" spans="1:41" ht="13.5" customHeight="1">
      <c r="A1385" s="88">
        <v>1382</v>
      </c>
      <c r="B1385" s="95" t="s">
        <v>7</v>
      </c>
      <c r="C1385" s="96">
        <v>6</v>
      </c>
      <c r="D1385" s="96">
        <v>8</v>
      </c>
      <c r="E1385" s="96">
        <v>16</v>
      </c>
      <c r="F1385" s="96">
        <v>21</v>
      </c>
      <c r="G1385" s="96">
        <v>30</v>
      </c>
      <c r="H1385" s="96">
        <v>43</v>
      </c>
      <c r="I1385" s="96">
        <v>30</v>
      </c>
      <c r="J1385" s="96">
        <v>89</v>
      </c>
      <c r="K1385" s="96">
        <v>55</v>
      </c>
      <c r="L1385" s="96">
        <v>34</v>
      </c>
      <c r="M1385" s="96">
        <v>70</v>
      </c>
      <c r="N1385" s="96">
        <v>51</v>
      </c>
      <c r="O1385" s="96"/>
      <c r="P1385" s="96"/>
      <c r="Q1385" s="96"/>
      <c r="R1385" s="96"/>
      <c r="Z1385" s="91">
        <f t="shared" ref="Z1385:AK1385" si="1424">C1385*100000/Z1363</f>
        <v>76.23888182973316</v>
      </c>
      <c r="AA1385" s="91">
        <f t="shared" si="1424"/>
        <v>100.73029463611181</v>
      </c>
      <c r="AB1385" s="91">
        <f t="shared" si="1424"/>
        <v>197.89734075448362</v>
      </c>
      <c r="AC1385" s="91">
        <f t="shared" si="1424"/>
        <v>254.54545454545453</v>
      </c>
      <c r="AD1385" s="91">
        <f t="shared" si="1424"/>
        <v>358.93754486719308</v>
      </c>
      <c r="AE1385" s="91">
        <f t="shared" si="1424"/>
        <v>506.89614523163976</v>
      </c>
      <c r="AF1385" s="91">
        <f t="shared" si="1424"/>
        <v>348.63451481696688</v>
      </c>
      <c r="AG1385" s="91">
        <f t="shared" si="1424"/>
        <v>1011.8235561618918</v>
      </c>
      <c r="AH1385" s="91">
        <f t="shared" si="1424"/>
        <v>612.54037197906223</v>
      </c>
      <c r="AI1385" s="91">
        <f t="shared" si="1424"/>
        <v>370.57220708446869</v>
      </c>
      <c r="AJ1385" s="91">
        <f t="shared" si="1424"/>
        <v>739.02027027027032</v>
      </c>
      <c r="AK1385" s="91">
        <f t="shared" si="1424"/>
        <v>523.61396303901438</v>
      </c>
      <c r="AL1385" s="148"/>
      <c r="AM1385" s="148"/>
      <c r="AN1385" s="148"/>
      <c r="AO1385" s="148"/>
    </row>
    <row r="1386" spans="1:41" ht="13.5" customHeight="1">
      <c r="A1386" s="88">
        <v>1383</v>
      </c>
      <c r="B1386" s="95" t="s">
        <v>6</v>
      </c>
      <c r="C1386" s="96">
        <v>38</v>
      </c>
      <c r="D1386" s="96">
        <v>24</v>
      </c>
      <c r="E1386" s="96">
        <v>33</v>
      </c>
      <c r="F1386" s="96">
        <v>32</v>
      </c>
      <c r="G1386" s="96">
        <v>10</v>
      </c>
      <c r="H1386" s="96">
        <v>32</v>
      </c>
      <c r="I1386" s="96">
        <v>20</v>
      </c>
      <c r="J1386" s="96">
        <v>23</v>
      </c>
      <c r="K1386" s="96">
        <v>14</v>
      </c>
      <c r="L1386" s="96">
        <v>6</v>
      </c>
      <c r="M1386" s="96">
        <v>14</v>
      </c>
      <c r="N1386" s="96">
        <v>11</v>
      </c>
      <c r="O1386" s="96"/>
      <c r="P1386" s="96"/>
      <c r="Q1386" s="96"/>
      <c r="R1386" s="96"/>
      <c r="Z1386" s="91">
        <f t="shared" ref="Z1386:AK1386" si="1425">C1386*100000/Z1363</f>
        <v>482.84625158831005</v>
      </c>
      <c r="AA1386" s="91">
        <f t="shared" si="1425"/>
        <v>302.19088390833542</v>
      </c>
      <c r="AB1386" s="91">
        <f t="shared" si="1425"/>
        <v>408.16326530612247</v>
      </c>
      <c r="AC1386" s="91">
        <f t="shared" si="1425"/>
        <v>387.87878787878788</v>
      </c>
      <c r="AD1386" s="91">
        <f t="shared" si="1425"/>
        <v>119.64584828906438</v>
      </c>
      <c r="AE1386" s="91">
        <f t="shared" si="1425"/>
        <v>377.22503831191796</v>
      </c>
      <c r="AF1386" s="91">
        <f t="shared" si="1425"/>
        <v>232.42300987797793</v>
      </c>
      <c r="AG1386" s="91">
        <f t="shared" si="1425"/>
        <v>261.48249204183719</v>
      </c>
      <c r="AH1386" s="91">
        <f t="shared" si="1425"/>
        <v>155.91936741285221</v>
      </c>
      <c r="AI1386" s="91">
        <f t="shared" si="1425"/>
        <v>65.395095367847418</v>
      </c>
      <c r="AJ1386" s="91">
        <f t="shared" si="1425"/>
        <v>147.80405405405406</v>
      </c>
      <c r="AK1386" s="91">
        <f t="shared" si="1425"/>
        <v>112.93634496919918</v>
      </c>
      <c r="AL1386" s="148"/>
      <c r="AM1386" s="148"/>
      <c r="AN1386" s="148"/>
      <c r="AO1386" s="148"/>
    </row>
    <row r="1387" spans="1:41" ht="13.5" customHeight="1">
      <c r="A1387" s="88">
        <v>1384</v>
      </c>
      <c r="B1387" s="95" t="s">
        <v>5</v>
      </c>
      <c r="C1387" s="96">
        <v>10</v>
      </c>
      <c r="D1387" s="96">
        <v>5</v>
      </c>
      <c r="E1387" s="96">
        <v>1</v>
      </c>
      <c r="F1387" s="96">
        <v>6</v>
      </c>
      <c r="G1387" s="96">
        <v>2</v>
      </c>
      <c r="H1387" s="96">
        <v>9</v>
      </c>
      <c r="I1387" s="96">
        <v>11</v>
      </c>
      <c r="J1387" s="96">
        <v>10</v>
      </c>
      <c r="K1387" s="96">
        <v>5</v>
      </c>
      <c r="L1387" s="96">
        <v>4</v>
      </c>
      <c r="M1387" s="96">
        <v>6</v>
      </c>
      <c r="N1387" s="96">
        <v>6</v>
      </c>
      <c r="O1387" s="96"/>
      <c r="P1387" s="96"/>
      <c r="Q1387" s="96"/>
      <c r="R1387" s="96"/>
      <c r="Z1387" s="91">
        <f t="shared" ref="Z1387:AK1387" si="1426">C1387*100000/Z1363</f>
        <v>127.06480304955528</v>
      </c>
      <c r="AA1387" s="91">
        <f t="shared" si="1426"/>
        <v>62.95643414756988</v>
      </c>
      <c r="AB1387" s="91">
        <f t="shared" si="1426"/>
        <v>12.368583797155226</v>
      </c>
      <c r="AC1387" s="91">
        <f t="shared" si="1426"/>
        <v>72.727272727272734</v>
      </c>
      <c r="AD1387" s="91">
        <f t="shared" si="1426"/>
        <v>23.929169657812874</v>
      </c>
      <c r="AE1387" s="91">
        <f t="shared" si="1426"/>
        <v>106.09454202522693</v>
      </c>
      <c r="AF1387" s="91">
        <f t="shared" si="1426"/>
        <v>127.83265543288786</v>
      </c>
      <c r="AG1387" s="91">
        <f t="shared" si="1426"/>
        <v>113.68804001819008</v>
      </c>
      <c r="AH1387" s="91">
        <f t="shared" si="1426"/>
        <v>55.685488361732929</v>
      </c>
      <c r="AI1387" s="91">
        <f t="shared" si="1426"/>
        <v>43.596730245231605</v>
      </c>
      <c r="AJ1387" s="91">
        <f t="shared" si="1426"/>
        <v>63.344594594594597</v>
      </c>
      <c r="AK1387" s="91">
        <f t="shared" si="1426"/>
        <v>61.601642710472277</v>
      </c>
      <c r="AL1387" s="148"/>
      <c r="AM1387" s="148"/>
      <c r="AN1387" s="148"/>
      <c r="AO1387" s="148"/>
    </row>
    <row r="1388" spans="1:41" ht="13.5" customHeight="1">
      <c r="A1388" s="88">
        <v>1385</v>
      </c>
      <c r="B1388" s="95" t="s">
        <v>26</v>
      </c>
      <c r="C1388" s="96">
        <v>0</v>
      </c>
      <c r="D1388" s="96">
        <v>1</v>
      </c>
      <c r="E1388" s="96">
        <v>0</v>
      </c>
      <c r="F1388" s="96">
        <v>0</v>
      </c>
      <c r="G1388" s="96">
        <v>0</v>
      </c>
      <c r="H1388" s="96">
        <v>2</v>
      </c>
      <c r="I1388" s="96">
        <v>0</v>
      </c>
      <c r="J1388" s="96">
        <v>0</v>
      </c>
      <c r="K1388" s="96">
        <v>0</v>
      </c>
      <c r="L1388" s="96">
        <v>0</v>
      </c>
      <c r="M1388" s="96">
        <v>0</v>
      </c>
      <c r="N1388" s="96">
        <v>0</v>
      </c>
      <c r="O1388" s="96"/>
      <c r="P1388" s="96"/>
      <c r="Q1388" s="96"/>
      <c r="R1388" s="96"/>
      <c r="Z1388" s="91">
        <f t="shared" ref="Z1388:AK1388" si="1427">C1388*100000/Z1363</f>
        <v>0</v>
      </c>
      <c r="AA1388" s="91">
        <f t="shared" si="1427"/>
        <v>12.591286829513976</v>
      </c>
      <c r="AB1388" s="91">
        <f t="shared" si="1427"/>
        <v>0</v>
      </c>
      <c r="AC1388" s="91">
        <f t="shared" si="1427"/>
        <v>0</v>
      </c>
      <c r="AD1388" s="91">
        <f t="shared" si="1427"/>
        <v>0</v>
      </c>
      <c r="AE1388" s="91">
        <f t="shared" si="1427"/>
        <v>23.576564894494872</v>
      </c>
      <c r="AF1388" s="91">
        <f t="shared" si="1427"/>
        <v>0</v>
      </c>
      <c r="AG1388" s="91">
        <f t="shared" si="1427"/>
        <v>0</v>
      </c>
      <c r="AH1388" s="91">
        <f t="shared" si="1427"/>
        <v>0</v>
      </c>
      <c r="AI1388" s="91">
        <f t="shared" si="1427"/>
        <v>0</v>
      </c>
      <c r="AJ1388" s="91">
        <f t="shared" si="1427"/>
        <v>0</v>
      </c>
      <c r="AK1388" s="91">
        <f t="shared" si="1427"/>
        <v>0</v>
      </c>
      <c r="AL1388" s="148"/>
      <c r="AM1388" s="148"/>
      <c r="AN1388" s="148"/>
      <c r="AO1388" s="148"/>
    </row>
    <row r="1389" spans="1:41" ht="13.5" customHeight="1">
      <c r="A1389" s="88">
        <v>1386</v>
      </c>
      <c r="B1389" s="95" t="s">
        <v>4</v>
      </c>
      <c r="C1389" s="96">
        <v>5</v>
      </c>
      <c r="D1389" s="96">
        <v>9</v>
      </c>
      <c r="E1389" s="96">
        <v>1</v>
      </c>
      <c r="F1389" s="96">
        <v>8</v>
      </c>
      <c r="G1389" s="96">
        <v>6</v>
      </c>
      <c r="H1389" s="96">
        <v>8</v>
      </c>
      <c r="I1389" s="96">
        <v>9</v>
      </c>
      <c r="J1389" s="96">
        <v>9</v>
      </c>
      <c r="K1389" s="96">
        <v>10</v>
      </c>
      <c r="L1389" s="96">
        <v>19</v>
      </c>
      <c r="M1389" s="96">
        <v>6</v>
      </c>
      <c r="N1389" s="96">
        <v>6</v>
      </c>
      <c r="O1389" s="96"/>
      <c r="P1389" s="96"/>
      <c r="Q1389" s="96"/>
      <c r="R1389" s="96"/>
      <c r="Z1389" s="91">
        <f t="shared" ref="Z1389:AK1389" si="1428">C1389*100000/Z1363</f>
        <v>63.53240152477764</v>
      </c>
      <c r="AA1389" s="91">
        <f t="shared" si="1428"/>
        <v>113.32158146562578</v>
      </c>
      <c r="AB1389" s="91">
        <f t="shared" si="1428"/>
        <v>12.368583797155226</v>
      </c>
      <c r="AC1389" s="91">
        <f t="shared" si="1428"/>
        <v>96.969696969696969</v>
      </c>
      <c r="AD1389" s="91">
        <f t="shared" si="1428"/>
        <v>71.787508973438619</v>
      </c>
      <c r="AE1389" s="91">
        <f t="shared" si="1428"/>
        <v>94.306259577979489</v>
      </c>
      <c r="AF1389" s="91">
        <f t="shared" si="1428"/>
        <v>104.59035444509006</v>
      </c>
      <c r="AG1389" s="91">
        <f t="shared" si="1428"/>
        <v>102.31923601637108</v>
      </c>
      <c r="AH1389" s="91">
        <f t="shared" si="1428"/>
        <v>111.37097672346586</v>
      </c>
      <c r="AI1389" s="91">
        <f t="shared" si="1428"/>
        <v>207.08446866485014</v>
      </c>
      <c r="AJ1389" s="91">
        <f t="shared" si="1428"/>
        <v>63.344594594594597</v>
      </c>
      <c r="AK1389" s="91">
        <f t="shared" si="1428"/>
        <v>61.601642710472277</v>
      </c>
      <c r="AL1389" s="148"/>
      <c r="AM1389" s="148"/>
      <c r="AN1389" s="148"/>
      <c r="AO1389" s="148"/>
    </row>
    <row r="1390" spans="1:41" ht="13.5" customHeight="1">
      <c r="A1390" s="88">
        <v>1387</v>
      </c>
      <c r="B1390" s="95" t="s">
        <v>3</v>
      </c>
      <c r="C1390" s="96">
        <v>6</v>
      </c>
      <c r="D1390" s="96">
        <v>31</v>
      </c>
      <c r="E1390" s="96">
        <v>6</v>
      </c>
      <c r="F1390" s="96">
        <v>18</v>
      </c>
      <c r="G1390" s="96">
        <v>40</v>
      </c>
      <c r="H1390" s="96">
        <v>48</v>
      </c>
      <c r="I1390" s="96">
        <v>63</v>
      </c>
      <c r="J1390" s="96">
        <v>47</v>
      </c>
      <c r="K1390" s="96">
        <v>59</v>
      </c>
      <c r="L1390" s="96">
        <v>95</v>
      </c>
      <c r="M1390" s="96">
        <v>110</v>
      </c>
      <c r="N1390" s="96">
        <v>69</v>
      </c>
      <c r="O1390" s="96"/>
      <c r="P1390" s="96"/>
      <c r="Q1390" s="96"/>
      <c r="R1390" s="96"/>
      <c r="Z1390" s="91">
        <f t="shared" ref="Z1390:AK1390" si="1429">C1390*100000/Z1363</f>
        <v>76.23888182973316</v>
      </c>
      <c r="AA1390" s="91">
        <f t="shared" si="1429"/>
        <v>390.32989171493324</v>
      </c>
      <c r="AB1390" s="91">
        <f t="shared" si="1429"/>
        <v>74.211502782931348</v>
      </c>
      <c r="AC1390" s="91">
        <f t="shared" si="1429"/>
        <v>218.18181818181819</v>
      </c>
      <c r="AD1390" s="91">
        <f t="shared" si="1429"/>
        <v>478.5833931562575</v>
      </c>
      <c r="AE1390" s="91">
        <f t="shared" si="1429"/>
        <v>565.83755746787688</v>
      </c>
      <c r="AF1390" s="91">
        <f t="shared" si="1429"/>
        <v>732.13248111563041</v>
      </c>
      <c r="AG1390" s="91">
        <f t="shared" si="1429"/>
        <v>534.33378808549344</v>
      </c>
      <c r="AH1390" s="91">
        <f t="shared" si="1429"/>
        <v>657.08876266844857</v>
      </c>
      <c r="AI1390" s="91">
        <f t="shared" si="1429"/>
        <v>1035.4223433242507</v>
      </c>
      <c r="AJ1390" s="91">
        <f t="shared" si="1429"/>
        <v>1161.3175675675675</v>
      </c>
      <c r="AK1390" s="91">
        <f t="shared" si="1429"/>
        <v>708.41889117043127</v>
      </c>
      <c r="AL1390" s="148"/>
      <c r="AM1390" s="148"/>
      <c r="AN1390" s="148"/>
      <c r="AO1390" s="148"/>
    </row>
    <row r="1391" spans="1:41" ht="13.5" customHeight="1">
      <c r="A1391" s="88">
        <v>1388</v>
      </c>
      <c r="B1391" s="95" t="s">
        <v>2</v>
      </c>
      <c r="C1391" s="96">
        <v>0</v>
      </c>
      <c r="D1391" s="96">
        <v>0</v>
      </c>
      <c r="E1391" s="96">
        <v>0</v>
      </c>
      <c r="F1391" s="96">
        <v>0</v>
      </c>
      <c r="G1391" s="96">
        <v>1</v>
      </c>
      <c r="H1391" s="96">
        <v>0</v>
      </c>
      <c r="I1391" s="96">
        <v>1</v>
      </c>
      <c r="J1391" s="96">
        <v>0</v>
      </c>
      <c r="K1391" s="96">
        <v>0</v>
      </c>
      <c r="L1391" s="96">
        <v>0</v>
      </c>
      <c r="M1391" s="96">
        <v>0</v>
      </c>
      <c r="N1391" s="96">
        <v>0</v>
      </c>
      <c r="O1391" s="96"/>
      <c r="P1391" s="96"/>
      <c r="Q1391" s="96"/>
      <c r="R1391" s="96"/>
      <c r="Z1391" s="91">
        <f t="shared" ref="Z1391:AK1391" si="1430">C1391*100000/Z1363</f>
        <v>0</v>
      </c>
      <c r="AA1391" s="91">
        <f t="shared" si="1430"/>
        <v>0</v>
      </c>
      <c r="AB1391" s="91">
        <f t="shared" si="1430"/>
        <v>0</v>
      </c>
      <c r="AC1391" s="91">
        <f t="shared" si="1430"/>
        <v>0</v>
      </c>
      <c r="AD1391" s="91">
        <f t="shared" si="1430"/>
        <v>11.964584828906437</v>
      </c>
      <c r="AE1391" s="91">
        <f t="shared" si="1430"/>
        <v>0</v>
      </c>
      <c r="AF1391" s="91">
        <f t="shared" si="1430"/>
        <v>11.621150493898895</v>
      </c>
      <c r="AG1391" s="91">
        <f t="shared" si="1430"/>
        <v>0</v>
      </c>
      <c r="AH1391" s="91">
        <f t="shared" si="1430"/>
        <v>0</v>
      </c>
      <c r="AI1391" s="91">
        <f t="shared" si="1430"/>
        <v>0</v>
      </c>
      <c r="AJ1391" s="91">
        <f t="shared" si="1430"/>
        <v>0</v>
      </c>
      <c r="AK1391" s="91">
        <f t="shared" si="1430"/>
        <v>0</v>
      </c>
      <c r="AL1391" s="148"/>
      <c r="AM1391" s="148"/>
      <c r="AN1391" s="148"/>
      <c r="AO1391" s="148"/>
    </row>
    <row r="1392" spans="1:41" ht="13.5" customHeight="1">
      <c r="A1392" s="88">
        <v>1389</v>
      </c>
      <c r="B1392" s="95" t="s">
        <v>23</v>
      </c>
      <c r="C1392" s="96">
        <v>42</v>
      </c>
      <c r="D1392" s="96">
        <v>16</v>
      </c>
      <c r="E1392" s="96">
        <v>5</v>
      </c>
      <c r="F1392" s="96">
        <v>5</v>
      </c>
      <c r="G1392" s="96">
        <v>6</v>
      </c>
      <c r="H1392" s="96">
        <v>15</v>
      </c>
      <c r="I1392" s="96">
        <v>13</v>
      </c>
      <c r="J1392" s="96">
        <v>7</v>
      </c>
      <c r="K1392" s="96">
        <v>2</v>
      </c>
      <c r="L1392" s="96">
        <v>2</v>
      </c>
      <c r="M1392" s="96">
        <v>5</v>
      </c>
      <c r="N1392" s="96">
        <v>3</v>
      </c>
      <c r="O1392" s="96"/>
      <c r="P1392" s="96"/>
      <c r="Q1392" s="96"/>
      <c r="R1392" s="96"/>
      <c r="Z1392" s="91">
        <f t="shared" ref="Z1392:AK1392" si="1431">C1392*100000/Z1363</f>
        <v>533.67217280813213</v>
      </c>
      <c r="AA1392" s="91">
        <f t="shared" si="1431"/>
        <v>201.46058927222361</v>
      </c>
      <c r="AB1392" s="91">
        <f t="shared" si="1431"/>
        <v>61.84291898577613</v>
      </c>
      <c r="AC1392" s="91">
        <f t="shared" si="1431"/>
        <v>60.606060606060609</v>
      </c>
      <c r="AD1392" s="91">
        <f t="shared" si="1431"/>
        <v>71.787508973438619</v>
      </c>
      <c r="AE1392" s="91">
        <f t="shared" si="1431"/>
        <v>176.82423670871154</v>
      </c>
      <c r="AF1392" s="91">
        <f t="shared" si="1431"/>
        <v>151.07495642068565</v>
      </c>
      <c r="AG1392" s="91">
        <f t="shared" si="1431"/>
        <v>79.581628012733063</v>
      </c>
      <c r="AH1392" s="91">
        <f t="shared" si="1431"/>
        <v>22.274195344693172</v>
      </c>
      <c r="AI1392" s="91">
        <f t="shared" si="1431"/>
        <v>21.798365122615802</v>
      </c>
      <c r="AJ1392" s="91">
        <f t="shared" si="1431"/>
        <v>52.787162162162161</v>
      </c>
      <c r="AK1392" s="91">
        <f t="shared" si="1431"/>
        <v>30.800821355236138</v>
      </c>
      <c r="AL1392" s="148"/>
      <c r="AM1392" s="148"/>
      <c r="AN1392" s="148"/>
      <c r="AO1392" s="148"/>
    </row>
    <row r="1393" spans="1:41" ht="13.5" customHeight="1">
      <c r="A1393" s="88">
        <v>1390</v>
      </c>
      <c r="B1393" s="95" t="s">
        <v>1</v>
      </c>
      <c r="C1393" s="96">
        <v>8</v>
      </c>
      <c r="D1393" s="96">
        <v>2</v>
      </c>
      <c r="E1393" s="96">
        <v>0</v>
      </c>
      <c r="F1393" s="96">
        <v>5</v>
      </c>
      <c r="G1393" s="96">
        <v>1</v>
      </c>
      <c r="H1393" s="96">
        <v>1</v>
      </c>
      <c r="I1393" s="96">
        <v>5</v>
      </c>
      <c r="J1393" s="96">
        <v>2</v>
      </c>
      <c r="K1393" s="96">
        <v>2</v>
      </c>
      <c r="L1393" s="96">
        <v>3</v>
      </c>
      <c r="M1393" s="96">
        <v>4</v>
      </c>
      <c r="N1393" s="96">
        <v>1</v>
      </c>
      <c r="O1393" s="96"/>
      <c r="P1393" s="96"/>
      <c r="Q1393" s="96"/>
      <c r="R1393" s="96"/>
      <c r="Z1393" s="91">
        <f t="shared" ref="Z1393:AK1393" si="1432">C1393*100000/Z1363</f>
        <v>101.65184243964421</v>
      </c>
      <c r="AA1393" s="91">
        <f t="shared" si="1432"/>
        <v>25.182573659027952</v>
      </c>
      <c r="AB1393" s="91">
        <f t="shared" si="1432"/>
        <v>0</v>
      </c>
      <c r="AC1393" s="91">
        <f t="shared" si="1432"/>
        <v>60.606060606060609</v>
      </c>
      <c r="AD1393" s="91">
        <f t="shared" si="1432"/>
        <v>11.964584828906437</v>
      </c>
      <c r="AE1393" s="91">
        <f t="shared" si="1432"/>
        <v>11.788282447247436</v>
      </c>
      <c r="AF1393" s="91">
        <f t="shared" si="1432"/>
        <v>58.105752469494483</v>
      </c>
      <c r="AG1393" s="91">
        <f t="shared" si="1432"/>
        <v>22.737608003638016</v>
      </c>
      <c r="AH1393" s="91">
        <f t="shared" si="1432"/>
        <v>22.274195344693172</v>
      </c>
      <c r="AI1393" s="91">
        <f t="shared" si="1432"/>
        <v>32.697547683923709</v>
      </c>
      <c r="AJ1393" s="91">
        <f t="shared" si="1432"/>
        <v>42.229729729729726</v>
      </c>
      <c r="AK1393" s="91">
        <f t="shared" si="1432"/>
        <v>10.266940451745381</v>
      </c>
      <c r="AL1393" s="148"/>
      <c r="AM1393" s="148"/>
      <c r="AN1393" s="148"/>
      <c r="AO1393" s="148"/>
    </row>
    <row r="1394" spans="1:41" ht="13.5" customHeight="1">
      <c r="A1394" s="88">
        <v>1391</v>
      </c>
      <c r="B1394" s="95" t="s">
        <v>0</v>
      </c>
      <c r="C1394" s="96">
        <v>5</v>
      </c>
      <c r="D1394" s="96">
        <v>1</v>
      </c>
      <c r="E1394" s="96">
        <v>11</v>
      </c>
      <c r="F1394" s="96">
        <v>9</v>
      </c>
      <c r="G1394" s="96">
        <v>6</v>
      </c>
      <c r="H1394" s="96">
        <v>7</v>
      </c>
      <c r="I1394" s="96">
        <v>12</v>
      </c>
      <c r="J1394" s="96">
        <v>22</v>
      </c>
      <c r="K1394" s="96">
        <v>4</v>
      </c>
      <c r="L1394" s="96">
        <v>9</v>
      </c>
      <c r="M1394" s="96">
        <v>57</v>
      </c>
      <c r="N1394" s="96">
        <v>45</v>
      </c>
      <c r="O1394" s="96"/>
      <c r="P1394" s="96"/>
      <c r="Q1394" s="96"/>
      <c r="R1394" s="96"/>
      <c r="Z1394" s="91">
        <f t="shared" ref="Z1394:AK1394" si="1433">C1394*100000/Z1363</f>
        <v>63.53240152477764</v>
      </c>
      <c r="AA1394" s="91">
        <f t="shared" si="1433"/>
        <v>12.591286829513976</v>
      </c>
      <c r="AB1394" s="91">
        <f t="shared" si="1433"/>
        <v>136.05442176870747</v>
      </c>
      <c r="AC1394" s="91">
        <f t="shared" si="1433"/>
        <v>109.09090909090909</v>
      </c>
      <c r="AD1394" s="91">
        <f t="shared" si="1433"/>
        <v>71.787508973438619</v>
      </c>
      <c r="AE1394" s="91">
        <f t="shared" si="1433"/>
        <v>82.517977130732049</v>
      </c>
      <c r="AF1394" s="91">
        <f t="shared" si="1433"/>
        <v>139.45380592678674</v>
      </c>
      <c r="AG1394" s="91">
        <f t="shared" si="1433"/>
        <v>250.11368804001819</v>
      </c>
      <c r="AH1394" s="91">
        <f t="shared" si="1433"/>
        <v>44.548390689386345</v>
      </c>
      <c r="AI1394" s="91">
        <f t="shared" si="1433"/>
        <v>98.09264305177112</v>
      </c>
      <c r="AJ1394" s="91">
        <f t="shared" si="1433"/>
        <v>601.77364864864865</v>
      </c>
      <c r="AK1394" s="91">
        <f t="shared" si="1433"/>
        <v>462.0123203285421</v>
      </c>
      <c r="AL1394" s="148"/>
      <c r="AM1394" s="148"/>
      <c r="AN1394" s="148"/>
      <c r="AO1394" s="148"/>
    </row>
    <row r="1395" spans="1:41" ht="13.5" customHeight="1">
      <c r="A1395" s="88">
        <v>1392</v>
      </c>
      <c r="B1395" s="97" t="s">
        <v>111</v>
      </c>
      <c r="C1395" s="96"/>
      <c r="D1395" s="96"/>
      <c r="E1395" s="96"/>
      <c r="F1395" s="96"/>
      <c r="G1395" s="96"/>
      <c r="H1395" s="96"/>
      <c r="I1395" s="96"/>
      <c r="J1395" s="96"/>
      <c r="K1395" s="96"/>
      <c r="L1395" s="96"/>
      <c r="M1395" s="96">
        <v>0</v>
      </c>
      <c r="N1395" s="96">
        <v>0</v>
      </c>
      <c r="O1395" s="96"/>
      <c r="P1395" s="96"/>
      <c r="Q1395" s="96"/>
      <c r="R1395" s="96"/>
      <c r="Z1395" s="91">
        <f t="shared" ref="Z1395:AK1395" si="1434">C1395*100000/Z1363</f>
        <v>0</v>
      </c>
      <c r="AA1395" s="91">
        <f t="shared" si="1434"/>
        <v>0</v>
      </c>
      <c r="AB1395" s="91">
        <f t="shared" si="1434"/>
        <v>0</v>
      </c>
      <c r="AC1395" s="91">
        <f t="shared" si="1434"/>
        <v>0</v>
      </c>
      <c r="AD1395" s="91">
        <f t="shared" si="1434"/>
        <v>0</v>
      </c>
      <c r="AE1395" s="91">
        <f t="shared" si="1434"/>
        <v>0</v>
      </c>
      <c r="AF1395" s="91">
        <f t="shared" si="1434"/>
        <v>0</v>
      </c>
      <c r="AG1395" s="91">
        <f t="shared" si="1434"/>
        <v>0</v>
      </c>
      <c r="AH1395" s="91">
        <f t="shared" si="1434"/>
        <v>0</v>
      </c>
      <c r="AI1395" s="91">
        <f t="shared" si="1434"/>
        <v>0</v>
      </c>
      <c r="AJ1395" s="91">
        <f t="shared" si="1434"/>
        <v>0</v>
      </c>
      <c r="AK1395" s="91">
        <f t="shared" si="1434"/>
        <v>0</v>
      </c>
      <c r="AL1395" s="148"/>
      <c r="AM1395" s="148"/>
      <c r="AN1395" s="148"/>
      <c r="AO1395" s="148"/>
    </row>
    <row r="1396" spans="1:41" ht="13.5" customHeight="1">
      <c r="A1396" s="88">
        <v>1393</v>
      </c>
      <c r="B1396" s="97" t="s">
        <v>112</v>
      </c>
      <c r="C1396" s="96">
        <f>SUM(C1372,C1379,C1384,C1385:C1395)</f>
        <v>359</v>
      </c>
      <c r="D1396" s="96">
        <f t="shared" ref="D1396:K1396" si="1435">SUM(D1372,D1379,D1384,D1385:D1395)</f>
        <v>349</v>
      </c>
      <c r="E1396" s="96">
        <f t="shared" si="1435"/>
        <v>321</v>
      </c>
      <c r="F1396" s="96">
        <f t="shared" si="1435"/>
        <v>469</v>
      </c>
      <c r="G1396" s="96">
        <f t="shared" si="1435"/>
        <v>436</v>
      </c>
      <c r="H1396" s="96">
        <f t="shared" si="1435"/>
        <v>563</v>
      </c>
      <c r="I1396" s="96">
        <f t="shared" si="1435"/>
        <v>637</v>
      </c>
      <c r="J1396" s="96">
        <f t="shared" si="1435"/>
        <v>585</v>
      </c>
      <c r="K1396" s="96">
        <f t="shared" si="1435"/>
        <v>453</v>
      </c>
      <c r="L1396" s="96">
        <f>SUM(L1372,L1379,L1384,L1385:L1395)</f>
        <v>460</v>
      </c>
      <c r="M1396" s="96">
        <f t="shared" ref="M1396:R1396" si="1436">SUM(M1372,M1379,M1384,M1385:M1395)</f>
        <v>567</v>
      </c>
      <c r="N1396" s="96">
        <f>SUM(N1372,N1379,N1384,N1385:N1395)</f>
        <v>418</v>
      </c>
      <c r="O1396" s="96">
        <f t="shared" si="1436"/>
        <v>0</v>
      </c>
      <c r="P1396" s="96">
        <f t="shared" si="1436"/>
        <v>0</v>
      </c>
      <c r="Q1396" s="96">
        <f t="shared" si="1436"/>
        <v>0</v>
      </c>
      <c r="R1396" s="96">
        <f t="shared" si="1436"/>
        <v>0</v>
      </c>
      <c r="T1396" s="4" t="s">
        <v>986</v>
      </c>
      <c r="U1396" s="4" t="s">
        <v>987</v>
      </c>
      <c r="V1396" s="4" t="s">
        <v>988</v>
      </c>
      <c r="W1396" s="4" t="s">
        <v>989</v>
      </c>
      <c r="X1396" s="4" t="s">
        <v>990</v>
      </c>
      <c r="Y1396" s="4">
        <v>6315</v>
      </c>
      <c r="Z1396" s="91">
        <f t="shared" ref="Z1396:AK1396" si="1437">C1396*100000/Z1363</f>
        <v>4561.6264294790344</v>
      </c>
      <c r="AA1396" s="91">
        <f t="shared" si="1437"/>
        <v>4394.3591035003774</v>
      </c>
      <c r="AB1396" s="91">
        <f t="shared" si="1437"/>
        <v>3970.3153988868276</v>
      </c>
      <c r="AC1396" s="91">
        <f t="shared" si="1437"/>
        <v>5684.848484848485</v>
      </c>
      <c r="AD1396" s="91">
        <f t="shared" si="1437"/>
        <v>5216.5589854032069</v>
      </c>
      <c r="AE1396" s="91">
        <f t="shared" si="1437"/>
        <v>6636.8030178003064</v>
      </c>
      <c r="AF1396" s="91">
        <f t="shared" si="1437"/>
        <v>7402.6728646135971</v>
      </c>
      <c r="AG1396" s="91">
        <f t="shared" si="1437"/>
        <v>6650.7503410641202</v>
      </c>
      <c r="AH1396" s="91">
        <f t="shared" si="1437"/>
        <v>5045.1052455730032</v>
      </c>
      <c r="AI1396" s="91">
        <f t="shared" si="1437"/>
        <v>5013.6239782016346</v>
      </c>
      <c r="AJ1396" s="91">
        <f t="shared" si="1437"/>
        <v>5986.0641891891892</v>
      </c>
      <c r="AK1396" s="91">
        <f t="shared" si="1437"/>
        <v>4291.5811088295686</v>
      </c>
      <c r="AL1396" s="148"/>
      <c r="AM1396" s="148"/>
      <c r="AN1396" s="148"/>
      <c r="AO1396" s="148"/>
    </row>
    <row r="1397" spans="1:41" ht="13.5" customHeight="1">
      <c r="A1397" s="88">
        <v>1394</v>
      </c>
      <c r="B1397" s="13" t="s">
        <v>158</v>
      </c>
      <c r="C1397" s="86">
        <v>2011</v>
      </c>
      <c r="D1397" s="86">
        <v>2012</v>
      </c>
      <c r="E1397" s="86">
        <v>2013</v>
      </c>
      <c r="F1397" s="86">
        <v>2014</v>
      </c>
      <c r="G1397" s="86">
        <v>2015</v>
      </c>
      <c r="H1397" s="86">
        <v>2016</v>
      </c>
      <c r="I1397" s="86">
        <v>2017</v>
      </c>
      <c r="J1397" s="86">
        <v>2018</v>
      </c>
      <c r="K1397" s="86">
        <v>2019</v>
      </c>
      <c r="L1397" s="86">
        <v>2020</v>
      </c>
      <c r="M1397" s="86">
        <v>2021</v>
      </c>
      <c r="N1397" s="86">
        <v>2022</v>
      </c>
      <c r="O1397" s="86">
        <v>2023</v>
      </c>
      <c r="P1397" s="86">
        <v>2024</v>
      </c>
      <c r="Q1397" s="86">
        <v>2025</v>
      </c>
      <c r="R1397" s="86"/>
      <c r="Z1397" s="72">
        <v>73613</v>
      </c>
      <c r="AA1397" s="72">
        <v>75154</v>
      </c>
      <c r="AB1397" s="72">
        <v>77281</v>
      </c>
      <c r="AC1397" s="72">
        <v>79959</v>
      </c>
      <c r="AD1397" s="72">
        <v>82761</v>
      </c>
      <c r="AE1397" s="72">
        <v>85194</v>
      </c>
      <c r="AF1397" s="72">
        <v>87355</v>
      </c>
      <c r="AG1397" s="72">
        <v>89362</v>
      </c>
      <c r="AH1397" s="72">
        <v>91413</v>
      </c>
      <c r="AI1397" s="72">
        <v>93482</v>
      </c>
      <c r="AJ1397" s="72">
        <v>94928</v>
      </c>
      <c r="AK1397" s="72">
        <v>93467</v>
      </c>
      <c r="AL1397" s="149"/>
      <c r="AM1397" s="149"/>
      <c r="AN1397" s="149"/>
      <c r="AO1397" s="149"/>
    </row>
    <row r="1398" spans="1:41" ht="13.5" customHeight="1">
      <c r="A1398" s="88">
        <v>1395</v>
      </c>
      <c r="B1398" s="89" t="s">
        <v>25</v>
      </c>
      <c r="C1398" s="90">
        <v>2</v>
      </c>
      <c r="D1398" s="90">
        <v>2</v>
      </c>
      <c r="E1398" s="90">
        <v>6</v>
      </c>
      <c r="F1398" s="90">
        <v>4</v>
      </c>
      <c r="G1398" s="90">
        <v>2</v>
      </c>
      <c r="H1398" s="90">
        <v>2</v>
      </c>
      <c r="I1398" s="90">
        <v>6</v>
      </c>
      <c r="J1398" s="90">
        <v>2</v>
      </c>
      <c r="K1398" s="90">
        <v>2</v>
      </c>
      <c r="L1398" s="90">
        <v>2</v>
      </c>
      <c r="M1398" s="90">
        <v>0</v>
      </c>
      <c r="N1398" s="90">
        <v>2</v>
      </c>
      <c r="O1398" s="90"/>
      <c r="P1398" s="90"/>
      <c r="Q1398" s="90"/>
      <c r="R1398" s="90"/>
      <c r="Z1398" s="91">
        <f t="shared" ref="Z1398:AK1398" si="1438">C1398*100000/Z1397</f>
        <v>2.7169114151033105</v>
      </c>
      <c r="AA1398" s="91">
        <f t="shared" si="1438"/>
        <v>2.661202331213242</v>
      </c>
      <c r="AB1398" s="91">
        <f t="shared" si="1438"/>
        <v>7.7638746910624858</v>
      </c>
      <c r="AC1398" s="91">
        <f t="shared" si="1438"/>
        <v>5.0025638139546516</v>
      </c>
      <c r="AD1398" s="91">
        <f t="shared" si="1438"/>
        <v>2.4165971894974687</v>
      </c>
      <c r="AE1398" s="91">
        <f t="shared" si="1438"/>
        <v>2.347583163133554</v>
      </c>
      <c r="AF1398" s="91">
        <f t="shared" si="1438"/>
        <v>6.8685249842596301</v>
      </c>
      <c r="AG1398" s="91">
        <f t="shared" si="1438"/>
        <v>2.2380877778026456</v>
      </c>
      <c r="AH1398" s="91">
        <f t="shared" si="1438"/>
        <v>2.1878726220559437</v>
      </c>
      <c r="AI1398" s="91">
        <f t="shared" si="1438"/>
        <v>2.1394493057487001</v>
      </c>
      <c r="AJ1398" s="91">
        <f t="shared" si="1438"/>
        <v>0</v>
      </c>
      <c r="AK1398" s="91">
        <f t="shared" si="1438"/>
        <v>2.1397926540918184</v>
      </c>
      <c r="AL1398" s="148"/>
      <c r="AM1398" s="148"/>
      <c r="AN1398" s="148"/>
      <c r="AO1398" s="148"/>
    </row>
    <row r="1399" spans="1:41" ht="13.5" customHeight="1">
      <c r="A1399" s="88">
        <v>1396</v>
      </c>
      <c r="B1399" s="95" t="s">
        <v>22</v>
      </c>
      <c r="C1399" s="96">
        <v>414</v>
      </c>
      <c r="D1399" s="96">
        <v>483</v>
      </c>
      <c r="E1399" s="96">
        <v>560</v>
      </c>
      <c r="F1399" s="96">
        <v>621</v>
      </c>
      <c r="G1399" s="96">
        <v>424</v>
      </c>
      <c r="H1399" s="96">
        <v>536</v>
      </c>
      <c r="I1399" s="96">
        <v>525</v>
      </c>
      <c r="J1399" s="96">
        <v>575</v>
      </c>
      <c r="K1399" s="96">
        <v>617</v>
      </c>
      <c r="L1399" s="96">
        <v>595</v>
      </c>
      <c r="M1399" s="96">
        <v>596</v>
      </c>
      <c r="N1399" s="96">
        <v>604</v>
      </c>
      <c r="O1399" s="96"/>
      <c r="P1399" s="96"/>
      <c r="Q1399" s="96"/>
      <c r="R1399" s="96"/>
      <c r="Z1399" s="91">
        <f t="shared" ref="Z1399:AK1399" si="1439">C1399*100000/Z1397</f>
        <v>562.40066292638528</v>
      </c>
      <c r="AA1399" s="91">
        <f t="shared" si="1439"/>
        <v>642.68036298799802</v>
      </c>
      <c r="AB1399" s="91">
        <f t="shared" si="1439"/>
        <v>724.62830449916544</v>
      </c>
      <c r="AC1399" s="91">
        <f t="shared" si="1439"/>
        <v>776.64803211645972</v>
      </c>
      <c r="AD1399" s="91">
        <f t="shared" si="1439"/>
        <v>512.31860417346331</v>
      </c>
      <c r="AE1399" s="91">
        <f t="shared" si="1439"/>
        <v>629.15228771979253</v>
      </c>
      <c r="AF1399" s="91">
        <f t="shared" si="1439"/>
        <v>600.99593612271769</v>
      </c>
      <c r="AG1399" s="91">
        <f t="shared" si="1439"/>
        <v>643.45023611826059</v>
      </c>
      <c r="AH1399" s="91">
        <f t="shared" si="1439"/>
        <v>674.95870390425864</v>
      </c>
      <c r="AI1399" s="91">
        <f t="shared" si="1439"/>
        <v>636.48616846023833</v>
      </c>
      <c r="AJ1399" s="91">
        <f t="shared" si="1439"/>
        <v>627.84426091353441</v>
      </c>
      <c r="AK1399" s="91">
        <f t="shared" si="1439"/>
        <v>646.21738153572915</v>
      </c>
      <c r="AL1399" s="148"/>
      <c r="AM1399" s="148"/>
      <c r="AN1399" s="148"/>
      <c r="AO1399" s="148"/>
    </row>
    <row r="1400" spans="1:41" ht="13.5" customHeight="1">
      <c r="A1400" s="88">
        <v>1397</v>
      </c>
      <c r="B1400" s="95" t="s">
        <v>21</v>
      </c>
      <c r="C1400" s="96">
        <v>135</v>
      </c>
      <c r="D1400" s="96">
        <v>139</v>
      </c>
      <c r="E1400" s="96">
        <v>166</v>
      </c>
      <c r="F1400" s="96">
        <v>117</v>
      </c>
      <c r="G1400" s="96">
        <v>119</v>
      </c>
      <c r="H1400" s="96">
        <v>113</v>
      </c>
      <c r="I1400" s="96">
        <v>125</v>
      </c>
      <c r="J1400" s="96">
        <v>123</v>
      </c>
      <c r="K1400" s="96">
        <v>141</v>
      </c>
      <c r="L1400" s="96">
        <v>173</v>
      </c>
      <c r="M1400" s="96">
        <v>139</v>
      </c>
      <c r="N1400" s="96">
        <v>164</v>
      </c>
      <c r="O1400" s="96"/>
      <c r="P1400" s="96"/>
      <c r="Q1400" s="96"/>
      <c r="R1400" s="96"/>
      <c r="Z1400" s="91">
        <f t="shared" ref="Z1400:AK1400" si="1440">C1400*100000/Z1397</f>
        <v>183.39152051947346</v>
      </c>
      <c r="AA1400" s="91">
        <f t="shared" si="1440"/>
        <v>184.95356201932032</v>
      </c>
      <c r="AB1400" s="91">
        <f t="shared" si="1440"/>
        <v>214.80053311939545</v>
      </c>
      <c r="AC1400" s="91">
        <f t="shared" si="1440"/>
        <v>146.32499155817356</v>
      </c>
      <c r="AD1400" s="91">
        <f t="shared" si="1440"/>
        <v>143.78753277509938</v>
      </c>
      <c r="AE1400" s="91">
        <f t="shared" si="1440"/>
        <v>132.6384487170458</v>
      </c>
      <c r="AF1400" s="91">
        <f t="shared" si="1440"/>
        <v>143.09427050540896</v>
      </c>
      <c r="AG1400" s="91">
        <f t="shared" si="1440"/>
        <v>137.64239833486269</v>
      </c>
      <c r="AH1400" s="91">
        <f t="shared" si="1440"/>
        <v>154.24501985494405</v>
      </c>
      <c r="AI1400" s="91">
        <f t="shared" si="1440"/>
        <v>185.06236494726258</v>
      </c>
      <c r="AJ1400" s="91">
        <f t="shared" si="1440"/>
        <v>146.42676554862632</v>
      </c>
      <c r="AK1400" s="91">
        <f t="shared" si="1440"/>
        <v>175.46299763552912</v>
      </c>
      <c r="AL1400" s="148"/>
      <c r="AM1400" s="148"/>
      <c r="AN1400" s="148"/>
      <c r="AO1400" s="148"/>
    </row>
    <row r="1401" spans="1:41" ht="13.5" customHeight="1">
      <c r="A1401" s="88">
        <v>1398</v>
      </c>
      <c r="B1401" s="95" t="s">
        <v>20</v>
      </c>
      <c r="C1401" s="96">
        <v>8</v>
      </c>
      <c r="D1401" s="96">
        <v>10</v>
      </c>
      <c r="E1401" s="96">
        <v>20</v>
      </c>
      <c r="F1401" s="96">
        <v>19</v>
      </c>
      <c r="G1401" s="96">
        <v>11</v>
      </c>
      <c r="H1401" s="96">
        <v>16</v>
      </c>
      <c r="I1401" s="96">
        <v>15</v>
      </c>
      <c r="J1401" s="96">
        <v>11</v>
      </c>
      <c r="K1401" s="96">
        <v>20</v>
      </c>
      <c r="L1401" s="96">
        <v>13</v>
      </c>
      <c r="M1401" s="96">
        <v>24</v>
      </c>
      <c r="N1401" s="96">
        <v>7</v>
      </c>
      <c r="O1401" s="96"/>
      <c r="P1401" s="96"/>
      <c r="Q1401" s="96"/>
      <c r="R1401" s="96"/>
      <c r="Z1401" s="91">
        <f t="shared" ref="Z1401:AK1401" si="1441">C1401*100000/Z1397</f>
        <v>10.867645660413242</v>
      </c>
      <c r="AA1401" s="91">
        <f t="shared" si="1441"/>
        <v>13.306011656066211</v>
      </c>
      <c r="AB1401" s="91">
        <f t="shared" si="1441"/>
        <v>25.879582303541621</v>
      </c>
      <c r="AC1401" s="91">
        <f t="shared" si="1441"/>
        <v>23.762178116284595</v>
      </c>
      <c r="AD1401" s="91">
        <f t="shared" si="1441"/>
        <v>13.291284542236077</v>
      </c>
      <c r="AE1401" s="91">
        <f t="shared" si="1441"/>
        <v>18.780665305068432</v>
      </c>
      <c r="AF1401" s="91">
        <f t="shared" si="1441"/>
        <v>17.171312460649077</v>
      </c>
      <c r="AG1401" s="91">
        <f t="shared" si="1441"/>
        <v>12.30948277791455</v>
      </c>
      <c r="AH1401" s="91">
        <f t="shared" si="1441"/>
        <v>21.878726220559439</v>
      </c>
      <c r="AI1401" s="91">
        <f t="shared" si="1441"/>
        <v>13.906420487366551</v>
      </c>
      <c r="AJ1401" s="91">
        <f t="shared" si="1441"/>
        <v>25.282319231417496</v>
      </c>
      <c r="AK1401" s="91">
        <f t="shared" si="1441"/>
        <v>7.4892742893213651</v>
      </c>
      <c r="AL1401" s="148"/>
      <c r="AM1401" s="148"/>
      <c r="AN1401" s="148"/>
      <c r="AO1401" s="148"/>
    </row>
    <row r="1402" spans="1:41" ht="13.5" customHeight="1">
      <c r="A1402" s="88">
        <v>1399</v>
      </c>
      <c r="B1402" s="95" t="s">
        <v>19</v>
      </c>
      <c r="C1402" s="96">
        <v>173</v>
      </c>
      <c r="D1402" s="96">
        <v>139</v>
      </c>
      <c r="E1402" s="96">
        <v>145</v>
      </c>
      <c r="F1402" s="96">
        <v>89</v>
      </c>
      <c r="G1402" s="96">
        <v>80</v>
      </c>
      <c r="H1402" s="96">
        <v>102</v>
      </c>
      <c r="I1402" s="96">
        <v>110</v>
      </c>
      <c r="J1402" s="96">
        <v>115</v>
      </c>
      <c r="K1402" s="96">
        <v>137</v>
      </c>
      <c r="L1402" s="96">
        <v>175</v>
      </c>
      <c r="M1402" s="96">
        <v>113</v>
      </c>
      <c r="N1402" s="96">
        <v>81</v>
      </c>
      <c r="O1402" s="96"/>
      <c r="P1402" s="96"/>
      <c r="Q1402" s="96"/>
      <c r="R1402" s="96"/>
      <c r="Z1402" s="91">
        <f t="shared" ref="Z1402:AK1402" si="1442">C1402*100000/Z1397</f>
        <v>235.01283740643638</v>
      </c>
      <c r="AA1402" s="91">
        <f t="shared" si="1442"/>
        <v>184.95356201932032</v>
      </c>
      <c r="AB1402" s="91">
        <f t="shared" si="1442"/>
        <v>187.62697170067676</v>
      </c>
      <c r="AC1402" s="91">
        <f t="shared" si="1442"/>
        <v>111.307044860491</v>
      </c>
      <c r="AD1402" s="91">
        <f t="shared" si="1442"/>
        <v>96.663887579898741</v>
      </c>
      <c r="AE1402" s="91">
        <f t="shared" si="1442"/>
        <v>119.72674131981125</v>
      </c>
      <c r="AF1402" s="91">
        <f t="shared" si="1442"/>
        <v>125.92295804475989</v>
      </c>
      <c r="AG1402" s="91">
        <f t="shared" si="1442"/>
        <v>128.6900472236521</v>
      </c>
      <c r="AH1402" s="91">
        <f t="shared" si="1442"/>
        <v>149.86927461083215</v>
      </c>
      <c r="AI1402" s="91">
        <f t="shared" si="1442"/>
        <v>187.20181425301126</v>
      </c>
      <c r="AJ1402" s="91">
        <f t="shared" si="1442"/>
        <v>119.03758638125737</v>
      </c>
      <c r="AK1402" s="91">
        <f t="shared" si="1442"/>
        <v>86.66160249071865</v>
      </c>
      <c r="AL1402" s="148"/>
      <c r="AM1402" s="148"/>
      <c r="AN1402" s="148"/>
      <c r="AO1402" s="148"/>
    </row>
    <row r="1403" spans="1:41" ht="13.5" customHeight="1">
      <c r="A1403" s="88">
        <v>1400</v>
      </c>
      <c r="B1403" s="95" t="s">
        <v>18</v>
      </c>
      <c r="C1403" s="96">
        <v>3</v>
      </c>
      <c r="D1403" s="96">
        <v>3</v>
      </c>
      <c r="E1403" s="96">
        <v>4</v>
      </c>
      <c r="F1403" s="96">
        <v>25</v>
      </c>
      <c r="G1403" s="96">
        <v>14</v>
      </c>
      <c r="H1403" s="96">
        <v>10</v>
      </c>
      <c r="I1403" s="96">
        <v>3</v>
      </c>
      <c r="J1403" s="96">
        <v>1</v>
      </c>
      <c r="K1403" s="96">
        <v>3</v>
      </c>
      <c r="L1403" s="96">
        <v>3</v>
      </c>
      <c r="M1403" s="96">
        <v>5</v>
      </c>
      <c r="N1403" s="96">
        <v>6</v>
      </c>
      <c r="O1403" s="96"/>
      <c r="P1403" s="96"/>
      <c r="Q1403" s="96"/>
      <c r="R1403" s="96"/>
      <c r="Z1403" s="91">
        <f t="shared" ref="Z1403:AK1403" si="1443">C1403*100000/Z1397</f>
        <v>4.0753671226549661</v>
      </c>
      <c r="AA1403" s="91">
        <f t="shared" si="1443"/>
        <v>3.991803496819863</v>
      </c>
      <c r="AB1403" s="91">
        <f t="shared" si="1443"/>
        <v>5.1759164607083239</v>
      </c>
      <c r="AC1403" s="91">
        <f t="shared" si="1443"/>
        <v>31.266023837216572</v>
      </c>
      <c r="AD1403" s="91">
        <f t="shared" si="1443"/>
        <v>16.91618032648228</v>
      </c>
      <c r="AE1403" s="91">
        <f t="shared" si="1443"/>
        <v>11.737915815667771</v>
      </c>
      <c r="AF1403" s="91">
        <f t="shared" si="1443"/>
        <v>3.434262492129815</v>
      </c>
      <c r="AG1403" s="91">
        <f t="shared" si="1443"/>
        <v>1.1190438889013228</v>
      </c>
      <c r="AH1403" s="91">
        <f t="shared" si="1443"/>
        <v>3.2818089330839157</v>
      </c>
      <c r="AI1403" s="91">
        <f t="shared" si="1443"/>
        <v>3.2091739586230505</v>
      </c>
      <c r="AJ1403" s="91">
        <f t="shared" si="1443"/>
        <v>5.2671498398786447</v>
      </c>
      <c r="AK1403" s="91">
        <f t="shared" si="1443"/>
        <v>6.4193779622754557</v>
      </c>
      <c r="AL1403" s="148"/>
      <c r="AM1403" s="148"/>
      <c r="AN1403" s="148"/>
      <c r="AO1403" s="148"/>
    </row>
    <row r="1404" spans="1:41" ht="13.5" customHeight="1">
      <c r="A1404" s="88">
        <v>1401</v>
      </c>
      <c r="B1404" s="95" t="s">
        <v>17</v>
      </c>
      <c r="C1404" s="96">
        <v>81</v>
      </c>
      <c r="D1404" s="96">
        <v>62</v>
      </c>
      <c r="E1404" s="96">
        <v>101</v>
      </c>
      <c r="F1404" s="96">
        <v>118</v>
      </c>
      <c r="G1404" s="96">
        <v>127</v>
      </c>
      <c r="H1404" s="96">
        <v>152</v>
      </c>
      <c r="I1404" s="96">
        <v>95</v>
      </c>
      <c r="J1404" s="96">
        <v>124</v>
      </c>
      <c r="K1404" s="96">
        <v>121</v>
      </c>
      <c r="L1404" s="96">
        <v>108</v>
      </c>
      <c r="M1404" s="96">
        <v>111</v>
      </c>
      <c r="N1404" s="96">
        <v>165</v>
      </c>
      <c r="O1404" s="96"/>
      <c r="P1404" s="96"/>
      <c r="Q1404" s="96"/>
      <c r="R1404" s="96"/>
      <c r="Z1404" s="91">
        <f t="shared" ref="Z1404:AK1404" si="1444">C1404*100000/Z1397</f>
        <v>110.03491231168408</v>
      </c>
      <c r="AA1404" s="91">
        <f t="shared" si="1444"/>
        <v>82.497272267610512</v>
      </c>
      <c r="AB1404" s="91">
        <f t="shared" si="1444"/>
        <v>130.69189063288519</v>
      </c>
      <c r="AC1404" s="91">
        <f t="shared" si="1444"/>
        <v>147.57563251166223</v>
      </c>
      <c r="AD1404" s="91">
        <f t="shared" si="1444"/>
        <v>153.45392153308924</v>
      </c>
      <c r="AE1404" s="91">
        <f t="shared" si="1444"/>
        <v>178.41632039815011</v>
      </c>
      <c r="AF1404" s="91">
        <f t="shared" si="1444"/>
        <v>108.75164558411082</v>
      </c>
      <c r="AG1404" s="91">
        <f t="shared" si="1444"/>
        <v>138.76144222376402</v>
      </c>
      <c r="AH1404" s="91">
        <f t="shared" si="1444"/>
        <v>132.36629363438462</v>
      </c>
      <c r="AI1404" s="91">
        <f t="shared" si="1444"/>
        <v>115.53026251042982</v>
      </c>
      <c r="AJ1404" s="91">
        <f t="shared" si="1444"/>
        <v>116.93072644530592</v>
      </c>
      <c r="AK1404" s="91">
        <f t="shared" si="1444"/>
        <v>176.53289396257503</v>
      </c>
      <c r="AL1404" s="148"/>
      <c r="AM1404" s="148"/>
      <c r="AN1404" s="148"/>
      <c r="AO1404" s="148"/>
    </row>
    <row r="1405" spans="1:41" ht="13.5" customHeight="1">
      <c r="A1405" s="88">
        <v>1402</v>
      </c>
      <c r="B1405" s="95" t="s">
        <v>16</v>
      </c>
      <c r="C1405" s="96">
        <v>21</v>
      </c>
      <c r="D1405" s="96">
        <v>42</v>
      </c>
      <c r="E1405" s="96">
        <v>20</v>
      </c>
      <c r="F1405" s="96">
        <v>52</v>
      </c>
      <c r="G1405" s="96">
        <v>43</v>
      </c>
      <c r="H1405" s="96">
        <v>31</v>
      </c>
      <c r="I1405" s="96">
        <v>38</v>
      </c>
      <c r="J1405" s="96">
        <v>42</v>
      </c>
      <c r="K1405" s="96">
        <v>53</v>
      </c>
      <c r="L1405" s="96">
        <v>50</v>
      </c>
      <c r="M1405" s="96">
        <v>56</v>
      </c>
      <c r="N1405" s="96">
        <v>40</v>
      </c>
      <c r="O1405" s="96"/>
      <c r="P1405" s="96"/>
      <c r="Q1405" s="96"/>
      <c r="R1405" s="96"/>
      <c r="Z1405" s="91">
        <f t="shared" ref="Z1405:AK1405" si="1445">C1405*100000/Z1397</f>
        <v>28.527569858584762</v>
      </c>
      <c r="AA1405" s="91">
        <f t="shared" si="1445"/>
        <v>55.885248955478083</v>
      </c>
      <c r="AB1405" s="91">
        <f t="shared" si="1445"/>
        <v>25.879582303541621</v>
      </c>
      <c r="AC1405" s="91">
        <f t="shared" si="1445"/>
        <v>65.03332958141047</v>
      </c>
      <c r="AD1405" s="91">
        <f t="shared" si="1445"/>
        <v>51.956839574195577</v>
      </c>
      <c r="AE1405" s="91">
        <f t="shared" si="1445"/>
        <v>36.387539028570089</v>
      </c>
      <c r="AF1405" s="91">
        <f t="shared" si="1445"/>
        <v>43.500658233644323</v>
      </c>
      <c r="AG1405" s="91">
        <f t="shared" si="1445"/>
        <v>46.999843333855551</v>
      </c>
      <c r="AH1405" s="91">
        <f t="shared" si="1445"/>
        <v>57.978624484482516</v>
      </c>
      <c r="AI1405" s="91">
        <f t="shared" si="1445"/>
        <v>53.486232643717507</v>
      </c>
      <c r="AJ1405" s="91">
        <f t="shared" si="1445"/>
        <v>58.992078206640819</v>
      </c>
      <c r="AK1405" s="91">
        <f t="shared" si="1445"/>
        <v>42.79585308183637</v>
      </c>
      <c r="AL1405" s="148"/>
      <c r="AM1405" s="148"/>
      <c r="AN1405" s="148"/>
      <c r="AO1405" s="148"/>
    </row>
    <row r="1406" spans="1:41" ht="13.5" customHeight="1">
      <c r="A1406" s="88">
        <v>1403</v>
      </c>
      <c r="B1406" s="97" t="s">
        <v>117</v>
      </c>
      <c r="C1406" s="96">
        <v>837</v>
      </c>
      <c r="D1406" s="96">
        <v>880</v>
      </c>
      <c r="E1406" s="96">
        <v>1022</v>
      </c>
      <c r="F1406" s="96">
        <v>1045</v>
      </c>
      <c r="G1406" s="96">
        <v>820</v>
      </c>
      <c r="H1406" s="96">
        <v>962</v>
      </c>
      <c r="I1406" s="96">
        <v>917</v>
      </c>
      <c r="J1406" s="96">
        <v>993</v>
      </c>
      <c r="K1406" s="96">
        <v>1094</v>
      </c>
      <c r="L1406" s="96">
        <v>1119</v>
      </c>
      <c r="M1406" s="96">
        <v>1044</v>
      </c>
      <c r="N1406" s="96">
        <v>1069</v>
      </c>
      <c r="O1406" s="96"/>
      <c r="P1406" s="96"/>
      <c r="Q1406" s="96"/>
      <c r="R1406" s="96"/>
      <c r="T1406" s="4" t="s">
        <v>991</v>
      </c>
      <c r="U1406" s="4" t="s">
        <v>992</v>
      </c>
      <c r="V1406" s="4" t="s">
        <v>993</v>
      </c>
      <c r="W1406" s="4" t="s">
        <v>994</v>
      </c>
      <c r="X1406" s="4" t="s">
        <v>995</v>
      </c>
      <c r="Y1406" s="4">
        <v>1039.5999999999999</v>
      </c>
      <c r="Z1406" s="91">
        <f t="shared" ref="Z1406:AK1406" si="1446">C1406*100000/Z1397</f>
        <v>1137.0274272207355</v>
      </c>
      <c r="AA1406" s="91">
        <f t="shared" si="1446"/>
        <v>1170.9290257338266</v>
      </c>
      <c r="AB1406" s="91">
        <f t="shared" si="1446"/>
        <v>1322.4466557109768</v>
      </c>
      <c r="AC1406" s="91">
        <f t="shared" si="1446"/>
        <v>1306.9197963956528</v>
      </c>
      <c r="AD1406" s="91">
        <f t="shared" si="1446"/>
        <v>990.80484769396219</v>
      </c>
      <c r="AE1406" s="91">
        <f t="shared" si="1446"/>
        <v>1129.1875014672394</v>
      </c>
      <c r="AF1406" s="91">
        <f t="shared" si="1446"/>
        <v>1049.7395684276801</v>
      </c>
      <c r="AG1406" s="91">
        <f t="shared" si="1446"/>
        <v>1111.2105816790136</v>
      </c>
      <c r="AH1406" s="91">
        <f t="shared" si="1446"/>
        <v>1196.7663242646013</v>
      </c>
      <c r="AI1406" s="91">
        <f t="shared" si="1446"/>
        <v>1197.0218865663978</v>
      </c>
      <c r="AJ1406" s="91">
        <f t="shared" si="1446"/>
        <v>1099.7808865666611</v>
      </c>
      <c r="AK1406" s="91">
        <f t="shared" si="1446"/>
        <v>1143.7191736120769</v>
      </c>
      <c r="AL1406" s="148"/>
      <c r="AM1406" s="148"/>
      <c r="AN1406" s="148"/>
      <c r="AO1406" s="148"/>
    </row>
    <row r="1407" spans="1:41" ht="13.5" customHeight="1">
      <c r="A1407" s="88">
        <v>1404</v>
      </c>
      <c r="B1407" s="95" t="s">
        <v>15</v>
      </c>
      <c r="C1407" s="96">
        <v>63</v>
      </c>
      <c r="D1407" s="96">
        <v>53</v>
      </c>
      <c r="E1407" s="96">
        <v>41</v>
      </c>
      <c r="F1407" s="96">
        <v>46</v>
      </c>
      <c r="G1407" s="96">
        <v>34</v>
      </c>
      <c r="H1407" s="96">
        <v>46</v>
      </c>
      <c r="I1407" s="96">
        <v>29</v>
      </c>
      <c r="J1407" s="96">
        <v>30</v>
      </c>
      <c r="K1407" s="96">
        <v>40</v>
      </c>
      <c r="L1407" s="96">
        <v>18</v>
      </c>
      <c r="M1407" s="96">
        <v>29</v>
      </c>
      <c r="N1407" s="96">
        <v>16</v>
      </c>
      <c r="O1407" s="96"/>
      <c r="P1407" s="96"/>
      <c r="Q1407" s="96"/>
      <c r="R1407" s="96"/>
      <c r="Z1407" s="91">
        <f t="shared" ref="Z1407:AK1407" si="1447">C1407*100000/Z1397</f>
        <v>85.582709575754279</v>
      </c>
      <c r="AA1407" s="91">
        <f t="shared" si="1447"/>
        <v>70.521861777150917</v>
      </c>
      <c r="AB1407" s="91">
        <f t="shared" si="1447"/>
        <v>53.053143722260323</v>
      </c>
      <c r="AC1407" s="91">
        <f t="shared" si="1447"/>
        <v>57.529483860478493</v>
      </c>
      <c r="AD1407" s="91">
        <f t="shared" si="1447"/>
        <v>41.082152221456965</v>
      </c>
      <c r="AE1407" s="91">
        <f t="shared" si="1447"/>
        <v>53.994412752071739</v>
      </c>
      <c r="AF1407" s="91">
        <f t="shared" si="1447"/>
        <v>33.197870757254883</v>
      </c>
      <c r="AG1407" s="91">
        <f t="shared" si="1447"/>
        <v>33.571316667039682</v>
      </c>
      <c r="AH1407" s="91">
        <f t="shared" si="1447"/>
        <v>43.757452441118879</v>
      </c>
      <c r="AI1407" s="91">
        <f t="shared" si="1447"/>
        <v>19.255043751738302</v>
      </c>
      <c r="AJ1407" s="91">
        <f t="shared" si="1447"/>
        <v>30.549469071296141</v>
      </c>
      <c r="AK1407" s="91">
        <f t="shared" si="1447"/>
        <v>17.118341232734547</v>
      </c>
      <c r="AL1407" s="148"/>
      <c r="AM1407" s="148"/>
      <c r="AN1407" s="148"/>
      <c r="AO1407" s="148"/>
    </row>
    <row r="1408" spans="1:41" ht="13.5" customHeight="1">
      <c r="A1408" s="88">
        <v>1405</v>
      </c>
      <c r="B1408" s="95" t="s">
        <v>14</v>
      </c>
      <c r="C1408" s="96">
        <v>785</v>
      </c>
      <c r="D1408" s="96">
        <v>786</v>
      </c>
      <c r="E1408" s="96">
        <v>712</v>
      </c>
      <c r="F1408" s="96">
        <v>628</v>
      </c>
      <c r="G1408" s="96">
        <v>540</v>
      </c>
      <c r="H1408" s="96">
        <v>704</v>
      </c>
      <c r="I1408" s="96">
        <v>609</v>
      </c>
      <c r="J1408" s="96">
        <v>640</v>
      </c>
      <c r="K1408" s="96">
        <v>622</v>
      </c>
      <c r="L1408" s="96">
        <v>659</v>
      </c>
      <c r="M1408" s="96">
        <v>597</v>
      </c>
      <c r="N1408" s="96">
        <v>624</v>
      </c>
      <c r="O1408" s="96"/>
      <c r="P1408" s="96"/>
      <c r="Q1408" s="96"/>
      <c r="R1408" s="96"/>
      <c r="Z1408" s="91">
        <f t="shared" ref="Z1408:AK1408" si="1448">C1408*100000/Z1397</f>
        <v>1066.3877304280493</v>
      </c>
      <c r="AA1408" s="91">
        <f t="shared" si="1448"/>
        <v>1045.8525161668042</v>
      </c>
      <c r="AB1408" s="91">
        <f t="shared" si="1448"/>
        <v>921.31313000608168</v>
      </c>
      <c r="AC1408" s="91">
        <f t="shared" si="1448"/>
        <v>785.40251879088032</v>
      </c>
      <c r="AD1408" s="91">
        <f t="shared" si="1448"/>
        <v>652.48124116431654</v>
      </c>
      <c r="AE1408" s="91">
        <f t="shared" si="1448"/>
        <v>826.34927342301103</v>
      </c>
      <c r="AF1408" s="91">
        <f t="shared" si="1448"/>
        <v>697.15528590235249</v>
      </c>
      <c r="AG1408" s="91">
        <f t="shared" si="1448"/>
        <v>716.18808889684658</v>
      </c>
      <c r="AH1408" s="91">
        <f t="shared" si="1448"/>
        <v>680.42838545939856</v>
      </c>
      <c r="AI1408" s="91">
        <f t="shared" si="1448"/>
        <v>704.94854624419679</v>
      </c>
      <c r="AJ1408" s="91">
        <f t="shared" si="1448"/>
        <v>628.89769088151024</v>
      </c>
      <c r="AK1408" s="91">
        <f t="shared" si="1448"/>
        <v>667.61530807664735</v>
      </c>
      <c r="AL1408" s="148"/>
      <c r="AM1408" s="148"/>
      <c r="AN1408" s="148"/>
      <c r="AO1408" s="148"/>
    </row>
    <row r="1409" spans="1:41" ht="13.5" customHeight="1">
      <c r="A1409" s="88">
        <v>1406</v>
      </c>
      <c r="B1409" s="95" t="s">
        <v>13</v>
      </c>
      <c r="C1409" s="96">
        <v>1197</v>
      </c>
      <c r="D1409" s="96">
        <v>915</v>
      </c>
      <c r="E1409" s="96">
        <v>914</v>
      </c>
      <c r="F1409" s="96">
        <v>788</v>
      </c>
      <c r="G1409" s="96">
        <v>885</v>
      </c>
      <c r="H1409" s="96">
        <v>837</v>
      </c>
      <c r="I1409" s="96">
        <v>801</v>
      </c>
      <c r="J1409" s="96">
        <v>741</v>
      </c>
      <c r="K1409" s="96">
        <v>656</v>
      </c>
      <c r="L1409" s="96">
        <v>773</v>
      </c>
      <c r="M1409" s="96">
        <v>688</v>
      </c>
      <c r="N1409" s="96">
        <v>721</v>
      </c>
      <c r="O1409" s="96"/>
      <c r="P1409" s="96"/>
      <c r="Q1409" s="96"/>
      <c r="R1409" s="96"/>
      <c r="Z1409" s="91">
        <f t="shared" ref="Z1409:AK1409" si="1449">C1409*100000/Z1397</f>
        <v>1626.0714819393313</v>
      </c>
      <c r="AA1409" s="91">
        <f t="shared" si="1449"/>
        <v>1217.5000665300583</v>
      </c>
      <c r="AB1409" s="91">
        <f t="shared" si="1449"/>
        <v>1182.6969112718521</v>
      </c>
      <c r="AC1409" s="91">
        <f t="shared" si="1449"/>
        <v>985.50507134906638</v>
      </c>
      <c r="AD1409" s="91">
        <f t="shared" si="1449"/>
        <v>1069.3442563526298</v>
      </c>
      <c r="AE1409" s="91">
        <f t="shared" si="1449"/>
        <v>982.4635537713923</v>
      </c>
      <c r="AF1409" s="91">
        <f t="shared" si="1449"/>
        <v>916.94808539866062</v>
      </c>
      <c r="AG1409" s="91">
        <f t="shared" si="1449"/>
        <v>829.21152167588014</v>
      </c>
      <c r="AH1409" s="91">
        <f t="shared" si="1449"/>
        <v>717.62222003434965</v>
      </c>
      <c r="AI1409" s="91">
        <f t="shared" si="1449"/>
        <v>826.89715667187261</v>
      </c>
      <c r="AJ1409" s="91">
        <f t="shared" si="1449"/>
        <v>724.7598179673015</v>
      </c>
      <c r="AK1409" s="91">
        <f t="shared" si="1449"/>
        <v>771.3952518001006</v>
      </c>
      <c r="AL1409" s="148"/>
      <c r="AM1409" s="148"/>
      <c r="AN1409" s="148"/>
      <c r="AO1409" s="148"/>
    </row>
    <row r="1410" spans="1:41" ht="13.5" customHeight="1">
      <c r="A1410" s="88">
        <v>1407</v>
      </c>
      <c r="B1410" s="95" t="s">
        <v>12</v>
      </c>
      <c r="C1410" s="96">
        <v>3699</v>
      </c>
      <c r="D1410" s="96">
        <v>4252</v>
      </c>
      <c r="E1410" s="96">
        <v>3603</v>
      </c>
      <c r="F1410" s="96">
        <v>3652</v>
      </c>
      <c r="G1410" s="96">
        <v>3405</v>
      </c>
      <c r="H1410" s="96">
        <v>4125</v>
      </c>
      <c r="I1410" s="96">
        <v>3720</v>
      </c>
      <c r="J1410" s="96">
        <v>3593</v>
      </c>
      <c r="K1410" s="96">
        <v>3490</v>
      </c>
      <c r="L1410" s="96">
        <v>4049</v>
      </c>
      <c r="M1410" s="96">
        <v>3736</v>
      </c>
      <c r="N1410" s="96">
        <v>3764</v>
      </c>
      <c r="O1410" s="96"/>
      <c r="P1410" s="96"/>
      <c r="Q1410" s="96"/>
      <c r="R1410" s="96"/>
      <c r="Z1410" s="91">
        <f t="shared" ref="Z1410:AK1410" si="1450">C1410*100000/Z1397</f>
        <v>5024.9276622335728</v>
      </c>
      <c r="AA1410" s="91">
        <f t="shared" si="1450"/>
        <v>5657.716156159353</v>
      </c>
      <c r="AB1410" s="91">
        <f t="shared" si="1450"/>
        <v>4662.2067519830234</v>
      </c>
      <c r="AC1410" s="91">
        <f t="shared" si="1450"/>
        <v>4567.3407621405968</v>
      </c>
      <c r="AD1410" s="91">
        <f t="shared" si="1450"/>
        <v>4114.2567151194407</v>
      </c>
      <c r="AE1410" s="91">
        <f t="shared" si="1450"/>
        <v>4841.8902739629548</v>
      </c>
      <c r="AF1410" s="91">
        <f t="shared" si="1450"/>
        <v>4258.4854902409706</v>
      </c>
      <c r="AG1410" s="91">
        <f t="shared" si="1450"/>
        <v>4020.7246928224527</v>
      </c>
      <c r="AH1410" s="91">
        <f t="shared" si="1450"/>
        <v>3817.8377254876223</v>
      </c>
      <c r="AI1410" s="91">
        <f t="shared" si="1450"/>
        <v>4331.3151194882439</v>
      </c>
      <c r="AJ1410" s="91">
        <f t="shared" si="1450"/>
        <v>3935.6143603573232</v>
      </c>
      <c r="AK1410" s="91">
        <f t="shared" si="1450"/>
        <v>4027.0897750008025</v>
      </c>
      <c r="AL1410" s="148"/>
      <c r="AM1410" s="148"/>
      <c r="AN1410" s="148"/>
      <c r="AO1410" s="148"/>
    </row>
    <row r="1411" spans="1:41" ht="13.5" customHeight="1">
      <c r="A1411" s="88">
        <v>1408</v>
      </c>
      <c r="B1411" s="95" t="s">
        <v>11</v>
      </c>
      <c r="C1411" s="96">
        <v>396</v>
      </c>
      <c r="D1411" s="96">
        <v>474</v>
      </c>
      <c r="E1411" s="96">
        <v>508</v>
      </c>
      <c r="F1411" s="96">
        <v>844</v>
      </c>
      <c r="G1411" s="96">
        <v>503</v>
      </c>
      <c r="H1411" s="96">
        <v>794</v>
      </c>
      <c r="I1411" s="96">
        <v>789</v>
      </c>
      <c r="J1411" s="96">
        <v>598</v>
      </c>
      <c r="K1411" s="96">
        <v>639</v>
      </c>
      <c r="L1411" s="96">
        <v>651</v>
      </c>
      <c r="M1411" s="96">
        <v>590</v>
      </c>
      <c r="N1411" s="96">
        <v>504</v>
      </c>
      <c r="O1411" s="96"/>
      <c r="P1411" s="96"/>
      <c r="Q1411" s="96"/>
      <c r="R1411" s="96"/>
      <c r="Z1411" s="91">
        <f t="shared" ref="Z1411:AK1411" si="1451">C1411*100000/Z1397</f>
        <v>537.94846019045553</v>
      </c>
      <c r="AA1411" s="91">
        <f t="shared" si="1451"/>
        <v>630.70495249753844</v>
      </c>
      <c r="AB1411" s="91">
        <f t="shared" si="1451"/>
        <v>657.34139050995714</v>
      </c>
      <c r="AC1411" s="91">
        <f t="shared" si="1451"/>
        <v>1055.5409647444314</v>
      </c>
      <c r="AD1411" s="91">
        <f t="shared" si="1451"/>
        <v>607.77419315861334</v>
      </c>
      <c r="AE1411" s="91">
        <f t="shared" si="1451"/>
        <v>931.99051576402098</v>
      </c>
      <c r="AF1411" s="91">
        <f t="shared" si="1451"/>
        <v>903.21103543014135</v>
      </c>
      <c r="AG1411" s="91">
        <f t="shared" si="1451"/>
        <v>669.18824556299103</v>
      </c>
      <c r="AH1411" s="91">
        <f t="shared" si="1451"/>
        <v>699.0253027468741</v>
      </c>
      <c r="AI1411" s="91">
        <f t="shared" si="1451"/>
        <v>696.39074902120194</v>
      </c>
      <c r="AJ1411" s="91">
        <f t="shared" si="1451"/>
        <v>621.52368110568011</v>
      </c>
      <c r="AK1411" s="91">
        <f t="shared" si="1451"/>
        <v>539.22774883113823</v>
      </c>
      <c r="AL1411" s="148"/>
      <c r="AM1411" s="148"/>
      <c r="AN1411" s="148"/>
      <c r="AO1411" s="148"/>
    </row>
    <row r="1412" spans="1:41" ht="13.5" customHeight="1">
      <c r="A1412" s="88">
        <v>1409</v>
      </c>
      <c r="B1412" s="95" t="s">
        <v>28</v>
      </c>
      <c r="C1412" s="96">
        <v>0</v>
      </c>
      <c r="D1412" s="96">
        <v>1</v>
      </c>
      <c r="E1412" s="96">
        <v>2</v>
      </c>
      <c r="F1412" s="96">
        <v>0</v>
      </c>
      <c r="G1412" s="96">
        <v>0</v>
      </c>
      <c r="H1412" s="96">
        <v>0</v>
      </c>
      <c r="I1412" s="96">
        <v>0</v>
      </c>
      <c r="J1412" s="96">
        <v>0</v>
      </c>
      <c r="K1412" s="96">
        <v>4</v>
      </c>
      <c r="L1412" s="96">
        <v>0</v>
      </c>
      <c r="M1412" s="96">
        <v>0</v>
      </c>
      <c r="N1412" s="96">
        <v>0</v>
      </c>
      <c r="O1412" s="96"/>
      <c r="P1412" s="96"/>
      <c r="Q1412" s="96"/>
      <c r="R1412" s="96"/>
      <c r="Z1412" s="91">
        <f t="shared" ref="Z1412:AK1412" si="1452">C1412*100000/Z1397</f>
        <v>0</v>
      </c>
      <c r="AA1412" s="91">
        <f t="shared" si="1452"/>
        <v>1.330601165606621</v>
      </c>
      <c r="AB1412" s="91">
        <f t="shared" si="1452"/>
        <v>2.5879582303541619</v>
      </c>
      <c r="AC1412" s="91">
        <f t="shared" si="1452"/>
        <v>0</v>
      </c>
      <c r="AD1412" s="91">
        <f t="shared" si="1452"/>
        <v>0</v>
      </c>
      <c r="AE1412" s="91">
        <f t="shared" si="1452"/>
        <v>0</v>
      </c>
      <c r="AF1412" s="91">
        <f t="shared" si="1452"/>
        <v>0</v>
      </c>
      <c r="AG1412" s="91">
        <f t="shared" si="1452"/>
        <v>0</v>
      </c>
      <c r="AH1412" s="91">
        <f t="shared" si="1452"/>
        <v>4.3757452441118874</v>
      </c>
      <c r="AI1412" s="91">
        <f t="shared" si="1452"/>
        <v>0</v>
      </c>
      <c r="AJ1412" s="91">
        <f t="shared" si="1452"/>
        <v>0</v>
      </c>
      <c r="AK1412" s="91">
        <f t="shared" si="1452"/>
        <v>0</v>
      </c>
      <c r="AL1412" s="148"/>
      <c r="AM1412" s="148"/>
      <c r="AN1412" s="148"/>
      <c r="AO1412" s="148"/>
    </row>
    <row r="1413" spans="1:41" ht="13.5" customHeight="1">
      <c r="A1413" s="88">
        <v>1410</v>
      </c>
      <c r="B1413" s="97" t="s">
        <v>118</v>
      </c>
      <c r="C1413" s="96">
        <v>6140</v>
      </c>
      <c r="D1413" s="96">
        <v>6481</v>
      </c>
      <c r="E1413" s="96">
        <v>5780</v>
      </c>
      <c r="F1413" s="96">
        <v>5958</v>
      </c>
      <c r="G1413" s="96">
        <v>5367</v>
      </c>
      <c r="H1413" s="96">
        <v>6506</v>
      </c>
      <c r="I1413" s="96">
        <v>5948</v>
      </c>
      <c r="J1413" s="96">
        <v>5602</v>
      </c>
      <c r="K1413" s="96">
        <v>5451</v>
      </c>
      <c r="L1413" s="96">
        <v>6150</v>
      </c>
      <c r="M1413" s="96">
        <v>5640</v>
      </c>
      <c r="N1413" s="96">
        <v>5629</v>
      </c>
      <c r="O1413" s="96"/>
      <c r="P1413" s="96"/>
      <c r="Q1413" s="96"/>
      <c r="R1413" s="96"/>
      <c r="T1413" s="4" t="s">
        <v>996</v>
      </c>
      <c r="U1413" s="4" t="s">
        <v>997</v>
      </c>
      <c r="V1413" s="4" t="s">
        <v>998</v>
      </c>
      <c r="W1413" s="4" t="s">
        <v>999</v>
      </c>
      <c r="X1413" s="4" t="s">
        <v>1000</v>
      </c>
      <c r="Y1413" s="4">
        <v>7801</v>
      </c>
      <c r="Z1413" s="91">
        <f t="shared" ref="Z1413:AK1413" si="1453">C1413*100000/Z1397</f>
        <v>8340.918044367163</v>
      </c>
      <c r="AA1413" s="91">
        <f t="shared" si="1453"/>
        <v>8623.6261542965112</v>
      </c>
      <c r="AB1413" s="91">
        <f t="shared" si="1453"/>
        <v>7479.1992857235282</v>
      </c>
      <c r="AC1413" s="91">
        <f t="shared" si="1453"/>
        <v>7451.318800885454</v>
      </c>
      <c r="AD1413" s="91">
        <f t="shared" si="1453"/>
        <v>6484.9385580164571</v>
      </c>
      <c r="AE1413" s="91">
        <f t="shared" si="1453"/>
        <v>7636.6880296734507</v>
      </c>
      <c r="AF1413" s="91">
        <f t="shared" si="1453"/>
        <v>6808.99776772938</v>
      </c>
      <c r="AG1413" s="91">
        <f t="shared" si="1453"/>
        <v>6268.8838656252101</v>
      </c>
      <c r="AH1413" s="91">
        <f t="shared" si="1453"/>
        <v>5963.046831413475</v>
      </c>
      <c r="AI1413" s="91">
        <f t="shared" si="1453"/>
        <v>6578.8066151772537</v>
      </c>
      <c r="AJ1413" s="91">
        <f t="shared" si="1453"/>
        <v>5941.3450193831113</v>
      </c>
      <c r="AK1413" s="91">
        <f t="shared" si="1453"/>
        <v>6022.4464249414232</v>
      </c>
      <c r="AL1413" s="148"/>
      <c r="AM1413" s="148"/>
      <c r="AN1413" s="148"/>
      <c r="AO1413" s="148"/>
    </row>
    <row r="1414" spans="1:41" ht="13.5" customHeight="1">
      <c r="A1414" s="88">
        <v>1411</v>
      </c>
      <c r="B1414" s="95" t="s">
        <v>10</v>
      </c>
      <c r="C1414" s="96">
        <v>164</v>
      </c>
      <c r="D1414" s="96">
        <v>443</v>
      </c>
      <c r="E1414" s="96">
        <v>124</v>
      </c>
      <c r="F1414" s="96">
        <v>134</v>
      </c>
      <c r="G1414" s="96">
        <v>125</v>
      </c>
      <c r="H1414" s="96">
        <v>178</v>
      </c>
      <c r="I1414" s="96">
        <v>103</v>
      </c>
      <c r="J1414" s="96">
        <v>80</v>
      </c>
      <c r="K1414" s="96">
        <v>109</v>
      </c>
      <c r="L1414" s="96">
        <v>108</v>
      </c>
      <c r="M1414" s="96">
        <v>73</v>
      </c>
      <c r="N1414" s="96">
        <v>76</v>
      </c>
      <c r="O1414" s="96"/>
      <c r="P1414" s="96"/>
      <c r="Q1414" s="96"/>
      <c r="R1414" s="96"/>
      <c r="Z1414" s="91">
        <f t="shared" ref="Z1414:AK1414" si="1454">C1414*100000/Z1397</f>
        <v>222.78673603847147</v>
      </c>
      <c r="AA1414" s="91">
        <f t="shared" si="1454"/>
        <v>589.45631636373309</v>
      </c>
      <c r="AB1414" s="91">
        <f t="shared" si="1454"/>
        <v>160.45341028195804</v>
      </c>
      <c r="AC1414" s="91">
        <f t="shared" si="1454"/>
        <v>167.58588776748084</v>
      </c>
      <c r="AD1414" s="91">
        <f t="shared" si="1454"/>
        <v>151.03732434359179</v>
      </c>
      <c r="AE1414" s="91">
        <f t="shared" si="1454"/>
        <v>208.93490151888631</v>
      </c>
      <c r="AF1414" s="91">
        <f t="shared" si="1454"/>
        <v>117.90967889645698</v>
      </c>
      <c r="AG1414" s="91">
        <f t="shared" si="1454"/>
        <v>89.523511112105822</v>
      </c>
      <c r="AH1414" s="91">
        <f t="shared" si="1454"/>
        <v>119.23905790204894</v>
      </c>
      <c r="AI1414" s="91">
        <f t="shared" si="1454"/>
        <v>115.53026251042982</v>
      </c>
      <c r="AJ1414" s="91">
        <f t="shared" si="1454"/>
        <v>76.900387662228212</v>
      </c>
      <c r="AK1414" s="91">
        <f t="shared" si="1454"/>
        <v>81.312120855489098</v>
      </c>
      <c r="AL1414" s="148"/>
      <c r="AM1414" s="148"/>
      <c r="AN1414" s="148"/>
      <c r="AO1414" s="148"/>
    </row>
    <row r="1415" spans="1:41" ht="13.5" customHeight="1">
      <c r="A1415" s="88">
        <v>1412</v>
      </c>
      <c r="B1415" s="95" t="s">
        <v>9</v>
      </c>
      <c r="C1415" s="96">
        <v>22</v>
      </c>
      <c r="D1415" s="96">
        <v>18</v>
      </c>
      <c r="E1415" s="96">
        <v>19</v>
      </c>
      <c r="F1415" s="96">
        <v>23</v>
      </c>
      <c r="G1415" s="96">
        <v>35</v>
      </c>
      <c r="H1415" s="96">
        <v>17</v>
      </c>
      <c r="I1415" s="96">
        <v>11</v>
      </c>
      <c r="J1415" s="96">
        <v>11</v>
      </c>
      <c r="K1415" s="96">
        <v>30</v>
      </c>
      <c r="L1415" s="96">
        <v>10</v>
      </c>
      <c r="M1415" s="96">
        <v>26</v>
      </c>
      <c r="N1415" s="96">
        <v>16</v>
      </c>
      <c r="O1415" s="96"/>
      <c r="P1415" s="96"/>
      <c r="Q1415" s="96"/>
      <c r="R1415" s="96"/>
      <c r="Z1415" s="91">
        <f t="shared" ref="Z1415:AK1415" si="1455">C1415*100000/Z1397</f>
        <v>29.886025566136418</v>
      </c>
      <c r="AA1415" s="91">
        <f t="shared" si="1455"/>
        <v>23.950820980919179</v>
      </c>
      <c r="AB1415" s="91">
        <f t="shared" si="1455"/>
        <v>24.585603188364541</v>
      </c>
      <c r="AC1415" s="91">
        <f t="shared" si="1455"/>
        <v>28.764741930239246</v>
      </c>
      <c r="AD1415" s="91">
        <f t="shared" si="1455"/>
        <v>42.290450816205698</v>
      </c>
      <c r="AE1415" s="91">
        <f t="shared" si="1455"/>
        <v>19.95445688663521</v>
      </c>
      <c r="AF1415" s="91">
        <f t="shared" si="1455"/>
        <v>12.592295804475988</v>
      </c>
      <c r="AG1415" s="91">
        <f t="shared" si="1455"/>
        <v>12.30948277791455</v>
      </c>
      <c r="AH1415" s="91">
        <f t="shared" si="1455"/>
        <v>32.818089330839157</v>
      </c>
      <c r="AI1415" s="91">
        <f t="shared" si="1455"/>
        <v>10.697246528743502</v>
      </c>
      <c r="AJ1415" s="91">
        <f t="shared" si="1455"/>
        <v>27.389179167368955</v>
      </c>
      <c r="AK1415" s="91">
        <f t="shared" si="1455"/>
        <v>17.118341232734547</v>
      </c>
      <c r="AL1415" s="148"/>
      <c r="AM1415" s="148"/>
      <c r="AN1415" s="148"/>
      <c r="AO1415" s="148"/>
    </row>
    <row r="1416" spans="1:41" ht="13.5" customHeight="1">
      <c r="A1416" s="88">
        <v>1413</v>
      </c>
      <c r="B1416" s="95" t="s">
        <v>8</v>
      </c>
      <c r="C1416" s="96">
        <v>431</v>
      </c>
      <c r="D1416" s="96">
        <v>541</v>
      </c>
      <c r="E1416" s="96">
        <v>400</v>
      </c>
      <c r="F1416" s="96">
        <v>385</v>
      </c>
      <c r="G1416" s="96">
        <v>391</v>
      </c>
      <c r="H1416" s="96">
        <v>435</v>
      </c>
      <c r="I1416" s="96">
        <v>406</v>
      </c>
      <c r="J1416" s="96">
        <v>381</v>
      </c>
      <c r="K1416" s="96">
        <v>328</v>
      </c>
      <c r="L1416" s="96">
        <v>468</v>
      </c>
      <c r="M1416" s="96">
        <v>387</v>
      </c>
      <c r="N1416" s="96">
        <v>378</v>
      </c>
      <c r="O1416" s="96"/>
      <c r="P1416" s="96"/>
      <c r="Q1416" s="96"/>
      <c r="R1416" s="96"/>
      <c r="Z1416" s="91">
        <f t="shared" ref="Z1416:AK1416" si="1456">C1416*100000/Z1397</f>
        <v>585.49440995476346</v>
      </c>
      <c r="AA1416" s="91">
        <f t="shared" si="1456"/>
        <v>719.855230593182</v>
      </c>
      <c r="AB1416" s="91">
        <f t="shared" si="1456"/>
        <v>517.59164607083244</v>
      </c>
      <c r="AC1416" s="91">
        <f t="shared" si="1456"/>
        <v>481.49676709313525</v>
      </c>
      <c r="AD1416" s="91">
        <f t="shared" si="1456"/>
        <v>472.44475054675513</v>
      </c>
      <c r="AE1416" s="91">
        <f t="shared" si="1456"/>
        <v>510.59933798154799</v>
      </c>
      <c r="AF1416" s="91">
        <f t="shared" si="1456"/>
        <v>464.77019060156829</v>
      </c>
      <c r="AG1416" s="91">
        <f t="shared" si="1456"/>
        <v>426.35572167140396</v>
      </c>
      <c r="AH1416" s="91">
        <f t="shared" si="1456"/>
        <v>358.81111001717483</v>
      </c>
      <c r="AI1416" s="91">
        <f t="shared" si="1456"/>
        <v>500.63113754519588</v>
      </c>
      <c r="AJ1416" s="91">
        <f t="shared" si="1456"/>
        <v>407.67739760660709</v>
      </c>
      <c r="AK1416" s="91">
        <f t="shared" si="1456"/>
        <v>404.4208116233537</v>
      </c>
      <c r="AL1416" s="148"/>
      <c r="AM1416" s="148"/>
      <c r="AN1416" s="148"/>
      <c r="AO1416" s="148"/>
    </row>
    <row r="1417" spans="1:41" ht="13.5" customHeight="1">
      <c r="A1417" s="88">
        <v>1414</v>
      </c>
      <c r="B1417" s="95" t="s">
        <v>24</v>
      </c>
      <c r="C1417" s="96">
        <v>0</v>
      </c>
      <c r="D1417" s="96">
        <v>3</v>
      </c>
      <c r="E1417" s="96">
        <v>0</v>
      </c>
      <c r="F1417" s="96">
        <v>1</v>
      </c>
      <c r="G1417" s="96">
        <v>1</v>
      </c>
      <c r="H1417" s="96">
        <v>0</v>
      </c>
      <c r="I1417" s="96">
        <v>0</v>
      </c>
      <c r="J1417" s="96">
        <v>2</v>
      </c>
      <c r="K1417" s="96">
        <v>3</v>
      </c>
      <c r="L1417" s="96">
        <v>1</v>
      </c>
      <c r="M1417" s="96">
        <v>3</v>
      </c>
      <c r="N1417" s="96">
        <v>1</v>
      </c>
      <c r="O1417" s="96"/>
      <c r="P1417" s="96"/>
      <c r="Q1417" s="96"/>
      <c r="R1417" s="96"/>
      <c r="Z1417" s="91">
        <f t="shared" ref="Z1417:AK1417" si="1457">C1417*100000/Z1397</f>
        <v>0</v>
      </c>
      <c r="AA1417" s="91">
        <f t="shared" si="1457"/>
        <v>3.991803496819863</v>
      </c>
      <c r="AB1417" s="91">
        <f t="shared" si="1457"/>
        <v>0</v>
      </c>
      <c r="AC1417" s="91">
        <f t="shared" si="1457"/>
        <v>1.2506409534886629</v>
      </c>
      <c r="AD1417" s="91">
        <f t="shared" si="1457"/>
        <v>1.2082985947487344</v>
      </c>
      <c r="AE1417" s="91">
        <f t="shared" si="1457"/>
        <v>0</v>
      </c>
      <c r="AF1417" s="91">
        <f t="shared" si="1457"/>
        <v>0</v>
      </c>
      <c r="AG1417" s="91">
        <f t="shared" si="1457"/>
        <v>2.2380877778026456</v>
      </c>
      <c r="AH1417" s="91">
        <f t="shared" si="1457"/>
        <v>3.2818089330839157</v>
      </c>
      <c r="AI1417" s="91">
        <f t="shared" si="1457"/>
        <v>1.06972465287435</v>
      </c>
      <c r="AJ1417" s="91">
        <f t="shared" si="1457"/>
        <v>3.160289903927187</v>
      </c>
      <c r="AK1417" s="91">
        <f t="shared" si="1457"/>
        <v>1.0698963270459092</v>
      </c>
      <c r="AL1417" s="148"/>
      <c r="AM1417" s="148"/>
      <c r="AN1417" s="148"/>
      <c r="AO1417" s="148"/>
    </row>
    <row r="1418" spans="1:41" ht="13.5" customHeight="1">
      <c r="A1418" s="88">
        <v>1415</v>
      </c>
      <c r="B1418" s="97" t="s">
        <v>119</v>
      </c>
      <c r="C1418" s="96">
        <v>617</v>
      </c>
      <c r="D1418" s="96">
        <v>1005</v>
      </c>
      <c r="E1418" s="96">
        <v>543</v>
      </c>
      <c r="F1418" s="96">
        <v>543</v>
      </c>
      <c r="G1418" s="96">
        <v>552</v>
      </c>
      <c r="H1418" s="96">
        <v>630</v>
      </c>
      <c r="I1418" s="96">
        <v>520</v>
      </c>
      <c r="J1418" s="96">
        <v>474</v>
      </c>
      <c r="K1418" s="96">
        <v>470</v>
      </c>
      <c r="L1418" s="96">
        <v>587</v>
      </c>
      <c r="M1418" s="96">
        <v>489</v>
      </c>
      <c r="N1418" s="96">
        <v>471</v>
      </c>
      <c r="O1418" s="96"/>
      <c r="P1418" s="96"/>
      <c r="Q1418" s="96"/>
      <c r="R1418" s="96"/>
      <c r="T1418" s="4" t="s">
        <v>1001</v>
      </c>
      <c r="U1418" s="4" t="s">
        <v>1002</v>
      </c>
      <c r="V1418" s="4" t="s">
        <v>1003</v>
      </c>
      <c r="W1418" s="4" t="s">
        <v>407</v>
      </c>
      <c r="X1418" s="4" t="s">
        <v>1004</v>
      </c>
      <c r="Y1418" s="4">
        <v>693</v>
      </c>
      <c r="Z1418" s="91">
        <f t="shared" ref="Z1418:AK1418" si="1458">C1418*100000/Z1397</f>
        <v>838.16717155937135</v>
      </c>
      <c r="AA1418" s="91">
        <f t="shared" si="1458"/>
        <v>1337.2541714346542</v>
      </c>
      <c r="AB1418" s="91">
        <f t="shared" si="1458"/>
        <v>702.63065954115496</v>
      </c>
      <c r="AC1418" s="91">
        <f t="shared" si="1458"/>
        <v>679.09803774434397</v>
      </c>
      <c r="AD1418" s="91">
        <f t="shared" si="1458"/>
        <v>666.98082430130137</v>
      </c>
      <c r="AE1418" s="91">
        <f t="shared" si="1458"/>
        <v>739.48869638706947</v>
      </c>
      <c r="AF1418" s="91">
        <f t="shared" si="1458"/>
        <v>595.27216530250132</v>
      </c>
      <c r="AG1418" s="91">
        <f t="shared" si="1458"/>
        <v>530.42680333922692</v>
      </c>
      <c r="AH1418" s="91">
        <f t="shared" si="1458"/>
        <v>514.15006618314681</v>
      </c>
      <c r="AI1418" s="91">
        <f t="shared" si="1458"/>
        <v>627.92837123724348</v>
      </c>
      <c r="AJ1418" s="91">
        <f t="shared" si="1458"/>
        <v>515.12725434013146</v>
      </c>
      <c r="AK1418" s="91">
        <f t="shared" si="1458"/>
        <v>503.92117003862325</v>
      </c>
      <c r="AL1418" s="148"/>
      <c r="AM1418" s="148"/>
      <c r="AN1418" s="148"/>
      <c r="AO1418" s="148"/>
    </row>
    <row r="1419" spans="1:41" ht="13.5" customHeight="1">
      <c r="A1419" s="88">
        <v>1416</v>
      </c>
      <c r="B1419" s="95" t="s">
        <v>7</v>
      </c>
      <c r="C1419" s="96">
        <v>195</v>
      </c>
      <c r="D1419" s="96">
        <v>202</v>
      </c>
      <c r="E1419" s="96">
        <v>203</v>
      </c>
      <c r="F1419" s="96">
        <v>264</v>
      </c>
      <c r="G1419" s="96">
        <v>224</v>
      </c>
      <c r="H1419" s="96">
        <v>290</v>
      </c>
      <c r="I1419" s="96">
        <v>258</v>
      </c>
      <c r="J1419" s="96">
        <v>229</v>
      </c>
      <c r="K1419" s="96">
        <v>194</v>
      </c>
      <c r="L1419" s="96">
        <v>322</v>
      </c>
      <c r="M1419" s="96">
        <v>251</v>
      </c>
      <c r="N1419" s="96">
        <v>223</v>
      </c>
      <c r="O1419" s="96"/>
      <c r="P1419" s="96"/>
      <c r="Q1419" s="96"/>
      <c r="R1419" s="96"/>
      <c r="Z1419" s="91">
        <f t="shared" ref="Z1419:AK1419" si="1459">C1419*100000/Z1397</f>
        <v>264.89886297257277</v>
      </c>
      <c r="AA1419" s="91">
        <f t="shared" si="1459"/>
        <v>268.78143545253744</v>
      </c>
      <c r="AB1419" s="91">
        <f t="shared" si="1459"/>
        <v>262.67776038094746</v>
      </c>
      <c r="AC1419" s="91">
        <f t="shared" si="1459"/>
        <v>330.169211721007</v>
      </c>
      <c r="AD1419" s="91">
        <f t="shared" si="1459"/>
        <v>270.65888522371648</v>
      </c>
      <c r="AE1419" s="91">
        <f t="shared" si="1459"/>
        <v>340.39955865436531</v>
      </c>
      <c r="AF1419" s="91">
        <f t="shared" si="1459"/>
        <v>295.34657432316408</v>
      </c>
      <c r="AG1419" s="91">
        <f t="shared" si="1459"/>
        <v>256.26105055840293</v>
      </c>
      <c r="AH1419" s="91">
        <f t="shared" si="1459"/>
        <v>212.22364433942656</v>
      </c>
      <c r="AI1419" s="91">
        <f t="shared" si="1459"/>
        <v>344.45133822554072</v>
      </c>
      <c r="AJ1419" s="91">
        <f t="shared" si="1459"/>
        <v>264.41092196190795</v>
      </c>
      <c r="AK1419" s="91">
        <f t="shared" si="1459"/>
        <v>238.58688093123777</v>
      </c>
      <c r="AL1419" s="148"/>
      <c r="AM1419" s="148"/>
      <c r="AN1419" s="148"/>
      <c r="AO1419" s="148"/>
    </row>
    <row r="1420" spans="1:41" ht="13.5" customHeight="1">
      <c r="A1420" s="88">
        <v>1417</v>
      </c>
      <c r="B1420" s="95" t="s">
        <v>6</v>
      </c>
      <c r="C1420" s="96">
        <v>376</v>
      </c>
      <c r="D1420" s="96">
        <v>345</v>
      </c>
      <c r="E1420" s="96">
        <v>440</v>
      </c>
      <c r="F1420" s="96">
        <v>419</v>
      </c>
      <c r="G1420" s="96">
        <v>305</v>
      </c>
      <c r="H1420" s="96">
        <v>244</v>
      </c>
      <c r="I1420" s="96">
        <v>273</v>
      </c>
      <c r="J1420" s="96">
        <v>259</v>
      </c>
      <c r="K1420" s="96">
        <v>294</v>
      </c>
      <c r="L1420" s="96">
        <v>220</v>
      </c>
      <c r="M1420" s="96">
        <v>170</v>
      </c>
      <c r="N1420" s="96">
        <v>140</v>
      </c>
      <c r="O1420" s="96"/>
      <c r="P1420" s="96"/>
      <c r="Q1420" s="96"/>
      <c r="R1420" s="96"/>
      <c r="Z1420" s="91">
        <f t="shared" ref="Z1420:AK1420" si="1460">C1420*100000/Z1397</f>
        <v>510.77934603942236</v>
      </c>
      <c r="AA1420" s="91">
        <f t="shared" si="1460"/>
        <v>459.05740213428425</v>
      </c>
      <c r="AB1420" s="91">
        <f t="shared" si="1460"/>
        <v>569.35081067791566</v>
      </c>
      <c r="AC1420" s="91">
        <f t="shared" si="1460"/>
        <v>524.0185595117498</v>
      </c>
      <c r="AD1420" s="91">
        <f t="shared" si="1460"/>
        <v>368.53107139836396</v>
      </c>
      <c r="AE1420" s="91">
        <f t="shared" si="1460"/>
        <v>286.40514590229361</v>
      </c>
      <c r="AF1420" s="91">
        <f t="shared" si="1460"/>
        <v>312.5178867838132</v>
      </c>
      <c r="AG1420" s="91">
        <f t="shared" si="1460"/>
        <v>289.83236722544257</v>
      </c>
      <c r="AH1420" s="91">
        <f t="shared" si="1460"/>
        <v>321.61727544222373</v>
      </c>
      <c r="AI1420" s="91">
        <f t="shared" si="1460"/>
        <v>235.33942363235704</v>
      </c>
      <c r="AJ1420" s="91">
        <f t="shared" si="1460"/>
        <v>179.08309455587391</v>
      </c>
      <c r="AK1420" s="91">
        <f t="shared" si="1460"/>
        <v>149.7854857864273</v>
      </c>
      <c r="AL1420" s="148"/>
      <c r="AM1420" s="148"/>
      <c r="AN1420" s="148"/>
      <c r="AO1420" s="148"/>
    </row>
    <row r="1421" spans="1:41" ht="13.5" customHeight="1">
      <c r="A1421" s="88">
        <v>1418</v>
      </c>
      <c r="B1421" s="95" t="s">
        <v>5</v>
      </c>
      <c r="C1421" s="96">
        <v>28</v>
      </c>
      <c r="D1421" s="96">
        <v>37</v>
      </c>
      <c r="E1421" s="96">
        <v>29</v>
      </c>
      <c r="F1421" s="96">
        <v>31</v>
      </c>
      <c r="G1421" s="96">
        <v>45</v>
      </c>
      <c r="H1421" s="96">
        <v>75</v>
      </c>
      <c r="I1421" s="96">
        <v>69</v>
      </c>
      <c r="J1421" s="96">
        <v>53</v>
      </c>
      <c r="K1421" s="96">
        <v>36</v>
      </c>
      <c r="L1421" s="96">
        <v>126</v>
      </c>
      <c r="M1421" s="96">
        <v>58</v>
      </c>
      <c r="N1421" s="96">
        <v>71</v>
      </c>
      <c r="O1421" s="96"/>
      <c r="P1421" s="96"/>
      <c r="Q1421" s="96"/>
      <c r="R1421" s="96"/>
      <c r="Z1421" s="91">
        <f t="shared" ref="Z1421:AK1421" si="1461">C1421*100000/Z1397</f>
        <v>38.036759811446345</v>
      </c>
      <c r="AA1421" s="91">
        <f t="shared" si="1461"/>
        <v>49.232243127444981</v>
      </c>
      <c r="AB1421" s="91">
        <f t="shared" si="1461"/>
        <v>37.52539434013535</v>
      </c>
      <c r="AC1421" s="91">
        <f t="shared" si="1461"/>
        <v>38.76986955814855</v>
      </c>
      <c r="AD1421" s="91">
        <f t="shared" si="1461"/>
        <v>54.373436763693043</v>
      </c>
      <c r="AE1421" s="91">
        <f t="shared" si="1461"/>
        <v>88.034368617508278</v>
      </c>
      <c r="AF1421" s="91">
        <f t="shared" si="1461"/>
        <v>78.988037318985747</v>
      </c>
      <c r="AG1421" s="91">
        <f t="shared" si="1461"/>
        <v>59.309326111770105</v>
      </c>
      <c r="AH1421" s="91">
        <f t="shared" si="1461"/>
        <v>39.381707197006989</v>
      </c>
      <c r="AI1421" s="91">
        <f t="shared" si="1461"/>
        <v>134.78530626216812</v>
      </c>
      <c r="AJ1421" s="91">
        <f t="shared" si="1461"/>
        <v>61.098938142592282</v>
      </c>
      <c r="AK1421" s="91">
        <f t="shared" si="1461"/>
        <v>75.962639220259561</v>
      </c>
      <c r="AL1421" s="148"/>
      <c r="AM1421" s="148"/>
      <c r="AN1421" s="148"/>
      <c r="AO1421" s="148"/>
    </row>
    <row r="1422" spans="1:41" ht="13.5" customHeight="1">
      <c r="A1422" s="88">
        <v>1419</v>
      </c>
      <c r="B1422" s="95" t="s">
        <v>26</v>
      </c>
      <c r="C1422" s="96">
        <v>0</v>
      </c>
      <c r="D1422" s="96">
        <v>3</v>
      </c>
      <c r="E1422" s="96">
        <v>2</v>
      </c>
      <c r="F1422" s="96">
        <v>0</v>
      </c>
      <c r="G1422" s="96">
        <v>1</v>
      </c>
      <c r="H1422" s="96">
        <v>2</v>
      </c>
      <c r="I1422" s="96">
        <v>1</v>
      </c>
      <c r="J1422" s="96">
        <v>0</v>
      </c>
      <c r="K1422" s="96">
        <v>4</v>
      </c>
      <c r="L1422" s="96">
        <v>0</v>
      </c>
      <c r="M1422" s="96">
        <v>0</v>
      </c>
      <c r="N1422" s="96">
        <v>0</v>
      </c>
      <c r="O1422" s="96"/>
      <c r="P1422" s="96"/>
      <c r="Q1422" s="96"/>
      <c r="R1422" s="96"/>
      <c r="Z1422" s="91">
        <f t="shared" ref="Z1422:AK1422" si="1462">C1422*100000/Z1397</f>
        <v>0</v>
      </c>
      <c r="AA1422" s="91">
        <f t="shared" si="1462"/>
        <v>3.991803496819863</v>
      </c>
      <c r="AB1422" s="91">
        <f t="shared" si="1462"/>
        <v>2.5879582303541619</v>
      </c>
      <c r="AC1422" s="91">
        <f t="shared" si="1462"/>
        <v>0</v>
      </c>
      <c r="AD1422" s="91">
        <f t="shared" si="1462"/>
        <v>1.2082985947487344</v>
      </c>
      <c r="AE1422" s="91">
        <f t="shared" si="1462"/>
        <v>2.347583163133554</v>
      </c>
      <c r="AF1422" s="91">
        <f t="shared" si="1462"/>
        <v>1.1447541640432717</v>
      </c>
      <c r="AG1422" s="91">
        <f t="shared" si="1462"/>
        <v>0</v>
      </c>
      <c r="AH1422" s="91">
        <f t="shared" si="1462"/>
        <v>4.3757452441118874</v>
      </c>
      <c r="AI1422" s="91">
        <f t="shared" si="1462"/>
        <v>0</v>
      </c>
      <c r="AJ1422" s="91">
        <f t="shared" si="1462"/>
        <v>0</v>
      </c>
      <c r="AK1422" s="91">
        <f t="shared" si="1462"/>
        <v>0</v>
      </c>
      <c r="AL1422" s="148"/>
      <c r="AM1422" s="148"/>
      <c r="AN1422" s="148"/>
      <c r="AO1422" s="148"/>
    </row>
    <row r="1423" spans="1:41" ht="13.5" customHeight="1">
      <c r="A1423" s="88">
        <v>1420</v>
      </c>
      <c r="B1423" s="95" t="s">
        <v>4</v>
      </c>
      <c r="C1423" s="96">
        <v>50</v>
      </c>
      <c r="D1423" s="96">
        <v>69</v>
      </c>
      <c r="E1423" s="96">
        <v>84</v>
      </c>
      <c r="F1423" s="96">
        <v>86</v>
      </c>
      <c r="G1423" s="96">
        <v>80</v>
      </c>
      <c r="H1423" s="96">
        <v>124</v>
      </c>
      <c r="I1423" s="96">
        <v>113</v>
      </c>
      <c r="J1423" s="96">
        <v>177</v>
      </c>
      <c r="K1423" s="96">
        <v>182</v>
      </c>
      <c r="L1423" s="96">
        <v>146</v>
      </c>
      <c r="M1423" s="96">
        <v>119</v>
      </c>
      <c r="N1423" s="96">
        <v>111</v>
      </c>
      <c r="O1423" s="96"/>
      <c r="P1423" s="96"/>
      <c r="Q1423" s="96"/>
      <c r="R1423" s="96"/>
      <c r="Z1423" s="91">
        <f t="shared" ref="Z1423:AK1423" si="1463">C1423*100000/Z1397</f>
        <v>67.92278537758277</v>
      </c>
      <c r="AA1423" s="91">
        <f t="shared" si="1463"/>
        <v>91.811480426856861</v>
      </c>
      <c r="AB1423" s="91">
        <f t="shared" si="1463"/>
        <v>108.69424567487481</v>
      </c>
      <c r="AC1423" s="91">
        <f t="shared" si="1463"/>
        <v>107.55512200002501</v>
      </c>
      <c r="AD1423" s="91">
        <f t="shared" si="1463"/>
        <v>96.663887579898741</v>
      </c>
      <c r="AE1423" s="91">
        <f t="shared" si="1463"/>
        <v>145.55015611428036</v>
      </c>
      <c r="AF1423" s="91">
        <f t="shared" si="1463"/>
        <v>129.35722053688971</v>
      </c>
      <c r="AG1423" s="91">
        <f t="shared" si="1463"/>
        <v>198.07076833553413</v>
      </c>
      <c r="AH1423" s="91">
        <f t="shared" si="1463"/>
        <v>199.09640860709089</v>
      </c>
      <c r="AI1423" s="91">
        <f t="shared" si="1463"/>
        <v>156.17979931965513</v>
      </c>
      <c r="AJ1423" s="91">
        <f t="shared" si="1463"/>
        <v>125.35816618911174</v>
      </c>
      <c r="AK1423" s="91">
        <f t="shared" si="1463"/>
        <v>118.75849230209593</v>
      </c>
      <c r="AL1423" s="148"/>
      <c r="AM1423" s="148"/>
      <c r="AN1423" s="148"/>
      <c r="AO1423" s="148"/>
    </row>
    <row r="1424" spans="1:41" ht="13.5" customHeight="1">
      <c r="A1424" s="88">
        <v>1421</v>
      </c>
      <c r="B1424" s="95" t="s">
        <v>3</v>
      </c>
      <c r="C1424" s="96">
        <v>77</v>
      </c>
      <c r="D1424" s="96">
        <v>103</v>
      </c>
      <c r="E1424" s="96">
        <v>152</v>
      </c>
      <c r="F1424" s="96">
        <v>327</v>
      </c>
      <c r="G1424" s="96">
        <v>494</v>
      </c>
      <c r="H1424" s="96">
        <v>424</v>
      </c>
      <c r="I1424" s="96">
        <v>460</v>
      </c>
      <c r="J1424" s="96">
        <v>486</v>
      </c>
      <c r="K1424" s="96">
        <v>531</v>
      </c>
      <c r="L1424" s="96">
        <v>613</v>
      </c>
      <c r="M1424" s="96">
        <v>481</v>
      </c>
      <c r="N1424" s="96">
        <v>621</v>
      </c>
      <c r="O1424" s="96"/>
      <c r="P1424" s="96"/>
      <c r="Q1424" s="96"/>
      <c r="R1424" s="96"/>
      <c r="Z1424" s="91">
        <f t="shared" ref="Z1424:AK1424" si="1464">C1424*100000/Z1397</f>
        <v>104.60108948147746</v>
      </c>
      <c r="AA1424" s="91">
        <f t="shared" si="1464"/>
        <v>137.05192005748196</v>
      </c>
      <c r="AB1424" s="91">
        <f t="shared" si="1464"/>
        <v>196.68482550691633</v>
      </c>
      <c r="AC1424" s="91">
        <f t="shared" si="1464"/>
        <v>408.95959179079279</v>
      </c>
      <c r="AD1424" s="91">
        <f t="shared" si="1464"/>
        <v>596.8995058058747</v>
      </c>
      <c r="AE1424" s="91">
        <f t="shared" si="1464"/>
        <v>497.68763058431347</v>
      </c>
      <c r="AF1424" s="91">
        <f t="shared" si="1464"/>
        <v>526.58691545990496</v>
      </c>
      <c r="AG1424" s="91">
        <f t="shared" si="1464"/>
        <v>543.85533000604289</v>
      </c>
      <c r="AH1424" s="91">
        <f t="shared" si="1464"/>
        <v>580.88018115585305</v>
      </c>
      <c r="AI1424" s="91">
        <f t="shared" si="1464"/>
        <v>655.74121221197663</v>
      </c>
      <c r="AJ1424" s="91">
        <f t="shared" si="1464"/>
        <v>506.69981459632561</v>
      </c>
      <c r="AK1424" s="91">
        <f t="shared" si="1464"/>
        <v>664.40561909550968</v>
      </c>
      <c r="AL1424" s="148"/>
      <c r="AM1424" s="148"/>
      <c r="AN1424" s="148"/>
      <c r="AO1424" s="148"/>
    </row>
    <row r="1425" spans="1:41" ht="13.5" customHeight="1">
      <c r="A1425" s="88">
        <v>1422</v>
      </c>
      <c r="B1425" s="95" t="s">
        <v>2</v>
      </c>
      <c r="C1425" s="96">
        <v>1</v>
      </c>
      <c r="D1425" s="96">
        <v>1</v>
      </c>
      <c r="E1425" s="96">
        <v>0</v>
      </c>
      <c r="F1425" s="96">
        <v>0</v>
      </c>
      <c r="G1425" s="96">
        <v>0</v>
      </c>
      <c r="H1425" s="96">
        <v>2</v>
      </c>
      <c r="I1425" s="96">
        <v>0</v>
      </c>
      <c r="J1425" s="96">
        <v>0</v>
      </c>
      <c r="K1425" s="96">
        <v>0</v>
      </c>
      <c r="L1425" s="96">
        <v>0</v>
      </c>
      <c r="M1425" s="96">
        <v>0</v>
      </c>
      <c r="N1425" s="96">
        <v>0</v>
      </c>
      <c r="O1425" s="96"/>
      <c r="P1425" s="96"/>
      <c r="Q1425" s="96"/>
      <c r="R1425" s="96"/>
      <c r="Z1425" s="91">
        <f t="shared" ref="Z1425:AK1425" si="1465">C1425*100000/Z1397</f>
        <v>1.3584557075516552</v>
      </c>
      <c r="AA1425" s="91">
        <f t="shared" si="1465"/>
        <v>1.330601165606621</v>
      </c>
      <c r="AB1425" s="91">
        <f t="shared" si="1465"/>
        <v>0</v>
      </c>
      <c r="AC1425" s="91">
        <f t="shared" si="1465"/>
        <v>0</v>
      </c>
      <c r="AD1425" s="91">
        <f t="shared" si="1465"/>
        <v>0</v>
      </c>
      <c r="AE1425" s="91">
        <f t="shared" si="1465"/>
        <v>2.347583163133554</v>
      </c>
      <c r="AF1425" s="91">
        <f t="shared" si="1465"/>
        <v>0</v>
      </c>
      <c r="AG1425" s="91">
        <f t="shared" si="1465"/>
        <v>0</v>
      </c>
      <c r="AH1425" s="91">
        <f t="shared" si="1465"/>
        <v>0</v>
      </c>
      <c r="AI1425" s="91">
        <f t="shared" si="1465"/>
        <v>0</v>
      </c>
      <c r="AJ1425" s="91">
        <f t="shared" si="1465"/>
        <v>0</v>
      </c>
      <c r="AK1425" s="91">
        <f t="shared" si="1465"/>
        <v>0</v>
      </c>
      <c r="AL1425" s="148"/>
      <c r="AM1425" s="148"/>
      <c r="AN1425" s="148"/>
      <c r="AO1425" s="148"/>
    </row>
    <row r="1426" spans="1:41" ht="13.5" customHeight="1">
      <c r="A1426" s="88">
        <v>1423</v>
      </c>
      <c r="B1426" s="95" t="s">
        <v>23</v>
      </c>
      <c r="C1426" s="96">
        <v>6</v>
      </c>
      <c r="D1426" s="96">
        <v>14</v>
      </c>
      <c r="E1426" s="96">
        <v>12</v>
      </c>
      <c r="F1426" s="96">
        <v>7</v>
      </c>
      <c r="G1426" s="96">
        <v>7</v>
      </c>
      <c r="H1426" s="96">
        <v>28</v>
      </c>
      <c r="I1426" s="96">
        <v>29</v>
      </c>
      <c r="J1426" s="96">
        <v>21</v>
      </c>
      <c r="K1426" s="96">
        <v>17</v>
      </c>
      <c r="L1426" s="96">
        <v>4</v>
      </c>
      <c r="M1426" s="96">
        <v>7</v>
      </c>
      <c r="N1426" s="96">
        <v>4</v>
      </c>
      <c r="O1426" s="96"/>
      <c r="P1426" s="96"/>
      <c r="Q1426" s="96"/>
      <c r="R1426" s="96"/>
      <c r="Z1426" s="91">
        <f t="shared" ref="Z1426:AK1426" si="1466">C1426*100000/Z1397</f>
        <v>8.1507342453099323</v>
      </c>
      <c r="AA1426" s="91">
        <f t="shared" si="1466"/>
        <v>18.628416318492697</v>
      </c>
      <c r="AB1426" s="91">
        <f t="shared" si="1466"/>
        <v>15.527749382124972</v>
      </c>
      <c r="AC1426" s="91">
        <f t="shared" si="1466"/>
        <v>8.7544866744206402</v>
      </c>
      <c r="AD1426" s="91">
        <f t="shared" si="1466"/>
        <v>8.45809016324114</v>
      </c>
      <c r="AE1426" s="91">
        <f t="shared" si="1466"/>
        <v>32.866164283869757</v>
      </c>
      <c r="AF1426" s="91">
        <f t="shared" si="1466"/>
        <v>33.197870757254883</v>
      </c>
      <c r="AG1426" s="91">
        <f t="shared" si="1466"/>
        <v>23.499921666927776</v>
      </c>
      <c r="AH1426" s="91">
        <f t="shared" si="1466"/>
        <v>18.596917287475524</v>
      </c>
      <c r="AI1426" s="91">
        <f t="shared" si="1466"/>
        <v>4.2788986114974001</v>
      </c>
      <c r="AJ1426" s="91">
        <f t="shared" si="1466"/>
        <v>7.3740097758301024</v>
      </c>
      <c r="AK1426" s="91">
        <f t="shared" si="1466"/>
        <v>4.2795853081836368</v>
      </c>
      <c r="AL1426" s="148"/>
      <c r="AM1426" s="148"/>
      <c r="AN1426" s="148"/>
      <c r="AO1426" s="148"/>
    </row>
    <row r="1427" spans="1:41" ht="13.5" customHeight="1">
      <c r="A1427" s="88">
        <v>1424</v>
      </c>
      <c r="B1427" s="95" t="s">
        <v>1</v>
      </c>
      <c r="C1427" s="96">
        <v>37</v>
      </c>
      <c r="D1427" s="96">
        <v>3</v>
      </c>
      <c r="E1427" s="96">
        <v>30</v>
      </c>
      <c r="F1427" s="96">
        <v>1</v>
      </c>
      <c r="G1427" s="96">
        <v>5</v>
      </c>
      <c r="H1427" s="96">
        <v>15</v>
      </c>
      <c r="I1427" s="96">
        <v>96</v>
      </c>
      <c r="J1427" s="96">
        <v>1</v>
      </c>
      <c r="K1427" s="96">
        <v>4</v>
      </c>
      <c r="L1427" s="96">
        <v>6</v>
      </c>
      <c r="M1427" s="96">
        <v>4</v>
      </c>
      <c r="N1427" s="96">
        <v>5</v>
      </c>
      <c r="O1427" s="96"/>
      <c r="P1427" s="96"/>
      <c r="Q1427" s="96"/>
      <c r="R1427" s="96"/>
      <c r="Z1427" s="91">
        <f t="shared" ref="Z1427:AK1427" si="1467">C1427*100000/Z1397</f>
        <v>50.262861179411246</v>
      </c>
      <c r="AA1427" s="91">
        <f t="shared" si="1467"/>
        <v>3.991803496819863</v>
      </c>
      <c r="AB1427" s="91">
        <f t="shared" si="1467"/>
        <v>38.81937345531243</v>
      </c>
      <c r="AC1427" s="91">
        <f t="shared" si="1467"/>
        <v>1.2506409534886629</v>
      </c>
      <c r="AD1427" s="91">
        <f t="shared" si="1467"/>
        <v>6.0414929737436713</v>
      </c>
      <c r="AE1427" s="91">
        <f t="shared" si="1467"/>
        <v>17.606873723501653</v>
      </c>
      <c r="AF1427" s="91">
        <f t="shared" si="1467"/>
        <v>109.89639974815408</v>
      </c>
      <c r="AG1427" s="91">
        <f t="shared" si="1467"/>
        <v>1.1190438889013228</v>
      </c>
      <c r="AH1427" s="91">
        <f t="shared" si="1467"/>
        <v>4.3757452441118874</v>
      </c>
      <c r="AI1427" s="91">
        <f t="shared" si="1467"/>
        <v>6.4183479172461011</v>
      </c>
      <c r="AJ1427" s="91">
        <f t="shared" si="1467"/>
        <v>4.2137198719029163</v>
      </c>
      <c r="AK1427" s="91">
        <f t="shared" si="1467"/>
        <v>5.3494816352295462</v>
      </c>
      <c r="AL1427" s="148"/>
      <c r="AM1427" s="148"/>
      <c r="AN1427" s="148"/>
      <c r="AO1427" s="148"/>
    </row>
    <row r="1428" spans="1:41" ht="13.5" customHeight="1">
      <c r="A1428" s="88">
        <v>1425</v>
      </c>
      <c r="B1428" s="95" t="s">
        <v>0</v>
      </c>
      <c r="C1428" s="96">
        <v>0</v>
      </c>
      <c r="D1428" s="96">
        <v>4</v>
      </c>
      <c r="E1428" s="96">
        <v>2</v>
      </c>
      <c r="F1428" s="96">
        <v>3</v>
      </c>
      <c r="G1428" s="96">
        <v>6</v>
      </c>
      <c r="H1428" s="96">
        <v>2</v>
      </c>
      <c r="I1428" s="96">
        <v>1</v>
      </c>
      <c r="J1428" s="96">
        <v>1</v>
      </c>
      <c r="K1428" s="96">
        <v>1</v>
      </c>
      <c r="L1428" s="96">
        <v>94</v>
      </c>
      <c r="M1428" s="96">
        <v>579</v>
      </c>
      <c r="N1428" s="96">
        <v>164</v>
      </c>
      <c r="O1428" s="96"/>
      <c r="P1428" s="96"/>
      <c r="Q1428" s="96"/>
      <c r="R1428" s="96"/>
      <c r="Z1428" s="91">
        <f t="shared" ref="Z1428:AK1428" si="1468">C1428*100000/Z1397</f>
        <v>0</v>
      </c>
      <c r="AA1428" s="91">
        <f t="shared" si="1468"/>
        <v>5.322404662426484</v>
      </c>
      <c r="AB1428" s="91">
        <f t="shared" si="1468"/>
        <v>2.5879582303541619</v>
      </c>
      <c r="AC1428" s="91">
        <f t="shared" si="1468"/>
        <v>3.7519228604659887</v>
      </c>
      <c r="AD1428" s="91">
        <f t="shared" si="1468"/>
        <v>7.2497915684924061</v>
      </c>
      <c r="AE1428" s="91">
        <f t="shared" si="1468"/>
        <v>2.347583163133554</v>
      </c>
      <c r="AF1428" s="91">
        <f t="shared" si="1468"/>
        <v>1.1447541640432717</v>
      </c>
      <c r="AG1428" s="91">
        <f t="shared" si="1468"/>
        <v>1.1190438889013228</v>
      </c>
      <c r="AH1428" s="91">
        <f t="shared" si="1468"/>
        <v>1.0939363110279718</v>
      </c>
      <c r="AI1428" s="91">
        <f t="shared" si="1468"/>
        <v>100.55411737018892</v>
      </c>
      <c r="AJ1428" s="91">
        <f t="shared" si="1468"/>
        <v>609.93595145794711</v>
      </c>
      <c r="AK1428" s="91">
        <f t="shared" si="1468"/>
        <v>175.46299763552912</v>
      </c>
      <c r="AL1428" s="148"/>
      <c r="AM1428" s="148"/>
      <c r="AN1428" s="148"/>
      <c r="AO1428" s="148"/>
    </row>
    <row r="1429" spans="1:41" ht="13.5" customHeight="1">
      <c r="A1429" s="88">
        <v>1426</v>
      </c>
      <c r="B1429" s="97" t="s">
        <v>111</v>
      </c>
      <c r="C1429" s="96"/>
      <c r="D1429" s="96"/>
      <c r="E1429" s="96"/>
      <c r="F1429" s="96"/>
      <c r="G1429" s="96"/>
      <c r="H1429" s="96"/>
      <c r="I1429" s="96"/>
      <c r="J1429" s="96"/>
      <c r="K1429" s="96"/>
      <c r="L1429" s="96"/>
      <c r="M1429" s="96">
        <v>0</v>
      </c>
      <c r="N1429" s="96">
        <v>0</v>
      </c>
      <c r="O1429" s="96"/>
      <c r="P1429" s="96"/>
      <c r="Q1429" s="96"/>
      <c r="R1429" s="96"/>
      <c r="Z1429" s="91">
        <f t="shared" ref="Z1429:AK1429" si="1469">C1429*100000/Z1397</f>
        <v>0</v>
      </c>
      <c r="AA1429" s="91">
        <f t="shared" si="1469"/>
        <v>0</v>
      </c>
      <c r="AB1429" s="91">
        <f t="shared" si="1469"/>
        <v>0</v>
      </c>
      <c r="AC1429" s="91">
        <f t="shared" si="1469"/>
        <v>0</v>
      </c>
      <c r="AD1429" s="91">
        <f t="shared" si="1469"/>
        <v>0</v>
      </c>
      <c r="AE1429" s="91">
        <f t="shared" si="1469"/>
        <v>0</v>
      </c>
      <c r="AF1429" s="91">
        <f t="shared" si="1469"/>
        <v>0</v>
      </c>
      <c r="AG1429" s="91">
        <f t="shared" si="1469"/>
        <v>0</v>
      </c>
      <c r="AH1429" s="91">
        <f t="shared" si="1469"/>
        <v>0</v>
      </c>
      <c r="AI1429" s="91">
        <f t="shared" si="1469"/>
        <v>0</v>
      </c>
      <c r="AJ1429" s="91">
        <f t="shared" si="1469"/>
        <v>0</v>
      </c>
      <c r="AK1429" s="91">
        <f t="shared" si="1469"/>
        <v>0</v>
      </c>
      <c r="AL1429" s="148"/>
      <c r="AM1429" s="148"/>
      <c r="AN1429" s="148"/>
      <c r="AO1429" s="148"/>
    </row>
    <row r="1430" spans="1:41" ht="13.5" customHeight="1">
      <c r="A1430" s="88">
        <v>1427</v>
      </c>
      <c r="B1430" s="97" t="s">
        <v>112</v>
      </c>
      <c r="C1430" s="96">
        <f>SUM(C1406,C1413,C1418,C1419:C1429)</f>
        <v>8364</v>
      </c>
      <c r="D1430" s="96">
        <f t="shared" ref="D1430:K1430" si="1470">SUM(D1406,D1413,D1418,D1419:D1429)</f>
        <v>9147</v>
      </c>
      <c r="E1430" s="96">
        <f t="shared" si="1470"/>
        <v>8299</v>
      </c>
      <c r="F1430" s="96">
        <f t="shared" si="1470"/>
        <v>8684</v>
      </c>
      <c r="G1430" s="96">
        <f t="shared" si="1470"/>
        <v>7906</v>
      </c>
      <c r="H1430" s="96">
        <f t="shared" si="1470"/>
        <v>9304</v>
      </c>
      <c r="I1430" s="96">
        <f t="shared" si="1470"/>
        <v>8685</v>
      </c>
      <c r="J1430" s="96">
        <f t="shared" si="1470"/>
        <v>8296</v>
      </c>
      <c r="K1430" s="96">
        <f t="shared" si="1470"/>
        <v>8278</v>
      </c>
      <c r="L1430" s="96">
        <f>SUM(L1406,L1413,L1418,L1419:L1429)</f>
        <v>9387</v>
      </c>
      <c r="M1430" s="96">
        <f t="shared" ref="M1430:R1430" si="1471">SUM(M1406,M1413,M1418,M1419:M1429)</f>
        <v>8842</v>
      </c>
      <c r="N1430" s="96">
        <f>SUM(N1406,N1413,N1418,N1419:N1429)</f>
        <v>8508</v>
      </c>
      <c r="O1430" s="96">
        <f t="shared" si="1471"/>
        <v>0</v>
      </c>
      <c r="P1430" s="96">
        <f t="shared" si="1471"/>
        <v>0</v>
      </c>
      <c r="Q1430" s="96">
        <f t="shared" si="1471"/>
        <v>0</v>
      </c>
      <c r="R1430" s="96">
        <f t="shared" si="1471"/>
        <v>0</v>
      </c>
      <c r="T1430" s="4" t="s">
        <v>1005</v>
      </c>
      <c r="U1430" s="4" t="s">
        <v>1006</v>
      </c>
      <c r="V1430" s="4" t="s">
        <v>1007</v>
      </c>
      <c r="W1430" s="4" t="s">
        <v>1008</v>
      </c>
      <c r="X1430" s="4" t="s">
        <v>1009</v>
      </c>
      <c r="Y1430" s="4">
        <v>10506.1</v>
      </c>
      <c r="Z1430" s="91">
        <f t="shared" ref="Z1430:AK1430" si="1472">C1430*100000/Z1397</f>
        <v>11362.123537962045</v>
      </c>
      <c r="AA1430" s="91">
        <f t="shared" si="1472"/>
        <v>12171.008861803763</v>
      </c>
      <c r="AB1430" s="91">
        <f t="shared" si="1472"/>
        <v>10738.732676854595</v>
      </c>
      <c r="AC1430" s="91">
        <f t="shared" si="1472"/>
        <v>10860.566040095549</v>
      </c>
      <c r="AD1430" s="91">
        <f t="shared" si="1472"/>
        <v>9552.8086900834933</v>
      </c>
      <c r="AE1430" s="91">
        <f t="shared" si="1472"/>
        <v>10920.956874897292</v>
      </c>
      <c r="AF1430" s="91">
        <f t="shared" si="1472"/>
        <v>9942.1899147158147</v>
      </c>
      <c r="AG1430" s="91">
        <f t="shared" si="1472"/>
        <v>9283.5881023253733</v>
      </c>
      <c r="AH1430" s="91">
        <f t="shared" si="1472"/>
        <v>9055.6047826895519</v>
      </c>
      <c r="AI1430" s="91">
        <f t="shared" si="1472"/>
        <v>10041.505316531524</v>
      </c>
      <c r="AJ1430" s="91">
        <f t="shared" si="1472"/>
        <v>9314.4277768413958</v>
      </c>
      <c r="AK1430" s="91">
        <f t="shared" si="1472"/>
        <v>9102.6779505065952</v>
      </c>
      <c r="AL1430" s="148"/>
      <c r="AM1430" s="148"/>
      <c r="AN1430" s="148"/>
      <c r="AO1430" s="148"/>
    </row>
    <row r="1431" spans="1:41" ht="13.5" customHeight="1">
      <c r="A1431" s="88">
        <v>1428</v>
      </c>
      <c r="B1431" s="13" t="s">
        <v>159</v>
      </c>
      <c r="C1431" s="86">
        <v>2011</v>
      </c>
      <c r="D1431" s="86">
        <v>2012</v>
      </c>
      <c r="E1431" s="86">
        <v>2013</v>
      </c>
      <c r="F1431" s="86">
        <v>2014</v>
      </c>
      <c r="G1431" s="86">
        <v>2015</v>
      </c>
      <c r="H1431" s="86">
        <v>2016</v>
      </c>
      <c r="I1431" s="86">
        <v>2017</v>
      </c>
      <c r="J1431" s="86">
        <v>2018</v>
      </c>
      <c r="K1431" s="86">
        <v>2019</v>
      </c>
      <c r="L1431" s="86">
        <v>2020</v>
      </c>
      <c r="M1431" s="86">
        <v>2021</v>
      </c>
      <c r="N1431" s="86">
        <v>2022</v>
      </c>
      <c r="O1431" s="86">
        <v>2023</v>
      </c>
      <c r="P1431" s="86">
        <v>2024</v>
      </c>
      <c r="Q1431" s="86">
        <v>2025</v>
      </c>
      <c r="R1431" s="86">
        <v>2026</v>
      </c>
      <c r="Z1431" s="72">
        <v>106677</v>
      </c>
      <c r="AA1431" s="72">
        <v>107323</v>
      </c>
      <c r="AB1431" s="72">
        <v>108493</v>
      </c>
      <c r="AC1431" s="72">
        <v>109869</v>
      </c>
      <c r="AD1431" s="72">
        <v>111596</v>
      </c>
      <c r="AE1431" s="72">
        <v>113278</v>
      </c>
      <c r="AF1431" s="72">
        <v>114979</v>
      </c>
      <c r="AG1431" s="72">
        <v>116321</v>
      </c>
      <c r="AH1431" s="72">
        <v>117505</v>
      </c>
      <c r="AI1431" s="72">
        <v>118569</v>
      </c>
      <c r="AJ1431" s="72">
        <v>119355</v>
      </c>
      <c r="AK1431" s="72">
        <v>117484</v>
      </c>
      <c r="AL1431" s="149"/>
      <c r="AM1431" s="149"/>
      <c r="AN1431" s="149"/>
      <c r="AO1431" s="149"/>
    </row>
    <row r="1432" spans="1:41" ht="13.5" customHeight="1">
      <c r="A1432" s="88">
        <v>1429</v>
      </c>
      <c r="B1432" s="89" t="s">
        <v>25</v>
      </c>
      <c r="C1432" s="90">
        <v>2</v>
      </c>
      <c r="D1432" s="90">
        <v>2</v>
      </c>
      <c r="E1432" s="90">
        <v>2</v>
      </c>
      <c r="F1432" s="90">
        <v>2</v>
      </c>
      <c r="G1432" s="90">
        <v>2</v>
      </c>
      <c r="H1432" s="90">
        <v>0</v>
      </c>
      <c r="I1432" s="90">
        <v>0</v>
      </c>
      <c r="J1432" s="90">
        <v>2</v>
      </c>
      <c r="K1432" s="90">
        <v>5</v>
      </c>
      <c r="L1432" s="90">
        <v>2</v>
      </c>
      <c r="M1432" s="90">
        <v>2</v>
      </c>
      <c r="N1432" s="90">
        <v>5</v>
      </c>
      <c r="O1432" s="90"/>
      <c r="P1432" s="90"/>
      <c r="Q1432" s="90"/>
      <c r="R1432" s="90"/>
      <c r="Z1432" s="91">
        <f t="shared" ref="Z1432:AK1432" si="1473">C1432*100000/Z1431</f>
        <v>1.8748183769697311</v>
      </c>
      <c r="AA1432" s="91">
        <f t="shared" si="1473"/>
        <v>1.8635334457665178</v>
      </c>
      <c r="AB1432" s="91">
        <f t="shared" si="1473"/>
        <v>1.8434369037633764</v>
      </c>
      <c r="AC1432" s="91">
        <f t="shared" si="1473"/>
        <v>1.8203496891752906</v>
      </c>
      <c r="AD1432" s="91">
        <f t="shared" si="1473"/>
        <v>1.7921789311444856</v>
      </c>
      <c r="AE1432" s="91">
        <f t="shared" si="1473"/>
        <v>0</v>
      </c>
      <c r="AF1432" s="91">
        <f t="shared" si="1473"/>
        <v>0</v>
      </c>
      <c r="AG1432" s="91">
        <f t="shared" si="1473"/>
        <v>1.7193799915750381</v>
      </c>
      <c r="AH1432" s="91">
        <f t="shared" si="1473"/>
        <v>4.2551380792306714</v>
      </c>
      <c r="AI1432" s="91">
        <f t="shared" si="1473"/>
        <v>1.6867815364893015</v>
      </c>
      <c r="AJ1432" s="91">
        <f t="shared" si="1473"/>
        <v>1.675673411252147</v>
      </c>
      <c r="AK1432" s="91">
        <f t="shared" si="1473"/>
        <v>4.2558986755643318</v>
      </c>
      <c r="AL1432" s="148"/>
      <c r="AM1432" s="148"/>
      <c r="AN1432" s="148"/>
      <c r="AO1432" s="148"/>
    </row>
    <row r="1433" spans="1:41" ht="13.5" customHeight="1">
      <c r="A1433" s="88">
        <v>1430</v>
      </c>
      <c r="B1433" s="95" t="s">
        <v>22</v>
      </c>
      <c r="C1433" s="96">
        <v>408</v>
      </c>
      <c r="D1433" s="96">
        <v>432</v>
      </c>
      <c r="E1433" s="96">
        <v>535</v>
      </c>
      <c r="F1433" s="96">
        <v>651</v>
      </c>
      <c r="G1433" s="96">
        <v>595</v>
      </c>
      <c r="H1433" s="96">
        <v>686</v>
      </c>
      <c r="I1433" s="96">
        <v>649</v>
      </c>
      <c r="J1433" s="96">
        <v>676</v>
      </c>
      <c r="K1433" s="96">
        <v>683</v>
      </c>
      <c r="L1433" s="96">
        <v>717</v>
      </c>
      <c r="M1433" s="96">
        <v>790</v>
      </c>
      <c r="N1433" s="96">
        <v>699</v>
      </c>
      <c r="O1433" s="96"/>
      <c r="P1433" s="96"/>
      <c r="Q1433" s="96"/>
      <c r="R1433" s="96"/>
      <c r="Z1433" s="91">
        <f t="shared" ref="Z1433:AK1433" si="1474">C1433*100000/Z1431</f>
        <v>382.46294890182514</v>
      </c>
      <c r="AA1433" s="91">
        <f t="shared" si="1474"/>
        <v>402.52322428556789</v>
      </c>
      <c r="AB1433" s="91">
        <f t="shared" si="1474"/>
        <v>493.11937175670317</v>
      </c>
      <c r="AC1433" s="91">
        <f t="shared" si="1474"/>
        <v>592.52382382655708</v>
      </c>
      <c r="AD1433" s="91">
        <f t="shared" si="1474"/>
        <v>533.17323201548447</v>
      </c>
      <c r="AE1433" s="91">
        <f t="shared" si="1474"/>
        <v>605.58978795529583</v>
      </c>
      <c r="AF1433" s="91">
        <f t="shared" si="1474"/>
        <v>564.45089972951587</v>
      </c>
      <c r="AG1433" s="91">
        <f t="shared" si="1474"/>
        <v>581.15043715236288</v>
      </c>
      <c r="AH1433" s="91">
        <f t="shared" si="1474"/>
        <v>581.2518616229097</v>
      </c>
      <c r="AI1433" s="91">
        <f t="shared" si="1474"/>
        <v>604.71118083141459</v>
      </c>
      <c r="AJ1433" s="91">
        <f t="shared" si="1474"/>
        <v>661.89099744459804</v>
      </c>
      <c r="AK1433" s="91">
        <f t="shared" si="1474"/>
        <v>594.97463484389368</v>
      </c>
      <c r="AL1433" s="148"/>
      <c r="AM1433" s="148"/>
      <c r="AN1433" s="148"/>
      <c r="AO1433" s="148"/>
    </row>
    <row r="1434" spans="1:41" ht="13.5" customHeight="1">
      <c r="A1434" s="88">
        <v>1431</v>
      </c>
      <c r="B1434" s="95" t="s">
        <v>21</v>
      </c>
      <c r="C1434" s="96">
        <v>161</v>
      </c>
      <c r="D1434" s="96">
        <v>250</v>
      </c>
      <c r="E1434" s="96">
        <v>135</v>
      </c>
      <c r="F1434" s="96">
        <v>171</v>
      </c>
      <c r="G1434" s="96">
        <v>142</v>
      </c>
      <c r="H1434" s="96">
        <v>227</v>
      </c>
      <c r="I1434" s="96">
        <v>192</v>
      </c>
      <c r="J1434" s="96">
        <v>204</v>
      </c>
      <c r="K1434" s="96">
        <v>213</v>
      </c>
      <c r="L1434" s="96">
        <v>251</v>
      </c>
      <c r="M1434" s="96">
        <v>206</v>
      </c>
      <c r="N1434" s="96">
        <v>342</v>
      </c>
      <c r="O1434" s="96"/>
      <c r="P1434" s="96"/>
      <c r="Q1434" s="96"/>
      <c r="R1434" s="96"/>
      <c r="Z1434" s="91">
        <f t="shared" ref="Z1434:AK1434" si="1475">C1434*100000/Z1431</f>
        <v>150.92287934606335</v>
      </c>
      <c r="AA1434" s="91">
        <f t="shared" si="1475"/>
        <v>232.94168072081473</v>
      </c>
      <c r="AB1434" s="91">
        <f t="shared" si="1475"/>
        <v>124.43199100402791</v>
      </c>
      <c r="AC1434" s="91">
        <f t="shared" si="1475"/>
        <v>155.63989842448734</v>
      </c>
      <c r="AD1434" s="91">
        <f t="shared" si="1475"/>
        <v>127.24470411125847</v>
      </c>
      <c r="AE1434" s="91">
        <f t="shared" si="1475"/>
        <v>200.39195607267078</v>
      </c>
      <c r="AF1434" s="91">
        <f t="shared" si="1475"/>
        <v>166.98701502013412</v>
      </c>
      <c r="AG1434" s="91">
        <f t="shared" si="1475"/>
        <v>175.37675914065389</v>
      </c>
      <c r="AH1434" s="91">
        <f t="shared" si="1475"/>
        <v>181.26888217522659</v>
      </c>
      <c r="AI1434" s="91">
        <f t="shared" si="1475"/>
        <v>211.69108282940735</v>
      </c>
      <c r="AJ1434" s="91">
        <f t="shared" si="1475"/>
        <v>172.59436135897113</v>
      </c>
      <c r="AK1434" s="91">
        <f t="shared" si="1475"/>
        <v>291.10346940860035</v>
      </c>
      <c r="AL1434" s="148"/>
      <c r="AM1434" s="148"/>
      <c r="AN1434" s="148"/>
      <c r="AO1434" s="148"/>
    </row>
    <row r="1435" spans="1:41" ht="13.5" customHeight="1">
      <c r="A1435" s="88">
        <v>1432</v>
      </c>
      <c r="B1435" s="95" t="s">
        <v>20</v>
      </c>
      <c r="C1435" s="96">
        <v>5</v>
      </c>
      <c r="D1435" s="96">
        <v>3</v>
      </c>
      <c r="E1435" s="96">
        <v>5</v>
      </c>
      <c r="F1435" s="96">
        <v>13</v>
      </c>
      <c r="G1435" s="96">
        <v>9</v>
      </c>
      <c r="H1435" s="96">
        <v>20</v>
      </c>
      <c r="I1435" s="96">
        <v>13</v>
      </c>
      <c r="J1435" s="96">
        <v>8</v>
      </c>
      <c r="K1435" s="96">
        <v>5</v>
      </c>
      <c r="L1435" s="96">
        <v>10</v>
      </c>
      <c r="M1435" s="96">
        <v>12</v>
      </c>
      <c r="N1435" s="96">
        <v>20</v>
      </c>
      <c r="O1435" s="96"/>
      <c r="P1435" s="96"/>
      <c r="Q1435" s="96"/>
      <c r="R1435" s="96"/>
      <c r="Z1435" s="91">
        <f t="shared" ref="Z1435:AK1435" si="1476">C1435*100000/Z1431</f>
        <v>4.6870459424243274</v>
      </c>
      <c r="AA1435" s="91">
        <f t="shared" si="1476"/>
        <v>2.7953001686497769</v>
      </c>
      <c r="AB1435" s="91">
        <f t="shared" si="1476"/>
        <v>4.6085922594084412</v>
      </c>
      <c r="AC1435" s="91">
        <f t="shared" si="1476"/>
        <v>11.832272979639388</v>
      </c>
      <c r="AD1435" s="91">
        <f t="shared" si="1476"/>
        <v>8.0648051901501852</v>
      </c>
      <c r="AE1435" s="91">
        <f t="shared" si="1476"/>
        <v>17.655678949133989</v>
      </c>
      <c r="AF1435" s="91">
        <f t="shared" si="1476"/>
        <v>11.306412475321581</v>
      </c>
      <c r="AG1435" s="91">
        <f t="shared" si="1476"/>
        <v>6.8775199663001523</v>
      </c>
      <c r="AH1435" s="91">
        <f t="shared" si="1476"/>
        <v>4.2551380792306714</v>
      </c>
      <c r="AI1435" s="91">
        <f t="shared" si="1476"/>
        <v>8.4339076824465078</v>
      </c>
      <c r="AJ1435" s="91">
        <f t="shared" si="1476"/>
        <v>10.054040467512882</v>
      </c>
      <c r="AK1435" s="91">
        <f t="shared" si="1476"/>
        <v>17.023594702257327</v>
      </c>
      <c r="AL1435" s="148"/>
      <c r="AM1435" s="148"/>
      <c r="AN1435" s="148"/>
      <c r="AO1435" s="148"/>
    </row>
    <row r="1436" spans="1:41" ht="13.5" customHeight="1">
      <c r="A1436" s="88">
        <v>1433</v>
      </c>
      <c r="B1436" s="95" t="s">
        <v>19</v>
      </c>
      <c r="C1436" s="96">
        <v>41</v>
      </c>
      <c r="D1436" s="96">
        <v>34</v>
      </c>
      <c r="E1436" s="96">
        <v>41</v>
      </c>
      <c r="F1436" s="96">
        <v>44</v>
      </c>
      <c r="G1436" s="96">
        <v>38</v>
      </c>
      <c r="H1436" s="96">
        <v>30</v>
      </c>
      <c r="I1436" s="96">
        <v>47</v>
      </c>
      <c r="J1436" s="96">
        <v>56</v>
      </c>
      <c r="K1436" s="96">
        <v>47</v>
      </c>
      <c r="L1436" s="96">
        <v>46</v>
      </c>
      <c r="M1436" s="96">
        <v>25</v>
      </c>
      <c r="N1436" s="96">
        <v>20</v>
      </c>
      <c r="O1436" s="96"/>
      <c r="P1436" s="96"/>
      <c r="Q1436" s="96"/>
      <c r="R1436" s="96"/>
      <c r="Z1436" s="91">
        <f t="shared" ref="Z1436:AK1436" si="1477">C1436*100000/Z1431</f>
        <v>38.43377672787949</v>
      </c>
      <c r="AA1436" s="91">
        <f t="shared" si="1477"/>
        <v>31.680068578030806</v>
      </c>
      <c r="AB1436" s="91">
        <f t="shared" si="1477"/>
        <v>37.790456527149217</v>
      </c>
      <c r="AC1436" s="91">
        <f t="shared" si="1477"/>
        <v>40.047693161856394</v>
      </c>
      <c r="AD1436" s="91">
        <f t="shared" si="1477"/>
        <v>34.051399691745225</v>
      </c>
      <c r="AE1436" s="91">
        <f t="shared" si="1477"/>
        <v>26.483518423700982</v>
      </c>
      <c r="AF1436" s="91">
        <f t="shared" si="1477"/>
        <v>40.877029718470332</v>
      </c>
      <c r="AG1436" s="91">
        <f t="shared" si="1477"/>
        <v>48.142639764101062</v>
      </c>
      <c r="AH1436" s="91">
        <f t="shared" si="1477"/>
        <v>39.998297944768311</v>
      </c>
      <c r="AI1436" s="91">
        <f t="shared" si="1477"/>
        <v>38.795975339253935</v>
      </c>
      <c r="AJ1436" s="91">
        <f t="shared" si="1477"/>
        <v>20.945917640651835</v>
      </c>
      <c r="AK1436" s="91">
        <f t="shared" si="1477"/>
        <v>17.023594702257327</v>
      </c>
      <c r="AL1436" s="148"/>
      <c r="AM1436" s="148"/>
      <c r="AN1436" s="148"/>
      <c r="AO1436" s="148"/>
    </row>
    <row r="1437" spans="1:41" ht="13.5" customHeight="1">
      <c r="A1437" s="88">
        <v>1434</v>
      </c>
      <c r="B1437" s="95" t="s">
        <v>18</v>
      </c>
      <c r="C1437" s="96">
        <v>2</v>
      </c>
      <c r="D1437" s="96">
        <v>151</v>
      </c>
      <c r="E1437" s="96">
        <v>1</v>
      </c>
      <c r="F1437" s="96">
        <v>1</v>
      </c>
      <c r="G1437" s="96">
        <v>5</v>
      </c>
      <c r="H1437" s="96">
        <v>5</v>
      </c>
      <c r="I1437" s="96">
        <v>1</v>
      </c>
      <c r="J1437" s="96">
        <v>0</v>
      </c>
      <c r="K1437" s="96">
        <v>1</v>
      </c>
      <c r="L1437" s="96">
        <v>2</v>
      </c>
      <c r="M1437" s="96">
        <v>1</v>
      </c>
      <c r="N1437" s="96">
        <v>2</v>
      </c>
      <c r="O1437" s="96"/>
      <c r="P1437" s="96"/>
      <c r="Q1437" s="96"/>
      <c r="R1437" s="96"/>
      <c r="Z1437" s="91">
        <f t="shared" ref="Z1437:AK1437" si="1478">C1437*100000/Z1431</f>
        <v>1.8748183769697311</v>
      </c>
      <c r="AA1437" s="91">
        <f t="shared" si="1478"/>
        <v>140.69677515537211</v>
      </c>
      <c r="AB1437" s="91">
        <f t="shared" si="1478"/>
        <v>0.92171845188168822</v>
      </c>
      <c r="AC1437" s="91">
        <f t="shared" si="1478"/>
        <v>0.9101748445876453</v>
      </c>
      <c r="AD1437" s="91">
        <f t="shared" si="1478"/>
        <v>4.4804473278612136</v>
      </c>
      <c r="AE1437" s="91">
        <f t="shared" si="1478"/>
        <v>4.4139197372834973</v>
      </c>
      <c r="AF1437" s="91">
        <f t="shared" si="1478"/>
        <v>0.86972403656319852</v>
      </c>
      <c r="AG1437" s="91">
        <f t="shared" si="1478"/>
        <v>0</v>
      </c>
      <c r="AH1437" s="91">
        <f t="shared" si="1478"/>
        <v>0.85102761584613418</v>
      </c>
      <c r="AI1437" s="91">
        <f t="shared" si="1478"/>
        <v>1.6867815364893015</v>
      </c>
      <c r="AJ1437" s="91">
        <f t="shared" si="1478"/>
        <v>0.83783670562607349</v>
      </c>
      <c r="AK1437" s="91">
        <f t="shared" si="1478"/>
        <v>1.702359470225733</v>
      </c>
      <c r="AL1437" s="148"/>
      <c r="AM1437" s="148"/>
      <c r="AN1437" s="148"/>
      <c r="AO1437" s="148"/>
    </row>
    <row r="1438" spans="1:41" ht="13.5" customHeight="1">
      <c r="A1438" s="88">
        <v>1435</v>
      </c>
      <c r="B1438" s="95" t="s">
        <v>17</v>
      </c>
      <c r="C1438" s="96">
        <v>61</v>
      </c>
      <c r="D1438" s="96">
        <v>98</v>
      </c>
      <c r="E1438" s="96">
        <v>104</v>
      </c>
      <c r="F1438" s="96">
        <v>164</v>
      </c>
      <c r="G1438" s="96">
        <v>190</v>
      </c>
      <c r="H1438" s="96">
        <v>189</v>
      </c>
      <c r="I1438" s="96">
        <v>202</v>
      </c>
      <c r="J1438" s="96">
        <v>160</v>
      </c>
      <c r="K1438" s="96">
        <v>163</v>
      </c>
      <c r="L1438" s="96">
        <v>177</v>
      </c>
      <c r="M1438" s="96">
        <v>197</v>
      </c>
      <c r="N1438" s="96">
        <v>200</v>
      </c>
      <c r="O1438" s="96"/>
      <c r="P1438" s="96"/>
      <c r="Q1438" s="96"/>
      <c r="R1438" s="96"/>
      <c r="Z1438" s="91">
        <f t="shared" ref="Z1438:AK1438" si="1479">C1438*100000/Z1431</f>
        <v>57.181960497576796</v>
      </c>
      <c r="AA1438" s="91">
        <f t="shared" si="1479"/>
        <v>91.313138842559383</v>
      </c>
      <c r="AB1438" s="91">
        <f t="shared" si="1479"/>
        <v>95.858718995695568</v>
      </c>
      <c r="AC1438" s="91">
        <f t="shared" si="1479"/>
        <v>149.26867451237382</v>
      </c>
      <c r="AD1438" s="91">
        <f t="shared" si="1479"/>
        <v>170.25699845872612</v>
      </c>
      <c r="AE1438" s="91">
        <f t="shared" si="1479"/>
        <v>166.84616606931618</v>
      </c>
      <c r="AF1438" s="91">
        <f t="shared" si="1479"/>
        <v>175.68425538576611</v>
      </c>
      <c r="AG1438" s="91">
        <f t="shared" si="1479"/>
        <v>137.55039932600303</v>
      </c>
      <c r="AH1438" s="91">
        <f t="shared" si="1479"/>
        <v>138.71750138291986</v>
      </c>
      <c r="AI1438" s="91">
        <f t="shared" si="1479"/>
        <v>149.28016597930318</v>
      </c>
      <c r="AJ1438" s="91">
        <f t="shared" si="1479"/>
        <v>165.05383100833649</v>
      </c>
      <c r="AK1438" s="91">
        <f t="shared" si="1479"/>
        <v>170.2359470225733</v>
      </c>
      <c r="AL1438" s="148"/>
      <c r="AM1438" s="148"/>
      <c r="AN1438" s="148"/>
      <c r="AO1438" s="148"/>
    </row>
    <row r="1439" spans="1:41" ht="13.5" customHeight="1">
      <c r="A1439" s="88">
        <v>1436</v>
      </c>
      <c r="B1439" s="95" t="s">
        <v>16</v>
      </c>
      <c r="C1439" s="96">
        <v>91</v>
      </c>
      <c r="D1439" s="96">
        <v>43</v>
      </c>
      <c r="E1439" s="96">
        <v>40</v>
      </c>
      <c r="F1439" s="96">
        <v>47</v>
      </c>
      <c r="G1439" s="96">
        <v>50</v>
      </c>
      <c r="H1439" s="96">
        <v>87</v>
      </c>
      <c r="I1439" s="96">
        <v>86</v>
      </c>
      <c r="J1439" s="96">
        <v>90</v>
      </c>
      <c r="K1439" s="96">
        <v>61</v>
      </c>
      <c r="L1439" s="96">
        <v>66</v>
      </c>
      <c r="M1439" s="96">
        <v>74</v>
      </c>
      <c r="N1439" s="96">
        <v>75</v>
      </c>
      <c r="O1439" s="96"/>
      <c r="P1439" s="96"/>
      <c r="Q1439" s="96"/>
      <c r="R1439" s="96"/>
      <c r="Z1439" s="91">
        <f t="shared" ref="Z1439:AK1439" si="1480">C1439*100000/Z1431</f>
        <v>85.304236152122769</v>
      </c>
      <c r="AA1439" s="91">
        <f t="shared" si="1480"/>
        <v>40.065969083980136</v>
      </c>
      <c r="AB1439" s="91">
        <f t="shared" si="1480"/>
        <v>36.86873807526753</v>
      </c>
      <c r="AC1439" s="91">
        <f t="shared" si="1480"/>
        <v>42.778217695619325</v>
      </c>
      <c r="AD1439" s="91">
        <f t="shared" si="1480"/>
        <v>44.804473278612136</v>
      </c>
      <c r="AE1439" s="91">
        <f t="shared" si="1480"/>
        <v>76.802203428732852</v>
      </c>
      <c r="AF1439" s="91">
        <f t="shared" si="1480"/>
        <v>74.796267144435078</v>
      </c>
      <c r="AG1439" s="91">
        <f t="shared" si="1480"/>
        <v>77.37209962087671</v>
      </c>
      <c r="AH1439" s="91">
        <f t="shared" si="1480"/>
        <v>51.912684566614189</v>
      </c>
      <c r="AI1439" s="91">
        <f t="shared" si="1480"/>
        <v>55.663790704146955</v>
      </c>
      <c r="AJ1439" s="91">
        <f t="shared" si="1480"/>
        <v>61.999916216329439</v>
      </c>
      <c r="AK1439" s="91">
        <f t="shared" si="1480"/>
        <v>63.838480133464984</v>
      </c>
      <c r="AL1439" s="148"/>
      <c r="AM1439" s="148"/>
      <c r="AN1439" s="148"/>
      <c r="AO1439" s="148"/>
    </row>
    <row r="1440" spans="1:41" ht="13.5" customHeight="1">
      <c r="A1440" s="88">
        <v>1437</v>
      </c>
      <c r="B1440" s="97" t="s">
        <v>117</v>
      </c>
      <c r="C1440" s="96">
        <v>771</v>
      </c>
      <c r="D1440" s="96">
        <v>1013</v>
      </c>
      <c r="E1440" s="96">
        <v>863</v>
      </c>
      <c r="F1440" s="96">
        <v>1093</v>
      </c>
      <c r="G1440" s="96">
        <v>1031</v>
      </c>
      <c r="H1440" s="96">
        <v>1244</v>
      </c>
      <c r="I1440" s="96">
        <v>1190</v>
      </c>
      <c r="J1440" s="96">
        <v>1196</v>
      </c>
      <c r="K1440" s="96">
        <v>1178</v>
      </c>
      <c r="L1440" s="96">
        <v>1271</v>
      </c>
      <c r="M1440" s="96">
        <v>1307</v>
      </c>
      <c r="N1440" s="96">
        <v>1363</v>
      </c>
      <c r="O1440" s="96"/>
      <c r="P1440" s="96"/>
      <c r="Q1440" s="96"/>
      <c r="R1440" s="96"/>
      <c r="T1440" s="4" t="s">
        <v>1010</v>
      </c>
      <c r="U1440" s="4" t="s">
        <v>1011</v>
      </c>
      <c r="V1440" s="4" t="s">
        <v>1012</v>
      </c>
      <c r="W1440" s="4" t="s">
        <v>1013</v>
      </c>
      <c r="X1440" s="4" t="s">
        <v>1014</v>
      </c>
      <c r="Y1440" s="4">
        <v>627.5</v>
      </c>
      <c r="Z1440" s="91">
        <f t="shared" ref="Z1440:AK1440" si="1481">C1440*100000/Z1431</f>
        <v>722.74248432183128</v>
      </c>
      <c r="AA1440" s="91">
        <f t="shared" si="1481"/>
        <v>943.87969028074133</v>
      </c>
      <c r="AB1440" s="91">
        <f t="shared" si="1481"/>
        <v>795.44302397389697</v>
      </c>
      <c r="AC1440" s="91">
        <f t="shared" si="1481"/>
        <v>994.82110513429632</v>
      </c>
      <c r="AD1440" s="91">
        <f t="shared" si="1481"/>
        <v>923.86823900498223</v>
      </c>
      <c r="AE1440" s="91">
        <f t="shared" si="1481"/>
        <v>1098.1832306361341</v>
      </c>
      <c r="AF1440" s="91">
        <f t="shared" si="1481"/>
        <v>1034.9716035102063</v>
      </c>
      <c r="AG1440" s="91">
        <f t="shared" si="1481"/>
        <v>1028.1892349618727</v>
      </c>
      <c r="AH1440" s="91">
        <f t="shared" si="1481"/>
        <v>1002.5105314667461</v>
      </c>
      <c r="AI1440" s="91">
        <f t="shared" si="1481"/>
        <v>1071.9496664389512</v>
      </c>
      <c r="AJ1440" s="91">
        <f t="shared" si="1481"/>
        <v>1095.052574253278</v>
      </c>
      <c r="AK1440" s="91">
        <f t="shared" si="1481"/>
        <v>1160.157978958837</v>
      </c>
      <c r="AL1440" s="148"/>
      <c r="AM1440" s="148"/>
      <c r="AN1440" s="148"/>
      <c r="AO1440" s="148"/>
    </row>
    <row r="1441" spans="1:41" ht="13.5" customHeight="1">
      <c r="A1441" s="88">
        <v>1438</v>
      </c>
      <c r="B1441" s="95" t="s">
        <v>15</v>
      </c>
      <c r="C1441" s="96">
        <v>49</v>
      </c>
      <c r="D1441" s="96">
        <v>38</v>
      </c>
      <c r="E1441" s="96">
        <v>50</v>
      </c>
      <c r="F1441" s="96">
        <v>34</v>
      </c>
      <c r="G1441" s="96">
        <v>32</v>
      </c>
      <c r="H1441" s="96">
        <v>57</v>
      </c>
      <c r="I1441" s="96">
        <v>33</v>
      </c>
      <c r="J1441" s="96">
        <v>35</v>
      </c>
      <c r="K1441" s="96">
        <v>54</v>
      </c>
      <c r="L1441" s="96">
        <v>30</v>
      </c>
      <c r="M1441" s="96">
        <v>26</v>
      </c>
      <c r="N1441" s="96">
        <v>9</v>
      </c>
      <c r="O1441" s="96"/>
      <c r="P1441" s="96"/>
      <c r="Q1441" s="96"/>
      <c r="R1441" s="96"/>
      <c r="Z1441" s="91">
        <f t="shared" ref="Z1441:AK1441" si="1482">C1441*100000/Z1431</f>
        <v>45.933050235758408</v>
      </c>
      <c r="AA1441" s="91">
        <f t="shared" si="1482"/>
        <v>35.407135469563841</v>
      </c>
      <c r="AB1441" s="91">
        <f t="shared" si="1482"/>
        <v>46.085922594084408</v>
      </c>
      <c r="AC1441" s="91">
        <f t="shared" si="1482"/>
        <v>30.945944715979941</v>
      </c>
      <c r="AD1441" s="91">
        <f t="shared" si="1482"/>
        <v>28.674862898311769</v>
      </c>
      <c r="AE1441" s="91">
        <f t="shared" si="1482"/>
        <v>50.318685005031867</v>
      </c>
      <c r="AF1441" s="91">
        <f t="shared" si="1482"/>
        <v>28.700893206585551</v>
      </c>
      <c r="AG1441" s="91">
        <f t="shared" si="1482"/>
        <v>30.089149852563164</v>
      </c>
      <c r="AH1441" s="91">
        <f t="shared" si="1482"/>
        <v>45.95549125569125</v>
      </c>
      <c r="AI1441" s="91">
        <f t="shared" si="1482"/>
        <v>25.301723047339525</v>
      </c>
      <c r="AJ1441" s="91">
        <f t="shared" si="1482"/>
        <v>21.78375434627791</v>
      </c>
      <c r="AK1441" s="91">
        <f t="shared" si="1482"/>
        <v>7.6606176160157977</v>
      </c>
      <c r="AL1441" s="148"/>
      <c r="AM1441" s="148"/>
      <c r="AN1441" s="148"/>
      <c r="AO1441" s="148"/>
    </row>
    <row r="1442" spans="1:41" ht="13.5" customHeight="1">
      <c r="A1442" s="88">
        <v>1439</v>
      </c>
      <c r="B1442" s="95" t="s">
        <v>14</v>
      </c>
      <c r="C1442" s="96">
        <v>807</v>
      </c>
      <c r="D1442" s="96">
        <v>803</v>
      </c>
      <c r="E1442" s="96">
        <v>638</v>
      </c>
      <c r="F1442" s="96">
        <v>797</v>
      </c>
      <c r="G1442" s="96">
        <v>741</v>
      </c>
      <c r="H1442" s="96">
        <v>654</v>
      </c>
      <c r="I1442" s="96">
        <v>688</v>
      </c>
      <c r="J1442" s="96">
        <v>593</v>
      </c>
      <c r="K1442" s="96">
        <v>642</v>
      </c>
      <c r="L1442" s="96">
        <v>646</v>
      </c>
      <c r="M1442" s="96">
        <v>648</v>
      </c>
      <c r="N1442" s="96">
        <v>591</v>
      </c>
      <c r="O1442" s="96"/>
      <c r="P1442" s="96"/>
      <c r="Q1442" s="96"/>
      <c r="R1442" s="96"/>
      <c r="Z1442" s="91">
        <f t="shared" ref="Z1442:AK1442" si="1483">C1442*100000/Z1431</f>
        <v>756.48921510728644</v>
      </c>
      <c r="AA1442" s="91">
        <f t="shared" si="1483"/>
        <v>748.20867847525699</v>
      </c>
      <c r="AB1442" s="91">
        <f t="shared" si="1483"/>
        <v>588.05637230051707</v>
      </c>
      <c r="AC1442" s="91">
        <f t="shared" si="1483"/>
        <v>725.40935113635328</v>
      </c>
      <c r="AD1442" s="91">
        <f t="shared" si="1483"/>
        <v>664.00229398903184</v>
      </c>
      <c r="AE1442" s="91">
        <f t="shared" si="1483"/>
        <v>577.34070163668139</v>
      </c>
      <c r="AF1442" s="91">
        <f t="shared" si="1483"/>
        <v>598.37013715548062</v>
      </c>
      <c r="AG1442" s="91">
        <f t="shared" si="1483"/>
        <v>509.79616750199875</v>
      </c>
      <c r="AH1442" s="91">
        <f t="shared" si="1483"/>
        <v>546.35972937321822</v>
      </c>
      <c r="AI1442" s="91">
        <f t="shared" si="1483"/>
        <v>544.83043628604446</v>
      </c>
      <c r="AJ1442" s="91">
        <f t="shared" si="1483"/>
        <v>542.91818524569567</v>
      </c>
      <c r="AK1442" s="91">
        <f t="shared" si="1483"/>
        <v>503.04722345170404</v>
      </c>
      <c r="AL1442" s="148"/>
      <c r="AM1442" s="148"/>
      <c r="AN1442" s="148"/>
      <c r="AO1442" s="148"/>
    </row>
    <row r="1443" spans="1:41" ht="13.5" customHeight="1">
      <c r="A1443" s="88">
        <v>1440</v>
      </c>
      <c r="B1443" s="95" t="s">
        <v>13</v>
      </c>
      <c r="C1443" s="96">
        <v>517</v>
      </c>
      <c r="D1443" s="96">
        <v>623</v>
      </c>
      <c r="E1443" s="96">
        <v>667</v>
      </c>
      <c r="F1443" s="96">
        <v>709</v>
      </c>
      <c r="G1443" s="96">
        <v>496</v>
      </c>
      <c r="H1443" s="96">
        <v>608</v>
      </c>
      <c r="I1443" s="96">
        <v>600</v>
      </c>
      <c r="J1443" s="96">
        <v>479</v>
      </c>
      <c r="K1443" s="96">
        <v>459</v>
      </c>
      <c r="L1443" s="96">
        <v>535</v>
      </c>
      <c r="M1443" s="96">
        <v>399</v>
      </c>
      <c r="N1443" s="96">
        <v>335</v>
      </c>
      <c r="O1443" s="96"/>
      <c r="P1443" s="96"/>
      <c r="Q1443" s="96"/>
      <c r="R1443" s="96"/>
      <c r="Z1443" s="91">
        <f t="shared" ref="Z1443:AK1443" si="1484">C1443*100000/Z1431</f>
        <v>484.64055044667549</v>
      </c>
      <c r="AA1443" s="91">
        <f t="shared" si="1484"/>
        <v>580.49066835627036</v>
      </c>
      <c r="AB1443" s="91">
        <f t="shared" si="1484"/>
        <v>614.78620740508609</v>
      </c>
      <c r="AC1443" s="91">
        <f t="shared" si="1484"/>
        <v>645.31396481264051</v>
      </c>
      <c r="AD1443" s="91">
        <f t="shared" si="1484"/>
        <v>444.46037492383238</v>
      </c>
      <c r="AE1443" s="91">
        <f t="shared" si="1484"/>
        <v>536.73264005367321</v>
      </c>
      <c r="AF1443" s="91">
        <f t="shared" si="1484"/>
        <v>521.83442193791905</v>
      </c>
      <c r="AG1443" s="91">
        <f t="shared" si="1484"/>
        <v>411.79150798222162</v>
      </c>
      <c r="AH1443" s="91">
        <f t="shared" si="1484"/>
        <v>390.62167567337559</v>
      </c>
      <c r="AI1443" s="91">
        <f t="shared" si="1484"/>
        <v>451.2140610108882</v>
      </c>
      <c r="AJ1443" s="91">
        <f t="shared" si="1484"/>
        <v>334.29684554480332</v>
      </c>
      <c r="AK1443" s="91">
        <f t="shared" si="1484"/>
        <v>285.14521126281028</v>
      </c>
      <c r="AL1443" s="148"/>
      <c r="AM1443" s="148"/>
      <c r="AN1443" s="148"/>
      <c r="AO1443" s="148"/>
    </row>
    <row r="1444" spans="1:41" ht="13.5" customHeight="1">
      <c r="A1444" s="88">
        <v>1441</v>
      </c>
      <c r="B1444" s="95" t="s">
        <v>12</v>
      </c>
      <c r="C1444" s="96">
        <v>2206</v>
      </c>
      <c r="D1444" s="96">
        <v>2270</v>
      </c>
      <c r="E1444" s="96">
        <v>1990</v>
      </c>
      <c r="F1444" s="96">
        <v>2377</v>
      </c>
      <c r="G1444" s="96">
        <v>2500</v>
      </c>
      <c r="H1444" s="96">
        <v>2701</v>
      </c>
      <c r="I1444" s="96">
        <v>3116</v>
      </c>
      <c r="J1444" s="96">
        <v>2376</v>
      </c>
      <c r="K1444" s="96">
        <v>2509</v>
      </c>
      <c r="L1444" s="96">
        <v>2470</v>
      </c>
      <c r="M1444" s="96">
        <v>1999</v>
      </c>
      <c r="N1444" s="96">
        <v>1654</v>
      </c>
      <c r="O1444" s="96"/>
      <c r="P1444" s="96"/>
      <c r="Q1444" s="96"/>
      <c r="R1444" s="96"/>
      <c r="Z1444" s="91">
        <f t="shared" ref="Z1444:AK1444" si="1485">C1444*100000/Z1431</f>
        <v>2067.9246697976132</v>
      </c>
      <c r="AA1444" s="91">
        <f t="shared" si="1485"/>
        <v>2115.1104609449976</v>
      </c>
      <c r="AB1444" s="91">
        <f t="shared" si="1485"/>
        <v>1834.2197192445597</v>
      </c>
      <c r="AC1444" s="91">
        <f t="shared" si="1485"/>
        <v>2163.4856055848327</v>
      </c>
      <c r="AD1444" s="91">
        <f t="shared" si="1485"/>
        <v>2240.223663930607</v>
      </c>
      <c r="AE1444" s="91">
        <f t="shared" si="1485"/>
        <v>2384.3994420805452</v>
      </c>
      <c r="AF1444" s="91">
        <f t="shared" si="1485"/>
        <v>2710.0600979309265</v>
      </c>
      <c r="AG1444" s="91">
        <f t="shared" si="1485"/>
        <v>2042.6234299911453</v>
      </c>
      <c r="AH1444" s="91">
        <f t="shared" si="1485"/>
        <v>2135.2282881579508</v>
      </c>
      <c r="AI1444" s="91">
        <f t="shared" si="1485"/>
        <v>2083.1751975642874</v>
      </c>
      <c r="AJ1444" s="91">
        <f t="shared" si="1485"/>
        <v>1674.8355745465208</v>
      </c>
      <c r="AK1444" s="91">
        <f t="shared" si="1485"/>
        <v>1407.851281876681</v>
      </c>
      <c r="AL1444" s="148"/>
      <c r="AM1444" s="148"/>
      <c r="AN1444" s="148"/>
      <c r="AO1444" s="148"/>
    </row>
    <row r="1445" spans="1:41" ht="13.5" customHeight="1">
      <c r="A1445" s="88">
        <v>1442</v>
      </c>
      <c r="B1445" s="95" t="s">
        <v>11</v>
      </c>
      <c r="C1445" s="96">
        <v>368</v>
      </c>
      <c r="D1445" s="96">
        <v>335</v>
      </c>
      <c r="E1445" s="96">
        <v>350</v>
      </c>
      <c r="F1445" s="96">
        <v>458</v>
      </c>
      <c r="G1445" s="96">
        <v>506</v>
      </c>
      <c r="H1445" s="96">
        <v>500</v>
      </c>
      <c r="I1445" s="96">
        <v>605</v>
      </c>
      <c r="J1445" s="96">
        <v>496</v>
      </c>
      <c r="K1445" s="96">
        <v>638</v>
      </c>
      <c r="L1445" s="96">
        <v>548</v>
      </c>
      <c r="M1445" s="96">
        <v>513</v>
      </c>
      <c r="N1445" s="96">
        <v>422</v>
      </c>
      <c r="O1445" s="96"/>
      <c r="P1445" s="96"/>
      <c r="Q1445" s="96"/>
      <c r="R1445" s="96"/>
      <c r="Z1445" s="91">
        <f t="shared" ref="Z1445:AK1445" si="1486">C1445*100000/Z1431</f>
        <v>344.96658136243053</v>
      </c>
      <c r="AA1445" s="91">
        <f t="shared" si="1486"/>
        <v>312.14185216589175</v>
      </c>
      <c r="AB1445" s="91">
        <f t="shared" si="1486"/>
        <v>322.6014581585909</v>
      </c>
      <c r="AC1445" s="91">
        <f t="shared" si="1486"/>
        <v>416.86007882114154</v>
      </c>
      <c r="AD1445" s="91">
        <f t="shared" si="1486"/>
        <v>453.4212695795548</v>
      </c>
      <c r="AE1445" s="91">
        <f t="shared" si="1486"/>
        <v>441.39197372834974</v>
      </c>
      <c r="AF1445" s="91">
        <f t="shared" si="1486"/>
        <v>526.18304212073508</v>
      </c>
      <c r="AG1445" s="91">
        <f t="shared" si="1486"/>
        <v>426.40623791060943</v>
      </c>
      <c r="AH1445" s="91">
        <f t="shared" si="1486"/>
        <v>542.95561890983367</v>
      </c>
      <c r="AI1445" s="91">
        <f t="shared" si="1486"/>
        <v>462.17814099806861</v>
      </c>
      <c r="AJ1445" s="91">
        <f t="shared" si="1486"/>
        <v>429.81022998617567</v>
      </c>
      <c r="AK1445" s="91">
        <f t="shared" si="1486"/>
        <v>359.19784821762966</v>
      </c>
      <c r="AL1445" s="148"/>
      <c r="AM1445" s="148"/>
      <c r="AN1445" s="148"/>
      <c r="AO1445" s="148"/>
    </row>
    <row r="1446" spans="1:41" ht="13.5" customHeight="1">
      <c r="A1446" s="88">
        <v>1443</v>
      </c>
      <c r="B1446" s="95" t="s">
        <v>28</v>
      </c>
      <c r="C1446" s="96">
        <v>0</v>
      </c>
      <c r="D1446" s="96">
        <v>0</v>
      </c>
      <c r="E1446" s="96">
        <v>0</v>
      </c>
      <c r="F1446" s="96">
        <v>0</v>
      </c>
      <c r="G1446" s="96">
        <v>3</v>
      </c>
      <c r="H1446" s="96">
        <v>0</v>
      </c>
      <c r="I1446" s="96">
        <v>0</v>
      </c>
      <c r="J1446" s="96">
        <v>0</v>
      </c>
      <c r="K1446" s="96">
        <v>1</v>
      </c>
      <c r="L1446" s="96">
        <v>0</v>
      </c>
      <c r="M1446" s="96">
        <v>0</v>
      </c>
      <c r="N1446" s="96">
        <v>0</v>
      </c>
      <c r="O1446" s="96"/>
      <c r="P1446" s="96"/>
      <c r="Q1446" s="96"/>
      <c r="R1446" s="96"/>
      <c r="Z1446" s="91">
        <f t="shared" ref="Z1446:AK1446" si="1487">C1446*100000/Z1431</f>
        <v>0</v>
      </c>
      <c r="AA1446" s="91">
        <f t="shared" si="1487"/>
        <v>0</v>
      </c>
      <c r="AB1446" s="91">
        <f t="shared" si="1487"/>
        <v>0</v>
      </c>
      <c r="AC1446" s="91">
        <f t="shared" si="1487"/>
        <v>0</v>
      </c>
      <c r="AD1446" s="91">
        <f t="shared" si="1487"/>
        <v>2.6882683967167282</v>
      </c>
      <c r="AE1446" s="91">
        <f t="shared" si="1487"/>
        <v>0</v>
      </c>
      <c r="AF1446" s="91">
        <f t="shared" si="1487"/>
        <v>0</v>
      </c>
      <c r="AG1446" s="91">
        <f t="shared" si="1487"/>
        <v>0</v>
      </c>
      <c r="AH1446" s="91">
        <f t="shared" si="1487"/>
        <v>0.85102761584613418</v>
      </c>
      <c r="AI1446" s="91">
        <f t="shared" si="1487"/>
        <v>0</v>
      </c>
      <c r="AJ1446" s="91">
        <f t="shared" si="1487"/>
        <v>0</v>
      </c>
      <c r="AK1446" s="91">
        <f t="shared" si="1487"/>
        <v>0</v>
      </c>
      <c r="AL1446" s="148"/>
      <c r="AM1446" s="148"/>
      <c r="AN1446" s="148"/>
      <c r="AO1446" s="148"/>
    </row>
    <row r="1447" spans="1:41" ht="13.5" customHeight="1">
      <c r="A1447" s="88">
        <v>1444</v>
      </c>
      <c r="B1447" s="97" t="s">
        <v>118</v>
      </c>
      <c r="C1447" s="96">
        <v>3947</v>
      </c>
      <c r="D1447" s="96">
        <v>4069</v>
      </c>
      <c r="E1447" s="96">
        <v>3695</v>
      </c>
      <c r="F1447" s="96">
        <v>4375</v>
      </c>
      <c r="G1447" s="96">
        <v>4278</v>
      </c>
      <c r="H1447" s="96">
        <v>4520</v>
      </c>
      <c r="I1447" s="96">
        <v>5042</v>
      </c>
      <c r="J1447" s="96">
        <v>3979</v>
      </c>
      <c r="K1447" s="96">
        <v>4303</v>
      </c>
      <c r="L1447" s="96">
        <v>4229</v>
      </c>
      <c r="M1447" s="96">
        <v>3585</v>
      </c>
      <c r="N1447" s="96">
        <v>3011</v>
      </c>
      <c r="O1447" s="96"/>
      <c r="P1447" s="96"/>
      <c r="Q1447" s="96"/>
      <c r="R1447" s="96"/>
      <c r="T1447" s="4" t="s">
        <v>1015</v>
      </c>
      <c r="U1447" s="4" t="s">
        <v>1016</v>
      </c>
      <c r="V1447" s="4" t="s">
        <v>1017</v>
      </c>
      <c r="W1447" s="4" t="s">
        <v>1018</v>
      </c>
      <c r="X1447" s="4" t="s">
        <v>1019</v>
      </c>
      <c r="Y1447" s="4">
        <v>4609</v>
      </c>
      <c r="Z1447" s="91">
        <f t="shared" ref="Z1447:AK1447" si="1488">C1447*100000/Z1431</f>
        <v>3699.9540669497642</v>
      </c>
      <c r="AA1447" s="91">
        <f t="shared" si="1488"/>
        <v>3791.3587954119807</v>
      </c>
      <c r="AB1447" s="91">
        <f t="shared" si="1488"/>
        <v>3405.749679702838</v>
      </c>
      <c r="AC1447" s="91">
        <f t="shared" si="1488"/>
        <v>3982.0149450709482</v>
      </c>
      <c r="AD1447" s="91">
        <f t="shared" si="1488"/>
        <v>3833.4707337180544</v>
      </c>
      <c r="AE1447" s="91">
        <f t="shared" si="1488"/>
        <v>3990.1834425042816</v>
      </c>
      <c r="AF1447" s="91">
        <f t="shared" si="1488"/>
        <v>4385.1485923516466</v>
      </c>
      <c r="AG1447" s="91">
        <f t="shared" si="1488"/>
        <v>3420.7064932385383</v>
      </c>
      <c r="AH1447" s="91">
        <f t="shared" si="1488"/>
        <v>3661.9718309859154</v>
      </c>
      <c r="AI1447" s="91">
        <f t="shared" si="1488"/>
        <v>3566.6995589066282</v>
      </c>
      <c r="AJ1447" s="91">
        <f t="shared" si="1488"/>
        <v>3003.6445896694736</v>
      </c>
      <c r="AK1447" s="91">
        <f t="shared" si="1488"/>
        <v>2562.9021824248407</v>
      </c>
      <c r="AL1447" s="148"/>
      <c r="AM1447" s="148"/>
      <c r="AN1447" s="148"/>
      <c r="AO1447" s="148"/>
    </row>
    <row r="1448" spans="1:41" ht="13.5" customHeight="1">
      <c r="A1448" s="88">
        <v>1445</v>
      </c>
      <c r="B1448" s="95" t="s">
        <v>10</v>
      </c>
      <c r="C1448" s="96">
        <v>27</v>
      </c>
      <c r="D1448" s="96">
        <v>54</v>
      </c>
      <c r="E1448" s="96">
        <v>97</v>
      </c>
      <c r="F1448" s="96">
        <v>65</v>
      </c>
      <c r="G1448" s="96">
        <v>69</v>
      </c>
      <c r="H1448" s="96">
        <v>131</v>
      </c>
      <c r="I1448" s="96">
        <v>56</v>
      </c>
      <c r="J1448" s="96">
        <v>49</v>
      </c>
      <c r="K1448" s="96">
        <v>90</v>
      </c>
      <c r="L1448" s="96">
        <v>70</v>
      </c>
      <c r="M1448" s="96">
        <v>106</v>
      </c>
      <c r="N1448" s="96">
        <v>76</v>
      </c>
      <c r="O1448" s="96"/>
      <c r="P1448" s="96"/>
      <c r="Q1448" s="96"/>
      <c r="R1448" s="96"/>
      <c r="Z1448" s="91">
        <f t="shared" ref="Z1448:AK1448" si="1489">C1448*100000/Z1431</f>
        <v>25.310048089091371</v>
      </c>
      <c r="AA1448" s="91">
        <f t="shared" si="1489"/>
        <v>50.315403035695986</v>
      </c>
      <c r="AB1448" s="91">
        <f t="shared" si="1489"/>
        <v>89.406689832523753</v>
      </c>
      <c r="AC1448" s="91">
        <f t="shared" si="1489"/>
        <v>59.161364898196943</v>
      </c>
      <c r="AD1448" s="91">
        <f t="shared" si="1489"/>
        <v>61.830173124484752</v>
      </c>
      <c r="AE1448" s="91">
        <f t="shared" si="1489"/>
        <v>115.64469711682763</v>
      </c>
      <c r="AF1448" s="91">
        <f t="shared" si="1489"/>
        <v>48.704546047539118</v>
      </c>
      <c r="AG1448" s="91">
        <f t="shared" si="1489"/>
        <v>42.124809793588433</v>
      </c>
      <c r="AH1448" s="91">
        <f t="shared" si="1489"/>
        <v>76.592485426152081</v>
      </c>
      <c r="AI1448" s="91">
        <f t="shared" si="1489"/>
        <v>59.037353777125553</v>
      </c>
      <c r="AJ1448" s="91">
        <f t="shared" si="1489"/>
        <v>88.810690796363787</v>
      </c>
      <c r="AK1448" s="91">
        <f t="shared" si="1489"/>
        <v>64.689659868577849</v>
      </c>
      <c r="AL1448" s="148"/>
      <c r="AM1448" s="148"/>
      <c r="AN1448" s="148"/>
      <c r="AO1448" s="148"/>
    </row>
    <row r="1449" spans="1:41" ht="13.5" customHeight="1">
      <c r="A1449" s="88">
        <v>1446</v>
      </c>
      <c r="B1449" s="95" t="s">
        <v>9</v>
      </c>
      <c r="C1449" s="96">
        <v>15</v>
      </c>
      <c r="D1449" s="96">
        <v>21</v>
      </c>
      <c r="E1449" s="96">
        <v>7</v>
      </c>
      <c r="F1449" s="96">
        <v>22</v>
      </c>
      <c r="G1449" s="96">
        <v>18</v>
      </c>
      <c r="H1449" s="96">
        <v>27</v>
      </c>
      <c r="I1449" s="96">
        <v>26</v>
      </c>
      <c r="J1449" s="96">
        <v>42</v>
      </c>
      <c r="K1449" s="96">
        <v>21</v>
      </c>
      <c r="L1449" s="96">
        <v>35</v>
      </c>
      <c r="M1449" s="96">
        <v>31</v>
      </c>
      <c r="N1449" s="96">
        <v>34</v>
      </c>
      <c r="O1449" s="96"/>
      <c r="P1449" s="96"/>
      <c r="Q1449" s="96"/>
      <c r="R1449" s="96"/>
      <c r="Z1449" s="91">
        <f t="shared" ref="Z1449:AK1449" si="1490">C1449*100000/Z1431</f>
        <v>14.061137827272983</v>
      </c>
      <c r="AA1449" s="91">
        <f t="shared" si="1490"/>
        <v>19.567101180548438</v>
      </c>
      <c r="AB1449" s="91">
        <f t="shared" si="1490"/>
        <v>6.4520291631718178</v>
      </c>
      <c r="AC1449" s="91">
        <f t="shared" si="1490"/>
        <v>20.023846580928197</v>
      </c>
      <c r="AD1449" s="91">
        <f t="shared" si="1490"/>
        <v>16.12961038030037</v>
      </c>
      <c r="AE1449" s="91">
        <f t="shared" si="1490"/>
        <v>23.835166581330885</v>
      </c>
      <c r="AF1449" s="91">
        <f t="shared" si="1490"/>
        <v>22.612824950643162</v>
      </c>
      <c r="AG1449" s="91">
        <f t="shared" si="1490"/>
        <v>36.106979823075797</v>
      </c>
      <c r="AH1449" s="91">
        <f t="shared" si="1490"/>
        <v>17.871579932768817</v>
      </c>
      <c r="AI1449" s="91">
        <f t="shared" si="1490"/>
        <v>29.518676888562776</v>
      </c>
      <c r="AJ1449" s="91">
        <f t="shared" si="1490"/>
        <v>25.972937874408277</v>
      </c>
      <c r="AK1449" s="91">
        <f t="shared" si="1490"/>
        <v>28.940110993837457</v>
      </c>
      <c r="AL1449" s="148"/>
      <c r="AM1449" s="148"/>
      <c r="AN1449" s="148"/>
      <c r="AO1449" s="148"/>
    </row>
    <row r="1450" spans="1:41" ht="13.5" customHeight="1">
      <c r="A1450" s="88">
        <v>1447</v>
      </c>
      <c r="B1450" s="95" t="s">
        <v>8</v>
      </c>
      <c r="C1450" s="96">
        <v>162</v>
      </c>
      <c r="D1450" s="96">
        <v>194</v>
      </c>
      <c r="E1450" s="96">
        <v>279</v>
      </c>
      <c r="F1450" s="96">
        <v>246</v>
      </c>
      <c r="G1450" s="96">
        <v>317</v>
      </c>
      <c r="H1450" s="96">
        <v>458</v>
      </c>
      <c r="I1450" s="96">
        <v>431</v>
      </c>
      <c r="J1450" s="96">
        <v>339</v>
      </c>
      <c r="K1450" s="96">
        <v>421</v>
      </c>
      <c r="L1450" s="96">
        <v>433</v>
      </c>
      <c r="M1450" s="96">
        <v>554</v>
      </c>
      <c r="N1450" s="96">
        <v>494</v>
      </c>
      <c r="O1450" s="96"/>
      <c r="P1450" s="96"/>
      <c r="Q1450" s="96"/>
      <c r="R1450" s="96"/>
      <c r="Z1450" s="91">
        <f t="shared" ref="Z1450:AK1450" si="1491">C1450*100000/Z1431</f>
        <v>151.8602885345482</v>
      </c>
      <c r="AA1450" s="91">
        <f t="shared" si="1491"/>
        <v>180.76274423935223</v>
      </c>
      <c r="AB1450" s="91">
        <f t="shared" si="1491"/>
        <v>257.15944807499102</v>
      </c>
      <c r="AC1450" s="91">
        <f t="shared" si="1491"/>
        <v>223.90301176856073</v>
      </c>
      <c r="AD1450" s="91">
        <f t="shared" si="1491"/>
        <v>284.06036058640092</v>
      </c>
      <c r="AE1450" s="91">
        <f t="shared" si="1491"/>
        <v>404.31504793516837</v>
      </c>
      <c r="AF1450" s="91">
        <f t="shared" si="1491"/>
        <v>374.85105975873853</v>
      </c>
      <c r="AG1450" s="91">
        <f t="shared" si="1491"/>
        <v>291.43490857196895</v>
      </c>
      <c r="AH1450" s="91">
        <f t="shared" si="1491"/>
        <v>358.28262627122251</v>
      </c>
      <c r="AI1450" s="91">
        <f t="shared" si="1491"/>
        <v>365.18820264993377</v>
      </c>
      <c r="AJ1450" s="91">
        <f t="shared" si="1491"/>
        <v>464.16153491684469</v>
      </c>
      <c r="AK1450" s="91">
        <f t="shared" si="1491"/>
        <v>420.48278914575604</v>
      </c>
      <c r="AL1450" s="148"/>
      <c r="AM1450" s="148"/>
      <c r="AN1450" s="148"/>
      <c r="AO1450" s="148"/>
    </row>
    <row r="1451" spans="1:41" ht="13.5" customHeight="1">
      <c r="A1451" s="88">
        <v>1448</v>
      </c>
      <c r="B1451" s="95" t="s">
        <v>24</v>
      </c>
      <c r="C1451" s="96">
        <v>1</v>
      </c>
      <c r="D1451" s="96">
        <v>0</v>
      </c>
      <c r="E1451" s="96">
        <v>0</v>
      </c>
      <c r="F1451" s="96">
        <v>1</v>
      </c>
      <c r="G1451" s="96">
        <v>0</v>
      </c>
      <c r="H1451" s="96">
        <v>0</v>
      </c>
      <c r="I1451" s="96">
        <v>0</v>
      </c>
      <c r="J1451" s="96">
        <v>2</v>
      </c>
      <c r="K1451" s="96">
        <v>0</v>
      </c>
      <c r="L1451" s="96">
        <v>2</v>
      </c>
      <c r="M1451" s="96">
        <v>0</v>
      </c>
      <c r="N1451" s="96">
        <v>7</v>
      </c>
      <c r="O1451" s="96"/>
      <c r="P1451" s="96"/>
      <c r="Q1451" s="96"/>
      <c r="R1451" s="96"/>
      <c r="Z1451" s="91">
        <f t="shared" ref="Z1451:AK1451" si="1492">C1451*100000/Z1431</f>
        <v>0.93740918848486554</v>
      </c>
      <c r="AA1451" s="91">
        <f t="shared" si="1492"/>
        <v>0</v>
      </c>
      <c r="AB1451" s="91">
        <f t="shared" si="1492"/>
        <v>0</v>
      </c>
      <c r="AC1451" s="91">
        <f t="shared" si="1492"/>
        <v>0.9101748445876453</v>
      </c>
      <c r="AD1451" s="91">
        <f t="shared" si="1492"/>
        <v>0</v>
      </c>
      <c r="AE1451" s="91">
        <f t="shared" si="1492"/>
        <v>0</v>
      </c>
      <c r="AF1451" s="91">
        <f t="shared" si="1492"/>
        <v>0</v>
      </c>
      <c r="AG1451" s="91">
        <f t="shared" si="1492"/>
        <v>1.7193799915750381</v>
      </c>
      <c r="AH1451" s="91">
        <f t="shared" si="1492"/>
        <v>0</v>
      </c>
      <c r="AI1451" s="91">
        <f t="shared" si="1492"/>
        <v>1.6867815364893015</v>
      </c>
      <c r="AJ1451" s="91">
        <f t="shared" si="1492"/>
        <v>0</v>
      </c>
      <c r="AK1451" s="91">
        <f t="shared" si="1492"/>
        <v>5.9582581457900652</v>
      </c>
      <c r="AL1451" s="148"/>
      <c r="AM1451" s="148"/>
      <c r="AN1451" s="148"/>
      <c r="AO1451" s="148"/>
    </row>
    <row r="1452" spans="1:41" ht="13.5" customHeight="1">
      <c r="A1452" s="88">
        <v>1449</v>
      </c>
      <c r="B1452" s="97" t="s">
        <v>119</v>
      </c>
      <c r="C1452" s="96">
        <v>205</v>
      </c>
      <c r="D1452" s="96">
        <v>269</v>
      </c>
      <c r="E1452" s="96">
        <v>383</v>
      </c>
      <c r="F1452" s="96">
        <v>334</v>
      </c>
      <c r="G1452" s="96">
        <v>404</v>
      </c>
      <c r="H1452" s="96">
        <v>616</v>
      </c>
      <c r="I1452" s="96">
        <v>513</v>
      </c>
      <c r="J1452" s="96">
        <v>432</v>
      </c>
      <c r="K1452" s="96">
        <v>532</v>
      </c>
      <c r="L1452" s="96">
        <v>540</v>
      </c>
      <c r="M1452" s="96">
        <v>691</v>
      </c>
      <c r="N1452" s="96">
        <v>611</v>
      </c>
      <c r="O1452" s="96"/>
      <c r="P1452" s="96"/>
      <c r="Q1452" s="96"/>
      <c r="R1452" s="96"/>
      <c r="T1452" s="4" t="s">
        <v>1020</v>
      </c>
      <c r="U1452" s="4" t="s">
        <v>1021</v>
      </c>
      <c r="V1452" s="4" t="s">
        <v>413</v>
      </c>
      <c r="W1452" s="4" t="s">
        <v>1022</v>
      </c>
      <c r="X1452" s="4" t="s">
        <v>1023</v>
      </c>
      <c r="Y1452" s="4">
        <v>161.80000000000001</v>
      </c>
      <c r="Z1452" s="91">
        <f t="shared" ref="Z1452:AK1452" si="1493">C1452*100000/Z1431</f>
        <v>192.16888363939742</v>
      </c>
      <c r="AA1452" s="91">
        <f t="shared" si="1493"/>
        <v>250.64524845559666</v>
      </c>
      <c r="AB1452" s="91">
        <f t="shared" si="1493"/>
        <v>353.01816707068662</v>
      </c>
      <c r="AC1452" s="91">
        <f t="shared" si="1493"/>
        <v>303.99839809227353</v>
      </c>
      <c r="AD1452" s="91">
        <f t="shared" si="1493"/>
        <v>362.02014409118607</v>
      </c>
      <c r="AE1452" s="91">
        <f t="shared" si="1493"/>
        <v>543.79491163332682</v>
      </c>
      <c r="AF1452" s="91">
        <f t="shared" si="1493"/>
        <v>446.16843075692083</v>
      </c>
      <c r="AG1452" s="91">
        <f t="shared" si="1493"/>
        <v>371.38607818020824</v>
      </c>
      <c r="AH1452" s="91">
        <f t="shared" si="1493"/>
        <v>452.7466916301434</v>
      </c>
      <c r="AI1452" s="91">
        <f t="shared" si="1493"/>
        <v>455.43101485211145</v>
      </c>
      <c r="AJ1452" s="91">
        <f t="shared" si="1493"/>
        <v>578.94516358761678</v>
      </c>
      <c r="AK1452" s="91">
        <f t="shared" si="1493"/>
        <v>520.07081815396134</v>
      </c>
      <c r="AL1452" s="148"/>
      <c r="AM1452" s="148"/>
      <c r="AN1452" s="148"/>
      <c r="AO1452" s="148"/>
    </row>
    <row r="1453" spans="1:41" ht="13.5" customHeight="1">
      <c r="A1453" s="88">
        <v>1450</v>
      </c>
      <c r="B1453" s="95" t="s">
        <v>7</v>
      </c>
      <c r="C1453" s="96">
        <v>106</v>
      </c>
      <c r="D1453" s="96">
        <v>96</v>
      </c>
      <c r="E1453" s="96">
        <v>202</v>
      </c>
      <c r="F1453" s="96">
        <v>152</v>
      </c>
      <c r="G1453" s="96">
        <v>206</v>
      </c>
      <c r="H1453" s="96">
        <v>281</v>
      </c>
      <c r="I1453" s="96">
        <v>272</v>
      </c>
      <c r="J1453" s="96">
        <v>254</v>
      </c>
      <c r="K1453" s="96">
        <v>322</v>
      </c>
      <c r="L1453" s="96">
        <v>252</v>
      </c>
      <c r="M1453" s="96">
        <v>263</v>
      </c>
      <c r="N1453" s="96">
        <v>247</v>
      </c>
      <c r="O1453" s="96"/>
      <c r="P1453" s="96"/>
      <c r="Q1453" s="96"/>
      <c r="R1453" s="96"/>
      <c r="Z1453" s="91">
        <f t="shared" ref="Z1453:AK1453" si="1494">C1453*100000/Z1431</f>
        <v>99.365373979395741</v>
      </c>
      <c r="AA1453" s="91">
        <f t="shared" si="1494"/>
        <v>89.449605396792862</v>
      </c>
      <c r="AB1453" s="91">
        <f t="shared" si="1494"/>
        <v>186.18712728010101</v>
      </c>
      <c r="AC1453" s="91">
        <f t="shared" si="1494"/>
        <v>138.34657637732209</v>
      </c>
      <c r="AD1453" s="91">
        <f t="shared" si="1494"/>
        <v>184.59442990788202</v>
      </c>
      <c r="AE1453" s="91">
        <f t="shared" si="1494"/>
        <v>248.06228923533254</v>
      </c>
      <c r="AF1453" s="91">
        <f t="shared" si="1494"/>
        <v>236.56493794519</v>
      </c>
      <c r="AG1453" s="91">
        <f t="shared" si="1494"/>
        <v>218.36125893002983</v>
      </c>
      <c r="AH1453" s="91">
        <f t="shared" si="1494"/>
        <v>274.03089230245524</v>
      </c>
      <c r="AI1453" s="91">
        <f t="shared" si="1494"/>
        <v>212.53447359765201</v>
      </c>
      <c r="AJ1453" s="91">
        <f t="shared" si="1494"/>
        <v>220.35105357965733</v>
      </c>
      <c r="AK1453" s="91">
        <f t="shared" si="1494"/>
        <v>210.24139457287802</v>
      </c>
      <c r="AL1453" s="148"/>
      <c r="AM1453" s="148"/>
      <c r="AN1453" s="148"/>
      <c r="AO1453" s="148"/>
    </row>
    <row r="1454" spans="1:41" ht="13.5" customHeight="1">
      <c r="A1454" s="88">
        <v>1451</v>
      </c>
      <c r="B1454" s="95" t="s">
        <v>6</v>
      </c>
      <c r="C1454" s="96">
        <v>283</v>
      </c>
      <c r="D1454" s="96">
        <v>249</v>
      </c>
      <c r="E1454" s="96">
        <v>306</v>
      </c>
      <c r="F1454" s="96">
        <v>331</v>
      </c>
      <c r="G1454" s="96">
        <v>271</v>
      </c>
      <c r="H1454" s="96">
        <v>307</v>
      </c>
      <c r="I1454" s="96">
        <v>271</v>
      </c>
      <c r="J1454" s="96">
        <v>254</v>
      </c>
      <c r="K1454" s="96">
        <v>253</v>
      </c>
      <c r="L1454" s="96">
        <v>194</v>
      </c>
      <c r="M1454" s="96">
        <v>217</v>
      </c>
      <c r="N1454" s="96">
        <v>172</v>
      </c>
      <c r="O1454" s="96"/>
      <c r="P1454" s="96"/>
      <c r="Q1454" s="96"/>
      <c r="R1454" s="96"/>
      <c r="Z1454" s="91">
        <f t="shared" ref="Z1454:AK1454" si="1495">C1454*100000/Z1431</f>
        <v>265.28680034121692</v>
      </c>
      <c r="AA1454" s="91">
        <f t="shared" si="1495"/>
        <v>232.00991399793148</v>
      </c>
      <c r="AB1454" s="91">
        <f t="shared" si="1495"/>
        <v>282.04584627579658</v>
      </c>
      <c r="AC1454" s="91">
        <f t="shared" si="1495"/>
        <v>301.26787355851059</v>
      </c>
      <c r="AD1454" s="91">
        <f t="shared" si="1495"/>
        <v>242.84024517007779</v>
      </c>
      <c r="AE1454" s="91">
        <f t="shared" si="1495"/>
        <v>271.01467186920672</v>
      </c>
      <c r="AF1454" s="91">
        <f t="shared" si="1495"/>
        <v>235.69521390862678</v>
      </c>
      <c r="AG1454" s="91">
        <f t="shared" si="1495"/>
        <v>218.36125893002983</v>
      </c>
      <c r="AH1454" s="91">
        <f t="shared" si="1495"/>
        <v>215.30998680907194</v>
      </c>
      <c r="AI1454" s="91">
        <f t="shared" si="1495"/>
        <v>163.61780903946226</v>
      </c>
      <c r="AJ1454" s="91">
        <f t="shared" si="1495"/>
        <v>181.81056512085794</v>
      </c>
      <c r="AK1454" s="91">
        <f t="shared" si="1495"/>
        <v>146.40291443941302</v>
      </c>
      <c r="AL1454" s="148"/>
      <c r="AM1454" s="148"/>
      <c r="AN1454" s="148"/>
      <c r="AO1454" s="148"/>
    </row>
    <row r="1455" spans="1:41" ht="13.5" customHeight="1">
      <c r="A1455" s="88">
        <v>1452</v>
      </c>
      <c r="B1455" s="95" t="s">
        <v>5</v>
      </c>
      <c r="C1455" s="96">
        <v>37</v>
      </c>
      <c r="D1455" s="96">
        <v>20</v>
      </c>
      <c r="E1455" s="96">
        <v>19</v>
      </c>
      <c r="F1455" s="96">
        <v>42</v>
      </c>
      <c r="G1455" s="96">
        <v>22</v>
      </c>
      <c r="H1455" s="96">
        <v>61</v>
      </c>
      <c r="I1455" s="96">
        <v>40</v>
      </c>
      <c r="J1455" s="96">
        <v>50</v>
      </c>
      <c r="K1455" s="96">
        <v>53</v>
      </c>
      <c r="L1455" s="96">
        <v>42</v>
      </c>
      <c r="M1455" s="96">
        <v>51</v>
      </c>
      <c r="N1455" s="96">
        <v>29</v>
      </c>
      <c r="O1455" s="96"/>
      <c r="P1455" s="96"/>
      <c r="Q1455" s="96"/>
      <c r="R1455" s="96"/>
      <c r="Z1455" s="91">
        <f t="shared" ref="Z1455:AK1455" si="1496">C1455*100000/Z1431</f>
        <v>34.684139973940027</v>
      </c>
      <c r="AA1455" s="91">
        <f t="shared" si="1496"/>
        <v>18.635334457665181</v>
      </c>
      <c r="AB1455" s="91">
        <f t="shared" si="1496"/>
        <v>17.512650585752077</v>
      </c>
      <c r="AC1455" s="91">
        <f t="shared" si="1496"/>
        <v>38.227343472681099</v>
      </c>
      <c r="AD1455" s="91">
        <f t="shared" si="1496"/>
        <v>19.713968242589342</v>
      </c>
      <c r="AE1455" s="91">
        <f t="shared" si="1496"/>
        <v>53.849820794858665</v>
      </c>
      <c r="AF1455" s="91">
        <f t="shared" si="1496"/>
        <v>34.788961462527936</v>
      </c>
      <c r="AG1455" s="91">
        <f t="shared" si="1496"/>
        <v>42.984499789375953</v>
      </c>
      <c r="AH1455" s="91">
        <f t="shared" si="1496"/>
        <v>45.104463639845115</v>
      </c>
      <c r="AI1455" s="91">
        <f t="shared" si="1496"/>
        <v>35.42241226627533</v>
      </c>
      <c r="AJ1455" s="91">
        <f t="shared" si="1496"/>
        <v>42.729671986929745</v>
      </c>
      <c r="AK1455" s="91">
        <f t="shared" si="1496"/>
        <v>24.684212318273126</v>
      </c>
      <c r="AL1455" s="148"/>
      <c r="AM1455" s="148"/>
      <c r="AN1455" s="148"/>
      <c r="AO1455" s="148"/>
    </row>
    <row r="1456" spans="1:41" ht="13.5" customHeight="1">
      <c r="A1456" s="88">
        <v>1453</v>
      </c>
      <c r="B1456" s="95" t="s">
        <v>26</v>
      </c>
      <c r="C1456" s="96">
        <v>1</v>
      </c>
      <c r="D1456" s="96">
        <v>1</v>
      </c>
      <c r="E1456" s="96">
        <v>0</v>
      </c>
      <c r="F1456" s="96">
        <v>2</v>
      </c>
      <c r="G1456" s="96">
        <v>1</v>
      </c>
      <c r="H1456" s="96">
        <v>0</v>
      </c>
      <c r="I1456" s="96">
        <v>0</v>
      </c>
      <c r="J1456" s="96">
        <v>0</v>
      </c>
      <c r="K1456" s="96">
        <v>0</v>
      </c>
      <c r="L1456" s="96">
        <v>0</v>
      </c>
      <c r="M1456" s="96">
        <v>2</v>
      </c>
      <c r="N1456" s="96">
        <v>1</v>
      </c>
      <c r="O1456" s="96"/>
      <c r="P1456" s="96"/>
      <c r="Q1456" s="96"/>
      <c r="R1456" s="96"/>
      <c r="Z1456" s="91">
        <f t="shared" ref="Z1456:AK1456" si="1497">C1456*100000/Z1431</f>
        <v>0.93740918848486554</v>
      </c>
      <c r="AA1456" s="91">
        <f t="shared" si="1497"/>
        <v>0.9317667228832589</v>
      </c>
      <c r="AB1456" s="91">
        <f t="shared" si="1497"/>
        <v>0</v>
      </c>
      <c r="AC1456" s="91">
        <f t="shared" si="1497"/>
        <v>1.8203496891752906</v>
      </c>
      <c r="AD1456" s="91">
        <f t="shared" si="1497"/>
        <v>0.89608946557224278</v>
      </c>
      <c r="AE1456" s="91">
        <f t="shared" si="1497"/>
        <v>0</v>
      </c>
      <c r="AF1456" s="91">
        <f t="shared" si="1497"/>
        <v>0</v>
      </c>
      <c r="AG1456" s="91">
        <f t="shared" si="1497"/>
        <v>0</v>
      </c>
      <c r="AH1456" s="91">
        <f t="shared" si="1497"/>
        <v>0</v>
      </c>
      <c r="AI1456" s="91">
        <f t="shared" si="1497"/>
        <v>0</v>
      </c>
      <c r="AJ1456" s="91">
        <f t="shared" si="1497"/>
        <v>1.675673411252147</v>
      </c>
      <c r="AK1456" s="91">
        <f t="shared" si="1497"/>
        <v>0.85117973511286649</v>
      </c>
      <c r="AL1456" s="148"/>
      <c r="AM1456" s="148"/>
      <c r="AN1456" s="148"/>
      <c r="AO1456" s="148"/>
    </row>
    <row r="1457" spans="1:41" ht="13.5" customHeight="1">
      <c r="A1457" s="88">
        <v>1454</v>
      </c>
      <c r="B1457" s="95" t="s">
        <v>4</v>
      </c>
      <c r="C1457" s="96">
        <v>92</v>
      </c>
      <c r="D1457" s="96">
        <v>75</v>
      </c>
      <c r="E1457" s="96">
        <v>95</v>
      </c>
      <c r="F1457" s="96">
        <v>118</v>
      </c>
      <c r="G1457" s="96">
        <v>102</v>
      </c>
      <c r="H1457" s="96">
        <v>189</v>
      </c>
      <c r="I1457" s="96">
        <v>184</v>
      </c>
      <c r="J1457" s="96">
        <v>161</v>
      </c>
      <c r="K1457" s="96">
        <v>168</v>
      </c>
      <c r="L1457" s="96">
        <v>152</v>
      </c>
      <c r="M1457" s="96">
        <v>173</v>
      </c>
      <c r="N1457" s="96">
        <v>176</v>
      </c>
      <c r="O1457" s="96"/>
      <c r="P1457" s="96"/>
      <c r="Q1457" s="96"/>
      <c r="R1457" s="96"/>
      <c r="Z1457" s="91">
        <f t="shared" ref="Z1457:AK1457" si="1498">C1457*100000/Z1431</f>
        <v>86.241645340607633</v>
      </c>
      <c r="AA1457" s="91">
        <f t="shared" si="1498"/>
        <v>69.882504216244428</v>
      </c>
      <c r="AB1457" s="91">
        <f t="shared" si="1498"/>
        <v>87.563252928760377</v>
      </c>
      <c r="AC1457" s="91">
        <f t="shared" si="1498"/>
        <v>107.40063166134215</v>
      </c>
      <c r="AD1457" s="91">
        <f t="shared" si="1498"/>
        <v>91.401125488368763</v>
      </c>
      <c r="AE1457" s="91">
        <f t="shared" si="1498"/>
        <v>166.84616606931618</v>
      </c>
      <c r="AF1457" s="91">
        <f t="shared" si="1498"/>
        <v>160.02922272762854</v>
      </c>
      <c r="AG1457" s="91">
        <f t="shared" si="1498"/>
        <v>138.41008932179057</v>
      </c>
      <c r="AH1457" s="91">
        <f t="shared" si="1498"/>
        <v>142.97263946215054</v>
      </c>
      <c r="AI1457" s="91">
        <f t="shared" si="1498"/>
        <v>128.19539677318693</v>
      </c>
      <c r="AJ1457" s="91">
        <f t="shared" si="1498"/>
        <v>144.94575007331071</v>
      </c>
      <c r="AK1457" s="91">
        <f t="shared" si="1498"/>
        <v>149.80763337986448</v>
      </c>
      <c r="AL1457" s="148"/>
      <c r="AM1457" s="148"/>
      <c r="AN1457" s="148"/>
      <c r="AO1457" s="148"/>
    </row>
    <row r="1458" spans="1:41" ht="13.5" customHeight="1">
      <c r="A1458" s="88">
        <v>1455</v>
      </c>
      <c r="B1458" s="95" t="s">
        <v>3</v>
      </c>
      <c r="C1458" s="96">
        <v>495</v>
      </c>
      <c r="D1458" s="96">
        <v>744</v>
      </c>
      <c r="E1458" s="96">
        <v>709</v>
      </c>
      <c r="F1458" s="96">
        <v>836</v>
      </c>
      <c r="G1458" s="96">
        <v>1478</v>
      </c>
      <c r="H1458" s="96">
        <v>1318</v>
      </c>
      <c r="I1458" s="96">
        <v>1380</v>
      </c>
      <c r="J1458" s="96">
        <v>1590</v>
      </c>
      <c r="K1458" s="96">
        <v>1428</v>
      </c>
      <c r="L1458" s="96">
        <v>1268</v>
      </c>
      <c r="M1458" s="96">
        <v>1385</v>
      </c>
      <c r="N1458" s="96">
        <v>1533</v>
      </c>
      <c r="O1458" s="96"/>
      <c r="P1458" s="96"/>
      <c r="Q1458" s="96"/>
      <c r="R1458" s="96"/>
      <c r="Z1458" s="91">
        <f t="shared" ref="Z1458:AK1458" si="1499">C1458*100000/Z1431</f>
        <v>464.01754830000846</v>
      </c>
      <c r="AA1458" s="91">
        <f t="shared" si="1499"/>
        <v>693.2344418251447</v>
      </c>
      <c r="AB1458" s="91">
        <f t="shared" si="1499"/>
        <v>653.49838238411689</v>
      </c>
      <c r="AC1458" s="91">
        <f t="shared" si="1499"/>
        <v>760.90617007527146</v>
      </c>
      <c r="AD1458" s="91">
        <f t="shared" si="1499"/>
        <v>1324.4202301157748</v>
      </c>
      <c r="AE1458" s="91">
        <f t="shared" si="1499"/>
        <v>1163.5092427479299</v>
      </c>
      <c r="AF1458" s="91">
        <f t="shared" si="1499"/>
        <v>1200.219170457214</v>
      </c>
      <c r="AG1458" s="91">
        <f t="shared" si="1499"/>
        <v>1366.9070933021553</v>
      </c>
      <c r="AH1458" s="91">
        <f t="shared" si="1499"/>
        <v>1215.2674354282797</v>
      </c>
      <c r="AI1458" s="91">
        <f t="shared" si="1499"/>
        <v>1069.4194941342173</v>
      </c>
      <c r="AJ1458" s="91">
        <f t="shared" si="1499"/>
        <v>1160.4038372921118</v>
      </c>
      <c r="AK1458" s="91">
        <f t="shared" si="1499"/>
        <v>1304.8585339280241</v>
      </c>
      <c r="AL1458" s="148"/>
      <c r="AM1458" s="148"/>
      <c r="AN1458" s="148"/>
      <c r="AO1458" s="148"/>
    </row>
    <row r="1459" spans="1:41" ht="13.5" customHeight="1">
      <c r="A1459" s="88">
        <v>1456</v>
      </c>
      <c r="B1459" s="95" t="s">
        <v>2</v>
      </c>
      <c r="C1459" s="96">
        <v>1</v>
      </c>
      <c r="D1459" s="96">
        <v>0</v>
      </c>
      <c r="E1459" s="96">
        <v>0</v>
      </c>
      <c r="F1459" s="96">
        <v>0</v>
      </c>
      <c r="G1459" s="96">
        <v>1</v>
      </c>
      <c r="H1459" s="96">
        <v>0</v>
      </c>
      <c r="I1459" s="96">
        <v>0</v>
      </c>
      <c r="J1459" s="96">
        <v>0</v>
      </c>
      <c r="K1459" s="96">
        <v>0</v>
      </c>
      <c r="L1459" s="96">
        <v>0</v>
      </c>
      <c r="M1459" s="96">
        <v>0</v>
      </c>
      <c r="N1459" s="96">
        <v>1</v>
      </c>
      <c r="O1459" s="96"/>
      <c r="P1459" s="96"/>
      <c r="Q1459" s="96"/>
      <c r="R1459" s="96"/>
      <c r="Z1459" s="91">
        <f t="shared" ref="Z1459:AK1459" si="1500">C1459*100000/Z1431</f>
        <v>0.93740918848486554</v>
      </c>
      <c r="AA1459" s="91">
        <f t="shared" si="1500"/>
        <v>0</v>
      </c>
      <c r="AB1459" s="91">
        <f t="shared" si="1500"/>
        <v>0</v>
      </c>
      <c r="AC1459" s="91">
        <f t="shared" si="1500"/>
        <v>0</v>
      </c>
      <c r="AD1459" s="91">
        <f t="shared" si="1500"/>
        <v>0.89608946557224278</v>
      </c>
      <c r="AE1459" s="91">
        <f t="shared" si="1500"/>
        <v>0</v>
      </c>
      <c r="AF1459" s="91">
        <f t="shared" si="1500"/>
        <v>0</v>
      </c>
      <c r="AG1459" s="91">
        <f t="shared" si="1500"/>
        <v>0</v>
      </c>
      <c r="AH1459" s="91">
        <f t="shared" si="1500"/>
        <v>0</v>
      </c>
      <c r="AI1459" s="91">
        <f t="shared" si="1500"/>
        <v>0</v>
      </c>
      <c r="AJ1459" s="91">
        <f t="shared" si="1500"/>
        <v>0</v>
      </c>
      <c r="AK1459" s="91">
        <f t="shared" si="1500"/>
        <v>0.85117973511286649</v>
      </c>
      <c r="AL1459" s="148"/>
      <c r="AM1459" s="148"/>
      <c r="AN1459" s="148"/>
      <c r="AO1459" s="148"/>
    </row>
    <row r="1460" spans="1:41" ht="13.5" customHeight="1">
      <c r="A1460" s="88">
        <v>1457</v>
      </c>
      <c r="B1460" s="95" t="s">
        <v>23</v>
      </c>
      <c r="C1460" s="96">
        <v>8</v>
      </c>
      <c r="D1460" s="96">
        <v>18</v>
      </c>
      <c r="E1460" s="96">
        <v>25</v>
      </c>
      <c r="F1460" s="96">
        <v>17</v>
      </c>
      <c r="G1460" s="96">
        <v>9</v>
      </c>
      <c r="H1460" s="96">
        <v>9</v>
      </c>
      <c r="I1460" s="96">
        <v>17</v>
      </c>
      <c r="J1460" s="96">
        <v>9</v>
      </c>
      <c r="K1460" s="96">
        <v>10</v>
      </c>
      <c r="L1460" s="96">
        <v>15</v>
      </c>
      <c r="M1460" s="96">
        <v>15</v>
      </c>
      <c r="N1460" s="96">
        <v>3</v>
      </c>
      <c r="O1460" s="96"/>
      <c r="P1460" s="96"/>
      <c r="Q1460" s="96"/>
      <c r="R1460" s="96"/>
      <c r="Z1460" s="91">
        <f t="shared" ref="Z1460:AK1460" si="1501">C1460*100000/Z1431</f>
        <v>7.4992735078789243</v>
      </c>
      <c r="AA1460" s="91">
        <f t="shared" si="1501"/>
        <v>16.77180101189866</v>
      </c>
      <c r="AB1460" s="91">
        <f t="shared" si="1501"/>
        <v>23.042961297042204</v>
      </c>
      <c r="AC1460" s="91">
        <f t="shared" si="1501"/>
        <v>15.472972357989971</v>
      </c>
      <c r="AD1460" s="91">
        <f t="shared" si="1501"/>
        <v>8.0648051901501852</v>
      </c>
      <c r="AE1460" s="91">
        <f t="shared" si="1501"/>
        <v>7.9450555271102949</v>
      </c>
      <c r="AF1460" s="91">
        <f t="shared" si="1501"/>
        <v>14.785308621574375</v>
      </c>
      <c r="AG1460" s="91">
        <f t="shared" si="1501"/>
        <v>7.7372099620876709</v>
      </c>
      <c r="AH1460" s="91">
        <f t="shared" si="1501"/>
        <v>8.5102761584613429</v>
      </c>
      <c r="AI1460" s="91">
        <f t="shared" si="1501"/>
        <v>12.650861523669763</v>
      </c>
      <c r="AJ1460" s="91">
        <f t="shared" si="1501"/>
        <v>12.567550584391102</v>
      </c>
      <c r="AK1460" s="91">
        <f t="shared" si="1501"/>
        <v>2.5535392053385992</v>
      </c>
      <c r="AL1460" s="148"/>
      <c r="AM1460" s="148"/>
      <c r="AN1460" s="148"/>
      <c r="AO1460" s="148"/>
    </row>
    <row r="1461" spans="1:41" ht="13.5" customHeight="1">
      <c r="A1461" s="88">
        <v>1458</v>
      </c>
      <c r="B1461" s="95" t="s">
        <v>1</v>
      </c>
      <c r="C1461" s="96">
        <v>36</v>
      </c>
      <c r="D1461" s="96">
        <v>4</v>
      </c>
      <c r="E1461" s="96">
        <v>12</v>
      </c>
      <c r="F1461" s="96">
        <v>37</v>
      </c>
      <c r="G1461" s="96">
        <v>11</v>
      </c>
      <c r="H1461" s="96">
        <v>17</v>
      </c>
      <c r="I1461" s="96">
        <v>14</v>
      </c>
      <c r="J1461" s="96">
        <v>30</v>
      </c>
      <c r="K1461" s="96">
        <v>0</v>
      </c>
      <c r="L1461" s="96">
        <v>1</v>
      </c>
      <c r="M1461" s="96">
        <v>6</v>
      </c>
      <c r="N1461" s="96">
        <v>2</v>
      </c>
      <c r="O1461" s="96"/>
      <c r="P1461" s="96"/>
      <c r="Q1461" s="96"/>
      <c r="R1461" s="96"/>
      <c r="Z1461" s="91">
        <f t="shared" ref="Z1461:AK1461" si="1502">C1461*100000/Z1431</f>
        <v>33.746730785455156</v>
      </c>
      <c r="AA1461" s="91">
        <f t="shared" si="1502"/>
        <v>3.7270668915330356</v>
      </c>
      <c r="AB1461" s="91">
        <f t="shared" si="1502"/>
        <v>11.060621422580258</v>
      </c>
      <c r="AC1461" s="91">
        <f t="shared" si="1502"/>
        <v>33.676469249742873</v>
      </c>
      <c r="AD1461" s="91">
        <f t="shared" si="1502"/>
        <v>9.8569841212946709</v>
      </c>
      <c r="AE1461" s="91">
        <f t="shared" si="1502"/>
        <v>15.00732710676389</v>
      </c>
      <c r="AF1461" s="91">
        <f t="shared" si="1502"/>
        <v>12.17613651188478</v>
      </c>
      <c r="AG1461" s="91">
        <f t="shared" si="1502"/>
        <v>25.79069987362557</v>
      </c>
      <c r="AH1461" s="91">
        <f t="shared" si="1502"/>
        <v>0</v>
      </c>
      <c r="AI1461" s="91">
        <f t="shared" si="1502"/>
        <v>0.84339076824465076</v>
      </c>
      <c r="AJ1461" s="91">
        <f t="shared" si="1502"/>
        <v>5.0270202337564411</v>
      </c>
      <c r="AK1461" s="91">
        <f t="shared" si="1502"/>
        <v>1.702359470225733</v>
      </c>
      <c r="AL1461" s="148"/>
      <c r="AM1461" s="148"/>
      <c r="AN1461" s="148"/>
      <c r="AO1461" s="148"/>
    </row>
    <row r="1462" spans="1:41" ht="13.5" customHeight="1">
      <c r="A1462" s="88">
        <v>1459</v>
      </c>
      <c r="B1462" s="95" t="s">
        <v>0</v>
      </c>
      <c r="C1462" s="96">
        <v>2</v>
      </c>
      <c r="D1462" s="96">
        <v>5</v>
      </c>
      <c r="E1462" s="96">
        <v>9</v>
      </c>
      <c r="F1462" s="96">
        <v>3</v>
      </c>
      <c r="G1462" s="96">
        <v>2</v>
      </c>
      <c r="H1462" s="96">
        <v>4</v>
      </c>
      <c r="I1462" s="96">
        <v>3</v>
      </c>
      <c r="J1462" s="96">
        <v>1</v>
      </c>
      <c r="K1462" s="96">
        <v>4</v>
      </c>
      <c r="L1462" s="96">
        <v>42</v>
      </c>
      <c r="M1462" s="96">
        <v>271</v>
      </c>
      <c r="N1462" s="96">
        <v>50</v>
      </c>
      <c r="O1462" s="96"/>
      <c r="P1462" s="96"/>
      <c r="Q1462" s="96"/>
      <c r="R1462" s="96"/>
      <c r="Z1462" s="91">
        <f t="shared" ref="Z1462:AK1462" si="1503">C1462*100000/Z1431</f>
        <v>1.8748183769697311</v>
      </c>
      <c r="AA1462" s="91">
        <f t="shared" si="1503"/>
        <v>4.6588336144162952</v>
      </c>
      <c r="AB1462" s="91">
        <f t="shared" si="1503"/>
        <v>8.2954660669351945</v>
      </c>
      <c r="AC1462" s="91">
        <f t="shared" si="1503"/>
        <v>2.730524533762936</v>
      </c>
      <c r="AD1462" s="91">
        <f t="shared" si="1503"/>
        <v>1.7921789311444856</v>
      </c>
      <c r="AE1462" s="91">
        <f t="shared" si="1503"/>
        <v>3.5311357898267977</v>
      </c>
      <c r="AF1462" s="91">
        <f t="shared" si="1503"/>
        <v>2.6091721096895957</v>
      </c>
      <c r="AG1462" s="91">
        <f t="shared" si="1503"/>
        <v>0.85968999578751903</v>
      </c>
      <c r="AH1462" s="91">
        <f t="shared" si="1503"/>
        <v>3.4041104633845367</v>
      </c>
      <c r="AI1462" s="91">
        <f t="shared" si="1503"/>
        <v>35.42241226627533</v>
      </c>
      <c r="AJ1462" s="91">
        <f t="shared" si="1503"/>
        <v>227.05374722466593</v>
      </c>
      <c r="AK1462" s="91">
        <f t="shared" si="1503"/>
        <v>42.558986755643325</v>
      </c>
      <c r="AL1462" s="148"/>
      <c r="AM1462" s="148"/>
      <c r="AN1462" s="148"/>
      <c r="AO1462" s="148"/>
    </row>
    <row r="1463" spans="1:41" ht="13.5" customHeight="1">
      <c r="A1463" s="88">
        <v>1460</v>
      </c>
      <c r="B1463" s="97" t="s">
        <v>111</v>
      </c>
      <c r="C1463" s="96"/>
      <c r="D1463" s="96"/>
      <c r="E1463" s="96"/>
      <c r="F1463" s="96"/>
      <c r="G1463" s="96"/>
      <c r="H1463" s="96"/>
      <c r="I1463" s="96"/>
      <c r="J1463" s="96"/>
      <c r="K1463" s="96"/>
      <c r="L1463" s="96"/>
      <c r="M1463" s="96">
        <v>0</v>
      </c>
      <c r="N1463" s="96">
        <v>0</v>
      </c>
      <c r="O1463" s="96"/>
      <c r="P1463" s="96"/>
      <c r="Q1463" s="96"/>
      <c r="R1463" s="96"/>
      <c r="Z1463" s="91">
        <f t="shared" ref="Z1463:AK1463" si="1504">C1463*100000/Z1431</f>
        <v>0</v>
      </c>
      <c r="AA1463" s="91">
        <f t="shared" si="1504"/>
        <v>0</v>
      </c>
      <c r="AB1463" s="91">
        <f t="shared" si="1504"/>
        <v>0</v>
      </c>
      <c r="AC1463" s="91">
        <f t="shared" si="1504"/>
        <v>0</v>
      </c>
      <c r="AD1463" s="91">
        <f t="shared" si="1504"/>
        <v>0</v>
      </c>
      <c r="AE1463" s="91">
        <f t="shared" si="1504"/>
        <v>0</v>
      </c>
      <c r="AF1463" s="91">
        <f t="shared" si="1504"/>
        <v>0</v>
      </c>
      <c r="AG1463" s="91">
        <f t="shared" si="1504"/>
        <v>0</v>
      </c>
      <c r="AH1463" s="91">
        <f t="shared" si="1504"/>
        <v>0</v>
      </c>
      <c r="AI1463" s="91">
        <f t="shared" si="1504"/>
        <v>0</v>
      </c>
      <c r="AJ1463" s="91">
        <f t="shared" si="1504"/>
        <v>0</v>
      </c>
      <c r="AK1463" s="91">
        <f t="shared" si="1504"/>
        <v>0</v>
      </c>
      <c r="AL1463" s="148"/>
      <c r="AM1463" s="148"/>
      <c r="AN1463" s="148"/>
      <c r="AO1463" s="148"/>
    </row>
    <row r="1464" spans="1:41" ht="13.5" customHeight="1">
      <c r="A1464" s="88">
        <v>1461</v>
      </c>
      <c r="B1464" s="97" t="s">
        <v>112</v>
      </c>
      <c r="C1464" s="96">
        <f>SUM(C1440,C1447,C1452,C1453:C1463)</f>
        <v>5984</v>
      </c>
      <c r="D1464" s="96">
        <f t="shared" ref="D1464:K1464" si="1505">SUM(D1440,D1447,D1452,D1453:D1463)</f>
        <v>6563</v>
      </c>
      <c r="E1464" s="96">
        <f t="shared" si="1505"/>
        <v>6318</v>
      </c>
      <c r="F1464" s="96">
        <f t="shared" si="1505"/>
        <v>7340</v>
      </c>
      <c r="G1464" s="96">
        <f t="shared" si="1505"/>
        <v>7816</v>
      </c>
      <c r="H1464" s="96">
        <f t="shared" si="1505"/>
        <v>8566</v>
      </c>
      <c r="I1464" s="96">
        <f t="shared" si="1505"/>
        <v>8926</v>
      </c>
      <c r="J1464" s="96">
        <f t="shared" si="1505"/>
        <v>7956</v>
      </c>
      <c r="K1464" s="96">
        <f t="shared" si="1505"/>
        <v>8251</v>
      </c>
      <c r="L1464" s="96">
        <f>SUM(L1440,L1447,L1452,L1453:L1463)</f>
        <v>8006</v>
      </c>
      <c r="M1464" s="96">
        <f t="shared" ref="M1464:R1464" si="1506">SUM(M1440,M1447,M1452,M1453:M1463)</f>
        <v>7966</v>
      </c>
      <c r="N1464" s="96">
        <f>SUM(N1440,N1447,N1452,N1453:N1463)</f>
        <v>7199</v>
      </c>
      <c r="O1464" s="96">
        <f t="shared" si="1506"/>
        <v>0</v>
      </c>
      <c r="P1464" s="96">
        <f t="shared" si="1506"/>
        <v>0</v>
      </c>
      <c r="Q1464" s="96">
        <f t="shared" si="1506"/>
        <v>0</v>
      </c>
      <c r="R1464" s="96">
        <f t="shared" si="1506"/>
        <v>0</v>
      </c>
      <c r="T1464" s="4" t="s">
        <v>1024</v>
      </c>
      <c r="U1464" s="4" t="s">
        <v>1025</v>
      </c>
      <c r="V1464" s="4" t="s">
        <v>1026</v>
      </c>
      <c r="W1464" s="4" t="s">
        <v>1027</v>
      </c>
      <c r="X1464" s="4" t="s">
        <v>1028</v>
      </c>
      <c r="Y1464" s="4">
        <v>6280.9</v>
      </c>
      <c r="Z1464" s="91">
        <f t="shared" ref="Z1464:AK1464" si="1507">C1464*100000/Z1431</f>
        <v>5609.456583893435</v>
      </c>
      <c r="AA1464" s="91">
        <f t="shared" si="1507"/>
        <v>6115.1850022828285</v>
      </c>
      <c r="AB1464" s="91">
        <f t="shared" si="1507"/>
        <v>5823.4171789885058</v>
      </c>
      <c r="AC1464" s="91">
        <f t="shared" si="1507"/>
        <v>6680.6833592733165</v>
      </c>
      <c r="AD1464" s="91">
        <f t="shared" si="1507"/>
        <v>7003.8352629126493</v>
      </c>
      <c r="AE1464" s="91">
        <f t="shared" si="1507"/>
        <v>7561.9272939140874</v>
      </c>
      <c r="AF1464" s="91">
        <f t="shared" si="1507"/>
        <v>7763.1567503631095</v>
      </c>
      <c r="AG1464" s="91">
        <f t="shared" si="1507"/>
        <v>6839.6936064855017</v>
      </c>
      <c r="AH1464" s="91">
        <f t="shared" si="1507"/>
        <v>7021.8288583464537</v>
      </c>
      <c r="AI1464" s="91">
        <f t="shared" si="1507"/>
        <v>6752.1864905666744</v>
      </c>
      <c r="AJ1464" s="91">
        <f t="shared" si="1507"/>
        <v>6674.207197017301</v>
      </c>
      <c r="AK1464" s="91">
        <f t="shared" si="1507"/>
        <v>6127.642913077525</v>
      </c>
      <c r="AL1464" s="148"/>
      <c r="AM1464" s="148"/>
      <c r="AN1464" s="148"/>
      <c r="AO1464" s="148"/>
    </row>
    <row r="1465" spans="1:41" ht="13.5" customHeight="1">
      <c r="A1465" s="88">
        <v>1462</v>
      </c>
      <c r="B1465" s="13" t="s">
        <v>160</v>
      </c>
      <c r="C1465" s="86">
        <v>2011</v>
      </c>
      <c r="D1465" s="86">
        <v>2012</v>
      </c>
      <c r="E1465" s="86">
        <v>2013</v>
      </c>
      <c r="F1465" s="86">
        <v>2014</v>
      </c>
      <c r="G1465" s="86">
        <v>2015</v>
      </c>
      <c r="H1465" s="86">
        <v>2016</v>
      </c>
      <c r="I1465" s="86">
        <v>2017</v>
      </c>
      <c r="J1465" s="86">
        <v>2018</v>
      </c>
      <c r="K1465" s="86">
        <v>2019</v>
      </c>
      <c r="L1465" s="86">
        <v>2020</v>
      </c>
      <c r="M1465" s="86">
        <v>2021</v>
      </c>
      <c r="N1465" s="86">
        <v>2022</v>
      </c>
      <c r="O1465" s="86">
        <v>2023</v>
      </c>
      <c r="P1465" s="86">
        <v>2024</v>
      </c>
      <c r="Q1465" s="86">
        <v>2025</v>
      </c>
      <c r="R1465" s="86">
        <v>2026</v>
      </c>
      <c r="Z1465" s="72">
        <v>97623</v>
      </c>
      <c r="AA1465" s="72">
        <v>100240</v>
      </c>
      <c r="AB1465" s="72">
        <v>107912</v>
      </c>
      <c r="AC1465" s="72">
        <v>119513</v>
      </c>
      <c r="AD1465" s="72">
        <v>129254</v>
      </c>
      <c r="AE1465" s="72">
        <v>138596</v>
      </c>
      <c r="AF1465" s="72">
        <v>148039</v>
      </c>
      <c r="AG1465" s="72">
        <v>159141</v>
      </c>
      <c r="AH1465" s="72">
        <v>170317</v>
      </c>
      <c r="AI1465" s="72">
        <v>178994</v>
      </c>
      <c r="AJ1465" s="72">
        <v>183628</v>
      </c>
      <c r="AK1465" s="72">
        <v>169860</v>
      </c>
      <c r="AL1465" s="149"/>
      <c r="AM1465" s="149"/>
      <c r="AN1465" s="149"/>
      <c r="AO1465" s="149"/>
    </row>
    <row r="1466" spans="1:41" ht="13.5" customHeight="1">
      <c r="A1466" s="88">
        <v>1463</v>
      </c>
      <c r="B1466" s="89" t="s">
        <v>25</v>
      </c>
      <c r="C1466" s="90">
        <v>8</v>
      </c>
      <c r="D1466" s="90">
        <v>9</v>
      </c>
      <c r="E1466" s="90">
        <v>9</v>
      </c>
      <c r="F1466" s="90">
        <v>11</v>
      </c>
      <c r="G1466" s="90">
        <v>8</v>
      </c>
      <c r="H1466" s="90">
        <v>6</v>
      </c>
      <c r="I1466" s="90">
        <v>45</v>
      </c>
      <c r="J1466" s="90">
        <v>32</v>
      </c>
      <c r="K1466" s="90">
        <v>13</v>
      </c>
      <c r="L1466" s="90">
        <v>7</v>
      </c>
      <c r="M1466" s="90">
        <v>11</v>
      </c>
      <c r="N1466" s="90">
        <v>9</v>
      </c>
      <c r="O1466" s="90"/>
      <c r="P1466" s="90"/>
      <c r="Q1466" s="90"/>
      <c r="R1466" s="90"/>
      <c r="Z1466" s="91">
        <f t="shared" ref="Z1466:AK1466" si="1508">C1466*100000/Z1465</f>
        <v>8.1947901621544101</v>
      </c>
      <c r="AA1466" s="91">
        <f t="shared" si="1508"/>
        <v>8.9784517158818833</v>
      </c>
      <c r="AB1466" s="91">
        <f t="shared" si="1508"/>
        <v>8.3401289939951067</v>
      </c>
      <c r="AC1466" s="91">
        <f t="shared" si="1508"/>
        <v>9.2040196463982991</v>
      </c>
      <c r="AD1466" s="91">
        <f t="shared" si="1508"/>
        <v>6.1893635786900214</v>
      </c>
      <c r="AE1466" s="91">
        <f t="shared" si="1508"/>
        <v>4.3291292677999369</v>
      </c>
      <c r="AF1466" s="91">
        <f t="shared" si="1508"/>
        <v>30.397395280973257</v>
      </c>
      <c r="AG1466" s="91">
        <f t="shared" si="1508"/>
        <v>20.107954581157589</v>
      </c>
      <c r="AH1466" s="91">
        <f t="shared" si="1508"/>
        <v>7.6328258482711648</v>
      </c>
      <c r="AI1466" s="91">
        <f t="shared" si="1508"/>
        <v>3.9107456115847459</v>
      </c>
      <c r="AJ1466" s="91">
        <f t="shared" si="1508"/>
        <v>5.9903718387174072</v>
      </c>
      <c r="AK1466" s="91">
        <f t="shared" si="1508"/>
        <v>5.298481102084069</v>
      </c>
      <c r="AL1466" s="148"/>
      <c r="AM1466" s="148"/>
      <c r="AN1466" s="148"/>
      <c r="AO1466" s="148"/>
    </row>
    <row r="1467" spans="1:41" ht="13.5" customHeight="1">
      <c r="A1467" s="88">
        <v>1464</v>
      </c>
      <c r="B1467" s="95" t="s">
        <v>22</v>
      </c>
      <c r="C1467" s="96">
        <v>2141</v>
      </c>
      <c r="D1467" s="96">
        <v>2211</v>
      </c>
      <c r="E1467" s="96">
        <v>2294</v>
      </c>
      <c r="F1467" s="96">
        <v>2187</v>
      </c>
      <c r="G1467" s="96">
        <v>2221</v>
      </c>
      <c r="H1467" s="96">
        <v>2568</v>
      </c>
      <c r="I1467" s="96">
        <v>2907</v>
      </c>
      <c r="J1467" s="96">
        <v>2985</v>
      </c>
      <c r="K1467" s="96">
        <v>2831</v>
      </c>
      <c r="L1467" s="96">
        <v>2794</v>
      </c>
      <c r="M1467" s="96">
        <v>2763</v>
      </c>
      <c r="N1467" s="96">
        <v>2977</v>
      </c>
      <c r="O1467" s="96"/>
      <c r="P1467" s="96"/>
      <c r="Q1467" s="96"/>
      <c r="R1467" s="96"/>
      <c r="Z1467" s="91">
        <f t="shared" ref="Z1467:AK1467" si="1509">C1467*100000/Z1465</f>
        <v>2193.1307171465742</v>
      </c>
      <c r="AA1467" s="91">
        <f t="shared" si="1509"/>
        <v>2205.7063048683162</v>
      </c>
      <c r="AB1467" s="91">
        <f t="shared" si="1509"/>
        <v>2125.8062124694197</v>
      </c>
      <c r="AC1467" s="91">
        <f t="shared" si="1509"/>
        <v>1829.9264515157347</v>
      </c>
      <c r="AD1467" s="91">
        <f t="shared" si="1509"/>
        <v>1718.3220635338171</v>
      </c>
      <c r="AE1467" s="91">
        <f t="shared" si="1509"/>
        <v>1852.8673266183728</v>
      </c>
      <c r="AF1467" s="91">
        <f t="shared" si="1509"/>
        <v>1963.6717351508723</v>
      </c>
      <c r="AG1467" s="91">
        <f t="shared" si="1509"/>
        <v>1875.6951382736065</v>
      </c>
      <c r="AH1467" s="91">
        <f t="shared" si="1509"/>
        <v>1662.1946135735129</v>
      </c>
      <c r="AI1467" s="91">
        <f t="shared" si="1509"/>
        <v>1560.9461769668258</v>
      </c>
      <c r="AJ1467" s="91">
        <f t="shared" si="1509"/>
        <v>1504.6724900341997</v>
      </c>
      <c r="AK1467" s="91">
        <f t="shared" si="1509"/>
        <v>1752.6198045449194</v>
      </c>
      <c r="AL1467" s="148"/>
      <c r="AM1467" s="148"/>
      <c r="AN1467" s="148"/>
      <c r="AO1467" s="148"/>
    </row>
    <row r="1468" spans="1:41" ht="13.5" customHeight="1">
      <c r="A1468" s="88">
        <v>1465</v>
      </c>
      <c r="B1468" s="95" t="s">
        <v>21</v>
      </c>
      <c r="C1468" s="96">
        <v>327</v>
      </c>
      <c r="D1468" s="96">
        <v>299</v>
      </c>
      <c r="E1468" s="96">
        <v>386</v>
      </c>
      <c r="F1468" s="96">
        <v>426</v>
      </c>
      <c r="G1468" s="96">
        <v>512</v>
      </c>
      <c r="H1468" s="96">
        <v>481</v>
      </c>
      <c r="I1468" s="96">
        <v>696</v>
      </c>
      <c r="J1468" s="96">
        <v>884</v>
      </c>
      <c r="K1468" s="96">
        <v>684</v>
      </c>
      <c r="L1468" s="96">
        <v>948</v>
      </c>
      <c r="M1468" s="96">
        <v>625</v>
      </c>
      <c r="N1468" s="96">
        <v>648</v>
      </c>
      <c r="O1468" s="96"/>
      <c r="P1468" s="96"/>
      <c r="Q1468" s="96"/>
      <c r="R1468" s="96"/>
      <c r="Z1468" s="91">
        <f t="shared" ref="Z1468:AK1468" si="1510">C1468*100000/Z1465</f>
        <v>334.96204787806153</v>
      </c>
      <c r="AA1468" s="91">
        <f t="shared" si="1510"/>
        <v>298.28411811652035</v>
      </c>
      <c r="AB1468" s="91">
        <f t="shared" si="1510"/>
        <v>357.6988657424568</v>
      </c>
      <c r="AC1468" s="91">
        <f t="shared" si="1510"/>
        <v>356.44657903324327</v>
      </c>
      <c r="AD1468" s="91">
        <f t="shared" si="1510"/>
        <v>396.11926903616137</v>
      </c>
      <c r="AE1468" s="91">
        <f t="shared" si="1510"/>
        <v>347.05186296862826</v>
      </c>
      <c r="AF1468" s="91">
        <f t="shared" si="1510"/>
        <v>470.14638034571971</v>
      </c>
      <c r="AG1468" s="91">
        <f t="shared" si="1510"/>
        <v>555.4822453044784</v>
      </c>
      <c r="AH1468" s="91">
        <f t="shared" si="1510"/>
        <v>401.60406770903666</v>
      </c>
      <c r="AI1468" s="91">
        <f t="shared" si="1510"/>
        <v>529.62669139747697</v>
      </c>
      <c r="AJ1468" s="91">
        <f t="shared" si="1510"/>
        <v>340.36203629076175</v>
      </c>
      <c r="AK1468" s="91">
        <f t="shared" si="1510"/>
        <v>381.49063935005296</v>
      </c>
      <c r="AL1468" s="148"/>
      <c r="AM1468" s="148"/>
      <c r="AN1468" s="148"/>
      <c r="AO1468" s="148"/>
    </row>
    <row r="1469" spans="1:41" ht="13.5" customHeight="1">
      <c r="A1469" s="88">
        <v>1466</v>
      </c>
      <c r="B1469" s="95" t="s">
        <v>20</v>
      </c>
      <c r="C1469" s="96">
        <v>25</v>
      </c>
      <c r="D1469" s="96">
        <v>29</v>
      </c>
      <c r="E1469" s="96">
        <v>31</v>
      </c>
      <c r="F1469" s="96">
        <v>23</v>
      </c>
      <c r="G1469" s="96">
        <v>51</v>
      </c>
      <c r="H1469" s="96">
        <v>54</v>
      </c>
      <c r="I1469" s="96">
        <v>50</v>
      </c>
      <c r="J1469" s="96">
        <v>48</v>
      </c>
      <c r="K1469" s="96">
        <v>41</v>
      </c>
      <c r="L1469" s="96">
        <v>56</v>
      </c>
      <c r="M1469" s="96">
        <v>70</v>
      </c>
      <c r="N1469" s="96">
        <v>57</v>
      </c>
      <c r="O1469" s="96"/>
      <c r="P1469" s="96"/>
      <c r="Q1469" s="96"/>
      <c r="R1469" s="96"/>
      <c r="Z1469" s="91">
        <f t="shared" ref="Z1469:AK1469" si="1511">C1469*100000/Z1465</f>
        <v>25.608719256732531</v>
      </c>
      <c r="AA1469" s="91">
        <f t="shared" si="1511"/>
        <v>28.930566640063848</v>
      </c>
      <c r="AB1469" s="91">
        <f t="shared" si="1511"/>
        <v>28.727110979316482</v>
      </c>
      <c r="AC1469" s="91">
        <f t="shared" si="1511"/>
        <v>19.244768351560083</v>
      </c>
      <c r="AD1469" s="91">
        <f t="shared" si="1511"/>
        <v>39.457192814148883</v>
      </c>
      <c r="AE1469" s="91">
        <f t="shared" si="1511"/>
        <v>38.96216341019943</v>
      </c>
      <c r="AF1469" s="91">
        <f t="shared" si="1511"/>
        <v>33.77488364552584</v>
      </c>
      <c r="AG1469" s="91">
        <f t="shared" si="1511"/>
        <v>30.161931871736385</v>
      </c>
      <c r="AH1469" s="91">
        <f t="shared" si="1511"/>
        <v>24.072758444547521</v>
      </c>
      <c r="AI1469" s="91">
        <f t="shared" si="1511"/>
        <v>31.285964892677967</v>
      </c>
      <c r="AJ1469" s="91">
        <f t="shared" si="1511"/>
        <v>38.12054806456532</v>
      </c>
      <c r="AK1469" s="91">
        <f t="shared" si="1511"/>
        <v>33.557046979865774</v>
      </c>
      <c r="AL1469" s="148"/>
      <c r="AM1469" s="148"/>
      <c r="AN1469" s="148"/>
      <c r="AO1469" s="148"/>
    </row>
    <row r="1470" spans="1:41" ht="13.5" customHeight="1">
      <c r="A1470" s="88">
        <v>1467</v>
      </c>
      <c r="B1470" s="95" t="s">
        <v>19</v>
      </c>
      <c r="C1470" s="96">
        <v>321</v>
      </c>
      <c r="D1470" s="96">
        <v>334</v>
      </c>
      <c r="E1470" s="96">
        <v>230</v>
      </c>
      <c r="F1470" s="96">
        <v>233</v>
      </c>
      <c r="G1470" s="96">
        <v>267</v>
      </c>
      <c r="H1470" s="96">
        <v>378</v>
      </c>
      <c r="I1470" s="96">
        <v>426</v>
      </c>
      <c r="J1470" s="96">
        <v>358</v>
      </c>
      <c r="K1470" s="96">
        <v>367</v>
      </c>
      <c r="L1470" s="96">
        <v>421</v>
      </c>
      <c r="M1470" s="96">
        <v>235</v>
      </c>
      <c r="N1470" s="96">
        <v>246</v>
      </c>
      <c r="O1470" s="96"/>
      <c r="P1470" s="96"/>
      <c r="Q1470" s="96"/>
      <c r="R1470" s="96"/>
      <c r="Z1470" s="91">
        <f t="shared" ref="Z1470:AK1470" si="1512">C1470*100000/Z1465</f>
        <v>328.8159552564457</v>
      </c>
      <c r="AA1470" s="91">
        <f t="shared" si="1512"/>
        <v>333.2003192338388</v>
      </c>
      <c r="AB1470" s="91">
        <f t="shared" si="1512"/>
        <v>213.13662984654164</v>
      </c>
      <c r="AC1470" s="91">
        <f t="shared" si="1512"/>
        <v>194.95787069189126</v>
      </c>
      <c r="AD1470" s="91">
        <f t="shared" si="1512"/>
        <v>206.57000943877946</v>
      </c>
      <c r="AE1470" s="91">
        <f t="shared" si="1512"/>
        <v>272.73514387139602</v>
      </c>
      <c r="AF1470" s="91">
        <f t="shared" si="1512"/>
        <v>287.76200865988017</v>
      </c>
      <c r="AG1470" s="91">
        <f t="shared" si="1512"/>
        <v>224.95774187670054</v>
      </c>
      <c r="AH1470" s="91">
        <f t="shared" si="1512"/>
        <v>215.48054510119366</v>
      </c>
      <c r="AI1470" s="91">
        <f t="shared" si="1512"/>
        <v>235.20341463959687</v>
      </c>
      <c r="AJ1470" s="91">
        <f t="shared" si="1512"/>
        <v>127.97612564532642</v>
      </c>
      <c r="AK1470" s="91">
        <f t="shared" si="1512"/>
        <v>144.82515012363123</v>
      </c>
      <c r="AL1470" s="148"/>
      <c r="AM1470" s="148"/>
      <c r="AN1470" s="148"/>
      <c r="AO1470" s="148"/>
    </row>
    <row r="1471" spans="1:41" ht="13.5" customHeight="1">
      <c r="A1471" s="88">
        <v>1468</v>
      </c>
      <c r="B1471" s="95" t="s">
        <v>18</v>
      </c>
      <c r="C1471" s="96">
        <v>13</v>
      </c>
      <c r="D1471" s="96">
        <v>9</v>
      </c>
      <c r="E1471" s="96">
        <v>16</v>
      </c>
      <c r="F1471" s="96">
        <v>30</v>
      </c>
      <c r="G1471" s="96">
        <v>24</v>
      </c>
      <c r="H1471" s="96">
        <v>13</v>
      </c>
      <c r="I1471" s="96">
        <v>20</v>
      </c>
      <c r="J1471" s="96">
        <v>22</v>
      </c>
      <c r="K1471" s="96">
        <v>23</v>
      </c>
      <c r="L1471" s="96">
        <v>26</v>
      </c>
      <c r="M1471" s="96">
        <v>29</v>
      </c>
      <c r="N1471" s="96">
        <v>28</v>
      </c>
      <c r="O1471" s="96"/>
      <c r="P1471" s="96"/>
      <c r="Q1471" s="96"/>
      <c r="R1471" s="96"/>
      <c r="Z1471" s="91">
        <f t="shared" ref="Z1471:AK1471" si="1513">C1471*100000/Z1465</f>
        <v>13.316534013500917</v>
      </c>
      <c r="AA1471" s="91">
        <f t="shared" si="1513"/>
        <v>8.9784517158818833</v>
      </c>
      <c r="AB1471" s="91">
        <f t="shared" si="1513"/>
        <v>14.826895989324635</v>
      </c>
      <c r="AC1471" s="91">
        <f t="shared" si="1513"/>
        <v>25.101871762904455</v>
      </c>
      <c r="AD1471" s="91">
        <f t="shared" si="1513"/>
        <v>18.568090736070065</v>
      </c>
      <c r="AE1471" s="91">
        <f t="shared" si="1513"/>
        <v>9.3797800802331963</v>
      </c>
      <c r="AF1471" s="91">
        <f t="shared" si="1513"/>
        <v>13.509953458210337</v>
      </c>
      <c r="AG1471" s="91">
        <f t="shared" si="1513"/>
        <v>13.824218774545843</v>
      </c>
      <c r="AH1471" s="91">
        <f t="shared" si="1513"/>
        <v>13.504230346941291</v>
      </c>
      <c r="AI1471" s="91">
        <f t="shared" si="1513"/>
        <v>14.525626557314771</v>
      </c>
      <c r="AJ1471" s="91">
        <f t="shared" si="1513"/>
        <v>15.792798483891346</v>
      </c>
      <c r="AK1471" s="91">
        <f t="shared" si="1513"/>
        <v>16.484163428705994</v>
      </c>
      <c r="AL1471" s="148"/>
      <c r="AM1471" s="148"/>
      <c r="AN1471" s="148"/>
      <c r="AO1471" s="148"/>
    </row>
    <row r="1472" spans="1:41" ht="13.5" customHeight="1">
      <c r="A1472" s="88">
        <v>1469</v>
      </c>
      <c r="B1472" s="95" t="s">
        <v>17</v>
      </c>
      <c r="C1472" s="96">
        <v>327</v>
      </c>
      <c r="D1472" s="96">
        <v>352</v>
      </c>
      <c r="E1472" s="96">
        <v>596</v>
      </c>
      <c r="F1472" s="96">
        <v>566</v>
      </c>
      <c r="G1472" s="96">
        <v>676</v>
      </c>
      <c r="H1472" s="96">
        <v>476</v>
      </c>
      <c r="I1472" s="96">
        <v>523</v>
      </c>
      <c r="J1472" s="96">
        <v>555</v>
      </c>
      <c r="K1472" s="96">
        <v>427</v>
      </c>
      <c r="L1472" s="96">
        <v>482</v>
      </c>
      <c r="M1472" s="96">
        <v>523</v>
      </c>
      <c r="N1472" s="96">
        <v>580</v>
      </c>
      <c r="O1472" s="96"/>
      <c r="P1472" s="96"/>
      <c r="Q1472" s="96"/>
      <c r="R1472" s="96"/>
      <c r="Z1472" s="91">
        <f t="shared" ref="Z1472:AK1472" si="1514">C1472*100000/Z1465</f>
        <v>334.96204787806153</v>
      </c>
      <c r="AA1472" s="91">
        <f t="shared" si="1514"/>
        <v>351.15722266560255</v>
      </c>
      <c r="AB1472" s="91">
        <f t="shared" si="1514"/>
        <v>552.30187560234265</v>
      </c>
      <c r="AC1472" s="91">
        <f t="shared" si="1514"/>
        <v>473.5886472601307</v>
      </c>
      <c r="AD1472" s="91">
        <f t="shared" si="1514"/>
        <v>523.00122239930681</v>
      </c>
      <c r="AE1472" s="91">
        <f t="shared" si="1514"/>
        <v>343.44425524546165</v>
      </c>
      <c r="AF1472" s="91">
        <f t="shared" si="1514"/>
        <v>353.28528293220029</v>
      </c>
      <c r="AG1472" s="91">
        <f t="shared" si="1514"/>
        <v>348.74733726695194</v>
      </c>
      <c r="AH1472" s="91">
        <f t="shared" si="1514"/>
        <v>250.70897209321441</v>
      </c>
      <c r="AI1472" s="91">
        <f t="shared" si="1514"/>
        <v>269.28276925483533</v>
      </c>
      <c r="AJ1472" s="91">
        <f t="shared" si="1514"/>
        <v>284.81495196810943</v>
      </c>
      <c r="AK1472" s="91">
        <f t="shared" si="1514"/>
        <v>341.45767102319559</v>
      </c>
      <c r="AL1472" s="148"/>
      <c r="AM1472" s="148"/>
      <c r="AN1472" s="148"/>
      <c r="AO1472" s="148"/>
    </row>
    <row r="1473" spans="1:41" ht="13.5" customHeight="1">
      <c r="A1473" s="88">
        <v>1470</v>
      </c>
      <c r="B1473" s="95" t="s">
        <v>16</v>
      </c>
      <c r="C1473" s="96">
        <v>111</v>
      </c>
      <c r="D1473" s="96">
        <v>122</v>
      </c>
      <c r="E1473" s="96">
        <v>108</v>
      </c>
      <c r="F1473" s="96">
        <v>151</v>
      </c>
      <c r="G1473" s="96">
        <v>127</v>
      </c>
      <c r="H1473" s="96">
        <v>165</v>
      </c>
      <c r="I1473" s="96">
        <v>225</v>
      </c>
      <c r="J1473" s="96">
        <v>230</v>
      </c>
      <c r="K1473" s="96">
        <v>223</v>
      </c>
      <c r="L1473" s="96">
        <v>175</v>
      </c>
      <c r="M1473" s="96">
        <v>199</v>
      </c>
      <c r="N1473" s="96">
        <v>281</v>
      </c>
      <c r="O1473" s="96"/>
      <c r="P1473" s="96"/>
      <c r="Q1473" s="96"/>
      <c r="R1473" s="96"/>
      <c r="Z1473" s="91">
        <f t="shared" ref="Z1473:AK1473" si="1515">C1473*100000/Z1465</f>
        <v>113.70271349989244</v>
      </c>
      <c r="AA1473" s="91">
        <f t="shared" si="1515"/>
        <v>121.70790103750997</v>
      </c>
      <c r="AB1473" s="91">
        <f t="shared" si="1515"/>
        <v>100.08154792794129</v>
      </c>
      <c r="AC1473" s="91">
        <f t="shared" si="1515"/>
        <v>126.34608787328575</v>
      </c>
      <c r="AD1473" s="91">
        <f t="shared" si="1515"/>
        <v>98.256146811704085</v>
      </c>
      <c r="AE1473" s="91">
        <f t="shared" si="1515"/>
        <v>119.05105486449825</v>
      </c>
      <c r="AF1473" s="91">
        <f t="shared" si="1515"/>
        <v>151.98697640486628</v>
      </c>
      <c r="AG1473" s="91">
        <f t="shared" si="1515"/>
        <v>144.52592355207017</v>
      </c>
      <c r="AH1473" s="91">
        <f t="shared" si="1515"/>
        <v>130.93232032034382</v>
      </c>
      <c r="AI1473" s="91">
        <f t="shared" si="1515"/>
        <v>97.768640289618645</v>
      </c>
      <c r="AJ1473" s="91">
        <f t="shared" si="1515"/>
        <v>108.37127235497854</v>
      </c>
      <c r="AK1473" s="91">
        <f t="shared" si="1515"/>
        <v>165.43035440951371</v>
      </c>
      <c r="AL1473" s="148"/>
      <c r="AM1473" s="148"/>
      <c r="AN1473" s="148"/>
      <c r="AO1473" s="148"/>
    </row>
    <row r="1474" spans="1:41" ht="13.5" customHeight="1">
      <c r="A1474" s="88">
        <v>1471</v>
      </c>
      <c r="B1474" s="97" t="s">
        <v>117</v>
      </c>
      <c r="C1474" s="96">
        <v>3273</v>
      </c>
      <c r="D1474" s="96">
        <v>3365</v>
      </c>
      <c r="E1474" s="96">
        <v>3670</v>
      </c>
      <c r="F1474" s="96">
        <v>3627</v>
      </c>
      <c r="G1474" s="96">
        <v>3886</v>
      </c>
      <c r="H1474" s="96">
        <v>4141</v>
      </c>
      <c r="I1474" s="96">
        <v>4892</v>
      </c>
      <c r="J1474" s="96">
        <v>5114</v>
      </c>
      <c r="K1474" s="96">
        <v>4609</v>
      </c>
      <c r="L1474" s="96">
        <v>4909</v>
      </c>
      <c r="M1474" s="96">
        <v>4455</v>
      </c>
      <c r="N1474" s="96">
        <v>4826</v>
      </c>
      <c r="O1474" s="96"/>
      <c r="P1474" s="96"/>
      <c r="Q1474" s="96"/>
      <c r="R1474" s="96"/>
      <c r="T1474" s="4" t="s">
        <v>1029</v>
      </c>
      <c r="U1474" s="4" t="s">
        <v>1030</v>
      </c>
      <c r="V1474" s="4" t="s">
        <v>1031</v>
      </c>
      <c r="W1474" s="4" t="s">
        <v>1032</v>
      </c>
      <c r="X1474" s="4" t="s">
        <v>1033</v>
      </c>
      <c r="Y1474" s="4">
        <v>3496</v>
      </c>
      <c r="Z1474" s="91">
        <f t="shared" ref="Z1474:AK1474" si="1516">C1474*100000/Z1465</f>
        <v>3352.693525091423</v>
      </c>
      <c r="AA1474" s="91">
        <f t="shared" si="1516"/>
        <v>3356.9433359936152</v>
      </c>
      <c r="AB1474" s="91">
        <f t="shared" si="1516"/>
        <v>3400.9192675513382</v>
      </c>
      <c r="AC1474" s="91">
        <f t="shared" si="1516"/>
        <v>3034.8162961351486</v>
      </c>
      <c r="AD1474" s="91">
        <f t="shared" si="1516"/>
        <v>3006.4833583486779</v>
      </c>
      <c r="AE1474" s="91">
        <f t="shared" si="1516"/>
        <v>2987.8207163265897</v>
      </c>
      <c r="AF1474" s="91">
        <f t="shared" si="1516"/>
        <v>3304.5346158782481</v>
      </c>
      <c r="AG1474" s="91">
        <f t="shared" si="1516"/>
        <v>3213.5024915012473</v>
      </c>
      <c r="AH1474" s="91">
        <f t="shared" si="1516"/>
        <v>2706.1303334370614</v>
      </c>
      <c r="AI1474" s="91">
        <f t="shared" si="1516"/>
        <v>2742.5500296099312</v>
      </c>
      <c r="AJ1474" s="91">
        <f t="shared" si="1516"/>
        <v>2426.1005946805499</v>
      </c>
      <c r="AK1474" s="91">
        <f t="shared" si="1516"/>
        <v>2841.1633109619688</v>
      </c>
      <c r="AL1474" s="148"/>
      <c r="AM1474" s="148"/>
      <c r="AN1474" s="148"/>
      <c r="AO1474" s="148"/>
    </row>
    <row r="1475" spans="1:41" ht="13.5" customHeight="1">
      <c r="A1475" s="88">
        <v>1472</v>
      </c>
      <c r="B1475" s="95" t="s">
        <v>15</v>
      </c>
      <c r="C1475" s="96">
        <v>84</v>
      </c>
      <c r="D1475" s="96">
        <v>63</v>
      </c>
      <c r="E1475" s="96">
        <v>49</v>
      </c>
      <c r="F1475" s="96">
        <v>33</v>
      </c>
      <c r="G1475" s="96">
        <v>41</v>
      </c>
      <c r="H1475" s="96">
        <v>60</v>
      </c>
      <c r="I1475" s="96">
        <v>60</v>
      </c>
      <c r="J1475" s="96">
        <v>49</v>
      </c>
      <c r="K1475" s="96">
        <v>35</v>
      </c>
      <c r="L1475" s="96">
        <v>58</v>
      </c>
      <c r="M1475" s="96">
        <v>52</v>
      </c>
      <c r="N1475" s="96">
        <v>48</v>
      </c>
      <c r="O1475" s="96"/>
      <c r="P1475" s="96"/>
      <c r="Q1475" s="96"/>
      <c r="R1475" s="96"/>
      <c r="Z1475" s="91">
        <f t="shared" ref="Z1475:AK1475" si="1517">C1475*100000/Z1465</f>
        <v>86.045296702621314</v>
      </c>
      <c r="AA1475" s="91">
        <f t="shared" si="1517"/>
        <v>62.849162011173185</v>
      </c>
      <c r="AB1475" s="91">
        <f t="shared" si="1517"/>
        <v>45.407368967306695</v>
      </c>
      <c r="AC1475" s="91">
        <f t="shared" si="1517"/>
        <v>27.612058939194899</v>
      </c>
      <c r="AD1475" s="91">
        <f t="shared" si="1517"/>
        <v>31.720488340786357</v>
      </c>
      <c r="AE1475" s="91">
        <f t="shared" si="1517"/>
        <v>43.291292677999365</v>
      </c>
      <c r="AF1475" s="91">
        <f t="shared" si="1517"/>
        <v>40.529860374631006</v>
      </c>
      <c r="AG1475" s="91">
        <f t="shared" si="1517"/>
        <v>30.790305452397558</v>
      </c>
      <c r="AH1475" s="91">
        <f t="shared" si="1517"/>
        <v>20.549915745345444</v>
      </c>
      <c r="AI1475" s="91">
        <f t="shared" si="1517"/>
        <v>32.403320781702178</v>
      </c>
      <c r="AJ1475" s="91">
        <f t="shared" si="1517"/>
        <v>28.318121419391378</v>
      </c>
      <c r="AK1475" s="91">
        <f t="shared" si="1517"/>
        <v>28.258565877781702</v>
      </c>
      <c r="AL1475" s="148"/>
      <c r="AM1475" s="148"/>
      <c r="AN1475" s="148"/>
      <c r="AO1475" s="148"/>
    </row>
    <row r="1476" spans="1:41" ht="13.5" customHeight="1">
      <c r="A1476" s="88">
        <v>1473</v>
      </c>
      <c r="B1476" s="95" t="s">
        <v>14</v>
      </c>
      <c r="C1476" s="96">
        <v>1670</v>
      </c>
      <c r="D1476" s="96">
        <v>1670</v>
      </c>
      <c r="E1476" s="96">
        <v>1681</v>
      </c>
      <c r="F1476" s="96">
        <v>1616</v>
      </c>
      <c r="G1476" s="96">
        <v>1642</v>
      </c>
      <c r="H1476" s="96">
        <v>1870</v>
      </c>
      <c r="I1476" s="96">
        <v>1761</v>
      </c>
      <c r="J1476" s="96">
        <v>1966</v>
      </c>
      <c r="K1476" s="96">
        <v>1693</v>
      </c>
      <c r="L1476" s="96">
        <v>1692</v>
      </c>
      <c r="M1476" s="96">
        <v>1764</v>
      </c>
      <c r="N1476" s="96">
        <v>2256</v>
      </c>
      <c r="O1476" s="96"/>
      <c r="P1476" s="96"/>
      <c r="Q1476" s="96"/>
      <c r="R1476" s="96"/>
      <c r="Z1476" s="91">
        <f t="shared" ref="Z1476:AK1476" si="1518">C1476*100000/Z1465</f>
        <v>1710.662446349733</v>
      </c>
      <c r="AA1476" s="91">
        <f t="shared" si="1518"/>
        <v>1666.001596169194</v>
      </c>
      <c r="AB1476" s="91">
        <f t="shared" si="1518"/>
        <v>1557.7507598784196</v>
      </c>
      <c r="AC1476" s="91">
        <f t="shared" si="1518"/>
        <v>1352.1541589617866</v>
      </c>
      <c r="AD1476" s="91">
        <f t="shared" si="1518"/>
        <v>1270.3668745261268</v>
      </c>
      <c r="AE1476" s="91">
        <f t="shared" si="1518"/>
        <v>1349.2452884643135</v>
      </c>
      <c r="AF1476" s="91">
        <f t="shared" si="1518"/>
        <v>1189.5514019954201</v>
      </c>
      <c r="AG1476" s="91">
        <f t="shared" si="1518"/>
        <v>1235.3824595798694</v>
      </c>
      <c r="AH1476" s="91">
        <f t="shared" si="1518"/>
        <v>994.02878162485251</v>
      </c>
      <c r="AI1476" s="91">
        <f t="shared" si="1518"/>
        <v>945.28308211448427</v>
      </c>
      <c r="AJ1476" s="91">
        <f t="shared" si="1518"/>
        <v>960.63781122704597</v>
      </c>
      <c r="AK1476" s="91">
        <f t="shared" si="1518"/>
        <v>1328.15259625574</v>
      </c>
      <c r="AL1476" s="148"/>
      <c r="AM1476" s="148"/>
      <c r="AN1476" s="148"/>
      <c r="AO1476" s="148"/>
    </row>
    <row r="1477" spans="1:41" ht="13.5" customHeight="1">
      <c r="A1477" s="88">
        <v>1474</v>
      </c>
      <c r="B1477" s="95" t="s">
        <v>13</v>
      </c>
      <c r="C1477" s="96">
        <v>1408</v>
      </c>
      <c r="D1477" s="96">
        <v>1559</v>
      </c>
      <c r="E1477" s="96">
        <v>1552</v>
      </c>
      <c r="F1477" s="96">
        <v>1455</v>
      </c>
      <c r="G1477" s="96">
        <v>1580</v>
      </c>
      <c r="H1477" s="96">
        <v>1992</v>
      </c>
      <c r="I1477" s="96">
        <v>1963</v>
      </c>
      <c r="J1477" s="96">
        <v>1919</v>
      </c>
      <c r="K1477" s="96">
        <v>1783</v>
      </c>
      <c r="L1477" s="96">
        <v>1986</v>
      </c>
      <c r="M1477" s="96">
        <v>1739</v>
      </c>
      <c r="N1477" s="96">
        <v>1748</v>
      </c>
      <c r="O1477" s="96"/>
      <c r="P1477" s="96"/>
      <c r="Q1477" s="96"/>
      <c r="R1477" s="96"/>
      <c r="Z1477" s="91">
        <f t="shared" ref="Z1477:AK1477" si="1519">C1477*100000/Z1465</f>
        <v>1442.2830685391762</v>
      </c>
      <c r="AA1477" s="91">
        <f t="shared" si="1519"/>
        <v>1555.267358339984</v>
      </c>
      <c r="AB1477" s="91">
        <f t="shared" si="1519"/>
        <v>1438.2089109644896</v>
      </c>
      <c r="AC1477" s="91">
        <f t="shared" si="1519"/>
        <v>1217.4407805008659</v>
      </c>
      <c r="AD1477" s="91">
        <f t="shared" si="1519"/>
        <v>1222.3993067912793</v>
      </c>
      <c r="AE1477" s="91">
        <f t="shared" si="1519"/>
        <v>1437.270916909579</v>
      </c>
      <c r="AF1477" s="91">
        <f t="shared" si="1519"/>
        <v>1326.0019319233445</v>
      </c>
      <c r="AG1477" s="91">
        <f t="shared" si="1519"/>
        <v>1205.8489012887942</v>
      </c>
      <c r="AH1477" s="91">
        <f t="shared" si="1519"/>
        <v>1046.8714221128837</v>
      </c>
      <c r="AI1477" s="91">
        <f t="shared" si="1519"/>
        <v>1109.5343978010437</v>
      </c>
      <c r="AJ1477" s="91">
        <f t="shared" si="1519"/>
        <v>947.0233297754155</v>
      </c>
      <c r="AK1477" s="91">
        <f t="shared" si="1519"/>
        <v>1029.0827740492171</v>
      </c>
      <c r="AL1477" s="148"/>
      <c r="AM1477" s="148"/>
      <c r="AN1477" s="148"/>
      <c r="AO1477" s="148"/>
    </row>
    <row r="1478" spans="1:41" ht="13.5" customHeight="1">
      <c r="A1478" s="88">
        <v>1475</v>
      </c>
      <c r="B1478" s="95" t="s">
        <v>12</v>
      </c>
      <c r="C1478" s="96">
        <v>10986</v>
      </c>
      <c r="D1478" s="96">
        <v>11236</v>
      </c>
      <c r="E1478" s="96">
        <v>12638</v>
      </c>
      <c r="F1478" s="96">
        <v>9918</v>
      </c>
      <c r="G1478" s="96">
        <v>11062</v>
      </c>
      <c r="H1478" s="96">
        <v>12366</v>
      </c>
      <c r="I1478" s="96">
        <v>13560</v>
      </c>
      <c r="J1478" s="96">
        <v>12413</v>
      </c>
      <c r="K1478" s="96">
        <v>11222</v>
      </c>
      <c r="L1478" s="96">
        <v>11894</v>
      </c>
      <c r="M1478" s="96">
        <v>9135</v>
      </c>
      <c r="N1478" s="96">
        <v>10261</v>
      </c>
      <c r="O1478" s="96"/>
      <c r="P1478" s="96"/>
      <c r="Q1478" s="96"/>
      <c r="R1478" s="96"/>
      <c r="Z1478" s="91">
        <f t="shared" ref="Z1478:AK1478" si="1520">C1478*100000/Z1465</f>
        <v>11253.495590178543</v>
      </c>
      <c r="AA1478" s="91">
        <f t="shared" si="1520"/>
        <v>11209.098164405426</v>
      </c>
      <c r="AB1478" s="91">
        <f t="shared" si="1520"/>
        <v>11711.394469567796</v>
      </c>
      <c r="AC1478" s="91">
        <f t="shared" si="1520"/>
        <v>8298.6788048162125</v>
      </c>
      <c r="AD1478" s="91">
        <f t="shared" si="1520"/>
        <v>8558.3424884336273</v>
      </c>
      <c r="AE1478" s="91">
        <f t="shared" si="1520"/>
        <v>8922.3354209356694</v>
      </c>
      <c r="AF1478" s="91">
        <f t="shared" si="1520"/>
        <v>9159.7484446666076</v>
      </c>
      <c r="AG1478" s="91">
        <f t="shared" si="1520"/>
        <v>7800.0012567471613</v>
      </c>
      <c r="AH1478" s="91">
        <f t="shared" si="1520"/>
        <v>6588.8901284076164</v>
      </c>
      <c r="AI1478" s="91">
        <f t="shared" si="1520"/>
        <v>6644.9154720269953</v>
      </c>
      <c r="AJ1478" s="91">
        <f t="shared" si="1520"/>
        <v>4974.7315224257736</v>
      </c>
      <c r="AK1478" s="91">
        <f t="shared" si="1520"/>
        <v>6040.8571764982926</v>
      </c>
      <c r="AL1478" s="148"/>
      <c r="AM1478" s="148"/>
      <c r="AN1478" s="148"/>
      <c r="AO1478" s="148"/>
    </row>
    <row r="1479" spans="1:41" ht="13.5" customHeight="1">
      <c r="A1479" s="88">
        <v>1476</v>
      </c>
      <c r="B1479" s="95" t="s">
        <v>11</v>
      </c>
      <c r="C1479" s="96">
        <v>2585</v>
      </c>
      <c r="D1479" s="96">
        <v>3817</v>
      </c>
      <c r="E1479" s="96">
        <v>4418</v>
      </c>
      <c r="F1479" s="96">
        <v>4570</v>
      </c>
      <c r="G1479" s="96">
        <v>5215</v>
      </c>
      <c r="H1479" s="96">
        <v>5370</v>
      </c>
      <c r="I1479" s="96">
        <v>4785</v>
      </c>
      <c r="J1479" s="96">
        <v>4552</v>
      </c>
      <c r="K1479" s="96">
        <v>3971</v>
      </c>
      <c r="L1479" s="96">
        <v>4547</v>
      </c>
      <c r="M1479" s="96">
        <v>4819</v>
      </c>
      <c r="N1479" s="96">
        <v>3290</v>
      </c>
      <c r="O1479" s="96"/>
      <c r="P1479" s="96"/>
      <c r="Q1479" s="96"/>
      <c r="R1479" s="96"/>
      <c r="Z1479" s="91">
        <f t="shared" ref="Z1479:AK1479" si="1521">C1479*100000/Z1465</f>
        <v>2647.9415711461438</v>
      </c>
      <c r="AA1479" s="91">
        <f t="shared" si="1521"/>
        <v>3807.8611332801279</v>
      </c>
      <c r="AB1479" s="91">
        <f t="shared" si="1521"/>
        <v>4094.0766550522649</v>
      </c>
      <c r="AC1479" s="91">
        <f t="shared" si="1521"/>
        <v>3823.8517985491117</v>
      </c>
      <c r="AD1479" s="91">
        <f t="shared" si="1521"/>
        <v>4034.6913828585575</v>
      </c>
      <c r="AE1479" s="91">
        <f t="shared" si="1521"/>
        <v>3874.5706946809432</v>
      </c>
      <c r="AF1479" s="91">
        <f t="shared" si="1521"/>
        <v>3232.2563648768228</v>
      </c>
      <c r="AG1479" s="91">
        <f t="shared" si="1521"/>
        <v>2860.356539169667</v>
      </c>
      <c r="AH1479" s="91">
        <f t="shared" si="1521"/>
        <v>2331.5347264219072</v>
      </c>
      <c r="AI1479" s="91">
        <f t="shared" si="1521"/>
        <v>2540.3086136965485</v>
      </c>
      <c r="AJ1479" s="91">
        <f t="shared" si="1521"/>
        <v>2624.3274446162895</v>
      </c>
      <c r="AK1479" s="91">
        <f t="shared" si="1521"/>
        <v>1936.8892028729542</v>
      </c>
      <c r="AL1479" s="148"/>
      <c r="AM1479" s="148"/>
      <c r="AN1479" s="148"/>
      <c r="AO1479" s="148"/>
    </row>
    <row r="1480" spans="1:41" ht="13.5" customHeight="1">
      <c r="A1480" s="88">
        <v>1477</v>
      </c>
      <c r="B1480" s="95" t="s">
        <v>28</v>
      </c>
      <c r="C1480" s="96">
        <v>11</v>
      </c>
      <c r="D1480" s="96">
        <v>3</v>
      </c>
      <c r="E1480" s="96">
        <v>1</v>
      </c>
      <c r="F1480" s="96">
        <v>0</v>
      </c>
      <c r="G1480" s="96">
        <v>2</v>
      </c>
      <c r="H1480" s="96">
        <v>1</v>
      </c>
      <c r="I1480" s="96">
        <v>0</v>
      </c>
      <c r="J1480" s="96">
        <v>3</v>
      </c>
      <c r="K1480" s="96">
        <v>1</v>
      </c>
      <c r="L1480" s="96">
        <v>0</v>
      </c>
      <c r="M1480" s="96">
        <v>1</v>
      </c>
      <c r="N1480" s="96">
        <v>0</v>
      </c>
      <c r="O1480" s="96"/>
      <c r="P1480" s="96"/>
      <c r="Q1480" s="96"/>
      <c r="R1480" s="96"/>
      <c r="Z1480" s="91">
        <f t="shared" ref="Z1480:AK1480" si="1522">C1480*100000/Z1465</f>
        <v>11.267836472962314</v>
      </c>
      <c r="AA1480" s="91">
        <f t="shared" si="1522"/>
        <v>2.9928172386272944</v>
      </c>
      <c r="AB1480" s="91">
        <f t="shared" si="1522"/>
        <v>0.92668099933278969</v>
      </c>
      <c r="AC1480" s="91">
        <f t="shared" si="1522"/>
        <v>0</v>
      </c>
      <c r="AD1480" s="91">
        <f t="shared" si="1522"/>
        <v>1.5473408946725054</v>
      </c>
      <c r="AE1480" s="91">
        <f t="shared" si="1522"/>
        <v>0.72152154463332274</v>
      </c>
      <c r="AF1480" s="91">
        <f t="shared" si="1522"/>
        <v>0</v>
      </c>
      <c r="AG1480" s="91">
        <f t="shared" si="1522"/>
        <v>1.8851207419835241</v>
      </c>
      <c r="AH1480" s="91">
        <f t="shared" si="1522"/>
        <v>0.58714044986701264</v>
      </c>
      <c r="AI1480" s="91">
        <f t="shared" si="1522"/>
        <v>0</v>
      </c>
      <c r="AJ1480" s="91">
        <f t="shared" si="1522"/>
        <v>0.54457925806521879</v>
      </c>
      <c r="AK1480" s="91">
        <f t="shared" si="1522"/>
        <v>0</v>
      </c>
      <c r="AL1480" s="148"/>
      <c r="AM1480" s="148"/>
      <c r="AN1480" s="148"/>
      <c r="AO1480" s="148"/>
    </row>
    <row r="1481" spans="1:41" ht="13.5" customHeight="1">
      <c r="A1481" s="88">
        <v>1478</v>
      </c>
      <c r="B1481" s="97" t="s">
        <v>118</v>
      </c>
      <c r="C1481" s="96">
        <v>16744</v>
      </c>
      <c r="D1481" s="96">
        <v>18348</v>
      </c>
      <c r="E1481" s="96">
        <v>20339</v>
      </c>
      <c r="F1481" s="96">
        <v>17592</v>
      </c>
      <c r="G1481" s="96">
        <v>19542</v>
      </c>
      <c r="H1481" s="96">
        <v>21659</v>
      </c>
      <c r="I1481" s="96">
        <v>22129</v>
      </c>
      <c r="J1481" s="96">
        <v>20902</v>
      </c>
      <c r="K1481" s="96">
        <v>18705</v>
      </c>
      <c r="L1481" s="96">
        <v>20177</v>
      </c>
      <c r="M1481" s="96">
        <v>17510</v>
      </c>
      <c r="N1481" s="96">
        <v>17603</v>
      </c>
      <c r="O1481" s="96"/>
      <c r="P1481" s="96"/>
      <c r="Q1481" s="96"/>
      <c r="R1481" s="96"/>
      <c r="T1481" s="4" t="s">
        <v>1034</v>
      </c>
      <c r="U1481" s="4" t="s">
        <v>1035</v>
      </c>
      <c r="V1481" s="4" t="s">
        <v>1036</v>
      </c>
      <c r="W1481" s="4" t="s">
        <v>1037</v>
      </c>
      <c r="X1481" s="4" t="s">
        <v>1038</v>
      </c>
      <c r="Y1481" s="4">
        <v>19719.2</v>
      </c>
      <c r="Z1481" s="91">
        <f t="shared" ref="Z1481:AK1481" si="1523">C1481*100000/Z1465</f>
        <v>17151.695809389181</v>
      </c>
      <c r="AA1481" s="91">
        <f t="shared" si="1523"/>
        <v>18304.070231444533</v>
      </c>
      <c r="AB1481" s="91">
        <f t="shared" si="1523"/>
        <v>18847.76484542961</v>
      </c>
      <c r="AC1481" s="91">
        <f t="shared" si="1523"/>
        <v>14719.737601767172</v>
      </c>
      <c r="AD1481" s="91">
        <f t="shared" si="1523"/>
        <v>15119.067881845049</v>
      </c>
      <c r="AE1481" s="91">
        <f t="shared" si="1523"/>
        <v>15627.435135213138</v>
      </c>
      <c r="AF1481" s="91">
        <f t="shared" si="1523"/>
        <v>14948.088003836827</v>
      </c>
      <c r="AG1481" s="91">
        <f t="shared" si="1523"/>
        <v>13134.264582979873</v>
      </c>
      <c r="AH1481" s="91">
        <f t="shared" si="1523"/>
        <v>10982.462114762473</v>
      </c>
      <c r="AI1481" s="91">
        <f t="shared" si="1523"/>
        <v>11272.444886420773</v>
      </c>
      <c r="AJ1481" s="91">
        <f t="shared" si="1523"/>
        <v>9535.5828087219816</v>
      </c>
      <c r="AK1481" s="91">
        <f t="shared" si="1523"/>
        <v>10363.240315553985</v>
      </c>
      <c r="AL1481" s="148"/>
      <c r="AM1481" s="148"/>
      <c r="AN1481" s="148"/>
      <c r="AO1481" s="148"/>
    </row>
    <row r="1482" spans="1:41" ht="13.5" customHeight="1">
      <c r="A1482" s="88">
        <v>1479</v>
      </c>
      <c r="B1482" s="95" t="s">
        <v>10</v>
      </c>
      <c r="C1482" s="96">
        <v>284</v>
      </c>
      <c r="D1482" s="96">
        <v>205</v>
      </c>
      <c r="E1482" s="96">
        <v>254</v>
      </c>
      <c r="F1482" s="96">
        <v>333</v>
      </c>
      <c r="G1482" s="96">
        <v>365</v>
      </c>
      <c r="H1482" s="96">
        <v>313</v>
      </c>
      <c r="I1482" s="96">
        <v>405</v>
      </c>
      <c r="J1482" s="96">
        <v>393</v>
      </c>
      <c r="K1482" s="96">
        <v>417</v>
      </c>
      <c r="L1482" s="96">
        <v>385</v>
      </c>
      <c r="M1482" s="96">
        <v>480</v>
      </c>
      <c r="N1482" s="96">
        <v>393</v>
      </c>
      <c r="O1482" s="96"/>
      <c r="P1482" s="96"/>
      <c r="Q1482" s="96"/>
      <c r="R1482" s="96"/>
      <c r="Z1482" s="91">
        <f t="shared" ref="Z1482:AK1482" si="1524">C1482*100000/Z1465</f>
        <v>290.91505075648155</v>
      </c>
      <c r="AA1482" s="91">
        <f t="shared" si="1524"/>
        <v>204.50917797286513</v>
      </c>
      <c r="AB1482" s="91">
        <f t="shared" si="1524"/>
        <v>235.37697383052858</v>
      </c>
      <c r="AC1482" s="91">
        <f t="shared" si="1524"/>
        <v>278.63077656823941</v>
      </c>
      <c r="AD1482" s="91">
        <f t="shared" si="1524"/>
        <v>282.3897132777322</v>
      </c>
      <c r="AE1482" s="91">
        <f t="shared" si="1524"/>
        <v>225.83624347023002</v>
      </c>
      <c r="AF1482" s="91">
        <f t="shared" si="1524"/>
        <v>273.57655752875934</v>
      </c>
      <c r="AG1482" s="91">
        <f t="shared" si="1524"/>
        <v>246.95081719984165</v>
      </c>
      <c r="AH1482" s="91">
        <f t="shared" si="1524"/>
        <v>244.83756759454428</v>
      </c>
      <c r="AI1482" s="91">
        <f t="shared" si="1524"/>
        <v>215.09100863716102</v>
      </c>
      <c r="AJ1482" s="91">
        <f t="shared" si="1524"/>
        <v>261.39804387130505</v>
      </c>
      <c r="AK1482" s="91">
        <f t="shared" si="1524"/>
        <v>231.3670081243377</v>
      </c>
      <c r="AL1482" s="148"/>
      <c r="AM1482" s="148"/>
      <c r="AN1482" s="148"/>
      <c r="AO1482" s="148"/>
    </row>
    <row r="1483" spans="1:41" ht="13.5" customHeight="1">
      <c r="A1483" s="88">
        <v>1480</v>
      </c>
      <c r="B1483" s="95" t="s">
        <v>9</v>
      </c>
      <c r="C1483" s="96">
        <v>19</v>
      </c>
      <c r="D1483" s="96">
        <v>18</v>
      </c>
      <c r="E1483" s="96">
        <v>43</v>
      </c>
      <c r="F1483" s="96">
        <v>92</v>
      </c>
      <c r="G1483" s="96">
        <v>41</v>
      </c>
      <c r="H1483" s="96">
        <v>26</v>
      </c>
      <c r="I1483" s="96">
        <v>34</v>
      </c>
      <c r="J1483" s="96">
        <v>20</v>
      </c>
      <c r="K1483" s="96">
        <v>22</v>
      </c>
      <c r="L1483" s="96">
        <v>48</v>
      </c>
      <c r="M1483" s="96">
        <v>60</v>
      </c>
      <c r="N1483" s="96">
        <v>68</v>
      </c>
      <c r="O1483" s="96"/>
      <c r="P1483" s="96"/>
      <c r="Q1483" s="96"/>
      <c r="R1483" s="96"/>
      <c r="Z1483" s="91">
        <f t="shared" ref="Z1483:AK1483" si="1525">C1483*100000/Z1465</f>
        <v>19.462626635116724</v>
      </c>
      <c r="AA1483" s="91">
        <f t="shared" si="1525"/>
        <v>17.956903431763767</v>
      </c>
      <c r="AB1483" s="91">
        <f t="shared" si="1525"/>
        <v>39.847282971309959</v>
      </c>
      <c r="AC1483" s="91">
        <f t="shared" si="1525"/>
        <v>76.979073406240332</v>
      </c>
      <c r="AD1483" s="91">
        <f t="shared" si="1525"/>
        <v>31.720488340786357</v>
      </c>
      <c r="AE1483" s="91">
        <f t="shared" si="1525"/>
        <v>18.759560160466393</v>
      </c>
      <c r="AF1483" s="91">
        <f t="shared" si="1525"/>
        <v>22.966920878957573</v>
      </c>
      <c r="AG1483" s="91">
        <f t="shared" si="1525"/>
        <v>12.567471613223494</v>
      </c>
      <c r="AH1483" s="91">
        <f t="shared" si="1525"/>
        <v>12.917089897074279</v>
      </c>
      <c r="AI1483" s="91">
        <f t="shared" si="1525"/>
        <v>26.816541336581114</v>
      </c>
      <c r="AJ1483" s="91">
        <f t="shared" si="1525"/>
        <v>32.674755483913131</v>
      </c>
      <c r="AK1483" s="91">
        <f t="shared" si="1525"/>
        <v>40.032968326857414</v>
      </c>
      <c r="AL1483" s="148"/>
      <c r="AM1483" s="148"/>
      <c r="AN1483" s="148"/>
      <c r="AO1483" s="148"/>
    </row>
    <row r="1484" spans="1:41" ht="13.5" customHeight="1">
      <c r="A1484" s="88">
        <v>1481</v>
      </c>
      <c r="B1484" s="95" t="s">
        <v>8</v>
      </c>
      <c r="C1484" s="96">
        <v>1120</v>
      </c>
      <c r="D1484" s="96">
        <v>1096</v>
      </c>
      <c r="E1484" s="96">
        <v>1454</v>
      </c>
      <c r="F1484" s="96">
        <v>1508</v>
      </c>
      <c r="G1484" s="96">
        <v>1834</v>
      </c>
      <c r="H1484" s="96">
        <v>1554</v>
      </c>
      <c r="I1484" s="96">
        <v>1794</v>
      </c>
      <c r="J1484" s="96">
        <v>2209</v>
      </c>
      <c r="K1484" s="96">
        <v>2308</v>
      </c>
      <c r="L1484" s="96">
        <v>2613</v>
      </c>
      <c r="M1484" s="96">
        <v>2575</v>
      </c>
      <c r="N1484" s="96">
        <v>2436</v>
      </c>
      <c r="O1484" s="96"/>
      <c r="P1484" s="96"/>
      <c r="Q1484" s="96"/>
      <c r="R1484" s="96"/>
      <c r="Z1484" s="91">
        <f t="shared" ref="Z1484:AK1484" si="1526">C1484*100000/Z1465</f>
        <v>1147.2706227016174</v>
      </c>
      <c r="AA1484" s="91">
        <f t="shared" si="1526"/>
        <v>1093.3758978451715</v>
      </c>
      <c r="AB1484" s="91">
        <f t="shared" si="1526"/>
        <v>1347.3941730298761</v>
      </c>
      <c r="AC1484" s="91">
        <f t="shared" si="1526"/>
        <v>1261.7874206153306</v>
      </c>
      <c r="AD1484" s="91">
        <f t="shared" si="1526"/>
        <v>1418.9116004146874</v>
      </c>
      <c r="AE1484" s="91">
        <f t="shared" si="1526"/>
        <v>1121.2444803601836</v>
      </c>
      <c r="AF1484" s="91">
        <f t="shared" si="1526"/>
        <v>1211.8428252014671</v>
      </c>
      <c r="AG1484" s="91">
        <f t="shared" si="1526"/>
        <v>1388.0772396805348</v>
      </c>
      <c r="AH1484" s="91">
        <f t="shared" si="1526"/>
        <v>1355.1201582930653</v>
      </c>
      <c r="AI1484" s="91">
        <f t="shared" si="1526"/>
        <v>1459.8254690101344</v>
      </c>
      <c r="AJ1484" s="91">
        <f t="shared" si="1526"/>
        <v>1402.2915895179385</v>
      </c>
      <c r="AK1484" s="91">
        <f t="shared" si="1526"/>
        <v>1434.1222182974213</v>
      </c>
      <c r="AL1484" s="148"/>
      <c r="AM1484" s="148"/>
      <c r="AN1484" s="148"/>
      <c r="AO1484" s="148"/>
    </row>
    <row r="1485" spans="1:41" ht="13.5" customHeight="1">
      <c r="A1485" s="88">
        <v>1482</v>
      </c>
      <c r="B1485" s="95" t="s">
        <v>24</v>
      </c>
      <c r="C1485" s="96">
        <v>5</v>
      </c>
      <c r="D1485" s="96">
        <v>8</v>
      </c>
      <c r="E1485" s="96">
        <v>7</v>
      </c>
      <c r="F1485" s="96">
        <v>3</v>
      </c>
      <c r="G1485" s="96">
        <v>2</v>
      </c>
      <c r="H1485" s="96">
        <v>3</v>
      </c>
      <c r="I1485" s="96">
        <v>4</v>
      </c>
      <c r="J1485" s="96">
        <v>15</v>
      </c>
      <c r="K1485" s="96">
        <v>13</v>
      </c>
      <c r="L1485" s="96">
        <v>26</v>
      </c>
      <c r="M1485" s="96">
        <v>11</v>
      </c>
      <c r="N1485" s="96">
        <v>21</v>
      </c>
      <c r="O1485" s="96"/>
      <c r="P1485" s="96"/>
      <c r="Q1485" s="96"/>
      <c r="R1485" s="96"/>
      <c r="Z1485" s="91">
        <f t="shared" ref="Z1485:AK1485" si="1527">C1485*100000/Z1465</f>
        <v>5.1217438513465066</v>
      </c>
      <c r="AA1485" s="91">
        <f t="shared" si="1527"/>
        <v>7.9808459696727851</v>
      </c>
      <c r="AB1485" s="91">
        <f t="shared" si="1527"/>
        <v>6.4867669953295275</v>
      </c>
      <c r="AC1485" s="91">
        <f t="shared" si="1527"/>
        <v>2.5101871762904455</v>
      </c>
      <c r="AD1485" s="91">
        <f t="shared" si="1527"/>
        <v>1.5473408946725054</v>
      </c>
      <c r="AE1485" s="91">
        <f t="shared" si="1527"/>
        <v>2.1645646338999684</v>
      </c>
      <c r="AF1485" s="91">
        <f t="shared" si="1527"/>
        <v>2.7019906916420675</v>
      </c>
      <c r="AG1485" s="91">
        <f t="shared" si="1527"/>
        <v>9.4256037099176204</v>
      </c>
      <c r="AH1485" s="91">
        <f t="shared" si="1527"/>
        <v>7.6328258482711648</v>
      </c>
      <c r="AI1485" s="91">
        <f t="shared" si="1527"/>
        <v>14.525626557314771</v>
      </c>
      <c r="AJ1485" s="91">
        <f t="shared" si="1527"/>
        <v>5.9903718387174072</v>
      </c>
      <c r="AK1485" s="91">
        <f t="shared" si="1527"/>
        <v>12.363122571529495</v>
      </c>
      <c r="AL1485" s="148"/>
      <c r="AM1485" s="148"/>
      <c r="AN1485" s="148"/>
      <c r="AO1485" s="148"/>
    </row>
    <row r="1486" spans="1:41" ht="13.5" customHeight="1">
      <c r="A1486" s="88">
        <v>1483</v>
      </c>
      <c r="B1486" s="97" t="s">
        <v>119</v>
      </c>
      <c r="C1486" s="96">
        <v>1428</v>
      </c>
      <c r="D1486" s="96">
        <v>1327</v>
      </c>
      <c r="E1486" s="96">
        <v>1758</v>
      </c>
      <c r="F1486" s="96">
        <v>1936</v>
      </c>
      <c r="G1486" s="96">
        <v>2242</v>
      </c>
      <c r="H1486" s="96">
        <v>1896</v>
      </c>
      <c r="I1486" s="96">
        <v>2237</v>
      </c>
      <c r="J1486" s="96">
        <v>2637</v>
      </c>
      <c r="K1486" s="96">
        <v>2760</v>
      </c>
      <c r="L1486" s="96">
        <v>3072</v>
      </c>
      <c r="M1486" s="96">
        <v>3126</v>
      </c>
      <c r="N1486" s="96">
        <v>2918</v>
      </c>
      <c r="O1486" s="96"/>
      <c r="P1486" s="96"/>
      <c r="Q1486" s="96"/>
      <c r="R1486" s="96"/>
      <c r="T1486" s="4" t="s">
        <v>1039</v>
      </c>
      <c r="U1486" s="4" t="s">
        <v>1040</v>
      </c>
      <c r="V1486" s="4" t="s">
        <v>1041</v>
      </c>
      <c r="W1486" s="4" t="s">
        <v>1042</v>
      </c>
      <c r="X1486" s="4" t="s">
        <v>1043</v>
      </c>
      <c r="Y1486" s="4">
        <v>1552.1</v>
      </c>
      <c r="Z1486" s="91">
        <f t="shared" ref="Z1486:AK1486" si="1528">C1486*100000/Z1465</f>
        <v>1462.7700439445623</v>
      </c>
      <c r="AA1486" s="91">
        <f t="shared" si="1528"/>
        <v>1323.8228252194733</v>
      </c>
      <c r="AB1486" s="91">
        <f t="shared" si="1528"/>
        <v>1629.1051968270442</v>
      </c>
      <c r="AC1486" s="91">
        <f t="shared" si="1528"/>
        <v>1619.9074577661008</v>
      </c>
      <c r="AD1486" s="91">
        <f t="shared" si="1528"/>
        <v>1734.5691429278784</v>
      </c>
      <c r="AE1486" s="91">
        <f t="shared" si="1528"/>
        <v>1368.0048486247799</v>
      </c>
      <c r="AF1486" s="91">
        <f t="shared" si="1528"/>
        <v>1511.0882943008262</v>
      </c>
      <c r="AG1486" s="91">
        <f t="shared" si="1528"/>
        <v>1657.0211322035177</v>
      </c>
      <c r="AH1486" s="91">
        <f t="shared" si="1528"/>
        <v>1620.507641632955</v>
      </c>
      <c r="AI1486" s="91">
        <f t="shared" si="1528"/>
        <v>1716.2586455411913</v>
      </c>
      <c r="AJ1486" s="91">
        <f t="shared" si="1528"/>
        <v>1702.354760711874</v>
      </c>
      <c r="AK1486" s="91">
        <f t="shared" si="1528"/>
        <v>1717.885317320146</v>
      </c>
      <c r="AL1486" s="148"/>
      <c r="AM1486" s="148"/>
      <c r="AN1486" s="148"/>
      <c r="AO1486" s="148"/>
    </row>
    <row r="1487" spans="1:41" ht="13.5" customHeight="1">
      <c r="A1487" s="88">
        <v>1484</v>
      </c>
      <c r="B1487" s="95" t="s">
        <v>7</v>
      </c>
      <c r="C1487" s="96">
        <v>481</v>
      </c>
      <c r="D1487" s="96">
        <v>559</v>
      </c>
      <c r="E1487" s="96">
        <v>567</v>
      </c>
      <c r="F1487" s="96">
        <v>638</v>
      </c>
      <c r="G1487" s="96">
        <v>767</v>
      </c>
      <c r="H1487" s="96">
        <v>819</v>
      </c>
      <c r="I1487" s="96">
        <v>922</v>
      </c>
      <c r="J1487" s="96">
        <v>999</v>
      </c>
      <c r="K1487" s="96">
        <v>1043</v>
      </c>
      <c r="L1487" s="96">
        <v>998</v>
      </c>
      <c r="M1487" s="96">
        <v>969</v>
      </c>
      <c r="N1487" s="96">
        <v>1076</v>
      </c>
      <c r="O1487" s="96"/>
      <c r="P1487" s="96"/>
      <c r="Q1487" s="96"/>
      <c r="R1487" s="96"/>
      <c r="Z1487" s="91">
        <f t="shared" ref="Z1487:AK1487" si="1529">C1487*100000/Z1465</f>
        <v>492.71175849953391</v>
      </c>
      <c r="AA1487" s="91">
        <f t="shared" si="1529"/>
        <v>557.66161213088583</v>
      </c>
      <c r="AB1487" s="91">
        <f t="shared" si="1529"/>
        <v>525.42812662169172</v>
      </c>
      <c r="AC1487" s="91">
        <f t="shared" si="1529"/>
        <v>533.83313949110141</v>
      </c>
      <c r="AD1487" s="91">
        <f t="shared" si="1529"/>
        <v>593.40523310690583</v>
      </c>
      <c r="AE1487" s="91">
        <f t="shared" si="1529"/>
        <v>590.92614505469135</v>
      </c>
      <c r="AF1487" s="91">
        <f t="shared" si="1529"/>
        <v>622.80885442349654</v>
      </c>
      <c r="AG1487" s="91">
        <f t="shared" si="1529"/>
        <v>627.74520708051352</v>
      </c>
      <c r="AH1487" s="91">
        <f t="shared" si="1529"/>
        <v>612.38748921129422</v>
      </c>
      <c r="AI1487" s="91">
        <f t="shared" si="1529"/>
        <v>557.56058862308237</v>
      </c>
      <c r="AJ1487" s="91">
        <f t="shared" si="1529"/>
        <v>527.69730106519705</v>
      </c>
      <c r="AK1487" s="91">
        <f t="shared" si="1529"/>
        <v>633.46285176027311</v>
      </c>
      <c r="AL1487" s="148"/>
      <c r="AM1487" s="148"/>
      <c r="AN1487" s="148"/>
      <c r="AO1487" s="148"/>
    </row>
    <row r="1488" spans="1:41" ht="13.5" customHeight="1">
      <c r="A1488" s="88">
        <v>1485</v>
      </c>
      <c r="B1488" s="95" t="s">
        <v>6</v>
      </c>
      <c r="C1488" s="96">
        <v>5490</v>
      </c>
      <c r="D1488" s="96">
        <v>5213</v>
      </c>
      <c r="E1488" s="96">
        <v>4858</v>
      </c>
      <c r="F1488" s="96">
        <v>4437</v>
      </c>
      <c r="G1488" s="96">
        <v>3642</v>
      </c>
      <c r="H1488" s="96">
        <v>3131</v>
      </c>
      <c r="I1488" s="96">
        <v>2793</v>
      </c>
      <c r="J1488" s="96">
        <v>3010</v>
      </c>
      <c r="K1488" s="96">
        <v>3009</v>
      </c>
      <c r="L1488" s="96">
        <v>2042</v>
      </c>
      <c r="M1488" s="96">
        <v>1402</v>
      </c>
      <c r="N1488" s="96">
        <v>1321</v>
      </c>
      <c r="O1488" s="96"/>
      <c r="P1488" s="96"/>
      <c r="Q1488" s="96"/>
      <c r="R1488" s="96"/>
      <c r="Z1488" s="91">
        <f t="shared" ref="Z1488:AK1488" si="1530">C1488*100000/Z1465</f>
        <v>5623.6747487784642</v>
      </c>
      <c r="AA1488" s="91">
        <f t="shared" si="1530"/>
        <v>5200.5187549880284</v>
      </c>
      <c r="AB1488" s="91">
        <f t="shared" si="1530"/>
        <v>4501.8162947586925</v>
      </c>
      <c r="AC1488" s="91">
        <f t="shared" si="1530"/>
        <v>3712.5668337335687</v>
      </c>
      <c r="AD1488" s="91">
        <f t="shared" si="1530"/>
        <v>2817.7077691986324</v>
      </c>
      <c r="AE1488" s="91">
        <f t="shared" si="1530"/>
        <v>2259.0839562469337</v>
      </c>
      <c r="AF1488" s="91">
        <f t="shared" si="1530"/>
        <v>1886.6650004390735</v>
      </c>
      <c r="AG1488" s="91">
        <f t="shared" si="1530"/>
        <v>1891.4044777901358</v>
      </c>
      <c r="AH1488" s="91">
        <f t="shared" si="1530"/>
        <v>1766.7056136498411</v>
      </c>
      <c r="AI1488" s="91">
        <f t="shared" si="1530"/>
        <v>1140.8203626937216</v>
      </c>
      <c r="AJ1488" s="91">
        <f t="shared" si="1530"/>
        <v>763.50011980743682</v>
      </c>
      <c r="AK1488" s="91">
        <f t="shared" si="1530"/>
        <v>777.69928176145061</v>
      </c>
      <c r="AL1488" s="148"/>
      <c r="AM1488" s="148"/>
      <c r="AN1488" s="148"/>
      <c r="AO1488" s="148"/>
    </row>
    <row r="1489" spans="1:41" ht="13.5" customHeight="1">
      <c r="A1489" s="88">
        <v>1486</v>
      </c>
      <c r="B1489" s="95" t="s">
        <v>5</v>
      </c>
      <c r="C1489" s="96">
        <v>234</v>
      </c>
      <c r="D1489" s="96">
        <v>325</v>
      </c>
      <c r="E1489" s="96">
        <v>371</v>
      </c>
      <c r="F1489" s="96">
        <v>269</v>
      </c>
      <c r="G1489" s="96">
        <v>269</v>
      </c>
      <c r="H1489" s="96">
        <v>308</v>
      </c>
      <c r="I1489" s="96">
        <v>276</v>
      </c>
      <c r="J1489" s="96">
        <v>448</v>
      </c>
      <c r="K1489" s="96">
        <v>418</v>
      </c>
      <c r="L1489" s="96">
        <v>349</v>
      </c>
      <c r="M1489" s="96">
        <v>210</v>
      </c>
      <c r="N1489" s="96">
        <v>304</v>
      </c>
      <c r="O1489" s="96"/>
      <c r="P1489" s="96"/>
      <c r="Q1489" s="96"/>
      <c r="R1489" s="96"/>
      <c r="Z1489" s="91">
        <f t="shared" ref="Z1489:AK1489" si="1531">C1489*100000/Z1465</f>
        <v>239.69761224301649</v>
      </c>
      <c r="AA1489" s="91">
        <f t="shared" si="1531"/>
        <v>324.22186751795692</v>
      </c>
      <c r="AB1489" s="91">
        <f t="shared" si="1531"/>
        <v>343.79865075246499</v>
      </c>
      <c r="AC1489" s="91">
        <f t="shared" si="1531"/>
        <v>225.08011680737661</v>
      </c>
      <c r="AD1489" s="91">
        <f t="shared" si="1531"/>
        <v>208.11735033345195</v>
      </c>
      <c r="AE1489" s="91">
        <f t="shared" si="1531"/>
        <v>222.22863574706341</v>
      </c>
      <c r="AF1489" s="91">
        <f t="shared" si="1531"/>
        <v>186.43735772330265</v>
      </c>
      <c r="AG1489" s="91">
        <f t="shared" si="1531"/>
        <v>281.51136413620628</v>
      </c>
      <c r="AH1489" s="91">
        <f t="shared" si="1531"/>
        <v>245.42470804441129</v>
      </c>
      <c r="AI1489" s="91">
        <f t="shared" si="1531"/>
        <v>194.97860263472518</v>
      </c>
      <c r="AJ1489" s="91">
        <f t="shared" si="1531"/>
        <v>114.36164419369595</v>
      </c>
      <c r="AK1489" s="91">
        <f t="shared" si="1531"/>
        <v>178.97091722595079</v>
      </c>
      <c r="AL1489" s="148"/>
      <c r="AM1489" s="148"/>
      <c r="AN1489" s="148"/>
      <c r="AO1489" s="148"/>
    </row>
    <row r="1490" spans="1:41" ht="13.5" customHeight="1">
      <c r="A1490" s="88">
        <v>1487</v>
      </c>
      <c r="B1490" s="95" t="s">
        <v>26</v>
      </c>
      <c r="C1490" s="96">
        <v>15</v>
      </c>
      <c r="D1490" s="96">
        <v>18</v>
      </c>
      <c r="E1490" s="96">
        <v>8</v>
      </c>
      <c r="F1490" s="96">
        <v>12</v>
      </c>
      <c r="G1490" s="96">
        <v>129</v>
      </c>
      <c r="H1490" s="96">
        <v>15</v>
      </c>
      <c r="I1490" s="96">
        <v>11</v>
      </c>
      <c r="J1490" s="96">
        <v>29</v>
      </c>
      <c r="K1490" s="96">
        <v>2</v>
      </c>
      <c r="L1490" s="96">
        <v>25</v>
      </c>
      <c r="M1490" s="96">
        <v>82</v>
      </c>
      <c r="N1490" s="96">
        <v>308</v>
      </c>
      <c r="O1490" s="96"/>
      <c r="P1490" s="96"/>
      <c r="Q1490" s="96"/>
      <c r="R1490" s="96"/>
      <c r="Z1490" s="91">
        <f t="shared" ref="Z1490:AK1490" si="1532">C1490*100000/Z1465</f>
        <v>15.36523155403952</v>
      </c>
      <c r="AA1490" s="91">
        <f t="shared" si="1532"/>
        <v>17.956903431763767</v>
      </c>
      <c r="AB1490" s="91">
        <f t="shared" si="1532"/>
        <v>7.4134479946623175</v>
      </c>
      <c r="AC1490" s="91">
        <f t="shared" si="1532"/>
        <v>10.040748705161782</v>
      </c>
      <c r="AD1490" s="91">
        <f t="shared" si="1532"/>
        <v>99.803487706376586</v>
      </c>
      <c r="AE1490" s="91">
        <f t="shared" si="1532"/>
        <v>10.822823169499841</v>
      </c>
      <c r="AF1490" s="91">
        <f t="shared" si="1532"/>
        <v>7.430474402015685</v>
      </c>
      <c r="AG1490" s="91">
        <f t="shared" si="1532"/>
        <v>18.222833839174065</v>
      </c>
      <c r="AH1490" s="91">
        <f t="shared" si="1532"/>
        <v>1.1742808997340253</v>
      </c>
      <c r="AI1490" s="91">
        <f t="shared" si="1532"/>
        <v>13.966948612802664</v>
      </c>
      <c r="AJ1490" s="91">
        <f t="shared" si="1532"/>
        <v>44.65549916134794</v>
      </c>
      <c r="AK1490" s="91">
        <f t="shared" si="1532"/>
        <v>181.32579771576593</v>
      </c>
      <c r="AL1490" s="148"/>
      <c r="AM1490" s="148"/>
      <c r="AN1490" s="148"/>
      <c r="AO1490" s="148"/>
    </row>
    <row r="1491" spans="1:41" ht="13.5" customHeight="1">
      <c r="A1491" s="88">
        <v>1488</v>
      </c>
      <c r="B1491" s="95" t="s">
        <v>4</v>
      </c>
      <c r="C1491" s="96">
        <v>446</v>
      </c>
      <c r="D1491" s="96">
        <v>487</v>
      </c>
      <c r="E1491" s="96">
        <v>534</v>
      </c>
      <c r="F1491" s="96">
        <v>578</v>
      </c>
      <c r="G1491" s="96">
        <v>616</v>
      </c>
      <c r="H1491" s="96">
        <v>849</v>
      </c>
      <c r="I1491" s="96">
        <v>763</v>
      </c>
      <c r="J1491" s="96">
        <v>822</v>
      </c>
      <c r="K1491" s="96">
        <v>889</v>
      </c>
      <c r="L1491" s="96">
        <v>754</v>
      </c>
      <c r="M1491" s="96">
        <v>821</v>
      </c>
      <c r="N1491" s="96">
        <v>748</v>
      </c>
      <c r="O1491" s="96"/>
      <c r="P1491" s="96"/>
      <c r="Q1491" s="96"/>
      <c r="R1491" s="96"/>
      <c r="Z1491" s="91">
        <f t="shared" ref="Z1491:AK1491" si="1533">C1491*100000/Z1465</f>
        <v>456.85955154010838</v>
      </c>
      <c r="AA1491" s="91">
        <f t="shared" si="1533"/>
        <v>485.83399840383083</v>
      </c>
      <c r="AB1491" s="91">
        <f t="shared" si="1533"/>
        <v>494.84765364370969</v>
      </c>
      <c r="AC1491" s="91">
        <f t="shared" si="1533"/>
        <v>483.62939596529247</v>
      </c>
      <c r="AD1491" s="91">
        <f t="shared" si="1533"/>
        <v>476.58099555913162</v>
      </c>
      <c r="AE1491" s="91">
        <f t="shared" si="1533"/>
        <v>612.571791393691</v>
      </c>
      <c r="AF1491" s="91">
        <f t="shared" si="1533"/>
        <v>515.40472443072429</v>
      </c>
      <c r="AG1491" s="91">
        <f t="shared" si="1533"/>
        <v>516.52308330348558</v>
      </c>
      <c r="AH1491" s="91">
        <f t="shared" si="1533"/>
        <v>521.96785993177423</v>
      </c>
      <c r="AI1491" s="91">
        <f t="shared" si="1533"/>
        <v>421.24317016212837</v>
      </c>
      <c r="AJ1491" s="91">
        <f t="shared" si="1533"/>
        <v>447.09957087154464</v>
      </c>
      <c r="AK1491" s="91">
        <f t="shared" si="1533"/>
        <v>440.36265159543154</v>
      </c>
      <c r="AL1491" s="148"/>
      <c r="AM1491" s="148"/>
      <c r="AN1491" s="148"/>
      <c r="AO1491" s="148"/>
    </row>
    <row r="1492" spans="1:41" ht="13.5" customHeight="1">
      <c r="A1492" s="88">
        <v>1489</v>
      </c>
      <c r="B1492" s="95" t="s">
        <v>3</v>
      </c>
      <c r="C1492" s="96">
        <v>1284</v>
      </c>
      <c r="D1492" s="96">
        <v>1831</v>
      </c>
      <c r="E1492" s="96">
        <v>1975</v>
      </c>
      <c r="F1492" s="96">
        <v>2433</v>
      </c>
      <c r="G1492" s="96">
        <v>3305</v>
      </c>
      <c r="H1492" s="96">
        <v>3207</v>
      </c>
      <c r="I1492" s="96">
        <v>2643</v>
      </c>
      <c r="J1492" s="96">
        <v>2851</v>
      </c>
      <c r="K1492" s="96">
        <v>2689</v>
      </c>
      <c r="L1492" s="96">
        <v>2627</v>
      </c>
      <c r="M1492" s="96">
        <v>2443</v>
      </c>
      <c r="N1492" s="96">
        <v>2864</v>
      </c>
      <c r="O1492" s="96"/>
      <c r="P1492" s="96"/>
      <c r="Q1492" s="96"/>
      <c r="R1492" s="96"/>
      <c r="Z1492" s="91">
        <f t="shared" ref="Z1492:AK1492" si="1534">C1492*100000/Z1465</f>
        <v>1315.2638210257828</v>
      </c>
      <c r="AA1492" s="91">
        <f t="shared" si="1534"/>
        <v>1826.6161213088587</v>
      </c>
      <c r="AB1492" s="91">
        <f t="shared" si="1534"/>
        <v>1830.1949736822596</v>
      </c>
      <c r="AC1492" s="91">
        <f t="shared" si="1534"/>
        <v>2035.7617999715512</v>
      </c>
      <c r="AD1492" s="91">
        <f t="shared" si="1534"/>
        <v>2556.9808284463152</v>
      </c>
      <c r="AE1492" s="91">
        <f t="shared" si="1534"/>
        <v>2313.9195936390661</v>
      </c>
      <c r="AF1492" s="91">
        <f t="shared" si="1534"/>
        <v>1785.3403495024959</v>
      </c>
      <c r="AG1492" s="91">
        <f t="shared" si="1534"/>
        <v>1791.4930784650089</v>
      </c>
      <c r="AH1492" s="91">
        <f t="shared" si="1534"/>
        <v>1578.8206696923971</v>
      </c>
      <c r="AI1492" s="91">
        <f t="shared" si="1534"/>
        <v>1467.6469602333038</v>
      </c>
      <c r="AJ1492" s="91">
        <f t="shared" si="1534"/>
        <v>1330.4071274533296</v>
      </c>
      <c r="AK1492" s="91">
        <f t="shared" si="1534"/>
        <v>1686.0944307076415</v>
      </c>
      <c r="AL1492" s="148"/>
      <c r="AM1492" s="148"/>
      <c r="AN1492" s="148"/>
      <c r="AO1492" s="148"/>
    </row>
    <row r="1493" spans="1:41" ht="13.5" customHeight="1">
      <c r="A1493" s="88">
        <v>1490</v>
      </c>
      <c r="B1493" s="95" t="s">
        <v>2</v>
      </c>
      <c r="C1493" s="96">
        <v>0</v>
      </c>
      <c r="D1493" s="96">
        <v>1</v>
      </c>
      <c r="E1493" s="96">
        <v>1</v>
      </c>
      <c r="F1493" s="96">
        <v>1</v>
      </c>
      <c r="G1493" s="96">
        <v>1</v>
      </c>
      <c r="H1493" s="96">
        <v>1</v>
      </c>
      <c r="I1493" s="96">
        <v>0</v>
      </c>
      <c r="J1493" s="96">
        <v>11</v>
      </c>
      <c r="K1493" s="96">
        <v>4</v>
      </c>
      <c r="L1493" s="96">
        <v>0</v>
      </c>
      <c r="M1493" s="96">
        <v>3</v>
      </c>
      <c r="N1493" s="96">
        <v>1</v>
      </c>
      <c r="O1493" s="96"/>
      <c r="P1493" s="96"/>
      <c r="Q1493" s="96"/>
      <c r="R1493" s="96"/>
      <c r="Z1493" s="91">
        <f t="shared" ref="Z1493:AK1493" si="1535">C1493*100000/Z1465</f>
        <v>0</v>
      </c>
      <c r="AA1493" s="91">
        <f t="shared" si="1535"/>
        <v>0.99760574620909814</v>
      </c>
      <c r="AB1493" s="91">
        <f t="shared" si="1535"/>
        <v>0.92668099933278969</v>
      </c>
      <c r="AC1493" s="91">
        <f t="shared" si="1535"/>
        <v>0.8367290587634818</v>
      </c>
      <c r="AD1493" s="91">
        <f t="shared" si="1535"/>
        <v>0.77367044733625268</v>
      </c>
      <c r="AE1493" s="91">
        <f t="shared" si="1535"/>
        <v>0.72152154463332274</v>
      </c>
      <c r="AF1493" s="91">
        <f t="shared" si="1535"/>
        <v>0</v>
      </c>
      <c r="AG1493" s="91">
        <f t="shared" si="1535"/>
        <v>6.9121093872729213</v>
      </c>
      <c r="AH1493" s="91">
        <f t="shared" si="1535"/>
        <v>2.3485617994680505</v>
      </c>
      <c r="AI1493" s="91">
        <f t="shared" si="1535"/>
        <v>0</v>
      </c>
      <c r="AJ1493" s="91">
        <f t="shared" si="1535"/>
        <v>1.6337377741956565</v>
      </c>
      <c r="AK1493" s="91">
        <f t="shared" si="1535"/>
        <v>0.58872012245378547</v>
      </c>
      <c r="AL1493" s="148"/>
      <c r="AM1493" s="148"/>
      <c r="AN1493" s="148"/>
      <c r="AO1493" s="148"/>
    </row>
    <row r="1494" spans="1:41" ht="13.5" customHeight="1">
      <c r="A1494" s="88">
        <v>1491</v>
      </c>
      <c r="B1494" s="95" t="s">
        <v>23</v>
      </c>
      <c r="C1494" s="96">
        <v>34</v>
      </c>
      <c r="D1494" s="96">
        <v>38</v>
      </c>
      <c r="E1494" s="96">
        <v>46</v>
      </c>
      <c r="F1494" s="96">
        <v>59</v>
      </c>
      <c r="G1494" s="96">
        <v>40</v>
      </c>
      <c r="H1494" s="96">
        <v>59</v>
      </c>
      <c r="I1494" s="96">
        <v>99</v>
      </c>
      <c r="J1494" s="96">
        <v>86</v>
      </c>
      <c r="K1494" s="96">
        <v>51</v>
      </c>
      <c r="L1494" s="96">
        <v>39</v>
      </c>
      <c r="M1494" s="96">
        <v>20</v>
      </c>
      <c r="N1494" s="96">
        <v>36</v>
      </c>
      <c r="O1494" s="96"/>
      <c r="P1494" s="96"/>
      <c r="Q1494" s="96"/>
      <c r="R1494" s="96"/>
      <c r="Z1494" s="91">
        <f t="shared" ref="Z1494:AK1494" si="1536">C1494*100000/Z1465</f>
        <v>34.827858189156245</v>
      </c>
      <c r="AA1494" s="91">
        <f t="shared" si="1536"/>
        <v>37.909018355945733</v>
      </c>
      <c r="AB1494" s="91">
        <f t="shared" si="1536"/>
        <v>42.627325969308323</v>
      </c>
      <c r="AC1494" s="91">
        <f t="shared" si="1536"/>
        <v>49.367014467045429</v>
      </c>
      <c r="AD1494" s="91">
        <f t="shared" si="1536"/>
        <v>30.946817893450106</v>
      </c>
      <c r="AE1494" s="91">
        <f t="shared" si="1536"/>
        <v>42.569771133366039</v>
      </c>
      <c r="AF1494" s="91">
        <f t="shared" si="1536"/>
        <v>66.87426961814117</v>
      </c>
      <c r="AG1494" s="91">
        <f t="shared" si="1536"/>
        <v>54.040127936861026</v>
      </c>
      <c r="AH1494" s="91">
        <f t="shared" si="1536"/>
        <v>29.944162943217648</v>
      </c>
      <c r="AI1494" s="91">
        <f t="shared" si="1536"/>
        <v>21.788439835972156</v>
      </c>
      <c r="AJ1494" s="91">
        <f t="shared" si="1536"/>
        <v>10.891585161304377</v>
      </c>
      <c r="AK1494" s="91">
        <f t="shared" si="1536"/>
        <v>21.193924408336276</v>
      </c>
      <c r="AL1494" s="148"/>
      <c r="AM1494" s="148"/>
      <c r="AN1494" s="148"/>
      <c r="AO1494" s="148"/>
    </row>
    <row r="1495" spans="1:41" ht="13.5" customHeight="1">
      <c r="A1495" s="88">
        <v>1492</v>
      </c>
      <c r="B1495" s="95" t="s">
        <v>1</v>
      </c>
      <c r="C1495" s="96">
        <v>153</v>
      </c>
      <c r="D1495" s="96">
        <v>84</v>
      </c>
      <c r="E1495" s="96">
        <v>111</v>
      </c>
      <c r="F1495" s="96">
        <v>118</v>
      </c>
      <c r="G1495" s="96">
        <v>70</v>
      </c>
      <c r="H1495" s="96">
        <v>52</v>
      </c>
      <c r="I1495" s="96">
        <v>154</v>
      </c>
      <c r="J1495" s="96">
        <v>589</v>
      </c>
      <c r="K1495" s="96">
        <v>40</v>
      </c>
      <c r="L1495" s="96">
        <v>65</v>
      </c>
      <c r="M1495" s="96">
        <v>22</v>
      </c>
      <c r="N1495" s="96">
        <v>139</v>
      </c>
      <c r="O1495" s="96"/>
      <c r="P1495" s="96"/>
      <c r="Q1495" s="96"/>
      <c r="R1495" s="96"/>
      <c r="Z1495" s="91">
        <f t="shared" ref="Z1495:AK1495" si="1537">C1495*100000/Z1465</f>
        <v>156.7253618512031</v>
      </c>
      <c r="AA1495" s="91">
        <f t="shared" si="1537"/>
        <v>83.798882681564251</v>
      </c>
      <c r="AB1495" s="91">
        <f t="shared" si="1537"/>
        <v>102.86159092593965</v>
      </c>
      <c r="AC1495" s="91">
        <f t="shared" si="1537"/>
        <v>98.734028934090858</v>
      </c>
      <c r="AD1495" s="91">
        <f t="shared" si="1537"/>
        <v>54.156931313537683</v>
      </c>
      <c r="AE1495" s="91">
        <f t="shared" si="1537"/>
        <v>37.519120320932785</v>
      </c>
      <c r="AF1495" s="91">
        <f t="shared" si="1537"/>
        <v>104.02664162821959</v>
      </c>
      <c r="AG1495" s="91">
        <f t="shared" si="1537"/>
        <v>370.1120390094319</v>
      </c>
      <c r="AH1495" s="91">
        <f t="shared" si="1537"/>
        <v>23.485617994680506</v>
      </c>
      <c r="AI1495" s="91">
        <f t="shared" si="1537"/>
        <v>36.314066393286929</v>
      </c>
      <c r="AJ1495" s="91">
        <f t="shared" si="1537"/>
        <v>11.980743677434814</v>
      </c>
      <c r="AK1495" s="91">
        <f t="shared" si="1537"/>
        <v>81.83209702107618</v>
      </c>
      <c r="AL1495" s="148"/>
      <c r="AM1495" s="148"/>
      <c r="AN1495" s="148"/>
      <c r="AO1495" s="148"/>
    </row>
    <row r="1496" spans="1:41" ht="13.5" customHeight="1">
      <c r="A1496" s="88">
        <v>1493</v>
      </c>
      <c r="B1496" s="95" t="s">
        <v>0</v>
      </c>
      <c r="C1496" s="96">
        <v>10</v>
      </c>
      <c r="D1496" s="96">
        <v>26</v>
      </c>
      <c r="E1496" s="96">
        <v>18</v>
      </c>
      <c r="F1496" s="96">
        <v>14</v>
      </c>
      <c r="G1496" s="96">
        <v>32</v>
      </c>
      <c r="H1496" s="96">
        <v>24</v>
      </c>
      <c r="I1496" s="96">
        <v>8</v>
      </c>
      <c r="J1496" s="96">
        <v>13</v>
      </c>
      <c r="K1496" s="96">
        <v>25</v>
      </c>
      <c r="L1496" s="96">
        <v>670</v>
      </c>
      <c r="M1496" s="96">
        <v>4703</v>
      </c>
      <c r="N1496" s="96">
        <v>2764</v>
      </c>
      <c r="O1496" s="96"/>
      <c r="P1496" s="96"/>
      <c r="Q1496" s="96"/>
      <c r="R1496" s="96"/>
      <c r="Z1496" s="91">
        <f t="shared" ref="Z1496:AK1496" si="1538">C1496*100000/Z1465</f>
        <v>10.243487702693013</v>
      </c>
      <c r="AA1496" s="91">
        <f t="shared" si="1538"/>
        <v>25.937749401436552</v>
      </c>
      <c r="AB1496" s="91">
        <f t="shared" si="1538"/>
        <v>16.680257987990213</v>
      </c>
      <c r="AC1496" s="91">
        <f t="shared" si="1538"/>
        <v>11.714206822688745</v>
      </c>
      <c r="AD1496" s="91">
        <f t="shared" si="1538"/>
        <v>24.757454314760086</v>
      </c>
      <c r="AE1496" s="91">
        <f t="shared" si="1538"/>
        <v>17.316517071199748</v>
      </c>
      <c r="AF1496" s="91">
        <f t="shared" si="1538"/>
        <v>5.403981383284135</v>
      </c>
      <c r="AG1496" s="91">
        <f t="shared" si="1538"/>
        <v>8.1688565485952704</v>
      </c>
      <c r="AH1496" s="91">
        <f t="shared" si="1538"/>
        <v>14.678511246675317</v>
      </c>
      <c r="AI1496" s="91">
        <f t="shared" si="1538"/>
        <v>374.31422282311138</v>
      </c>
      <c r="AJ1496" s="91">
        <f t="shared" si="1538"/>
        <v>2561.156250680724</v>
      </c>
      <c r="AK1496" s="91">
        <f t="shared" si="1538"/>
        <v>1627.222418462263</v>
      </c>
      <c r="AL1496" s="148"/>
      <c r="AM1496" s="148"/>
      <c r="AN1496" s="148"/>
      <c r="AO1496" s="148"/>
    </row>
    <row r="1497" spans="1:41" ht="13.5" customHeight="1">
      <c r="A1497" s="88">
        <v>1494</v>
      </c>
      <c r="B1497" s="97" t="s">
        <v>111</v>
      </c>
      <c r="C1497" s="96"/>
      <c r="D1497" s="96"/>
      <c r="E1497" s="96"/>
      <c r="F1497" s="96"/>
      <c r="G1497" s="96"/>
      <c r="H1497" s="96"/>
      <c r="I1497" s="96"/>
      <c r="J1497" s="96"/>
      <c r="K1497" s="96"/>
      <c r="L1497" s="96"/>
      <c r="M1497" s="96">
        <v>0</v>
      </c>
      <c r="N1497" s="96">
        <v>0</v>
      </c>
      <c r="O1497" s="96"/>
      <c r="P1497" s="96"/>
      <c r="Q1497" s="96"/>
      <c r="R1497" s="96"/>
      <c r="Z1497" s="91">
        <f t="shared" ref="Z1497:AK1497" si="1539">C1497*100000/Z1465</f>
        <v>0</v>
      </c>
      <c r="AA1497" s="91">
        <f t="shared" si="1539"/>
        <v>0</v>
      </c>
      <c r="AB1497" s="91">
        <f t="shared" si="1539"/>
        <v>0</v>
      </c>
      <c r="AC1497" s="91">
        <f t="shared" si="1539"/>
        <v>0</v>
      </c>
      <c r="AD1497" s="91">
        <f t="shared" si="1539"/>
        <v>0</v>
      </c>
      <c r="AE1497" s="91">
        <f t="shared" si="1539"/>
        <v>0</v>
      </c>
      <c r="AF1497" s="91">
        <f t="shared" si="1539"/>
        <v>0</v>
      </c>
      <c r="AG1497" s="91">
        <f t="shared" si="1539"/>
        <v>0</v>
      </c>
      <c r="AH1497" s="91">
        <f t="shared" si="1539"/>
        <v>0</v>
      </c>
      <c r="AI1497" s="91">
        <f t="shared" si="1539"/>
        <v>0</v>
      </c>
      <c r="AJ1497" s="91">
        <f t="shared" si="1539"/>
        <v>0</v>
      </c>
      <c r="AK1497" s="91">
        <f t="shared" si="1539"/>
        <v>0</v>
      </c>
      <c r="AL1497" s="148"/>
      <c r="AM1497" s="148"/>
      <c r="AN1497" s="148"/>
      <c r="AO1497" s="148"/>
    </row>
    <row r="1498" spans="1:41" ht="13.5" customHeight="1">
      <c r="A1498" s="88">
        <v>1495</v>
      </c>
      <c r="B1498" s="97" t="s">
        <v>112</v>
      </c>
      <c r="C1498" s="96">
        <f>SUM(C1474,C1481,C1486,C1487:C1497)</f>
        <v>29592</v>
      </c>
      <c r="D1498" s="96">
        <f t="shared" ref="D1498:K1498" si="1540">SUM(D1474,D1481,D1486,D1487:D1497)</f>
        <v>31622</v>
      </c>
      <c r="E1498" s="96">
        <f t="shared" si="1540"/>
        <v>34256</v>
      </c>
      <c r="F1498" s="96">
        <f t="shared" si="1540"/>
        <v>31714</v>
      </c>
      <c r="G1498" s="96">
        <f t="shared" si="1540"/>
        <v>34541</v>
      </c>
      <c r="H1498" s="96">
        <f t="shared" si="1540"/>
        <v>36161</v>
      </c>
      <c r="I1498" s="96">
        <f t="shared" si="1540"/>
        <v>36927</v>
      </c>
      <c r="J1498" s="96">
        <f t="shared" si="1540"/>
        <v>37511</v>
      </c>
      <c r="K1498" s="96">
        <f t="shared" si="1540"/>
        <v>34244</v>
      </c>
      <c r="L1498" s="96">
        <f>SUM(L1474,L1481,L1486,L1487:L1497)</f>
        <v>35727</v>
      </c>
      <c r="M1498" s="96">
        <f t="shared" ref="M1498:R1498" si="1541">SUM(M1474,M1481,M1486,M1487:M1497)</f>
        <v>35766</v>
      </c>
      <c r="N1498" s="96">
        <f>SUM(N1474,N1481,N1486,N1487:N1497)</f>
        <v>34908</v>
      </c>
      <c r="O1498" s="96">
        <f t="shared" si="1541"/>
        <v>0</v>
      </c>
      <c r="P1498" s="96">
        <f t="shared" si="1541"/>
        <v>0</v>
      </c>
      <c r="Q1498" s="96">
        <f t="shared" si="1541"/>
        <v>0</v>
      </c>
      <c r="R1498" s="96">
        <f t="shared" si="1541"/>
        <v>0</v>
      </c>
      <c r="T1498" s="4" t="s">
        <v>1044</v>
      </c>
      <c r="U1498" s="4" t="s">
        <v>1045</v>
      </c>
      <c r="V1498" s="4" t="s">
        <v>1046</v>
      </c>
      <c r="W1498" s="4" t="s">
        <v>1047</v>
      </c>
      <c r="X1498" s="4" t="s">
        <v>1048</v>
      </c>
      <c r="Y1498" s="4">
        <v>31014.5</v>
      </c>
      <c r="Z1498" s="91">
        <f t="shared" ref="Z1498:AK1498" si="1542">C1498*100000/Z1465</f>
        <v>30312.528809809162</v>
      </c>
      <c r="AA1498" s="91">
        <f t="shared" si="1542"/>
        <v>31546.2889066241</v>
      </c>
      <c r="AB1498" s="91">
        <f t="shared" si="1542"/>
        <v>31744.384313144044</v>
      </c>
      <c r="AC1498" s="91">
        <f t="shared" si="1542"/>
        <v>26536.025369625062</v>
      </c>
      <c r="AD1498" s="91">
        <f t="shared" si="1542"/>
        <v>26723.350921441503</v>
      </c>
      <c r="AE1498" s="91">
        <f t="shared" si="1542"/>
        <v>26090.940575485583</v>
      </c>
      <c r="AF1498" s="91">
        <f t="shared" si="1542"/>
        <v>24944.102567566653</v>
      </c>
      <c r="AG1498" s="91">
        <f t="shared" si="1542"/>
        <v>23570.921384181325</v>
      </c>
      <c r="AH1498" s="91">
        <f t="shared" si="1542"/>
        <v>20106.037565245984</v>
      </c>
      <c r="AI1498" s="91">
        <f t="shared" si="1542"/>
        <v>19959.886923584032</v>
      </c>
      <c r="AJ1498" s="91">
        <f t="shared" si="1542"/>
        <v>19477.421743960615</v>
      </c>
      <c r="AK1498" s="91">
        <f t="shared" si="1542"/>
        <v>20551.042034616745</v>
      </c>
      <c r="AL1498" s="148"/>
      <c r="AM1498" s="148"/>
      <c r="AN1498" s="148"/>
      <c r="AO1498" s="148"/>
    </row>
    <row r="1499" spans="1:41" ht="13.5" customHeight="1">
      <c r="A1499" s="88">
        <v>1496</v>
      </c>
      <c r="B1499" s="13" t="s">
        <v>161</v>
      </c>
      <c r="C1499" s="86">
        <v>2011</v>
      </c>
      <c r="D1499" s="86">
        <v>2012</v>
      </c>
      <c r="E1499" s="86">
        <v>2013</v>
      </c>
      <c r="F1499" s="86">
        <v>2014</v>
      </c>
      <c r="G1499" s="86">
        <v>2015</v>
      </c>
      <c r="H1499" s="86">
        <v>2016</v>
      </c>
      <c r="I1499" s="86">
        <v>2017</v>
      </c>
      <c r="J1499" s="86">
        <v>2018</v>
      </c>
      <c r="K1499" s="86">
        <v>2019</v>
      </c>
      <c r="L1499" s="86">
        <v>2020</v>
      </c>
      <c r="M1499" s="86">
        <v>2021</v>
      </c>
      <c r="N1499" s="86">
        <v>2022</v>
      </c>
      <c r="O1499" s="86">
        <v>2023</v>
      </c>
      <c r="P1499" s="86">
        <v>2024</v>
      </c>
      <c r="Q1499" s="86">
        <v>2025</v>
      </c>
      <c r="R1499" s="86">
        <v>2026</v>
      </c>
      <c r="Z1499" s="72">
        <v>106848</v>
      </c>
      <c r="AA1499" s="72">
        <v>112643</v>
      </c>
      <c r="AB1499" s="72">
        <v>118424</v>
      </c>
      <c r="AC1499" s="72">
        <v>124089</v>
      </c>
      <c r="AD1499" s="72">
        <v>129582</v>
      </c>
      <c r="AE1499" s="72">
        <v>135308</v>
      </c>
      <c r="AF1499" s="72">
        <v>141749</v>
      </c>
      <c r="AG1499" s="72">
        <v>148618</v>
      </c>
      <c r="AH1499" s="72">
        <v>156718</v>
      </c>
      <c r="AI1499" s="72">
        <v>164936</v>
      </c>
      <c r="AJ1499" s="72">
        <v>172398</v>
      </c>
      <c r="AK1499" s="72">
        <v>179107</v>
      </c>
      <c r="AL1499" s="149"/>
      <c r="AM1499" s="149"/>
      <c r="AN1499" s="149"/>
      <c r="AO1499" s="149"/>
    </row>
    <row r="1500" spans="1:41" ht="13.5" customHeight="1">
      <c r="A1500" s="88">
        <v>1497</v>
      </c>
      <c r="B1500" s="89" t="s">
        <v>25</v>
      </c>
      <c r="C1500" s="90">
        <v>2</v>
      </c>
      <c r="D1500" s="90">
        <v>2</v>
      </c>
      <c r="E1500" s="90">
        <v>4</v>
      </c>
      <c r="F1500" s="90">
        <v>7</v>
      </c>
      <c r="G1500" s="90">
        <v>4</v>
      </c>
      <c r="H1500" s="90">
        <v>6</v>
      </c>
      <c r="I1500" s="90">
        <v>2</v>
      </c>
      <c r="J1500" s="90">
        <v>6</v>
      </c>
      <c r="K1500" s="90">
        <v>5</v>
      </c>
      <c r="L1500" s="90">
        <v>2</v>
      </c>
      <c r="M1500" s="90">
        <v>5</v>
      </c>
      <c r="N1500" s="90">
        <v>4</v>
      </c>
      <c r="O1500" s="90"/>
      <c r="P1500" s="90"/>
      <c r="Q1500" s="90"/>
      <c r="R1500" s="90"/>
      <c r="Z1500" s="91">
        <f t="shared" ref="Z1500:AK1500" si="1543">C1500*100000/Z1499</f>
        <v>1.8718179095537586</v>
      </c>
      <c r="AA1500" s="91">
        <f t="shared" si="1543"/>
        <v>1.7755208934421136</v>
      </c>
      <c r="AB1500" s="91">
        <f t="shared" si="1543"/>
        <v>3.3776937107343108</v>
      </c>
      <c r="AC1500" s="91">
        <f t="shared" si="1543"/>
        <v>5.6411124273706772</v>
      </c>
      <c r="AD1500" s="91">
        <f t="shared" si="1543"/>
        <v>3.0868484820422588</v>
      </c>
      <c r="AE1500" s="91">
        <f t="shared" si="1543"/>
        <v>4.434327608123688</v>
      </c>
      <c r="AF1500" s="91">
        <f t="shared" si="1543"/>
        <v>1.4109446980225611</v>
      </c>
      <c r="AG1500" s="91">
        <f t="shared" si="1543"/>
        <v>4.037196032782032</v>
      </c>
      <c r="AH1500" s="91">
        <f t="shared" si="1543"/>
        <v>3.1904439821845609</v>
      </c>
      <c r="AI1500" s="91">
        <f t="shared" si="1543"/>
        <v>1.212591550662075</v>
      </c>
      <c r="AJ1500" s="91">
        <f t="shared" si="1543"/>
        <v>2.900265664334853</v>
      </c>
      <c r="AK1500" s="91">
        <f t="shared" si="1543"/>
        <v>2.2333018809985092</v>
      </c>
      <c r="AL1500" s="148"/>
      <c r="AM1500" s="148"/>
      <c r="AN1500" s="148"/>
      <c r="AO1500" s="148"/>
    </row>
    <row r="1501" spans="1:41" ht="13.5" customHeight="1">
      <c r="A1501" s="88">
        <v>1498</v>
      </c>
      <c r="B1501" s="95" t="s">
        <v>22</v>
      </c>
      <c r="C1501" s="96">
        <v>529</v>
      </c>
      <c r="D1501" s="96">
        <v>691</v>
      </c>
      <c r="E1501" s="96">
        <v>703</v>
      </c>
      <c r="F1501" s="96">
        <v>817</v>
      </c>
      <c r="G1501" s="96">
        <v>822</v>
      </c>
      <c r="H1501" s="96">
        <v>1011</v>
      </c>
      <c r="I1501" s="96">
        <v>937</v>
      </c>
      <c r="J1501" s="96">
        <v>962</v>
      </c>
      <c r="K1501" s="96">
        <v>967</v>
      </c>
      <c r="L1501" s="96">
        <v>1199</v>
      </c>
      <c r="M1501" s="96">
        <v>1305</v>
      </c>
      <c r="N1501" s="96">
        <v>1296</v>
      </c>
      <c r="O1501" s="96"/>
      <c r="P1501" s="96"/>
      <c r="Q1501" s="96"/>
      <c r="R1501" s="96"/>
      <c r="Z1501" s="91">
        <f t="shared" ref="Z1501:AK1501" si="1544">C1501*100000/Z1499</f>
        <v>495.09583707696913</v>
      </c>
      <c r="AA1501" s="91">
        <f t="shared" si="1544"/>
        <v>613.44246868425023</v>
      </c>
      <c r="AB1501" s="91">
        <f t="shared" si="1544"/>
        <v>593.62966966155511</v>
      </c>
      <c r="AC1501" s="91">
        <f t="shared" si="1544"/>
        <v>658.3984075945491</v>
      </c>
      <c r="AD1501" s="91">
        <f t="shared" si="1544"/>
        <v>634.3473630596842</v>
      </c>
      <c r="AE1501" s="91">
        <f t="shared" si="1544"/>
        <v>747.18420196884142</v>
      </c>
      <c r="AF1501" s="91">
        <f t="shared" si="1544"/>
        <v>661.02759102356981</v>
      </c>
      <c r="AG1501" s="91">
        <f t="shared" si="1544"/>
        <v>647.29709725605244</v>
      </c>
      <c r="AH1501" s="91">
        <f t="shared" si="1544"/>
        <v>617.03186615449408</v>
      </c>
      <c r="AI1501" s="91">
        <f t="shared" si="1544"/>
        <v>726.94863462191393</v>
      </c>
      <c r="AJ1501" s="91">
        <f t="shared" si="1544"/>
        <v>756.9693383913966</v>
      </c>
      <c r="AK1501" s="91">
        <f t="shared" si="1544"/>
        <v>723.58980944351697</v>
      </c>
      <c r="AL1501" s="148"/>
      <c r="AM1501" s="148"/>
      <c r="AN1501" s="148"/>
      <c r="AO1501" s="148"/>
    </row>
    <row r="1502" spans="1:41" ht="13.5" customHeight="1">
      <c r="A1502" s="88">
        <v>1499</v>
      </c>
      <c r="B1502" s="95" t="s">
        <v>21</v>
      </c>
      <c r="C1502" s="96">
        <v>142</v>
      </c>
      <c r="D1502" s="96">
        <v>92</v>
      </c>
      <c r="E1502" s="96">
        <v>188</v>
      </c>
      <c r="F1502" s="96">
        <v>182</v>
      </c>
      <c r="G1502" s="96">
        <v>180</v>
      </c>
      <c r="H1502" s="96">
        <v>198</v>
      </c>
      <c r="I1502" s="96">
        <v>227</v>
      </c>
      <c r="J1502" s="96">
        <v>258</v>
      </c>
      <c r="K1502" s="96">
        <v>274</v>
      </c>
      <c r="L1502" s="96">
        <v>264</v>
      </c>
      <c r="M1502" s="96">
        <v>449</v>
      </c>
      <c r="N1502" s="96">
        <v>285</v>
      </c>
      <c r="O1502" s="96"/>
      <c r="P1502" s="96"/>
      <c r="Q1502" s="96"/>
      <c r="R1502" s="96"/>
      <c r="Z1502" s="91">
        <f t="shared" ref="Z1502:AK1502" si="1545">C1502*100000/Z1499</f>
        <v>132.89907157831686</v>
      </c>
      <c r="AA1502" s="91">
        <f t="shared" si="1545"/>
        <v>81.67396109833723</v>
      </c>
      <c r="AB1502" s="91">
        <f t="shared" si="1545"/>
        <v>158.75160440451259</v>
      </c>
      <c r="AC1502" s="91">
        <f t="shared" si="1545"/>
        <v>146.66892311163761</v>
      </c>
      <c r="AD1502" s="91">
        <f t="shared" si="1545"/>
        <v>138.90818169190166</v>
      </c>
      <c r="AE1502" s="91">
        <f t="shared" si="1545"/>
        <v>146.3328110680817</v>
      </c>
      <c r="AF1502" s="91">
        <f t="shared" si="1545"/>
        <v>160.14222322556068</v>
      </c>
      <c r="AG1502" s="91">
        <f t="shared" si="1545"/>
        <v>173.59942940962736</v>
      </c>
      <c r="AH1502" s="91">
        <f t="shared" si="1545"/>
        <v>174.83633022371393</v>
      </c>
      <c r="AI1502" s="91">
        <f t="shared" si="1545"/>
        <v>160.06208468739391</v>
      </c>
      <c r="AJ1502" s="91">
        <f t="shared" si="1545"/>
        <v>260.44385665726981</v>
      </c>
      <c r="AK1502" s="91">
        <f t="shared" si="1545"/>
        <v>159.12275902114379</v>
      </c>
      <c r="AL1502" s="148"/>
      <c r="AM1502" s="148"/>
      <c r="AN1502" s="148"/>
      <c r="AO1502" s="148"/>
    </row>
    <row r="1503" spans="1:41" ht="13.5" customHeight="1">
      <c r="A1503" s="88">
        <v>1500</v>
      </c>
      <c r="B1503" s="95" t="s">
        <v>20</v>
      </c>
      <c r="C1503" s="96">
        <v>15</v>
      </c>
      <c r="D1503" s="96">
        <v>18</v>
      </c>
      <c r="E1503" s="96">
        <v>16</v>
      </c>
      <c r="F1503" s="96">
        <v>18</v>
      </c>
      <c r="G1503" s="96">
        <v>22</v>
      </c>
      <c r="H1503" s="96">
        <v>15</v>
      </c>
      <c r="I1503" s="96">
        <v>23</v>
      </c>
      <c r="J1503" s="96">
        <v>22</v>
      </c>
      <c r="K1503" s="96">
        <v>29</v>
      </c>
      <c r="L1503" s="96">
        <v>25</v>
      </c>
      <c r="M1503" s="96">
        <v>27</v>
      </c>
      <c r="N1503" s="96">
        <v>41</v>
      </c>
      <c r="O1503" s="96"/>
      <c r="P1503" s="96"/>
      <c r="Q1503" s="96"/>
      <c r="R1503" s="96"/>
      <c r="Z1503" s="91">
        <f t="shared" ref="Z1503:AK1503" si="1546">C1503*100000/Z1499</f>
        <v>14.038634321653189</v>
      </c>
      <c r="AA1503" s="91">
        <f t="shared" si="1546"/>
        <v>15.979688040979022</v>
      </c>
      <c r="AB1503" s="91">
        <f t="shared" si="1546"/>
        <v>13.510774842937243</v>
      </c>
      <c r="AC1503" s="91">
        <f t="shared" si="1546"/>
        <v>14.505717670381742</v>
      </c>
      <c r="AD1503" s="91">
        <f t="shared" si="1546"/>
        <v>16.977666651232425</v>
      </c>
      <c r="AE1503" s="91">
        <f t="shared" si="1546"/>
        <v>11.08581902030922</v>
      </c>
      <c r="AF1503" s="91">
        <f t="shared" si="1546"/>
        <v>16.225864027259451</v>
      </c>
      <c r="AG1503" s="91">
        <f t="shared" si="1546"/>
        <v>14.803052120200784</v>
      </c>
      <c r="AH1503" s="91">
        <f t="shared" si="1546"/>
        <v>18.504575096670454</v>
      </c>
      <c r="AI1503" s="91">
        <f t="shared" si="1546"/>
        <v>15.157394383275937</v>
      </c>
      <c r="AJ1503" s="91">
        <f t="shared" si="1546"/>
        <v>15.661434587408207</v>
      </c>
      <c r="AK1503" s="91">
        <f t="shared" si="1546"/>
        <v>22.891344280234719</v>
      </c>
      <c r="AL1503" s="148"/>
      <c r="AM1503" s="148"/>
      <c r="AN1503" s="148"/>
      <c r="AO1503" s="148"/>
    </row>
    <row r="1504" spans="1:41" ht="13.5" customHeight="1">
      <c r="A1504" s="88">
        <v>1501</v>
      </c>
      <c r="B1504" s="95" t="s">
        <v>19</v>
      </c>
      <c r="C1504" s="96">
        <v>72</v>
      </c>
      <c r="D1504" s="96">
        <v>53</v>
      </c>
      <c r="E1504" s="96">
        <v>67</v>
      </c>
      <c r="F1504" s="96">
        <v>44</v>
      </c>
      <c r="G1504" s="96">
        <v>57</v>
      </c>
      <c r="H1504" s="96">
        <v>52</v>
      </c>
      <c r="I1504" s="96">
        <v>83</v>
      </c>
      <c r="J1504" s="96">
        <v>81</v>
      </c>
      <c r="K1504" s="96">
        <v>99</v>
      </c>
      <c r="L1504" s="96">
        <v>123</v>
      </c>
      <c r="M1504" s="96">
        <v>70</v>
      </c>
      <c r="N1504" s="96">
        <v>112</v>
      </c>
      <c r="O1504" s="96"/>
      <c r="P1504" s="96"/>
      <c r="Q1504" s="96"/>
      <c r="R1504" s="96"/>
      <c r="Z1504" s="91">
        <f t="shared" ref="Z1504:AK1504" si="1547">C1504*100000/Z1499</f>
        <v>67.385444743935309</v>
      </c>
      <c r="AA1504" s="91">
        <f t="shared" si="1547"/>
        <v>47.051303676216008</v>
      </c>
      <c r="AB1504" s="91">
        <f t="shared" si="1547"/>
        <v>56.576369654799706</v>
      </c>
      <c r="AC1504" s="91">
        <f t="shared" si="1547"/>
        <v>35.458420972044259</v>
      </c>
      <c r="AD1504" s="91">
        <f t="shared" si="1547"/>
        <v>43.987590869102192</v>
      </c>
      <c r="AE1504" s="91">
        <f t="shared" si="1547"/>
        <v>38.430839270405301</v>
      </c>
      <c r="AF1504" s="91">
        <f t="shared" si="1547"/>
        <v>58.554204967936279</v>
      </c>
      <c r="AG1504" s="91">
        <f t="shared" si="1547"/>
        <v>54.502146442557432</v>
      </c>
      <c r="AH1504" s="91">
        <f t="shared" si="1547"/>
        <v>63.170790847254302</v>
      </c>
      <c r="AI1504" s="91">
        <f t="shared" si="1547"/>
        <v>74.574380365717616</v>
      </c>
      <c r="AJ1504" s="91">
        <f t="shared" si="1547"/>
        <v>40.603719300687942</v>
      </c>
      <c r="AK1504" s="91">
        <f t="shared" si="1547"/>
        <v>62.53245266795826</v>
      </c>
      <c r="AL1504" s="148"/>
      <c r="AM1504" s="148"/>
      <c r="AN1504" s="148"/>
      <c r="AO1504" s="148"/>
    </row>
    <row r="1505" spans="1:41" ht="13.5" customHeight="1">
      <c r="A1505" s="88">
        <v>1502</v>
      </c>
      <c r="B1505" s="95" t="s">
        <v>18</v>
      </c>
      <c r="C1505" s="96">
        <v>0</v>
      </c>
      <c r="D1505" s="96">
        <v>3</v>
      </c>
      <c r="E1505" s="96">
        <v>2</v>
      </c>
      <c r="F1505" s="96">
        <v>6</v>
      </c>
      <c r="G1505" s="96">
        <v>4</v>
      </c>
      <c r="H1505" s="96">
        <v>0</v>
      </c>
      <c r="I1505" s="96">
        <v>7</v>
      </c>
      <c r="J1505" s="96">
        <v>9</v>
      </c>
      <c r="K1505" s="96">
        <v>8</v>
      </c>
      <c r="L1505" s="96">
        <v>5</v>
      </c>
      <c r="M1505" s="96">
        <v>11</v>
      </c>
      <c r="N1505" s="96">
        <v>19</v>
      </c>
      <c r="O1505" s="96"/>
      <c r="P1505" s="96"/>
      <c r="Q1505" s="96"/>
      <c r="R1505" s="96"/>
      <c r="Z1505" s="91">
        <f t="shared" ref="Z1505:AK1505" si="1548">C1505*100000/Z1499</f>
        <v>0</v>
      </c>
      <c r="AA1505" s="91">
        <f t="shared" si="1548"/>
        <v>2.6632813401631705</v>
      </c>
      <c r="AB1505" s="91">
        <f t="shared" si="1548"/>
        <v>1.6888468553671554</v>
      </c>
      <c r="AC1505" s="91">
        <f t="shared" si="1548"/>
        <v>4.8352392234605803</v>
      </c>
      <c r="AD1505" s="91">
        <f t="shared" si="1548"/>
        <v>3.0868484820422588</v>
      </c>
      <c r="AE1505" s="91">
        <f t="shared" si="1548"/>
        <v>0</v>
      </c>
      <c r="AF1505" s="91">
        <f t="shared" si="1548"/>
        <v>4.9383064430789636</v>
      </c>
      <c r="AG1505" s="91">
        <f t="shared" si="1548"/>
        <v>6.0557940491730475</v>
      </c>
      <c r="AH1505" s="91">
        <f t="shared" si="1548"/>
        <v>5.1047103714952975</v>
      </c>
      <c r="AI1505" s="91">
        <f t="shared" si="1548"/>
        <v>3.0314788766551874</v>
      </c>
      <c r="AJ1505" s="91">
        <f t="shared" si="1548"/>
        <v>6.3805844615366771</v>
      </c>
      <c r="AK1505" s="91">
        <f t="shared" si="1548"/>
        <v>10.60818393474292</v>
      </c>
      <c r="AL1505" s="148"/>
      <c r="AM1505" s="148"/>
      <c r="AN1505" s="148"/>
      <c r="AO1505" s="148"/>
    </row>
    <row r="1506" spans="1:41" ht="13.5" customHeight="1">
      <c r="A1506" s="88">
        <v>1503</v>
      </c>
      <c r="B1506" s="95" t="s">
        <v>17</v>
      </c>
      <c r="C1506" s="96">
        <v>80</v>
      </c>
      <c r="D1506" s="96">
        <v>146</v>
      </c>
      <c r="E1506" s="96">
        <v>240</v>
      </c>
      <c r="F1506" s="96">
        <v>247</v>
      </c>
      <c r="G1506" s="96">
        <v>288</v>
      </c>
      <c r="H1506" s="96">
        <v>312</v>
      </c>
      <c r="I1506" s="96">
        <v>331</v>
      </c>
      <c r="J1506" s="96">
        <v>317</v>
      </c>
      <c r="K1506" s="96">
        <v>320</v>
      </c>
      <c r="L1506" s="96">
        <v>497</v>
      </c>
      <c r="M1506" s="96">
        <v>513</v>
      </c>
      <c r="N1506" s="96">
        <v>496</v>
      </c>
      <c r="O1506" s="96"/>
      <c r="P1506" s="96"/>
      <c r="Q1506" s="96"/>
      <c r="R1506" s="96"/>
      <c r="Z1506" s="91">
        <f t="shared" ref="Z1506:AK1506" si="1549">C1506*100000/Z1499</f>
        <v>74.872716382150344</v>
      </c>
      <c r="AA1506" s="91">
        <f t="shared" si="1549"/>
        <v>129.61302522127428</v>
      </c>
      <c r="AB1506" s="91">
        <f t="shared" si="1549"/>
        <v>202.66162264405864</v>
      </c>
      <c r="AC1506" s="91">
        <f t="shared" si="1549"/>
        <v>199.05068136579391</v>
      </c>
      <c r="AD1506" s="91">
        <f t="shared" si="1549"/>
        <v>222.25309070704265</v>
      </c>
      <c r="AE1506" s="91">
        <f t="shared" si="1549"/>
        <v>230.58503562243177</v>
      </c>
      <c r="AF1506" s="91">
        <f t="shared" si="1549"/>
        <v>233.51134752273384</v>
      </c>
      <c r="AG1506" s="91">
        <f t="shared" si="1549"/>
        <v>213.29852373198401</v>
      </c>
      <c r="AH1506" s="91">
        <f t="shared" si="1549"/>
        <v>204.1884148598119</v>
      </c>
      <c r="AI1506" s="91">
        <f t="shared" si="1549"/>
        <v>301.32900033952563</v>
      </c>
      <c r="AJ1506" s="91">
        <f t="shared" si="1549"/>
        <v>297.5672571607559</v>
      </c>
      <c r="AK1506" s="91">
        <f t="shared" si="1549"/>
        <v>276.92943324381514</v>
      </c>
      <c r="AL1506" s="148"/>
      <c r="AM1506" s="148"/>
      <c r="AN1506" s="148"/>
      <c r="AO1506" s="148"/>
    </row>
    <row r="1507" spans="1:41" ht="13.5" customHeight="1">
      <c r="A1507" s="88">
        <v>1504</v>
      </c>
      <c r="B1507" s="95" t="s">
        <v>16</v>
      </c>
      <c r="C1507" s="96">
        <v>80</v>
      </c>
      <c r="D1507" s="96">
        <v>118</v>
      </c>
      <c r="E1507" s="96">
        <v>72</v>
      </c>
      <c r="F1507" s="96">
        <v>120</v>
      </c>
      <c r="G1507" s="96">
        <v>107</v>
      </c>
      <c r="H1507" s="96">
        <v>174</v>
      </c>
      <c r="I1507" s="96">
        <v>192</v>
      </c>
      <c r="J1507" s="96">
        <v>202</v>
      </c>
      <c r="K1507" s="96">
        <v>212</v>
      </c>
      <c r="L1507" s="96">
        <v>203</v>
      </c>
      <c r="M1507" s="96">
        <v>209</v>
      </c>
      <c r="N1507" s="96">
        <v>230</v>
      </c>
      <c r="O1507" s="96"/>
      <c r="P1507" s="96"/>
      <c r="Q1507" s="96"/>
      <c r="R1507" s="96"/>
      <c r="Z1507" s="91">
        <f t="shared" ref="Z1507:AK1507" si="1550">C1507*100000/Z1499</f>
        <v>74.872716382150344</v>
      </c>
      <c r="AA1507" s="91">
        <f t="shared" si="1550"/>
        <v>104.7557327130847</v>
      </c>
      <c r="AB1507" s="91">
        <f t="shared" si="1550"/>
        <v>60.798486793217592</v>
      </c>
      <c r="AC1507" s="91">
        <f t="shared" si="1550"/>
        <v>96.704784469211617</v>
      </c>
      <c r="AD1507" s="91">
        <f t="shared" si="1550"/>
        <v>82.573196894630428</v>
      </c>
      <c r="AE1507" s="91">
        <f t="shared" si="1550"/>
        <v>128.59550063558694</v>
      </c>
      <c r="AF1507" s="91">
        <f t="shared" si="1550"/>
        <v>135.45069101016585</v>
      </c>
      <c r="AG1507" s="91">
        <f t="shared" si="1550"/>
        <v>135.91893310366174</v>
      </c>
      <c r="AH1507" s="91">
        <f t="shared" si="1550"/>
        <v>135.27482484462539</v>
      </c>
      <c r="AI1507" s="91">
        <f t="shared" si="1550"/>
        <v>123.07804239220062</v>
      </c>
      <c r="AJ1507" s="91">
        <f t="shared" si="1550"/>
        <v>121.23110476919686</v>
      </c>
      <c r="AK1507" s="91">
        <f t="shared" si="1550"/>
        <v>128.41485815741427</v>
      </c>
      <c r="AL1507" s="148"/>
      <c r="AM1507" s="148"/>
      <c r="AN1507" s="148"/>
      <c r="AO1507" s="148"/>
    </row>
    <row r="1508" spans="1:41" ht="13.5" customHeight="1">
      <c r="A1508" s="88">
        <v>1505</v>
      </c>
      <c r="B1508" s="97" t="s">
        <v>117</v>
      </c>
      <c r="C1508" s="96">
        <v>920</v>
      </c>
      <c r="D1508" s="96">
        <v>1123</v>
      </c>
      <c r="E1508" s="96">
        <v>1292</v>
      </c>
      <c r="F1508" s="96">
        <v>1441</v>
      </c>
      <c r="G1508" s="96">
        <v>1484</v>
      </c>
      <c r="H1508" s="96">
        <v>1768</v>
      </c>
      <c r="I1508" s="96">
        <v>1802</v>
      </c>
      <c r="J1508" s="96">
        <v>1857</v>
      </c>
      <c r="K1508" s="96">
        <v>1914</v>
      </c>
      <c r="L1508" s="96">
        <v>2318</v>
      </c>
      <c r="M1508" s="96">
        <v>2589</v>
      </c>
      <c r="N1508" s="96">
        <v>2483</v>
      </c>
      <c r="O1508" s="96"/>
      <c r="P1508" s="96"/>
      <c r="Q1508" s="96"/>
      <c r="R1508" s="96"/>
      <c r="T1508" s="4" t="s">
        <v>1049</v>
      </c>
      <c r="U1508" s="4" t="s">
        <v>1050</v>
      </c>
      <c r="V1508" s="4" t="s">
        <v>1051</v>
      </c>
      <c r="W1508" s="4" t="s">
        <v>1052</v>
      </c>
      <c r="X1508" s="4" t="s">
        <v>1053</v>
      </c>
      <c r="Y1508" s="4">
        <v>825.5</v>
      </c>
      <c r="Z1508" s="91">
        <f t="shared" ref="Z1508:AK1508" si="1551">C1508*100000/Z1499</f>
        <v>861.03623839472891</v>
      </c>
      <c r="AA1508" s="91">
        <f t="shared" si="1551"/>
        <v>996.95498166774678</v>
      </c>
      <c r="AB1508" s="91">
        <f t="shared" si="1551"/>
        <v>1090.9950685671822</v>
      </c>
      <c r="AC1508" s="91">
        <f t="shared" si="1551"/>
        <v>1161.2632868344494</v>
      </c>
      <c r="AD1508" s="91">
        <f t="shared" si="1551"/>
        <v>1145.2207868376781</v>
      </c>
      <c r="AE1508" s="91">
        <f t="shared" si="1551"/>
        <v>1306.6485351937802</v>
      </c>
      <c r="AF1508" s="91">
        <f t="shared" si="1551"/>
        <v>1271.2611729183275</v>
      </c>
      <c r="AG1508" s="91">
        <f t="shared" si="1551"/>
        <v>1249.5121721460389</v>
      </c>
      <c r="AH1508" s="91">
        <f t="shared" si="1551"/>
        <v>1221.30195638025</v>
      </c>
      <c r="AI1508" s="91">
        <f t="shared" si="1551"/>
        <v>1405.3936072173449</v>
      </c>
      <c r="AJ1508" s="91">
        <f t="shared" si="1551"/>
        <v>1501.7575609925868</v>
      </c>
      <c r="AK1508" s="91">
        <f t="shared" si="1551"/>
        <v>1386.3221426298246</v>
      </c>
      <c r="AL1508" s="148"/>
      <c r="AM1508" s="148"/>
      <c r="AN1508" s="148"/>
      <c r="AO1508" s="148"/>
    </row>
    <row r="1509" spans="1:41" ht="13.5" customHeight="1">
      <c r="A1509" s="88">
        <v>1506</v>
      </c>
      <c r="B1509" s="95" t="s">
        <v>15</v>
      </c>
      <c r="C1509" s="96">
        <v>98</v>
      </c>
      <c r="D1509" s="96">
        <v>113</v>
      </c>
      <c r="E1509" s="96">
        <v>128</v>
      </c>
      <c r="F1509" s="96">
        <v>133</v>
      </c>
      <c r="G1509" s="96">
        <v>105</v>
      </c>
      <c r="H1509" s="96">
        <v>127</v>
      </c>
      <c r="I1509" s="96">
        <v>95</v>
      </c>
      <c r="J1509" s="96">
        <v>95</v>
      </c>
      <c r="K1509" s="96">
        <v>92</v>
      </c>
      <c r="L1509" s="96">
        <v>64</v>
      </c>
      <c r="M1509" s="96">
        <v>69</v>
      </c>
      <c r="N1509" s="96">
        <v>46</v>
      </c>
      <c r="O1509" s="96"/>
      <c r="P1509" s="96"/>
      <c r="Q1509" s="96"/>
      <c r="R1509" s="96"/>
      <c r="Z1509" s="91">
        <f t="shared" ref="Z1509:AK1509" si="1552">C1509*100000/Z1499</f>
        <v>91.719077568134168</v>
      </c>
      <c r="AA1509" s="91">
        <f t="shared" si="1552"/>
        <v>100.31693047947942</v>
      </c>
      <c r="AB1509" s="91">
        <f t="shared" si="1552"/>
        <v>108.08619874349795</v>
      </c>
      <c r="AC1509" s="91">
        <f t="shared" si="1552"/>
        <v>107.18113612004288</v>
      </c>
      <c r="AD1509" s="91">
        <f t="shared" si="1552"/>
        <v>81.029772653609299</v>
      </c>
      <c r="AE1509" s="91">
        <f t="shared" si="1552"/>
        <v>93.859934371951397</v>
      </c>
      <c r="AF1509" s="91">
        <f t="shared" si="1552"/>
        <v>67.019873156071654</v>
      </c>
      <c r="AG1509" s="91">
        <f t="shared" si="1552"/>
        <v>63.922270519048837</v>
      </c>
      <c r="AH1509" s="91">
        <f t="shared" si="1552"/>
        <v>58.704169272195919</v>
      </c>
      <c r="AI1509" s="91">
        <f t="shared" si="1552"/>
        <v>38.802929621186401</v>
      </c>
      <c r="AJ1509" s="91">
        <f t="shared" si="1552"/>
        <v>40.02366616782097</v>
      </c>
      <c r="AK1509" s="91">
        <f t="shared" si="1552"/>
        <v>25.682971631482857</v>
      </c>
      <c r="AL1509" s="148"/>
      <c r="AM1509" s="148"/>
      <c r="AN1509" s="148"/>
      <c r="AO1509" s="148"/>
    </row>
    <row r="1510" spans="1:41" ht="13.5" customHeight="1">
      <c r="A1510" s="88">
        <v>1507</v>
      </c>
      <c r="B1510" s="95" t="s">
        <v>14</v>
      </c>
      <c r="C1510" s="96">
        <v>915</v>
      </c>
      <c r="D1510" s="96">
        <v>1191</v>
      </c>
      <c r="E1510" s="96">
        <v>971</v>
      </c>
      <c r="F1510" s="96">
        <v>1009</v>
      </c>
      <c r="G1510" s="96">
        <v>860</v>
      </c>
      <c r="H1510" s="96">
        <v>943</v>
      </c>
      <c r="I1510" s="96">
        <v>855</v>
      </c>
      <c r="J1510" s="96">
        <v>873</v>
      </c>
      <c r="K1510" s="96">
        <v>930</v>
      </c>
      <c r="L1510" s="96">
        <v>996</v>
      </c>
      <c r="M1510" s="96">
        <v>1005</v>
      </c>
      <c r="N1510" s="96">
        <v>990</v>
      </c>
      <c r="O1510" s="96"/>
      <c r="P1510" s="96"/>
      <c r="Q1510" s="96"/>
      <c r="R1510" s="96"/>
      <c r="Z1510" s="91">
        <f t="shared" ref="Z1510:AK1510" si="1553">C1510*100000/Z1499</f>
        <v>856.35669362084457</v>
      </c>
      <c r="AA1510" s="91">
        <f t="shared" si="1553"/>
        <v>1057.3226920447787</v>
      </c>
      <c r="AB1510" s="91">
        <f t="shared" si="1553"/>
        <v>819.93514828075388</v>
      </c>
      <c r="AC1510" s="91">
        <f t="shared" si="1553"/>
        <v>813.12606274528764</v>
      </c>
      <c r="AD1510" s="91">
        <f t="shared" si="1553"/>
        <v>663.67242363908565</v>
      </c>
      <c r="AE1510" s="91">
        <f t="shared" si="1553"/>
        <v>696.92848907677296</v>
      </c>
      <c r="AF1510" s="91">
        <f t="shared" si="1553"/>
        <v>603.17885840464487</v>
      </c>
      <c r="AG1510" s="91">
        <f t="shared" si="1553"/>
        <v>587.41202276978561</v>
      </c>
      <c r="AH1510" s="91">
        <f t="shared" si="1553"/>
        <v>593.42258068632827</v>
      </c>
      <c r="AI1510" s="91">
        <f t="shared" si="1553"/>
        <v>603.87059222971334</v>
      </c>
      <c r="AJ1510" s="91">
        <f t="shared" si="1553"/>
        <v>582.95339853130542</v>
      </c>
      <c r="AK1510" s="91">
        <f t="shared" si="1553"/>
        <v>552.74221554713108</v>
      </c>
      <c r="AL1510" s="148"/>
      <c r="AM1510" s="148"/>
      <c r="AN1510" s="148"/>
      <c r="AO1510" s="148"/>
    </row>
    <row r="1511" spans="1:41" ht="13.5" customHeight="1">
      <c r="A1511" s="88">
        <v>1508</v>
      </c>
      <c r="B1511" s="95" t="s">
        <v>13</v>
      </c>
      <c r="C1511" s="96">
        <v>1090</v>
      </c>
      <c r="D1511" s="96">
        <v>1244</v>
      </c>
      <c r="E1511" s="96">
        <v>1140</v>
      </c>
      <c r="F1511" s="96">
        <v>1189</v>
      </c>
      <c r="G1511" s="96">
        <v>1134</v>
      </c>
      <c r="H1511" s="96">
        <v>1325</v>
      </c>
      <c r="I1511" s="96">
        <v>1211</v>
      </c>
      <c r="J1511" s="96">
        <v>1083</v>
      </c>
      <c r="K1511" s="96">
        <v>1035</v>
      </c>
      <c r="L1511" s="96">
        <v>992</v>
      </c>
      <c r="M1511" s="96">
        <v>825</v>
      </c>
      <c r="N1511" s="96">
        <v>875</v>
      </c>
      <c r="O1511" s="96"/>
      <c r="P1511" s="96"/>
      <c r="Q1511" s="96"/>
      <c r="R1511" s="96"/>
      <c r="Z1511" s="91">
        <f t="shared" ref="Z1511:AK1511" si="1554">C1511*100000/Z1499</f>
        <v>1020.1407607067985</v>
      </c>
      <c r="AA1511" s="91">
        <f t="shared" si="1554"/>
        <v>1104.3739957209946</v>
      </c>
      <c r="AB1511" s="91">
        <f t="shared" si="1554"/>
        <v>962.64270755927851</v>
      </c>
      <c r="AC1511" s="91">
        <f t="shared" si="1554"/>
        <v>958.18323944910503</v>
      </c>
      <c r="AD1511" s="91">
        <f t="shared" si="1554"/>
        <v>875.12154465898038</v>
      </c>
      <c r="AE1511" s="91">
        <f t="shared" si="1554"/>
        <v>979.24734679398114</v>
      </c>
      <c r="AF1511" s="91">
        <f t="shared" si="1554"/>
        <v>854.32701465266064</v>
      </c>
      <c r="AG1511" s="91">
        <f t="shared" si="1554"/>
        <v>728.71388391715675</v>
      </c>
      <c r="AH1511" s="91">
        <f t="shared" si="1554"/>
        <v>660.42190431220411</v>
      </c>
      <c r="AI1511" s="91">
        <f t="shared" si="1554"/>
        <v>601.4454091283892</v>
      </c>
      <c r="AJ1511" s="91">
        <f t="shared" si="1554"/>
        <v>478.54383461525077</v>
      </c>
      <c r="AK1511" s="91">
        <f t="shared" si="1554"/>
        <v>488.53478646842393</v>
      </c>
      <c r="AL1511" s="148"/>
      <c r="AM1511" s="148"/>
      <c r="AN1511" s="148"/>
      <c r="AO1511" s="148"/>
    </row>
    <row r="1512" spans="1:41" ht="13.5" customHeight="1">
      <c r="A1512" s="88">
        <v>1509</v>
      </c>
      <c r="B1512" s="95" t="s">
        <v>12</v>
      </c>
      <c r="C1512" s="96">
        <v>2528</v>
      </c>
      <c r="D1512" s="96">
        <v>3225</v>
      </c>
      <c r="E1512" s="96">
        <v>2784</v>
      </c>
      <c r="F1512" s="96">
        <v>3434</v>
      </c>
      <c r="G1512" s="96">
        <v>3767</v>
      </c>
      <c r="H1512" s="96">
        <v>4434</v>
      </c>
      <c r="I1512" s="96">
        <v>4107</v>
      </c>
      <c r="J1512" s="96">
        <v>3684</v>
      </c>
      <c r="K1512" s="96">
        <v>3738</v>
      </c>
      <c r="L1512" s="96">
        <v>4528</v>
      </c>
      <c r="M1512" s="96">
        <v>3642</v>
      </c>
      <c r="N1512" s="96">
        <v>3421</v>
      </c>
      <c r="O1512" s="96"/>
      <c r="P1512" s="96"/>
      <c r="Q1512" s="96"/>
      <c r="R1512" s="96"/>
      <c r="Z1512" s="91">
        <f t="shared" ref="Z1512:AK1512" si="1555">C1512*100000/Z1499</f>
        <v>2365.9778376759509</v>
      </c>
      <c r="AA1512" s="91">
        <f t="shared" si="1555"/>
        <v>2863.0274406754083</v>
      </c>
      <c r="AB1512" s="91">
        <f t="shared" si="1555"/>
        <v>2350.87482267108</v>
      </c>
      <c r="AC1512" s="91">
        <f t="shared" si="1555"/>
        <v>2767.3685822272723</v>
      </c>
      <c r="AD1512" s="91">
        <f t="shared" si="1555"/>
        <v>2907.0395579632973</v>
      </c>
      <c r="AE1512" s="91">
        <f t="shared" si="1555"/>
        <v>3276.9681024034057</v>
      </c>
      <c r="AF1512" s="91">
        <f t="shared" si="1555"/>
        <v>2897.3749373893288</v>
      </c>
      <c r="AG1512" s="91">
        <f t="shared" si="1555"/>
        <v>2478.8383641281675</v>
      </c>
      <c r="AH1512" s="91">
        <f t="shared" si="1555"/>
        <v>2385.1759210811779</v>
      </c>
      <c r="AI1512" s="91">
        <f t="shared" si="1555"/>
        <v>2745.3072706989378</v>
      </c>
      <c r="AJ1512" s="91">
        <f t="shared" si="1555"/>
        <v>2112.5535099015069</v>
      </c>
      <c r="AK1512" s="91">
        <f t="shared" si="1555"/>
        <v>1910.0314337239749</v>
      </c>
      <c r="AL1512" s="148"/>
      <c r="AM1512" s="148"/>
      <c r="AN1512" s="148"/>
      <c r="AO1512" s="148"/>
    </row>
    <row r="1513" spans="1:41" ht="13.5" customHeight="1">
      <c r="A1513" s="88">
        <v>1510</v>
      </c>
      <c r="B1513" s="95" t="s">
        <v>11</v>
      </c>
      <c r="C1513" s="96">
        <v>181</v>
      </c>
      <c r="D1513" s="96">
        <v>272</v>
      </c>
      <c r="E1513" s="96">
        <v>566</v>
      </c>
      <c r="F1513" s="96">
        <v>563</v>
      </c>
      <c r="G1513" s="96">
        <v>636</v>
      </c>
      <c r="H1513" s="96">
        <v>685</v>
      </c>
      <c r="I1513" s="96">
        <v>365</v>
      </c>
      <c r="J1513" s="96">
        <v>448</v>
      </c>
      <c r="K1513" s="96">
        <v>448</v>
      </c>
      <c r="L1513" s="96">
        <v>506</v>
      </c>
      <c r="M1513" s="96">
        <v>692</v>
      </c>
      <c r="N1513" s="96">
        <v>518</v>
      </c>
      <c r="O1513" s="96"/>
      <c r="P1513" s="96"/>
      <c r="Q1513" s="96"/>
      <c r="R1513" s="96"/>
      <c r="Z1513" s="91">
        <f t="shared" ref="Z1513:AK1513" si="1556">C1513*100000/Z1499</f>
        <v>169.39952081461516</v>
      </c>
      <c r="AA1513" s="91">
        <f t="shared" si="1556"/>
        <v>241.47084150812745</v>
      </c>
      <c r="AB1513" s="91">
        <f t="shared" si="1556"/>
        <v>477.94366006890493</v>
      </c>
      <c r="AC1513" s="91">
        <f t="shared" si="1556"/>
        <v>453.70661380138449</v>
      </c>
      <c r="AD1513" s="91">
        <f t="shared" si="1556"/>
        <v>490.80890864471917</v>
      </c>
      <c r="AE1513" s="91">
        <f t="shared" si="1556"/>
        <v>506.2524019274544</v>
      </c>
      <c r="AF1513" s="91">
        <f t="shared" si="1556"/>
        <v>257.49740738911737</v>
      </c>
      <c r="AG1513" s="91">
        <f t="shared" si="1556"/>
        <v>301.44397044772506</v>
      </c>
      <c r="AH1513" s="91">
        <f t="shared" si="1556"/>
        <v>285.86378080373663</v>
      </c>
      <c r="AI1513" s="91">
        <f t="shared" si="1556"/>
        <v>306.78566231750494</v>
      </c>
      <c r="AJ1513" s="91">
        <f t="shared" si="1556"/>
        <v>401.39676794394364</v>
      </c>
      <c r="AK1513" s="91">
        <f t="shared" si="1556"/>
        <v>289.21259358930695</v>
      </c>
      <c r="AL1513" s="148"/>
      <c r="AM1513" s="148"/>
      <c r="AN1513" s="148"/>
      <c r="AO1513" s="148"/>
    </row>
    <row r="1514" spans="1:41" ht="13.5" customHeight="1">
      <c r="A1514" s="88">
        <v>1511</v>
      </c>
      <c r="B1514" s="95" t="s">
        <v>28</v>
      </c>
      <c r="C1514" s="96">
        <v>0</v>
      </c>
      <c r="D1514" s="96">
        <v>0</v>
      </c>
      <c r="E1514" s="96">
        <v>0</v>
      </c>
      <c r="F1514" s="96">
        <v>0</v>
      </c>
      <c r="G1514" s="96">
        <v>7</v>
      </c>
      <c r="H1514" s="96">
        <v>19</v>
      </c>
      <c r="I1514" s="96">
        <v>0</v>
      </c>
      <c r="J1514" s="96">
        <v>0</v>
      </c>
      <c r="K1514" s="96">
        <v>0</v>
      </c>
      <c r="L1514" s="96">
        <v>0</v>
      </c>
      <c r="M1514" s="96">
        <v>0</v>
      </c>
      <c r="N1514" s="96">
        <v>0</v>
      </c>
      <c r="O1514" s="96"/>
      <c r="P1514" s="96"/>
      <c r="Q1514" s="96"/>
      <c r="R1514" s="96"/>
      <c r="Z1514" s="91">
        <f t="shared" ref="Z1514:AK1514" si="1557">C1514*100000/Z1499</f>
        <v>0</v>
      </c>
      <c r="AA1514" s="91">
        <f t="shared" si="1557"/>
        <v>0</v>
      </c>
      <c r="AB1514" s="91">
        <f t="shared" si="1557"/>
        <v>0</v>
      </c>
      <c r="AC1514" s="91">
        <f t="shared" si="1557"/>
        <v>0</v>
      </c>
      <c r="AD1514" s="91">
        <f t="shared" si="1557"/>
        <v>5.4019848435739535</v>
      </c>
      <c r="AE1514" s="91">
        <f t="shared" si="1557"/>
        <v>14.042037425725013</v>
      </c>
      <c r="AF1514" s="91">
        <f t="shared" si="1557"/>
        <v>0</v>
      </c>
      <c r="AG1514" s="91">
        <f t="shared" si="1557"/>
        <v>0</v>
      </c>
      <c r="AH1514" s="91">
        <f t="shared" si="1557"/>
        <v>0</v>
      </c>
      <c r="AI1514" s="91">
        <f t="shared" si="1557"/>
        <v>0</v>
      </c>
      <c r="AJ1514" s="91">
        <f t="shared" si="1557"/>
        <v>0</v>
      </c>
      <c r="AK1514" s="91">
        <f t="shared" si="1557"/>
        <v>0</v>
      </c>
      <c r="AL1514" s="148"/>
      <c r="AM1514" s="148"/>
      <c r="AN1514" s="148"/>
      <c r="AO1514" s="148"/>
    </row>
    <row r="1515" spans="1:41" ht="13.5" customHeight="1">
      <c r="A1515" s="88">
        <v>1512</v>
      </c>
      <c r="B1515" s="97" t="s">
        <v>118</v>
      </c>
      <c r="C1515" s="96">
        <v>4812</v>
      </c>
      <c r="D1515" s="96">
        <v>6045</v>
      </c>
      <c r="E1515" s="96">
        <v>5589</v>
      </c>
      <c r="F1515" s="96">
        <v>6328</v>
      </c>
      <c r="G1515" s="96">
        <v>6509</v>
      </c>
      <c r="H1515" s="96">
        <v>7533</v>
      </c>
      <c r="I1515" s="96">
        <v>6633</v>
      </c>
      <c r="J1515" s="96">
        <v>6183</v>
      </c>
      <c r="K1515" s="96">
        <v>6243</v>
      </c>
      <c r="L1515" s="96">
        <v>7086</v>
      </c>
      <c r="M1515" s="96">
        <v>6233</v>
      </c>
      <c r="N1515" s="96">
        <v>5850</v>
      </c>
      <c r="O1515" s="96"/>
      <c r="P1515" s="96"/>
      <c r="Q1515" s="96"/>
      <c r="R1515" s="96"/>
      <c r="T1515" s="4" t="s">
        <v>1054</v>
      </c>
      <c r="U1515" s="4" t="s">
        <v>1055</v>
      </c>
      <c r="V1515" s="4" t="s">
        <v>1056</v>
      </c>
      <c r="W1515" s="4" t="s">
        <v>1057</v>
      </c>
      <c r="X1515" s="4" t="s">
        <v>1058</v>
      </c>
      <c r="Y1515" s="4">
        <v>4610.1000000000004</v>
      </c>
      <c r="Z1515" s="91">
        <f t="shared" ref="Z1515:AK1515" si="1558">C1515*100000/Z1499</f>
        <v>4503.5938903863434</v>
      </c>
      <c r="AA1515" s="91">
        <f t="shared" si="1558"/>
        <v>5366.5119004287881</v>
      </c>
      <c r="AB1515" s="91">
        <f t="shared" si="1558"/>
        <v>4719.4825373235153</v>
      </c>
      <c r="AC1515" s="91">
        <f t="shared" si="1558"/>
        <v>5099.5656343430928</v>
      </c>
      <c r="AD1515" s="91">
        <f t="shared" si="1558"/>
        <v>5023.0741924032654</v>
      </c>
      <c r="AE1515" s="91">
        <f t="shared" si="1558"/>
        <v>5567.2983119992905</v>
      </c>
      <c r="AF1515" s="91">
        <f t="shared" si="1558"/>
        <v>4679.3980909918237</v>
      </c>
      <c r="AG1515" s="91">
        <f t="shared" si="1558"/>
        <v>4160.3305117818836</v>
      </c>
      <c r="AH1515" s="91">
        <f t="shared" si="1558"/>
        <v>3983.5883561556425</v>
      </c>
      <c r="AI1515" s="91">
        <f t="shared" si="1558"/>
        <v>4296.2118639957316</v>
      </c>
      <c r="AJ1515" s="91">
        <f t="shared" si="1558"/>
        <v>3615.4711771598277</v>
      </c>
      <c r="AK1515" s="91">
        <f t="shared" si="1558"/>
        <v>3266.2040009603197</v>
      </c>
      <c r="AL1515" s="148"/>
      <c r="AM1515" s="148"/>
      <c r="AN1515" s="148"/>
      <c r="AO1515" s="148"/>
    </row>
    <row r="1516" spans="1:41" ht="13.5" customHeight="1">
      <c r="A1516" s="88">
        <v>1513</v>
      </c>
      <c r="B1516" s="95" t="s">
        <v>10</v>
      </c>
      <c r="C1516" s="96">
        <v>59</v>
      </c>
      <c r="D1516" s="96">
        <v>69</v>
      </c>
      <c r="E1516" s="96">
        <v>71</v>
      </c>
      <c r="F1516" s="96">
        <v>100</v>
      </c>
      <c r="G1516" s="96">
        <v>111</v>
      </c>
      <c r="H1516" s="96">
        <v>105</v>
      </c>
      <c r="I1516" s="96">
        <v>74</v>
      </c>
      <c r="J1516" s="96">
        <v>83</v>
      </c>
      <c r="K1516" s="96">
        <v>90</v>
      </c>
      <c r="L1516" s="96">
        <v>95</v>
      </c>
      <c r="M1516" s="96">
        <v>97</v>
      </c>
      <c r="N1516" s="96">
        <v>70</v>
      </c>
      <c r="O1516" s="96"/>
      <c r="P1516" s="96"/>
      <c r="Q1516" s="96"/>
      <c r="R1516" s="96"/>
      <c r="Z1516" s="91">
        <f t="shared" ref="Z1516:AK1516" si="1559">C1516*100000/Z1499</f>
        <v>55.21862833183588</v>
      </c>
      <c r="AA1516" s="91">
        <f t="shared" si="1559"/>
        <v>61.255470823752916</v>
      </c>
      <c r="AB1516" s="91">
        <f t="shared" si="1559"/>
        <v>59.954063365534012</v>
      </c>
      <c r="AC1516" s="91">
        <f t="shared" si="1559"/>
        <v>80.587320391009683</v>
      </c>
      <c r="AD1516" s="91">
        <f t="shared" si="1559"/>
        <v>85.660045376672684</v>
      </c>
      <c r="AE1516" s="91">
        <f t="shared" si="1559"/>
        <v>77.600733142164543</v>
      </c>
      <c r="AF1516" s="91">
        <f t="shared" si="1559"/>
        <v>52.20495382683476</v>
      </c>
      <c r="AG1516" s="91">
        <f t="shared" si="1559"/>
        <v>55.847878453484775</v>
      </c>
      <c r="AH1516" s="91">
        <f t="shared" si="1559"/>
        <v>57.427991679322098</v>
      </c>
      <c r="AI1516" s="91">
        <f t="shared" si="1559"/>
        <v>57.598098656448563</v>
      </c>
      <c r="AJ1516" s="91">
        <f t="shared" si="1559"/>
        <v>56.265153888096151</v>
      </c>
      <c r="AK1516" s="91">
        <f t="shared" si="1559"/>
        <v>39.082782917473914</v>
      </c>
      <c r="AL1516" s="148"/>
      <c r="AM1516" s="148"/>
      <c r="AN1516" s="148"/>
      <c r="AO1516" s="148"/>
    </row>
    <row r="1517" spans="1:41" ht="13.5" customHeight="1">
      <c r="A1517" s="88">
        <v>1514</v>
      </c>
      <c r="B1517" s="95" t="s">
        <v>9</v>
      </c>
      <c r="C1517" s="96">
        <v>62</v>
      </c>
      <c r="D1517" s="96">
        <v>47</v>
      </c>
      <c r="E1517" s="96">
        <v>84</v>
      </c>
      <c r="F1517" s="96">
        <v>60</v>
      </c>
      <c r="G1517" s="96">
        <v>77</v>
      </c>
      <c r="H1517" s="96">
        <v>71</v>
      </c>
      <c r="I1517" s="96">
        <v>38</v>
      </c>
      <c r="J1517" s="96">
        <v>33</v>
      </c>
      <c r="K1517" s="96">
        <v>48</v>
      </c>
      <c r="L1517" s="96">
        <v>34</v>
      </c>
      <c r="M1517" s="96">
        <v>68</v>
      </c>
      <c r="N1517" s="96">
        <v>54</v>
      </c>
      <c r="O1517" s="96"/>
      <c r="P1517" s="96"/>
      <c r="Q1517" s="96"/>
      <c r="R1517" s="96"/>
      <c r="Z1517" s="91">
        <f t="shared" ref="Z1517:AK1517" si="1560">C1517*100000/Z1499</f>
        <v>58.02635519616652</v>
      </c>
      <c r="AA1517" s="91">
        <f t="shared" si="1560"/>
        <v>41.724740995889668</v>
      </c>
      <c r="AB1517" s="91">
        <f t="shared" si="1560"/>
        <v>70.931567925420524</v>
      </c>
      <c r="AC1517" s="91">
        <f t="shared" si="1560"/>
        <v>48.352392234605809</v>
      </c>
      <c r="AD1517" s="91">
        <f t="shared" si="1560"/>
        <v>59.421833279313482</v>
      </c>
      <c r="AE1517" s="91">
        <f t="shared" si="1560"/>
        <v>52.472876696130307</v>
      </c>
      <c r="AF1517" s="91">
        <f t="shared" si="1560"/>
        <v>26.807949262428661</v>
      </c>
      <c r="AG1517" s="91">
        <f t="shared" si="1560"/>
        <v>22.204578180301176</v>
      </c>
      <c r="AH1517" s="91">
        <f t="shared" si="1560"/>
        <v>30.628262228971785</v>
      </c>
      <c r="AI1517" s="91">
        <f t="shared" si="1560"/>
        <v>20.614056361255276</v>
      </c>
      <c r="AJ1517" s="91">
        <f t="shared" si="1560"/>
        <v>39.443613034954005</v>
      </c>
      <c r="AK1517" s="91">
        <f t="shared" si="1560"/>
        <v>30.149575393479875</v>
      </c>
      <c r="AL1517" s="148"/>
      <c r="AM1517" s="148"/>
      <c r="AN1517" s="148"/>
      <c r="AO1517" s="148"/>
    </row>
    <row r="1518" spans="1:41" ht="13.5" customHeight="1">
      <c r="A1518" s="88">
        <v>1515</v>
      </c>
      <c r="B1518" s="95" t="s">
        <v>8</v>
      </c>
      <c r="C1518" s="96">
        <v>137</v>
      </c>
      <c r="D1518" s="96">
        <v>206</v>
      </c>
      <c r="E1518" s="96">
        <v>222</v>
      </c>
      <c r="F1518" s="96">
        <v>280</v>
      </c>
      <c r="G1518" s="96">
        <v>378</v>
      </c>
      <c r="H1518" s="96">
        <v>425</v>
      </c>
      <c r="I1518" s="96">
        <v>411</v>
      </c>
      <c r="J1518" s="96">
        <v>351</v>
      </c>
      <c r="K1518" s="96">
        <v>435</v>
      </c>
      <c r="L1518" s="96">
        <v>518</v>
      </c>
      <c r="M1518" s="96">
        <v>580</v>
      </c>
      <c r="N1518" s="96">
        <v>426</v>
      </c>
      <c r="O1518" s="96"/>
      <c r="P1518" s="96"/>
      <c r="Q1518" s="96"/>
      <c r="R1518" s="96"/>
      <c r="Z1518" s="91">
        <f t="shared" ref="Z1518:AK1518" si="1561">C1518*100000/Z1499</f>
        <v>128.21952680443246</v>
      </c>
      <c r="AA1518" s="91">
        <f t="shared" si="1561"/>
        <v>182.8786520245377</v>
      </c>
      <c r="AB1518" s="91">
        <f t="shared" si="1561"/>
        <v>187.46200094575423</v>
      </c>
      <c r="AC1518" s="91">
        <f t="shared" si="1561"/>
        <v>225.6444970948271</v>
      </c>
      <c r="AD1518" s="91">
        <f t="shared" si="1561"/>
        <v>291.70718155299346</v>
      </c>
      <c r="AE1518" s="91">
        <f t="shared" si="1561"/>
        <v>314.09820557542793</v>
      </c>
      <c r="AF1518" s="91">
        <f t="shared" si="1561"/>
        <v>289.94913544363629</v>
      </c>
      <c r="AG1518" s="91">
        <f t="shared" si="1561"/>
        <v>236.17596791774886</v>
      </c>
      <c r="AH1518" s="91">
        <f t="shared" si="1561"/>
        <v>277.5686264500568</v>
      </c>
      <c r="AI1518" s="91">
        <f t="shared" si="1561"/>
        <v>314.06121162147741</v>
      </c>
      <c r="AJ1518" s="91">
        <f t="shared" si="1561"/>
        <v>336.43081706284295</v>
      </c>
      <c r="AK1518" s="91">
        <f t="shared" si="1561"/>
        <v>237.84665032634123</v>
      </c>
      <c r="AL1518" s="148"/>
      <c r="AM1518" s="148"/>
      <c r="AN1518" s="148"/>
      <c r="AO1518" s="148"/>
    </row>
    <row r="1519" spans="1:41" ht="13.5" customHeight="1">
      <c r="A1519" s="88">
        <v>1516</v>
      </c>
      <c r="B1519" s="95" t="s">
        <v>24</v>
      </c>
      <c r="C1519" s="96">
        <v>0</v>
      </c>
      <c r="D1519" s="96">
        <v>0</v>
      </c>
      <c r="E1519" s="96">
        <v>0</v>
      </c>
      <c r="F1519" s="96">
        <v>0</v>
      </c>
      <c r="G1519" s="96">
        <v>3</v>
      </c>
      <c r="H1519" s="96">
        <v>7</v>
      </c>
      <c r="I1519" s="96">
        <v>3</v>
      </c>
      <c r="J1519" s="96">
        <v>0</v>
      </c>
      <c r="K1519" s="96">
        <v>5</v>
      </c>
      <c r="L1519" s="96">
        <v>1</v>
      </c>
      <c r="M1519" s="96">
        <v>0</v>
      </c>
      <c r="N1519" s="96">
        <v>1</v>
      </c>
      <c r="O1519" s="96"/>
      <c r="P1519" s="96"/>
      <c r="Q1519" s="96"/>
      <c r="R1519" s="96"/>
      <c r="Z1519" s="91">
        <f t="shared" ref="Z1519:AK1519" si="1562">C1519*100000/Z1499</f>
        <v>0</v>
      </c>
      <c r="AA1519" s="91">
        <f t="shared" si="1562"/>
        <v>0</v>
      </c>
      <c r="AB1519" s="91">
        <f t="shared" si="1562"/>
        <v>0</v>
      </c>
      <c r="AC1519" s="91">
        <f t="shared" si="1562"/>
        <v>0</v>
      </c>
      <c r="AD1519" s="91">
        <f t="shared" si="1562"/>
        <v>2.3151363615316942</v>
      </c>
      <c r="AE1519" s="91">
        <f t="shared" si="1562"/>
        <v>5.1733822094776363</v>
      </c>
      <c r="AF1519" s="91">
        <f t="shared" si="1562"/>
        <v>2.1164170470338415</v>
      </c>
      <c r="AG1519" s="91">
        <f t="shared" si="1562"/>
        <v>0</v>
      </c>
      <c r="AH1519" s="91">
        <f t="shared" si="1562"/>
        <v>3.1904439821845609</v>
      </c>
      <c r="AI1519" s="91">
        <f t="shared" si="1562"/>
        <v>0.60629577533103751</v>
      </c>
      <c r="AJ1519" s="91">
        <f t="shared" si="1562"/>
        <v>0</v>
      </c>
      <c r="AK1519" s="91">
        <f t="shared" si="1562"/>
        <v>0.55832547024962731</v>
      </c>
      <c r="AL1519" s="148"/>
      <c r="AM1519" s="148"/>
      <c r="AN1519" s="148"/>
      <c r="AO1519" s="148"/>
    </row>
    <row r="1520" spans="1:41" ht="13.5" customHeight="1">
      <c r="A1520" s="88">
        <v>1517</v>
      </c>
      <c r="B1520" s="97" t="s">
        <v>119</v>
      </c>
      <c r="C1520" s="96">
        <v>258</v>
      </c>
      <c r="D1520" s="96">
        <v>322</v>
      </c>
      <c r="E1520" s="96">
        <v>377</v>
      </c>
      <c r="F1520" s="96">
        <v>440</v>
      </c>
      <c r="G1520" s="96">
        <v>569</v>
      </c>
      <c r="H1520" s="96">
        <v>608</v>
      </c>
      <c r="I1520" s="96">
        <v>526</v>
      </c>
      <c r="J1520" s="96">
        <v>467</v>
      </c>
      <c r="K1520" s="96">
        <v>578</v>
      </c>
      <c r="L1520" s="96">
        <v>648</v>
      </c>
      <c r="M1520" s="96">
        <v>745</v>
      </c>
      <c r="N1520" s="96">
        <v>551</v>
      </c>
      <c r="O1520" s="96"/>
      <c r="P1520" s="96"/>
      <c r="Q1520" s="96"/>
      <c r="R1520" s="96"/>
      <c r="T1520" s="4" t="s">
        <v>1059</v>
      </c>
      <c r="U1520" s="4" t="s">
        <v>1060</v>
      </c>
      <c r="V1520" s="4" t="s">
        <v>1061</v>
      </c>
      <c r="W1520" s="4" t="s">
        <v>1062</v>
      </c>
      <c r="X1520" s="4" t="s">
        <v>1063</v>
      </c>
      <c r="Y1520" s="4">
        <v>226.9</v>
      </c>
      <c r="Z1520" s="91">
        <f t="shared" ref="Z1520:AK1520" si="1563">C1520*100000/Z1499</f>
        <v>241.46451033243486</v>
      </c>
      <c r="AA1520" s="91">
        <f t="shared" si="1563"/>
        <v>285.85886384418029</v>
      </c>
      <c r="AB1520" s="91">
        <f t="shared" si="1563"/>
        <v>318.34763223670876</v>
      </c>
      <c r="AC1520" s="91">
        <f t="shared" si="1563"/>
        <v>354.58420972044257</v>
      </c>
      <c r="AD1520" s="91">
        <f t="shared" si="1563"/>
        <v>439.10419657051136</v>
      </c>
      <c r="AE1520" s="91">
        <f t="shared" si="1563"/>
        <v>449.34519762320042</v>
      </c>
      <c r="AF1520" s="91">
        <f t="shared" si="1563"/>
        <v>371.07845557993352</v>
      </c>
      <c r="AG1520" s="91">
        <f t="shared" si="1563"/>
        <v>314.22842455153483</v>
      </c>
      <c r="AH1520" s="91">
        <f t="shared" si="1563"/>
        <v>368.81532434053526</v>
      </c>
      <c r="AI1520" s="91">
        <f t="shared" si="1563"/>
        <v>392.87966241451227</v>
      </c>
      <c r="AJ1520" s="91">
        <f t="shared" si="1563"/>
        <v>432.13958398589313</v>
      </c>
      <c r="AK1520" s="91">
        <f t="shared" si="1563"/>
        <v>307.63733410754463</v>
      </c>
      <c r="AL1520" s="148"/>
      <c r="AM1520" s="148"/>
      <c r="AN1520" s="148"/>
      <c r="AO1520" s="148"/>
    </row>
    <row r="1521" spans="1:41" ht="13.5" customHeight="1">
      <c r="A1521" s="88">
        <v>1518</v>
      </c>
      <c r="B1521" s="95" t="s">
        <v>7</v>
      </c>
      <c r="C1521" s="96">
        <v>137</v>
      </c>
      <c r="D1521" s="96">
        <v>216</v>
      </c>
      <c r="E1521" s="96">
        <v>273</v>
      </c>
      <c r="F1521" s="96">
        <v>273</v>
      </c>
      <c r="G1521" s="96">
        <v>383</v>
      </c>
      <c r="H1521" s="96">
        <v>487</v>
      </c>
      <c r="I1521" s="96">
        <v>343</v>
      </c>
      <c r="J1521" s="96">
        <v>393</v>
      </c>
      <c r="K1521" s="96">
        <v>415</v>
      </c>
      <c r="L1521" s="96">
        <v>478</v>
      </c>
      <c r="M1521" s="96">
        <v>464</v>
      </c>
      <c r="N1521" s="96">
        <v>460</v>
      </c>
      <c r="O1521" s="96"/>
      <c r="P1521" s="96"/>
      <c r="Q1521" s="96"/>
      <c r="R1521" s="96"/>
      <c r="Z1521" s="91">
        <f t="shared" ref="Z1521:AK1521" si="1564">C1521*100000/Z1499</f>
        <v>128.21952680443246</v>
      </c>
      <c r="AA1521" s="91">
        <f t="shared" si="1564"/>
        <v>191.75625649174827</v>
      </c>
      <c r="AB1521" s="91">
        <f t="shared" si="1564"/>
        <v>230.52759575761669</v>
      </c>
      <c r="AC1521" s="91">
        <f t="shared" si="1564"/>
        <v>220.00338466745643</v>
      </c>
      <c r="AD1521" s="91">
        <f t="shared" si="1564"/>
        <v>295.56574215554627</v>
      </c>
      <c r="AE1521" s="91">
        <f t="shared" si="1564"/>
        <v>359.9195908593727</v>
      </c>
      <c r="AF1521" s="91">
        <f t="shared" si="1564"/>
        <v>241.97701571086921</v>
      </c>
      <c r="AG1521" s="91">
        <f t="shared" si="1564"/>
        <v>264.43634014722306</v>
      </c>
      <c r="AH1521" s="91">
        <f t="shared" si="1564"/>
        <v>264.80685052131855</v>
      </c>
      <c r="AI1521" s="91">
        <f t="shared" si="1564"/>
        <v>289.80938060823593</v>
      </c>
      <c r="AJ1521" s="91">
        <f t="shared" si="1564"/>
        <v>269.14465365027439</v>
      </c>
      <c r="AK1521" s="91">
        <f t="shared" si="1564"/>
        <v>256.82971631482854</v>
      </c>
      <c r="AL1521" s="148"/>
      <c r="AM1521" s="148"/>
      <c r="AN1521" s="148"/>
      <c r="AO1521" s="148"/>
    </row>
    <row r="1522" spans="1:41" ht="13.5" customHeight="1">
      <c r="A1522" s="88">
        <v>1519</v>
      </c>
      <c r="B1522" s="95" t="s">
        <v>6</v>
      </c>
      <c r="C1522" s="96">
        <v>189</v>
      </c>
      <c r="D1522" s="96">
        <v>176</v>
      </c>
      <c r="E1522" s="96">
        <v>163</v>
      </c>
      <c r="F1522" s="96">
        <v>181</v>
      </c>
      <c r="G1522" s="96">
        <v>227</v>
      </c>
      <c r="H1522" s="96">
        <v>162</v>
      </c>
      <c r="I1522" s="96">
        <v>154</v>
      </c>
      <c r="J1522" s="96">
        <v>137</v>
      </c>
      <c r="K1522" s="96">
        <v>158</v>
      </c>
      <c r="L1522" s="96">
        <v>179</v>
      </c>
      <c r="M1522" s="96">
        <v>156</v>
      </c>
      <c r="N1522" s="96">
        <v>150</v>
      </c>
      <c r="O1522" s="96"/>
      <c r="P1522" s="96"/>
      <c r="Q1522" s="96"/>
      <c r="R1522" s="96"/>
      <c r="Z1522" s="91">
        <f t="shared" ref="Z1522:AK1522" si="1565">C1522*100000/Z1499</f>
        <v>176.88679245283018</v>
      </c>
      <c r="AA1522" s="91">
        <f t="shared" si="1565"/>
        <v>156.24583862290601</v>
      </c>
      <c r="AB1522" s="91">
        <f t="shared" si="1565"/>
        <v>137.64101871242315</v>
      </c>
      <c r="AC1522" s="91">
        <f t="shared" si="1565"/>
        <v>145.86304990772751</v>
      </c>
      <c r="AD1522" s="91">
        <f t="shared" si="1565"/>
        <v>175.17865135589818</v>
      </c>
      <c r="AE1522" s="91">
        <f t="shared" si="1565"/>
        <v>119.72684541933958</v>
      </c>
      <c r="AF1522" s="91">
        <f t="shared" si="1565"/>
        <v>108.64274174773719</v>
      </c>
      <c r="AG1522" s="91">
        <f t="shared" si="1565"/>
        <v>92.182642748523065</v>
      </c>
      <c r="AH1522" s="91">
        <f t="shared" si="1565"/>
        <v>100.81802983703213</v>
      </c>
      <c r="AI1522" s="91">
        <f t="shared" si="1565"/>
        <v>108.52694378425571</v>
      </c>
      <c r="AJ1522" s="91">
        <f t="shared" si="1565"/>
        <v>90.488288727247422</v>
      </c>
      <c r="AK1522" s="91">
        <f t="shared" si="1565"/>
        <v>83.748820537444104</v>
      </c>
      <c r="AL1522" s="148"/>
      <c r="AM1522" s="148"/>
      <c r="AN1522" s="148"/>
      <c r="AO1522" s="148"/>
    </row>
    <row r="1523" spans="1:41" ht="13.5" customHeight="1">
      <c r="A1523" s="88">
        <v>1520</v>
      </c>
      <c r="B1523" s="95" t="s">
        <v>5</v>
      </c>
      <c r="C1523" s="96">
        <v>18</v>
      </c>
      <c r="D1523" s="96">
        <v>25</v>
      </c>
      <c r="E1523" s="96">
        <v>39</v>
      </c>
      <c r="F1523" s="96">
        <v>23</v>
      </c>
      <c r="G1523" s="96">
        <v>24</v>
      </c>
      <c r="H1523" s="96">
        <v>60</v>
      </c>
      <c r="I1523" s="96">
        <v>48</v>
      </c>
      <c r="J1523" s="96">
        <v>39</v>
      </c>
      <c r="K1523" s="96">
        <v>41</v>
      </c>
      <c r="L1523" s="96">
        <v>78</v>
      </c>
      <c r="M1523" s="96">
        <v>79</v>
      </c>
      <c r="N1523" s="96">
        <v>72</v>
      </c>
      <c r="O1523" s="96"/>
      <c r="P1523" s="96"/>
      <c r="Q1523" s="96"/>
      <c r="R1523" s="96"/>
      <c r="Z1523" s="91">
        <f t="shared" ref="Z1523:AK1523" si="1566">C1523*100000/Z1499</f>
        <v>16.846361185983827</v>
      </c>
      <c r="AA1523" s="91">
        <f t="shared" si="1566"/>
        <v>22.194011168026421</v>
      </c>
      <c r="AB1523" s="91">
        <f t="shared" si="1566"/>
        <v>32.932513679659529</v>
      </c>
      <c r="AC1523" s="91">
        <f t="shared" si="1566"/>
        <v>18.535083689932225</v>
      </c>
      <c r="AD1523" s="91">
        <f t="shared" si="1566"/>
        <v>18.521090892253554</v>
      </c>
      <c r="AE1523" s="91">
        <f t="shared" si="1566"/>
        <v>44.34327608123688</v>
      </c>
      <c r="AF1523" s="91">
        <f t="shared" si="1566"/>
        <v>33.862672752541464</v>
      </c>
      <c r="AG1523" s="91">
        <f t="shared" si="1566"/>
        <v>26.241774213083207</v>
      </c>
      <c r="AH1523" s="91">
        <f t="shared" si="1566"/>
        <v>26.161640653913398</v>
      </c>
      <c r="AI1523" s="91">
        <f t="shared" si="1566"/>
        <v>47.291070475820923</v>
      </c>
      <c r="AJ1523" s="91">
        <f t="shared" si="1566"/>
        <v>45.824197496490676</v>
      </c>
      <c r="AK1523" s="91">
        <f t="shared" si="1566"/>
        <v>40.199433857973169</v>
      </c>
      <c r="AL1523" s="148"/>
      <c r="AM1523" s="148"/>
      <c r="AN1523" s="148"/>
      <c r="AO1523" s="148"/>
    </row>
    <row r="1524" spans="1:41" ht="13.5" customHeight="1">
      <c r="A1524" s="88">
        <v>1521</v>
      </c>
      <c r="B1524" s="95" t="s">
        <v>26</v>
      </c>
      <c r="C1524" s="96">
        <v>0</v>
      </c>
      <c r="D1524" s="96">
        <v>0</v>
      </c>
      <c r="E1524" s="96">
        <v>0</v>
      </c>
      <c r="F1524" s="96">
        <v>1</v>
      </c>
      <c r="G1524" s="96">
        <v>0</v>
      </c>
      <c r="H1524" s="96">
        <v>3</v>
      </c>
      <c r="I1524" s="96">
        <v>1</v>
      </c>
      <c r="J1524" s="96">
        <v>0</v>
      </c>
      <c r="K1524" s="96">
        <v>0</v>
      </c>
      <c r="L1524" s="96">
        <v>1</v>
      </c>
      <c r="M1524" s="96">
        <v>0</v>
      </c>
      <c r="N1524" s="96">
        <v>0</v>
      </c>
      <c r="O1524" s="96"/>
      <c r="P1524" s="96"/>
      <c r="Q1524" s="96"/>
      <c r="R1524" s="96"/>
      <c r="Z1524" s="91">
        <f t="shared" ref="Z1524:AK1524" si="1567">C1524*100000/Z1499</f>
        <v>0</v>
      </c>
      <c r="AA1524" s="91">
        <f t="shared" si="1567"/>
        <v>0</v>
      </c>
      <c r="AB1524" s="91">
        <f t="shared" si="1567"/>
        <v>0</v>
      </c>
      <c r="AC1524" s="91">
        <f t="shared" si="1567"/>
        <v>0.80587320391009676</v>
      </c>
      <c r="AD1524" s="91">
        <f t="shared" si="1567"/>
        <v>0</v>
      </c>
      <c r="AE1524" s="91">
        <f t="shared" si="1567"/>
        <v>2.217163804061844</v>
      </c>
      <c r="AF1524" s="91">
        <f t="shared" si="1567"/>
        <v>0.70547234901128053</v>
      </c>
      <c r="AG1524" s="91">
        <f t="shared" si="1567"/>
        <v>0</v>
      </c>
      <c r="AH1524" s="91">
        <f t="shared" si="1567"/>
        <v>0</v>
      </c>
      <c r="AI1524" s="91">
        <f t="shared" si="1567"/>
        <v>0.60629577533103751</v>
      </c>
      <c r="AJ1524" s="91">
        <f t="shared" si="1567"/>
        <v>0</v>
      </c>
      <c r="AK1524" s="91">
        <f t="shared" si="1567"/>
        <v>0</v>
      </c>
      <c r="AL1524" s="148"/>
      <c r="AM1524" s="148"/>
      <c r="AN1524" s="148"/>
      <c r="AO1524" s="148"/>
    </row>
    <row r="1525" spans="1:41" ht="13.5" customHeight="1">
      <c r="A1525" s="88">
        <v>1522</v>
      </c>
      <c r="B1525" s="95" t="s">
        <v>4</v>
      </c>
      <c r="C1525" s="96">
        <v>67</v>
      </c>
      <c r="D1525" s="96">
        <v>87</v>
      </c>
      <c r="E1525" s="96">
        <v>96</v>
      </c>
      <c r="F1525" s="96">
        <v>129</v>
      </c>
      <c r="G1525" s="96">
        <v>90</v>
      </c>
      <c r="H1525" s="96">
        <v>263</v>
      </c>
      <c r="I1525" s="96">
        <v>252</v>
      </c>
      <c r="J1525" s="96">
        <v>297</v>
      </c>
      <c r="K1525" s="96">
        <v>275</v>
      </c>
      <c r="L1525" s="96">
        <v>250</v>
      </c>
      <c r="M1525" s="96">
        <v>279</v>
      </c>
      <c r="N1525" s="96">
        <v>271</v>
      </c>
      <c r="O1525" s="96"/>
      <c r="P1525" s="96"/>
      <c r="Q1525" s="96"/>
      <c r="R1525" s="96"/>
      <c r="Z1525" s="91">
        <f t="shared" ref="Z1525:AK1525" si="1568">C1525*100000/Z1499</f>
        <v>62.705899970050915</v>
      </c>
      <c r="AA1525" s="91">
        <f t="shared" si="1568"/>
        <v>77.235158864731943</v>
      </c>
      <c r="AB1525" s="91">
        <f t="shared" si="1568"/>
        <v>81.064649057623456</v>
      </c>
      <c r="AC1525" s="91">
        <f t="shared" si="1568"/>
        <v>103.95764330440248</v>
      </c>
      <c r="AD1525" s="91">
        <f t="shared" si="1568"/>
        <v>69.45409084595083</v>
      </c>
      <c r="AE1525" s="91">
        <f t="shared" si="1568"/>
        <v>194.37136015608834</v>
      </c>
      <c r="AF1525" s="91">
        <f t="shared" si="1568"/>
        <v>177.77903195084269</v>
      </c>
      <c r="AG1525" s="91">
        <f t="shared" si="1568"/>
        <v>199.84120362271057</v>
      </c>
      <c r="AH1525" s="91">
        <f t="shared" si="1568"/>
        <v>175.47441902015083</v>
      </c>
      <c r="AI1525" s="91">
        <f t="shared" si="1568"/>
        <v>151.57394383275937</v>
      </c>
      <c r="AJ1525" s="91">
        <f t="shared" si="1568"/>
        <v>161.8348240698848</v>
      </c>
      <c r="AK1525" s="91">
        <f t="shared" si="1568"/>
        <v>151.30620243764901</v>
      </c>
      <c r="AL1525" s="148"/>
      <c r="AM1525" s="148"/>
      <c r="AN1525" s="148"/>
      <c r="AO1525" s="148"/>
    </row>
    <row r="1526" spans="1:41" ht="13.5" customHeight="1">
      <c r="A1526" s="88">
        <v>1523</v>
      </c>
      <c r="B1526" s="95" t="s">
        <v>3</v>
      </c>
      <c r="C1526" s="96">
        <v>153</v>
      </c>
      <c r="D1526" s="96">
        <v>244</v>
      </c>
      <c r="E1526" s="96">
        <v>434</v>
      </c>
      <c r="F1526" s="96">
        <v>668</v>
      </c>
      <c r="G1526" s="96">
        <v>857</v>
      </c>
      <c r="H1526" s="96">
        <v>1274</v>
      </c>
      <c r="I1526" s="96">
        <v>1376</v>
      </c>
      <c r="J1526" s="96">
        <v>1386</v>
      </c>
      <c r="K1526" s="96">
        <v>1618</v>
      </c>
      <c r="L1526" s="96">
        <v>2179</v>
      </c>
      <c r="M1526" s="96">
        <v>2234</v>
      </c>
      <c r="N1526" s="96">
        <v>2130</v>
      </c>
      <c r="O1526" s="96"/>
      <c r="P1526" s="96"/>
      <c r="Q1526" s="96"/>
      <c r="R1526" s="96"/>
      <c r="Z1526" s="91">
        <f t="shared" ref="Z1526:AK1526" si="1569">C1526*100000/Z1499</f>
        <v>143.19407008086253</v>
      </c>
      <c r="AA1526" s="91">
        <f t="shared" si="1569"/>
        <v>216.61354899993785</v>
      </c>
      <c r="AB1526" s="91">
        <f t="shared" si="1569"/>
        <v>366.47976761467271</v>
      </c>
      <c r="AC1526" s="91">
        <f t="shared" si="1569"/>
        <v>538.32330021194468</v>
      </c>
      <c r="AD1526" s="91">
        <f t="shared" si="1569"/>
        <v>661.35728727755395</v>
      </c>
      <c r="AE1526" s="91">
        <f t="shared" si="1569"/>
        <v>941.55556212492979</v>
      </c>
      <c r="AF1526" s="91">
        <f t="shared" si="1569"/>
        <v>970.72995223952194</v>
      </c>
      <c r="AG1526" s="91">
        <f t="shared" si="1569"/>
        <v>932.59228357264931</v>
      </c>
      <c r="AH1526" s="91">
        <f t="shared" si="1569"/>
        <v>1032.427672634924</v>
      </c>
      <c r="AI1526" s="91">
        <f t="shared" si="1569"/>
        <v>1321.1184944463307</v>
      </c>
      <c r="AJ1526" s="91">
        <f t="shared" si="1569"/>
        <v>1295.8386988248124</v>
      </c>
      <c r="AK1526" s="91">
        <f t="shared" si="1569"/>
        <v>1189.2332516317063</v>
      </c>
      <c r="AL1526" s="148"/>
      <c r="AM1526" s="148"/>
      <c r="AN1526" s="148"/>
      <c r="AO1526" s="148"/>
    </row>
    <row r="1527" spans="1:41" ht="13.5" customHeight="1">
      <c r="A1527" s="88">
        <v>1524</v>
      </c>
      <c r="B1527" s="95" t="s">
        <v>2</v>
      </c>
      <c r="C1527" s="96">
        <v>0</v>
      </c>
      <c r="D1527" s="96">
        <v>2</v>
      </c>
      <c r="E1527" s="96">
        <v>0</v>
      </c>
      <c r="F1527" s="96">
        <v>0</v>
      </c>
      <c r="G1527" s="96">
        <v>0</v>
      </c>
      <c r="H1527" s="96">
        <v>0</v>
      </c>
      <c r="I1527" s="96">
        <v>1</v>
      </c>
      <c r="J1527" s="96">
        <v>0</v>
      </c>
      <c r="K1527" s="96">
        <v>0</v>
      </c>
      <c r="L1527" s="96">
        <v>0</v>
      </c>
      <c r="M1527" s="96">
        <v>1</v>
      </c>
      <c r="N1527" s="96">
        <v>0</v>
      </c>
      <c r="O1527" s="96"/>
      <c r="P1527" s="96"/>
      <c r="Q1527" s="96"/>
      <c r="R1527" s="96"/>
      <c r="Z1527" s="91">
        <f t="shared" ref="Z1527:AK1527" si="1570">C1527*100000/Z1499</f>
        <v>0</v>
      </c>
      <c r="AA1527" s="91">
        <f t="shared" si="1570"/>
        <v>1.7755208934421136</v>
      </c>
      <c r="AB1527" s="91">
        <f t="shared" si="1570"/>
        <v>0</v>
      </c>
      <c r="AC1527" s="91">
        <f t="shared" si="1570"/>
        <v>0</v>
      </c>
      <c r="AD1527" s="91">
        <f t="shared" si="1570"/>
        <v>0</v>
      </c>
      <c r="AE1527" s="91">
        <f t="shared" si="1570"/>
        <v>0</v>
      </c>
      <c r="AF1527" s="91">
        <f t="shared" si="1570"/>
        <v>0.70547234901128053</v>
      </c>
      <c r="AG1527" s="91">
        <f t="shared" si="1570"/>
        <v>0</v>
      </c>
      <c r="AH1527" s="91">
        <f t="shared" si="1570"/>
        <v>0</v>
      </c>
      <c r="AI1527" s="91">
        <f t="shared" si="1570"/>
        <v>0</v>
      </c>
      <c r="AJ1527" s="91">
        <f t="shared" si="1570"/>
        <v>0.58005313286697058</v>
      </c>
      <c r="AK1527" s="91">
        <f t="shared" si="1570"/>
        <v>0</v>
      </c>
      <c r="AL1527" s="148"/>
      <c r="AM1527" s="148"/>
      <c r="AN1527" s="148"/>
      <c r="AO1527" s="148"/>
    </row>
    <row r="1528" spans="1:41" ht="13.5" customHeight="1">
      <c r="A1528" s="88">
        <v>1525</v>
      </c>
      <c r="B1528" s="95" t="s">
        <v>23</v>
      </c>
      <c r="C1528" s="96">
        <v>7</v>
      </c>
      <c r="D1528" s="96">
        <v>9</v>
      </c>
      <c r="E1528" s="96">
        <v>8</v>
      </c>
      <c r="F1528" s="96">
        <v>0</v>
      </c>
      <c r="G1528" s="96">
        <v>2</v>
      </c>
      <c r="H1528" s="96">
        <v>11</v>
      </c>
      <c r="I1528" s="96">
        <v>3</v>
      </c>
      <c r="J1528" s="96">
        <v>5</v>
      </c>
      <c r="K1528" s="96">
        <v>3</v>
      </c>
      <c r="L1528" s="96">
        <v>0</v>
      </c>
      <c r="M1528" s="96">
        <v>5</v>
      </c>
      <c r="N1528" s="96">
        <v>3</v>
      </c>
      <c r="O1528" s="96"/>
      <c r="P1528" s="96"/>
      <c r="Q1528" s="96"/>
      <c r="R1528" s="96"/>
      <c r="Z1528" s="91">
        <f t="shared" ref="Z1528:AK1528" si="1571">C1528*100000/Z1499</f>
        <v>6.5513626834381551</v>
      </c>
      <c r="AA1528" s="91">
        <f t="shared" si="1571"/>
        <v>7.9898440204895111</v>
      </c>
      <c r="AB1528" s="91">
        <f t="shared" si="1571"/>
        <v>6.7553874214686216</v>
      </c>
      <c r="AC1528" s="91">
        <f t="shared" si="1571"/>
        <v>0</v>
      </c>
      <c r="AD1528" s="91">
        <f t="shared" si="1571"/>
        <v>1.5434242410211294</v>
      </c>
      <c r="AE1528" s="91">
        <f t="shared" si="1571"/>
        <v>8.1296006148934286</v>
      </c>
      <c r="AF1528" s="91">
        <f t="shared" si="1571"/>
        <v>2.1164170470338415</v>
      </c>
      <c r="AG1528" s="91">
        <f t="shared" si="1571"/>
        <v>3.3643300273183598</v>
      </c>
      <c r="AH1528" s="91">
        <f t="shared" si="1571"/>
        <v>1.9142663893107366</v>
      </c>
      <c r="AI1528" s="91">
        <f t="shared" si="1571"/>
        <v>0</v>
      </c>
      <c r="AJ1528" s="91">
        <f t="shared" si="1571"/>
        <v>2.900265664334853</v>
      </c>
      <c r="AK1528" s="91">
        <f t="shared" si="1571"/>
        <v>1.674976410748882</v>
      </c>
      <c r="AL1528" s="148"/>
      <c r="AM1528" s="148"/>
      <c r="AN1528" s="148"/>
      <c r="AO1528" s="148"/>
    </row>
    <row r="1529" spans="1:41" ht="13.5" customHeight="1">
      <c r="A1529" s="88">
        <v>1526</v>
      </c>
      <c r="B1529" s="95" t="s">
        <v>1</v>
      </c>
      <c r="C1529" s="96">
        <v>8</v>
      </c>
      <c r="D1529" s="96">
        <v>1</v>
      </c>
      <c r="E1529" s="96">
        <v>90</v>
      </c>
      <c r="F1529" s="96">
        <v>3</v>
      </c>
      <c r="G1529" s="96">
        <v>0</v>
      </c>
      <c r="H1529" s="96">
        <v>2</v>
      </c>
      <c r="I1529" s="96">
        <v>4</v>
      </c>
      <c r="J1529" s="96">
        <v>9</v>
      </c>
      <c r="K1529" s="96">
        <v>6</v>
      </c>
      <c r="L1529" s="96">
        <v>11</v>
      </c>
      <c r="M1529" s="96">
        <v>0</v>
      </c>
      <c r="N1529" s="96">
        <v>4</v>
      </c>
      <c r="O1529" s="96"/>
      <c r="P1529" s="96"/>
      <c r="Q1529" s="96"/>
      <c r="R1529" s="96"/>
      <c r="Z1529" s="91">
        <f t="shared" ref="Z1529:AK1529" si="1572">C1529*100000/Z1499</f>
        <v>7.4872716382150344</v>
      </c>
      <c r="AA1529" s="91">
        <f t="shared" si="1572"/>
        <v>0.88776044672105681</v>
      </c>
      <c r="AB1529" s="91">
        <f t="shared" si="1572"/>
        <v>75.99810849152199</v>
      </c>
      <c r="AC1529" s="91">
        <f t="shared" si="1572"/>
        <v>2.4176196117302902</v>
      </c>
      <c r="AD1529" s="91">
        <f t="shared" si="1572"/>
        <v>0</v>
      </c>
      <c r="AE1529" s="91">
        <f t="shared" si="1572"/>
        <v>1.4781092027078961</v>
      </c>
      <c r="AF1529" s="91">
        <f t="shared" si="1572"/>
        <v>2.8218893960451221</v>
      </c>
      <c r="AG1529" s="91">
        <f t="shared" si="1572"/>
        <v>6.0557940491730475</v>
      </c>
      <c r="AH1529" s="91">
        <f t="shared" si="1572"/>
        <v>3.8285327786214731</v>
      </c>
      <c r="AI1529" s="91">
        <f t="shared" si="1572"/>
        <v>6.6692535286414127</v>
      </c>
      <c r="AJ1529" s="91">
        <f t="shared" si="1572"/>
        <v>0</v>
      </c>
      <c r="AK1529" s="91">
        <f t="shared" si="1572"/>
        <v>2.2333018809985092</v>
      </c>
      <c r="AL1529" s="148"/>
      <c r="AM1529" s="148"/>
      <c r="AN1529" s="148"/>
      <c r="AO1529" s="148"/>
    </row>
    <row r="1530" spans="1:41" ht="13.5" customHeight="1">
      <c r="A1530" s="88">
        <v>1527</v>
      </c>
      <c r="B1530" s="95" t="s">
        <v>0</v>
      </c>
      <c r="C1530" s="96">
        <v>4</v>
      </c>
      <c r="D1530" s="96">
        <v>7</v>
      </c>
      <c r="E1530" s="96">
        <v>9</v>
      </c>
      <c r="F1530" s="96">
        <v>3</v>
      </c>
      <c r="G1530" s="96">
        <v>11</v>
      </c>
      <c r="H1530" s="96">
        <v>9</v>
      </c>
      <c r="I1530" s="96">
        <v>7</v>
      </c>
      <c r="J1530" s="96">
        <v>6</v>
      </c>
      <c r="K1530" s="96">
        <v>15</v>
      </c>
      <c r="L1530" s="96">
        <v>151</v>
      </c>
      <c r="M1530" s="96">
        <v>757</v>
      </c>
      <c r="N1530" s="96">
        <v>158</v>
      </c>
      <c r="O1530" s="96"/>
      <c r="P1530" s="96"/>
      <c r="Q1530" s="96"/>
      <c r="R1530" s="96"/>
      <c r="Z1530" s="91">
        <f t="shared" ref="Z1530:AK1530" si="1573">C1530*100000/Z1499</f>
        <v>3.7436358191075172</v>
      </c>
      <c r="AA1530" s="91">
        <f t="shared" si="1573"/>
        <v>6.2143231270473978</v>
      </c>
      <c r="AB1530" s="91">
        <f t="shared" si="1573"/>
        <v>7.599810849152199</v>
      </c>
      <c r="AC1530" s="91">
        <f t="shared" si="1573"/>
        <v>2.4176196117302902</v>
      </c>
      <c r="AD1530" s="91">
        <f t="shared" si="1573"/>
        <v>8.4888333256162127</v>
      </c>
      <c r="AE1530" s="91">
        <f t="shared" si="1573"/>
        <v>6.651491412185532</v>
      </c>
      <c r="AF1530" s="91">
        <f t="shared" si="1573"/>
        <v>4.9383064430789636</v>
      </c>
      <c r="AG1530" s="91">
        <f t="shared" si="1573"/>
        <v>4.037196032782032</v>
      </c>
      <c r="AH1530" s="91">
        <f t="shared" si="1573"/>
        <v>9.5713319465536824</v>
      </c>
      <c r="AI1530" s="91">
        <f t="shared" si="1573"/>
        <v>91.550662074986661</v>
      </c>
      <c r="AJ1530" s="91">
        <f t="shared" si="1573"/>
        <v>439.10022158029676</v>
      </c>
      <c r="AK1530" s="91">
        <f t="shared" si="1573"/>
        <v>88.215424299441111</v>
      </c>
      <c r="AL1530" s="148"/>
      <c r="AM1530" s="148"/>
      <c r="AN1530" s="148"/>
      <c r="AO1530" s="148"/>
    </row>
    <row r="1531" spans="1:41" ht="13.5" customHeight="1">
      <c r="A1531" s="88">
        <v>1528</v>
      </c>
      <c r="B1531" s="97" t="s">
        <v>111</v>
      </c>
      <c r="C1531" s="96"/>
      <c r="D1531" s="96"/>
      <c r="E1531" s="96"/>
      <c r="F1531" s="96"/>
      <c r="G1531" s="96"/>
      <c r="H1531" s="96"/>
      <c r="I1531" s="96"/>
      <c r="J1531" s="96"/>
      <c r="K1531" s="96"/>
      <c r="L1531" s="96"/>
      <c r="M1531" s="96">
        <v>0</v>
      </c>
      <c r="N1531" s="96">
        <v>0</v>
      </c>
      <c r="O1531" s="96"/>
      <c r="P1531" s="96"/>
      <c r="Q1531" s="96"/>
      <c r="R1531" s="96"/>
      <c r="Z1531" s="91">
        <f t="shared" ref="Z1531:AK1531" si="1574">C1531*100000/Z1499</f>
        <v>0</v>
      </c>
      <c r="AA1531" s="91">
        <f t="shared" si="1574"/>
        <v>0</v>
      </c>
      <c r="AB1531" s="91">
        <f t="shared" si="1574"/>
        <v>0</v>
      </c>
      <c r="AC1531" s="91">
        <f t="shared" si="1574"/>
        <v>0</v>
      </c>
      <c r="AD1531" s="91">
        <f t="shared" si="1574"/>
        <v>0</v>
      </c>
      <c r="AE1531" s="91">
        <f t="shared" si="1574"/>
        <v>0</v>
      </c>
      <c r="AF1531" s="91">
        <f t="shared" si="1574"/>
        <v>0</v>
      </c>
      <c r="AG1531" s="91">
        <f t="shared" si="1574"/>
        <v>0</v>
      </c>
      <c r="AH1531" s="91">
        <f t="shared" si="1574"/>
        <v>0</v>
      </c>
      <c r="AI1531" s="91">
        <f t="shared" si="1574"/>
        <v>0</v>
      </c>
      <c r="AJ1531" s="91">
        <f t="shared" si="1574"/>
        <v>0</v>
      </c>
      <c r="AK1531" s="91">
        <f t="shared" si="1574"/>
        <v>0</v>
      </c>
      <c r="AL1531" s="148"/>
      <c r="AM1531" s="148"/>
      <c r="AN1531" s="148"/>
      <c r="AO1531" s="148"/>
    </row>
    <row r="1532" spans="1:41" ht="13.5" customHeight="1">
      <c r="A1532" s="88">
        <v>1529</v>
      </c>
      <c r="B1532" s="97" t="s">
        <v>112</v>
      </c>
      <c r="C1532" s="96">
        <f>SUM(C1508,C1515,C1520,C1521:C1531)</f>
        <v>6573</v>
      </c>
      <c r="D1532" s="96">
        <f t="shared" ref="D1532:K1532" si="1575">SUM(D1508,D1515,D1520,D1521:D1531)</f>
        <v>8257</v>
      </c>
      <c r="E1532" s="96">
        <f t="shared" si="1575"/>
        <v>8370</v>
      </c>
      <c r="F1532" s="96">
        <f t="shared" si="1575"/>
        <v>9490</v>
      </c>
      <c r="G1532" s="96">
        <f t="shared" si="1575"/>
        <v>10156</v>
      </c>
      <c r="H1532" s="96">
        <f t="shared" si="1575"/>
        <v>12180</v>
      </c>
      <c r="I1532" s="96">
        <f t="shared" si="1575"/>
        <v>11150</v>
      </c>
      <c r="J1532" s="96">
        <f t="shared" si="1575"/>
        <v>10779</v>
      </c>
      <c r="K1532" s="96">
        <f t="shared" si="1575"/>
        <v>11266</v>
      </c>
      <c r="L1532" s="96">
        <f>SUM(L1508,L1515,L1520,L1521:L1531)</f>
        <v>13379</v>
      </c>
      <c r="M1532" s="96">
        <f t="shared" ref="M1532:R1532" si="1576">SUM(M1508,M1515,M1520,M1521:M1531)</f>
        <v>13542</v>
      </c>
      <c r="N1532" s="96">
        <f>SUM(N1508,N1515,N1520,N1521:N1531)</f>
        <v>12132</v>
      </c>
      <c r="O1532" s="96">
        <f t="shared" si="1576"/>
        <v>0</v>
      </c>
      <c r="P1532" s="96">
        <f t="shared" si="1576"/>
        <v>0</v>
      </c>
      <c r="Q1532" s="96">
        <f t="shared" si="1576"/>
        <v>0</v>
      </c>
      <c r="R1532" s="96">
        <f t="shared" si="1576"/>
        <v>0</v>
      </c>
      <c r="T1532" s="4" t="s">
        <v>1064</v>
      </c>
      <c r="U1532" s="4" t="s">
        <v>1065</v>
      </c>
      <c r="V1532" s="4" t="s">
        <v>1066</v>
      </c>
      <c r="W1532" s="4" t="s">
        <v>1067</v>
      </c>
      <c r="X1532" s="4" t="s">
        <v>1068</v>
      </c>
      <c r="Y1532" s="4">
        <v>6161.2</v>
      </c>
      <c r="Z1532" s="91">
        <f t="shared" ref="Z1532:AK1532" si="1577">C1532*100000/Z1499</f>
        <v>6151.7295597484281</v>
      </c>
      <c r="AA1532" s="91">
        <f t="shared" si="1577"/>
        <v>7330.2380085757659</v>
      </c>
      <c r="AB1532" s="91">
        <f t="shared" si="1577"/>
        <v>7067.8240897115447</v>
      </c>
      <c r="AC1532" s="91">
        <f t="shared" si="1577"/>
        <v>7647.7367051068186</v>
      </c>
      <c r="AD1532" s="91">
        <f t="shared" si="1577"/>
        <v>7837.5082959052952</v>
      </c>
      <c r="AE1532" s="91">
        <f t="shared" si="1577"/>
        <v>9001.685044491087</v>
      </c>
      <c r="AF1532" s="91">
        <f t="shared" si="1577"/>
        <v>7866.0166914757774</v>
      </c>
      <c r="AG1532" s="91">
        <f t="shared" si="1577"/>
        <v>7252.8226728929203</v>
      </c>
      <c r="AH1532" s="91">
        <f t="shared" si="1577"/>
        <v>7188.7083806582523</v>
      </c>
      <c r="AI1532" s="91">
        <f t="shared" si="1577"/>
        <v>8111.6311781539507</v>
      </c>
      <c r="AJ1532" s="91">
        <f t="shared" si="1577"/>
        <v>7855.0795252845164</v>
      </c>
      <c r="AK1532" s="91">
        <f t="shared" si="1577"/>
        <v>6773.604605068479</v>
      </c>
      <c r="AL1532" s="148"/>
      <c r="AM1532" s="148"/>
      <c r="AN1532" s="148"/>
      <c r="AO1532" s="148"/>
    </row>
    <row r="1533" spans="1:41" ht="13.5" customHeight="1">
      <c r="A1533" s="88">
        <v>1530</v>
      </c>
      <c r="B1533" s="13" t="s">
        <v>162</v>
      </c>
      <c r="C1533" s="86">
        <v>2011</v>
      </c>
      <c r="D1533" s="86">
        <v>2012</v>
      </c>
      <c r="E1533" s="86">
        <v>2013</v>
      </c>
      <c r="F1533" s="86">
        <v>2014</v>
      </c>
      <c r="G1533" s="86">
        <v>2015</v>
      </c>
      <c r="H1533" s="86">
        <v>2016</v>
      </c>
      <c r="I1533" s="86">
        <v>2017</v>
      </c>
      <c r="J1533" s="86">
        <v>2018</v>
      </c>
      <c r="K1533" s="86">
        <v>2019</v>
      </c>
      <c r="L1533" s="86">
        <v>2020</v>
      </c>
      <c r="M1533" s="86">
        <v>2021</v>
      </c>
      <c r="N1533" s="86">
        <v>2022</v>
      </c>
      <c r="O1533" s="86">
        <v>2023</v>
      </c>
      <c r="P1533" s="86">
        <v>2024</v>
      </c>
      <c r="Q1533" s="86">
        <v>2025</v>
      </c>
      <c r="R1533" s="86">
        <v>2026</v>
      </c>
      <c r="Z1533" s="72">
        <v>51625</v>
      </c>
      <c r="AA1533" s="72">
        <v>51822</v>
      </c>
      <c r="AB1533" s="72">
        <v>52469</v>
      </c>
      <c r="AC1533" s="72">
        <v>53128</v>
      </c>
      <c r="AD1533" s="72">
        <v>53712</v>
      </c>
      <c r="AE1533" s="72">
        <v>54134</v>
      </c>
      <c r="AF1533" s="72">
        <v>54564</v>
      </c>
      <c r="AG1533" s="72">
        <v>55142</v>
      </c>
      <c r="AH1533" s="72">
        <v>55516</v>
      </c>
      <c r="AI1533" s="72">
        <v>55779</v>
      </c>
      <c r="AJ1533" s="72">
        <v>55916</v>
      </c>
      <c r="AK1533" s="72">
        <v>55235</v>
      </c>
      <c r="AL1533" s="149"/>
      <c r="AM1533" s="149"/>
      <c r="AN1533" s="149"/>
      <c r="AO1533" s="149"/>
    </row>
    <row r="1534" spans="1:41" ht="13.5" customHeight="1">
      <c r="A1534" s="88">
        <v>1531</v>
      </c>
      <c r="B1534" s="89" t="s">
        <v>25</v>
      </c>
      <c r="C1534" s="90">
        <v>2</v>
      </c>
      <c r="D1534" s="90">
        <v>0</v>
      </c>
      <c r="E1534" s="90">
        <v>2</v>
      </c>
      <c r="F1534" s="90">
        <v>2</v>
      </c>
      <c r="G1534" s="90">
        <v>2</v>
      </c>
      <c r="H1534" s="90">
        <v>7</v>
      </c>
      <c r="I1534" s="90">
        <v>2</v>
      </c>
      <c r="J1534" s="90">
        <v>2</v>
      </c>
      <c r="K1534" s="90">
        <v>2</v>
      </c>
      <c r="L1534" s="90">
        <v>4</v>
      </c>
      <c r="M1534" s="90">
        <v>2</v>
      </c>
      <c r="N1534" s="90">
        <v>2</v>
      </c>
      <c r="O1534" s="90"/>
      <c r="P1534" s="90"/>
      <c r="Q1534" s="90"/>
      <c r="R1534" s="90"/>
      <c r="Z1534" s="91">
        <f t="shared" ref="Z1534:AK1534" si="1578">C1534*100000/Z1533</f>
        <v>3.87409200968523</v>
      </c>
      <c r="AA1534" s="91">
        <f t="shared" si="1578"/>
        <v>0</v>
      </c>
      <c r="AB1534" s="91">
        <f t="shared" si="1578"/>
        <v>3.8117745716518323</v>
      </c>
      <c r="AC1534" s="91">
        <f t="shared" si="1578"/>
        <v>3.7644932992019275</v>
      </c>
      <c r="AD1534" s="91">
        <f t="shared" si="1578"/>
        <v>3.723562704795949</v>
      </c>
      <c r="AE1534" s="91">
        <f t="shared" si="1578"/>
        <v>12.930875235526656</v>
      </c>
      <c r="AF1534" s="91">
        <f t="shared" si="1578"/>
        <v>3.6654204237226011</v>
      </c>
      <c r="AG1534" s="91">
        <f t="shared" si="1578"/>
        <v>3.6269993834101046</v>
      </c>
      <c r="AH1534" s="91">
        <f t="shared" si="1578"/>
        <v>3.6025650262987248</v>
      </c>
      <c r="AI1534" s="91">
        <f t="shared" si="1578"/>
        <v>7.1711576041162441</v>
      </c>
      <c r="AJ1534" s="91">
        <f t="shared" si="1578"/>
        <v>3.576793762071679</v>
      </c>
      <c r="AK1534" s="91">
        <f t="shared" si="1578"/>
        <v>3.6208925500135782</v>
      </c>
      <c r="AL1534" s="148"/>
      <c r="AM1534" s="148"/>
      <c r="AN1534" s="148"/>
      <c r="AO1534" s="148"/>
    </row>
    <row r="1535" spans="1:41" ht="13.5" customHeight="1">
      <c r="A1535" s="88">
        <v>1532</v>
      </c>
      <c r="B1535" s="95" t="s">
        <v>22</v>
      </c>
      <c r="C1535" s="96">
        <v>532</v>
      </c>
      <c r="D1535" s="96">
        <v>543</v>
      </c>
      <c r="E1535" s="96">
        <v>587</v>
      </c>
      <c r="F1535" s="96">
        <v>558</v>
      </c>
      <c r="G1535" s="96">
        <v>590</v>
      </c>
      <c r="H1535" s="96">
        <v>723</v>
      </c>
      <c r="I1535" s="96">
        <v>708</v>
      </c>
      <c r="J1535" s="96">
        <v>758</v>
      </c>
      <c r="K1535" s="96">
        <v>813</v>
      </c>
      <c r="L1535" s="96">
        <v>809</v>
      </c>
      <c r="M1535" s="96">
        <v>677</v>
      </c>
      <c r="N1535" s="96">
        <v>841</v>
      </c>
      <c r="O1535" s="96"/>
      <c r="P1535" s="96"/>
      <c r="Q1535" s="96"/>
      <c r="R1535" s="96"/>
      <c r="Z1535" s="91">
        <f t="shared" ref="Z1535:AK1535" si="1579">C1535*100000/Z1533</f>
        <v>1030.5084745762713</v>
      </c>
      <c r="AA1535" s="91">
        <f t="shared" si="1579"/>
        <v>1047.817529234688</v>
      </c>
      <c r="AB1535" s="91">
        <f t="shared" si="1579"/>
        <v>1118.7558367798129</v>
      </c>
      <c r="AC1535" s="91">
        <f t="shared" si="1579"/>
        <v>1050.2936304773377</v>
      </c>
      <c r="AD1535" s="91">
        <f t="shared" si="1579"/>
        <v>1098.4509979148049</v>
      </c>
      <c r="AE1535" s="91">
        <f t="shared" si="1579"/>
        <v>1335.5746850408245</v>
      </c>
      <c r="AF1535" s="91">
        <f t="shared" si="1579"/>
        <v>1297.5588299978008</v>
      </c>
      <c r="AG1535" s="91">
        <f t="shared" si="1579"/>
        <v>1374.6327663124298</v>
      </c>
      <c r="AH1535" s="91">
        <f t="shared" si="1579"/>
        <v>1464.4426831904316</v>
      </c>
      <c r="AI1535" s="91">
        <f t="shared" si="1579"/>
        <v>1450.3666254325105</v>
      </c>
      <c r="AJ1535" s="91">
        <f t="shared" si="1579"/>
        <v>1210.7446884612634</v>
      </c>
      <c r="AK1535" s="91">
        <f t="shared" si="1579"/>
        <v>1522.5853172807097</v>
      </c>
      <c r="AL1535" s="148"/>
      <c r="AM1535" s="148"/>
      <c r="AN1535" s="148"/>
      <c r="AO1535" s="148"/>
    </row>
    <row r="1536" spans="1:41" ht="13.5" customHeight="1">
      <c r="A1536" s="88">
        <v>1533</v>
      </c>
      <c r="B1536" s="95" t="s">
        <v>21</v>
      </c>
      <c r="C1536" s="96">
        <v>199</v>
      </c>
      <c r="D1536" s="96">
        <v>113</v>
      </c>
      <c r="E1536" s="96">
        <v>122</v>
      </c>
      <c r="F1536" s="96">
        <v>101</v>
      </c>
      <c r="G1536" s="96">
        <v>114</v>
      </c>
      <c r="H1536" s="96">
        <v>125</v>
      </c>
      <c r="I1536" s="96">
        <v>149</v>
      </c>
      <c r="J1536" s="96">
        <v>91</v>
      </c>
      <c r="K1536" s="96">
        <v>189</v>
      </c>
      <c r="L1536" s="96">
        <v>181</v>
      </c>
      <c r="M1536" s="96">
        <v>168</v>
      </c>
      <c r="N1536" s="96">
        <v>153</v>
      </c>
      <c r="O1536" s="96"/>
      <c r="P1536" s="96"/>
      <c r="Q1536" s="96"/>
      <c r="R1536" s="96"/>
      <c r="Z1536" s="91">
        <f t="shared" ref="Z1536:AK1536" si="1580">C1536*100000/Z1533</f>
        <v>385.4721549636804</v>
      </c>
      <c r="AA1536" s="91">
        <f t="shared" si="1580"/>
        <v>218.05410829377485</v>
      </c>
      <c r="AB1536" s="91">
        <f t="shared" si="1580"/>
        <v>232.51824887076179</v>
      </c>
      <c r="AC1536" s="91">
        <f t="shared" si="1580"/>
        <v>190.10691160969733</v>
      </c>
      <c r="AD1536" s="91">
        <f t="shared" si="1580"/>
        <v>212.24307417336908</v>
      </c>
      <c r="AE1536" s="91">
        <f t="shared" si="1580"/>
        <v>230.90848634869027</v>
      </c>
      <c r="AF1536" s="91">
        <f t="shared" si="1580"/>
        <v>273.07382156733377</v>
      </c>
      <c r="AG1536" s="91">
        <f t="shared" si="1580"/>
        <v>165.02847194515977</v>
      </c>
      <c r="AH1536" s="91">
        <f t="shared" si="1580"/>
        <v>340.4423949852295</v>
      </c>
      <c r="AI1536" s="91">
        <f t="shared" si="1580"/>
        <v>324.49488158626008</v>
      </c>
      <c r="AJ1536" s="91">
        <f t="shared" si="1580"/>
        <v>300.45067601402104</v>
      </c>
      <c r="AK1536" s="91">
        <f t="shared" si="1580"/>
        <v>276.99828007603872</v>
      </c>
      <c r="AL1536" s="148"/>
      <c r="AM1536" s="148"/>
      <c r="AN1536" s="148"/>
      <c r="AO1536" s="148"/>
    </row>
    <row r="1537" spans="1:41" ht="13.5" customHeight="1">
      <c r="A1537" s="88">
        <v>1534</v>
      </c>
      <c r="B1537" s="95" t="s">
        <v>20</v>
      </c>
      <c r="C1537" s="96">
        <v>4</v>
      </c>
      <c r="D1537" s="96">
        <v>14</v>
      </c>
      <c r="E1537" s="96">
        <v>7</v>
      </c>
      <c r="F1537" s="96">
        <v>9</v>
      </c>
      <c r="G1537" s="96">
        <v>6</v>
      </c>
      <c r="H1537" s="96">
        <v>16</v>
      </c>
      <c r="I1537" s="96">
        <v>19</v>
      </c>
      <c r="J1537" s="96">
        <v>16</v>
      </c>
      <c r="K1537" s="96">
        <v>10</v>
      </c>
      <c r="L1537" s="96">
        <v>26</v>
      </c>
      <c r="M1537" s="96">
        <v>22</v>
      </c>
      <c r="N1537" s="96">
        <v>19</v>
      </c>
      <c r="O1537" s="96"/>
      <c r="P1537" s="96"/>
      <c r="Q1537" s="96"/>
      <c r="R1537" s="96"/>
      <c r="Z1537" s="91">
        <f t="shared" ref="Z1537:AK1537" si="1581">C1537*100000/Z1533</f>
        <v>7.7481840193704601</v>
      </c>
      <c r="AA1537" s="91">
        <f t="shared" si="1581"/>
        <v>27.015553239936708</v>
      </c>
      <c r="AB1537" s="91">
        <f t="shared" si="1581"/>
        <v>13.341211000781414</v>
      </c>
      <c r="AC1537" s="91">
        <f t="shared" si="1581"/>
        <v>16.940219846408674</v>
      </c>
      <c r="AD1537" s="91">
        <f t="shared" si="1581"/>
        <v>11.170688114387847</v>
      </c>
      <c r="AE1537" s="91">
        <f t="shared" si="1581"/>
        <v>29.556286252632358</v>
      </c>
      <c r="AF1537" s="91">
        <f t="shared" si="1581"/>
        <v>34.821494025364707</v>
      </c>
      <c r="AG1537" s="91">
        <f t="shared" si="1581"/>
        <v>29.015995067280837</v>
      </c>
      <c r="AH1537" s="91">
        <f t="shared" si="1581"/>
        <v>18.012825131493624</v>
      </c>
      <c r="AI1537" s="91">
        <f t="shared" si="1581"/>
        <v>46.612524426755591</v>
      </c>
      <c r="AJ1537" s="91">
        <f t="shared" si="1581"/>
        <v>39.344731382788467</v>
      </c>
      <c r="AK1537" s="91">
        <f t="shared" si="1581"/>
        <v>34.398479225128995</v>
      </c>
      <c r="AL1537" s="148"/>
      <c r="AM1537" s="148"/>
      <c r="AN1537" s="148"/>
      <c r="AO1537" s="148"/>
    </row>
    <row r="1538" spans="1:41" ht="13.5" customHeight="1">
      <c r="A1538" s="88">
        <v>1535</v>
      </c>
      <c r="B1538" s="95" t="s">
        <v>19</v>
      </c>
      <c r="C1538" s="96">
        <v>17</v>
      </c>
      <c r="D1538" s="96">
        <v>38</v>
      </c>
      <c r="E1538" s="96">
        <v>21</v>
      </c>
      <c r="F1538" s="96">
        <v>15</v>
      </c>
      <c r="G1538" s="96">
        <v>17</v>
      </c>
      <c r="H1538" s="96">
        <v>18</v>
      </c>
      <c r="I1538" s="96">
        <v>16</v>
      </c>
      <c r="J1538" s="96">
        <v>17</v>
      </c>
      <c r="K1538" s="96">
        <v>26</v>
      </c>
      <c r="L1538" s="96">
        <v>22</v>
      </c>
      <c r="M1538" s="96">
        <v>19</v>
      </c>
      <c r="N1538" s="96">
        <v>21</v>
      </c>
      <c r="O1538" s="96"/>
      <c r="P1538" s="96"/>
      <c r="Q1538" s="96"/>
      <c r="R1538" s="96"/>
      <c r="Z1538" s="91">
        <f t="shared" ref="Z1538:AK1538" si="1582">C1538*100000/Z1533</f>
        <v>32.929782082324458</v>
      </c>
      <c r="AA1538" s="91">
        <f t="shared" si="1582"/>
        <v>73.327930222685339</v>
      </c>
      <c r="AB1538" s="91">
        <f t="shared" si="1582"/>
        <v>40.023633002344241</v>
      </c>
      <c r="AC1538" s="91">
        <f t="shared" si="1582"/>
        <v>28.233699744014455</v>
      </c>
      <c r="AD1538" s="91">
        <f t="shared" si="1582"/>
        <v>31.650282990765565</v>
      </c>
      <c r="AE1538" s="91">
        <f t="shared" si="1582"/>
        <v>33.250822034211403</v>
      </c>
      <c r="AF1538" s="91">
        <f t="shared" si="1582"/>
        <v>29.323363389780809</v>
      </c>
      <c r="AG1538" s="91">
        <f t="shared" si="1582"/>
        <v>30.829494758985891</v>
      </c>
      <c r="AH1538" s="91">
        <f t="shared" si="1582"/>
        <v>46.833345341883422</v>
      </c>
      <c r="AI1538" s="91">
        <f t="shared" si="1582"/>
        <v>39.441366822639345</v>
      </c>
      <c r="AJ1538" s="91">
        <f t="shared" si="1582"/>
        <v>33.979540739680949</v>
      </c>
      <c r="AK1538" s="91">
        <f t="shared" si="1582"/>
        <v>38.019371775142574</v>
      </c>
      <c r="AL1538" s="148"/>
      <c r="AM1538" s="148"/>
      <c r="AN1538" s="148"/>
      <c r="AO1538" s="148"/>
    </row>
    <row r="1539" spans="1:41" ht="13.5" customHeight="1">
      <c r="A1539" s="88">
        <v>1536</v>
      </c>
      <c r="B1539" s="95" t="s">
        <v>18</v>
      </c>
      <c r="C1539" s="96">
        <v>2</v>
      </c>
      <c r="D1539" s="96">
        <v>3</v>
      </c>
      <c r="E1539" s="96">
        <v>4</v>
      </c>
      <c r="F1539" s="96">
        <v>9</v>
      </c>
      <c r="G1539" s="96">
        <v>3</v>
      </c>
      <c r="H1539" s="96">
        <v>0</v>
      </c>
      <c r="I1539" s="96">
        <v>3</v>
      </c>
      <c r="J1539" s="96">
        <v>4</v>
      </c>
      <c r="K1539" s="96">
        <v>2</v>
      </c>
      <c r="L1539" s="96">
        <v>1</v>
      </c>
      <c r="M1539" s="96">
        <v>3</v>
      </c>
      <c r="N1539" s="96">
        <v>12</v>
      </c>
      <c r="O1539" s="96"/>
      <c r="P1539" s="96"/>
      <c r="Q1539" s="96"/>
      <c r="R1539" s="96"/>
      <c r="Z1539" s="91">
        <f t="shared" ref="Z1539:AK1539" si="1583">C1539*100000/Z1533</f>
        <v>3.87409200968523</v>
      </c>
      <c r="AA1539" s="91">
        <f t="shared" si="1583"/>
        <v>5.7890471228435798</v>
      </c>
      <c r="AB1539" s="91">
        <f t="shared" si="1583"/>
        <v>7.6235491433036646</v>
      </c>
      <c r="AC1539" s="91">
        <f t="shared" si="1583"/>
        <v>16.940219846408674</v>
      </c>
      <c r="AD1539" s="91">
        <f t="shared" si="1583"/>
        <v>5.5853440571939235</v>
      </c>
      <c r="AE1539" s="91">
        <f t="shared" si="1583"/>
        <v>0</v>
      </c>
      <c r="AF1539" s="91">
        <f t="shared" si="1583"/>
        <v>5.4981306355839017</v>
      </c>
      <c r="AG1539" s="91">
        <f t="shared" si="1583"/>
        <v>7.2539987668202093</v>
      </c>
      <c r="AH1539" s="91">
        <f t="shared" si="1583"/>
        <v>3.6025650262987248</v>
      </c>
      <c r="AI1539" s="91">
        <f t="shared" si="1583"/>
        <v>1.792789401029061</v>
      </c>
      <c r="AJ1539" s="91">
        <f t="shared" si="1583"/>
        <v>5.3651906431075185</v>
      </c>
      <c r="AK1539" s="91">
        <f t="shared" si="1583"/>
        <v>21.725355300081471</v>
      </c>
      <c r="AL1539" s="148"/>
      <c r="AM1539" s="148"/>
      <c r="AN1539" s="148"/>
      <c r="AO1539" s="148"/>
    </row>
    <row r="1540" spans="1:41" ht="13.5" customHeight="1">
      <c r="A1540" s="88">
        <v>1537</v>
      </c>
      <c r="B1540" s="95" t="s">
        <v>17</v>
      </c>
      <c r="C1540" s="96">
        <v>117</v>
      </c>
      <c r="D1540" s="96">
        <v>110</v>
      </c>
      <c r="E1540" s="96">
        <v>137</v>
      </c>
      <c r="F1540" s="96">
        <v>160</v>
      </c>
      <c r="G1540" s="96">
        <v>130</v>
      </c>
      <c r="H1540" s="96">
        <v>127</v>
      </c>
      <c r="I1540" s="96">
        <v>160</v>
      </c>
      <c r="J1540" s="96">
        <v>147</v>
      </c>
      <c r="K1540" s="96">
        <v>249</v>
      </c>
      <c r="L1540" s="96">
        <v>206</v>
      </c>
      <c r="M1540" s="96">
        <v>231</v>
      </c>
      <c r="N1540" s="96">
        <v>206</v>
      </c>
      <c r="O1540" s="96"/>
      <c r="P1540" s="96"/>
      <c r="Q1540" s="96"/>
      <c r="R1540" s="96"/>
      <c r="Z1540" s="91">
        <f t="shared" ref="Z1540:AK1540" si="1584">C1540*100000/Z1533</f>
        <v>226.63438256658597</v>
      </c>
      <c r="AA1540" s="91">
        <f t="shared" si="1584"/>
        <v>212.26506117093126</v>
      </c>
      <c r="AB1540" s="91">
        <f t="shared" si="1584"/>
        <v>261.10655815815051</v>
      </c>
      <c r="AC1540" s="91">
        <f t="shared" si="1584"/>
        <v>301.15946393615417</v>
      </c>
      <c r="AD1540" s="91">
        <f t="shared" si="1584"/>
        <v>242.03157581173667</v>
      </c>
      <c r="AE1540" s="91">
        <f t="shared" si="1584"/>
        <v>234.60302213026932</v>
      </c>
      <c r="AF1540" s="91">
        <f t="shared" si="1584"/>
        <v>293.23363389780809</v>
      </c>
      <c r="AG1540" s="91">
        <f t="shared" si="1584"/>
        <v>266.58445468064269</v>
      </c>
      <c r="AH1540" s="91">
        <f t="shared" si="1584"/>
        <v>448.51934577419121</v>
      </c>
      <c r="AI1540" s="91">
        <f t="shared" si="1584"/>
        <v>369.31461661198659</v>
      </c>
      <c r="AJ1540" s="91">
        <f t="shared" si="1584"/>
        <v>413.11967951927892</v>
      </c>
      <c r="AK1540" s="91">
        <f t="shared" si="1584"/>
        <v>372.95193265139858</v>
      </c>
      <c r="AL1540" s="148"/>
      <c r="AM1540" s="148"/>
      <c r="AN1540" s="148"/>
      <c r="AO1540" s="148"/>
    </row>
    <row r="1541" spans="1:41" ht="13.5" customHeight="1">
      <c r="A1541" s="88">
        <v>1538</v>
      </c>
      <c r="B1541" s="95" t="s">
        <v>16</v>
      </c>
      <c r="C1541" s="96">
        <v>50</v>
      </c>
      <c r="D1541" s="96">
        <v>45</v>
      </c>
      <c r="E1541" s="96">
        <v>50</v>
      </c>
      <c r="F1541" s="96">
        <v>59</v>
      </c>
      <c r="G1541" s="96">
        <v>52</v>
      </c>
      <c r="H1541" s="96">
        <v>110</v>
      </c>
      <c r="I1541" s="96">
        <v>94</v>
      </c>
      <c r="J1541" s="96">
        <v>77</v>
      </c>
      <c r="K1541" s="96">
        <v>119</v>
      </c>
      <c r="L1541" s="96">
        <v>81</v>
      </c>
      <c r="M1541" s="96">
        <v>87</v>
      </c>
      <c r="N1541" s="96">
        <v>88</v>
      </c>
      <c r="O1541" s="96"/>
      <c r="P1541" s="96"/>
      <c r="Q1541" s="96"/>
      <c r="R1541" s="96"/>
      <c r="Z1541" s="91">
        <f t="shared" ref="Z1541:AK1541" si="1585">C1541*100000/Z1533</f>
        <v>96.852300242130752</v>
      </c>
      <c r="AA1541" s="91">
        <f t="shared" si="1585"/>
        <v>86.835706842653693</v>
      </c>
      <c r="AB1541" s="91">
        <f t="shared" si="1585"/>
        <v>95.294364291295807</v>
      </c>
      <c r="AC1541" s="91">
        <f t="shared" si="1585"/>
        <v>111.05255232645686</v>
      </c>
      <c r="AD1541" s="91">
        <f t="shared" si="1585"/>
        <v>96.812630324694666</v>
      </c>
      <c r="AE1541" s="91">
        <f t="shared" si="1585"/>
        <v>203.19946798684745</v>
      </c>
      <c r="AF1541" s="91">
        <f t="shared" si="1585"/>
        <v>172.27475991496226</v>
      </c>
      <c r="AG1541" s="91">
        <f t="shared" si="1585"/>
        <v>139.63947626128905</v>
      </c>
      <c r="AH1541" s="91">
        <f t="shared" si="1585"/>
        <v>214.35261906477413</v>
      </c>
      <c r="AI1541" s="91">
        <f t="shared" si="1585"/>
        <v>145.21594148335396</v>
      </c>
      <c r="AJ1541" s="91">
        <f t="shared" si="1585"/>
        <v>155.59052865011805</v>
      </c>
      <c r="AK1541" s="91">
        <f t="shared" si="1585"/>
        <v>159.31927220059745</v>
      </c>
      <c r="AL1541" s="148"/>
      <c r="AM1541" s="148"/>
      <c r="AN1541" s="148"/>
      <c r="AO1541" s="148"/>
    </row>
    <row r="1542" spans="1:41" ht="13.5" customHeight="1">
      <c r="A1542" s="88">
        <v>1539</v>
      </c>
      <c r="B1542" s="97" t="s">
        <v>117</v>
      </c>
      <c r="C1542" s="96">
        <v>923</v>
      </c>
      <c r="D1542" s="96">
        <v>866</v>
      </c>
      <c r="E1542" s="96">
        <v>930</v>
      </c>
      <c r="F1542" s="96">
        <v>913</v>
      </c>
      <c r="G1542" s="96">
        <v>914</v>
      </c>
      <c r="H1542" s="96">
        <v>1126</v>
      </c>
      <c r="I1542" s="96">
        <v>1151</v>
      </c>
      <c r="J1542" s="96">
        <v>1112</v>
      </c>
      <c r="K1542" s="96">
        <v>1410</v>
      </c>
      <c r="L1542" s="96">
        <v>1330</v>
      </c>
      <c r="M1542" s="96">
        <v>1209</v>
      </c>
      <c r="N1542" s="96">
        <v>1342</v>
      </c>
      <c r="O1542" s="96"/>
      <c r="P1542" s="96"/>
      <c r="Q1542" s="96"/>
      <c r="R1542" s="96"/>
      <c r="T1542" s="4" t="s">
        <v>1069</v>
      </c>
      <c r="U1542" s="4" t="s">
        <v>1070</v>
      </c>
      <c r="V1542" s="4" t="s">
        <v>1071</v>
      </c>
      <c r="W1542" s="4" t="s">
        <v>1072</v>
      </c>
      <c r="X1542" s="4" t="s">
        <v>1073</v>
      </c>
      <c r="Y1542" s="4">
        <v>1376.4</v>
      </c>
      <c r="Z1542" s="91">
        <f t="shared" ref="Z1542:AK1542" si="1586">C1542*100000/Z1533</f>
        <v>1787.8934624697335</v>
      </c>
      <c r="AA1542" s="91">
        <f t="shared" si="1586"/>
        <v>1671.1049361275134</v>
      </c>
      <c r="AB1542" s="91">
        <f t="shared" si="1586"/>
        <v>1772.4751758181021</v>
      </c>
      <c r="AC1542" s="91">
        <f t="shared" si="1586"/>
        <v>1718.4911910856799</v>
      </c>
      <c r="AD1542" s="91">
        <f t="shared" si="1586"/>
        <v>1701.6681560917486</v>
      </c>
      <c r="AE1542" s="91">
        <f t="shared" si="1586"/>
        <v>2080.0236450290022</v>
      </c>
      <c r="AF1542" s="91">
        <f t="shared" si="1586"/>
        <v>2109.4494538523568</v>
      </c>
      <c r="AG1542" s="91">
        <f t="shared" si="1586"/>
        <v>2016.6116571760183</v>
      </c>
      <c r="AH1542" s="91">
        <f t="shared" si="1586"/>
        <v>2539.8083435406011</v>
      </c>
      <c r="AI1542" s="91">
        <f t="shared" si="1586"/>
        <v>2384.4099033686512</v>
      </c>
      <c r="AJ1542" s="91">
        <f t="shared" si="1586"/>
        <v>2162.17182917233</v>
      </c>
      <c r="AK1542" s="91">
        <f t="shared" si="1586"/>
        <v>2429.6189010591111</v>
      </c>
      <c r="AL1542" s="148"/>
      <c r="AM1542" s="148"/>
      <c r="AN1542" s="148"/>
      <c r="AO1542" s="148"/>
    </row>
    <row r="1543" spans="1:41" ht="13.5" customHeight="1">
      <c r="A1543" s="88">
        <v>1540</v>
      </c>
      <c r="B1543" s="95" t="s">
        <v>15</v>
      </c>
      <c r="C1543" s="96">
        <v>45</v>
      </c>
      <c r="D1543" s="96">
        <v>56</v>
      </c>
      <c r="E1543" s="96">
        <v>73</v>
      </c>
      <c r="F1543" s="96">
        <v>58</v>
      </c>
      <c r="G1543" s="96">
        <v>55</v>
      </c>
      <c r="H1543" s="96">
        <v>79</v>
      </c>
      <c r="I1543" s="96">
        <v>56</v>
      </c>
      <c r="J1543" s="96">
        <v>60</v>
      </c>
      <c r="K1543" s="96">
        <v>51</v>
      </c>
      <c r="L1543" s="96">
        <v>36</v>
      </c>
      <c r="M1543" s="96">
        <v>34</v>
      </c>
      <c r="N1543" s="96">
        <v>47</v>
      </c>
      <c r="O1543" s="96"/>
      <c r="P1543" s="96"/>
      <c r="Q1543" s="96"/>
      <c r="R1543" s="96"/>
      <c r="Z1543" s="91">
        <f t="shared" ref="Z1543:AK1543" si="1587">C1543*100000/Z1533</f>
        <v>87.167070217917669</v>
      </c>
      <c r="AA1543" s="91">
        <f t="shared" si="1587"/>
        <v>108.06221295974683</v>
      </c>
      <c r="AB1543" s="91">
        <f t="shared" si="1587"/>
        <v>139.1297718652919</v>
      </c>
      <c r="AC1543" s="91">
        <f t="shared" si="1587"/>
        <v>109.17030567685589</v>
      </c>
      <c r="AD1543" s="91">
        <f t="shared" si="1587"/>
        <v>102.39797438188859</v>
      </c>
      <c r="AE1543" s="91">
        <f t="shared" si="1587"/>
        <v>145.93416337237227</v>
      </c>
      <c r="AF1543" s="91">
        <f t="shared" si="1587"/>
        <v>102.63177186423283</v>
      </c>
      <c r="AG1543" s="91">
        <f t="shared" si="1587"/>
        <v>108.80998150230315</v>
      </c>
      <c r="AH1543" s="91">
        <f t="shared" si="1587"/>
        <v>91.865408170617485</v>
      </c>
      <c r="AI1543" s="91">
        <f t="shared" si="1587"/>
        <v>64.540418437046199</v>
      </c>
      <c r="AJ1543" s="91">
        <f t="shared" si="1587"/>
        <v>60.805493955218544</v>
      </c>
      <c r="AK1543" s="91">
        <f t="shared" si="1587"/>
        <v>85.090974925319088</v>
      </c>
      <c r="AL1543" s="148"/>
      <c r="AM1543" s="148"/>
      <c r="AN1543" s="148"/>
      <c r="AO1543" s="148"/>
    </row>
    <row r="1544" spans="1:41" ht="13.5" customHeight="1">
      <c r="A1544" s="88">
        <v>1541</v>
      </c>
      <c r="B1544" s="95" t="s">
        <v>14</v>
      </c>
      <c r="C1544" s="96">
        <v>699</v>
      </c>
      <c r="D1544" s="96">
        <v>623</v>
      </c>
      <c r="E1544" s="96">
        <v>720</v>
      </c>
      <c r="F1544" s="96">
        <v>630</v>
      </c>
      <c r="G1544" s="96">
        <v>623</v>
      </c>
      <c r="H1544" s="96">
        <v>680</v>
      </c>
      <c r="I1544" s="96">
        <v>632</v>
      </c>
      <c r="J1544" s="96">
        <v>645</v>
      </c>
      <c r="K1544" s="96">
        <v>652</v>
      </c>
      <c r="L1544" s="96">
        <v>589</v>
      </c>
      <c r="M1544" s="96">
        <v>501</v>
      </c>
      <c r="N1544" s="96">
        <v>692</v>
      </c>
      <c r="O1544" s="96"/>
      <c r="P1544" s="96"/>
      <c r="Q1544" s="96"/>
      <c r="R1544" s="96"/>
      <c r="Z1544" s="91">
        <f t="shared" ref="Z1544:AK1544" si="1588">C1544*100000/Z1533</f>
        <v>1353.9951573849878</v>
      </c>
      <c r="AA1544" s="91">
        <f t="shared" si="1588"/>
        <v>1202.1921191771835</v>
      </c>
      <c r="AB1544" s="91">
        <f t="shared" si="1588"/>
        <v>1372.2388457946597</v>
      </c>
      <c r="AC1544" s="91">
        <f t="shared" si="1588"/>
        <v>1185.8153892486071</v>
      </c>
      <c r="AD1544" s="91">
        <f t="shared" si="1588"/>
        <v>1159.8897825439381</v>
      </c>
      <c r="AE1544" s="91">
        <f t="shared" si="1588"/>
        <v>1256.1421657368751</v>
      </c>
      <c r="AF1544" s="91">
        <f t="shared" si="1588"/>
        <v>1158.272853896342</v>
      </c>
      <c r="AG1544" s="91">
        <f t="shared" si="1588"/>
        <v>1169.7073011497589</v>
      </c>
      <c r="AH1544" s="91">
        <f t="shared" si="1588"/>
        <v>1174.4361985733842</v>
      </c>
      <c r="AI1544" s="91">
        <f t="shared" si="1588"/>
        <v>1055.9529572061169</v>
      </c>
      <c r="AJ1544" s="91">
        <f t="shared" si="1588"/>
        <v>895.98683739895557</v>
      </c>
      <c r="AK1544" s="91">
        <f t="shared" si="1588"/>
        <v>1252.8288223046982</v>
      </c>
      <c r="AL1544" s="148"/>
      <c r="AM1544" s="148"/>
      <c r="AN1544" s="148"/>
      <c r="AO1544" s="148"/>
    </row>
    <row r="1545" spans="1:41" ht="13.5" customHeight="1">
      <c r="A1545" s="88">
        <v>1542</v>
      </c>
      <c r="B1545" s="95" t="s">
        <v>13</v>
      </c>
      <c r="C1545" s="96">
        <v>714</v>
      </c>
      <c r="D1545" s="96">
        <v>669</v>
      </c>
      <c r="E1545" s="96">
        <v>661</v>
      </c>
      <c r="F1545" s="96">
        <v>775</v>
      </c>
      <c r="G1545" s="96">
        <v>618</v>
      </c>
      <c r="H1545" s="96">
        <v>658</v>
      </c>
      <c r="I1545" s="96">
        <v>653</v>
      </c>
      <c r="J1545" s="96">
        <v>614</v>
      </c>
      <c r="K1545" s="96">
        <v>549</v>
      </c>
      <c r="L1545" s="96">
        <v>570</v>
      </c>
      <c r="M1545" s="96">
        <v>389</v>
      </c>
      <c r="N1545" s="96">
        <v>543</v>
      </c>
      <c r="O1545" s="96"/>
      <c r="P1545" s="96"/>
      <c r="Q1545" s="96"/>
      <c r="R1545" s="96"/>
      <c r="Z1545" s="91">
        <f t="shared" ref="Z1545:AK1545" si="1589">C1545*100000/Z1533</f>
        <v>1383.050847457627</v>
      </c>
      <c r="AA1545" s="91">
        <f t="shared" si="1589"/>
        <v>1290.9575083941183</v>
      </c>
      <c r="AB1545" s="91">
        <f t="shared" si="1589"/>
        <v>1259.7914959309308</v>
      </c>
      <c r="AC1545" s="91">
        <f t="shared" si="1589"/>
        <v>1458.741153440747</v>
      </c>
      <c r="AD1545" s="91">
        <f t="shared" si="1589"/>
        <v>1150.5808757819482</v>
      </c>
      <c r="AE1545" s="91">
        <f t="shared" si="1589"/>
        <v>1215.5022721395057</v>
      </c>
      <c r="AF1545" s="91">
        <f t="shared" si="1589"/>
        <v>1196.7597683454292</v>
      </c>
      <c r="AG1545" s="91">
        <f t="shared" si="1589"/>
        <v>1113.4888107069021</v>
      </c>
      <c r="AH1545" s="91">
        <f t="shared" si="1589"/>
        <v>988.90409971899987</v>
      </c>
      <c r="AI1545" s="91">
        <f t="shared" si="1589"/>
        <v>1021.8899585865648</v>
      </c>
      <c r="AJ1545" s="91">
        <f t="shared" si="1589"/>
        <v>695.68638672294151</v>
      </c>
      <c r="AK1545" s="91">
        <f t="shared" si="1589"/>
        <v>983.07232732868647</v>
      </c>
      <c r="AL1545" s="148"/>
      <c r="AM1545" s="148"/>
      <c r="AN1545" s="148"/>
      <c r="AO1545" s="148"/>
    </row>
    <row r="1546" spans="1:41" ht="13.5" customHeight="1">
      <c r="A1546" s="88">
        <v>1543</v>
      </c>
      <c r="B1546" s="95" t="s">
        <v>12</v>
      </c>
      <c r="C1546" s="96">
        <v>1577</v>
      </c>
      <c r="D1546" s="96">
        <v>1461</v>
      </c>
      <c r="E1546" s="96">
        <v>1385</v>
      </c>
      <c r="F1546" s="96">
        <v>1405</v>
      </c>
      <c r="G1546" s="96">
        <v>1455</v>
      </c>
      <c r="H1546" s="96">
        <v>1529</v>
      </c>
      <c r="I1546" s="96">
        <v>1555</v>
      </c>
      <c r="J1546" s="96">
        <v>1412</v>
      </c>
      <c r="K1546" s="96">
        <v>1583</v>
      </c>
      <c r="L1546" s="96">
        <v>1705</v>
      </c>
      <c r="M1546" s="96">
        <v>1111</v>
      </c>
      <c r="N1546" s="96">
        <v>1491</v>
      </c>
      <c r="O1546" s="96"/>
      <c r="P1546" s="96"/>
      <c r="Q1546" s="96"/>
      <c r="R1546" s="96"/>
      <c r="Z1546" s="91">
        <f t="shared" ref="Z1546:AK1546" si="1590">C1546*100000/Z1533</f>
        <v>3054.721549636804</v>
      </c>
      <c r="AA1546" s="91">
        <f t="shared" si="1590"/>
        <v>2819.2659488248232</v>
      </c>
      <c r="AB1546" s="91">
        <f t="shared" si="1590"/>
        <v>2639.653890868894</v>
      </c>
      <c r="AC1546" s="91">
        <f t="shared" si="1590"/>
        <v>2644.556542689354</v>
      </c>
      <c r="AD1546" s="91">
        <f t="shared" si="1590"/>
        <v>2708.8918677390529</v>
      </c>
      <c r="AE1546" s="91">
        <f t="shared" si="1590"/>
        <v>2824.4726050171794</v>
      </c>
      <c r="AF1546" s="91">
        <f t="shared" si="1590"/>
        <v>2849.8643794443224</v>
      </c>
      <c r="AG1546" s="91">
        <f t="shared" si="1590"/>
        <v>2560.6615646875339</v>
      </c>
      <c r="AH1546" s="91">
        <f t="shared" si="1590"/>
        <v>2851.4302183154405</v>
      </c>
      <c r="AI1546" s="91">
        <f t="shared" si="1590"/>
        <v>3056.7059287545494</v>
      </c>
      <c r="AJ1546" s="91">
        <f t="shared" si="1590"/>
        <v>1986.9089348308175</v>
      </c>
      <c r="AK1546" s="91">
        <f t="shared" si="1590"/>
        <v>2699.3753960351228</v>
      </c>
      <c r="AL1546" s="148"/>
      <c r="AM1546" s="148"/>
      <c r="AN1546" s="148"/>
      <c r="AO1546" s="148"/>
    </row>
    <row r="1547" spans="1:41" ht="13.5" customHeight="1">
      <c r="A1547" s="88">
        <v>1544</v>
      </c>
      <c r="B1547" s="95" t="s">
        <v>11</v>
      </c>
      <c r="C1547" s="96">
        <v>202</v>
      </c>
      <c r="D1547" s="96">
        <v>129</v>
      </c>
      <c r="E1547" s="96">
        <v>167</v>
      </c>
      <c r="F1547" s="96">
        <v>255</v>
      </c>
      <c r="G1547" s="96">
        <v>270</v>
      </c>
      <c r="H1547" s="96">
        <v>202</v>
      </c>
      <c r="I1547" s="96">
        <v>218</v>
      </c>
      <c r="J1547" s="96">
        <v>295</v>
      </c>
      <c r="K1547" s="96">
        <v>287</v>
      </c>
      <c r="L1547" s="96">
        <v>354</v>
      </c>
      <c r="M1547" s="96">
        <v>310</v>
      </c>
      <c r="N1547" s="96">
        <v>272</v>
      </c>
      <c r="O1547" s="96"/>
      <c r="P1547" s="96"/>
      <c r="Q1547" s="96"/>
      <c r="R1547" s="96"/>
      <c r="Z1547" s="91">
        <f t="shared" ref="Z1547:AK1547" si="1591">C1547*100000/Z1533</f>
        <v>391.28329297820824</v>
      </c>
      <c r="AA1547" s="91">
        <f t="shared" si="1591"/>
        <v>248.92902628227392</v>
      </c>
      <c r="AB1547" s="91">
        <f t="shared" si="1591"/>
        <v>318.28317673292804</v>
      </c>
      <c r="AC1547" s="91">
        <f t="shared" si="1591"/>
        <v>479.97289564824575</v>
      </c>
      <c r="AD1547" s="91">
        <f t="shared" si="1591"/>
        <v>502.68096514745309</v>
      </c>
      <c r="AE1547" s="91">
        <f t="shared" si="1591"/>
        <v>373.14811393948349</v>
      </c>
      <c r="AF1547" s="91">
        <f t="shared" si="1591"/>
        <v>399.53082618576349</v>
      </c>
      <c r="AG1547" s="91">
        <f t="shared" si="1591"/>
        <v>534.98240905299042</v>
      </c>
      <c r="AH1547" s="91">
        <f t="shared" si="1591"/>
        <v>516.96808127386703</v>
      </c>
      <c r="AI1547" s="91">
        <f t="shared" si="1591"/>
        <v>634.64744796428761</v>
      </c>
      <c r="AJ1547" s="91">
        <f t="shared" si="1591"/>
        <v>554.40303312111018</v>
      </c>
      <c r="AK1547" s="91">
        <f t="shared" si="1591"/>
        <v>492.44138680184665</v>
      </c>
      <c r="AL1547" s="148"/>
      <c r="AM1547" s="148"/>
      <c r="AN1547" s="148"/>
      <c r="AO1547" s="148"/>
    </row>
    <row r="1548" spans="1:41" ht="13.5" customHeight="1">
      <c r="A1548" s="88">
        <v>1545</v>
      </c>
      <c r="B1548" s="95" t="s">
        <v>28</v>
      </c>
      <c r="C1548" s="96">
        <v>0</v>
      </c>
      <c r="D1548" s="96">
        <v>0</v>
      </c>
      <c r="E1548" s="96">
        <v>0</v>
      </c>
      <c r="F1548" s="96">
        <v>0</v>
      </c>
      <c r="G1548" s="96">
        <v>0</v>
      </c>
      <c r="H1548" s="96">
        <v>0</v>
      </c>
      <c r="I1548" s="96">
        <v>0</v>
      </c>
      <c r="J1548" s="96">
        <v>0</v>
      </c>
      <c r="K1548" s="96">
        <v>0</v>
      </c>
      <c r="L1548" s="96">
        <v>0</v>
      </c>
      <c r="M1548" s="96">
        <v>0</v>
      </c>
      <c r="N1548" s="96">
        <v>1</v>
      </c>
      <c r="O1548" s="96"/>
      <c r="P1548" s="96"/>
      <c r="Q1548" s="96"/>
      <c r="R1548" s="96"/>
      <c r="Z1548" s="91">
        <f t="shared" ref="Z1548:AK1548" si="1592">C1548*100000/Z1533</f>
        <v>0</v>
      </c>
      <c r="AA1548" s="91">
        <f t="shared" si="1592"/>
        <v>0</v>
      </c>
      <c r="AB1548" s="91">
        <f t="shared" si="1592"/>
        <v>0</v>
      </c>
      <c r="AC1548" s="91">
        <f t="shared" si="1592"/>
        <v>0</v>
      </c>
      <c r="AD1548" s="91">
        <f t="shared" si="1592"/>
        <v>0</v>
      </c>
      <c r="AE1548" s="91">
        <f t="shared" si="1592"/>
        <v>0</v>
      </c>
      <c r="AF1548" s="91">
        <f t="shared" si="1592"/>
        <v>0</v>
      </c>
      <c r="AG1548" s="91">
        <f t="shared" si="1592"/>
        <v>0</v>
      </c>
      <c r="AH1548" s="91">
        <f t="shared" si="1592"/>
        <v>0</v>
      </c>
      <c r="AI1548" s="91">
        <f t="shared" si="1592"/>
        <v>0</v>
      </c>
      <c r="AJ1548" s="91">
        <f t="shared" si="1592"/>
        <v>0</v>
      </c>
      <c r="AK1548" s="91">
        <f t="shared" si="1592"/>
        <v>1.8104462750067891</v>
      </c>
      <c r="AL1548" s="148"/>
      <c r="AM1548" s="148"/>
      <c r="AN1548" s="148"/>
      <c r="AO1548" s="148"/>
    </row>
    <row r="1549" spans="1:41" ht="13.5" customHeight="1">
      <c r="A1549" s="88">
        <v>1546</v>
      </c>
      <c r="B1549" s="97" t="s">
        <v>118</v>
      </c>
      <c r="C1549" s="96">
        <v>3237</v>
      </c>
      <c r="D1549" s="96">
        <v>2938</v>
      </c>
      <c r="E1549" s="96">
        <v>3006</v>
      </c>
      <c r="F1549" s="96">
        <v>3123</v>
      </c>
      <c r="G1549" s="96">
        <v>3021</v>
      </c>
      <c r="H1549" s="96">
        <v>3148</v>
      </c>
      <c r="I1549" s="96">
        <v>3114</v>
      </c>
      <c r="J1549" s="96">
        <v>3026</v>
      </c>
      <c r="K1549" s="96">
        <v>3122</v>
      </c>
      <c r="L1549" s="96">
        <v>3254</v>
      </c>
      <c r="M1549" s="96">
        <v>2345</v>
      </c>
      <c r="N1549" s="96">
        <v>3046</v>
      </c>
      <c r="O1549" s="96"/>
      <c r="P1549" s="96"/>
      <c r="Q1549" s="96"/>
      <c r="R1549" s="96"/>
      <c r="T1549" s="4" t="s">
        <v>1074</v>
      </c>
      <c r="U1549" s="4" t="s">
        <v>1075</v>
      </c>
      <c r="V1549" s="4" t="s">
        <v>1076</v>
      </c>
      <c r="W1549" s="4" t="s">
        <v>1077</v>
      </c>
      <c r="X1549" s="4" t="s">
        <v>1078</v>
      </c>
      <c r="Y1549" s="4">
        <v>6280.8</v>
      </c>
      <c r="Z1549" s="91">
        <f t="shared" ref="Z1549:AK1549" si="1593">C1549*100000/Z1533</f>
        <v>6270.2179176755444</v>
      </c>
      <c r="AA1549" s="91">
        <f t="shared" si="1593"/>
        <v>5669.4068156381463</v>
      </c>
      <c r="AB1549" s="91">
        <f t="shared" si="1593"/>
        <v>5729.0971811927038</v>
      </c>
      <c r="AC1549" s="91">
        <f t="shared" si="1593"/>
        <v>5878.2562867038096</v>
      </c>
      <c r="AD1549" s="91">
        <f t="shared" si="1593"/>
        <v>5624.441465594281</v>
      </c>
      <c r="AE1549" s="91">
        <f t="shared" si="1593"/>
        <v>5815.1993202054164</v>
      </c>
      <c r="AF1549" s="91">
        <f t="shared" si="1593"/>
        <v>5707.0595997360897</v>
      </c>
      <c r="AG1549" s="91">
        <f t="shared" si="1593"/>
        <v>5487.6500670994883</v>
      </c>
      <c r="AH1549" s="91">
        <f t="shared" si="1593"/>
        <v>5623.6040060523092</v>
      </c>
      <c r="AI1549" s="91">
        <f t="shared" si="1593"/>
        <v>5833.7367109485649</v>
      </c>
      <c r="AJ1549" s="91">
        <f t="shared" si="1593"/>
        <v>4193.7906860290432</v>
      </c>
      <c r="AK1549" s="91">
        <f t="shared" si="1593"/>
        <v>5514.6193536706796</v>
      </c>
      <c r="AL1549" s="148"/>
      <c r="AM1549" s="148"/>
      <c r="AN1549" s="148"/>
      <c r="AO1549" s="148"/>
    </row>
    <row r="1550" spans="1:41" ht="13.5" customHeight="1">
      <c r="A1550" s="88">
        <v>1547</v>
      </c>
      <c r="B1550" s="95" t="s">
        <v>10</v>
      </c>
      <c r="C1550" s="96">
        <v>25</v>
      </c>
      <c r="D1550" s="96">
        <v>35</v>
      </c>
      <c r="E1550" s="96">
        <v>59</v>
      </c>
      <c r="F1550" s="96">
        <v>66</v>
      </c>
      <c r="G1550" s="96">
        <v>45</v>
      </c>
      <c r="H1550" s="96">
        <v>82</v>
      </c>
      <c r="I1550" s="96">
        <v>67</v>
      </c>
      <c r="J1550" s="96">
        <v>59</v>
      </c>
      <c r="K1550" s="96">
        <v>104</v>
      </c>
      <c r="L1550" s="96">
        <v>101</v>
      </c>
      <c r="M1550" s="96">
        <v>59</v>
      </c>
      <c r="N1550" s="96">
        <v>41</v>
      </c>
      <c r="O1550" s="96"/>
      <c r="P1550" s="96"/>
      <c r="Q1550" s="96"/>
      <c r="R1550" s="96"/>
      <c r="Z1550" s="91">
        <f t="shared" ref="Z1550:AK1550" si="1594">C1550*100000/Z1533</f>
        <v>48.426150121065376</v>
      </c>
      <c r="AA1550" s="91">
        <f t="shared" si="1594"/>
        <v>67.538883099841769</v>
      </c>
      <c r="AB1550" s="91">
        <f t="shared" si="1594"/>
        <v>112.44734986372906</v>
      </c>
      <c r="AC1550" s="91">
        <f t="shared" si="1594"/>
        <v>124.2282788736636</v>
      </c>
      <c r="AD1550" s="91">
        <f t="shared" si="1594"/>
        <v>83.780160857908854</v>
      </c>
      <c r="AE1550" s="91">
        <f t="shared" si="1594"/>
        <v>151.47596704474083</v>
      </c>
      <c r="AF1550" s="91">
        <f t="shared" si="1594"/>
        <v>122.79158419470713</v>
      </c>
      <c r="AG1550" s="91">
        <f t="shared" si="1594"/>
        <v>106.9964818105981</v>
      </c>
      <c r="AH1550" s="91">
        <f t="shared" si="1594"/>
        <v>187.33338136753369</v>
      </c>
      <c r="AI1550" s="91">
        <f t="shared" si="1594"/>
        <v>181.07172950393516</v>
      </c>
      <c r="AJ1550" s="91">
        <f t="shared" si="1594"/>
        <v>105.51541598111453</v>
      </c>
      <c r="AK1550" s="91">
        <f t="shared" si="1594"/>
        <v>74.228297275278351</v>
      </c>
      <c r="AL1550" s="148"/>
      <c r="AM1550" s="148"/>
      <c r="AN1550" s="148"/>
      <c r="AO1550" s="148"/>
    </row>
    <row r="1551" spans="1:41" ht="13.5" customHeight="1">
      <c r="A1551" s="88">
        <v>1548</v>
      </c>
      <c r="B1551" s="95" t="s">
        <v>9</v>
      </c>
      <c r="C1551" s="96">
        <v>12</v>
      </c>
      <c r="D1551" s="96">
        <v>26</v>
      </c>
      <c r="E1551" s="96">
        <v>33</v>
      </c>
      <c r="F1551" s="96">
        <v>14</v>
      </c>
      <c r="G1551" s="96">
        <v>21</v>
      </c>
      <c r="H1551" s="96">
        <v>22</v>
      </c>
      <c r="I1551" s="96">
        <v>16</v>
      </c>
      <c r="J1551" s="96">
        <v>16</v>
      </c>
      <c r="K1551" s="96">
        <v>26</v>
      </c>
      <c r="L1551" s="96">
        <v>22</v>
      </c>
      <c r="M1551" s="96">
        <v>31</v>
      </c>
      <c r="N1551" s="96">
        <v>16</v>
      </c>
      <c r="O1551" s="96"/>
      <c r="P1551" s="96"/>
      <c r="Q1551" s="96"/>
      <c r="R1551" s="96"/>
      <c r="Z1551" s="91">
        <f t="shared" ref="Z1551:AK1551" si="1595">C1551*100000/Z1533</f>
        <v>23.244552058111381</v>
      </c>
      <c r="AA1551" s="91">
        <f t="shared" si="1595"/>
        <v>50.171741731311023</v>
      </c>
      <c r="AB1551" s="91">
        <f t="shared" si="1595"/>
        <v>62.894280432255236</v>
      </c>
      <c r="AC1551" s="91">
        <f t="shared" si="1595"/>
        <v>26.351453094413493</v>
      </c>
      <c r="AD1551" s="91">
        <f t="shared" si="1595"/>
        <v>39.097408400357459</v>
      </c>
      <c r="AE1551" s="91">
        <f t="shared" si="1595"/>
        <v>40.639893597369493</v>
      </c>
      <c r="AF1551" s="91">
        <f t="shared" si="1595"/>
        <v>29.323363389780809</v>
      </c>
      <c r="AG1551" s="91">
        <f t="shared" si="1595"/>
        <v>29.015995067280837</v>
      </c>
      <c r="AH1551" s="91">
        <f t="shared" si="1595"/>
        <v>46.833345341883422</v>
      </c>
      <c r="AI1551" s="91">
        <f t="shared" si="1595"/>
        <v>39.441366822639345</v>
      </c>
      <c r="AJ1551" s="91">
        <f t="shared" si="1595"/>
        <v>55.440303312111027</v>
      </c>
      <c r="AK1551" s="91">
        <f t="shared" si="1595"/>
        <v>28.967140400108626</v>
      </c>
      <c r="AL1551" s="148"/>
      <c r="AM1551" s="148"/>
      <c r="AN1551" s="148"/>
      <c r="AO1551" s="148"/>
    </row>
    <row r="1552" spans="1:41" ht="13.5" customHeight="1">
      <c r="A1552" s="88">
        <v>1549</v>
      </c>
      <c r="B1552" s="95" t="s">
        <v>8</v>
      </c>
      <c r="C1552" s="96">
        <v>176</v>
      </c>
      <c r="D1552" s="96">
        <v>193</v>
      </c>
      <c r="E1552" s="96">
        <v>249</v>
      </c>
      <c r="F1552" s="96">
        <v>332</v>
      </c>
      <c r="G1552" s="96">
        <v>289</v>
      </c>
      <c r="H1552" s="96">
        <v>309</v>
      </c>
      <c r="I1552" s="96">
        <v>289</v>
      </c>
      <c r="J1552" s="96">
        <v>377</v>
      </c>
      <c r="K1552" s="96">
        <v>375</v>
      </c>
      <c r="L1552" s="96">
        <v>489</v>
      </c>
      <c r="M1552" s="96">
        <v>466</v>
      </c>
      <c r="N1552" s="96">
        <v>315</v>
      </c>
      <c r="O1552" s="96"/>
      <c r="P1552" s="96"/>
      <c r="Q1552" s="96"/>
      <c r="R1552" s="96"/>
      <c r="Z1552" s="91">
        <f t="shared" ref="Z1552:AK1552" si="1596">C1552*100000/Z1533</f>
        <v>340.92009685230022</v>
      </c>
      <c r="AA1552" s="91">
        <f t="shared" si="1596"/>
        <v>372.42869823627029</v>
      </c>
      <c r="AB1552" s="91">
        <f t="shared" si="1596"/>
        <v>474.56593417065312</v>
      </c>
      <c r="AC1552" s="91">
        <f t="shared" si="1596"/>
        <v>624.90588766752001</v>
      </c>
      <c r="AD1552" s="91">
        <f t="shared" si="1596"/>
        <v>538.05481084301459</v>
      </c>
      <c r="AE1552" s="91">
        <f t="shared" si="1596"/>
        <v>570.80577825396244</v>
      </c>
      <c r="AF1552" s="91">
        <f t="shared" si="1596"/>
        <v>529.6532512279158</v>
      </c>
      <c r="AG1552" s="91">
        <f t="shared" si="1596"/>
        <v>683.68938377280472</v>
      </c>
      <c r="AH1552" s="91">
        <f t="shared" si="1596"/>
        <v>675.48094243101093</v>
      </c>
      <c r="AI1552" s="91">
        <f t="shared" si="1596"/>
        <v>876.67401710321087</v>
      </c>
      <c r="AJ1552" s="91">
        <f t="shared" si="1596"/>
        <v>833.39294656270124</v>
      </c>
      <c r="AK1552" s="91">
        <f t="shared" si="1596"/>
        <v>570.29057662713853</v>
      </c>
      <c r="AL1552" s="148"/>
      <c r="AM1552" s="148"/>
      <c r="AN1552" s="148"/>
      <c r="AO1552" s="148"/>
    </row>
    <row r="1553" spans="1:41" ht="13.5" customHeight="1">
      <c r="A1553" s="88">
        <v>1550</v>
      </c>
      <c r="B1553" s="95" t="s">
        <v>24</v>
      </c>
      <c r="C1553" s="96">
        <v>0</v>
      </c>
      <c r="D1553" s="96">
        <v>0</v>
      </c>
      <c r="E1553" s="96">
        <v>1</v>
      </c>
      <c r="F1553" s="96">
        <v>0</v>
      </c>
      <c r="G1553" s="96">
        <v>0</v>
      </c>
      <c r="H1553" s="96">
        <v>1</v>
      </c>
      <c r="I1553" s="96">
        <v>5</v>
      </c>
      <c r="J1553" s="96">
        <v>2</v>
      </c>
      <c r="K1553" s="96">
        <v>1</v>
      </c>
      <c r="L1553" s="96">
        <v>4</v>
      </c>
      <c r="M1553" s="96">
        <v>1</v>
      </c>
      <c r="N1553" s="96">
        <v>0</v>
      </c>
      <c r="O1553" s="96"/>
      <c r="P1553" s="96"/>
      <c r="Q1553" s="96"/>
      <c r="R1553" s="96"/>
      <c r="Z1553" s="91">
        <f t="shared" ref="Z1553:AK1553" si="1597">C1553*100000/Z1533</f>
        <v>0</v>
      </c>
      <c r="AA1553" s="91">
        <f t="shared" si="1597"/>
        <v>0</v>
      </c>
      <c r="AB1553" s="91">
        <f t="shared" si="1597"/>
        <v>1.9058872858259162</v>
      </c>
      <c r="AC1553" s="91">
        <f t="shared" si="1597"/>
        <v>0</v>
      </c>
      <c r="AD1553" s="91">
        <f t="shared" si="1597"/>
        <v>0</v>
      </c>
      <c r="AE1553" s="91">
        <f t="shared" si="1597"/>
        <v>1.8472678907895224</v>
      </c>
      <c r="AF1553" s="91">
        <f t="shared" si="1597"/>
        <v>9.1635510593065028</v>
      </c>
      <c r="AG1553" s="91">
        <f t="shared" si="1597"/>
        <v>3.6269993834101046</v>
      </c>
      <c r="AH1553" s="91">
        <f t="shared" si="1597"/>
        <v>1.8012825131493624</v>
      </c>
      <c r="AI1553" s="91">
        <f t="shared" si="1597"/>
        <v>7.1711576041162441</v>
      </c>
      <c r="AJ1553" s="91">
        <f t="shared" si="1597"/>
        <v>1.7883968810358395</v>
      </c>
      <c r="AK1553" s="91">
        <f t="shared" si="1597"/>
        <v>0</v>
      </c>
      <c r="AL1553" s="148"/>
      <c r="AM1553" s="148"/>
      <c r="AN1553" s="148"/>
      <c r="AO1553" s="148"/>
    </row>
    <row r="1554" spans="1:41" ht="13.5" customHeight="1">
      <c r="A1554" s="88">
        <v>1551</v>
      </c>
      <c r="B1554" s="97" t="s">
        <v>119</v>
      </c>
      <c r="C1554" s="96">
        <v>213</v>
      </c>
      <c r="D1554" s="96">
        <v>254</v>
      </c>
      <c r="E1554" s="96">
        <v>342</v>
      </c>
      <c r="F1554" s="96">
        <v>412</v>
      </c>
      <c r="G1554" s="96">
        <v>355</v>
      </c>
      <c r="H1554" s="96">
        <v>414</v>
      </c>
      <c r="I1554" s="96">
        <v>377</v>
      </c>
      <c r="J1554" s="96">
        <v>454</v>
      </c>
      <c r="K1554" s="96">
        <v>506</v>
      </c>
      <c r="L1554" s="96">
        <v>616</v>
      </c>
      <c r="M1554" s="96">
        <v>557</v>
      </c>
      <c r="N1554" s="96">
        <v>372</v>
      </c>
      <c r="O1554" s="96"/>
      <c r="P1554" s="96"/>
      <c r="Q1554" s="96"/>
      <c r="R1554" s="96"/>
      <c r="T1554" s="4" t="s">
        <v>1079</v>
      </c>
      <c r="U1554" s="4" t="s">
        <v>1080</v>
      </c>
      <c r="V1554" s="4" t="s">
        <v>1081</v>
      </c>
      <c r="W1554" s="4" t="s">
        <v>1082</v>
      </c>
      <c r="X1554" s="4" t="s">
        <v>1083</v>
      </c>
      <c r="Y1554" s="4">
        <v>359.9</v>
      </c>
      <c r="Z1554" s="91">
        <f t="shared" ref="Z1554:AK1554" si="1598">C1554*100000/Z1533</f>
        <v>412.59079903147699</v>
      </c>
      <c r="AA1554" s="91">
        <f t="shared" si="1598"/>
        <v>490.13932306742311</v>
      </c>
      <c r="AB1554" s="91">
        <f t="shared" si="1598"/>
        <v>651.81345175246338</v>
      </c>
      <c r="AC1554" s="91">
        <f t="shared" si="1598"/>
        <v>775.485619635597</v>
      </c>
      <c r="AD1554" s="91">
        <f t="shared" si="1598"/>
        <v>660.93238010128096</v>
      </c>
      <c r="AE1554" s="91">
        <f t="shared" si="1598"/>
        <v>764.7689067868622</v>
      </c>
      <c r="AF1554" s="91">
        <f t="shared" si="1598"/>
        <v>690.93174987171028</v>
      </c>
      <c r="AG1554" s="91">
        <f t="shared" si="1598"/>
        <v>823.32886003409385</v>
      </c>
      <c r="AH1554" s="91">
        <f t="shared" si="1598"/>
        <v>911.4489516535773</v>
      </c>
      <c r="AI1554" s="91">
        <f t="shared" si="1598"/>
        <v>1104.3582710339017</v>
      </c>
      <c r="AJ1554" s="91">
        <f t="shared" si="1598"/>
        <v>996.13706273696255</v>
      </c>
      <c r="AK1554" s="91">
        <f t="shared" si="1598"/>
        <v>673.48601430252552</v>
      </c>
      <c r="AL1554" s="148"/>
      <c r="AM1554" s="148"/>
      <c r="AN1554" s="148"/>
      <c r="AO1554" s="148"/>
    </row>
    <row r="1555" spans="1:41" ht="13.5" customHeight="1">
      <c r="A1555" s="88">
        <v>1552</v>
      </c>
      <c r="B1555" s="95" t="s">
        <v>7</v>
      </c>
      <c r="C1555" s="96">
        <v>111</v>
      </c>
      <c r="D1555" s="96">
        <v>133</v>
      </c>
      <c r="E1555" s="96">
        <v>175</v>
      </c>
      <c r="F1555" s="96">
        <v>242</v>
      </c>
      <c r="G1555" s="96">
        <v>254</v>
      </c>
      <c r="H1555" s="96">
        <v>209</v>
      </c>
      <c r="I1555" s="96">
        <v>269</v>
      </c>
      <c r="J1555" s="96">
        <v>267</v>
      </c>
      <c r="K1555" s="96">
        <v>276</v>
      </c>
      <c r="L1555" s="96">
        <v>298</v>
      </c>
      <c r="M1555" s="96">
        <v>260</v>
      </c>
      <c r="N1555" s="96">
        <v>201</v>
      </c>
      <c r="O1555" s="96"/>
      <c r="P1555" s="96"/>
      <c r="Q1555" s="96"/>
      <c r="R1555" s="96"/>
      <c r="Z1555" s="91">
        <f t="shared" ref="Z1555:AK1555" si="1599">C1555*100000/Z1533</f>
        <v>215.01210653753026</v>
      </c>
      <c r="AA1555" s="91">
        <f t="shared" si="1599"/>
        <v>256.64775577939872</v>
      </c>
      <c r="AB1555" s="91">
        <f t="shared" si="1599"/>
        <v>333.53027501953534</v>
      </c>
      <c r="AC1555" s="91">
        <f t="shared" si="1599"/>
        <v>455.50368920343323</v>
      </c>
      <c r="AD1555" s="91">
        <f t="shared" si="1599"/>
        <v>472.89246350908547</v>
      </c>
      <c r="AE1555" s="91">
        <f t="shared" si="1599"/>
        <v>386.07898917501018</v>
      </c>
      <c r="AF1555" s="91">
        <f t="shared" si="1599"/>
        <v>492.99904699068981</v>
      </c>
      <c r="AG1555" s="91">
        <f t="shared" si="1599"/>
        <v>484.20441768524898</v>
      </c>
      <c r="AH1555" s="91">
        <f t="shared" si="1599"/>
        <v>497.15397362922403</v>
      </c>
      <c r="AI1555" s="91">
        <f t="shared" si="1599"/>
        <v>534.25124150666022</v>
      </c>
      <c r="AJ1555" s="91">
        <f t="shared" si="1599"/>
        <v>464.98318906931826</v>
      </c>
      <c r="AK1555" s="91">
        <f t="shared" si="1599"/>
        <v>363.89970127636462</v>
      </c>
      <c r="AL1555" s="148"/>
      <c r="AM1555" s="148"/>
      <c r="AN1555" s="148"/>
      <c r="AO1555" s="148"/>
    </row>
    <row r="1556" spans="1:41" ht="13.5" customHeight="1">
      <c r="A1556" s="88">
        <v>1553</v>
      </c>
      <c r="B1556" s="95" t="s">
        <v>6</v>
      </c>
      <c r="C1556" s="96">
        <v>757</v>
      </c>
      <c r="D1556" s="96">
        <v>596</v>
      </c>
      <c r="E1556" s="96">
        <v>561</v>
      </c>
      <c r="F1556" s="96">
        <v>439</v>
      </c>
      <c r="G1556" s="96">
        <v>419</v>
      </c>
      <c r="H1556" s="96">
        <v>308</v>
      </c>
      <c r="I1556" s="96">
        <v>504</v>
      </c>
      <c r="J1556" s="96">
        <v>374</v>
      </c>
      <c r="K1556" s="96">
        <v>288</v>
      </c>
      <c r="L1556" s="96">
        <v>294</v>
      </c>
      <c r="M1556" s="96">
        <v>215</v>
      </c>
      <c r="N1556" s="96">
        <v>273</v>
      </c>
      <c r="O1556" s="96"/>
      <c r="P1556" s="96"/>
      <c r="Q1556" s="96"/>
      <c r="R1556" s="96"/>
      <c r="Z1556" s="91">
        <f t="shared" ref="Z1556:AK1556" si="1600">C1556*100000/Z1533</f>
        <v>1466.3438256658596</v>
      </c>
      <c r="AA1556" s="91">
        <f t="shared" si="1600"/>
        <v>1150.0906950715912</v>
      </c>
      <c r="AB1556" s="91">
        <f t="shared" si="1600"/>
        <v>1069.202767348339</v>
      </c>
      <c r="AC1556" s="91">
        <f t="shared" si="1600"/>
        <v>826.30627917482309</v>
      </c>
      <c r="AD1556" s="91">
        <f t="shared" si="1600"/>
        <v>780.08638665475132</v>
      </c>
      <c r="AE1556" s="91">
        <f t="shared" si="1600"/>
        <v>568.95851036317288</v>
      </c>
      <c r="AF1556" s="91">
        <f t="shared" si="1600"/>
        <v>923.6859467780954</v>
      </c>
      <c r="AG1556" s="91">
        <f t="shared" si="1600"/>
        <v>678.24888469768962</v>
      </c>
      <c r="AH1556" s="91">
        <f t="shared" si="1600"/>
        <v>518.76936378701635</v>
      </c>
      <c r="AI1556" s="91">
        <f t="shared" si="1600"/>
        <v>527.08008390254395</v>
      </c>
      <c r="AJ1556" s="91">
        <f t="shared" si="1600"/>
        <v>384.50532942270547</v>
      </c>
      <c r="AK1556" s="91">
        <f t="shared" si="1600"/>
        <v>494.25183307685347</v>
      </c>
      <c r="AL1556" s="148"/>
      <c r="AM1556" s="148"/>
      <c r="AN1556" s="148"/>
      <c r="AO1556" s="148"/>
    </row>
    <row r="1557" spans="1:41" ht="13.5" customHeight="1">
      <c r="A1557" s="88">
        <v>1554</v>
      </c>
      <c r="B1557" s="95" t="s">
        <v>5</v>
      </c>
      <c r="C1557" s="96">
        <v>49</v>
      </c>
      <c r="D1557" s="96">
        <v>48</v>
      </c>
      <c r="E1557" s="96">
        <v>37</v>
      </c>
      <c r="F1557" s="96">
        <v>54</v>
      </c>
      <c r="G1557" s="96">
        <v>37</v>
      </c>
      <c r="H1557" s="96">
        <v>82</v>
      </c>
      <c r="I1557" s="96">
        <v>159</v>
      </c>
      <c r="J1557" s="96">
        <v>70</v>
      </c>
      <c r="K1557" s="96">
        <v>82</v>
      </c>
      <c r="L1557" s="96">
        <v>56</v>
      </c>
      <c r="M1557" s="96">
        <v>43</v>
      </c>
      <c r="N1557" s="96">
        <v>80</v>
      </c>
      <c r="O1557" s="96"/>
      <c r="P1557" s="96"/>
      <c r="Q1557" s="96"/>
      <c r="R1557" s="96"/>
      <c r="Z1557" s="91">
        <f t="shared" ref="Z1557:AK1557" si="1601">C1557*100000/Z1533</f>
        <v>94.915254237288138</v>
      </c>
      <c r="AA1557" s="91">
        <f t="shared" si="1601"/>
        <v>92.624753965497277</v>
      </c>
      <c r="AB1557" s="91">
        <f t="shared" si="1601"/>
        <v>70.517829575558906</v>
      </c>
      <c r="AC1557" s="91">
        <f t="shared" si="1601"/>
        <v>101.64131907845204</v>
      </c>
      <c r="AD1557" s="91">
        <f t="shared" si="1601"/>
        <v>68.885910038725058</v>
      </c>
      <c r="AE1557" s="91">
        <f t="shared" si="1601"/>
        <v>151.47596704474083</v>
      </c>
      <c r="AF1557" s="91">
        <f t="shared" si="1601"/>
        <v>291.40092368594679</v>
      </c>
      <c r="AG1557" s="91">
        <f t="shared" si="1601"/>
        <v>126.94497841935367</v>
      </c>
      <c r="AH1557" s="91">
        <f t="shared" si="1601"/>
        <v>147.70516607824771</v>
      </c>
      <c r="AI1557" s="91">
        <f t="shared" si="1601"/>
        <v>100.39620645762743</v>
      </c>
      <c r="AJ1557" s="91">
        <f t="shared" si="1601"/>
        <v>76.901065884541097</v>
      </c>
      <c r="AK1557" s="91">
        <f t="shared" si="1601"/>
        <v>144.83570200054314</v>
      </c>
      <c r="AL1557" s="148"/>
      <c r="AM1557" s="148"/>
      <c r="AN1557" s="148"/>
      <c r="AO1557" s="148"/>
    </row>
    <row r="1558" spans="1:41" ht="13.5" customHeight="1">
      <c r="A1558" s="88">
        <v>1555</v>
      </c>
      <c r="B1558" s="95" t="s">
        <v>26</v>
      </c>
      <c r="C1558" s="96">
        <v>0</v>
      </c>
      <c r="D1558" s="96">
        <v>0</v>
      </c>
      <c r="E1558" s="96">
        <v>0</v>
      </c>
      <c r="F1558" s="96">
        <v>0</v>
      </c>
      <c r="G1558" s="96">
        <v>0</v>
      </c>
      <c r="H1558" s="96">
        <v>0</v>
      </c>
      <c r="I1558" s="96">
        <v>0</v>
      </c>
      <c r="J1558" s="96">
        <v>1</v>
      </c>
      <c r="K1558" s="96">
        <v>0</v>
      </c>
      <c r="L1558" s="96">
        <v>17</v>
      </c>
      <c r="M1558" s="96">
        <v>0</v>
      </c>
      <c r="N1558" s="96">
        <v>2</v>
      </c>
      <c r="O1558" s="96"/>
      <c r="P1558" s="96"/>
      <c r="Q1558" s="96"/>
      <c r="R1558" s="96"/>
      <c r="Z1558" s="91">
        <f t="shared" ref="Z1558:AK1558" si="1602">C1558*100000/Z1533</f>
        <v>0</v>
      </c>
      <c r="AA1558" s="91">
        <f t="shared" si="1602"/>
        <v>0</v>
      </c>
      <c r="AB1558" s="91">
        <f t="shared" si="1602"/>
        <v>0</v>
      </c>
      <c r="AC1558" s="91">
        <f t="shared" si="1602"/>
        <v>0</v>
      </c>
      <c r="AD1558" s="91">
        <f t="shared" si="1602"/>
        <v>0</v>
      </c>
      <c r="AE1558" s="91">
        <f t="shared" si="1602"/>
        <v>0</v>
      </c>
      <c r="AF1558" s="91">
        <f t="shared" si="1602"/>
        <v>0</v>
      </c>
      <c r="AG1558" s="91">
        <f t="shared" si="1602"/>
        <v>1.8134996917050523</v>
      </c>
      <c r="AH1558" s="91">
        <f t="shared" si="1602"/>
        <v>0</v>
      </c>
      <c r="AI1558" s="91">
        <f t="shared" si="1602"/>
        <v>30.477419817494038</v>
      </c>
      <c r="AJ1558" s="91">
        <f t="shared" si="1602"/>
        <v>0</v>
      </c>
      <c r="AK1558" s="91">
        <f t="shared" si="1602"/>
        <v>3.6208925500135782</v>
      </c>
      <c r="AL1558" s="148"/>
      <c r="AM1558" s="148"/>
      <c r="AN1558" s="148"/>
      <c r="AO1558" s="148"/>
    </row>
    <row r="1559" spans="1:41" ht="13.5" customHeight="1">
      <c r="A1559" s="88">
        <v>1556</v>
      </c>
      <c r="B1559" s="95" t="s">
        <v>4</v>
      </c>
      <c r="C1559" s="96">
        <v>86</v>
      </c>
      <c r="D1559" s="96">
        <v>69</v>
      </c>
      <c r="E1559" s="96">
        <v>68</v>
      </c>
      <c r="F1559" s="96">
        <v>86</v>
      </c>
      <c r="G1559" s="96">
        <v>68</v>
      </c>
      <c r="H1559" s="96">
        <v>137</v>
      </c>
      <c r="I1559" s="96">
        <v>180</v>
      </c>
      <c r="J1559" s="96">
        <v>204</v>
      </c>
      <c r="K1559" s="96">
        <v>230</v>
      </c>
      <c r="L1559" s="96">
        <v>240</v>
      </c>
      <c r="M1559" s="96">
        <v>245</v>
      </c>
      <c r="N1559" s="96">
        <v>270</v>
      </c>
      <c r="O1559" s="96"/>
      <c r="P1559" s="96"/>
      <c r="Q1559" s="96"/>
      <c r="R1559" s="96"/>
      <c r="Z1559" s="91">
        <f t="shared" ref="Z1559:AK1559" si="1603">C1559*100000/Z1533</f>
        <v>166.58595641646488</v>
      </c>
      <c r="AA1559" s="91">
        <f t="shared" si="1603"/>
        <v>133.14808382540235</v>
      </c>
      <c r="AB1559" s="91">
        <f t="shared" si="1603"/>
        <v>129.60033543616231</v>
      </c>
      <c r="AC1559" s="91">
        <f t="shared" si="1603"/>
        <v>161.87321186568289</v>
      </c>
      <c r="AD1559" s="91">
        <f t="shared" si="1603"/>
        <v>126.60113196306226</v>
      </c>
      <c r="AE1559" s="91">
        <f t="shared" si="1603"/>
        <v>253.07570103816457</v>
      </c>
      <c r="AF1559" s="91">
        <f t="shared" si="1603"/>
        <v>329.88783813503409</v>
      </c>
      <c r="AG1559" s="91">
        <f t="shared" si="1603"/>
        <v>369.95393710783071</v>
      </c>
      <c r="AH1559" s="91">
        <f t="shared" si="1603"/>
        <v>414.29497802435333</v>
      </c>
      <c r="AI1559" s="91">
        <f t="shared" si="1603"/>
        <v>430.26945624697464</v>
      </c>
      <c r="AJ1559" s="91">
        <f t="shared" si="1603"/>
        <v>438.15723585378066</v>
      </c>
      <c r="AK1559" s="91">
        <f t="shared" si="1603"/>
        <v>488.82049425183305</v>
      </c>
      <c r="AL1559" s="148"/>
      <c r="AM1559" s="148"/>
      <c r="AN1559" s="148"/>
      <c r="AO1559" s="148"/>
    </row>
    <row r="1560" spans="1:41" ht="13.5" customHeight="1">
      <c r="A1560" s="88">
        <v>1557</v>
      </c>
      <c r="B1560" s="95" t="s">
        <v>3</v>
      </c>
      <c r="C1560" s="96">
        <v>296</v>
      </c>
      <c r="D1560" s="96">
        <v>358</v>
      </c>
      <c r="E1560" s="96">
        <v>370</v>
      </c>
      <c r="F1560" s="96">
        <v>486</v>
      </c>
      <c r="G1560" s="96">
        <v>821</v>
      </c>
      <c r="H1560" s="96">
        <v>876</v>
      </c>
      <c r="I1560" s="96">
        <v>997</v>
      </c>
      <c r="J1560" s="96">
        <v>1126</v>
      </c>
      <c r="K1560" s="96">
        <v>1295</v>
      </c>
      <c r="L1560" s="96">
        <v>1307</v>
      </c>
      <c r="M1560" s="96">
        <v>1006</v>
      </c>
      <c r="N1560" s="96">
        <v>1487</v>
      </c>
      <c r="O1560" s="96"/>
      <c r="P1560" s="96"/>
      <c r="Q1560" s="96"/>
      <c r="R1560" s="96"/>
      <c r="Z1560" s="91">
        <f t="shared" ref="Z1560:AK1560" si="1604">C1560*100000/Z1533</f>
        <v>573.36561743341406</v>
      </c>
      <c r="AA1560" s="91">
        <f t="shared" si="1604"/>
        <v>690.82628999266717</v>
      </c>
      <c r="AB1560" s="91">
        <f t="shared" si="1604"/>
        <v>705.17829575558903</v>
      </c>
      <c r="AC1560" s="91">
        <f t="shared" si="1604"/>
        <v>914.7718717060684</v>
      </c>
      <c r="AD1560" s="91">
        <f t="shared" si="1604"/>
        <v>1528.522490318737</v>
      </c>
      <c r="AE1560" s="91">
        <f t="shared" si="1604"/>
        <v>1618.2066723316216</v>
      </c>
      <c r="AF1560" s="91">
        <f t="shared" si="1604"/>
        <v>1827.2120812257167</v>
      </c>
      <c r="AG1560" s="91">
        <f t="shared" si="1604"/>
        <v>2042.000652859889</v>
      </c>
      <c r="AH1560" s="91">
        <f t="shared" si="1604"/>
        <v>2332.6608545284244</v>
      </c>
      <c r="AI1560" s="91">
        <f t="shared" si="1604"/>
        <v>2343.1757471449828</v>
      </c>
      <c r="AJ1560" s="91">
        <f t="shared" si="1604"/>
        <v>1799.1272623220545</v>
      </c>
      <c r="AK1560" s="91">
        <f t="shared" si="1604"/>
        <v>2692.1336109350955</v>
      </c>
      <c r="AL1560" s="148"/>
      <c r="AM1560" s="148"/>
      <c r="AN1560" s="148"/>
      <c r="AO1560" s="148"/>
    </row>
    <row r="1561" spans="1:41" ht="13.5" customHeight="1">
      <c r="A1561" s="88">
        <v>1558</v>
      </c>
      <c r="B1561" s="95" t="s">
        <v>2</v>
      </c>
      <c r="C1561" s="96">
        <v>0</v>
      </c>
      <c r="D1561" s="96">
        <v>0</v>
      </c>
      <c r="E1561" s="96">
        <v>1</v>
      </c>
      <c r="F1561" s="96">
        <v>0</v>
      </c>
      <c r="G1561" s="96">
        <v>0</v>
      </c>
      <c r="H1561" s="96">
        <v>0</v>
      </c>
      <c r="I1561" s="96">
        <v>0</v>
      </c>
      <c r="J1561" s="96">
        <v>0</v>
      </c>
      <c r="K1561" s="96">
        <v>0</v>
      </c>
      <c r="L1561" s="96">
        <v>0</v>
      </c>
      <c r="M1561" s="96">
        <v>1</v>
      </c>
      <c r="N1561" s="96">
        <v>0</v>
      </c>
      <c r="O1561" s="96"/>
      <c r="P1561" s="96"/>
      <c r="Q1561" s="96"/>
      <c r="R1561" s="96"/>
      <c r="Z1561" s="91">
        <f t="shared" ref="Z1561:AK1561" si="1605">C1561*100000/Z1533</f>
        <v>0</v>
      </c>
      <c r="AA1561" s="91">
        <f t="shared" si="1605"/>
        <v>0</v>
      </c>
      <c r="AB1561" s="91">
        <f t="shared" si="1605"/>
        <v>1.9058872858259162</v>
      </c>
      <c r="AC1561" s="91">
        <f t="shared" si="1605"/>
        <v>0</v>
      </c>
      <c r="AD1561" s="91">
        <f t="shared" si="1605"/>
        <v>0</v>
      </c>
      <c r="AE1561" s="91">
        <f t="shared" si="1605"/>
        <v>0</v>
      </c>
      <c r="AF1561" s="91">
        <f t="shared" si="1605"/>
        <v>0</v>
      </c>
      <c r="AG1561" s="91">
        <f t="shared" si="1605"/>
        <v>0</v>
      </c>
      <c r="AH1561" s="91">
        <f t="shared" si="1605"/>
        <v>0</v>
      </c>
      <c r="AI1561" s="91">
        <f t="shared" si="1605"/>
        <v>0</v>
      </c>
      <c r="AJ1561" s="91">
        <f t="shared" si="1605"/>
        <v>1.7883968810358395</v>
      </c>
      <c r="AK1561" s="91">
        <f t="shared" si="1605"/>
        <v>0</v>
      </c>
      <c r="AL1561" s="148"/>
      <c r="AM1561" s="148"/>
      <c r="AN1561" s="148"/>
      <c r="AO1561" s="148"/>
    </row>
    <row r="1562" spans="1:41" ht="13.5" customHeight="1">
      <c r="A1562" s="88">
        <v>1559</v>
      </c>
      <c r="B1562" s="95" t="s">
        <v>23</v>
      </c>
      <c r="C1562" s="96">
        <v>1</v>
      </c>
      <c r="D1562" s="96">
        <v>1</v>
      </c>
      <c r="E1562" s="96">
        <v>2</v>
      </c>
      <c r="F1562" s="96">
        <v>0</v>
      </c>
      <c r="G1562" s="96">
        <v>1</v>
      </c>
      <c r="H1562" s="96">
        <v>0</v>
      </c>
      <c r="I1562" s="96">
        <v>2</v>
      </c>
      <c r="J1562" s="96">
        <v>0</v>
      </c>
      <c r="K1562" s="96">
        <v>1</v>
      </c>
      <c r="L1562" s="96">
        <v>0</v>
      </c>
      <c r="M1562" s="96">
        <v>1</v>
      </c>
      <c r="N1562" s="96">
        <v>1</v>
      </c>
      <c r="O1562" s="96"/>
      <c r="P1562" s="96"/>
      <c r="Q1562" s="96"/>
      <c r="R1562" s="96"/>
      <c r="Z1562" s="91">
        <f t="shared" ref="Z1562:AK1562" si="1606">C1562*100000/Z1533</f>
        <v>1.937046004842615</v>
      </c>
      <c r="AA1562" s="91">
        <f t="shared" si="1606"/>
        <v>1.9296823742811933</v>
      </c>
      <c r="AB1562" s="91">
        <f t="shared" si="1606"/>
        <v>3.8117745716518323</v>
      </c>
      <c r="AC1562" s="91">
        <f t="shared" si="1606"/>
        <v>0</v>
      </c>
      <c r="AD1562" s="91">
        <f t="shared" si="1606"/>
        <v>1.8617813523979745</v>
      </c>
      <c r="AE1562" s="91">
        <f t="shared" si="1606"/>
        <v>0</v>
      </c>
      <c r="AF1562" s="91">
        <f t="shared" si="1606"/>
        <v>3.6654204237226011</v>
      </c>
      <c r="AG1562" s="91">
        <f t="shared" si="1606"/>
        <v>0</v>
      </c>
      <c r="AH1562" s="91">
        <f t="shared" si="1606"/>
        <v>1.8012825131493624</v>
      </c>
      <c r="AI1562" s="91">
        <f t="shared" si="1606"/>
        <v>0</v>
      </c>
      <c r="AJ1562" s="91">
        <f t="shared" si="1606"/>
        <v>1.7883968810358395</v>
      </c>
      <c r="AK1562" s="91">
        <f t="shared" si="1606"/>
        <v>1.8104462750067891</v>
      </c>
      <c r="AL1562" s="148"/>
      <c r="AM1562" s="148"/>
      <c r="AN1562" s="148"/>
      <c r="AO1562" s="148"/>
    </row>
    <row r="1563" spans="1:41" ht="13.5" customHeight="1">
      <c r="A1563" s="88">
        <v>1560</v>
      </c>
      <c r="B1563" s="95" t="s">
        <v>1</v>
      </c>
      <c r="C1563" s="96">
        <v>13</v>
      </c>
      <c r="D1563" s="96">
        <v>7</v>
      </c>
      <c r="E1563" s="96">
        <v>6</v>
      </c>
      <c r="F1563" s="96">
        <v>7</v>
      </c>
      <c r="G1563" s="96">
        <v>20</v>
      </c>
      <c r="H1563" s="96">
        <v>4</v>
      </c>
      <c r="I1563" s="96">
        <v>5</v>
      </c>
      <c r="J1563" s="96">
        <v>6</v>
      </c>
      <c r="K1563" s="96">
        <v>2</v>
      </c>
      <c r="L1563" s="96">
        <v>4</v>
      </c>
      <c r="M1563" s="96">
        <v>4</v>
      </c>
      <c r="N1563" s="96">
        <v>6</v>
      </c>
      <c r="O1563" s="96"/>
      <c r="P1563" s="96"/>
      <c r="Q1563" s="96"/>
      <c r="R1563" s="96"/>
      <c r="Z1563" s="91">
        <f t="shared" ref="Z1563:AK1563" si="1607">C1563*100000/Z1533</f>
        <v>25.181598062953995</v>
      </c>
      <c r="AA1563" s="91">
        <f t="shared" si="1607"/>
        <v>13.507776619968354</v>
      </c>
      <c r="AB1563" s="91">
        <f t="shared" si="1607"/>
        <v>11.435323714955498</v>
      </c>
      <c r="AC1563" s="91">
        <f t="shared" si="1607"/>
        <v>13.175726547206747</v>
      </c>
      <c r="AD1563" s="91">
        <f t="shared" si="1607"/>
        <v>37.23562704795949</v>
      </c>
      <c r="AE1563" s="91">
        <f t="shared" si="1607"/>
        <v>7.3890715631580894</v>
      </c>
      <c r="AF1563" s="91">
        <f t="shared" si="1607"/>
        <v>9.1635510593065028</v>
      </c>
      <c r="AG1563" s="91">
        <f t="shared" si="1607"/>
        <v>10.880998150230315</v>
      </c>
      <c r="AH1563" s="91">
        <f t="shared" si="1607"/>
        <v>3.6025650262987248</v>
      </c>
      <c r="AI1563" s="91">
        <f t="shared" si="1607"/>
        <v>7.1711576041162441</v>
      </c>
      <c r="AJ1563" s="91">
        <f t="shared" si="1607"/>
        <v>7.153587524143358</v>
      </c>
      <c r="AK1563" s="91">
        <f t="shared" si="1607"/>
        <v>10.862677650040736</v>
      </c>
      <c r="AL1563" s="148"/>
      <c r="AM1563" s="148"/>
      <c r="AN1563" s="148"/>
      <c r="AO1563" s="148"/>
    </row>
    <row r="1564" spans="1:41" ht="13.5" customHeight="1">
      <c r="A1564" s="88">
        <v>1561</v>
      </c>
      <c r="B1564" s="95" t="s">
        <v>0</v>
      </c>
      <c r="C1564" s="96">
        <v>2</v>
      </c>
      <c r="D1564" s="96">
        <v>3</v>
      </c>
      <c r="E1564" s="96">
        <v>4</v>
      </c>
      <c r="F1564" s="96">
        <v>7</v>
      </c>
      <c r="G1564" s="96">
        <v>2</v>
      </c>
      <c r="H1564" s="96">
        <v>6</v>
      </c>
      <c r="I1564" s="96">
        <v>6</v>
      </c>
      <c r="J1564" s="96">
        <v>5</v>
      </c>
      <c r="K1564" s="96">
        <v>15</v>
      </c>
      <c r="L1564" s="96">
        <v>88</v>
      </c>
      <c r="M1564" s="96">
        <v>849</v>
      </c>
      <c r="N1564" s="96">
        <v>183</v>
      </c>
      <c r="O1564" s="96"/>
      <c r="P1564" s="96"/>
      <c r="Q1564" s="96"/>
      <c r="R1564" s="96"/>
      <c r="Z1564" s="91">
        <f t="shared" ref="Z1564:AK1564" si="1608">C1564*100000/Z1533</f>
        <v>3.87409200968523</v>
      </c>
      <c r="AA1564" s="91">
        <f t="shared" si="1608"/>
        <v>5.7890471228435798</v>
      </c>
      <c r="AB1564" s="91">
        <f t="shared" si="1608"/>
        <v>7.6235491433036646</v>
      </c>
      <c r="AC1564" s="91">
        <f t="shared" si="1608"/>
        <v>13.175726547206747</v>
      </c>
      <c r="AD1564" s="91">
        <f t="shared" si="1608"/>
        <v>3.723562704795949</v>
      </c>
      <c r="AE1564" s="91">
        <f t="shared" si="1608"/>
        <v>11.083607344737134</v>
      </c>
      <c r="AF1564" s="91">
        <f t="shared" si="1608"/>
        <v>10.996261271167803</v>
      </c>
      <c r="AG1564" s="91">
        <f t="shared" si="1608"/>
        <v>9.0674984585252627</v>
      </c>
      <c r="AH1564" s="91">
        <f t="shared" si="1608"/>
        <v>27.019237697240435</v>
      </c>
      <c r="AI1564" s="91">
        <f t="shared" si="1608"/>
        <v>157.76546729055738</v>
      </c>
      <c r="AJ1564" s="91">
        <f t="shared" si="1608"/>
        <v>1518.3489519994278</v>
      </c>
      <c r="AK1564" s="91">
        <f t="shared" si="1608"/>
        <v>331.3116683262424</v>
      </c>
      <c r="AL1564" s="148"/>
      <c r="AM1564" s="148"/>
      <c r="AN1564" s="148"/>
      <c r="AO1564" s="148"/>
    </row>
    <row r="1565" spans="1:41" ht="13.5" customHeight="1">
      <c r="A1565" s="88">
        <v>1562</v>
      </c>
      <c r="B1565" s="97" t="s">
        <v>111</v>
      </c>
      <c r="C1565" s="96"/>
      <c r="D1565" s="96"/>
      <c r="E1565" s="96"/>
      <c r="F1565" s="96"/>
      <c r="G1565" s="96"/>
      <c r="H1565" s="96"/>
      <c r="I1565" s="96"/>
      <c r="J1565" s="96"/>
      <c r="K1565" s="96"/>
      <c r="L1565" s="96"/>
      <c r="M1565" s="96">
        <v>0</v>
      </c>
      <c r="N1565" s="96">
        <v>0</v>
      </c>
      <c r="O1565" s="96"/>
      <c r="P1565" s="96"/>
      <c r="Q1565" s="96"/>
      <c r="R1565" s="96"/>
      <c r="Z1565" s="91">
        <f t="shared" ref="Z1565:AK1565" si="1609">C1565*100000/Z1533</f>
        <v>0</v>
      </c>
      <c r="AA1565" s="91">
        <f t="shared" si="1609"/>
        <v>0</v>
      </c>
      <c r="AB1565" s="91">
        <f t="shared" si="1609"/>
        <v>0</v>
      </c>
      <c r="AC1565" s="91">
        <f t="shared" si="1609"/>
        <v>0</v>
      </c>
      <c r="AD1565" s="91">
        <f t="shared" si="1609"/>
        <v>0</v>
      </c>
      <c r="AE1565" s="91">
        <f t="shared" si="1609"/>
        <v>0</v>
      </c>
      <c r="AF1565" s="91">
        <f t="shared" si="1609"/>
        <v>0</v>
      </c>
      <c r="AG1565" s="91">
        <f t="shared" si="1609"/>
        <v>0</v>
      </c>
      <c r="AH1565" s="91">
        <f t="shared" si="1609"/>
        <v>0</v>
      </c>
      <c r="AI1565" s="91">
        <f t="shared" si="1609"/>
        <v>0</v>
      </c>
      <c r="AJ1565" s="91">
        <f t="shared" si="1609"/>
        <v>0</v>
      </c>
      <c r="AK1565" s="91">
        <f t="shared" si="1609"/>
        <v>0</v>
      </c>
      <c r="AL1565" s="148"/>
      <c r="AM1565" s="148"/>
      <c r="AN1565" s="148"/>
      <c r="AO1565" s="148"/>
    </row>
    <row r="1566" spans="1:41" ht="13.5" customHeight="1">
      <c r="A1566" s="88">
        <v>1563</v>
      </c>
      <c r="B1566" s="97" t="s">
        <v>112</v>
      </c>
      <c r="C1566" s="96">
        <f>SUM(C1542,C1549,C1554,C1555:C1565)</f>
        <v>5688</v>
      </c>
      <c r="D1566" s="96">
        <f t="shared" ref="D1566:K1566" si="1610">SUM(D1542,D1549,D1554,D1555:D1565)</f>
        <v>5273</v>
      </c>
      <c r="E1566" s="96">
        <f t="shared" si="1610"/>
        <v>5502</v>
      </c>
      <c r="F1566" s="96">
        <f t="shared" si="1610"/>
        <v>5769</v>
      </c>
      <c r="G1566" s="96">
        <f t="shared" si="1610"/>
        <v>5912</v>
      </c>
      <c r="H1566" s="96">
        <f t="shared" si="1610"/>
        <v>6310</v>
      </c>
      <c r="I1566" s="96">
        <f t="shared" si="1610"/>
        <v>6764</v>
      </c>
      <c r="J1566" s="96">
        <f t="shared" si="1610"/>
        <v>6645</v>
      </c>
      <c r="K1566" s="96">
        <f t="shared" si="1610"/>
        <v>7227</v>
      </c>
      <c r="L1566" s="96">
        <f>SUM(L1542,L1549,L1554,L1555:L1565)</f>
        <v>7504</v>
      </c>
      <c r="M1566" s="96">
        <f t="shared" ref="M1566:R1566" si="1611">SUM(M1542,M1549,M1554,M1555:M1565)</f>
        <v>6735</v>
      </c>
      <c r="N1566" s="96">
        <f>SUM(N1542,N1549,N1554,N1555:N1565)</f>
        <v>7263</v>
      </c>
      <c r="O1566" s="96">
        <f t="shared" si="1611"/>
        <v>0</v>
      </c>
      <c r="P1566" s="96">
        <f t="shared" si="1611"/>
        <v>0</v>
      </c>
      <c r="Q1566" s="96">
        <f t="shared" si="1611"/>
        <v>0</v>
      </c>
      <c r="R1566" s="96">
        <f t="shared" si="1611"/>
        <v>0</v>
      </c>
      <c r="T1566" s="4" t="s">
        <v>1084</v>
      </c>
      <c r="U1566" s="4" t="s">
        <v>1085</v>
      </c>
      <c r="V1566" s="4" t="s">
        <v>1086</v>
      </c>
      <c r="W1566" s="4" t="s">
        <v>1087</v>
      </c>
      <c r="X1566" s="4" t="s">
        <v>1088</v>
      </c>
      <c r="Y1566" s="4">
        <v>9322.9</v>
      </c>
      <c r="Z1566" s="91">
        <f t="shared" ref="Z1566:AK1566" si="1612">C1566*100000/Z1533</f>
        <v>11017.917675544793</v>
      </c>
      <c r="AA1566" s="91">
        <f t="shared" si="1612"/>
        <v>10175.215159584732</v>
      </c>
      <c r="AB1566" s="91">
        <f t="shared" si="1612"/>
        <v>10486.191846614191</v>
      </c>
      <c r="AC1566" s="91">
        <f t="shared" si="1612"/>
        <v>10858.680921547959</v>
      </c>
      <c r="AD1566" s="91">
        <f t="shared" si="1612"/>
        <v>11006.851355376824</v>
      </c>
      <c r="AE1566" s="91">
        <f t="shared" si="1612"/>
        <v>11656.260390881886</v>
      </c>
      <c r="AF1566" s="91">
        <f t="shared" si="1612"/>
        <v>12396.451873029837</v>
      </c>
      <c r="AG1566" s="91">
        <f t="shared" si="1612"/>
        <v>12050.705451380074</v>
      </c>
      <c r="AH1566" s="91">
        <f t="shared" si="1612"/>
        <v>13017.868722530442</v>
      </c>
      <c r="AI1566" s="91">
        <f t="shared" si="1612"/>
        <v>13453.091665322074</v>
      </c>
      <c r="AJ1566" s="91">
        <f t="shared" si="1612"/>
        <v>12044.85299377638</v>
      </c>
      <c r="AK1566" s="91">
        <f t="shared" si="1612"/>
        <v>13149.27129537431</v>
      </c>
      <c r="AL1566" s="148"/>
      <c r="AM1566" s="148"/>
      <c r="AN1566" s="148"/>
      <c r="AO1566" s="148"/>
    </row>
    <row r="1567" spans="1:41" ht="13.5" customHeight="1">
      <c r="A1567" s="88">
        <v>1564</v>
      </c>
      <c r="B1567" s="13" t="s">
        <v>163</v>
      </c>
      <c r="C1567" s="86">
        <v>2011</v>
      </c>
      <c r="D1567" s="86">
        <v>2012</v>
      </c>
      <c r="E1567" s="86">
        <v>2013</v>
      </c>
      <c r="F1567" s="86">
        <v>2014</v>
      </c>
      <c r="G1567" s="86">
        <v>2015</v>
      </c>
      <c r="H1567" s="86">
        <v>2016</v>
      </c>
      <c r="I1567" s="86">
        <v>2017</v>
      </c>
      <c r="J1567" s="86">
        <v>2018</v>
      </c>
      <c r="K1567" s="86">
        <v>2019</v>
      </c>
      <c r="L1567" s="86">
        <v>2020</v>
      </c>
      <c r="M1567" s="86">
        <v>2021</v>
      </c>
      <c r="N1567" s="86">
        <v>2022</v>
      </c>
      <c r="O1567" s="86">
        <v>2023</v>
      </c>
      <c r="P1567" s="86">
        <v>2024</v>
      </c>
      <c r="Q1567" s="86">
        <v>2025</v>
      </c>
      <c r="R1567" s="86">
        <v>2026</v>
      </c>
      <c r="Z1567" s="72">
        <v>33892</v>
      </c>
      <c r="AA1567" s="72">
        <v>35105</v>
      </c>
      <c r="AB1567" s="72">
        <v>36360</v>
      </c>
      <c r="AC1567" s="72">
        <v>37728</v>
      </c>
      <c r="AD1567" s="72">
        <v>39011</v>
      </c>
      <c r="AE1567" s="72">
        <v>40171</v>
      </c>
      <c r="AF1567" s="72">
        <v>41632</v>
      </c>
      <c r="AG1567" s="72">
        <v>42903</v>
      </c>
      <c r="AH1567" s="72">
        <v>44298</v>
      </c>
      <c r="AI1567" s="72">
        <v>46087</v>
      </c>
      <c r="AJ1567" s="72">
        <v>47627</v>
      </c>
      <c r="AK1567" s="72">
        <v>49216</v>
      </c>
      <c r="AL1567" s="149"/>
      <c r="AM1567" s="149"/>
      <c r="AN1567" s="149"/>
      <c r="AO1567" s="149"/>
    </row>
    <row r="1568" spans="1:41" ht="13.5" customHeight="1">
      <c r="A1568" s="88">
        <v>1565</v>
      </c>
      <c r="B1568" s="89" t="s">
        <v>25</v>
      </c>
      <c r="C1568" s="90">
        <v>5</v>
      </c>
      <c r="D1568" s="90">
        <v>4</v>
      </c>
      <c r="E1568" s="90">
        <v>2</v>
      </c>
      <c r="F1568" s="90">
        <v>0</v>
      </c>
      <c r="G1568" s="90">
        <v>4</v>
      </c>
      <c r="H1568" s="90">
        <v>0</v>
      </c>
      <c r="I1568" s="90">
        <v>0</v>
      </c>
      <c r="J1568" s="90">
        <v>2</v>
      </c>
      <c r="K1568" s="90">
        <v>0</v>
      </c>
      <c r="L1568" s="90">
        <v>0</v>
      </c>
      <c r="M1568" s="90">
        <v>0</v>
      </c>
      <c r="N1568" s="90">
        <v>2</v>
      </c>
      <c r="O1568" s="90"/>
      <c r="P1568" s="90"/>
      <c r="Q1568" s="90"/>
      <c r="R1568" s="90"/>
      <c r="Z1568" s="91">
        <f t="shared" ref="Z1568:AK1568" si="1613">C1568*100000/Z1567</f>
        <v>14.752744010385932</v>
      </c>
      <c r="AA1568" s="91">
        <f t="shared" si="1613"/>
        <v>11.394388263780089</v>
      </c>
      <c r="AB1568" s="91">
        <f t="shared" si="1613"/>
        <v>5.5005500550055002</v>
      </c>
      <c r="AC1568" s="91">
        <f t="shared" si="1613"/>
        <v>0</v>
      </c>
      <c r="AD1568" s="91">
        <f t="shared" si="1613"/>
        <v>10.253518238445567</v>
      </c>
      <c r="AE1568" s="91">
        <f t="shared" si="1613"/>
        <v>0</v>
      </c>
      <c r="AF1568" s="91">
        <f t="shared" si="1613"/>
        <v>0</v>
      </c>
      <c r="AG1568" s="91">
        <f t="shared" si="1613"/>
        <v>4.661678670489243</v>
      </c>
      <c r="AH1568" s="91">
        <f t="shared" si="1613"/>
        <v>0</v>
      </c>
      <c r="AI1568" s="91">
        <f t="shared" si="1613"/>
        <v>0</v>
      </c>
      <c r="AJ1568" s="91">
        <f t="shared" si="1613"/>
        <v>0</v>
      </c>
      <c r="AK1568" s="91">
        <f t="shared" si="1613"/>
        <v>4.0637191157347203</v>
      </c>
      <c r="AL1568" s="148"/>
      <c r="AM1568" s="148"/>
      <c r="AN1568" s="148"/>
      <c r="AO1568" s="148"/>
    </row>
    <row r="1569" spans="1:41" ht="13.5" customHeight="1">
      <c r="A1569" s="88">
        <v>1566</v>
      </c>
      <c r="B1569" s="95" t="s">
        <v>22</v>
      </c>
      <c r="C1569" s="96">
        <v>320</v>
      </c>
      <c r="D1569" s="96">
        <v>300</v>
      </c>
      <c r="E1569" s="96">
        <v>337</v>
      </c>
      <c r="F1569" s="96">
        <v>393</v>
      </c>
      <c r="G1569" s="96">
        <v>413</v>
      </c>
      <c r="H1569" s="96">
        <v>525</v>
      </c>
      <c r="I1569" s="96">
        <v>425</v>
      </c>
      <c r="J1569" s="96">
        <v>440</v>
      </c>
      <c r="K1569" s="96">
        <v>515</v>
      </c>
      <c r="L1569" s="96">
        <v>481</v>
      </c>
      <c r="M1569" s="96">
        <v>505</v>
      </c>
      <c r="N1569" s="96">
        <v>436</v>
      </c>
      <c r="O1569" s="96"/>
      <c r="P1569" s="96"/>
      <c r="Q1569" s="96"/>
      <c r="R1569" s="96"/>
      <c r="Z1569" s="91">
        <f t="shared" ref="Z1569:AK1569" si="1614">C1569*100000/Z1567</f>
        <v>944.17561666469965</v>
      </c>
      <c r="AA1569" s="91">
        <f t="shared" si="1614"/>
        <v>854.5791197835066</v>
      </c>
      <c r="AB1569" s="91">
        <f t="shared" si="1614"/>
        <v>926.84268426842686</v>
      </c>
      <c r="AC1569" s="91">
        <f t="shared" si="1614"/>
        <v>1041.6666666666667</v>
      </c>
      <c r="AD1569" s="91">
        <f t="shared" si="1614"/>
        <v>1058.6757581195047</v>
      </c>
      <c r="AE1569" s="91">
        <f t="shared" si="1614"/>
        <v>1306.9129471509298</v>
      </c>
      <c r="AF1569" s="91">
        <f t="shared" si="1614"/>
        <v>1020.8493466564181</v>
      </c>
      <c r="AG1569" s="91">
        <f t="shared" si="1614"/>
        <v>1025.5693075076335</v>
      </c>
      <c r="AH1569" s="91">
        <f t="shared" si="1614"/>
        <v>1162.5807034177615</v>
      </c>
      <c r="AI1569" s="91">
        <f t="shared" si="1614"/>
        <v>1043.6782606808861</v>
      </c>
      <c r="AJ1569" s="91">
        <f t="shared" si="1614"/>
        <v>1060.322926071346</v>
      </c>
      <c r="AK1569" s="91">
        <f t="shared" si="1614"/>
        <v>885.8907672301691</v>
      </c>
      <c r="AL1569" s="148"/>
      <c r="AM1569" s="148"/>
      <c r="AN1569" s="148"/>
      <c r="AO1569" s="148"/>
    </row>
    <row r="1570" spans="1:41" ht="13.5" customHeight="1">
      <c r="A1570" s="88">
        <v>1567</v>
      </c>
      <c r="B1570" s="95" t="s">
        <v>21</v>
      </c>
      <c r="C1570" s="96">
        <v>61</v>
      </c>
      <c r="D1570" s="96">
        <v>70</v>
      </c>
      <c r="E1570" s="96">
        <v>77</v>
      </c>
      <c r="F1570" s="96">
        <v>133</v>
      </c>
      <c r="G1570" s="96">
        <v>117</v>
      </c>
      <c r="H1570" s="96">
        <v>86</v>
      </c>
      <c r="I1570" s="96">
        <v>178</v>
      </c>
      <c r="J1570" s="96">
        <v>118</v>
      </c>
      <c r="K1570" s="96">
        <v>143</v>
      </c>
      <c r="L1570" s="96">
        <v>122</v>
      </c>
      <c r="M1570" s="96">
        <v>458</v>
      </c>
      <c r="N1570" s="96">
        <v>160</v>
      </c>
      <c r="O1570" s="96"/>
      <c r="P1570" s="96"/>
      <c r="Q1570" s="96"/>
      <c r="R1570" s="96"/>
      <c r="Z1570" s="91">
        <f t="shared" ref="Z1570:AK1570" si="1615">C1570*100000/Z1567</f>
        <v>179.98347692670836</v>
      </c>
      <c r="AA1570" s="91">
        <f t="shared" si="1615"/>
        <v>199.40179461615153</v>
      </c>
      <c r="AB1570" s="91">
        <f t="shared" si="1615"/>
        <v>211.77117711771177</v>
      </c>
      <c r="AC1570" s="91">
        <f t="shared" si="1615"/>
        <v>352.5233248515691</v>
      </c>
      <c r="AD1570" s="91">
        <f t="shared" si="1615"/>
        <v>299.9154084745328</v>
      </c>
      <c r="AE1570" s="91">
        <f t="shared" si="1615"/>
        <v>214.08478753329516</v>
      </c>
      <c r="AF1570" s="91">
        <f t="shared" si="1615"/>
        <v>427.5557263643351</v>
      </c>
      <c r="AG1570" s="91">
        <f t="shared" si="1615"/>
        <v>275.03904155886534</v>
      </c>
      <c r="AH1570" s="91">
        <f t="shared" si="1615"/>
        <v>322.81367104609689</v>
      </c>
      <c r="AI1570" s="91">
        <f t="shared" si="1615"/>
        <v>264.71673139930999</v>
      </c>
      <c r="AJ1570" s="91">
        <f t="shared" si="1615"/>
        <v>961.6394062191614</v>
      </c>
      <c r="AK1570" s="91">
        <f t="shared" si="1615"/>
        <v>325.09752925877763</v>
      </c>
      <c r="AL1570" s="148"/>
      <c r="AM1570" s="148"/>
      <c r="AN1570" s="148"/>
      <c r="AO1570" s="148"/>
    </row>
    <row r="1571" spans="1:41" ht="13.5" customHeight="1">
      <c r="A1571" s="88">
        <v>1568</v>
      </c>
      <c r="B1571" s="95" t="s">
        <v>20</v>
      </c>
      <c r="C1571" s="96">
        <v>4</v>
      </c>
      <c r="D1571" s="96">
        <v>1</v>
      </c>
      <c r="E1571" s="96">
        <v>2</v>
      </c>
      <c r="F1571" s="96">
        <v>7</v>
      </c>
      <c r="G1571" s="96">
        <v>10</v>
      </c>
      <c r="H1571" s="96">
        <v>5</v>
      </c>
      <c r="I1571" s="96">
        <v>2</v>
      </c>
      <c r="J1571" s="96">
        <v>6</v>
      </c>
      <c r="K1571" s="96">
        <v>3</v>
      </c>
      <c r="L1571" s="96">
        <v>0</v>
      </c>
      <c r="M1571" s="96">
        <v>7</v>
      </c>
      <c r="N1571" s="96">
        <v>7</v>
      </c>
      <c r="O1571" s="96"/>
      <c r="P1571" s="96"/>
      <c r="Q1571" s="96"/>
      <c r="R1571" s="96"/>
      <c r="Z1571" s="91">
        <f t="shared" ref="Z1571:AK1571" si="1616">C1571*100000/Z1567</f>
        <v>11.802195208308746</v>
      </c>
      <c r="AA1571" s="91">
        <f t="shared" si="1616"/>
        <v>2.8485970659450222</v>
      </c>
      <c r="AB1571" s="91">
        <f t="shared" si="1616"/>
        <v>5.5005500550055002</v>
      </c>
      <c r="AC1571" s="91">
        <f t="shared" si="1616"/>
        <v>18.553859202714165</v>
      </c>
      <c r="AD1571" s="91">
        <f t="shared" si="1616"/>
        <v>25.633795596113917</v>
      </c>
      <c r="AE1571" s="91">
        <f t="shared" si="1616"/>
        <v>12.446789972865998</v>
      </c>
      <c r="AF1571" s="91">
        <f t="shared" si="1616"/>
        <v>4.8039969254419681</v>
      </c>
      <c r="AG1571" s="91">
        <f t="shared" si="1616"/>
        <v>13.985036011467729</v>
      </c>
      <c r="AH1571" s="91">
        <f t="shared" si="1616"/>
        <v>6.7723147771908438</v>
      </c>
      <c r="AI1571" s="91">
        <f t="shared" si="1616"/>
        <v>0</v>
      </c>
      <c r="AJ1571" s="91">
        <f t="shared" si="1616"/>
        <v>14.697545509899847</v>
      </c>
      <c r="AK1571" s="91">
        <f t="shared" si="1616"/>
        <v>14.223016905071521</v>
      </c>
      <c r="AL1571" s="148"/>
      <c r="AM1571" s="148"/>
      <c r="AN1571" s="148"/>
      <c r="AO1571" s="148"/>
    </row>
    <row r="1572" spans="1:41" ht="13.5" customHeight="1">
      <c r="A1572" s="88">
        <v>1569</v>
      </c>
      <c r="B1572" s="95" t="s">
        <v>19</v>
      </c>
      <c r="C1572" s="96">
        <v>8</v>
      </c>
      <c r="D1572" s="96">
        <v>5</v>
      </c>
      <c r="E1572" s="96">
        <v>1</v>
      </c>
      <c r="F1572" s="96">
        <v>2</v>
      </c>
      <c r="G1572" s="96">
        <v>10</v>
      </c>
      <c r="H1572" s="96">
        <v>4</v>
      </c>
      <c r="I1572" s="96">
        <v>10</v>
      </c>
      <c r="J1572" s="96">
        <v>12</v>
      </c>
      <c r="K1572" s="96">
        <v>6</v>
      </c>
      <c r="L1572" s="96">
        <v>4</v>
      </c>
      <c r="M1572" s="96">
        <v>10</v>
      </c>
      <c r="N1572" s="96">
        <v>3</v>
      </c>
      <c r="O1572" s="96"/>
      <c r="P1572" s="96"/>
      <c r="Q1572" s="96"/>
      <c r="R1572" s="96"/>
      <c r="Z1572" s="91">
        <f t="shared" ref="Z1572:AK1572" si="1617">C1572*100000/Z1567</f>
        <v>23.604390416617491</v>
      </c>
      <c r="AA1572" s="91">
        <f t="shared" si="1617"/>
        <v>14.24298532972511</v>
      </c>
      <c r="AB1572" s="91">
        <f t="shared" si="1617"/>
        <v>2.7502750275027501</v>
      </c>
      <c r="AC1572" s="91">
        <f t="shared" si="1617"/>
        <v>5.3011026293469046</v>
      </c>
      <c r="AD1572" s="91">
        <f t="shared" si="1617"/>
        <v>25.633795596113917</v>
      </c>
      <c r="AE1572" s="91">
        <f t="shared" si="1617"/>
        <v>9.9574319782927976</v>
      </c>
      <c r="AF1572" s="91">
        <f t="shared" si="1617"/>
        <v>24.019984627209837</v>
      </c>
      <c r="AG1572" s="91">
        <f t="shared" si="1617"/>
        <v>27.970072022935458</v>
      </c>
      <c r="AH1572" s="91">
        <f t="shared" si="1617"/>
        <v>13.544629554381688</v>
      </c>
      <c r="AI1572" s="91">
        <f t="shared" si="1617"/>
        <v>8.679237095059344</v>
      </c>
      <c r="AJ1572" s="91">
        <f t="shared" si="1617"/>
        <v>20.996493585571208</v>
      </c>
      <c r="AK1572" s="91">
        <f t="shared" si="1617"/>
        <v>6.0955786736020805</v>
      </c>
      <c r="AL1572" s="148"/>
      <c r="AM1572" s="148"/>
      <c r="AN1572" s="148"/>
      <c r="AO1572" s="148"/>
    </row>
    <row r="1573" spans="1:41" ht="13.5" customHeight="1">
      <c r="A1573" s="88">
        <v>1570</v>
      </c>
      <c r="B1573" s="95" t="s">
        <v>18</v>
      </c>
      <c r="C1573" s="96">
        <v>1</v>
      </c>
      <c r="D1573" s="96">
        <v>0</v>
      </c>
      <c r="E1573" s="96">
        <v>0</v>
      </c>
      <c r="F1573" s="96">
        <v>2</v>
      </c>
      <c r="G1573" s="96">
        <v>1</v>
      </c>
      <c r="H1573" s="96">
        <v>4</v>
      </c>
      <c r="I1573" s="96">
        <v>4</v>
      </c>
      <c r="J1573" s="96">
        <v>2</v>
      </c>
      <c r="K1573" s="96">
        <v>3</v>
      </c>
      <c r="L1573" s="96">
        <v>0</v>
      </c>
      <c r="M1573" s="96">
        <v>2</v>
      </c>
      <c r="N1573" s="96">
        <v>3</v>
      </c>
      <c r="O1573" s="96"/>
      <c r="P1573" s="96"/>
      <c r="Q1573" s="96"/>
      <c r="R1573" s="96"/>
      <c r="Z1573" s="91">
        <f t="shared" ref="Z1573:AK1573" si="1618">C1573*100000/Z1567</f>
        <v>2.9505488020771864</v>
      </c>
      <c r="AA1573" s="91">
        <f t="shared" si="1618"/>
        <v>0</v>
      </c>
      <c r="AB1573" s="91">
        <f t="shared" si="1618"/>
        <v>0</v>
      </c>
      <c r="AC1573" s="91">
        <f t="shared" si="1618"/>
        <v>5.3011026293469046</v>
      </c>
      <c r="AD1573" s="91">
        <f t="shared" si="1618"/>
        <v>2.5633795596113917</v>
      </c>
      <c r="AE1573" s="91">
        <f t="shared" si="1618"/>
        <v>9.9574319782927976</v>
      </c>
      <c r="AF1573" s="91">
        <f t="shared" si="1618"/>
        <v>9.6079938508839362</v>
      </c>
      <c r="AG1573" s="91">
        <f t="shared" si="1618"/>
        <v>4.661678670489243</v>
      </c>
      <c r="AH1573" s="91">
        <f t="shared" si="1618"/>
        <v>6.7723147771908438</v>
      </c>
      <c r="AI1573" s="91">
        <f t="shared" si="1618"/>
        <v>0</v>
      </c>
      <c r="AJ1573" s="91">
        <f t="shared" si="1618"/>
        <v>4.1992987171142415</v>
      </c>
      <c r="AK1573" s="91">
        <f t="shared" si="1618"/>
        <v>6.0955786736020805</v>
      </c>
      <c r="AL1573" s="148"/>
      <c r="AM1573" s="148"/>
      <c r="AN1573" s="148"/>
      <c r="AO1573" s="148"/>
    </row>
    <row r="1574" spans="1:41" ht="13.5" customHeight="1">
      <c r="A1574" s="88">
        <v>1571</v>
      </c>
      <c r="B1574" s="95" t="s">
        <v>17</v>
      </c>
      <c r="C1574" s="96">
        <v>143</v>
      </c>
      <c r="D1574" s="96">
        <v>95</v>
      </c>
      <c r="E1574" s="96">
        <v>127</v>
      </c>
      <c r="F1574" s="96">
        <v>145</v>
      </c>
      <c r="G1574" s="96">
        <v>193</v>
      </c>
      <c r="H1574" s="96">
        <v>215</v>
      </c>
      <c r="I1574" s="96">
        <v>174</v>
      </c>
      <c r="J1574" s="96">
        <v>211</v>
      </c>
      <c r="K1574" s="96">
        <v>238</v>
      </c>
      <c r="L1574" s="96">
        <v>244</v>
      </c>
      <c r="M1574" s="96">
        <v>500</v>
      </c>
      <c r="N1574" s="96">
        <v>167</v>
      </c>
      <c r="O1574" s="96"/>
      <c r="P1574" s="96"/>
      <c r="Q1574" s="96"/>
      <c r="R1574" s="96"/>
      <c r="Z1574" s="91">
        <f t="shared" ref="Z1574:AK1574" si="1619">C1574*100000/Z1567</f>
        <v>421.92847869703763</v>
      </c>
      <c r="AA1574" s="91">
        <f t="shared" si="1619"/>
        <v>270.61672126477708</v>
      </c>
      <c r="AB1574" s="91">
        <f t="shared" si="1619"/>
        <v>349.2849284928493</v>
      </c>
      <c r="AC1574" s="91">
        <f t="shared" si="1619"/>
        <v>384.32994062765056</v>
      </c>
      <c r="AD1574" s="91">
        <f t="shared" si="1619"/>
        <v>494.73225500499859</v>
      </c>
      <c r="AE1574" s="91">
        <f t="shared" si="1619"/>
        <v>535.21196883323796</v>
      </c>
      <c r="AF1574" s="91">
        <f t="shared" si="1619"/>
        <v>417.94773251345117</v>
      </c>
      <c r="AG1574" s="91">
        <f t="shared" si="1619"/>
        <v>491.80709973661516</v>
      </c>
      <c r="AH1574" s="91">
        <f t="shared" si="1619"/>
        <v>537.27030565714028</v>
      </c>
      <c r="AI1574" s="91">
        <f t="shared" si="1619"/>
        <v>529.43346279861998</v>
      </c>
      <c r="AJ1574" s="91">
        <f t="shared" si="1619"/>
        <v>1049.8246792785606</v>
      </c>
      <c r="AK1574" s="91">
        <f t="shared" si="1619"/>
        <v>339.32054616384914</v>
      </c>
      <c r="AL1574" s="148"/>
      <c r="AM1574" s="148"/>
      <c r="AN1574" s="148"/>
      <c r="AO1574" s="148"/>
    </row>
    <row r="1575" spans="1:41" ht="13.5" customHeight="1">
      <c r="A1575" s="88">
        <v>1572</v>
      </c>
      <c r="B1575" s="95" t="s">
        <v>16</v>
      </c>
      <c r="C1575" s="96">
        <v>33</v>
      </c>
      <c r="D1575" s="96">
        <v>59</v>
      </c>
      <c r="E1575" s="96">
        <v>45</v>
      </c>
      <c r="F1575" s="96">
        <v>62</v>
      </c>
      <c r="G1575" s="96">
        <v>71</v>
      </c>
      <c r="H1575" s="96">
        <v>102</v>
      </c>
      <c r="I1575" s="96">
        <v>78</v>
      </c>
      <c r="J1575" s="96">
        <v>77</v>
      </c>
      <c r="K1575" s="96">
        <v>92</v>
      </c>
      <c r="L1575" s="96">
        <v>97</v>
      </c>
      <c r="M1575" s="96">
        <v>87</v>
      </c>
      <c r="N1575" s="96">
        <v>88</v>
      </c>
      <c r="O1575" s="96"/>
      <c r="P1575" s="96"/>
      <c r="Q1575" s="96"/>
      <c r="R1575" s="96"/>
      <c r="Z1575" s="91">
        <f t="shared" ref="Z1575:AK1575" si="1620">C1575*100000/Z1567</f>
        <v>97.368110468547144</v>
      </c>
      <c r="AA1575" s="91">
        <f t="shared" si="1620"/>
        <v>168.0672268907563</v>
      </c>
      <c r="AB1575" s="91">
        <f t="shared" si="1620"/>
        <v>123.76237623762377</v>
      </c>
      <c r="AC1575" s="91">
        <f t="shared" si="1620"/>
        <v>164.33418150975402</v>
      </c>
      <c r="AD1575" s="91">
        <f t="shared" si="1620"/>
        <v>181.9999487324088</v>
      </c>
      <c r="AE1575" s="91">
        <f t="shared" si="1620"/>
        <v>253.91451544646637</v>
      </c>
      <c r="AF1575" s="91">
        <f t="shared" si="1620"/>
        <v>187.35588009223673</v>
      </c>
      <c r="AG1575" s="91">
        <f t="shared" si="1620"/>
        <v>179.47462881383586</v>
      </c>
      <c r="AH1575" s="91">
        <f t="shared" si="1620"/>
        <v>207.68431983385256</v>
      </c>
      <c r="AI1575" s="91">
        <f t="shared" si="1620"/>
        <v>210.4714995551891</v>
      </c>
      <c r="AJ1575" s="91">
        <f t="shared" si="1620"/>
        <v>182.66949419446954</v>
      </c>
      <c r="AK1575" s="91">
        <f t="shared" si="1620"/>
        <v>178.80364109232769</v>
      </c>
      <c r="AL1575" s="148"/>
      <c r="AM1575" s="148"/>
      <c r="AN1575" s="148"/>
      <c r="AO1575" s="148"/>
    </row>
    <row r="1576" spans="1:41" ht="13.5" customHeight="1">
      <c r="A1576" s="88">
        <v>1573</v>
      </c>
      <c r="B1576" s="97" t="s">
        <v>117</v>
      </c>
      <c r="C1576" s="96">
        <v>575</v>
      </c>
      <c r="D1576" s="96">
        <v>534</v>
      </c>
      <c r="E1576" s="96">
        <v>591</v>
      </c>
      <c r="F1576" s="96">
        <v>744</v>
      </c>
      <c r="G1576" s="96">
        <v>819</v>
      </c>
      <c r="H1576" s="96">
        <v>941</v>
      </c>
      <c r="I1576" s="96">
        <v>871</v>
      </c>
      <c r="J1576" s="96">
        <v>868</v>
      </c>
      <c r="K1576" s="96">
        <v>1000</v>
      </c>
      <c r="L1576" s="96">
        <v>948</v>
      </c>
      <c r="M1576" s="96">
        <v>1569</v>
      </c>
      <c r="N1576" s="96">
        <v>866</v>
      </c>
      <c r="O1576" s="96"/>
      <c r="P1576" s="96"/>
      <c r="Q1576" s="96"/>
      <c r="R1576" s="96"/>
      <c r="T1576" s="4" t="s">
        <v>1089</v>
      </c>
      <c r="U1576" s="4" t="s">
        <v>1090</v>
      </c>
      <c r="V1576" s="4" t="s">
        <v>1091</v>
      </c>
      <c r="W1576" s="4" t="s">
        <v>215</v>
      </c>
      <c r="X1576" s="4" t="s">
        <v>1092</v>
      </c>
      <c r="Y1576" s="4">
        <v>1379.6</v>
      </c>
      <c r="Z1576" s="91">
        <f t="shared" ref="Z1576:AK1576" si="1621">C1576*100000/Z1567</f>
        <v>1696.5655611943821</v>
      </c>
      <c r="AA1576" s="91">
        <f t="shared" si="1621"/>
        <v>1521.1508332146418</v>
      </c>
      <c r="AB1576" s="91">
        <f t="shared" si="1621"/>
        <v>1625.4125412541255</v>
      </c>
      <c r="AC1576" s="91">
        <f t="shared" si="1621"/>
        <v>1972.0101781170483</v>
      </c>
      <c r="AD1576" s="91">
        <f t="shared" si="1621"/>
        <v>2099.4078593217296</v>
      </c>
      <c r="AE1576" s="91">
        <f t="shared" si="1621"/>
        <v>2342.4858728933809</v>
      </c>
      <c r="AF1576" s="91">
        <f t="shared" si="1621"/>
        <v>2092.1406610299769</v>
      </c>
      <c r="AG1576" s="91">
        <f t="shared" si="1621"/>
        <v>2023.1685429923316</v>
      </c>
      <c r="AH1576" s="91">
        <f t="shared" si="1621"/>
        <v>2257.4382590636146</v>
      </c>
      <c r="AI1576" s="91">
        <f t="shared" si="1621"/>
        <v>2056.9791915290648</v>
      </c>
      <c r="AJ1576" s="91">
        <f t="shared" si="1621"/>
        <v>3294.3498435761226</v>
      </c>
      <c r="AK1576" s="91">
        <f t="shared" si="1621"/>
        <v>1759.5903771131339</v>
      </c>
      <c r="AL1576" s="148"/>
      <c r="AM1576" s="148"/>
      <c r="AN1576" s="148"/>
      <c r="AO1576" s="148"/>
    </row>
    <row r="1577" spans="1:41" ht="13.5" customHeight="1">
      <c r="A1577" s="88">
        <v>1574</v>
      </c>
      <c r="B1577" s="95" t="s">
        <v>15</v>
      </c>
      <c r="C1577" s="96">
        <v>35</v>
      </c>
      <c r="D1577" s="96">
        <v>29</v>
      </c>
      <c r="E1577" s="96">
        <v>43</v>
      </c>
      <c r="F1577" s="96">
        <v>29</v>
      </c>
      <c r="G1577" s="96">
        <v>48</v>
      </c>
      <c r="H1577" s="96">
        <v>68</v>
      </c>
      <c r="I1577" s="96">
        <v>57</v>
      </c>
      <c r="J1577" s="96">
        <v>48</v>
      </c>
      <c r="K1577" s="96">
        <v>46</v>
      </c>
      <c r="L1577" s="96">
        <v>45</v>
      </c>
      <c r="M1577" s="96">
        <v>31</v>
      </c>
      <c r="N1577" s="96">
        <v>21</v>
      </c>
      <c r="O1577" s="96"/>
      <c r="P1577" s="96"/>
      <c r="Q1577" s="96"/>
      <c r="R1577" s="96"/>
      <c r="Z1577" s="91">
        <f t="shared" ref="Z1577:AK1577" si="1622">C1577*100000/Z1567</f>
        <v>103.26920807270152</v>
      </c>
      <c r="AA1577" s="91">
        <f t="shared" si="1622"/>
        <v>82.609314912405637</v>
      </c>
      <c r="AB1577" s="91">
        <f t="shared" si="1622"/>
        <v>118.26182618261826</v>
      </c>
      <c r="AC1577" s="91">
        <f t="shared" si="1622"/>
        <v>76.865988125530109</v>
      </c>
      <c r="AD1577" s="91">
        <f t="shared" si="1622"/>
        <v>123.0422188613468</v>
      </c>
      <c r="AE1577" s="91">
        <f t="shared" si="1622"/>
        <v>169.27634363097758</v>
      </c>
      <c r="AF1577" s="91">
        <f t="shared" si="1622"/>
        <v>136.91391237509609</v>
      </c>
      <c r="AG1577" s="91">
        <f t="shared" si="1622"/>
        <v>111.88028809174183</v>
      </c>
      <c r="AH1577" s="91">
        <f t="shared" si="1622"/>
        <v>103.84215991692628</v>
      </c>
      <c r="AI1577" s="91">
        <f t="shared" si="1622"/>
        <v>97.641417319417627</v>
      </c>
      <c r="AJ1577" s="91">
        <f t="shared" si="1622"/>
        <v>65.089130115270748</v>
      </c>
      <c r="AK1577" s="91">
        <f t="shared" si="1622"/>
        <v>42.669050715214567</v>
      </c>
      <c r="AL1577" s="148"/>
      <c r="AM1577" s="148"/>
      <c r="AN1577" s="148"/>
      <c r="AO1577" s="148"/>
    </row>
    <row r="1578" spans="1:41" ht="13.5" customHeight="1">
      <c r="A1578" s="88">
        <v>1575</v>
      </c>
      <c r="B1578" s="95" t="s">
        <v>14</v>
      </c>
      <c r="C1578" s="96">
        <v>418</v>
      </c>
      <c r="D1578" s="96">
        <v>396</v>
      </c>
      <c r="E1578" s="96">
        <v>307</v>
      </c>
      <c r="F1578" s="96">
        <v>349</v>
      </c>
      <c r="G1578" s="96">
        <v>354</v>
      </c>
      <c r="H1578" s="96">
        <v>423</v>
      </c>
      <c r="I1578" s="96">
        <v>366</v>
      </c>
      <c r="J1578" s="96">
        <v>400</v>
      </c>
      <c r="K1578" s="96">
        <v>459</v>
      </c>
      <c r="L1578" s="96">
        <v>400</v>
      </c>
      <c r="M1578" s="96">
        <v>430</v>
      </c>
      <c r="N1578" s="96">
        <v>261</v>
      </c>
      <c r="O1578" s="96"/>
      <c r="P1578" s="96"/>
      <c r="Q1578" s="96"/>
      <c r="R1578" s="96"/>
      <c r="Z1578" s="91">
        <f t="shared" ref="Z1578:AK1578" si="1623">C1578*100000/Z1567</f>
        <v>1233.3293992682638</v>
      </c>
      <c r="AA1578" s="91">
        <f t="shared" si="1623"/>
        <v>1128.0444381142288</v>
      </c>
      <c r="AB1578" s="91">
        <f t="shared" si="1623"/>
        <v>844.33443344334432</v>
      </c>
      <c r="AC1578" s="91">
        <f t="shared" si="1623"/>
        <v>925.04240882103477</v>
      </c>
      <c r="AD1578" s="91">
        <f t="shared" si="1623"/>
        <v>907.43636410243266</v>
      </c>
      <c r="AE1578" s="91">
        <f t="shared" si="1623"/>
        <v>1052.9984317044634</v>
      </c>
      <c r="AF1578" s="91">
        <f t="shared" si="1623"/>
        <v>879.13143735588005</v>
      </c>
      <c r="AG1578" s="91">
        <f t="shared" si="1623"/>
        <v>932.33573409784867</v>
      </c>
      <c r="AH1578" s="91">
        <f t="shared" si="1623"/>
        <v>1036.1641609101991</v>
      </c>
      <c r="AI1578" s="91">
        <f t="shared" si="1623"/>
        <v>867.92370950593443</v>
      </c>
      <c r="AJ1578" s="91">
        <f t="shared" si="1623"/>
        <v>902.84922417956204</v>
      </c>
      <c r="AK1578" s="91">
        <f t="shared" si="1623"/>
        <v>530.31534460338105</v>
      </c>
      <c r="AL1578" s="148"/>
      <c r="AM1578" s="148"/>
      <c r="AN1578" s="148"/>
      <c r="AO1578" s="148"/>
    </row>
    <row r="1579" spans="1:41" ht="13.5" customHeight="1">
      <c r="A1579" s="88">
        <v>1576</v>
      </c>
      <c r="B1579" s="95" t="s">
        <v>13</v>
      </c>
      <c r="C1579" s="96">
        <v>202</v>
      </c>
      <c r="D1579" s="96">
        <v>165</v>
      </c>
      <c r="E1579" s="96">
        <v>299</v>
      </c>
      <c r="F1579" s="96">
        <v>222</v>
      </c>
      <c r="G1579" s="96">
        <v>275</v>
      </c>
      <c r="H1579" s="96">
        <v>352</v>
      </c>
      <c r="I1579" s="96">
        <v>273</v>
      </c>
      <c r="J1579" s="96">
        <v>358</v>
      </c>
      <c r="K1579" s="96">
        <v>274</v>
      </c>
      <c r="L1579" s="96">
        <v>269</v>
      </c>
      <c r="M1579" s="96">
        <v>215</v>
      </c>
      <c r="N1579" s="96">
        <v>173</v>
      </c>
      <c r="O1579" s="96"/>
      <c r="P1579" s="96"/>
      <c r="Q1579" s="96"/>
      <c r="R1579" s="96"/>
      <c r="Z1579" s="91">
        <f t="shared" ref="Z1579:AK1579" si="1624">C1579*100000/Z1567</f>
        <v>596.01085801959164</v>
      </c>
      <c r="AA1579" s="91">
        <f t="shared" si="1624"/>
        <v>470.01851588092865</v>
      </c>
      <c r="AB1579" s="91">
        <f t="shared" si="1624"/>
        <v>822.33223322332231</v>
      </c>
      <c r="AC1579" s="91">
        <f t="shared" si="1624"/>
        <v>588.42239185750634</v>
      </c>
      <c r="AD1579" s="91">
        <f t="shared" si="1624"/>
        <v>704.92937889313271</v>
      </c>
      <c r="AE1579" s="91">
        <f t="shared" si="1624"/>
        <v>876.2540140897662</v>
      </c>
      <c r="AF1579" s="91">
        <f t="shared" si="1624"/>
        <v>655.74558032282857</v>
      </c>
      <c r="AG1579" s="91">
        <f t="shared" si="1624"/>
        <v>834.44048201757448</v>
      </c>
      <c r="AH1579" s="91">
        <f t="shared" si="1624"/>
        <v>618.5380829834304</v>
      </c>
      <c r="AI1579" s="91">
        <f t="shared" si="1624"/>
        <v>583.67869464274088</v>
      </c>
      <c r="AJ1579" s="91">
        <f t="shared" si="1624"/>
        <v>451.42461208978102</v>
      </c>
      <c r="AK1579" s="91">
        <f t="shared" si="1624"/>
        <v>351.51170351105333</v>
      </c>
      <c r="AL1579" s="148"/>
      <c r="AM1579" s="148"/>
      <c r="AN1579" s="148"/>
      <c r="AO1579" s="148"/>
    </row>
    <row r="1580" spans="1:41" ht="13.5" customHeight="1">
      <c r="A1580" s="88">
        <v>1577</v>
      </c>
      <c r="B1580" s="95" t="s">
        <v>12</v>
      </c>
      <c r="C1580" s="96">
        <v>578</v>
      </c>
      <c r="D1580" s="96">
        <v>515</v>
      </c>
      <c r="E1580" s="96">
        <v>543</v>
      </c>
      <c r="F1580" s="96">
        <v>759</v>
      </c>
      <c r="G1580" s="96">
        <v>785</v>
      </c>
      <c r="H1580" s="96">
        <v>1026</v>
      </c>
      <c r="I1580" s="96">
        <v>1097</v>
      </c>
      <c r="J1580" s="96">
        <v>923</v>
      </c>
      <c r="K1580" s="96">
        <v>926</v>
      </c>
      <c r="L1580" s="96">
        <v>1018</v>
      </c>
      <c r="M1580" s="96">
        <v>696</v>
      </c>
      <c r="N1580" s="96">
        <v>561</v>
      </c>
      <c r="O1580" s="96"/>
      <c r="P1580" s="96"/>
      <c r="Q1580" s="96"/>
      <c r="R1580" s="96"/>
      <c r="Z1580" s="91">
        <f t="shared" ref="Z1580:AK1580" si="1625">C1580*100000/Z1567</f>
        <v>1705.4172076006137</v>
      </c>
      <c r="AA1580" s="91">
        <f t="shared" si="1625"/>
        <v>1467.0274889616865</v>
      </c>
      <c r="AB1580" s="91">
        <f t="shared" si="1625"/>
        <v>1493.3993399339934</v>
      </c>
      <c r="AC1580" s="91">
        <f t="shared" si="1625"/>
        <v>2011.7684478371502</v>
      </c>
      <c r="AD1580" s="91">
        <f t="shared" si="1625"/>
        <v>2012.2529542949424</v>
      </c>
      <c r="AE1580" s="91">
        <f t="shared" si="1625"/>
        <v>2554.0813024321028</v>
      </c>
      <c r="AF1580" s="91">
        <f t="shared" si="1625"/>
        <v>2634.9923136049192</v>
      </c>
      <c r="AG1580" s="91">
        <f t="shared" si="1625"/>
        <v>2151.3647064307856</v>
      </c>
      <c r="AH1580" s="91">
        <f t="shared" si="1625"/>
        <v>2090.3878278929074</v>
      </c>
      <c r="AI1580" s="91">
        <f t="shared" si="1625"/>
        <v>2208.8658406926033</v>
      </c>
      <c r="AJ1580" s="91">
        <f t="shared" si="1625"/>
        <v>1461.3559535557563</v>
      </c>
      <c r="AK1580" s="91">
        <f t="shared" si="1625"/>
        <v>1139.873211963589</v>
      </c>
      <c r="AL1580" s="148"/>
      <c r="AM1580" s="148"/>
      <c r="AN1580" s="148"/>
      <c r="AO1580" s="148"/>
    </row>
    <row r="1581" spans="1:41" ht="13.5" customHeight="1">
      <c r="A1581" s="88">
        <v>1578</v>
      </c>
      <c r="B1581" s="95" t="s">
        <v>11</v>
      </c>
      <c r="C1581" s="96">
        <v>332</v>
      </c>
      <c r="D1581" s="96">
        <v>59</v>
      </c>
      <c r="E1581" s="96">
        <v>90</v>
      </c>
      <c r="F1581" s="96">
        <v>348</v>
      </c>
      <c r="G1581" s="96">
        <v>234</v>
      </c>
      <c r="H1581" s="96">
        <v>201</v>
      </c>
      <c r="I1581" s="96">
        <v>203</v>
      </c>
      <c r="J1581" s="96">
        <v>173</v>
      </c>
      <c r="K1581" s="96">
        <v>201</v>
      </c>
      <c r="L1581" s="96">
        <v>159</v>
      </c>
      <c r="M1581" s="96">
        <v>136</v>
      </c>
      <c r="N1581" s="96">
        <v>149</v>
      </c>
      <c r="O1581" s="96"/>
      <c r="P1581" s="96"/>
      <c r="Q1581" s="96"/>
      <c r="R1581" s="96"/>
      <c r="Z1581" s="91">
        <f t="shared" ref="Z1581:AK1581" si="1626">C1581*100000/Z1567</f>
        <v>979.58220228962591</v>
      </c>
      <c r="AA1581" s="91">
        <f t="shared" si="1626"/>
        <v>168.0672268907563</v>
      </c>
      <c r="AB1581" s="91">
        <f t="shared" si="1626"/>
        <v>247.52475247524754</v>
      </c>
      <c r="AC1581" s="91">
        <f t="shared" si="1626"/>
        <v>922.39185750636136</v>
      </c>
      <c r="AD1581" s="91">
        <f t="shared" si="1626"/>
        <v>599.83081694906559</v>
      </c>
      <c r="AE1581" s="91">
        <f t="shared" si="1626"/>
        <v>500.36095690921309</v>
      </c>
      <c r="AF1581" s="91">
        <f t="shared" si="1626"/>
        <v>487.60568793235973</v>
      </c>
      <c r="AG1581" s="91">
        <f t="shared" si="1626"/>
        <v>403.23520499731956</v>
      </c>
      <c r="AH1581" s="91">
        <f t="shared" si="1626"/>
        <v>453.74509007178654</v>
      </c>
      <c r="AI1581" s="91">
        <f t="shared" si="1626"/>
        <v>344.99967452860892</v>
      </c>
      <c r="AJ1581" s="91">
        <f t="shared" si="1626"/>
        <v>285.55231276376844</v>
      </c>
      <c r="AK1581" s="91">
        <f t="shared" si="1626"/>
        <v>302.74707412223665</v>
      </c>
      <c r="AL1581" s="148"/>
      <c r="AM1581" s="148"/>
      <c r="AN1581" s="148"/>
      <c r="AO1581" s="148"/>
    </row>
    <row r="1582" spans="1:41" ht="13.5" customHeight="1">
      <c r="A1582" s="88">
        <v>1579</v>
      </c>
      <c r="B1582" s="95" t="s">
        <v>28</v>
      </c>
      <c r="C1582" s="96">
        <v>0</v>
      </c>
      <c r="D1582" s="96">
        <v>0</v>
      </c>
      <c r="E1582" s="96">
        <v>0</v>
      </c>
      <c r="F1582" s="96">
        <v>0</v>
      </c>
      <c r="G1582" s="96">
        <v>0</v>
      </c>
      <c r="H1582" s="96">
        <v>0</v>
      </c>
      <c r="I1582" s="96">
        <v>0</v>
      </c>
      <c r="J1582" s="96">
        <v>0</v>
      </c>
      <c r="K1582" s="96">
        <v>0</v>
      </c>
      <c r="L1582" s="96">
        <v>0</v>
      </c>
      <c r="M1582" s="96">
        <v>2</v>
      </c>
      <c r="N1582" s="96">
        <v>0</v>
      </c>
      <c r="O1582" s="96"/>
      <c r="P1582" s="96"/>
      <c r="Q1582" s="96"/>
      <c r="R1582" s="96"/>
      <c r="Z1582" s="91">
        <f t="shared" ref="Z1582:AK1582" si="1627">C1582*100000/Z1567</f>
        <v>0</v>
      </c>
      <c r="AA1582" s="91">
        <f t="shared" si="1627"/>
        <v>0</v>
      </c>
      <c r="AB1582" s="91">
        <f t="shared" si="1627"/>
        <v>0</v>
      </c>
      <c r="AC1582" s="91">
        <f t="shared" si="1627"/>
        <v>0</v>
      </c>
      <c r="AD1582" s="91">
        <f t="shared" si="1627"/>
        <v>0</v>
      </c>
      <c r="AE1582" s="91">
        <f t="shared" si="1627"/>
        <v>0</v>
      </c>
      <c r="AF1582" s="91">
        <f t="shared" si="1627"/>
        <v>0</v>
      </c>
      <c r="AG1582" s="91">
        <f t="shared" si="1627"/>
        <v>0</v>
      </c>
      <c r="AH1582" s="91">
        <f t="shared" si="1627"/>
        <v>0</v>
      </c>
      <c r="AI1582" s="91">
        <f t="shared" si="1627"/>
        <v>0</v>
      </c>
      <c r="AJ1582" s="91">
        <f t="shared" si="1627"/>
        <v>4.1992987171142415</v>
      </c>
      <c r="AK1582" s="91">
        <f t="shared" si="1627"/>
        <v>0</v>
      </c>
      <c r="AL1582" s="148"/>
      <c r="AM1582" s="148"/>
      <c r="AN1582" s="148"/>
      <c r="AO1582" s="148"/>
    </row>
    <row r="1583" spans="1:41" ht="13.5" customHeight="1">
      <c r="A1583" s="88">
        <v>1580</v>
      </c>
      <c r="B1583" s="97" t="s">
        <v>118</v>
      </c>
      <c r="C1583" s="96">
        <v>1565</v>
      </c>
      <c r="D1583" s="96">
        <v>1164</v>
      </c>
      <c r="E1583" s="96">
        <v>1282</v>
      </c>
      <c r="F1583" s="96">
        <v>1707</v>
      </c>
      <c r="G1583" s="96">
        <v>1696</v>
      </c>
      <c r="H1583" s="96">
        <v>2070</v>
      </c>
      <c r="I1583" s="96">
        <v>1996</v>
      </c>
      <c r="J1583" s="96">
        <v>1902</v>
      </c>
      <c r="K1583" s="96">
        <v>1906</v>
      </c>
      <c r="L1583" s="96">
        <v>1891</v>
      </c>
      <c r="M1583" s="96">
        <v>1510</v>
      </c>
      <c r="N1583" s="96">
        <v>1165</v>
      </c>
      <c r="O1583" s="96"/>
      <c r="P1583" s="96"/>
      <c r="Q1583" s="96"/>
      <c r="R1583" s="96"/>
      <c r="T1583" s="4" t="s">
        <v>1093</v>
      </c>
      <c r="U1583" s="4" t="s">
        <v>1094</v>
      </c>
      <c r="V1583" s="4" t="s">
        <v>1095</v>
      </c>
      <c r="W1583" s="4" t="s">
        <v>1096</v>
      </c>
      <c r="X1583" s="4" t="s">
        <v>1097</v>
      </c>
      <c r="Y1583" s="4">
        <v>3766.8</v>
      </c>
      <c r="Z1583" s="91">
        <f t="shared" ref="Z1583:AK1583" si="1628">C1583*100000/Z1567</f>
        <v>4617.6088752507967</v>
      </c>
      <c r="AA1583" s="91">
        <f t="shared" si="1628"/>
        <v>3315.7669847600055</v>
      </c>
      <c r="AB1583" s="91">
        <f t="shared" si="1628"/>
        <v>3525.8525852585258</v>
      </c>
      <c r="AC1583" s="91">
        <f t="shared" si="1628"/>
        <v>4524.4910941475828</v>
      </c>
      <c r="AD1583" s="91">
        <f t="shared" si="1628"/>
        <v>4347.4917331009201</v>
      </c>
      <c r="AE1583" s="91">
        <f t="shared" si="1628"/>
        <v>5152.9710487665234</v>
      </c>
      <c r="AF1583" s="91">
        <f t="shared" si="1628"/>
        <v>4794.3889315910837</v>
      </c>
      <c r="AG1583" s="91">
        <f t="shared" si="1628"/>
        <v>4433.2564156352701</v>
      </c>
      <c r="AH1583" s="91">
        <f t="shared" si="1628"/>
        <v>4302.6773217752498</v>
      </c>
      <c r="AI1583" s="91">
        <f t="shared" si="1628"/>
        <v>4103.1093366893047</v>
      </c>
      <c r="AJ1583" s="91">
        <f t="shared" si="1628"/>
        <v>3170.4705314212529</v>
      </c>
      <c r="AK1583" s="91">
        <f t="shared" si="1628"/>
        <v>2367.1163849154746</v>
      </c>
      <c r="AL1583" s="148"/>
      <c r="AM1583" s="148"/>
      <c r="AN1583" s="148"/>
      <c r="AO1583" s="148"/>
    </row>
    <row r="1584" spans="1:41" ht="13.5" customHeight="1">
      <c r="A1584" s="88">
        <v>1581</v>
      </c>
      <c r="B1584" s="95" t="s">
        <v>10</v>
      </c>
      <c r="C1584" s="96">
        <v>18</v>
      </c>
      <c r="D1584" s="96">
        <v>7</v>
      </c>
      <c r="E1584" s="96">
        <v>14</v>
      </c>
      <c r="F1584" s="96">
        <v>22</v>
      </c>
      <c r="G1584" s="96">
        <v>14</v>
      </c>
      <c r="H1584" s="96">
        <v>26</v>
      </c>
      <c r="I1584" s="96">
        <v>49</v>
      </c>
      <c r="J1584" s="96">
        <v>35</v>
      </c>
      <c r="K1584" s="96">
        <v>25</v>
      </c>
      <c r="L1584" s="96">
        <v>31</v>
      </c>
      <c r="M1584" s="96">
        <v>54</v>
      </c>
      <c r="N1584" s="96">
        <v>14</v>
      </c>
      <c r="O1584" s="96"/>
      <c r="P1584" s="96"/>
      <c r="Q1584" s="96"/>
      <c r="R1584" s="96"/>
      <c r="Z1584" s="91">
        <f t="shared" ref="Z1584:AK1584" si="1629">C1584*100000/Z1567</f>
        <v>53.109878437389355</v>
      </c>
      <c r="AA1584" s="91">
        <f t="shared" si="1629"/>
        <v>19.940179461615156</v>
      </c>
      <c r="AB1584" s="91">
        <f t="shared" si="1629"/>
        <v>38.503850385038504</v>
      </c>
      <c r="AC1584" s="91">
        <f t="shared" si="1629"/>
        <v>58.312128922815944</v>
      </c>
      <c r="AD1584" s="91">
        <f t="shared" si="1629"/>
        <v>35.887313834559485</v>
      </c>
      <c r="AE1584" s="91">
        <f t="shared" si="1629"/>
        <v>64.723307858903183</v>
      </c>
      <c r="AF1584" s="91">
        <f t="shared" si="1629"/>
        <v>117.6979246733282</v>
      </c>
      <c r="AG1584" s="91">
        <f t="shared" si="1629"/>
        <v>81.579376733561759</v>
      </c>
      <c r="AH1584" s="91">
        <f t="shared" si="1629"/>
        <v>56.435956476590363</v>
      </c>
      <c r="AI1584" s="91">
        <f t="shared" si="1629"/>
        <v>67.264087486709911</v>
      </c>
      <c r="AJ1584" s="91">
        <f t="shared" si="1629"/>
        <v>113.38106536208453</v>
      </c>
      <c r="AK1584" s="91">
        <f t="shared" si="1629"/>
        <v>28.446033810143042</v>
      </c>
      <c r="AL1584" s="148"/>
      <c r="AM1584" s="148"/>
      <c r="AN1584" s="148"/>
      <c r="AO1584" s="148"/>
    </row>
    <row r="1585" spans="1:41" ht="13.5" customHeight="1">
      <c r="A1585" s="88">
        <v>1582</v>
      </c>
      <c r="B1585" s="95" t="s">
        <v>9</v>
      </c>
      <c r="C1585" s="96">
        <v>9</v>
      </c>
      <c r="D1585" s="96">
        <v>10</v>
      </c>
      <c r="E1585" s="96">
        <v>14</v>
      </c>
      <c r="F1585" s="96">
        <v>12</v>
      </c>
      <c r="G1585" s="96">
        <v>11</v>
      </c>
      <c r="H1585" s="96">
        <v>27</v>
      </c>
      <c r="I1585" s="96">
        <v>20</v>
      </c>
      <c r="J1585" s="96">
        <v>29</v>
      </c>
      <c r="K1585" s="96">
        <v>14</v>
      </c>
      <c r="L1585" s="96">
        <v>18</v>
      </c>
      <c r="M1585" s="96">
        <v>21</v>
      </c>
      <c r="N1585" s="96">
        <v>12</v>
      </c>
      <c r="O1585" s="96"/>
      <c r="P1585" s="96"/>
      <c r="Q1585" s="96"/>
      <c r="R1585" s="96"/>
      <c r="Z1585" s="91">
        <f t="shared" ref="Z1585:AK1585" si="1630">C1585*100000/Z1567</f>
        <v>26.554939218694678</v>
      </c>
      <c r="AA1585" s="91">
        <f t="shared" si="1630"/>
        <v>28.485970659450221</v>
      </c>
      <c r="AB1585" s="91">
        <f t="shared" si="1630"/>
        <v>38.503850385038504</v>
      </c>
      <c r="AC1585" s="91">
        <f t="shared" si="1630"/>
        <v>31.806615776081426</v>
      </c>
      <c r="AD1585" s="91">
        <f t="shared" si="1630"/>
        <v>28.197175155725308</v>
      </c>
      <c r="AE1585" s="91">
        <f t="shared" si="1630"/>
        <v>67.212665853476395</v>
      </c>
      <c r="AF1585" s="91">
        <f t="shared" si="1630"/>
        <v>48.039969254419674</v>
      </c>
      <c r="AG1585" s="91">
        <f t="shared" si="1630"/>
        <v>67.594340722094032</v>
      </c>
      <c r="AH1585" s="91">
        <f t="shared" si="1630"/>
        <v>31.604135626890603</v>
      </c>
      <c r="AI1585" s="91">
        <f t="shared" si="1630"/>
        <v>39.056566927767051</v>
      </c>
      <c r="AJ1585" s="91">
        <f t="shared" si="1630"/>
        <v>44.09263652969954</v>
      </c>
      <c r="AK1585" s="91">
        <f t="shared" si="1630"/>
        <v>24.382314694408322</v>
      </c>
      <c r="AL1585" s="148"/>
      <c r="AM1585" s="148"/>
      <c r="AN1585" s="148"/>
      <c r="AO1585" s="148"/>
    </row>
    <row r="1586" spans="1:41" ht="13.5" customHeight="1">
      <c r="A1586" s="88">
        <v>1583</v>
      </c>
      <c r="B1586" s="95" t="s">
        <v>8</v>
      </c>
      <c r="C1586" s="96">
        <v>71</v>
      </c>
      <c r="D1586" s="96">
        <v>82</v>
      </c>
      <c r="E1586" s="96">
        <v>102</v>
      </c>
      <c r="F1586" s="96">
        <v>100</v>
      </c>
      <c r="G1586" s="96">
        <v>153</v>
      </c>
      <c r="H1586" s="96">
        <v>182</v>
      </c>
      <c r="I1586" s="96">
        <v>290</v>
      </c>
      <c r="J1586" s="96">
        <v>262</v>
      </c>
      <c r="K1586" s="96">
        <v>220</v>
      </c>
      <c r="L1586" s="96">
        <v>319</v>
      </c>
      <c r="M1586" s="96">
        <v>229</v>
      </c>
      <c r="N1586" s="96">
        <v>159</v>
      </c>
      <c r="O1586" s="96"/>
      <c r="P1586" s="96"/>
      <c r="Q1586" s="96"/>
      <c r="R1586" s="96"/>
      <c r="Z1586" s="91">
        <f t="shared" ref="Z1586:AK1586" si="1631">C1586*100000/Z1567</f>
        <v>209.48896494748024</v>
      </c>
      <c r="AA1586" s="91">
        <f t="shared" si="1631"/>
        <v>233.58495940749182</v>
      </c>
      <c r="AB1586" s="91">
        <f t="shared" si="1631"/>
        <v>280.52805280528054</v>
      </c>
      <c r="AC1586" s="91">
        <f t="shared" si="1631"/>
        <v>265.05513146734523</v>
      </c>
      <c r="AD1586" s="91">
        <f t="shared" si="1631"/>
        <v>392.19707262054294</v>
      </c>
      <c r="AE1586" s="91">
        <f t="shared" si="1631"/>
        <v>453.06315501232234</v>
      </c>
      <c r="AF1586" s="91">
        <f t="shared" si="1631"/>
        <v>696.57955418908534</v>
      </c>
      <c r="AG1586" s="91">
        <f t="shared" si="1631"/>
        <v>610.67990583409085</v>
      </c>
      <c r="AH1586" s="91">
        <f t="shared" si="1631"/>
        <v>496.63641699399523</v>
      </c>
      <c r="AI1586" s="91">
        <f t="shared" si="1631"/>
        <v>692.16915833098267</v>
      </c>
      <c r="AJ1586" s="91">
        <f t="shared" si="1631"/>
        <v>480.8197031095807</v>
      </c>
      <c r="AK1586" s="91">
        <f t="shared" si="1631"/>
        <v>323.06566970091029</v>
      </c>
      <c r="AL1586" s="148"/>
      <c r="AM1586" s="148"/>
      <c r="AN1586" s="148"/>
      <c r="AO1586" s="148"/>
    </row>
    <row r="1587" spans="1:41" ht="13.5" customHeight="1">
      <c r="A1587" s="88">
        <v>1584</v>
      </c>
      <c r="B1587" s="95" t="s">
        <v>24</v>
      </c>
      <c r="C1587" s="96">
        <v>0</v>
      </c>
      <c r="D1587" s="96">
        <v>1</v>
      </c>
      <c r="E1587" s="96">
        <v>1</v>
      </c>
      <c r="F1587" s="96">
        <v>0</v>
      </c>
      <c r="G1587" s="96">
        <v>0</v>
      </c>
      <c r="H1587" s="96">
        <v>1</v>
      </c>
      <c r="I1587" s="96">
        <v>1</v>
      </c>
      <c r="J1587" s="96">
        <v>1</v>
      </c>
      <c r="K1587" s="96">
        <v>1</v>
      </c>
      <c r="L1587" s="96">
        <v>5</v>
      </c>
      <c r="M1587" s="96">
        <v>0</v>
      </c>
      <c r="N1587" s="96">
        <v>0</v>
      </c>
      <c r="O1587" s="96"/>
      <c r="P1587" s="96"/>
      <c r="Q1587" s="96"/>
      <c r="R1587" s="96"/>
      <c r="Z1587" s="91">
        <f t="shared" ref="Z1587:AK1587" si="1632">C1587*100000/Z1567</f>
        <v>0</v>
      </c>
      <c r="AA1587" s="91">
        <f t="shared" si="1632"/>
        <v>2.8485970659450222</v>
      </c>
      <c r="AB1587" s="91">
        <f t="shared" si="1632"/>
        <v>2.7502750275027501</v>
      </c>
      <c r="AC1587" s="91">
        <f t="shared" si="1632"/>
        <v>0</v>
      </c>
      <c r="AD1587" s="91">
        <f t="shared" si="1632"/>
        <v>0</v>
      </c>
      <c r="AE1587" s="91">
        <f t="shared" si="1632"/>
        <v>2.4893579945731994</v>
      </c>
      <c r="AF1587" s="91">
        <f t="shared" si="1632"/>
        <v>2.4019984627209841</v>
      </c>
      <c r="AG1587" s="91">
        <f t="shared" si="1632"/>
        <v>2.3308393352446215</v>
      </c>
      <c r="AH1587" s="91">
        <f t="shared" si="1632"/>
        <v>2.2574382590636146</v>
      </c>
      <c r="AI1587" s="91">
        <f t="shared" si="1632"/>
        <v>10.84904636882418</v>
      </c>
      <c r="AJ1587" s="91">
        <f t="shared" si="1632"/>
        <v>0</v>
      </c>
      <c r="AK1587" s="91">
        <f t="shared" si="1632"/>
        <v>0</v>
      </c>
      <c r="AL1587" s="148"/>
      <c r="AM1587" s="148"/>
      <c r="AN1587" s="148"/>
      <c r="AO1587" s="148"/>
    </row>
    <row r="1588" spans="1:41" ht="13.5" customHeight="1">
      <c r="A1588" s="88">
        <v>1585</v>
      </c>
      <c r="B1588" s="97" t="s">
        <v>119</v>
      </c>
      <c r="C1588" s="96">
        <v>98</v>
      </c>
      <c r="D1588" s="96">
        <v>100</v>
      </c>
      <c r="E1588" s="96">
        <v>131</v>
      </c>
      <c r="F1588" s="96">
        <v>134</v>
      </c>
      <c r="G1588" s="96">
        <v>178</v>
      </c>
      <c r="H1588" s="96">
        <v>236</v>
      </c>
      <c r="I1588" s="96">
        <v>360</v>
      </c>
      <c r="J1588" s="96">
        <v>327</v>
      </c>
      <c r="K1588" s="96">
        <v>260</v>
      </c>
      <c r="L1588" s="96">
        <v>373</v>
      </c>
      <c r="M1588" s="96">
        <v>304</v>
      </c>
      <c r="N1588" s="96">
        <v>185</v>
      </c>
      <c r="O1588" s="96"/>
      <c r="P1588" s="96"/>
      <c r="Q1588" s="96"/>
      <c r="R1588" s="96"/>
      <c r="T1588" s="4" t="s">
        <v>1098</v>
      </c>
      <c r="U1588" s="4" t="s">
        <v>1099</v>
      </c>
      <c r="V1588" s="4" t="s">
        <v>1100</v>
      </c>
      <c r="W1588" s="4" t="s">
        <v>1101</v>
      </c>
      <c r="X1588" s="4" t="s">
        <v>1102</v>
      </c>
      <c r="Y1588" s="4">
        <v>480.4</v>
      </c>
      <c r="Z1588" s="91">
        <f t="shared" ref="Z1588:AK1588" si="1633">C1588*100000/Z1567</f>
        <v>289.15378260356425</v>
      </c>
      <c r="AA1588" s="91">
        <f t="shared" si="1633"/>
        <v>284.8597065945022</v>
      </c>
      <c r="AB1588" s="91">
        <f t="shared" si="1633"/>
        <v>360.28602860286031</v>
      </c>
      <c r="AC1588" s="91">
        <f t="shared" si="1633"/>
        <v>355.17387616624256</v>
      </c>
      <c r="AD1588" s="91">
        <f t="shared" si="1633"/>
        <v>456.28156161082774</v>
      </c>
      <c r="AE1588" s="91">
        <f t="shared" si="1633"/>
        <v>587.4884867192751</v>
      </c>
      <c r="AF1588" s="91">
        <f t="shared" si="1633"/>
        <v>864.71944657955419</v>
      </c>
      <c r="AG1588" s="91">
        <f t="shared" si="1633"/>
        <v>762.18446262499128</v>
      </c>
      <c r="AH1588" s="91">
        <f t="shared" si="1633"/>
        <v>586.93394735653976</v>
      </c>
      <c r="AI1588" s="91">
        <f t="shared" si="1633"/>
        <v>809.33885911428388</v>
      </c>
      <c r="AJ1588" s="91">
        <f t="shared" si="1633"/>
        <v>638.29340500136482</v>
      </c>
      <c r="AK1588" s="91">
        <f t="shared" si="1633"/>
        <v>375.89401820546163</v>
      </c>
      <c r="AL1588" s="148"/>
      <c r="AM1588" s="148"/>
      <c r="AN1588" s="148"/>
      <c r="AO1588" s="148"/>
    </row>
    <row r="1589" spans="1:41" ht="13.5" customHeight="1">
      <c r="A1589" s="88">
        <v>1586</v>
      </c>
      <c r="B1589" s="95" t="s">
        <v>7</v>
      </c>
      <c r="C1589" s="96">
        <v>64</v>
      </c>
      <c r="D1589" s="96">
        <v>81</v>
      </c>
      <c r="E1589" s="96">
        <v>98</v>
      </c>
      <c r="F1589" s="96">
        <v>136</v>
      </c>
      <c r="G1589" s="96">
        <v>85</v>
      </c>
      <c r="H1589" s="96">
        <v>185</v>
      </c>
      <c r="I1589" s="96">
        <v>183</v>
      </c>
      <c r="J1589" s="96">
        <v>211</v>
      </c>
      <c r="K1589" s="96">
        <v>187</v>
      </c>
      <c r="L1589" s="96">
        <v>167</v>
      </c>
      <c r="M1589" s="96">
        <v>122</v>
      </c>
      <c r="N1589" s="96">
        <v>170</v>
      </c>
      <c r="O1589" s="96"/>
      <c r="P1589" s="96"/>
      <c r="Q1589" s="96"/>
      <c r="R1589" s="96"/>
      <c r="Z1589" s="91">
        <f t="shared" ref="Z1589:AK1589" si="1634">C1589*100000/Z1567</f>
        <v>188.83512333293993</v>
      </c>
      <c r="AA1589" s="91">
        <f t="shared" si="1634"/>
        <v>230.73636234154679</v>
      </c>
      <c r="AB1589" s="91">
        <f t="shared" si="1634"/>
        <v>269.52695269526953</v>
      </c>
      <c r="AC1589" s="91">
        <f t="shared" si="1634"/>
        <v>360.47497879558949</v>
      </c>
      <c r="AD1589" s="91">
        <f t="shared" si="1634"/>
        <v>217.8872625669683</v>
      </c>
      <c r="AE1589" s="91">
        <f t="shared" si="1634"/>
        <v>460.53122899604193</v>
      </c>
      <c r="AF1589" s="91">
        <f t="shared" si="1634"/>
        <v>439.56571867794003</v>
      </c>
      <c r="AG1589" s="91">
        <f t="shared" si="1634"/>
        <v>491.80709973661516</v>
      </c>
      <c r="AH1589" s="91">
        <f t="shared" si="1634"/>
        <v>422.14095444489595</v>
      </c>
      <c r="AI1589" s="91">
        <f t="shared" si="1634"/>
        <v>362.35814871872765</v>
      </c>
      <c r="AJ1589" s="91">
        <f t="shared" si="1634"/>
        <v>256.15722174396876</v>
      </c>
      <c r="AK1589" s="91">
        <f t="shared" si="1634"/>
        <v>345.41612483745121</v>
      </c>
      <c r="AL1589" s="148"/>
      <c r="AM1589" s="148"/>
      <c r="AN1589" s="148"/>
      <c r="AO1589" s="148"/>
    </row>
    <row r="1590" spans="1:41" ht="13.5" customHeight="1">
      <c r="A1590" s="88">
        <v>1587</v>
      </c>
      <c r="B1590" s="95" t="s">
        <v>6</v>
      </c>
      <c r="C1590" s="96">
        <v>255</v>
      </c>
      <c r="D1590" s="96">
        <v>187</v>
      </c>
      <c r="E1590" s="96">
        <v>127</v>
      </c>
      <c r="F1590" s="96">
        <v>131</v>
      </c>
      <c r="G1590" s="96">
        <v>104</v>
      </c>
      <c r="H1590" s="96">
        <v>119</v>
      </c>
      <c r="I1590" s="96">
        <v>123</v>
      </c>
      <c r="J1590" s="96">
        <v>134</v>
      </c>
      <c r="K1590" s="96">
        <v>123</v>
      </c>
      <c r="L1590" s="96">
        <v>85</v>
      </c>
      <c r="M1590" s="96">
        <v>74</v>
      </c>
      <c r="N1590" s="96">
        <v>59</v>
      </c>
      <c r="O1590" s="96"/>
      <c r="P1590" s="96"/>
      <c r="Q1590" s="96"/>
      <c r="R1590" s="96"/>
      <c r="Z1590" s="91">
        <f t="shared" ref="Z1590:AK1590" si="1635">C1590*100000/Z1567</f>
        <v>752.38994452968257</v>
      </c>
      <c r="AA1590" s="91">
        <f t="shared" si="1635"/>
        <v>532.68765133171917</v>
      </c>
      <c r="AB1590" s="91">
        <f t="shared" si="1635"/>
        <v>349.2849284928493</v>
      </c>
      <c r="AC1590" s="91">
        <f t="shared" si="1635"/>
        <v>347.22222222222223</v>
      </c>
      <c r="AD1590" s="91">
        <f t="shared" si="1635"/>
        <v>266.59147419958475</v>
      </c>
      <c r="AE1590" s="91">
        <f t="shared" si="1635"/>
        <v>296.23360135421075</v>
      </c>
      <c r="AF1590" s="91">
        <f t="shared" si="1635"/>
        <v>295.44581091468103</v>
      </c>
      <c r="AG1590" s="91">
        <f t="shared" si="1635"/>
        <v>312.33247092277929</v>
      </c>
      <c r="AH1590" s="91">
        <f t="shared" si="1635"/>
        <v>277.66490586482462</v>
      </c>
      <c r="AI1590" s="91">
        <f t="shared" si="1635"/>
        <v>184.43378827001106</v>
      </c>
      <c r="AJ1590" s="91">
        <f t="shared" si="1635"/>
        <v>155.37405253322694</v>
      </c>
      <c r="AK1590" s="91">
        <f t="shared" si="1635"/>
        <v>119.87971391417425</v>
      </c>
      <c r="AL1590" s="148"/>
      <c r="AM1590" s="148"/>
      <c r="AN1590" s="148"/>
      <c r="AO1590" s="148"/>
    </row>
    <row r="1591" spans="1:41" ht="13.5" customHeight="1">
      <c r="A1591" s="88">
        <v>1588</v>
      </c>
      <c r="B1591" s="95" t="s">
        <v>5</v>
      </c>
      <c r="C1591" s="96">
        <v>34</v>
      </c>
      <c r="D1591" s="96">
        <v>51</v>
      </c>
      <c r="E1591" s="96">
        <v>42</v>
      </c>
      <c r="F1591" s="96">
        <v>28</v>
      </c>
      <c r="G1591" s="96">
        <v>55</v>
      </c>
      <c r="H1591" s="96">
        <v>69</v>
      </c>
      <c r="I1591" s="96">
        <v>38</v>
      </c>
      <c r="J1591" s="96">
        <v>45</v>
      </c>
      <c r="K1591" s="96">
        <v>35</v>
      </c>
      <c r="L1591" s="96">
        <v>32</v>
      </c>
      <c r="M1591" s="96">
        <v>37</v>
      </c>
      <c r="N1591" s="96">
        <v>26</v>
      </c>
      <c r="O1591" s="96"/>
      <c r="P1591" s="96"/>
      <c r="Q1591" s="96"/>
      <c r="R1591" s="96"/>
      <c r="Z1591" s="91">
        <f t="shared" ref="Z1591:AK1591" si="1636">C1591*100000/Z1567</f>
        <v>100.31865927062434</v>
      </c>
      <c r="AA1591" s="91">
        <f t="shared" si="1636"/>
        <v>145.27845036319613</v>
      </c>
      <c r="AB1591" s="91">
        <f t="shared" si="1636"/>
        <v>115.51155115511551</v>
      </c>
      <c r="AC1591" s="91">
        <f t="shared" si="1636"/>
        <v>74.215436810856659</v>
      </c>
      <c r="AD1591" s="91">
        <f t="shared" si="1636"/>
        <v>140.98587577862654</v>
      </c>
      <c r="AE1591" s="91">
        <f t="shared" si="1636"/>
        <v>171.76570162555078</v>
      </c>
      <c r="AF1591" s="91">
        <f t="shared" si="1636"/>
        <v>91.275941583397383</v>
      </c>
      <c r="AG1591" s="91">
        <f t="shared" si="1636"/>
        <v>104.88777008600798</v>
      </c>
      <c r="AH1591" s="91">
        <f t="shared" si="1636"/>
        <v>79.010339067226511</v>
      </c>
      <c r="AI1591" s="91">
        <f t="shared" si="1636"/>
        <v>69.433896760474752</v>
      </c>
      <c r="AJ1591" s="91">
        <f t="shared" si="1636"/>
        <v>77.687026266613472</v>
      </c>
      <c r="AK1591" s="91">
        <f t="shared" si="1636"/>
        <v>52.828348504551364</v>
      </c>
      <c r="AL1591" s="148"/>
      <c r="AM1591" s="148"/>
      <c r="AN1591" s="148"/>
      <c r="AO1591" s="148"/>
    </row>
    <row r="1592" spans="1:41" ht="13.5" customHeight="1">
      <c r="A1592" s="88">
        <v>1589</v>
      </c>
      <c r="B1592" s="95" t="s">
        <v>26</v>
      </c>
      <c r="C1592" s="96">
        <v>0</v>
      </c>
      <c r="D1592" s="96">
        <v>2</v>
      </c>
      <c r="E1592" s="96">
        <v>1</v>
      </c>
      <c r="F1592" s="96">
        <v>0</v>
      </c>
      <c r="G1592" s="96">
        <v>0</v>
      </c>
      <c r="H1592" s="96">
        <v>0</v>
      </c>
      <c r="I1592" s="96">
        <v>0</v>
      </c>
      <c r="J1592" s="96">
        <v>0</v>
      </c>
      <c r="K1592" s="96">
        <v>1</v>
      </c>
      <c r="L1592" s="96">
        <v>0</v>
      </c>
      <c r="M1592" s="96">
        <v>0</v>
      </c>
      <c r="N1592" s="96">
        <v>0</v>
      </c>
      <c r="O1592" s="96"/>
      <c r="P1592" s="96"/>
      <c r="Q1592" s="96"/>
      <c r="R1592" s="96"/>
      <c r="Z1592" s="91">
        <f t="shared" ref="Z1592:AK1592" si="1637">C1592*100000/Z1567</f>
        <v>0</v>
      </c>
      <c r="AA1592" s="91">
        <f t="shared" si="1637"/>
        <v>5.6971941318900443</v>
      </c>
      <c r="AB1592" s="91">
        <f t="shared" si="1637"/>
        <v>2.7502750275027501</v>
      </c>
      <c r="AC1592" s="91">
        <f t="shared" si="1637"/>
        <v>0</v>
      </c>
      <c r="AD1592" s="91">
        <f t="shared" si="1637"/>
        <v>0</v>
      </c>
      <c r="AE1592" s="91">
        <f t="shared" si="1637"/>
        <v>0</v>
      </c>
      <c r="AF1592" s="91">
        <f t="shared" si="1637"/>
        <v>0</v>
      </c>
      <c r="AG1592" s="91">
        <f t="shared" si="1637"/>
        <v>0</v>
      </c>
      <c r="AH1592" s="91">
        <f t="shared" si="1637"/>
        <v>2.2574382590636146</v>
      </c>
      <c r="AI1592" s="91">
        <f t="shared" si="1637"/>
        <v>0</v>
      </c>
      <c r="AJ1592" s="91">
        <f t="shared" si="1637"/>
        <v>0</v>
      </c>
      <c r="AK1592" s="91">
        <f t="shared" si="1637"/>
        <v>0</v>
      </c>
      <c r="AL1592" s="148"/>
      <c r="AM1592" s="148"/>
      <c r="AN1592" s="148"/>
      <c r="AO1592" s="148"/>
    </row>
    <row r="1593" spans="1:41" ht="13.5" customHeight="1">
      <c r="A1593" s="88">
        <v>1590</v>
      </c>
      <c r="B1593" s="95" t="s">
        <v>4</v>
      </c>
      <c r="C1593" s="96">
        <v>79</v>
      </c>
      <c r="D1593" s="96">
        <v>91</v>
      </c>
      <c r="E1593" s="96">
        <v>59</v>
      </c>
      <c r="F1593" s="96">
        <v>52</v>
      </c>
      <c r="G1593" s="96">
        <v>54</v>
      </c>
      <c r="H1593" s="96">
        <v>142</v>
      </c>
      <c r="I1593" s="96">
        <v>112</v>
      </c>
      <c r="J1593" s="96">
        <v>125</v>
      </c>
      <c r="K1593" s="96">
        <v>116</v>
      </c>
      <c r="L1593" s="96">
        <v>171</v>
      </c>
      <c r="M1593" s="96">
        <v>194</v>
      </c>
      <c r="N1593" s="96">
        <v>230</v>
      </c>
      <c r="O1593" s="96"/>
      <c r="P1593" s="96"/>
      <c r="Q1593" s="96"/>
      <c r="R1593" s="96"/>
      <c r="Z1593" s="91">
        <f t="shared" ref="Z1593:AK1593" si="1638">C1593*100000/Z1567</f>
        <v>233.09335536409773</v>
      </c>
      <c r="AA1593" s="91">
        <f t="shared" si="1638"/>
        <v>259.22233300099703</v>
      </c>
      <c r="AB1593" s="91">
        <f t="shared" si="1638"/>
        <v>162.26622662266226</v>
      </c>
      <c r="AC1593" s="91">
        <f t="shared" si="1638"/>
        <v>137.82866836301952</v>
      </c>
      <c r="AD1593" s="91">
        <f t="shared" si="1638"/>
        <v>138.42249621901516</v>
      </c>
      <c r="AE1593" s="91">
        <f t="shared" si="1638"/>
        <v>353.48883522939434</v>
      </c>
      <c r="AF1593" s="91">
        <f t="shared" si="1638"/>
        <v>269.02382782475019</v>
      </c>
      <c r="AG1593" s="91">
        <f t="shared" si="1638"/>
        <v>291.35491690557768</v>
      </c>
      <c r="AH1593" s="91">
        <f t="shared" si="1638"/>
        <v>261.8628380513793</v>
      </c>
      <c r="AI1593" s="91">
        <f t="shared" si="1638"/>
        <v>371.03738581378695</v>
      </c>
      <c r="AJ1593" s="91">
        <f t="shared" si="1638"/>
        <v>407.33197556008145</v>
      </c>
      <c r="AK1593" s="91">
        <f t="shared" si="1638"/>
        <v>467.32769830949286</v>
      </c>
      <c r="AL1593" s="148"/>
      <c r="AM1593" s="148"/>
      <c r="AN1593" s="148"/>
      <c r="AO1593" s="148"/>
    </row>
    <row r="1594" spans="1:41" ht="13.5" customHeight="1">
      <c r="A1594" s="88">
        <v>1591</v>
      </c>
      <c r="B1594" s="95" t="s">
        <v>3</v>
      </c>
      <c r="C1594" s="96">
        <v>144</v>
      </c>
      <c r="D1594" s="96">
        <v>139</v>
      </c>
      <c r="E1594" s="96">
        <v>163</v>
      </c>
      <c r="F1594" s="96">
        <v>293</v>
      </c>
      <c r="G1594" s="96">
        <v>680</v>
      </c>
      <c r="H1594" s="96">
        <v>599</v>
      </c>
      <c r="I1594" s="96">
        <v>878</v>
      </c>
      <c r="J1594" s="96">
        <v>777</v>
      </c>
      <c r="K1594" s="96">
        <v>887</v>
      </c>
      <c r="L1594" s="96">
        <v>895</v>
      </c>
      <c r="M1594" s="96">
        <v>1125</v>
      </c>
      <c r="N1594" s="96">
        <v>831</v>
      </c>
      <c r="O1594" s="96"/>
      <c r="P1594" s="96"/>
      <c r="Q1594" s="96"/>
      <c r="R1594" s="96"/>
      <c r="Z1594" s="91">
        <f t="shared" ref="Z1594:AK1594" si="1639">C1594*100000/Z1567</f>
        <v>424.87902749911484</v>
      </c>
      <c r="AA1594" s="91">
        <f t="shared" si="1639"/>
        <v>395.95499216635807</v>
      </c>
      <c r="AB1594" s="91">
        <f t="shared" si="1639"/>
        <v>448.29482948294827</v>
      </c>
      <c r="AC1594" s="91">
        <f t="shared" si="1639"/>
        <v>776.61153519932145</v>
      </c>
      <c r="AD1594" s="91">
        <f t="shared" si="1639"/>
        <v>1743.0981005357464</v>
      </c>
      <c r="AE1594" s="91">
        <f t="shared" si="1639"/>
        <v>1491.1254387493466</v>
      </c>
      <c r="AF1594" s="91">
        <f t="shared" si="1639"/>
        <v>2108.9546502690237</v>
      </c>
      <c r="AG1594" s="91">
        <f t="shared" si="1639"/>
        <v>1811.0621634850709</v>
      </c>
      <c r="AH1594" s="91">
        <f t="shared" si="1639"/>
        <v>2002.3477357894262</v>
      </c>
      <c r="AI1594" s="91">
        <f t="shared" si="1639"/>
        <v>1941.9793000195282</v>
      </c>
      <c r="AJ1594" s="91">
        <f t="shared" si="1639"/>
        <v>2362.105528376761</v>
      </c>
      <c r="AK1594" s="91">
        <f t="shared" si="1639"/>
        <v>1688.4752925877763</v>
      </c>
      <c r="AL1594" s="148"/>
      <c r="AM1594" s="148"/>
      <c r="AN1594" s="148"/>
      <c r="AO1594" s="148"/>
    </row>
    <row r="1595" spans="1:41" ht="13.5" customHeight="1">
      <c r="A1595" s="88">
        <v>1592</v>
      </c>
      <c r="B1595" s="95" t="s">
        <v>2</v>
      </c>
      <c r="C1595" s="96">
        <v>0</v>
      </c>
      <c r="D1595" s="96">
        <v>0</v>
      </c>
      <c r="E1595" s="96">
        <v>0</v>
      </c>
      <c r="F1595" s="96">
        <v>2</v>
      </c>
      <c r="G1595" s="96">
        <v>1</v>
      </c>
      <c r="H1595" s="96">
        <v>1</v>
      </c>
      <c r="I1595" s="96">
        <v>0</v>
      </c>
      <c r="J1595" s="96">
        <v>0</v>
      </c>
      <c r="K1595" s="96">
        <v>0</v>
      </c>
      <c r="L1595" s="96">
        <v>0</v>
      </c>
      <c r="M1595" s="96">
        <v>0</v>
      </c>
      <c r="N1595" s="96">
        <v>0</v>
      </c>
      <c r="O1595" s="96"/>
      <c r="P1595" s="96"/>
      <c r="Q1595" s="96"/>
      <c r="R1595" s="96"/>
      <c r="Z1595" s="91">
        <f t="shared" ref="Z1595:AK1595" si="1640">C1595*100000/Z1567</f>
        <v>0</v>
      </c>
      <c r="AA1595" s="91">
        <f t="shared" si="1640"/>
        <v>0</v>
      </c>
      <c r="AB1595" s="91">
        <f t="shared" si="1640"/>
        <v>0</v>
      </c>
      <c r="AC1595" s="91">
        <f t="shared" si="1640"/>
        <v>5.3011026293469046</v>
      </c>
      <c r="AD1595" s="91">
        <f t="shared" si="1640"/>
        <v>2.5633795596113917</v>
      </c>
      <c r="AE1595" s="91">
        <f t="shared" si="1640"/>
        <v>2.4893579945731994</v>
      </c>
      <c r="AF1595" s="91">
        <f t="shared" si="1640"/>
        <v>0</v>
      </c>
      <c r="AG1595" s="91">
        <f t="shared" si="1640"/>
        <v>0</v>
      </c>
      <c r="AH1595" s="91">
        <f t="shared" si="1640"/>
        <v>0</v>
      </c>
      <c r="AI1595" s="91">
        <f t="shared" si="1640"/>
        <v>0</v>
      </c>
      <c r="AJ1595" s="91">
        <f t="shared" si="1640"/>
        <v>0</v>
      </c>
      <c r="AK1595" s="91">
        <f t="shared" si="1640"/>
        <v>0</v>
      </c>
      <c r="AL1595" s="148"/>
      <c r="AM1595" s="148"/>
      <c r="AN1595" s="148"/>
      <c r="AO1595" s="148"/>
    </row>
    <row r="1596" spans="1:41" ht="13.5" customHeight="1">
      <c r="A1596" s="88">
        <v>1593</v>
      </c>
      <c r="B1596" s="95" t="s">
        <v>23</v>
      </c>
      <c r="C1596" s="96">
        <v>6</v>
      </c>
      <c r="D1596" s="96">
        <v>6</v>
      </c>
      <c r="E1596" s="96">
        <v>3</v>
      </c>
      <c r="F1596" s="96">
        <v>2</v>
      </c>
      <c r="G1596" s="96">
        <v>6</v>
      </c>
      <c r="H1596" s="96">
        <v>11</v>
      </c>
      <c r="I1596" s="96">
        <v>7</v>
      </c>
      <c r="J1596" s="96">
        <v>2</v>
      </c>
      <c r="K1596" s="96">
        <v>2</v>
      </c>
      <c r="L1596" s="96">
        <v>2</v>
      </c>
      <c r="M1596" s="96">
        <v>1</v>
      </c>
      <c r="N1596" s="96">
        <v>1</v>
      </c>
      <c r="O1596" s="96"/>
      <c r="P1596" s="96"/>
      <c r="Q1596" s="96"/>
      <c r="R1596" s="96"/>
      <c r="Z1596" s="91">
        <f t="shared" ref="Z1596:AK1596" si="1641">C1596*100000/Z1567</f>
        <v>17.703292812463118</v>
      </c>
      <c r="AA1596" s="91">
        <f t="shared" si="1641"/>
        <v>17.091582395670134</v>
      </c>
      <c r="AB1596" s="91">
        <f t="shared" si="1641"/>
        <v>8.2508250825082516</v>
      </c>
      <c r="AC1596" s="91">
        <f t="shared" si="1641"/>
        <v>5.3011026293469046</v>
      </c>
      <c r="AD1596" s="91">
        <f t="shared" si="1641"/>
        <v>15.38027735766835</v>
      </c>
      <c r="AE1596" s="91">
        <f t="shared" si="1641"/>
        <v>27.382937940305194</v>
      </c>
      <c r="AF1596" s="91">
        <f t="shared" si="1641"/>
        <v>16.813989239046887</v>
      </c>
      <c r="AG1596" s="91">
        <f t="shared" si="1641"/>
        <v>4.661678670489243</v>
      </c>
      <c r="AH1596" s="91">
        <f t="shared" si="1641"/>
        <v>4.5148765181272292</v>
      </c>
      <c r="AI1596" s="91">
        <f t="shared" si="1641"/>
        <v>4.339618547529672</v>
      </c>
      <c r="AJ1596" s="91">
        <f t="shared" si="1641"/>
        <v>2.0996493585571208</v>
      </c>
      <c r="AK1596" s="91">
        <f t="shared" si="1641"/>
        <v>2.0318595578673602</v>
      </c>
      <c r="AL1596" s="148"/>
      <c r="AM1596" s="148"/>
      <c r="AN1596" s="148"/>
      <c r="AO1596" s="148"/>
    </row>
    <row r="1597" spans="1:41" ht="13.5" customHeight="1">
      <c r="A1597" s="88">
        <v>1594</v>
      </c>
      <c r="B1597" s="95" t="s">
        <v>1</v>
      </c>
      <c r="C1597" s="96">
        <v>25</v>
      </c>
      <c r="D1597" s="96">
        <v>11</v>
      </c>
      <c r="E1597" s="96">
        <v>3</v>
      </c>
      <c r="F1597" s="96">
        <v>2</v>
      </c>
      <c r="G1597" s="96">
        <v>3</v>
      </c>
      <c r="H1597" s="96">
        <v>7</v>
      </c>
      <c r="I1597" s="96">
        <v>6</v>
      </c>
      <c r="J1597" s="96">
        <v>9</v>
      </c>
      <c r="K1597" s="96">
        <v>2</v>
      </c>
      <c r="L1597" s="96">
        <v>59</v>
      </c>
      <c r="M1597" s="96">
        <v>24</v>
      </c>
      <c r="N1597" s="96">
        <v>2</v>
      </c>
      <c r="O1597" s="96"/>
      <c r="P1597" s="96"/>
      <c r="Q1597" s="96"/>
      <c r="R1597" s="96"/>
      <c r="Z1597" s="91">
        <f t="shared" ref="Z1597:AK1597" si="1642">C1597*100000/Z1567</f>
        <v>73.763720051929653</v>
      </c>
      <c r="AA1597" s="91">
        <f t="shared" si="1642"/>
        <v>31.334567725395242</v>
      </c>
      <c r="AB1597" s="91">
        <f t="shared" si="1642"/>
        <v>8.2508250825082516</v>
      </c>
      <c r="AC1597" s="91">
        <f t="shared" si="1642"/>
        <v>5.3011026293469046</v>
      </c>
      <c r="AD1597" s="91">
        <f t="shared" si="1642"/>
        <v>7.6901386788341748</v>
      </c>
      <c r="AE1597" s="91">
        <f t="shared" si="1642"/>
        <v>17.425505962012398</v>
      </c>
      <c r="AF1597" s="91">
        <f t="shared" si="1642"/>
        <v>14.411990776325903</v>
      </c>
      <c r="AG1597" s="91">
        <f t="shared" si="1642"/>
        <v>20.977554017201594</v>
      </c>
      <c r="AH1597" s="91">
        <f t="shared" si="1642"/>
        <v>4.5148765181272292</v>
      </c>
      <c r="AI1597" s="91">
        <f t="shared" si="1642"/>
        <v>128.01874715212531</v>
      </c>
      <c r="AJ1597" s="91">
        <f t="shared" si="1642"/>
        <v>50.391584605370902</v>
      </c>
      <c r="AK1597" s="91">
        <f t="shared" si="1642"/>
        <v>4.0637191157347203</v>
      </c>
      <c r="AL1597" s="148"/>
      <c r="AM1597" s="148"/>
      <c r="AN1597" s="148"/>
      <c r="AO1597" s="148"/>
    </row>
    <row r="1598" spans="1:41" ht="13.5" customHeight="1">
      <c r="A1598" s="88">
        <v>1595</v>
      </c>
      <c r="B1598" s="95" t="s">
        <v>0</v>
      </c>
      <c r="C1598" s="96">
        <v>1</v>
      </c>
      <c r="D1598" s="96">
        <v>25</v>
      </c>
      <c r="E1598" s="96">
        <v>7</v>
      </c>
      <c r="F1598" s="96">
        <v>8</v>
      </c>
      <c r="G1598" s="96">
        <v>3</v>
      </c>
      <c r="H1598" s="96">
        <v>6</v>
      </c>
      <c r="I1598" s="96">
        <v>6</v>
      </c>
      <c r="J1598" s="96">
        <v>1</v>
      </c>
      <c r="K1598" s="96">
        <v>5</v>
      </c>
      <c r="L1598" s="96">
        <v>68</v>
      </c>
      <c r="M1598" s="96">
        <v>178</v>
      </c>
      <c r="N1598" s="96">
        <v>67</v>
      </c>
      <c r="O1598" s="96"/>
      <c r="P1598" s="96"/>
      <c r="Q1598" s="96"/>
      <c r="R1598" s="96"/>
      <c r="Z1598" s="91">
        <f t="shared" ref="Z1598:AK1598" si="1643">C1598*100000/Z1567</f>
        <v>2.9505488020771864</v>
      </c>
      <c r="AA1598" s="91">
        <f t="shared" si="1643"/>
        <v>71.21492664862555</v>
      </c>
      <c r="AB1598" s="91">
        <f t="shared" si="1643"/>
        <v>19.251925192519252</v>
      </c>
      <c r="AC1598" s="91">
        <f t="shared" si="1643"/>
        <v>21.204410517387618</v>
      </c>
      <c r="AD1598" s="91">
        <f t="shared" si="1643"/>
        <v>7.6901386788341748</v>
      </c>
      <c r="AE1598" s="91">
        <f t="shared" si="1643"/>
        <v>14.936147967439197</v>
      </c>
      <c r="AF1598" s="91">
        <f t="shared" si="1643"/>
        <v>14.411990776325903</v>
      </c>
      <c r="AG1598" s="91">
        <f t="shared" si="1643"/>
        <v>2.3308393352446215</v>
      </c>
      <c r="AH1598" s="91">
        <f t="shared" si="1643"/>
        <v>11.287191295318072</v>
      </c>
      <c r="AI1598" s="91">
        <f t="shared" si="1643"/>
        <v>147.54703061600884</v>
      </c>
      <c r="AJ1598" s="91">
        <f t="shared" si="1643"/>
        <v>373.73758582316754</v>
      </c>
      <c r="AK1598" s="91">
        <f t="shared" si="1643"/>
        <v>136.13459037711314</v>
      </c>
      <c r="AL1598" s="148"/>
      <c r="AM1598" s="148"/>
      <c r="AN1598" s="148"/>
      <c r="AO1598" s="148"/>
    </row>
    <row r="1599" spans="1:41" ht="13.5" customHeight="1">
      <c r="A1599" s="88">
        <v>1596</v>
      </c>
      <c r="B1599" s="97" t="s">
        <v>111</v>
      </c>
      <c r="C1599" s="96"/>
      <c r="D1599" s="96"/>
      <c r="E1599" s="96"/>
      <c r="F1599" s="96"/>
      <c r="G1599" s="96"/>
      <c r="H1599" s="96"/>
      <c r="I1599" s="96"/>
      <c r="J1599" s="96"/>
      <c r="K1599" s="96"/>
      <c r="L1599" s="96"/>
      <c r="M1599" s="96">
        <v>0</v>
      </c>
      <c r="N1599" s="96">
        <v>0</v>
      </c>
      <c r="O1599" s="96"/>
      <c r="P1599" s="96"/>
      <c r="Q1599" s="96"/>
      <c r="R1599" s="96"/>
      <c r="Z1599" s="91">
        <f t="shared" ref="Z1599:AK1599" si="1644">C1599*100000/Z1567</f>
        <v>0</v>
      </c>
      <c r="AA1599" s="91">
        <f t="shared" si="1644"/>
        <v>0</v>
      </c>
      <c r="AB1599" s="91">
        <f t="shared" si="1644"/>
        <v>0</v>
      </c>
      <c r="AC1599" s="91">
        <f t="shared" si="1644"/>
        <v>0</v>
      </c>
      <c r="AD1599" s="91">
        <f t="shared" si="1644"/>
        <v>0</v>
      </c>
      <c r="AE1599" s="91">
        <f t="shared" si="1644"/>
        <v>0</v>
      </c>
      <c r="AF1599" s="91">
        <f t="shared" si="1644"/>
        <v>0</v>
      </c>
      <c r="AG1599" s="91">
        <f t="shared" si="1644"/>
        <v>0</v>
      </c>
      <c r="AH1599" s="91">
        <f t="shared" si="1644"/>
        <v>0</v>
      </c>
      <c r="AI1599" s="91">
        <f t="shared" si="1644"/>
        <v>0</v>
      </c>
      <c r="AJ1599" s="91">
        <f t="shared" si="1644"/>
        <v>0</v>
      </c>
      <c r="AK1599" s="91">
        <f t="shared" si="1644"/>
        <v>0</v>
      </c>
      <c r="AL1599" s="148"/>
      <c r="AM1599" s="148"/>
      <c r="AN1599" s="148"/>
      <c r="AO1599" s="148"/>
    </row>
    <row r="1600" spans="1:41" ht="13.5" customHeight="1">
      <c r="A1600" s="88">
        <v>1597</v>
      </c>
      <c r="B1600" s="97" t="s">
        <v>112</v>
      </c>
      <c r="C1600" s="96">
        <f>SUM(C1576,C1583,C1588,C1589:C1599)</f>
        <v>2846</v>
      </c>
      <c r="D1600" s="96">
        <f t="shared" ref="D1600:K1600" si="1645">SUM(D1576,D1583,D1588,D1589:D1599)</f>
        <v>2391</v>
      </c>
      <c r="E1600" s="96">
        <f t="shared" si="1645"/>
        <v>2507</v>
      </c>
      <c r="F1600" s="96">
        <f t="shared" si="1645"/>
        <v>3239</v>
      </c>
      <c r="G1600" s="96">
        <f t="shared" si="1645"/>
        <v>3684</v>
      </c>
      <c r="H1600" s="96">
        <f t="shared" si="1645"/>
        <v>4386</v>
      </c>
      <c r="I1600" s="96">
        <f t="shared" si="1645"/>
        <v>4580</v>
      </c>
      <c r="J1600" s="96">
        <f t="shared" si="1645"/>
        <v>4401</v>
      </c>
      <c r="K1600" s="96">
        <f t="shared" si="1645"/>
        <v>4524</v>
      </c>
      <c r="L1600" s="96">
        <f>SUM(L1576,L1583,L1588,L1589:L1599)</f>
        <v>4691</v>
      </c>
      <c r="M1600" s="96">
        <f t="shared" ref="M1600:R1600" si="1646">SUM(M1576,M1583,M1588,M1589:M1599)</f>
        <v>5138</v>
      </c>
      <c r="N1600" s="96">
        <f>SUM(N1576,N1583,N1588,N1589:N1599)</f>
        <v>3602</v>
      </c>
      <c r="O1600" s="96">
        <f t="shared" si="1646"/>
        <v>0</v>
      </c>
      <c r="P1600" s="96">
        <f t="shared" si="1646"/>
        <v>0</v>
      </c>
      <c r="Q1600" s="96">
        <f t="shared" si="1646"/>
        <v>0</v>
      </c>
      <c r="R1600" s="96">
        <f t="shared" si="1646"/>
        <v>0</v>
      </c>
      <c r="T1600" s="4" t="s">
        <v>1103</v>
      </c>
      <c r="U1600" s="4" t="s">
        <v>1104</v>
      </c>
      <c r="V1600" s="4" t="s">
        <v>1105</v>
      </c>
      <c r="W1600" s="4" t="s">
        <v>1106</v>
      </c>
      <c r="X1600" s="4">
        <v>6334</v>
      </c>
      <c r="Y1600" s="4">
        <v>7782.7</v>
      </c>
      <c r="Z1600" s="91">
        <f t="shared" ref="Z1600:AK1600" si="1647">C1600*100000/Z1567</f>
        <v>8397.2618907116721</v>
      </c>
      <c r="AA1600" s="91">
        <f t="shared" si="1647"/>
        <v>6810.9955846745479</v>
      </c>
      <c r="AB1600" s="91">
        <f t="shared" si="1647"/>
        <v>6894.939493949395</v>
      </c>
      <c r="AC1600" s="91">
        <f t="shared" si="1647"/>
        <v>8585.1357082273116</v>
      </c>
      <c r="AD1600" s="91">
        <f t="shared" si="1647"/>
        <v>9443.4902976083667</v>
      </c>
      <c r="AE1600" s="91">
        <f t="shared" si="1647"/>
        <v>10918.324164198053</v>
      </c>
      <c r="AF1600" s="91">
        <f t="shared" si="1647"/>
        <v>11001.152959262106</v>
      </c>
      <c r="AG1600" s="91">
        <f t="shared" si="1647"/>
        <v>10258.02391441158</v>
      </c>
      <c r="AH1600" s="91">
        <f t="shared" si="1647"/>
        <v>10212.650684003793</v>
      </c>
      <c r="AI1600" s="91">
        <f t="shared" si="1647"/>
        <v>10178.575303230846</v>
      </c>
      <c r="AJ1600" s="91">
        <f t="shared" si="1647"/>
        <v>10787.998404266487</v>
      </c>
      <c r="AK1600" s="91">
        <f t="shared" si="1647"/>
        <v>7318.7581274382319</v>
      </c>
      <c r="AL1600" s="148"/>
      <c r="AM1600" s="148"/>
      <c r="AN1600" s="148"/>
      <c r="AO1600" s="148"/>
    </row>
    <row r="1601" spans="1:41" ht="13.5" customHeight="1">
      <c r="A1601" s="88">
        <v>1598</v>
      </c>
      <c r="B1601" s="13" t="s">
        <v>164</v>
      </c>
      <c r="C1601" s="86">
        <v>2011</v>
      </c>
      <c r="D1601" s="86">
        <v>2012</v>
      </c>
      <c r="E1601" s="86">
        <v>2013</v>
      </c>
      <c r="F1601" s="86">
        <v>2014</v>
      </c>
      <c r="G1601" s="86">
        <v>2015</v>
      </c>
      <c r="H1601" s="86">
        <v>2016</v>
      </c>
      <c r="I1601" s="86">
        <v>2017</v>
      </c>
      <c r="J1601" s="86">
        <v>2018</v>
      </c>
      <c r="K1601" s="86">
        <v>2019</v>
      </c>
      <c r="L1601" s="86">
        <v>2020</v>
      </c>
      <c r="M1601" s="86">
        <v>2021</v>
      </c>
      <c r="N1601" s="86">
        <v>2022</v>
      </c>
      <c r="O1601" s="86">
        <v>2023</v>
      </c>
      <c r="P1601" s="86">
        <v>2024</v>
      </c>
      <c r="Q1601" s="86">
        <v>2025</v>
      </c>
      <c r="R1601" s="86">
        <v>2026</v>
      </c>
      <c r="Z1601" s="72">
        <v>28331</v>
      </c>
      <c r="AA1601" s="72">
        <v>28406</v>
      </c>
      <c r="AB1601" s="72">
        <v>28645</v>
      </c>
      <c r="AC1601" s="72">
        <v>28836</v>
      </c>
      <c r="AD1601" s="72">
        <v>29012</v>
      </c>
      <c r="AE1601" s="72">
        <v>29174</v>
      </c>
      <c r="AF1601" s="72">
        <v>29306</v>
      </c>
      <c r="AG1601" s="72">
        <v>29652</v>
      </c>
      <c r="AH1601" s="72">
        <v>29797</v>
      </c>
      <c r="AI1601" s="72">
        <v>29920</v>
      </c>
      <c r="AJ1601" s="72">
        <v>30012</v>
      </c>
      <c r="AK1601" s="72">
        <v>30001</v>
      </c>
      <c r="AL1601" s="149"/>
      <c r="AM1601" s="149"/>
      <c r="AN1601" s="149"/>
      <c r="AO1601" s="149"/>
    </row>
    <row r="1602" spans="1:41" ht="13.5" customHeight="1">
      <c r="A1602" s="88">
        <v>1599</v>
      </c>
      <c r="B1602" s="89" t="s">
        <v>25</v>
      </c>
      <c r="C1602" s="90">
        <v>0</v>
      </c>
      <c r="D1602" s="90">
        <v>2</v>
      </c>
      <c r="E1602" s="90">
        <v>2</v>
      </c>
      <c r="F1602" s="90">
        <v>2</v>
      </c>
      <c r="G1602" s="90">
        <v>2</v>
      </c>
      <c r="H1602" s="90">
        <v>2</v>
      </c>
      <c r="I1602" s="90">
        <v>2</v>
      </c>
      <c r="J1602" s="90">
        <v>4</v>
      </c>
      <c r="K1602" s="90">
        <v>0</v>
      </c>
      <c r="L1602" s="90">
        <v>4</v>
      </c>
      <c r="M1602" s="90">
        <v>2</v>
      </c>
      <c r="N1602" s="90">
        <v>2</v>
      </c>
      <c r="O1602" s="90"/>
      <c r="P1602" s="90"/>
      <c r="Q1602" s="90"/>
      <c r="R1602" s="90"/>
      <c r="Z1602" s="91">
        <f t="shared" ref="Z1602:AK1602" si="1648">C1602*100000/Z1601</f>
        <v>0</v>
      </c>
      <c r="AA1602" s="91">
        <f t="shared" si="1648"/>
        <v>7.0407660353446451</v>
      </c>
      <c r="AB1602" s="91">
        <f t="shared" si="1648"/>
        <v>6.9820212951649498</v>
      </c>
      <c r="AC1602" s="91">
        <f t="shared" si="1648"/>
        <v>6.9357747260368985</v>
      </c>
      <c r="AD1602" s="91">
        <f t="shared" si="1648"/>
        <v>6.8936991589687029</v>
      </c>
      <c r="AE1602" s="91">
        <f t="shared" si="1648"/>
        <v>6.8554192088846229</v>
      </c>
      <c r="AF1602" s="91">
        <f t="shared" si="1648"/>
        <v>6.824541049614413</v>
      </c>
      <c r="AG1602" s="91">
        <f t="shared" si="1648"/>
        <v>13.489815189531903</v>
      </c>
      <c r="AH1602" s="91">
        <f t="shared" si="1648"/>
        <v>0</v>
      </c>
      <c r="AI1602" s="91">
        <f t="shared" si="1648"/>
        <v>13.368983957219251</v>
      </c>
      <c r="AJ1602" s="91">
        <f t="shared" si="1648"/>
        <v>6.6640010662401705</v>
      </c>
      <c r="AK1602" s="91">
        <f t="shared" si="1648"/>
        <v>6.6664444518516053</v>
      </c>
      <c r="AL1602" s="148"/>
      <c r="AM1602" s="148"/>
      <c r="AN1602" s="148"/>
      <c r="AO1602" s="148"/>
    </row>
    <row r="1603" spans="1:41" ht="13.5" customHeight="1">
      <c r="A1603" s="88">
        <v>1600</v>
      </c>
      <c r="B1603" s="95" t="s">
        <v>22</v>
      </c>
      <c r="C1603" s="96">
        <v>115</v>
      </c>
      <c r="D1603" s="96">
        <v>115</v>
      </c>
      <c r="E1603" s="96">
        <v>114</v>
      </c>
      <c r="F1603" s="96">
        <v>141</v>
      </c>
      <c r="G1603" s="96">
        <v>175</v>
      </c>
      <c r="H1603" s="96">
        <v>144</v>
      </c>
      <c r="I1603" s="96">
        <v>194</v>
      </c>
      <c r="J1603" s="96">
        <v>182</v>
      </c>
      <c r="K1603" s="96">
        <v>206</v>
      </c>
      <c r="L1603" s="96">
        <v>194</v>
      </c>
      <c r="M1603" s="96">
        <v>179</v>
      </c>
      <c r="N1603" s="96">
        <v>186</v>
      </c>
      <c r="O1603" s="96"/>
      <c r="P1603" s="96"/>
      <c r="Q1603" s="96"/>
      <c r="R1603" s="96"/>
      <c r="Z1603" s="91">
        <f t="shared" ref="Z1603:AK1603" si="1649">C1603*100000/Z1601</f>
        <v>405.91578129963642</v>
      </c>
      <c r="AA1603" s="91">
        <f t="shared" si="1649"/>
        <v>404.84404703231712</v>
      </c>
      <c r="AB1603" s="91">
        <f t="shared" si="1649"/>
        <v>397.97521382440215</v>
      </c>
      <c r="AC1603" s="91">
        <f t="shared" si="1649"/>
        <v>488.97211818560135</v>
      </c>
      <c r="AD1603" s="91">
        <f t="shared" si="1649"/>
        <v>603.19867640976145</v>
      </c>
      <c r="AE1603" s="91">
        <f t="shared" si="1649"/>
        <v>493.59018303969287</v>
      </c>
      <c r="AF1603" s="91">
        <f t="shared" si="1649"/>
        <v>661.9804818125981</v>
      </c>
      <c r="AG1603" s="91">
        <f t="shared" si="1649"/>
        <v>613.78659112370156</v>
      </c>
      <c r="AH1603" s="91">
        <f t="shared" si="1649"/>
        <v>691.34476625163609</v>
      </c>
      <c r="AI1603" s="91">
        <f t="shared" si="1649"/>
        <v>648.39572192513367</v>
      </c>
      <c r="AJ1603" s="91">
        <f t="shared" si="1649"/>
        <v>596.42809542849523</v>
      </c>
      <c r="AK1603" s="91">
        <f t="shared" si="1649"/>
        <v>619.97933402219928</v>
      </c>
      <c r="AL1603" s="148"/>
      <c r="AM1603" s="148"/>
      <c r="AN1603" s="148"/>
      <c r="AO1603" s="148"/>
    </row>
    <row r="1604" spans="1:41" ht="13.5" customHeight="1">
      <c r="A1604" s="88">
        <v>1601</v>
      </c>
      <c r="B1604" s="95" t="s">
        <v>21</v>
      </c>
      <c r="C1604" s="96">
        <v>52</v>
      </c>
      <c r="D1604" s="96">
        <v>48</v>
      </c>
      <c r="E1604" s="96">
        <v>63</v>
      </c>
      <c r="F1604" s="96">
        <v>101</v>
      </c>
      <c r="G1604" s="96">
        <v>67</v>
      </c>
      <c r="H1604" s="96">
        <v>182</v>
      </c>
      <c r="I1604" s="96">
        <v>138</v>
      </c>
      <c r="J1604" s="96">
        <v>109</v>
      </c>
      <c r="K1604" s="96">
        <v>90</v>
      </c>
      <c r="L1604" s="96">
        <v>73</v>
      </c>
      <c r="M1604" s="96">
        <v>66</v>
      </c>
      <c r="N1604" s="96">
        <v>47</v>
      </c>
      <c r="O1604" s="96"/>
      <c r="P1604" s="96"/>
      <c r="Q1604" s="96"/>
      <c r="R1604" s="96"/>
      <c r="Z1604" s="91">
        <f t="shared" ref="Z1604:AK1604" si="1650">C1604*100000/Z1601</f>
        <v>183.54452719635734</v>
      </c>
      <c r="AA1604" s="91">
        <f t="shared" si="1650"/>
        <v>168.9783848482715</v>
      </c>
      <c r="AB1604" s="91">
        <f t="shared" si="1650"/>
        <v>219.93367079769592</v>
      </c>
      <c r="AC1604" s="91">
        <f t="shared" si="1650"/>
        <v>350.25662366486335</v>
      </c>
      <c r="AD1604" s="91">
        <f t="shared" si="1650"/>
        <v>230.93892182545153</v>
      </c>
      <c r="AE1604" s="91">
        <f t="shared" si="1650"/>
        <v>623.84314800850075</v>
      </c>
      <c r="AF1604" s="91">
        <f t="shared" si="1650"/>
        <v>470.89333242339455</v>
      </c>
      <c r="AG1604" s="91">
        <f t="shared" si="1650"/>
        <v>367.59746391474437</v>
      </c>
      <c r="AH1604" s="91">
        <f t="shared" si="1650"/>
        <v>302.04382991576335</v>
      </c>
      <c r="AI1604" s="91">
        <f t="shared" si="1650"/>
        <v>243.98395721925132</v>
      </c>
      <c r="AJ1604" s="91">
        <f t="shared" si="1650"/>
        <v>219.91203518592562</v>
      </c>
      <c r="AK1604" s="91">
        <f t="shared" si="1650"/>
        <v>156.66144461851272</v>
      </c>
      <c r="AL1604" s="148"/>
      <c r="AM1604" s="148"/>
      <c r="AN1604" s="148"/>
      <c r="AO1604" s="148"/>
    </row>
    <row r="1605" spans="1:41" ht="13.5" customHeight="1">
      <c r="A1605" s="88">
        <v>1602</v>
      </c>
      <c r="B1605" s="95" t="s">
        <v>20</v>
      </c>
      <c r="C1605" s="96">
        <v>0</v>
      </c>
      <c r="D1605" s="96">
        <v>3</v>
      </c>
      <c r="E1605" s="96">
        <v>1</v>
      </c>
      <c r="F1605" s="96">
        <v>1</v>
      </c>
      <c r="G1605" s="96">
        <v>0</v>
      </c>
      <c r="H1605" s="96">
        <v>1</v>
      </c>
      <c r="I1605" s="96">
        <v>8</v>
      </c>
      <c r="J1605" s="96">
        <v>5</v>
      </c>
      <c r="K1605" s="96">
        <v>1</v>
      </c>
      <c r="L1605" s="96">
        <v>0</v>
      </c>
      <c r="M1605" s="96">
        <v>5</v>
      </c>
      <c r="N1605" s="96">
        <v>4</v>
      </c>
      <c r="O1605" s="96"/>
      <c r="P1605" s="96"/>
      <c r="Q1605" s="96"/>
      <c r="R1605" s="96"/>
      <c r="Z1605" s="91">
        <f t="shared" ref="Z1605:AK1605" si="1651">C1605*100000/Z1601</f>
        <v>0</v>
      </c>
      <c r="AA1605" s="91">
        <f t="shared" si="1651"/>
        <v>10.561149053016969</v>
      </c>
      <c r="AB1605" s="91">
        <f t="shared" si="1651"/>
        <v>3.4910106475824749</v>
      </c>
      <c r="AC1605" s="91">
        <f t="shared" si="1651"/>
        <v>3.4678873630184492</v>
      </c>
      <c r="AD1605" s="91">
        <f t="shared" si="1651"/>
        <v>0</v>
      </c>
      <c r="AE1605" s="91">
        <f t="shared" si="1651"/>
        <v>3.4277096044423114</v>
      </c>
      <c r="AF1605" s="91">
        <f t="shared" si="1651"/>
        <v>27.298164198457652</v>
      </c>
      <c r="AG1605" s="91">
        <f t="shared" si="1651"/>
        <v>16.862268986914881</v>
      </c>
      <c r="AH1605" s="91">
        <f t="shared" si="1651"/>
        <v>3.3560425546195924</v>
      </c>
      <c r="AI1605" s="91">
        <f t="shared" si="1651"/>
        <v>0</v>
      </c>
      <c r="AJ1605" s="91">
        <f t="shared" si="1651"/>
        <v>16.660002665600427</v>
      </c>
      <c r="AK1605" s="91">
        <f t="shared" si="1651"/>
        <v>13.332888903703211</v>
      </c>
      <c r="AL1605" s="148"/>
      <c r="AM1605" s="148"/>
      <c r="AN1605" s="148"/>
      <c r="AO1605" s="148"/>
    </row>
    <row r="1606" spans="1:41" ht="13.5" customHeight="1">
      <c r="A1606" s="88">
        <v>1603</v>
      </c>
      <c r="B1606" s="95" t="s">
        <v>19</v>
      </c>
      <c r="C1606" s="96">
        <v>0</v>
      </c>
      <c r="D1606" s="96">
        <v>2</v>
      </c>
      <c r="E1606" s="96">
        <v>2</v>
      </c>
      <c r="F1606" s="96">
        <v>4</v>
      </c>
      <c r="G1606" s="96">
        <v>4</v>
      </c>
      <c r="H1606" s="96">
        <v>0</v>
      </c>
      <c r="I1606" s="96">
        <v>2</v>
      </c>
      <c r="J1606" s="96">
        <v>1</v>
      </c>
      <c r="K1606" s="96">
        <v>2</v>
      </c>
      <c r="L1606" s="96">
        <v>3</v>
      </c>
      <c r="M1606" s="96">
        <v>0</v>
      </c>
      <c r="N1606" s="96">
        <v>3</v>
      </c>
      <c r="O1606" s="96"/>
      <c r="P1606" s="96"/>
      <c r="Q1606" s="96"/>
      <c r="R1606" s="96"/>
      <c r="Z1606" s="91">
        <f t="shared" ref="Z1606:AK1606" si="1652">C1606*100000/Z1601</f>
        <v>0</v>
      </c>
      <c r="AA1606" s="91">
        <f t="shared" si="1652"/>
        <v>7.0407660353446451</v>
      </c>
      <c r="AB1606" s="91">
        <f t="shared" si="1652"/>
        <v>6.9820212951649498</v>
      </c>
      <c r="AC1606" s="91">
        <f t="shared" si="1652"/>
        <v>13.871549452073797</v>
      </c>
      <c r="AD1606" s="91">
        <f t="shared" si="1652"/>
        <v>13.787398317937406</v>
      </c>
      <c r="AE1606" s="91">
        <f t="shared" si="1652"/>
        <v>0</v>
      </c>
      <c r="AF1606" s="91">
        <f t="shared" si="1652"/>
        <v>6.824541049614413</v>
      </c>
      <c r="AG1606" s="91">
        <f t="shared" si="1652"/>
        <v>3.3724537973829758</v>
      </c>
      <c r="AH1606" s="91">
        <f t="shared" si="1652"/>
        <v>6.7120851092391849</v>
      </c>
      <c r="AI1606" s="91">
        <f t="shared" si="1652"/>
        <v>10.026737967914439</v>
      </c>
      <c r="AJ1606" s="91">
        <f t="shared" si="1652"/>
        <v>0</v>
      </c>
      <c r="AK1606" s="91">
        <f t="shared" si="1652"/>
        <v>9.999666677777407</v>
      </c>
      <c r="AL1606" s="148"/>
      <c r="AM1606" s="148"/>
      <c r="AN1606" s="148"/>
      <c r="AO1606" s="148"/>
    </row>
    <row r="1607" spans="1:41" ht="13.5" customHeight="1">
      <c r="A1607" s="88">
        <v>1604</v>
      </c>
      <c r="B1607" s="95" t="s">
        <v>18</v>
      </c>
      <c r="C1607" s="96">
        <v>1</v>
      </c>
      <c r="D1607" s="96">
        <v>0</v>
      </c>
      <c r="E1607" s="96">
        <v>0</v>
      </c>
      <c r="F1607" s="96">
        <v>2</v>
      </c>
      <c r="G1607" s="96">
        <v>0</v>
      </c>
      <c r="H1607" s="96">
        <v>0</v>
      </c>
      <c r="I1607" s="96">
        <v>0</v>
      </c>
      <c r="J1607" s="96">
        <v>0</v>
      </c>
      <c r="K1607" s="96">
        <v>0</v>
      </c>
      <c r="L1607" s="96">
        <v>2</v>
      </c>
      <c r="M1607" s="96">
        <v>0</v>
      </c>
      <c r="N1607" s="96">
        <v>0</v>
      </c>
      <c r="O1607" s="96"/>
      <c r="P1607" s="96"/>
      <c r="Q1607" s="96"/>
      <c r="R1607" s="96"/>
      <c r="Z1607" s="91">
        <f t="shared" ref="Z1607:AK1607" si="1653">C1607*100000/Z1601</f>
        <v>3.5297024460837951</v>
      </c>
      <c r="AA1607" s="91">
        <f t="shared" si="1653"/>
        <v>0</v>
      </c>
      <c r="AB1607" s="91">
        <f t="shared" si="1653"/>
        <v>0</v>
      </c>
      <c r="AC1607" s="91">
        <f t="shared" si="1653"/>
        <v>6.9357747260368985</v>
      </c>
      <c r="AD1607" s="91">
        <f t="shared" si="1653"/>
        <v>0</v>
      </c>
      <c r="AE1607" s="91">
        <f t="shared" si="1653"/>
        <v>0</v>
      </c>
      <c r="AF1607" s="91">
        <f t="shared" si="1653"/>
        <v>0</v>
      </c>
      <c r="AG1607" s="91">
        <f t="shared" si="1653"/>
        <v>0</v>
      </c>
      <c r="AH1607" s="91">
        <f t="shared" si="1653"/>
        <v>0</v>
      </c>
      <c r="AI1607" s="91">
        <f t="shared" si="1653"/>
        <v>6.6844919786096257</v>
      </c>
      <c r="AJ1607" s="91">
        <f t="shared" si="1653"/>
        <v>0</v>
      </c>
      <c r="AK1607" s="91">
        <f t="shared" si="1653"/>
        <v>0</v>
      </c>
      <c r="AL1607" s="148"/>
      <c r="AM1607" s="148"/>
      <c r="AN1607" s="148"/>
      <c r="AO1607" s="148"/>
    </row>
    <row r="1608" spans="1:41" ht="13.5" customHeight="1">
      <c r="A1608" s="88">
        <v>1605</v>
      </c>
      <c r="B1608" s="95" t="s">
        <v>17</v>
      </c>
      <c r="C1608" s="96">
        <v>46</v>
      </c>
      <c r="D1608" s="96">
        <v>24</v>
      </c>
      <c r="E1608" s="96">
        <v>33</v>
      </c>
      <c r="F1608" s="96">
        <v>32</v>
      </c>
      <c r="G1608" s="96">
        <v>33</v>
      </c>
      <c r="H1608" s="96">
        <v>33</v>
      </c>
      <c r="I1608" s="96">
        <v>54</v>
      </c>
      <c r="J1608" s="96">
        <v>67</v>
      </c>
      <c r="K1608" s="96">
        <v>54</v>
      </c>
      <c r="L1608" s="96">
        <v>77</v>
      </c>
      <c r="M1608" s="96">
        <v>58</v>
      </c>
      <c r="N1608" s="96">
        <v>52</v>
      </c>
      <c r="O1608" s="96"/>
      <c r="P1608" s="96"/>
      <c r="Q1608" s="96"/>
      <c r="R1608" s="96"/>
      <c r="Z1608" s="91">
        <f t="shared" ref="Z1608:AK1608" si="1654">C1608*100000/Z1601</f>
        <v>162.36631251985457</v>
      </c>
      <c r="AA1608" s="91">
        <f t="shared" si="1654"/>
        <v>84.489192424135751</v>
      </c>
      <c r="AB1608" s="91">
        <f t="shared" si="1654"/>
        <v>115.20335137022168</v>
      </c>
      <c r="AC1608" s="91">
        <f t="shared" si="1654"/>
        <v>110.97239561659038</v>
      </c>
      <c r="AD1608" s="91">
        <f t="shared" si="1654"/>
        <v>113.7460361229836</v>
      </c>
      <c r="AE1608" s="91">
        <f t="shared" si="1654"/>
        <v>113.11441694659628</v>
      </c>
      <c r="AF1608" s="91">
        <f t="shared" si="1654"/>
        <v>184.26260833958915</v>
      </c>
      <c r="AG1608" s="91">
        <f t="shared" si="1654"/>
        <v>225.95440442465937</v>
      </c>
      <c r="AH1608" s="91">
        <f t="shared" si="1654"/>
        <v>181.226297949458</v>
      </c>
      <c r="AI1608" s="91">
        <f t="shared" si="1654"/>
        <v>257.35294117647061</v>
      </c>
      <c r="AJ1608" s="91">
        <f t="shared" si="1654"/>
        <v>193.25603092096495</v>
      </c>
      <c r="AK1608" s="91">
        <f t="shared" si="1654"/>
        <v>173.32755574814172</v>
      </c>
      <c r="AL1608" s="148"/>
      <c r="AM1608" s="148"/>
      <c r="AN1608" s="148"/>
      <c r="AO1608" s="148"/>
    </row>
    <row r="1609" spans="1:41" ht="13.5" customHeight="1">
      <c r="A1609" s="88">
        <v>1606</v>
      </c>
      <c r="B1609" s="95" t="s">
        <v>16</v>
      </c>
      <c r="C1609" s="96">
        <v>16</v>
      </c>
      <c r="D1609" s="96">
        <v>16</v>
      </c>
      <c r="E1609" s="96">
        <v>8</v>
      </c>
      <c r="F1609" s="96">
        <v>18</v>
      </c>
      <c r="G1609" s="96">
        <v>17</v>
      </c>
      <c r="H1609" s="96">
        <v>32</v>
      </c>
      <c r="I1609" s="96">
        <v>31</v>
      </c>
      <c r="J1609" s="96">
        <v>38</v>
      </c>
      <c r="K1609" s="96">
        <v>27</v>
      </c>
      <c r="L1609" s="96">
        <v>35</v>
      </c>
      <c r="M1609" s="96">
        <v>52</v>
      </c>
      <c r="N1609" s="96">
        <v>40</v>
      </c>
      <c r="O1609" s="96"/>
      <c r="P1609" s="96"/>
      <c r="Q1609" s="96"/>
      <c r="R1609" s="96"/>
      <c r="Z1609" s="91">
        <f t="shared" ref="Z1609:AK1609" si="1655">C1609*100000/Z1601</f>
        <v>56.475239137340722</v>
      </c>
      <c r="AA1609" s="91">
        <f t="shared" si="1655"/>
        <v>56.326128282757161</v>
      </c>
      <c r="AB1609" s="91">
        <f t="shared" si="1655"/>
        <v>27.928085180659799</v>
      </c>
      <c r="AC1609" s="91">
        <f t="shared" si="1655"/>
        <v>62.421972534332085</v>
      </c>
      <c r="AD1609" s="91">
        <f t="shared" si="1655"/>
        <v>58.596442851233974</v>
      </c>
      <c r="AE1609" s="91">
        <f t="shared" si="1655"/>
        <v>109.68670734215397</v>
      </c>
      <c r="AF1609" s="91">
        <f t="shared" si="1655"/>
        <v>105.78038626902341</v>
      </c>
      <c r="AG1609" s="91">
        <f t="shared" si="1655"/>
        <v>128.15324430055307</v>
      </c>
      <c r="AH1609" s="91">
        <f t="shared" si="1655"/>
        <v>90.613148974729</v>
      </c>
      <c r="AI1609" s="91">
        <f t="shared" si="1655"/>
        <v>116.97860962566845</v>
      </c>
      <c r="AJ1609" s="91">
        <f t="shared" si="1655"/>
        <v>173.26402772224444</v>
      </c>
      <c r="AK1609" s="91">
        <f t="shared" si="1655"/>
        <v>133.3288890370321</v>
      </c>
      <c r="AL1609" s="148"/>
      <c r="AM1609" s="148"/>
      <c r="AN1609" s="148"/>
      <c r="AO1609" s="148"/>
    </row>
    <row r="1610" spans="1:41" ht="13.5" customHeight="1">
      <c r="A1610" s="88">
        <v>1607</v>
      </c>
      <c r="B1610" s="97" t="s">
        <v>117</v>
      </c>
      <c r="C1610" s="96">
        <v>230</v>
      </c>
      <c r="D1610" s="96">
        <v>210</v>
      </c>
      <c r="E1610" s="96">
        <v>223</v>
      </c>
      <c r="F1610" s="96">
        <v>301</v>
      </c>
      <c r="G1610" s="96">
        <v>298</v>
      </c>
      <c r="H1610" s="96">
        <v>394</v>
      </c>
      <c r="I1610" s="96">
        <v>429</v>
      </c>
      <c r="J1610" s="96">
        <v>406</v>
      </c>
      <c r="K1610" s="96">
        <v>380</v>
      </c>
      <c r="L1610" s="96">
        <v>388</v>
      </c>
      <c r="M1610" s="96">
        <v>362</v>
      </c>
      <c r="N1610" s="96">
        <v>334</v>
      </c>
      <c r="O1610" s="96"/>
      <c r="P1610" s="96"/>
      <c r="Q1610" s="96"/>
      <c r="R1610" s="96"/>
      <c r="T1610" s="4" t="s">
        <v>1107</v>
      </c>
      <c r="U1610" s="4" t="s">
        <v>1108</v>
      </c>
      <c r="V1610" s="4" t="s">
        <v>1109</v>
      </c>
      <c r="W1610" s="4" t="s">
        <v>1110</v>
      </c>
      <c r="X1610" s="4" t="s">
        <v>1111</v>
      </c>
      <c r="Y1610" s="4">
        <v>820</v>
      </c>
      <c r="Z1610" s="91">
        <f t="shared" ref="Z1610:AK1610" si="1656">C1610*100000/Z1601</f>
        <v>811.83156259927284</v>
      </c>
      <c r="AA1610" s="91">
        <f t="shared" si="1656"/>
        <v>739.28043371118781</v>
      </c>
      <c r="AB1610" s="91">
        <f t="shared" si="1656"/>
        <v>778.49537441089194</v>
      </c>
      <c r="AC1610" s="91">
        <f t="shared" si="1656"/>
        <v>1043.8340962685531</v>
      </c>
      <c r="AD1610" s="91">
        <f t="shared" si="1656"/>
        <v>1027.1611746863366</v>
      </c>
      <c r="AE1610" s="91">
        <f t="shared" si="1656"/>
        <v>1350.5175841502707</v>
      </c>
      <c r="AF1610" s="91">
        <f t="shared" si="1656"/>
        <v>1463.8640551422916</v>
      </c>
      <c r="AG1610" s="91">
        <f t="shared" si="1656"/>
        <v>1369.2162417374882</v>
      </c>
      <c r="AH1610" s="91">
        <f t="shared" si="1656"/>
        <v>1275.2961707554452</v>
      </c>
      <c r="AI1610" s="91">
        <f t="shared" si="1656"/>
        <v>1296.7914438502673</v>
      </c>
      <c r="AJ1610" s="91">
        <f t="shared" si="1656"/>
        <v>1206.1841929894708</v>
      </c>
      <c r="AK1610" s="91">
        <f t="shared" si="1656"/>
        <v>1113.296223459218</v>
      </c>
      <c r="AL1610" s="148"/>
      <c r="AM1610" s="148"/>
      <c r="AN1610" s="148"/>
      <c r="AO1610" s="148"/>
    </row>
    <row r="1611" spans="1:41" ht="13.5" customHeight="1">
      <c r="A1611" s="88">
        <v>1608</v>
      </c>
      <c r="B1611" s="95" t="s">
        <v>15</v>
      </c>
      <c r="C1611" s="96">
        <v>24</v>
      </c>
      <c r="D1611" s="96">
        <v>18</v>
      </c>
      <c r="E1611" s="96">
        <v>15</v>
      </c>
      <c r="F1611" s="96">
        <v>24</v>
      </c>
      <c r="G1611" s="96">
        <v>41</v>
      </c>
      <c r="H1611" s="96">
        <v>19</v>
      </c>
      <c r="I1611" s="96">
        <v>38</v>
      </c>
      <c r="J1611" s="96">
        <v>49</v>
      </c>
      <c r="K1611" s="96">
        <v>34</v>
      </c>
      <c r="L1611" s="96">
        <v>29</v>
      </c>
      <c r="M1611" s="96">
        <v>24</v>
      </c>
      <c r="N1611" s="96">
        <v>31</v>
      </c>
      <c r="O1611" s="96"/>
      <c r="P1611" s="96"/>
      <c r="Q1611" s="96"/>
      <c r="R1611" s="96"/>
      <c r="Z1611" s="91">
        <f t="shared" ref="Z1611:AK1611" si="1657">C1611*100000/Z1601</f>
        <v>84.71285870601109</v>
      </c>
      <c r="AA1611" s="91">
        <f t="shared" si="1657"/>
        <v>63.366894318101807</v>
      </c>
      <c r="AB1611" s="91">
        <f t="shared" si="1657"/>
        <v>52.365159713737128</v>
      </c>
      <c r="AC1611" s="91">
        <f t="shared" si="1657"/>
        <v>83.229296712442775</v>
      </c>
      <c r="AD1611" s="91">
        <f t="shared" si="1657"/>
        <v>141.32083275885842</v>
      </c>
      <c r="AE1611" s="91">
        <f t="shared" si="1657"/>
        <v>65.126482484403923</v>
      </c>
      <c r="AF1611" s="91">
        <f t="shared" si="1657"/>
        <v>129.66627994267387</v>
      </c>
      <c r="AG1611" s="91">
        <f t="shared" si="1657"/>
        <v>165.25023607176581</v>
      </c>
      <c r="AH1611" s="91">
        <f t="shared" si="1657"/>
        <v>114.10544685706614</v>
      </c>
      <c r="AI1611" s="91">
        <f t="shared" si="1657"/>
        <v>96.925133689839569</v>
      </c>
      <c r="AJ1611" s="91">
        <f t="shared" si="1657"/>
        <v>79.968012794882043</v>
      </c>
      <c r="AK1611" s="91">
        <f t="shared" si="1657"/>
        <v>103.32988900369988</v>
      </c>
      <c r="AL1611" s="148"/>
      <c r="AM1611" s="148"/>
      <c r="AN1611" s="148"/>
      <c r="AO1611" s="148"/>
    </row>
    <row r="1612" spans="1:41" ht="13.5" customHeight="1">
      <c r="A1612" s="88">
        <v>1609</v>
      </c>
      <c r="B1612" s="95" t="s">
        <v>14</v>
      </c>
      <c r="C1612" s="96">
        <v>173</v>
      </c>
      <c r="D1612" s="96">
        <v>162</v>
      </c>
      <c r="E1612" s="96">
        <v>159</v>
      </c>
      <c r="F1612" s="96">
        <v>158</v>
      </c>
      <c r="G1612" s="96">
        <v>163</v>
      </c>
      <c r="H1612" s="96">
        <v>160</v>
      </c>
      <c r="I1612" s="96">
        <v>172</v>
      </c>
      <c r="J1612" s="96">
        <v>157</v>
      </c>
      <c r="K1612" s="96">
        <v>185</v>
      </c>
      <c r="L1612" s="96">
        <v>194</v>
      </c>
      <c r="M1612" s="96">
        <v>187</v>
      </c>
      <c r="N1612" s="96">
        <v>151</v>
      </c>
      <c r="O1612" s="96"/>
      <c r="P1612" s="96"/>
      <c r="Q1612" s="96"/>
      <c r="R1612" s="96"/>
      <c r="Z1612" s="91">
        <f t="shared" ref="Z1612:AK1612" si="1658">C1612*100000/Z1601</f>
        <v>610.63852317249655</v>
      </c>
      <c r="AA1612" s="91">
        <f t="shared" si="1658"/>
        <v>570.30204886291631</v>
      </c>
      <c r="AB1612" s="91">
        <f t="shared" si="1658"/>
        <v>555.07069296561349</v>
      </c>
      <c r="AC1612" s="91">
        <f t="shared" si="1658"/>
        <v>547.92620335691493</v>
      </c>
      <c r="AD1612" s="91">
        <f t="shared" si="1658"/>
        <v>561.8364814559493</v>
      </c>
      <c r="AE1612" s="91">
        <f t="shared" si="1658"/>
        <v>548.43353671076989</v>
      </c>
      <c r="AF1612" s="91">
        <f t="shared" si="1658"/>
        <v>586.9105302668396</v>
      </c>
      <c r="AG1612" s="91">
        <f t="shared" si="1658"/>
        <v>529.47524618912723</v>
      </c>
      <c r="AH1612" s="91">
        <f t="shared" si="1658"/>
        <v>620.86787260462461</v>
      </c>
      <c r="AI1612" s="91">
        <f t="shared" si="1658"/>
        <v>648.39572192513367</v>
      </c>
      <c r="AJ1612" s="91">
        <f t="shared" si="1658"/>
        <v>623.08409969345598</v>
      </c>
      <c r="AK1612" s="91">
        <f t="shared" si="1658"/>
        <v>503.31655611479619</v>
      </c>
      <c r="AL1612" s="148"/>
      <c r="AM1612" s="148"/>
      <c r="AN1612" s="148"/>
      <c r="AO1612" s="148"/>
    </row>
    <row r="1613" spans="1:41" ht="13.5" customHeight="1">
      <c r="A1613" s="88">
        <v>1610</v>
      </c>
      <c r="B1613" s="95" t="s">
        <v>13</v>
      </c>
      <c r="C1613" s="96">
        <v>181</v>
      </c>
      <c r="D1613" s="96">
        <v>227</v>
      </c>
      <c r="E1613" s="96">
        <v>187</v>
      </c>
      <c r="F1613" s="96">
        <v>171</v>
      </c>
      <c r="G1613" s="96">
        <v>142</v>
      </c>
      <c r="H1613" s="96">
        <v>154</v>
      </c>
      <c r="I1613" s="96">
        <v>197</v>
      </c>
      <c r="J1613" s="96">
        <v>174</v>
      </c>
      <c r="K1613" s="96">
        <v>321</v>
      </c>
      <c r="L1613" s="96">
        <v>244</v>
      </c>
      <c r="M1613" s="96">
        <v>211</v>
      </c>
      <c r="N1613" s="96">
        <v>141</v>
      </c>
      <c r="O1613" s="96"/>
      <c r="P1613" s="96"/>
      <c r="Q1613" s="96"/>
      <c r="R1613" s="96"/>
      <c r="Z1613" s="91">
        <f t="shared" ref="Z1613:AK1613" si="1659">C1613*100000/Z1601</f>
        <v>638.87614274116697</v>
      </c>
      <c r="AA1613" s="91">
        <f t="shared" si="1659"/>
        <v>799.12694501161729</v>
      </c>
      <c r="AB1613" s="91">
        <f t="shared" si="1659"/>
        <v>652.81899109792289</v>
      </c>
      <c r="AC1613" s="91">
        <f t="shared" si="1659"/>
        <v>593.00873907615482</v>
      </c>
      <c r="AD1613" s="91">
        <f t="shared" si="1659"/>
        <v>489.45264028677786</v>
      </c>
      <c r="AE1613" s="91">
        <f t="shared" si="1659"/>
        <v>527.86727908411603</v>
      </c>
      <c r="AF1613" s="91">
        <f t="shared" si="1659"/>
        <v>672.21729338701971</v>
      </c>
      <c r="AG1613" s="91">
        <f t="shared" si="1659"/>
        <v>586.80696074463776</v>
      </c>
      <c r="AH1613" s="91">
        <f t="shared" si="1659"/>
        <v>1077.2896600328893</v>
      </c>
      <c r="AI1613" s="91">
        <f t="shared" si="1659"/>
        <v>815.50802139037432</v>
      </c>
      <c r="AJ1613" s="91">
        <f t="shared" si="1659"/>
        <v>703.05211248833803</v>
      </c>
      <c r="AK1613" s="91">
        <f t="shared" si="1659"/>
        <v>469.98433385553813</v>
      </c>
      <c r="AL1613" s="148"/>
      <c r="AM1613" s="148"/>
      <c r="AN1613" s="148"/>
      <c r="AO1613" s="148"/>
    </row>
    <row r="1614" spans="1:41" ht="13.5" customHeight="1">
      <c r="A1614" s="88">
        <v>1611</v>
      </c>
      <c r="B1614" s="95" t="s">
        <v>12</v>
      </c>
      <c r="C1614" s="96">
        <v>406</v>
      </c>
      <c r="D1614" s="96">
        <v>419</v>
      </c>
      <c r="E1614" s="96">
        <v>361</v>
      </c>
      <c r="F1614" s="96">
        <v>350</v>
      </c>
      <c r="G1614" s="96">
        <v>303</v>
      </c>
      <c r="H1614" s="96">
        <v>366</v>
      </c>
      <c r="I1614" s="96">
        <v>472</v>
      </c>
      <c r="J1614" s="96">
        <v>464</v>
      </c>
      <c r="K1614" s="96">
        <v>685</v>
      </c>
      <c r="L1614" s="96">
        <v>619</v>
      </c>
      <c r="M1614" s="96">
        <v>531</v>
      </c>
      <c r="N1614" s="96">
        <v>428</v>
      </c>
      <c r="O1614" s="96"/>
      <c r="P1614" s="96"/>
      <c r="Q1614" s="96"/>
      <c r="R1614" s="96"/>
      <c r="Z1614" s="91">
        <f t="shared" ref="Z1614:AK1614" si="1660">C1614*100000/Z1601</f>
        <v>1433.0591931100207</v>
      </c>
      <c r="AA1614" s="91">
        <f t="shared" si="1660"/>
        <v>1475.0404844047032</v>
      </c>
      <c r="AB1614" s="91">
        <f t="shared" si="1660"/>
        <v>1260.2548437772734</v>
      </c>
      <c r="AC1614" s="91">
        <f t="shared" si="1660"/>
        <v>1213.7605770564571</v>
      </c>
      <c r="AD1614" s="91">
        <f t="shared" si="1660"/>
        <v>1044.3954225837585</v>
      </c>
      <c r="AE1614" s="91">
        <f t="shared" si="1660"/>
        <v>1254.541715225886</v>
      </c>
      <c r="AF1614" s="91">
        <f t="shared" si="1660"/>
        <v>1610.5916877090015</v>
      </c>
      <c r="AG1614" s="91">
        <f t="shared" si="1660"/>
        <v>1564.8185619857009</v>
      </c>
      <c r="AH1614" s="91">
        <f t="shared" si="1660"/>
        <v>2298.8891499144211</v>
      </c>
      <c r="AI1614" s="91">
        <f t="shared" si="1660"/>
        <v>2068.8502673796793</v>
      </c>
      <c r="AJ1614" s="91">
        <f t="shared" si="1660"/>
        <v>1769.2922830867653</v>
      </c>
      <c r="AK1614" s="91">
        <f t="shared" si="1660"/>
        <v>1426.6191126962435</v>
      </c>
      <c r="AL1614" s="148"/>
      <c r="AM1614" s="148"/>
      <c r="AN1614" s="148"/>
      <c r="AO1614" s="148"/>
    </row>
    <row r="1615" spans="1:41" ht="13.5" customHeight="1">
      <c r="A1615" s="88">
        <v>1612</v>
      </c>
      <c r="B1615" s="95" t="s">
        <v>11</v>
      </c>
      <c r="C1615" s="96">
        <v>19</v>
      </c>
      <c r="D1615" s="96">
        <v>20</v>
      </c>
      <c r="E1615" s="96">
        <v>21</v>
      </c>
      <c r="F1615" s="96">
        <v>29</v>
      </c>
      <c r="G1615" s="96">
        <v>27</v>
      </c>
      <c r="H1615" s="96">
        <v>67</v>
      </c>
      <c r="I1615" s="96">
        <v>79</v>
      </c>
      <c r="J1615" s="96">
        <v>60</v>
      </c>
      <c r="K1615" s="96">
        <v>94</v>
      </c>
      <c r="L1615" s="96">
        <v>109</v>
      </c>
      <c r="M1615" s="96">
        <v>56</v>
      </c>
      <c r="N1615" s="96">
        <v>46</v>
      </c>
      <c r="O1615" s="96"/>
      <c r="P1615" s="96"/>
      <c r="Q1615" s="96"/>
      <c r="R1615" s="96"/>
      <c r="Z1615" s="91">
        <f t="shared" ref="Z1615:AK1615" si="1661">C1615*100000/Z1601</f>
        <v>67.064346475592103</v>
      </c>
      <c r="AA1615" s="91">
        <f t="shared" si="1661"/>
        <v>70.40766035344646</v>
      </c>
      <c r="AB1615" s="91">
        <f t="shared" si="1661"/>
        <v>73.31122359923198</v>
      </c>
      <c r="AC1615" s="91">
        <f t="shared" si="1661"/>
        <v>100.56873352753503</v>
      </c>
      <c r="AD1615" s="91">
        <f t="shared" si="1661"/>
        <v>93.064938646077479</v>
      </c>
      <c r="AE1615" s="91">
        <f t="shared" si="1661"/>
        <v>229.65654349763489</v>
      </c>
      <c r="AF1615" s="91">
        <f t="shared" si="1661"/>
        <v>269.56937145976934</v>
      </c>
      <c r="AG1615" s="91">
        <f t="shared" si="1661"/>
        <v>202.34722784297855</v>
      </c>
      <c r="AH1615" s="91">
        <f t="shared" si="1661"/>
        <v>315.46800013424172</v>
      </c>
      <c r="AI1615" s="91">
        <f t="shared" si="1661"/>
        <v>364.30481283422461</v>
      </c>
      <c r="AJ1615" s="91">
        <f t="shared" si="1661"/>
        <v>186.59202985472479</v>
      </c>
      <c r="AK1615" s="91">
        <f t="shared" si="1661"/>
        <v>153.32822239258692</v>
      </c>
      <c r="AL1615" s="148"/>
      <c r="AM1615" s="148"/>
      <c r="AN1615" s="148"/>
      <c r="AO1615" s="148"/>
    </row>
    <row r="1616" spans="1:41" ht="13.5" customHeight="1">
      <c r="A1616" s="88">
        <v>1613</v>
      </c>
      <c r="B1616" s="95" t="s">
        <v>28</v>
      </c>
      <c r="C1616" s="96">
        <v>0</v>
      </c>
      <c r="D1616" s="96">
        <v>0</v>
      </c>
      <c r="E1616" s="96">
        <v>0</v>
      </c>
      <c r="F1616" s="96">
        <v>0</v>
      </c>
      <c r="G1616" s="96">
        <v>0</v>
      </c>
      <c r="H1616" s="96">
        <v>0</v>
      </c>
      <c r="I1616" s="96">
        <v>0</v>
      </c>
      <c r="J1616" s="96">
        <v>0</v>
      </c>
      <c r="K1616" s="96">
        <v>0</v>
      </c>
      <c r="L1616" s="96">
        <v>0</v>
      </c>
      <c r="M1616" s="96">
        <v>0</v>
      </c>
      <c r="N1616" s="96">
        <v>0</v>
      </c>
      <c r="O1616" s="96"/>
      <c r="P1616" s="96"/>
      <c r="Q1616" s="96"/>
      <c r="R1616" s="96"/>
      <c r="Z1616" s="91">
        <f t="shared" ref="Z1616:AK1616" si="1662">C1616*100000/Z1601</f>
        <v>0</v>
      </c>
      <c r="AA1616" s="91">
        <f t="shared" si="1662"/>
        <v>0</v>
      </c>
      <c r="AB1616" s="91">
        <f t="shared" si="1662"/>
        <v>0</v>
      </c>
      <c r="AC1616" s="91">
        <f t="shared" si="1662"/>
        <v>0</v>
      </c>
      <c r="AD1616" s="91">
        <f t="shared" si="1662"/>
        <v>0</v>
      </c>
      <c r="AE1616" s="91">
        <f t="shared" si="1662"/>
        <v>0</v>
      </c>
      <c r="AF1616" s="91">
        <f t="shared" si="1662"/>
        <v>0</v>
      </c>
      <c r="AG1616" s="91">
        <f t="shared" si="1662"/>
        <v>0</v>
      </c>
      <c r="AH1616" s="91">
        <f t="shared" si="1662"/>
        <v>0</v>
      </c>
      <c r="AI1616" s="91">
        <f t="shared" si="1662"/>
        <v>0</v>
      </c>
      <c r="AJ1616" s="91">
        <f t="shared" si="1662"/>
        <v>0</v>
      </c>
      <c r="AK1616" s="91">
        <f t="shared" si="1662"/>
        <v>0</v>
      </c>
      <c r="AL1616" s="148"/>
      <c r="AM1616" s="148"/>
      <c r="AN1616" s="148"/>
      <c r="AO1616" s="148"/>
    </row>
    <row r="1617" spans="1:41" ht="13.5" customHeight="1">
      <c r="A1617" s="88">
        <v>1614</v>
      </c>
      <c r="B1617" s="97" t="s">
        <v>118</v>
      </c>
      <c r="C1617" s="96">
        <v>803</v>
      </c>
      <c r="D1617" s="96">
        <v>846</v>
      </c>
      <c r="E1617" s="96">
        <v>743</v>
      </c>
      <c r="F1617" s="96">
        <v>732</v>
      </c>
      <c r="G1617" s="96">
        <v>676</v>
      </c>
      <c r="H1617" s="96">
        <v>766</v>
      </c>
      <c r="I1617" s="96">
        <v>958</v>
      </c>
      <c r="J1617" s="96">
        <v>904</v>
      </c>
      <c r="K1617" s="96">
        <v>1319</v>
      </c>
      <c r="L1617" s="96">
        <v>1195</v>
      </c>
      <c r="M1617" s="96">
        <v>1009</v>
      </c>
      <c r="N1617" s="96">
        <v>797</v>
      </c>
      <c r="O1617" s="96"/>
      <c r="P1617" s="96"/>
      <c r="Q1617" s="96"/>
      <c r="R1617" s="96"/>
      <c r="T1617" s="4" t="s">
        <v>1112</v>
      </c>
      <c r="U1617" s="4" t="s">
        <v>1113</v>
      </c>
      <c r="V1617" s="4" t="s">
        <v>1114</v>
      </c>
      <c r="W1617" s="4" t="s">
        <v>1115</v>
      </c>
      <c r="X1617" s="4" t="s">
        <v>1116</v>
      </c>
      <c r="Y1617" s="4">
        <v>2744.9</v>
      </c>
      <c r="Z1617" s="91">
        <f t="shared" ref="Z1617:AK1617" si="1663">C1617*100000/Z1601</f>
        <v>2834.3510642052875</v>
      </c>
      <c r="AA1617" s="91">
        <f t="shared" si="1663"/>
        <v>2978.2440329507849</v>
      </c>
      <c r="AB1617" s="91">
        <f t="shared" si="1663"/>
        <v>2593.820911153779</v>
      </c>
      <c r="AC1617" s="91">
        <f t="shared" si="1663"/>
        <v>2538.4935497295046</v>
      </c>
      <c r="AD1617" s="91">
        <f t="shared" si="1663"/>
        <v>2330.0703157314215</v>
      </c>
      <c r="AE1617" s="91">
        <f t="shared" si="1663"/>
        <v>2625.6255570028106</v>
      </c>
      <c r="AF1617" s="91">
        <f t="shared" si="1663"/>
        <v>3268.9551627653041</v>
      </c>
      <c r="AG1617" s="91">
        <f t="shared" si="1663"/>
        <v>3048.6982328342101</v>
      </c>
      <c r="AH1617" s="91">
        <f t="shared" si="1663"/>
        <v>4426.6201295432429</v>
      </c>
      <c r="AI1617" s="91">
        <f t="shared" si="1663"/>
        <v>3993.9839572192514</v>
      </c>
      <c r="AJ1617" s="91">
        <f t="shared" si="1663"/>
        <v>3361.988537918166</v>
      </c>
      <c r="AK1617" s="91">
        <f t="shared" si="1663"/>
        <v>2656.5781140628646</v>
      </c>
      <c r="AL1617" s="148"/>
      <c r="AM1617" s="148"/>
      <c r="AN1617" s="148"/>
      <c r="AO1617" s="148"/>
    </row>
    <row r="1618" spans="1:41" ht="13.5" customHeight="1">
      <c r="A1618" s="88">
        <v>1615</v>
      </c>
      <c r="B1618" s="95" t="s">
        <v>10</v>
      </c>
      <c r="C1618" s="96">
        <v>13</v>
      </c>
      <c r="D1618" s="96">
        <v>8</v>
      </c>
      <c r="E1618" s="96">
        <v>19</v>
      </c>
      <c r="F1618" s="96">
        <v>31</v>
      </c>
      <c r="G1618" s="96">
        <v>14</v>
      </c>
      <c r="H1618" s="96">
        <v>37</v>
      </c>
      <c r="I1618" s="96">
        <v>16</v>
      </c>
      <c r="J1618" s="96">
        <v>14</v>
      </c>
      <c r="K1618" s="96">
        <v>17</v>
      </c>
      <c r="L1618" s="96">
        <v>33</v>
      </c>
      <c r="M1618" s="96">
        <v>26</v>
      </c>
      <c r="N1618" s="96">
        <v>24</v>
      </c>
      <c r="O1618" s="96"/>
      <c r="P1618" s="96"/>
      <c r="Q1618" s="96"/>
      <c r="R1618" s="96"/>
      <c r="Z1618" s="91">
        <f t="shared" ref="Z1618:AK1618" si="1664">C1618*100000/Z1601</f>
        <v>45.886131799089334</v>
      </c>
      <c r="AA1618" s="91">
        <f t="shared" si="1664"/>
        <v>28.16306414137858</v>
      </c>
      <c r="AB1618" s="91">
        <f t="shared" si="1664"/>
        <v>66.329202304067024</v>
      </c>
      <c r="AC1618" s="91">
        <f t="shared" si="1664"/>
        <v>107.50450825357193</v>
      </c>
      <c r="AD1618" s="91">
        <f t="shared" si="1664"/>
        <v>48.255894112780915</v>
      </c>
      <c r="AE1618" s="91">
        <f t="shared" si="1664"/>
        <v>126.82525536436553</v>
      </c>
      <c r="AF1618" s="91">
        <f t="shared" si="1664"/>
        <v>54.596328396915304</v>
      </c>
      <c r="AG1618" s="91">
        <f t="shared" si="1664"/>
        <v>47.214353163361665</v>
      </c>
      <c r="AH1618" s="91">
        <f t="shared" si="1664"/>
        <v>57.052723428533071</v>
      </c>
      <c r="AI1618" s="91">
        <f t="shared" si="1664"/>
        <v>110.29411764705883</v>
      </c>
      <c r="AJ1618" s="91">
        <f t="shared" si="1664"/>
        <v>86.632013861122218</v>
      </c>
      <c r="AK1618" s="91">
        <f t="shared" si="1664"/>
        <v>79.997333422219256</v>
      </c>
      <c r="AL1618" s="148"/>
      <c r="AM1618" s="148"/>
      <c r="AN1618" s="148"/>
      <c r="AO1618" s="148"/>
    </row>
    <row r="1619" spans="1:41" ht="13.5" customHeight="1">
      <c r="A1619" s="88">
        <v>1616</v>
      </c>
      <c r="B1619" s="95" t="s">
        <v>9</v>
      </c>
      <c r="C1619" s="96">
        <v>17</v>
      </c>
      <c r="D1619" s="96">
        <v>4</v>
      </c>
      <c r="E1619" s="96">
        <v>21</v>
      </c>
      <c r="F1619" s="96">
        <v>9</v>
      </c>
      <c r="G1619" s="96">
        <v>10</v>
      </c>
      <c r="H1619" s="96">
        <v>14</v>
      </c>
      <c r="I1619" s="96">
        <v>10</v>
      </c>
      <c r="J1619" s="96">
        <v>7</v>
      </c>
      <c r="K1619" s="96">
        <v>11</v>
      </c>
      <c r="L1619" s="96">
        <v>14</v>
      </c>
      <c r="M1619" s="96">
        <v>17</v>
      </c>
      <c r="N1619" s="96">
        <v>8</v>
      </c>
      <c r="O1619" s="96"/>
      <c r="P1619" s="96"/>
      <c r="Q1619" s="96"/>
      <c r="R1619" s="96"/>
      <c r="Z1619" s="91">
        <f t="shared" ref="Z1619:AK1619" si="1665">C1619*100000/Z1601</f>
        <v>60.004941583424518</v>
      </c>
      <c r="AA1619" s="91">
        <f t="shared" si="1665"/>
        <v>14.08153207068929</v>
      </c>
      <c r="AB1619" s="91">
        <f t="shared" si="1665"/>
        <v>73.31122359923198</v>
      </c>
      <c r="AC1619" s="91">
        <f t="shared" si="1665"/>
        <v>31.210986267166042</v>
      </c>
      <c r="AD1619" s="91">
        <f t="shared" si="1665"/>
        <v>34.468495794843513</v>
      </c>
      <c r="AE1619" s="91">
        <f t="shared" si="1665"/>
        <v>47.987934462192364</v>
      </c>
      <c r="AF1619" s="91">
        <f t="shared" si="1665"/>
        <v>34.122705248072066</v>
      </c>
      <c r="AG1619" s="91">
        <f t="shared" si="1665"/>
        <v>23.607176581680832</v>
      </c>
      <c r="AH1619" s="91">
        <f t="shared" si="1665"/>
        <v>36.916468100815521</v>
      </c>
      <c r="AI1619" s="91">
        <f t="shared" si="1665"/>
        <v>46.791443850267378</v>
      </c>
      <c r="AJ1619" s="91">
        <f t="shared" si="1665"/>
        <v>56.644009063041452</v>
      </c>
      <c r="AK1619" s="91">
        <f t="shared" si="1665"/>
        <v>26.665777807406421</v>
      </c>
      <c r="AL1619" s="148"/>
      <c r="AM1619" s="148"/>
      <c r="AN1619" s="148"/>
      <c r="AO1619" s="148"/>
    </row>
    <row r="1620" spans="1:41" ht="13.5" customHeight="1">
      <c r="A1620" s="88">
        <v>1617</v>
      </c>
      <c r="B1620" s="95" t="s">
        <v>8</v>
      </c>
      <c r="C1620" s="96">
        <v>38</v>
      </c>
      <c r="D1620" s="96">
        <v>90</v>
      </c>
      <c r="E1620" s="96">
        <v>70</v>
      </c>
      <c r="F1620" s="96">
        <v>129</v>
      </c>
      <c r="G1620" s="96">
        <v>116</v>
      </c>
      <c r="H1620" s="96">
        <v>136</v>
      </c>
      <c r="I1620" s="96">
        <v>118</v>
      </c>
      <c r="J1620" s="96">
        <v>87</v>
      </c>
      <c r="K1620" s="96">
        <v>110</v>
      </c>
      <c r="L1620" s="96">
        <v>119</v>
      </c>
      <c r="M1620" s="96">
        <v>170</v>
      </c>
      <c r="N1620" s="96">
        <v>83</v>
      </c>
      <c r="O1620" s="96"/>
      <c r="P1620" s="96"/>
      <c r="Q1620" s="96"/>
      <c r="R1620" s="96"/>
      <c r="Z1620" s="91">
        <f t="shared" ref="Z1620:AK1620" si="1666">C1620*100000/Z1601</f>
        <v>134.12869295118421</v>
      </c>
      <c r="AA1620" s="91">
        <f t="shared" si="1666"/>
        <v>316.83447159050905</v>
      </c>
      <c r="AB1620" s="91">
        <f t="shared" si="1666"/>
        <v>244.37074533077325</v>
      </c>
      <c r="AC1620" s="91">
        <f t="shared" si="1666"/>
        <v>447.35746982937997</v>
      </c>
      <c r="AD1620" s="91">
        <f t="shared" si="1666"/>
        <v>399.83455122018478</v>
      </c>
      <c r="AE1620" s="91">
        <f t="shared" si="1666"/>
        <v>466.16850620415437</v>
      </c>
      <c r="AF1620" s="91">
        <f t="shared" si="1666"/>
        <v>402.64792192725037</v>
      </c>
      <c r="AG1620" s="91">
        <f t="shared" si="1666"/>
        <v>293.40348037231888</v>
      </c>
      <c r="AH1620" s="91">
        <f t="shared" si="1666"/>
        <v>369.16468100815518</v>
      </c>
      <c r="AI1620" s="91">
        <f t="shared" si="1666"/>
        <v>397.72727272727275</v>
      </c>
      <c r="AJ1620" s="91">
        <f t="shared" si="1666"/>
        <v>566.44009063041449</v>
      </c>
      <c r="AK1620" s="91">
        <f t="shared" si="1666"/>
        <v>276.65744475184158</v>
      </c>
      <c r="AL1620" s="148"/>
      <c r="AM1620" s="148"/>
      <c r="AN1620" s="148"/>
      <c r="AO1620" s="148"/>
    </row>
    <row r="1621" spans="1:41" ht="13.5" customHeight="1">
      <c r="A1621" s="88">
        <v>1618</v>
      </c>
      <c r="B1621" s="95" t="s">
        <v>24</v>
      </c>
      <c r="C1621" s="96">
        <v>0</v>
      </c>
      <c r="D1621" s="96">
        <v>0</v>
      </c>
      <c r="E1621" s="96">
        <v>0</v>
      </c>
      <c r="F1621" s="96">
        <v>0</v>
      </c>
      <c r="G1621" s="96">
        <v>0</v>
      </c>
      <c r="H1621" s="96">
        <v>0</v>
      </c>
      <c r="I1621" s="96">
        <v>0</v>
      </c>
      <c r="J1621" s="96">
        <v>0</v>
      </c>
      <c r="K1621" s="96">
        <v>0</v>
      </c>
      <c r="L1621" s="96">
        <v>0</v>
      </c>
      <c r="M1621" s="96">
        <v>0</v>
      </c>
      <c r="N1621" s="96">
        <v>1</v>
      </c>
      <c r="O1621" s="96"/>
      <c r="P1621" s="96"/>
      <c r="Q1621" s="96"/>
      <c r="R1621" s="96"/>
      <c r="Z1621" s="91">
        <f t="shared" ref="Z1621:AK1621" si="1667">C1621*100000/Z1601</f>
        <v>0</v>
      </c>
      <c r="AA1621" s="91">
        <f t="shared" si="1667"/>
        <v>0</v>
      </c>
      <c r="AB1621" s="91">
        <f t="shared" si="1667"/>
        <v>0</v>
      </c>
      <c r="AC1621" s="91">
        <f t="shared" si="1667"/>
        <v>0</v>
      </c>
      <c r="AD1621" s="91">
        <f t="shared" si="1667"/>
        <v>0</v>
      </c>
      <c r="AE1621" s="91">
        <f t="shared" si="1667"/>
        <v>0</v>
      </c>
      <c r="AF1621" s="91">
        <f t="shared" si="1667"/>
        <v>0</v>
      </c>
      <c r="AG1621" s="91">
        <f t="shared" si="1667"/>
        <v>0</v>
      </c>
      <c r="AH1621" s="91">
        <f t="shared" si="1667"/>
        <v>0</v>
      </c>
      <c r="AI1621" s="91">
        <f t="shared" si="1667"/>
        <v>0</v>
      </c>
      <c r="AJ1621" s="91">
        <f t="shared" si="1667"/>
        <v>0</v>
      </c>
      <c r="AK1621" s="91">
        <f t="shared" si="1667"/>
        <v>3.3332222259258026</v>
      </c>
      <c r="AL1621" s="148"/>
      <c r="AM1621" s="148"/>
      <c r="AN1621" s="148"/>
      <c r="AO1621" s="148"/>
    </row>
    <row r="1622" spans="1:41" ht="13.5" customHeight="1">
      <c r="A1622" s="88">
        <v>1619</v>
      </c>
      <c r="B1622" s="97" t="s">
        <v>119</v>
      </c>
      <c r="C1622" s="96">
        <v>68</v>
      </c>
      <c r="D1622" s="96">
        <v>102</v>
      </c>
      <c r="E1622" s="96">
        <v>110</v>
      </c>
      <c r="F1622" s="96">
        <v>169</v>
      </c>
      <c r="G1622" s="96">
        <v>140</v>
      </c>
      <c r="H1622" s="96">
        <v>187</v>
      </c>
      <c r="I1622" s="96">
        <v>144</v>
      </c>
      <c r="J1622" s="96">
        <v>108</v>
      </c>
      <c r="K1622" s="96">
        <v>138</v>
      </c>
      <c r="L1622" s="96">
        <v>166</v>
      </c>
      <c r="M1622" s="96">
        <v>213</v>
      </c>
      <c r="N1622" s="96">
        <v>116</v>
      </c>
      <c r="O1622" s="96"/>
      <c r="P1622" s="96"/>
      <c r="Q1622" s="96"/>
      <c r="R1622" s="96"/>
      <c r="T1622" s="4" t="s">
        <v>1117</v>
      </c>
      <c r="U1622" s="4" t="s">
        <v>1118</v>
      </c>
      <c r="V1622" s="4" t="s">
        <v>1119</v>
      </c>
      <c r="W1622" s="4" t="s">
        <v>1120</v>
      </c>
      <c r="X1622" s="4" t="s">
        <v>1121</v>
      </c>
      <c r="Y1622" s="4">
        <v>374</v>
      </c>
      <c r="Z1622" s="91">
        <f t="shared" ref="Z1622:AK1622" si="1668">C1622*100000/Z1601</f>
        <v>240.01976633369807</v>
      </c>
      <c r="AA1622" s="91">
        <f t="shared" si="1668"/>
        <v>359.0790678025769</v>
      </c>
      <c r="AB1622" s="91">
        <f t="shared" si="1668"/>
        <v>384.01117123407226</v>
      </c>
      <c r="AC1622" s="91">
        <f t="shared" si="1668"/>
        <v>586.0729643501179</v>
      </c>
      <c r="AD1622" s="91">
        <f t="shared" si="1668"/>
        <v>482.55894112780919</v>
      </c>
      <c r="AE1622" s="91">
        <f t="shared" si="1668"/>
        <v>640.98169603071233</v>
      </c>
      <c r="AF1622" s="91">
        <f t="shared" si="1668"/>
        <v>491.36695557223777</v>
      </c>
      <c r="AG1622" s="91">
        <f t="shared" si="1668"/>
        <v>364.22501011736136</v>
      </c>
      <c r="AH1622" s="91">
        <f t="shared" si="1668"/>
        <v>463.13387253750375</v>
      </c>
      <c r="AI1622" s="91">
        <f t="shared" si="1668"/>
        <v>554.81283422459899</v>
      </c>
      <c r="AJ1622" s="91">
        <f t="shared" si="1668"/>
        <v>709.71611355457821</v>
      </c>
      <c r="AK1622" s="91">
        <f t="shared" si="1668"/>
        <v>386.65377820739309</v>
      </c>
      <c r="AL1622" s="148"/>
      <c r="AM1622" s="148"/>
      <c r="AN1622" s="148"/>
      <c r="AO1622" s="148"/>
    </row>
    <row r="1623" spans="1:41" ht="13.5" customHeight="1">
      <c r="A1623" s="88">
        <v>1620</v>
      </c>
      <c r="B1623" s="95" t="s">
        <v>7</v>
      </c>
      <c r="C1623" s="96">
        <v>35</v>
      </c>
      <c r="D1623" s="96">
        <v>44</v>
      </c>
      <c r="E1623" s="96">
        <v>47</v>
      </c>
      <c r="F1623" s="96">
        <v>41</v>
      </c>
      <c r="G1623" s="96">
        <v>45</v>
      </c>
      <c r="H1623" s="96">
        <v>87</v>
      </c>
      <c r="I1623" s="96">
        <v>78</v>
      </c>
      <c r="J1623" s="96">
        <v>54</v>
      </c>
      <c r="K1623" s="96">
        <v>58</v>
      </c>
      <c r="L1623" s="96">
        <v>101</v>
      </c>
      <c r="M1623" s="96">
        <v>51</v>
      </c>
      <c r="N1623" s="96">
        <v>87</v>
      </c>
      <c r="O1623" s="96"/>
      <c r="P1623" s="96"/>
      <c r="Q1623" s="96"/>
      <c r="R1623" s="96"/>
      <c r="Z1623" s="91">
        <f t="shared" ref="Z1623:AK1623" si="1669">C1623*100000/Z1601</f>
        <v>123.53958561293283</v>
      </c>
      <c r="AA1623" s="91">
        <f t="shared" si="1669"/>
        <v>154.89685277758221</v>
      </c>
      <c r="AB1623" s="91">
        <f t="shared" si="1669"/>
        <v>164.07750043637634</v>
      </c>
      <c r="AC1623" s="91">
        <f t="shared" si="1669"/>
        <v>142.18338188375643</v>
      </c>
      <c r="AD1623" s="91">
        <f t="shared" si="1669"/>
        <v>155.10823107679582</v>
      </c>
      <c r="AE1623" s="91">
        <f t="shared" si="1669"/>
        <v>298.21073558648112</v>
      </c>
      <c r="AF1623" s="91">
        <f t="shared" si="1669"/>
        <v>266.1571009349621</v>
      </c>
      <c r="AG1623" s="91">
        <f t="shared" si="1669"/>
        <v>182.11250505868068</v>
      </c>
      <c r="AH1623" s="91">
        <f t="shared" si="1669"/>
        <v>194.65046816793637</v>
      </c>
      <c r="AI1623" s="91">
        <f t="shared" si="1669"/>
        <v>337.56684491978609</v>
      </c>
      <c r="AJ1623" s="91">
        <f t="shared" si="1669"/>
        <v>169.93202718912434</v>
      </c>
      <c r="AK1623" s="91">
        <f t="shared" si="1669"/>
        <v>289.99033365554482</v>
      </c>
      <c r="AL1623" s="148"/>
      <c r="AM1623" s="148"/>
      <c r="AN1623" s="148"/>
      <c r="AO1623" s="148"/>
    </row>
    <row r="1624" spans="1:41" ht="13.5" customHeight="1">
      <c r="A1624" s="88">
        <v>1621</v>
      </c>
      <c r="B1624" s="95" t="s">
        <v>6</v>
      </c>
      <c r="C1624" s="96">
        <v>157</v>
      </c>
      <c r="D1624" s="96">
        <v>112</v>
      </c>
      <c r="E1624" s="96">
        <v>79</v>
      </c>
      <c r="F1624" s="96">
        <v>66</v>
      </c>
      <c r="G1624" s="96">
        <v>95</v>
      </c>
      <c r="H1624" s="96">
        <v>74</v>
      </c>
      <c r="I1624" s="96">
        <v>68</v>
      </c>
      <c r="J1624" s="96">
        <v>52</v>
      </c>
      <c r="K1624" s="96">
        <v>48</v>
      </c>
      <c r="L1624" s="96">
        <v>52</v>
      </c>
      <c r="M1624" s="96">
        <v>53</v>
      </c>
      <c r="N1624" s="96">
        <v>59</v>
      </c>
      <c r="O1624" s="96"/>
      <c r="P1624" s="96"/>
      <c r="Q1624" s="96"/>
      <c r="R1624" s="96"/>
      <c r="Z1624" s="91">
        <f t="shared" ref="Z1624:AK1624" si="1670">C1624*100000/Z1601</f>
        <v>554.16328403515581</v>
      </c>
      <c r="AA1624" s="91">
        <f t="shared" si="1670"/>
        <v>394.28289797930017</v>
      </c>
      <c r="AB1624" s="91">
        <f t="shared" si="1670"/>
        <v>275.78984115901551</v>
      </c>
      <c r="AC1624" s="91">
        <f t="shared" si="1670"/>
        <v>228.88056595921765</v>
      </c>
      <c r="AD1624" s="91">
        <f t="shared" si="1670"/>
        <v>327.45071005101335</v>
      </c>
      <c r="AE1624" s="91">
        <f t="shared" si="1670"/>
        <v>253.65051072873106</v>
      </c>
      <c r="AF1624" s="91">
        <f t="shared" si="1670"/>
        <v>232.03439568689006</v>
      </c>
      <c r="AG1624" s="91">
        <f t="shared" si="1670"/>
        <v>175.36759746391473</v>
      </c>
      <c r="AH1624" s="91">
        <f t="shared" si="1670"/>
        <v>161.09004262174045</v>
      </c>
      <c r="AI1624" s="91">
        <f t="shared" si="1670"/>
        <v>173.79679144385025</v>
      </c>
      <c r="AJ1624" s="91">
        <f t="shared" si="1670"/>
        <v>176.59602825536453</v>
      </c>
      <c r="AK1624" s="91">
        <f t="shared" si="1670"/>
        <v>196.66011132962234</v>
      </c>
      <c r="AL1624" s="148"/>
      <c r="AM1624" s="148"/>
      <c r="AN1624" s="148"/>
      <c r="AO1624" s="148"/>
    </row>
    <row r="1625" spans="1:41" ht="13.5" customHeight="1">
      <c r="A1625" s="88">
        <v>1622</v>
      </c>
      <c r="B1625" s="95" t="s">
        <v>5</v>
      </c>
      <c r="C1625" s="96">
        <v>3</v>
      </c>
      <c r="D1625" s="96">
        <v>1</v>
      </c>
      <c r="E1625" s="96">
        <v>5</v>
      </c>
      <c r="F1625" s="96">
        <v>9</v>
      </c>
      <c r="G1625" s="96">
        <v>8</v>
      </c>
      <c r="H1625" s="96">
        <v>13</v>
      </c>
      <c r="I1625" s="96">
        <v>10</v>
      </c>
      <c r="J1625" s="96">
        <v>20</v>
      </c>
      <c r="K1625" s="96">
        <v>11</v>
      </c>
      <c r="L1625" s="96">
        <v>11</v>
      </c>
      <c r="M1625" s="96">
        <v>24</v>
      </c>
      <c r="N1625" s="96">
        <v>25</v>
      </c>
      <c r="O1625" s="96"/>
      <c r="P1625" s="96"/>
      <c r="Q1625" s="96"/>
      <c r="R1625" s="96"/>
      <c r="Z1625" s="91">
        <f t="shared" ref="Z1625:AK1625" si="1671">C1625*100000/Z1601</f>
        <v>10.589107338251386</v>
      </c>
      <c r="AA1625" s="91">
        <f t="shared" si="1671"/>
        <v>3.5203830176723225</v>
      </c>
      <c r="AB1625" s="91">
        <f t="shared" si="1671"/>
        <v>17.455053237912377</v>
      </c>
      <c r="AC1625" s="91">
        <f t="shared" si="1671"/>
        <v>31.210986267166042</v>
      </c>
      <c r="AD1625" s="91">
        <f t="shared" si="1671"/>
        <v>27.574796635874812</v>
      </c>
      <c r="AE1625" s="91">
        <f t="shared" si="1671"/>
        <v>44.56022485775005</v>
      </c>
      <c r="AF1625" s="91">
        <f t="shared" si="1671"/>
        <v>34.122705248072066</v>
      </c>
      <c r="AG1625" s="91">
        <f t="shared" si="1671"/>
        <v>67.449075947659523</v>
      </c>
      <c r="AH1625" s="91">
        <f t="shared" si="1671"/>
        <v>36.916468100815521</v>
      </c>
      <c r="AI1625" s="91">
        <f t="shared" si="1671"/>
        <v>36.764705882352942</v>
      </c>
      <c r="AJ1625" s="91">
        <f t="shared" si="1671"/>
        <v>79.968012794882043</v>
      </c>
      <c r="AK1625" s="91">
        <f t="shared" si="1671"/>
        <v>83.330555648145065</v>
      </c>
      <c r="AL1625" s="148"/>
      <c r="AM1625" s="148"/>
      <c r="AN1625" s="148"/>
      <c r="AO1625" s="148"/>
    </row>
    <row r="1626" spans="1:41" ht="13.5" customHeight="1">
      <c r="A1626" s="88">
        <v>1623</v>
      </c>
      <c r="B1626" s="95" t="s">
        <v>26</v>
      </c>
      <c r="C1626" s="96">
        <v>2</v>
      </c>
      <c r="D1626" s="96">
        <v>0</v>
      </c>
      <c r="E1626" s="96">
        <v>0</v>
      </c>
      <c r="F1626" s="96">
        <v>0</v>
      </c>
      <c r="G1626" s="96">
        <v>0</v>
      </c>
      <c r="H1626" s="96">
        <v>0</v>
      </c>
      <c r="I1626" s="96">
        <v>0</v>
      </c>
      <c r="J1626" s="96">
        <v>0</v>
      </c>
      <c r="K1626" s="96">
        <v>0</v>
      </c>
      <c r="L1626" s="96">
        <v>0</v>
      </c>
      <c r="M1626" s="96">
        <v>0</v>
      </c>
      <c r="N1626" s="96">
        <v>0</v>
      </c>
      <c r="O1626" s="96"/>
      <c r="P1626" s="96"/>
      <c r="Q1626" s="96"/>
      <c r="R1626" s="96"/>
      <c r="Z1626" s="91">
        <f t="shared" ref="Z1626:AK1626" si="1672">C1626*100000/Z1601</f>
        <v>7.0594048921675903</v>
      </c>
      <c r="AA1626" s="91">
        <f t="shared" si="1672"/>
        <v>0</v>
      </c>
      <c r="AB1626" s="91">
        <f t="shared" si="1672"/>
        <v>0</v>
      </c>
      <c r="AC1626" s="91">
        <f t="shared" si="1672"/>
        <v>0</v>
      </c>
      <c r="AD1626" s="91">
        <f t="shared" si="1672"/>
        <v>0</v>
      </c>
      <c r="AE1626" s="91">
        <f t="shared" si="1672"/>
        <v>0</v>
      </c>
      <c r="AF1626" s="91">
        <f t="shared" si="1672"/>
        <v>0</v>
      </c>
      <c r="AG1626" s="91">
        <f t="shared" si="1672"/>
        <v>0</v>
      </c>
      <c r="AH1626" s="91">
        <f t="shared" si="1672"/>
        <v>0</v>
      </c>
      <c r="AI1626" s="91">
        <f t="shared" si="1672"/>
        <v>0</v>
      </c>
      <c r="AJ1626" s="91">
        <f t="shared" si="1672"/>
        <v>0</v>
      </c>
      <c r="AK1626" s="91">
        <f t="shared" si="1672"/>
        <v>0</v>
      </c>
      <c r="AL1626" s="148"/>
      <c r="AM1626" s="148"/>
      <c r="AN1626" s="148"/>
      <c r="AO1626" s="148"/>
    </row>
    <row r="1627" spans="1:41" ht="13.5" customHeight="1">
      <c r="A1627" s="88">
        <v>1624</v>
      </c>
      <c r="B1627" s="95" t="s">
        <v>4</v>
      </c>
      <c r="C1627" s="96">
        <v>21</v>
      </c>
      <c r="D1627" s="96">
        <v>45</v>
      </c>
      <c r="E1627" s="96">
        <v>20</v>
      </c>
      <c r="F1627" s="96">
        <v>23</v>
      </c>
      <c r="G1627" s="96">
        <v>10</v>
      </c>
      <c r="H1627" s="96">
        <v>38</v>
      </c>
      <c r="I1627" s="96">
        <v>44</v>
      </c>
      <c r="J1627" s="96">
        <v>32</v>
      </c>
      <c r="K1627" s="96">
        <v>43</v>
      </c>
      <c r="L1627" s="96">
        <v>50</v>
      </c>
      <c r="M1627" s="96">
        <v>66</v>
      </c>
      <c r="N1627" s="96">
        <v>61</v>
      </c>
      <c r="O1627" s="96"/>
      <c r="P1627" s="96"/>
      <c r="Q1627" s="96"/>
      <c r="R1627" s="96"/>
      <c r="Z1627" s="91">
        <f t="shared" ref="Z1627:AK1627" si="1673">C1627*100000/Z1601</f>
        <v>74.123751367759695</v>
      </c>
      <c r="AA1627" s="91">
        <f t="shared" si="1673"/>
        <v>158.41723579525453</v>
      </c>
      <c r="AB1627" s="91">
        <f t="shared" si="1673"/>
        <v>69.820212951649509</v>
      </c>
      <c r="AC1627" s="91">
        <f t="shared" si="1673"/>
        <v>79.761409349424326</v>
      </c>
      <c r="AD1627" s="91">
        <f t="shared" si="1673"/>
        <v>34.468495794843513</v>
      </c>
      <c r="AE1627" s="91">
        <f t="shared" si="1673"/>
        <v>130.25296496880785</v>
      </c>
      <c r="AF1627" s="91">
        <f t="shared" si="1673"/>
        <v>150.13990309151708</v>
      </c>
      <c r="AG1627" s="91">
        <f t="shared" si="1673"/>
        <v>107.91852151625523</v>
      </c>
      <c r="AH1627" s="91">
        <f t="shared" si="1673"/>
        <v>144.30982984864249</v>
      </c>
      <c r="AI1627" s="91">
        <f t="shared" si="1673"/>
        <v>167.11229946524065</v>
      </c>
      <c r="AJ1627" s="91">
        <f t="shared" si="1673"/>
        <v>219.91203518592562</v>
      </c>
      <c r="AK1627" s="91">
        <f t="shared" si="1673"/>
        <v>203.32655578147396</v>
      </c>
      <c r="AL1627" s="148"/>
      <c r="AM1627" s="148"/>
      <c r="AN1627" s="148"/>
      <c r="AO1627" s="148"/>
    </row>
    <row r="1628" spans="1:41" ht="13.5" customHeight="1">
      <c r="A1628" s="88">
        <v>1625</v>
      </c>
      <c r="B1628" s="95" t="s">
        <v>3</v>
      </c>
      <c r="C1628" s="96">
        <v>69</v>
      </c>
      <c r="D1628" s="96">
        <v>93</v>
      </c>
      <c r="E1628" s="96">
        <v>62</v>
      </c>
      <c r="F1628" s="96">
        <v>95</v>
      </c>
      <c r="G1628" s="96">
        <v>200</v>
      </c>
      <c r="H1628" s="96">
        <v>162</v>
      </c>
      <c r="I1628" s="96">
        <v>246</v>
      </c>
      <c r="J1628" s="96">
        <v>401</v>
      </c>
      <c r="K1628" s="96">
        <v>341</v>
      </c>
      <c r="L1628" s="96">
        <v>437</v>
      </c>
      <c r="M1628" s="96">
        <v>567</v>
      </c>
      <c r="N1628" s="96">
        <v>434</v>
      </c>
      <c r="O1628" s="96"/>
      <c r="P1628" s="96"/>
      <c r="Q1628" s="96"/>
      <c r="R1628" s="96"/>
      <c r="Z1628" s="91">
        <f t="shared" ref="Z1628:AK1628" si="1674">C1628*100000/Z1601</f>
        <v>243.54946877978188</v>
      </c>
      <c r="AA1628" s="91">
        <f t="shared" si="1674"/>
        <v>327.395620643526</v>
      </c>
      <c r="AB1628" s="91">
        <f t="shared" si="1674"/>
        <v>216.44266015011345</v>
      </c>
      <c r="AC1628" s="91">
        <f t="shared" si="1674"/>
        <v>329.44929948675269</v>
      </c>
      <c r="AD1628" s="91">
        <f t="shared" si="1674"/>
        <v>689.36991589687022</v>
      </c>
      <c r="AE1628" s="91">
        <f t="shared" si="1674"/>
        <v>555.28895591965454</v>
      </c>
      <c r="AF1628" s="91">
        <f t="shared" si="1674"/>
        <v>839.4185491025728</v>
      </c>
      <c r="AG1628" s="91">
        <f t="shared" si="1674"/>
        <v>1352.3539727505733</v>
      </c>
      <c r="AH1628" s="91">
        <f t="shared" si="1674"/>
        <v>1144.4105111252811</v>
      </c>
      <c r="AI1628" s="91">
        <f t="shared" si="1674"/>
        <v>1460.5614973262032</v>
      </c>
      <c r="AJ1628" s="91">
        <f t="shared" si="1674"/>
        <v>1889.2443022790883</v>
      </c>
      <c r="AK1628" s="91">
        <f t="shared" si="1674"/>
        <v>1446.6184460517982</v>
      </c>
      <c r="AL1628" s="148"/>
      <c r="AM1628" s="148"/>
      <c r="AN1628" s="148"/>
      <c r="AO1628" s="148"/>
    </row>
    <row r="1629" spans="1:41" ht="13.5" customHeight="1">
      <c r="A1629" s="88">
        <v>1626</v>
      </c>
      <c r="B1629" s="95" t="s">
        <v>2</v>
      </c>
      <c r="C1629" s="96">
        <v>0</v>
      </c>
      <c r="D1629" s="96">
        <v>0</v>
      </c>
      <c r="E1629" s="96">
        <v>1</v>
      </c>
      <c r="F1629" s="96">
        <v>0</v>
      </c>
      <c r="G1629" s="96">
        <v>0</v>
      </c>
      <c r="H1629" s="96">
        <v>0</v>
      </c>
      <c r="I1629" s="96">
        <v>0</v>
      </c>
      <c r="J1629" s="96">
        <v>0</v>
      </c>
      <c r="K1629" s="96">
        <v>0</v>
      </c>
      <c r="L1629" s="96">
        <v>0</v>
      </c>
      <c r="M1629" s="96">
        <v>0</v>
      </c>
      <c r="N1629" s="96">
        <v>0</v>
      </c>
      <c r="O1629" s="96"/>
      <c r="P1629" s="96"/>
      <c r="Q1629" s="96"/>
      <c r="R1629" s="96"/>
      <c r="Z1629" s="91">
        <f t="shared" ref="Z1629:AK1629" si="1675">C1629*100000/Z1601</f>
        <v>0</v>
      </c>
      <c r="AA1629" s="91">
        <f t="shared" si="1675"/>
        <v>0</v>
      </c>
      <c r="AB1629" s="91">
        <f t="shared" si="1675"/>
        <v>3.4910106475824749</v>
      </c>
      <c r="AC1629" s="91">
        <f t="shared" si="1675"/>
        <v>0</v>
      </c>
      <c r="AD1629" s="91">
        <f t="shared" si="1675"/>
        <v>0</v>
      </c>
      <c r="AE1629" s="91">
        <f t="shared" si="1675"/>
        <v>0</v>
      </c>
      <c r="AF1629" s="91">
        <f t="shared" si="1675"/>
        <v>0</v>
      </c>
      <c r="AG1629" s="91">
        <f t="shared" si="1675"/>
        <v>0</v>
      </c>
      <c r="AH1629" s="91">
        <f t="shared" si="1675"/>
        <v>0</v>
      </c>
      <c r="AI1629" s="91">
        <f t="shared" si="1675"/>
        <v>0</v>
      </c>
      <c r="AJ1629" s="91">
        <f t="shared" si="1675"/>
        <v>0</v>
      </c>
      <c r="AK1629" s="91">
        <f t="shared" si="1675"/>
        <v>0</v>
      </c>
      <c r="AL1629" s="148"/>
      <c r="AM1629" s="148"/>
      <c r="AN1629" s="148"/>
      <c r="AO1629" s="148"/>
    </row>
    <row r="1630" spans="1:41" ht="13.5" customHeight="1">
      <c r="A1630" s="88">
        <v>1627</v>
      </c>
      <c r="B1630" s="95" t="s">
        <v>23</v>
      </c>
      <c r="C1630" s="96">
        <v>2</v>
      </c>
      <c r="D1630" s="96">
        <v>2</v>
      </c>
      <c r="E1630" s="96">
        <v>0</v>
      </c>
      <c r="F1630" s="96">
        <v>0</v>
      </c>
      <c r="G1630" s="96">
        <v>1</v>
      </c>
      <c r="H1630" s="96">
        <v>1</v>
      </c>
      <c r="I1630" s="96">
        <v>0</v>
      </c>
      <c r="J1630" s="96">
        <v>0</v>
      </c>
      <c r="K1630" s="96">
        <v>0</v>
      </c>
      <c r="L1630" s="96">
        <v>2</v>
      </c>
      <c r="M1630" s="96">
        <v>1</v>
      </c>
      <c r="N1630" s="96">
        <v>1</v>
      </c>
      <c r="O1630" s="96"/>
      <c r="P1630" s="96"/>
      <c r="Q1630" s="96"/>
      <c r="R1630" s="96"/>
      <c r="Z1630" s="91">
        <f t="shared" ref="Z1630:AK1630" si="1676">C1630*100000/Z1601</f>
        <v>7.0594048921675903</v>
      </c>
      <c r="AA1630" s="91">
        <f t="shared" si="1676"/>
        <v>7.0407660353446451</v>
      </c>
      <c r="AB1630" s="91">
        <f t="shared" si="1676"/>
        <v>0</v>
      </c>
      <c r="AC1630" s="91">
        <f t="shared" si="1676"/>
        <v>0</v>
      </c>
      <c r="AD1630" s="91">
        <f t="shared" si="1676"/>
        <v>3.4468495794843514</v>
      </c>
      <c r="AE1630" s="91">
        <f t="shared" si="1676"/>
        <v>3.4277096044423114</v>
      </c>
      <c r="AF1630" s="91">
        <f t="shared" si="1676"/>
        <v>0</v>
      </c>
      <c r="AG1630" s="91">
        <f t="shared" si="1676"/>
        <v>0</v>
      </c>
      <c r="AH1630" s="91">
        <f t="shared" si="1676"/>
        <v>0</v>
      </c>
      <c r="AI1630" s="91">
        <f t="shared" si="1676"/>
        <v>6.6844919786096257</v>
      </c>
      <c r="AJ1630" s="91">
        <f t="shared" si="1676"/>
        <v>3.3320005331200853</v>
      </c>
      <c r="AK1630" s="91">
        <f t="shared" si="1676"/>
        <v>3.3332222259258026</v>
      </c>
      <c r="AL1630" s="148"/>
      <c r="AM1630" s="148"/>
      <c r="AN1630" s="148"/>
      <c r="AO1630" s="148"/>
    </row>
    <row r="1631" spans="1:41" ht="13.5" customHeight="1">
      <c r="A1631" s="88">
        <v>1628</v>
      </c>
      <c r="B1631" s="95" t="s">
        <v>1</v>
      </c>
      <c r="C1631" s="96">
        <v>10</v>
      </c>
      <c r="D1631" s="96">
        <v>3</v>
      </c>
      <c r="E1631" s="96">
        <v>9</v>
      </c>
      <c r="F1631" s="96">
        <v>4</v>
      </c>
      <c r="G1631" s="96">
        <v>0</v>
      </c>
      <c r="H1631" s="96">
        <v>3</v>
      </c>
      <c r="I1631" s="96">
        <v>2</v>
      </c>
      <c r="J1631" s="96">
        <v>3</v>
      </c>
      <c r="K1631" s="96">
        <v>2</v>
      </c>
      <c r="L1631" s="96">
        <v>5</v>
      </c>
      <c r="M1631" s="96">
        <v>1</v>
      </c>
      <c r="N1631" s="96">
        <v>5</v>
      </c>
      <c r="O1631" s="96"/>
      <c r="P1631" s="96"/>
      <c r="Q1631" s="96"/>
      <c r="R1631" s="96"/>
      <c r="Z1631" s="91">
        <f t="shared" ref="Z1631:AK1631" si="1677">C1631*100000/Z1601</f>
        <v>35.297024460837953</v>
      </c>
      <c r="AA1631" s="91">
        <f t="shared" si="1677"/>
        <v>10.561149053016969</v>
      </c>
      <c r="AB1631" s="91">
        <f t="shared" si="1677"/>
        <v>31.419095828242277</v>
      </c>
      <c r="AC1631" s="91">
        <f t="shared" si="1677"/>
        <v>13.871549452073797</v>
      </c>
      <c r="AD1631" s="91">
        <f t="shared" si="1677"/>
        <v>0</v>
      </c>
      <c r="AE1631" s="91">
        <f t="shared" si="1677"/>
        <v>10.283128813326934</v>
      </c>
      <c r="AF1631" s="91">
        <f t="shared" si="1677"/>
        <v>6.824541049614413</v>
      </c>
      <c r="AG1631" s="91">
        <f t="shared" si="1677"/>
        <v>10.117361392148927</v>
      </c>
      <c r="AH1631" s="91">
        <f t="shared" si="1677"/>
        <v>6.7120851092391849</v>
      </c>
      <c r="AI1631" s="91">
        <f t="shared" si="1677"/>
        <v>16.711229946524064</v>
      </c>
      <c r="AJ1631" s="91">
        <f t="shared" si="1677"/>
        <v>3.3320005331200853</v>
      </c>
      <c r="AK1631" s="91">
        <f t="shared" si="1677"/>
        <v>16.666111129629012</v>
      </c>
      <c r="AL1631" s="148"/>
      <c r="AM1631" s="148"/>
      <c r="AN1631" s="148"/>
      <c r="AO1631" s="148"/>
    </row>
    <row r="1632" spans="1:41" ht="13.5" customHeight="1">
      <c r="A1632" s="88">
        <v>1629</v>
      </c>
      <c r="B1632" s="95" t="s">
        <v>0</v>
      </c>
      <c r="C1632" s="96">
        <v>1</v>
      </c>
      <c r="D1632" s="96">
        <v>1</v>
      </c>
      <c r="E1632" s="96">
        <v>2</v>
      </c>
      <c r="F1632" s="96">
        <v>1</v>
      </c>
      <c r="G1632" s="96">
        <v>5</v>
      </c>
      <c r="H1632" s="96">
        <v>0</v>
      </c>
      <c r="I1632" s="96">
        <v>1</v>
      </c>
      <c r="J1632" s="96">
        <v>2</v>
      </c>
      <c r="K1632" s="96">
        <v>3</v>
      </c>
      <c r="L1632" s="96">
        <v>45</v>
      </c>
      <c r="M1632" s="96">
        <v>91</v>
      </c>
      <c r="N1632" s="96">
        <v>55</v>
      </c>
      <c r="O1632" s="96"/>
      <c r="P1632" s="96"/>
      <c r="Q1632" s="96"/>
      <c r="R1632" s="96"/>
      <c r="Z1632" s="91">
        <f t="shared" ref="Z1632:AK1632" si="1678">C1632*100000/Z1601</f>
        <v>3.5297024460837951</v>
      </c>
      <c r="AA1632" s="91">
        <f t="shared" si="1678"/>
        <v>3.5203830176723225</v>
      </c>
      <c r="AB1632" s="91">
        <f t="shared" si="1678"/>
        <v>6.9820212951649498</v>
      </c>
      <c r="AC1632" s="91">
        <f t="shared" si="1678"/>
        <v>3.4678873630184492</v>
      </c>
      <c r="AD1632" s="91">
        <f t="shared" si="1678"/>
        <v>17.234247897421756</v>
      </c>
      <c r="AE1632" s="91">
        <f t="shared" si="1678"/>
        <v>0</v>
      </c>
      <c r="AF1632" s="91">
        <f t="shared" si="1678"/>
        <v>3.4122705248072065</v>
      </c>
      <c r="AG1632" s="91">
        <f t="shared" si="1678"/>
        <v>6.7449075947659516</v>
      </c>
      <c r="AH1632" s="91">
        <f t="shared" si="1678"/>
        <v>10.068127663858778</v>
      </c>
      <c r="AI1632" s="91">
        <f t="shared" si="1678"/>
        <v>150.40106951871658</v>
      </c>
      <c r="AJ1632" s="91">
        <f t="shared" si="1678"/>
        <v>303.21204851392775</v>
      </c>
      <c r="AK1632" s="91">
        <f t="shared" si="1678"/>
        <v>183.32722242591913</v>
      </c>
      <c r="AL1632" s="148"/>
      <c r="AM1632" s="148"/>
      <c r="AN1632" s="148"/>
      <c r="AO1632" s="148"/>
    </row>
    <row r="1633" spans="1:41" ht="13.5" customHeight="1">
      <c r="A1633" s="88">
        <v>1630</v>
      </c>
      <c r="B1633" s="97" t="s">
        <v>111</v>
      </c>
      <c r="C1633" s="96"/>
      <c r="D1633" s="96"/>
      <c r="E1633" s="96"/>
      <c r="F1633" s="96"/>
      <c r="G1633" s="96"/>
      <c r="H1633" s="96"/>
      <c r="I1633" s="96"/>
      <c r="J1633" s="96"/>
      <c r="K1633" s="96"/>
      <c r="L1633" s="96"/>
      <c r="M1633" s="96">
        <v>0</v>
      </c>
      <c r="N1633" s="96">
        <v>0</v>
      </c>
      <c r="O1633" s="96"/>
      <c r="P1633" s="96"/>
      <c r="Q1633" s="96"/>
      <c r="R1633" s="96"/>
      <c r="Z1633" s="91">
        <f t="shared" ref="Z1633:AK1633" si="1679">C1633*100000/Z1601</f>
        <v>0</v>
      </c>
      <c r="AA1633" s="91">
        <f t="shared" si="1679"/>
        <v>0</v>
      </c>
      <c r="AB1633" s="91">
        <f t="shared" si="1679"/>
        <v>0</v>
      </c>
      <c r="AC1633" s="91">
        <f t="shared" si="1679"/>
        <v>0</v>
      </c>
      <c r="AD1633" s="91">
        <f t="shared" si="1679"/>
        <v>0</v>
      </c>
      <c r="AE1633" s="91">
        <f t="shared" si="1679"/>
        <v>0</v>
      </c>
      <c r="AF1633" s="91">
        <f t="shared" si="1679"/>
        <v>0</v>
      </c>
      <c r="AG1633" s="91">
        <f t="shared" si="1679"/>
        <v>0</v>
      </c>
      <c r="AH1633" s="91">
        <f t="shared" si="1679"/>
        <v>0</v>
      </c>
      <c r="AI1633" s="91">
        <f t="shared" si="1679"/>
        <v>0</v>
      </c>
      <c r="AJ1633" s="91">
        <f t="shared" si="1679"/>
        <v>0</v>
      </c>
      <c r="AK1633" s="91">
        <f t="shared" si="1679"/>
        <v>0</v>
      </c>
      <c r="AL1633" s="148"/>
      <c r="AM1633" s="148"/>
      <c r="AN1633" s="148"/>
      <c r="AO1633" s="148"/>
    </row>
    <row r="1634" spans="1:41" ht="13.5" customHeight="1">
      <c r="A1634" s="88">
        <v>1631</v>
      </c>
      <c r="B1634" s="97" t="s">
        <v>112</v>
      </c>
      <c r="C1634" s="96">
        <f>SUM(C1610,C1617,C1622,C1623:C1633)</f>
        <v>1401</v>
      </c>
      <c r="D1634" s="96">
        <f t="shared" ref="D1634:K1634" si="1680">SUM(D1610,D1617,D1622,D1623:D1633)</f>
        <v>1459</v>
      </c>
      <c r="E1634" s="96">
        <f t="shared" si="1680"/>
        <v>1301</v>
      </c>
      <c r="F1634" s="96">
        <f t="shared" si="1680"/>
        <v>1441</v>
      </c>
      <c r="G1634" s="96">
        <f t="shared" si="1680"/>
        <v>1478</v>
      </c>
      <c r="H1634" s="96">
        <f t="shared" si="1680"/>
        <v>1725</v>
      </c>
      <c r="I1634" s="96">
        <f t="shared" si="1680"/>
        <v>1980</v>
      </c>
      <c r="J1634" s="96">
        <f t="shared" si="1680"/>
        <v>1982</v>
      </c>
      <c r="K1634" s="96">
        <f t="shared" si="1680"/>
        <v>2343</v>
      </c>
      <c r="L1634" s="96">
        <f>SUM(L1610,L1617,L1622,L1623:L1633)</f>
        <v>2452</v>
      </c>
      <c r="M1634" s="96">
        <f t="shared" ref="M1634:R1634" si="1681">SUM(M1610,M1617,M1622,M1623:M1633)</f>
        <v>2438</v>
      </c>
      <c r="N1634" s="96">
        <f>SUM(N1610,N1617,N1622,N1623:N1633)</f>
        <v>1974</v>
      </c>
      <c r="O1634" s="96">
        <f t="shared" si="1681"/>
        <v>0</v>
      </c>
      <c r="P1634" s="96">
        <f t="shared" si="1681"/>
        <v>0</v>
      </c>
      <c r="Q1634" s="96">
        <f t="shared" si="1681"/>
        <v>0</v>
      </c>
      <c r="R1634" s="96">
        <f t="shared" si="1681"/>
        <v>0</v>
      </c>
      <c r="T1634" s="4" t="s">
        <v>1122</v>
      </c>
      <c r="U1634" s="4" t="s">
        <v>1123</v>
      </c>
      <c r="V1634" s="4" t="s">
        <v>1124</v>
      </c>
      <c r="W1634" s="4" t="s">
        <v>1125</v>
      </c>
      <c r="X1634" s="4" t="s">
        <v>1126</v>
      </c>
      <c r="Y1634" s="4">
        <v>4968.3</v>
      </c>
      <c r="Z1634" s="91">
        <f t="shared" ref="Z1634:AK1634" si="1682">C1634*100000/Z1601</f>
        <v>4945.113126963397</v>
      </c>
      <c r="AA1634" s="91">
        <f t="shared" si="1682"/>
        <v>5136.2388227839192</v>
      </c>
      <c r="AB1634" s="91">
        <f t="shared" si="1682"/>
        <v>4541.8048525047998</v>
      </c>
      <c r="AC1634" s="91">
        <f t="shared" si="1682"/>
        <v>4997.2256901095852</v>
      </c>
      <c r="AD1634" s="91">
        <f t="shared" si="1682"/>
        <v>5094.4436784778709</v>
      </c>
      <c r="AE1634" s="91">
        <f t="shared" si="1682"/>
        <v>5912.7990676629879</v>
      </c>
      <c r="AF1634" s="91">
        <f t="shared" si="1682"/>
        <v>6756.2956391182697</v>
      </c>
      <c r="AG1634" s="91">
        <f t="shared" si="1682"/>
        <v>6684.203426413058</v>
      </c>
      <c r="AH1634" s="91">
        <f t="shared" si="1682"/>
        <v>7863.2077054737056</v>
      </c>
      <c r="AI1634" s="91">
        <f t="shared" si="1682"/>
        <v>8195.1871657754018</v>
      </c>
      <c r="AJ1634" s="91">
        <f t="shared" si="1682"/>
        <v>8123.4172997467676</v>
      </c>
      <c r="AK1634" s="91">
        <f t="shared" si="1682"/>
        <v>6579.7806739775342</v>
      </c>
      <c r="AL1634" s="148"/>
      <c r="AM1634" s="148"/>
      <c r="AN1634" s="148"/>
      <c r="AO1634" s="148"/>
    </row>
    <row r="1635" spans="1:41" ht="13.5" customHeight="1">
      <c r="A1635" s="88">
        <v>1632</v>
      </c>
      <c r="B1635" s="13" t="s">
        <v>165</v>
      </c>
      <c r="C1635" s="86">
        <v>2011</v>
      </c>
      <c r="D1635" s="86">
        <v>2012</v>
      </c>
      <c r="E1635" s="86">
        <v>2013</v>
      </c>
      <c r="F1635" s="86">
        <v>2014</v>
      </c>
      <c r="G1635" s="86">
        <v>2015</v>
      </c>
      <c r="H1635" s="86">
        <v>2016</v>
      </c>
      <c r="I1635" s="86">
        <v>2017</v>
      </c>
      <c r="J1635" s="86">
        <v>2018</v>
      </c>
      <c r="K1635" s="86">
        <v>2019</v>
      </c>
      <c r="L1635" s="86">
        <v>2020</v>
      </c>
      <c r="M1635" s="86">
        <v>2021</v>
      </c>
      <c r="N1635" s="86">
        <v>2022</v>
      </c>
      <c r="O1635" s="86">
        <v>2023</v>
      </c>
      <c r="P1635" s="86">
        <v>2024</v>
      </c>
      <c r="Q1635" s="86">
        <v>2025</v>
      </c>
      <c r="R1635" s="86">
        <v>2026</v>
      </c>
      <c r="Z1635" s="72">
        <v>175731</v>
      </c>
      <c r="AA1635" s="72">
        <v>177345</v>
      </c>
      <c r="AB1635" s="72">
        <v>180398</v>
      </c>
      <c r="AC1635" s="72">
        <v>183374</v>
      </c>
      <c r="AD1635" s="72">
        <v>186395</v>
      </c>
      <c r="AE1635" s="72">
        <v>189541</v>
      </c>
      <c r="AF1635" s="72">
        <v>192850</v>
      </c>
      <c r="AG1635" s="72">
        <v>196922</v>
      </c>
      <c r="AH1635" s="72">
        <v>200212</v>
      </c>
      <c r="AI1635" s="72">
        <v>202896</v>
      </c>
      <c r="AJ1635" s="72">
        <v>204845</v>
      </c>
      <c r="AK1635" s="72">
        <v>197980</v>
      </c>
      <c r="AL1635" s="149"/>
      <c r="AM1635" s="149"/>
      <c r="AN1635" s="149"/>
      <c r="AO1635" s="149"/>
    </row>
    <row r="1636" spans="1:41" ht="13.5" customHeight="1">
      <c r="A1636" s="88">
        <v>1633</v>
      </c>
      <c r="B1636" s="89" t="s">
        <v>25</v>
      </c>
      <c r="C1636" s="90">
        <v>0</v>
      </c>
      <c r="D1636" s="90">
        <v>5</v>
      </c>
      <c r="E1636" s="90">
        <v>5</v>
      </c>
      <c r="F1636" s="90">
        <v>4</v>
      </c>
      <c r="G1636" s="90">
        <v>2</v>
      </c>
      <c r="H1636" s="90">
        <v>2</v>
      </c>
      <c r="I1636" s="90">
        <v>2</v>
      </c>
      <c r="J1636" s="90">
        <v>7</v>
      </c>
      <c r="K1636" s="90">
        <v>2</v>
      </c>
      <c r="L1636" s="90">
        <v>7</v>
      </c>
      <c r="M1636" s="90">
        <v>4</v>
      </c>
      <c r="N1636" s="90">
        <v>5</v>
      </c>
      <c r="O1636" s="90"/>
      <c r="P1636" s="90"/>
      <c r="Q1636" s="90"/>
      <c r="R1636" s="90"/>
      <c r="Z1636" s="91">
        <f t="shared" ref="Z1636:AK1636" si="1683">C1636*100000/Z1635</f>
        <v>0</v>
      </c>
      <c r="AA1636" s="91">
        <f t="shared" si="1683"/>
        <v>2.8193633877470465</v>
      </c>
      <c r="AB1636" s="91">
        <f t="shared" si="1683"/>
        <v>2.771649353097041</v>
      </c>
      <c r="AC1636" s="91">
        <f t="shared" si="1683"/>
        <v>2.1813343222048927</v>
      </c>
      <c r="AD1636" s="91">
        <f t="shared" si="1683"/>
        <v>1.0729901553153249</v>
      </c>
      <c r="AE1636" s="91">
        <f t="shared" si="1683"/>
        <v>1.0551806733107876</v>
      </c>
      <c r="AF1636" s="91">
        <f t="shared" si="1683"/>
        <v>1.0370754472387866</v>
      </c>
      <c r="AG1636" s="91">
        <f t="shared" si="1683"/>
        <v>3.5547069398035771</v>
      </c>
      <c r="AH1636" s="91">
        <f t="shared" si="1683"/>
        <v>0.99894112241024513</v>
      </c>
      <c r="AI1636" s="91">
        <f t="shared" si="1683"/>
        <v>3.4500433719738193</v>
      </c>
      <c r="AJ1636" s="91">
        <f t="shared" si="1683"/>
        <v>1.9526959408333129</v>
      </c>
      <c r="AK1636" s="91">
        <f t="shared" si="1683"/>
        <v>2.5255076270330337</v>
      </c>
      <c r="AL1636" s="148"/>
      <c r="AM1636" s="148"/>
      <c r="AN1636" s="148"/>
      <c r="AO1636" s="148"/>
    </row>
    <row r="1637" spans="1:41" ht="13.5" customHeight="1">
      <c r="A1637" s="88">
        <v>1634</v>
      </c>
      <c r="B1637" s="95" t="s">
        <v>22</v>
      </c>
      <c r="C1637" s="96">
        <v>379</v>
      </c>
      <c r="D1637" s="96">
        <v>482</v>
      </c>
      <c r="E1637" s="96">
        <v>479</v>
      </c>
      <c r="F1637" s="96">
        <v>583</v>
      </c>
      <c r="G1637" s="96">
        <v>609</v>
      </c>
      <c r="H1637" s="96">
        <v>721</v>
      </c>
      <c r="I1637" s="96">
        <v>744</v>
      </c>
      <c r="J1637" s="96">
        <v>726</v>
      </c>
      <c r="K1637" s="96">
        <v>810</v>
      </c>
      <c r="L1637" s="96">
        <v>919</v>
      </c>
      <c r="M1637" s="96">
        <v>1044</v>
      </c>
      <c r="N1637" s="96">
        <v>996</v>
      </c>
      <c r="O1637" s="96"/>
      <c r="P1637" s="96"/>
      <c r="Q1637" s="96"/>
      <c r="R1637" s="96"/>
      <c r="Z1637" s="91">
        <f t="shared" ref="Z1637:AK1637" si="1684">C1637*100000/Z1635</f>
        <v>215.67054190780226</v>
      </c>
      <c r="AA1637" s="91">
        <f t="shared" si="1684"/>
        <v>271.78663057881528</v>
      </c>
      <c r="AB1637" s="91">
        <f t="shared" si="1684"/>
        <v>265.52400802669655</v>
      </c>
      <c r="AC1637" s="91">
        <f t="shared" si="1684"/>
        <v>317.92947746136309</v>
      </c>
      <c r="AD1637" s="91">
        <f t="shared" si="1684"/>
        <v>326.72550229351646</v>
      </c>
      <c r="AE1637" s="91">
        <f t="shared" si="1684"/>
        <v>380.39263272853896</v>
      </c>
      <c r="AF1637" s="91">
        <f t="shared" si="1684"/>
        <v>385.79206637282863</v>
      </c>
      <c r="AG1637" s="91">
        <f t="shared" si="1684"/>
        <v>368.67389118534243</v>
      </c>
      <c r="AH1637" s="91">
        <f t="shared" si="1684"/>
        <v>404.5711545761493</v>
      </c>
      <c r="AI1637" s="91">
        <f t="shared" si="1684"/>
        <v>452.94140840627711</v>
      </c>
      <c r="AJ1637" s="91">
        <f t="shared" si="1684"/>
        <v>509.65364055749467</v>
      </c>
      <c r="AK1637" s="91">
        <f t="shared" si="1684"/>
        <v>503.08111930498029</v>
      </c>
      <c r="AL1637" s="148"/>
      <c r="AM1637" s="148"/>
      <c r="AN1637" s="148"/>
      <c r="AO1637" s="148"/>
    </row>
    <row r="1638" spans="1:41" ht="13.5" customHeight="1">
      <c r="A1638" s="88">
        <v>1635</v>
      </c>
      <c r="B1638" s="95" t="s">
        <v>21</v>
      </c>
      <c r="C1638" s="96">
        <v>125</v>
      </c>
      <c r="D1638" s="96">
        <v>186</v>
      </c>
      <c r="E1638" s="96">
        <v>231</v>
      </c>
      <c r="F1638" s="96">
        <v>210</v>
      </c>
      <c r="G1638" s="96">
        <v>221</v>
      </c>
      <c r="H1638" s="96">
        <v>271</v>
      </c>
      <c r="I1638" s="96">
        <v>178</v>
      </c>
      <c r="J1638" s="96">
        <v>240</v>
      </c>
      <c r="K1638" s="96">
        <v>204</v>
      </c>
      <c r="L1638" s="96">
        <v>233</v>
      </c>
      <c r="M1638" s="96">
        <v>467</v>
      </c>
      <c r="N1638" s="96">
        <v>236</v>
      </c>
      <c r="O1638" s="96"/>
      <c r="P1638" s="96"/>
      <c r="Q1638" s="96"/>
      <c r="R1638" s="96"/>
      <c r="Z1638" s="91">
        <f t="shared" ref="Z1638:AK1638" si="1685">C1638*100000/Z1635</f>
        <v>71.131445220251408</v>
      </c>
      <c r="AA1638" s="91">
        <f t="shared" si="1685"/>
        <v>104.88031802419013</v>
      </c>
      <c r="AB1638" s="91">
        <f t="shared" si="1685"/>
        <v>128.05020011308329</v>
      </c>
      <c r="AC1638" s="91">
        <f t="shared" si="1685"/>
        <v>114.52005191575687</v>
      </c>
      <c r="AD1638" s="91">
        <f t="shared" si="1685"/>
        <v>118.56541216234341</v>
      </c>
      <c r="AE1638" s="91">
        <f t="shared" si="1685"/>
        <v>142.97698123361172</v>
      </c>
      <c r="AF1638" s="91">
        <f t="shared" si="1685"/>
        <v>92.299714804252005</v>
      </c>
      <c r="AG1638" s="91">
        <f t="shared" si="1685"/>
        <v>121.87566650755122</v>
      </c>
      <c r="AH1638" s="91">
        <f t="shared" si="1685"/>
        <v>101.891994485845</v>
      </c>
      <c r="AI1638" s="91">
        <f t="shared" si="1685"/>
        <v>114.83715795284283</v>
      </c>
      <c r="AJ1638" s="91">
        <f t="shared" si="1685"/>
        <v>227.97725109228929</v>
      </c>
      <c r="AK1638" s="91">
        <f t="shared" si="1685"/>
        <v>119.20395999595918</v>
      </c>
      <c r="AL1638" s="148"/>
      <c r="AM1638" s="148"/>
      <c r="AN1638" s="148"/>
      <c r="AO1638" s="148"/>
    </row>
    <row r="1639" spans="1:41" ht="13.5" customHeight="1">
      <c r="A1639" s="88">
        <v>1636</v>
      </c>
      <c r="B1639" s="95" t="s">
        <v>20</v>
      </c>
      <c r="C1639" s="96">
        <v>15</v>
      </c>
      <c r="D1639" s="96">
        <v>8</v>
      </c>
      <c r="E1639" s="96">
        <v>7</v>
      </c>
      <c r="F1639" s="96">
        <v>15</v>
      </c>
      <c r="G1639" s="96">
        <v>14</v>
      </c>
      <c r="H1639" s="96">
        <v>14</v>
      </c>
      <c r="I1639" s="96">
        <v>12</v>
      </c>
      <c r="J1639" s="96">
        <v>10</v>
      </c>
      <c r="K1639" s="96">
        <v>18</v>
      </c>
      <c r="L1639" s="96">
        <v>10</v>
      </c>
      <c r="M1639" s="96">
        <v>15</v>
      </c>
      <c r="N1639" s="96">
        <v>9</v>
      </c>
      <c r="O1639" s="96"/>
      <c r="P1639" s="96"/>
      <c r="Q1639" s="96"/>
      <c r="R1639" s="96"/>
      <c r="Z1639" s="91">
        <f t="shared" ref="Z1639:AK1639" si="1686">C1639*100000/Z1635</f>
        <v>8.5357734264301683</v>
      </c>
      <c r="AA1639" s="91">
        <f t="shared" si="1686"/>
        <v>4.5109814203952752</v>
      </c>
      <c r="AB1639" s="91">
        <f t="shared" si="1686"/>
        <v>3.8803090943358574</v>
      </c>
      <c r="AC1639" s="91">
        <f t="shared" si="1686"/>
        <v>8.1800037082683481</v>
      </c>
      <c r="AD1639" s="91">
        <f t="shared" si="1686"/>
        <v>7.5109310872072745</v>
      </c>
      <c r="AE1639" s="91">
        <f t="shared" si="1686"/>
        <v>7.3862647131755139</v>
      </c>
      <c r="AF1639" s="91">
        <f t="shared" si="1686"/>
        <v>6.2224526834327198</v>
      </c>
      <c r="AG1639" s="91">
        <f t="shared" si="1686"/>
        <v>5.078152771147967</v>
      </c>
      <c r="AH1639" s="91">
        <f t="shared" si="1686"/>
        <v>8.9904701016922068</v>
      </c>
      <c r="AI1639" s="91">
        <f t="shared" si="1686"/>
        <v>4.9286333885340277</v>
      </c>
      <c r="AJ1639" s="91">
        <f t="shared" si="1686"/>
        <v>7.3226097781249235</v>
      </c>
      <c r="AK1639" s="91">
        <f t="shared" si="1686"/>
        <v>4.5459137286594604</v>
      </c>
      <c r="AL1639" s="148"/>
      <c r="AM1639" s="148"/>
      <c r="AN1639" s="148"/>
      <c r="AO1639" s="148"/>
    </row>
    <row r="1640" spans="1:41" ht="13.5" customHeight="1">
      <c r="A1640" s="88">
        <v>1637</v>
      </c>
      <c r="B1640" s="95" t="s">
        <v>19</v>
      </c>
      <c r="C1640" s="96">
        <v>122</v>
      </c>
      <c r="D1640" s="96">
        <v>90</v>
      </c>
      <c r="E1640" s="96">
        <v>82</v>
      </c>
      <c r="F1640" s="96">
        <v>91</v>
      </c>
      <c r="G1640" s="96">
        <v>76</v>
      </c>
      <c r="H1640" s="96">
        <v>105</v>
      </c>
      <c r="I1640" s="96">
        <v>127</v>
      </c>
      <c r="J1640" s="96">
        <v>96</v>
      </c>
      <c r="K1640" s="96">
        <v>123</v>
      </c>
      <c r="L1640" s="96">
        <v>115</v>
      </c>
      <c r="M1640" s="96">
        <v>48</v>
      </c>
      <c r="N1640" s="96">
        <v>52</v>
      </c>
      <c r="O1640" s="96"/>
      <c r="P1640" s="96"/>
      <c r="Q1640" s="96"/>
      <c r="R1640" s="96"/>
      <c r="Z1640" s="91">
        <f t="shared" ref="Z1640:AK1640" si="1687">C1640*100000/Z1635</f>
        <v>69.42429053496538</v>
      </c>
      <c r="AA1640" s="91">
        <f t="shared" si="1687"/>
        <v>50.748540979446844</v>
      </c>
      <c r="AB1640" s="91">
        <f t="shared" si="1687"/>
        <v>45.455049390791473</v>
      </c>
      <c r="AC1640" s="91">
        <f t="shared" si="1687"/>
        <v>49.625355830161311</v>
      </c>
      <c r="AD1640" s="91">
        <f t="shared" si="1687"/>
        <v>40.773625901982349</v>
      </c>
      <c r="AE1640" s="91">
        <f t="shared" si="1687"/>
        <v>55.396985348816351</v>
      </c>
      <c r="AF1640" s="91">
        <f t="shared" si="1687"/>
        <v>65.854290899662956</v>
      </c>
      <c r="AG1640" s="91">
        <f t="shared" si="1687"/>
        <v>48.750266603020485</v>
      </c>
      <c r="AH1640" s="91">
        <f t="shared" si="1687"/>
        <v>61.434879028230078</v>
      </c>
      <c r="AI1640" s="91">
        <f t="shared" si="1687"/>
        <v>56.679283968141313</v>
      </c>
      <c r="AJ1640" s="91">
        <f t="shared" si="1687"/>
        <v>23.432351289999755</v>
      </c>
      <c r="AK1640" s="91">
        <f t="shared" si="1687"/>
        <v>26.265279321143549</v>
      </c>
      <c r="AL1640" s="148"/>
      <c r="AM1640" s="148"/>
      <c r="AN1640" s="148"/>
      <c r="AO1640" s="148"/>
    </row>
    <row r="1641" spans="1:41" ht="13.5" customHeight="1">
      <c r="A1641" s="88">
        <v>1638</v>
      </c>
      <c r="B1641" s="95" t="s">
        <v>18</v>
      </c>
      <c r="C1641" s="96">
        <v>3</v>
      </c>
      <c r="D1641" s="96">
        <v>5</v>
      </c>
      <c r="E1641" s="96">
        <v>3</v>
      </c>
      <c r="F1641" s="96">
        <v>6</v>
      </c>
      <c r="G1641" s="96">
        <v>5</v>
      </c>
      <c r="H1641" s="96">
        <v>6</v>
      </c>
      <c r="I1641" s="96">
        <v>6</v>
      </c>
      <c r="J1641" s="96">
        <v>8</v>
      </c>
      <c r="K1641" s="96">
        <v>2</v>
      </c>
      <c r="L1641" s="96">
        <v>5</v>
      </c>
      <c r="M1641" s="96">
        <v>3</v>
      </c>
      <c r="N1641" s="96">
        <v>11</v>
      </c>
      <c r="O1641" s="96"/>
      <c r="P1641" s="96"/>
      <c r="Q1641" s="96"/>
      <c r="R1641" s="96"/>
      <c r="Z1641" s="91">
        <f t="shared" ref="Z1641:AK1641" si="1688">C1641*100000/Z1635</f>
        <v>1.7071546852860338</v>
      </c>
      <c r="AA1641" s="91">
        <f t="shared" si="1688"/>
        <v>2.8193633877470465</v>
      </c>
      <c r="AB1641" s="91">
        <f t="shared" si="1688"/>
        <v>1.6629896118582246</v>
      </c>
      <c r="AC1641" s="91">
        <f t="shared" si="1688"/>
        <v>3.272001483307339</v>
      </c>
      <c r="AD1641" s="91">
        <f t="shared" si="1688"/>
        <v>2.6824753882883123</v>
      </c>
      <c r="AE1641" s="91">
        <f t="shared" si="1688"/>
        <v>3.1655420199323627</v>
      </c>
      <c r="AF1641" s="91">
        <f t="shared" si="1688"/>
        <v>3.1112263417163599</v>
      </c>
      <c r="AG1641" s="91">
        <f t="shared" si="1688"/>
        <v>4.0625222169183735</v>
      </c>
      <c r="AH1641" s="91">
        <f t="shared" si="1688"/>
        <v>0.99894112241024513</v>
      </c>
      <c r="AI1641" s="91">
        <f t="shared" si="1688"/>
        <v>2.4643166942670138</v>
      </c>
      <c r="AJ1641" s="91">
        <f t="shared" si="1688"/>
        <v>1.4645219556249847</v>
      </c>
      <c r="AK1641" s="91">
        <f t="shared" si="1688"/>
        <v>5.5561167794726742</v>
      </c>
      <c r="AL1641" s="148"/>
      <c r="AM1641" s="148"/>
      <c r="AN1641" s="148"/>
      <c r="AO1641" s="148"/>
    </row>
    <row r="1642" spans="1:41" ht="13.5" customHeight="1">
      <c r="A1642" s="88">
        <v>1639</v>
      </c>
      <c r="B1642" s="95" t="s">
        <v>17</v>
      </c>
      <c r="C1642" s="96">
        <v>70</v>
      </c>
      <c r="D1642" s="96">
        <v>134</v>
      </c>
      <c r="E1642" s="96">
        <v>142</v>
      </c>
      <c r="F1642" s="96">
        <v>186</v>
      </c>
      <c r="G1642" s="96">
        <v>188</v>
      </c>
      <c r="H1642" s="96">
        <v>192</v>
      </c>
      <c r="I1642" s="96">
        <v>245</v>
      </c>
      <c r="J1642" s="96">
        <v>182</v>
      </c>
      <c r="K1642" s="96">
        <v>197</v>
      </c>
      <c r="L1642" s="96">
        <v>187</v>
      </c>
      <c r="M1642" s="96">
        <v>240</v>
      </c>
      <c r="N1642" s="96">
        <v>240</v>
      </c>
      <c r="O1642" s="96"/>
      <c r="P1642" s="96"/>
      <c r="Q1642" s="96"/>
      <c r="R1642" s="96"/>
      <c r="Z1642" s="91">
        <f t="shared" ref="Z1642:AK1642" si="1689">C1642*100000/Z1635</f>
        <v>39.833609323340788</v>
      </c>
      <c r="AA1642" s="91">
        <f t="shared" si="1689"/>
        <v>75.558938791620847</v>
      </c>
      <c r="AB1642" s="91">
        <f t="shared" si="1689"/>
        <v>78.714841627955963</v>
      </c>
      <c r="AC1642" s="91">
        <f t="shared" si="1689"/>
        <v>101.43204598252751</v>
      </c>
      <c r="AD1642" s="91">
        <f t="shared" si="1689"/>
        <v>100.86107459964055</v>
      </c>
      <c r="AE1642" s="91">
        <f t="shared" si="1689"/>
        <v>101.29734463783561</v>
      </c>
      <c r="AF1642" s="91">
        <f t="shared" si="1689"/>
        <v>127.04174228675136</v>
      </c>
      <c r="AG1642" s="91">
        <f t="shared" si="1689"/>
        <v>92.422380434893</v>
      </c>
      <c r="AH1642" s="91">
        <f t="shared" si="1689"/>
        <v>98.395700557409143</v>
      </c>
      <c r="AI1642" s="91">
        <f t="shared" si="1689"/>
        <v>92.16544436558631</v>
      </c>
      <c r="AJ1642" s="91">
        <f t="shared" si="1689"/>
        <v>117.16175644999878</v>
      </c>
      <c r="AK1642" s="91">
        <f t="shared" si="1689"/>
        <v>121.22436609758562</v>
      </c>
      <c r="AL1642" s="148"/>
      <c r="AM1642" s="148"/>
      <c r="AN1642" s="148"/>
      <c r="AO1642" s="148"/>
    </row>
    <row r="1643" spans="1:41" ht="13.5" customHeight="1">
      <c r="A1643" s="88">
        <v>1640</v>
      </c>
      <c r="B1643" s="95" t="s">
        <v>16</v>
      </c>
      <c r="C1643" s="96">
        <v>56</v>
      </c>
      <c r="D1643" s="96">
        <v>71</v>
      </c>
      <c r="E1643" s="96">
        <v>74</v>
      </c>
      <c r="F1643" s="96">
        <v>78</v>
      </c>
      <c r="G1643" s="96">
        <v>66</v>
      </c>
      <c r="H1643" s="96">
        <v>92</v>
      </c>
      <c r="I1643" s="96">
        <v>85</v>
      </c>
      <c r="J1643" s="96">
        <v>106</v>
      </c>
      <c r="K1643" s="96">
        <v>95</v>
      </c>
      <c r="L1643" s="96">
        <v>110</v>
      </c>
      <c r="M1643" s="96">
        <v>121</v>
      </c>
      <c r="N1643" s="96">
        <v>132</v>
      </c>
      <c r="O1643" s="96"/>
      <c r="P1643" s="96"/>
      <c r="Q1643" s="96"/>
      <c r="R1643" s="96"/>
      <c r="Z1643" s="91">
        <f t="shared" ref="Z1643:AK1643" si="1690">C1643*100000/Z1635</f>
        <v>31.866887458672629</v>
      </c>
      <c r="AA1643" s="91">
        <f t="shared" si="1690"/>
        <v>40.034960106008064</v>
      </c>
      <c r="AB1643" s="91">
        <f t="shared" si="1690"/>
        <v>41.020410425836204</v>
      </c>
      <c r="AC1643" s="91">
        <f t="shared" si="1690"/>
        <v>42.536019282995412</v>
      </c>
      <c r="AD1643" s="91">
        <f t="shared" si="1690"/>
        <v>35.408675125405722</v>
      </c>
      <c r="AE1643" s="91">
        <f t="shared" si="1690"/>
        <v>48.53831097229623</v>
      </c>
      <c r="AF1643" s="91">
        <f t="shared" si="1690"/>
        <v>44.075706507648434</v>
      </c>
      <c r="AG1643" s="91">
        <f t="shared" si="1690"/>
        <v>53.828419374168455</v>
      </c>
      <c r="AH1643" s="91">
        <f t="shared" si="1690"/>
        <v>47.449703314486641</v>
      </c>
      <c r="AI1643" s="91">
        <f t="shared" si="1690"/>
        <v>54.214967273874301</v>
      </c>
      <c r="AJ1643" s="91">
        <f t="shared" si="1690"/>
        <v>59.069052210207715</v>
      </c>
      <c r="AK1643" s="91">
        <f t="shared" si="1690"/>
        <v>66.673401353672091</v>
      </c>
      <c r="AL1643" s="148"/>
      <c r="AM1643" s="148"/>
      <c r="AN1643" s="148"/>
      <c r="AO1643" s="148"/>
    </row>
    <row r="1644" spans="1:41" ht="13.5" customHeight="1">
      <c r="A1644" s="88">
        <v>1641</v>
      </c>
      <c r="B1644" s="97" t="s">
        <v>117</v>
      </c>
      <c r="C1644" s="96">
        <v>770</v>
      </c>
      <c r="D1644" s="96">
        <v>981</v>
      </c>
      <c r="E1644" s="96">
        <v>1023</v>
      </c>
      <c r="F1644" s="96">
        <v>1173</v>
      </c>
      <c r="G1644" s="96">
        <v>1181</v>
      </c>
      <c r="H1644" s="96">
        <v>1403</v>
      </c>
      <c r="I1644" s="96">
        <v>1399</v>
      </c>
      <c r="J1644" s="96">
        <v>1375</v>
      </c>
      <c r="K1644" s="96">
        <v>1451</v>
      </c>
      <c r="L1644" s="96">
        <v>1586</v>
      </c>
      <c r="M1644" s="96">
        <v>1942</v>
      </c>
      <c r="N1644" s="96">
        <v>1681</v>
      </c>
      <c r="O1644" s="96"/>
      <c r="P1644" s="96"/>
      <c r="Q1644" s="96"/>
      <c r="R1644" s="96"/>
      <c r="T1644" s="4" t="s">
        <v>1127</v>
      </c>
      <c r="U1644" s="4" t="s">
        <v>1128</v>
      </c>
      <c r="V1644" s="4" t="s">
        <v>1129</v>
      </c>
      <c r="W1644" s="4" t="s">
        <v>1130</v>
      </c>
      <c r="X1644" s="4" t="s">
        <v>1131</v>
      </c>
      <c r="Y1644" s="4">
        <v>433.1</v>
      </c>
      <c r="Z1644" s="91">
        <f t="shared" ref="Z1644:AK1644" si="1691">C1644*100000/Z1635</f>
        <v>438.16970255674869</v>
      </c>
      <c r="AA1644" s="91">
        <f t="shared" si="1691"/>
        <v>553.15909667597055</v>
      </c>
      <c r="AB1644" s="91">
        <f t="shared" si="1691"/>
        <v>567.07945764365456</v>
      </c>
      <c r="AC1644" s="91">
        <f t="shared" si="1691"/>
        <v>639.67628998658483</v>
      </c>
      <c r="AD1644" s="91">
        <f t="shared" si="1691"/>
        <v>633.60068671369936</v>
      </c>
      <c r="AE1644" s="91">
        <f t="shared" si="1691"/>
        <v>740.20924232751747</v>
      </c>
      <c r="AF1644" s="91">
        <f t="shared" si="1691"/>
        <v>725.43427534353123</v>
      </c>
      <c r="AG1644" s="91">
        <f t="shared" si="1691"/>
        <v>698.24600603284546</v>
      </c>
      <c r="AH1644" s="91">
        <f t="shared" si="1691"/>
        <v>724.73178430863288</v>
      </c>
      <c r="AI1644" s="91">
        <f t="shared" si="1691"/>
        <v>781.68125542149676</v>
      </c>
      <c r="AJ1644" s="91">
        <f t="shared" si="1691"/>
        <v>948.03387927457345</v>
      </c>
      <c r="AK1644" s="91">
        <f t="shared" si="1691"/>
        <v>849.07566420850594</v>
      </c>
      <c r="AL1644" s="148"/>
      <c r="AM1644" s="148"/>
      <c r="AN1644" s="148"/>
      <c r="AO1644" s="148"/>
    </row>
    <row r="1645" spans="1:41" ht="13.5" customHeight="1">
      <c r="A1645" s="88">
        <v>1642</v>
      </c>
      <c r="B1645" s="95" t="s">
        <v>15</v>
      </c>
      <c r="C1645" s="96">
        <v>49</v>
      </c>
      <c r="D1645" s="96">
        <v>45</v>
      </c>
      <c r="E1645" s="96">
        <v>49</v>
      </c>
      <c r="F1645" s="96">
        <v>43</v>
      </c>
      <c r="G1645" s="96">
        <v>43</v>
      </c>
      <c r="H1645" s="96">
        <v>64</v>
      </c>
      <c r="I1645" s="96">
        <v>22</v>
      </c>
      <c r="J1645" s="96">
        <v>53</v>
      </c>
      <c r="K1645" s="96">
        <v>28</v>
      </c>
      <c r="L1645" s="96">
        <v>28</v>
      </c>
      <c r="M1645" s="96">
        <v>30</v>
      </c>
      <c r="N1645" s="96">
        <v>30</v>
      </c>
      <c r="O1645" s="96"/>
      <c r="P1645" s="96"/>
      <c r="Q1645" s="96"/>
      <c r="R1645" s="96"/>
      <c r="Z1645" s="91">
        <f t="shared" ref="Z1645:AK1645" si="1692">C1645*100000/Z1635</f>
        <v>27.883526526338553</v>
      </c>
      <c r="AA1645" s="91">
        <f t="shared" si="1692"/>
        <v>25.374270489723422</v>
      </c>
      <c r="AB1645" s="91">
        <f t="shared" si="1692"/>
        <v>27.162163660351002</v>
      </c>
      <c r="AC1645" s="91">
        <f t="shared" si="1692"/>
        <v>23.449343963702596</v>
      </c>
      <c r="AD1645" s="91">
        <f t="shared" si="1692"/>
        <v>23.069288339279488</v>
      </c>
      <c r="AE1645" s="91">
        <f t="shared" si="1692"/>
        <v>33.765781545945202</v>
      </c>
      <c r="AF1645" s="91">
        <f t="shared" si="1692"/>
        <v>11.407829919626653</v>
      </c>
      <c r="AG1645" s="91">
        <f t="shared" si="1692"/>
        <v>26.914209687084227</v>
      </c>
      <c r="AH1645" s="91">
        <f t="shared" si="1692"/>
        <v>13.985175713743432</v>
      </c>
      <c r="AI1645" s="91">
        <f t="shared" si="1692"/>
        <v>13.800173487895277</v>
      </c>
      <c r="AJ1645" s="91">
        <f t="shared" si="1692"/>
        <v>14.645219556249847</v>
      </c>
      <c r="AK1645" s="91">
        <f t="shared" si="1692"/>
        <v>15.153045762198202</v>
      </c>
      <c r="AL1645" s="148"/>
      <c r="AM1645" s="148"/>
      <c r="AN1645" s="148"/>
      <c r="AO1645" s="148"/>
    </row>
    <row r="1646" spans="1:41" ht="13.5" customHeight="1">
      <c r="A1646" s="88">
        <v>1643</v>
      </c>
      <c r="B1646" s="95" t="s">
        <v>14</v>
      </c>
      <c r="C1646" s="96">
        <v>877</v>
      </c>
      <c r="D1646" s="96">
        <v>876</v>
      </c>
      <c r="E1646" s="96">
        <v>821</v>
      </c>
      <c r="F1646" s="96">
        <v>700</v>
      </c>
      <c r="G1646" s="96">
        <v>772</v>
      </c>
      <c r="H1646" s="96">
        <v>768</v>
      </c>
      <c r="I1646" s="96">
        <v>778</v>
      </c>
      <c r="J1646" s="96">
        <v>853</v>
      </c>
      <c r="K1646" s="96">
        <v>707</v>
      </c>
      <c r="L1646" s="96">
        <v>775</v>
      </c>
      <c r="M1646" s="96">
        <v>743</v>
      </c>
      <c r="N1646" s="96">
        <v>734</v>
      </c>
      <c r="O1646" s="96"/>
      <c r="P1646" s="96"/>
      <c r="Q1646" s="96"/>
      <c r="R1646" s="96"/>
      <c r="Z1646" s="91">
        <f t="shared" ref="Z1646:AK1646" si="1693">C1646*100000/Z1635</f>
        <v>499.05821966528384</v>
      </c>
      <c r="AA1646" s="91">
        <f t="shared" si="1693"/>
        <v>493.95246553328258</v>
      </c>
      <c r="AB1646" s="91">
        <f t="shared" si="1693"/>
        <v>455.10482377853413</v>
      </c>
      <c r="AC1646" s="91">
        <f t="shared" si="1693"/>
        <v>381.73350638585623</v>
      </c>
      <c r="AD1646" s="91">
        <f t="shared" si="1693"/>
        <v>414.17419995171542</v>
      </c>
      <c r="AE1646" s="91">
        <f t="shared" si="1693"/>
        <v>405.18937855134243</v>
      </c>
      <c r="AF1646" s="91">
        <f t="shared" si="1693"/>
        <v>403.42234897588799</v>
      </c>
      <c r="AG1646" s="91">
        <f t="shared" si="1693"/>
        <v>433.16643137892163</v>
      </c>
      <c r="AH1646" s="91">
        <f t="shared" si="1693"/>
        <v>353.12568677202165</v>
      </c>
      <c r="AI1646" s="91">
        <f t="shared" si="1693"/>
        <v>381.96908761138712</v>
      </c>
      <c r="AJ1646" s="91">
        <f t="shared" si="1693"/>
        <v>362.71327100978789</v>
      </c>
      <c r="AK1646" s="91">
        <f t="shared" si="1693"/>
        <v>370.74451964844934</v>
      </c>
      <c r="AL1646" s="148"/>
      <c r="AM1646" s="148"/>
      <c r="AN1646" s="148"/>
      <c r="AO1646" s="148"/>
    </row>
    <row r="1647" spans="1:41" ht="13.5" customHeight="1">
      <c r="A1647" s="88">
        <v>1644</v>
      </c>
      <c r="B1647" s="95" t="s">
        <v>13</v>
      </c>
      <c r="C1647" s="96">
        <v>1512</v>
      </c>
      <c r="D1647" s="96">
        <v>1190</v>
      </c>
      <c r="E1647" s="96">
        <v>1301</v>
      </c>
      <c r="F1647" s="96">
        <v>1324</v>
      </c>
      <c r="G1647" s="96">
        <v>1377</v>
      </c>
      <c r="H1647" s="96">
        <v>1359</v>
      </c>
      <c r="I1647" s="96">
        <v>1623</v>
      </c>
      <c r="J1647" s="96">
        <v>1397</v>
      </c>
      <c r="K1647" s="96">
        <v>956</v>
      </c>
      <c r="L1647" s="96">
        <v>1102</v>
      </c>
      <c r="M1647" s="96">
        <v>976</v>
      </c>
      <c r="N1647" s="96">
        <v>882</v>
      </c>
      <c r="O1647" s="96"/>
      <c r="P1647" s="96"/>
      <c r="Q1647" s="96"/>
      <c r="R1647" s="96"/>
      <c r="Z1647" s="91">
        <f t="shared" ref="Z1647:AK1647" si="1694">C1647*100000/Z1635</f>
        <v>860.40596138416106</v>
      </c>
      <c r="AA1647" s="91">
        <f t="shared" si="1694"/>
        <v>671.00848628379708</v>
      </c>
      <c r="AB1647" s="91">
        <f t="shared" si="1694"/>
        <v>721.1831616758501</v>
      </c>
      <c r="AC1647" s="91">
        <f t="shared" si="1694"/>
        <v>722.02166064981952</v>
      </c>
      <c r="AD1647" s="91">
        <f t="shared" si="1694"/>
        <v>738.75372193460123</v>
      </c>
      <c r="AE1647" s="91">
        <f t="shared" si="1694"/>
        <v>716.99526751468022</v>
      </c>
      <c r="AF1647" s="91">
        <f t="shared" si="1694"/>
        <v>841.58672543427531</v>
      </c>
      <c r="AG1647" s="91">
        <f t="shared" si="1694"/>
        <v>709.417942129371</v>
      </c>
      <c r="AH1647" s="91">
        <f t="shared" si="1694"/>
        <v>477.49385651209718</v>
      </c>
      <c r="AI1647" s="91">
        <f t="shared" si="1694"/>
        <v>543.13539941644979</v>
      </c>
      <c r="AJ1647" s="91">
        <f t="shared" si="1694"/>
        <v>476.4578095633284</v>
      </c>
      <c r="AK1647" s="91">
        <f t="shared" si="1694"/>
        <v>445.49954540862711</v>
      </c>
      <c r="AL1647" s="148"/>
      <c r="AM1647" s="148"/>
      <c r="AN1647" s="148"/>
      <c r="AO1647" s="148"/>
    </row>
    <row r="1648" spans="1:41" ht="13.5" customHeight="1">
      <c r="A1648" s="88">
        <v>1645</v>
      </c>
      <c r="B1648" s="95" t="s">
        <v>12</v>
      </c>
      <c r="C1648" s="96">
        <v>3627</v>
      </c>
      <c r="D1648" s="96">
        <v>3686</v>
      </c>
      <c r="E1648" s="96">
        <v>3497</v>
      </c>
      <c r="F1648" s="96">
        <v>3300</v>
      </c>
      <c r="G1648" s="96">
        <v>3519</v>
      </c>
      <c r="H1648" s="96">
        <v>4147</v>
      </c>
      <c r="I1648" s="96">
        <v>4569</v>
      </c>
      <c r="J1648" s="96">
        <v>4344</v>
      </c>
      <c r="K1648" s="96">
        <v>4442</v>
      </c>
      <c r="L1648" s="96">
        <v>5473</v>
      </c>
      <c r="M1648" s="96">
        <v>4237</v>
      </c>
      <c r="N1648" s="96">
        <v>4335</v>
      </c>
      <c r="O1648" s="96"/>
      <c r="P1648" s="96"/>
      <c r="Q1648" s="96"/>
      <c r="R1648" s="96"/>
      <c r="Z1648" s="91">
        <f t="shared" ref="Z1648:AK1648" si="1695">C1648*100000/Z1635</f>
        <v>2063.950014510815</v>
      </c>
      <c r="AA1648" s="91">
        <f t="shared" si="1695"/>
        <v>2078.4346894471228</v>
      </c>
      <c r="AB1648" s="91">
        <f t="shared" si="1695"/>
        <v>1938.4915575560706</v>
      </c>
      <c r="AC1648" s="91">
        <f t="shared" si="1695"/>
        <v>1799.6008158190366</v>
      </c>
      <c r="AD1648" s="91">
        <f t="shared" si="1695"/>
        <v>1887.9261782773142</v>
      </c>
      <c r="AE1648" s="91">
        <f t="shared" si="1695"/>
        <v>2187.9171261099182</v>
      </c>
      <c r="AF1648" s="91">
        <f t="shared" si="1695"/>
        <v>2369.1988592170082</v>
      </c>
      <c r="AG1648" s="91">
        <f t="shared" si="1695"/>
        <v>2205.9495637866771</v>
      </c>
      <c r="AH1648" s="91">
        <f t="shared" si="1695"/>
        <v>2218.6482328731545</v>
      </c>
      <c r="AI1648" s="91">
        <f t="shared" si="1695"/>
        <v>2697.4410535446732</v>
      </c>
      <c r="AJ1648" s="91">
        <f t="shared" si="1695"/>
        <v>2068.393175327687</v>
      </c>
      <c r="AK1648" s="91">
        <f t="shared" si="1695"/>
        <v>2189.6151126376403</v>
      </c>
      <c r="AL1648" s="148"/>
      <c r="AM1648" s="148"/>
      <c r="AN1648" s="148"/>
      <c r="AO1648" s="148"/>
    </row>
    <row r="1649" spans="1:41" ht="13.5" customHeight="1">
      <c r="A1649" s="88">
        <v>1646</v>
      </c>
      <c r="B1649" s="95" t="s">
        <v>11</v>
      </c>
      <c r="C1649" s="96">
        <v>429</v>
      </c>
      <c r="D1649" s="96">
        <v>719</v>
      </c>
      <c r="E1649" s="96">
        <v>750</v>
      </c>
      <c r="F1649" s="96">
        <v>1061</v>
      </c>
      <c r="G1649" s="96">
        <v>706</v>
      </c>
      <c r="H1649" s="96">
        <v>2574</v>
      </c>
      <c r="I1649" s="96">
        <v>1138</v>
      </c>
      <c r="J1649" s="96">
        <v>891</v>
      </c>
      <c r="K1649" s="96">
        <v>878</v>
      </c>
      <c r="L1649" s="96">
        <v>888</v>
      </c>
      <c r="M1649" s="96">
        <v>1121</v>
      </c>
      <c r="N1649" s="96">
        <v>769</v>
      </c>
      <c r="O1649" s="96"/>
      <c r="P1649" s="96"/>
      <c r="Q1649" s="96"/>
      <c r="R1649" s="96"/>
      <c r="Z1649" s="91">
        <f t="shared" ref="Z1649:AK1649" si="1696">C1649*100000/Z1635</f>
        <v>244.12311999590284</v>
      </c>
      <c r="AA1649" s="91">
        <f t="shared" si="1696"/>
        <v>405.4244551580253</v>
      </c>
      <c r="AB1649" s="91">
        <f t="shared" si="1696"/>
        <v>415.74740296455616</v>
      </c>
      <c r="AC1649" s="91">
        <f t="shared" si="1696"/>
        <v>578.5989289648478</v>
      </c>
      <c r="AD1649" s="91">
        <f t="shared" si="1696"/>
        <v>378.76552482630973</v>
      </c>
      <c r="AE1649" s="91">
        <f t="shared" si="1696"/>
        <v>1358.0175265509838</v>
      </c>
      <c r="AF1649" s="91">
        <f t="shared" si="1696"/>
        <v>590.09592947886961</v>
      </c>
      <c r="AG1649" s="91">
        <f t="shared" si="1696"/>
        <v>452.46341190928388</v>
      </c>
      <c r="AH1649" s="91">
        <f t="shared" si="1696"/>
        <v>438.53515273809762</v>
      </c>
      <c r="AI1649" s="91">
        <f t="shared" si="1696"/>
        <v>437.66264490182164</v>
      </c>
      <c r="AJ1649" s="91">
        <f t="shared" si="1696"/>
        <v>547.24303741853601</v>
      </c>
      <c r="AK1649" s="91">
        <f t="shared" si="1696"/>
        <v>388.42307303768058</v>
      </c>
      <c r="AL1649" s="148"/>
      <c r="AM1649" s="148"/>
      <c r="AN1649" s="148"/>
      <c r="AO1649" s="148"/>
    </row>
    <row r="1650" spans="1:41" ht="13.5" customHeight="1">
      <c r="A1650" s="88">
        <v>1647</v>
      </c>
      <c r="B1650" s="95" t="s">
        <v>28</v>
      </c>
      <c r="C1650" s="96">
        <v>0</v>
      </c>
      <c r="D1650" s="96">
        <v>0</v>
      </c>
      <c r="E1650" s="96">
        <v>1</v>
      </c>
      <c r="F1650" s="96">
        <v>0</v>
      </c>
      <c r="G1650" s="96">
        <v>0</v>
      </c>
      <c r="H1650" s="96">
        <v>0</v>
      </c>
      <c r="I1650" s="96">
        <v>0</v>
      </c>
      <c r="J1650" s="96">
        <v>0</v>
      </c>
      <c r="K1650" s="96">
        <v>0</v>
      </c>
      <c r="L1650" s="96">
        <v>0</v>
      </c>
      <c r="M1650" s="96">
        <v>0</v>
      </c>
      <c r="N1650" s="96">
        <v>0</v>
      </c>
      <c r="O1650" s="96"/>
      <c r="P1650" s="96"/>
      <c r="Q1650" s="96"/>
      <c r="R1650" s="96"/>
      <c r="Z1650" s="91">
        <f t="shared" ref="Z1650:AK1650" si="1697">C1650*100000/Z1635</f>
        <v>0</v>
      </c>
      <c r="AA1650" s="91">
        <f t="shared" si="1697"/>
        <v>0</v>
      </c>
      <c r="AB1650" s="91">
        <f t="shared" si="1697"/>
        <v>0.55432987061940819</v>
      </c>
      <c r="AC1650" s="91">
        <f t="shared" si="1697"/>
        <v>0</v>
      </c>
      <c r="AD1650" s="91">
        <f t="shared" si="1697"/>
        <v>0</v>
      </c>
      <c r="AE1650" s="91">
        <f t="shared" si="1697"/>
        <v>0</v>
      </c>
      <c r="AF1650" s="91">
        <f t="shared" si="1697"/>
        <v>0</v>
      </c>
      <c r="AG1650" s="91">
        <f t="shared" si="1697"/>
        <v>0</v>
      </c>
      <c r="AH1650" s="91">
        <f t="shared" si="1697"/>
        <v>0</v>
      </c>
      <c r="AI1650" s="91">
        <f t="shared" si="1697"/>
        <v>0</v>
      </c>
      <c r="AJ1650" s="91">
        <f t="shared" si="1697"/>
        <v>0</v>
      </c>
      <c r="AK1650" s="91">
        <f t="shared" si="1697"/>
        <v>0</v>
      </c>
      <c r="AL1650" s="148"/>
      <c r="AM1650" s="148"/>
      <c r="AN1650" s="148"/>
      <c r="AO1650" s="148"/>
    </row>
    <row r="1651" spans="1:41" ht="13.5" customHeight="1">
      <c r="A1651" s="88">
        <v>1648</v>
      </c>
      <c r="B1651" s="97" t="s">
        <v>118</v>
      </c>
      <c r="C1651" s="96">
        <v>6494</v>
      </c>
      <c r="D1651" s="96">
        <v>6516</v>
      </c>
      <c r="E1651" s="96">
        <v>6419</v>
      </c>
      <c r="F1651" s="96">
        <v>6428</v>
      </c>
      <c r="G1651" s="96">
        <v>6417</v>
      </c>
      <c r="H1651" s="96">
        <v>8912</v>
      </c>
      <c r="I1651" s="96">
        <v>8130</v>
      </c>
      <c r="J1651" s="96">
        <v>7538</v>
      </c>
      <c r="K1651" s="96">
        <v>7011</v>
      </c>
      <c r="L1651" s="96">
        <v>8266</v>
      </c>
      <c r="M1651" s="96">
        <v>7107</v>
      </c>
      <c r="N1651" s="96">
        <v>6750</v>
      </c>
      <c r="O1651" s="96"/>
      <c r="P1651" s="96"/>
      <c r="Q1651" s="96"/>
      <c r="R1651" s="96"/>
      <c r="T1651" s="4" t="s">
        <v>1019</v>
      </c>
      <c r="U1651" s="4" t="s">
        <v>1132</v>
      </c>
      <c r="V1651" s="4" t="s">
        <v>1133</v>
      </c>
      <c r="W1651" s="4" t="s">
        <v>1134</v>
      </c>
      <c r="X1651" s="4" t="s">
        <v>596</v>
      </c>
      <c r="Y1651" s="4">
        <v>3677.5</v>
      </c>
      <c r="Z1651" s="91">
        <f t="shared" ref="Z1651:AK1651" si="1698">C1651*100000/Z1635</f>
        <v>3695.4208420825012</v>
      </c>
      <c r="AA1651" s="91">
        <f t="shared" si="1698"/>
        <v>3674.1943669119514</v>
      </c>
      <c r="AB1651" s="91">
        <f t="shared" si="1698"/>
        <v>3558.2434395059813</v>
      </c>
      <c r="AC1651" s="91">
        <f t="shared" si="1698"/>
        <v>3505.4042557832627</v>
      </c>
      <c r="AD1651" s="91">
        <f t="shared" si="1698"/>
        <v>3442.6889133292202</v>
      </c>
      <c r="AE1651" s="91">
        <f t="shared" si="1698"/>
        <v>4701.8850802728693</v>
      </c>
      <c r="AF1651" s="91">
        <f t="shared" si="1698"/>
        <v>4215.711693025668</v>
      </c>
      <c r="AG1651" s="91">
        <f t="shared" si="1698"/>
        <v>3827.9115588913378</v>
      </c>
      <c r="AH1651" s="91">
        <f t="shared" si="1698"/>
        <v>3501.7881046091143</v>
      </c>
      <c r="AI1651" s="91">
        <f t="shared" si="1698"/>
        <v>4074.0083589622268</v>
      </c>
      <c r="AJ1651" s="91">
        <f t="shared" si="1698"/>
        <v>3469.452512875589</v>
      </c>
      <c r="AK1651" s="91">
        <f t="shared" si="1698"/>
        <v>3409.4352964945956</v>
      </c>
      <c r="AL1651" s="148"/>
      <c r="AM1651" s="148"/>
      <c r="AN1651" s="148"/>
      <c r="AO1651" s="148"/>
    </row>
    <row r="1652" spans="1:41" ht="13.5" customHeight="1">
      <c r="A1652" s="88">
        <v>1649</v>
      </c>
      <c r="B1652" s="95" t="s">
        <v>10</v>
      </c>
      <c r="C1652" s="96">
        <v>36</v>
      </c>
      <c r="D1652" s="96">
        <v>42</v>
      </c>
      <c r="E1652" s="96">
        <v>31</v>
      </c>
      <c r="F1652" s="96">
        <v>90</v>
      </c>
      <c r="G1652" s="96">
        <v>84</v>
      </c>
      <c r="H1652" s="96">
        <v>48</v>
      </c>
      <c r="I1652" s="96">
        <v>90</v>
      </c>
      <c r="J1652" s="96">
        <v>57</v>
      </c>
      <c r="K1652" s="96">
        <v>65</v>
      </c>
      <c r="L1652" s="96">
        <v>95</v>
      </c>
      <c r="M1652" s="96">
        <v>97</v>
      </c>
      <c r="N1652" s="96">
        <v>125</v>
      </c>
      <c r="O1652" s="96"/>
      <c r="P1652" s="96"/>
      <c r="Q1652" s="96"/>
      <c r="R1652" s="96"/>
      <c r="Z1652" s="91">
        <f t="shared" ref="Z1652:AK1652" si="1699">C1652*100000/Z1635</f>
        <v>20.485856223432407</v>
      </c>
      <c r="AA1652" s="91">
        <f t="shared" si="1699"/>
        <v>23.682652457075193</v>
      </c>
      <c r="AB1652" s="91">
        <f t="shared" si="1699"/>
        <v>17.184225989201654</v>
      </c>
      <c r="AC1652" s="91">
        <f t="shared" si="1699"/>
        <v>49.080022249610089</v>
      </c>
      <c r="AD1652" s="91">
        <f t="shared" si="1699"/>
        <v>45.065586523243653</v>
      </c>
      <c r="AE1652" s="91">
        <f t="shared" si="1699"/>
        <v>25.324336159458902</v>
      </c>
      <c r="AF1652" s="91">
        <f t="shared" si="1699"/>
        <v>46.668395125745398</v>
      </c>
      <c r="AG1652" s="91">
        <f t="shared" si="1699"/>
        <v>28.945470795543415</v>
      </c>
      <c r="AH1652" s="91">
        <f t="shared" si="1699"/>
        <v>32.465586478332966</v>
      </c>
      <c r="AI1652" s="91">
        <f t="shared" si="1699"/>
        <v>46.822017191073257</v>
      </c>
      <c r="AJ1652" s="91">
        <f t="shared" si="1699"/>
        <v>47.352876565207843</v>
      </c>
      <c r="AK1652" s="91">
        <f t="shared" si="1699"/>
        <v>63.137690675825844</v>
      </c>
      <c r="AL1652" s="148"/>
      <c r="AM1652" s="148"/>
      <c r="AN1652" s="148"/>
      <c r="AO1652" s="148"/>
    </row>
    <row r="1653" spans="1:41" ht="13.5" customHeight="1">
      <c r="A1653" s="88">
        <v>1650</v>
      </c>
      <c r="B1653" s="95" t="s">
        <v>9</v>
      </c>
      <c r="C1653" s="96">
        <v>16</v>
      </c>
      <c r="D1653" s="96">
        <v>12</v>
      </c>
      <c r="E1653" s="96">
        <v>17</v>
      </c>
      <c r="F1653" s="96">
        <v>33</v>
      </c>
      <c r="G1653" s="96">
        <v>56</v>
      </c>
      <c r="H1653" s="96">
        <v>55</v>
      </c>
      <c r="I1653" s="96">
        <v>36</v>
      </c>
      <c r="J1653" s="96">
        <v>29</v>
      </c>
      <c r="K1653" s="96">
        <v>40</v>
      </c>
      <c r="L1653" s="96">
        <v>36</v>
      </c>
      <c r="M1653" s="96">
        <v>75</v>
      </c>
      <c r="N1653" s="96">
        <v>45</v>
      </c>
      <c r="O1653" s="96"/>
      <c r="P1653" s="96"/>
      <c r="Q1653" s="96"/>
      <c r="R1653" s="96"/>
      <c r="Z1653" s="91">
        <f t="shared" ref="Z1653:AK1653" si="1700">C1653*100000/Z1635</f>
        <v>9.1048249881921794</v>
      </c>
      <c r="AA1653" s="91">
        <f t="shared" si="1700"/>
        <v>6.7664721305929119</v>
      </c>
      <c r="AB1653" s="91">
        <f t="shared" si="1700"/>
        <v>9.4236078005299397</v>
      </c>
      <c r="AC1653" s="91">
        <f t="shared" si="1700"/>
        <v>17.996008158190364</v>
      </c>
      <c r="AD1653" s="91">
        <f t="shared" si="1700"/>
        <v>30.043724348829098</v>
      </c>
      <c r="AE1653" s="91">
        <f t="shared" si="1700"/>
        <v>29.017468516046659</v>
      </c>
      <c r="AF1653" s="91">
        <f t="shared" si="1700"/>
        <v>18.667358050298159</v>
      </c>
      <c r="AG1653" s="91">
        <f t="shared" si="1700"/>
        <v>14.726643036329104</v>
      </c>
      <c r="AH1653" s="91">
        <f t="shared" si="1700"/>
        <v>19.978822448204902</v>
      </c>
      <c r="AI1653" s="91">
        <f t="shared" si="1700"/>
        <v>17.743080198722499</v>
      </c>
      <c r="AJ1653" s="91">
        <f t="shared" si="1700"/>
        <v>36.613048890624619</v>
      </c>
      <c r="AK1653" s="91">
        <f t="shared" si="1700"/>
        <v>22.729568643297302</v>
      </c>
      <c r="AL1653" s="148"/>
      <c r="AM1653" s="148"/>
      <c r="AN1653" s="148"/>
      <c r="AO1653" s="148"/>
    </row>
    <row r="1654" spans="1:41" ht="13.5" customHeight="1">
      <c r="A1654" s="88">
        <v>1651</v>
      </c>
      <c r="B1654" s="95" t="s">
        <v>8</v>
      </c>
      <c r="C1654" s="96">
        <v>129</v>
      </c>
      <c r="D1654" s="96">
        <v>137</v>
      </c>
      <c r="E1654" s="96">
        <v>169</v>
      </c>
      <c r="F1654" s="96">
        <v>283</v>
      </c>
      <c r="G1654" s="96">
        <v>423</v>
      </c>
      <c r="H1654" s="96">
        <v>351</v>
      </c>
      <c r="I1654" s="96">
        <v>465</v>
      </c>
      <c r="J1654" s="96">
        <v>375</v>
      </c>
      <c r="K1654" s="96">
        <v>490</v>
      </c>
      <c r="L1654" s="96">
        <v>555</v>
      </c>
      <c r="M1654" s="96">
        <v>717</v>
      </c>
      <c r="N1654" s="96">
        <v>626</v>
      </c>
      <c r="O1654" s="96"/>
      <c r="P1654" s="96"/>
      <c r="Q1654" s="96"/>
      <c r="R1654" s="96"/>
      <c r="Z1654" s="91">
        <f t="shared" ref="Z1654:AK1654" si="1701">C1654*100000/Z1635</f>
        <v>73.407651467299445</v>
      </c>
      <c r="AA1654" s="91">
        <f t="shared" si="1701"/>
        <v>77.250556824269083</v>
      </c>
      <c r="AB1654" s="91">
        <f t="shared" si="1701"/>
        <v>93.681748134679992</v>
      </c>
      <c r="AC1654" s="91">
        <f t="shared" si="1701"/>
        <v>154.32940329599617</v>
      </c>
      <c r="AD1654" s="91">
        <f t="shared" si="1701"/>
        <v>226.93741784919123</v>
      </c>
      <c r="AE1654" s="91">
        <f t="shared" si="1701"/>
        <v>185.18420816604322</v>
      </c>
      <c r="AF1654" s="91">
        <f t="shared" si="1701"/>
        <v>241.1200414830179</v>
      </c>
      <c r="AG1654" s="91">
        <f t="shared" si="1701"/>
        <v>190.43072891804877</v>
      </c>
      <c r="AH1654" s="91">
        <f t="shared" si="1701"/>
        <v>244.74057499051005</v>
      </c>
      <c r="AI1654" s="91">
        <f t="shared" si="1701"/>
        <v>273.53915306363854</v>
      </c>
      <c r="AJ1654" s="91">
        <f t="shared" si="1701"/>
        <v>350.02074739437137</v>
      </c>
      <c r="AK1654" s="91">
        <f t="shared" si="1701"/>
        <v>316.1935549045358</v>
      </c>
      <c r="AL1654" s="148"/>
      <c r="AM1654" s="148"/>
      <c r="AN1654" s="148"/>
      <c r="AO1654" s="148"/>
    </row>
    <row r="1655" spans="1:41" ht="13.5" customHeight="1">
      <c r="A1655" s="88">
        <v>1652</v>
      </c>
      <c r="B1655" s="95" t="s">
        <v>24</v>
      </c>
      <c r="C1655" s="96">
        <v>2</v>
      </c>
      <c r="D1655" s="96">
        <v>0</v>
      </c>
      <c r="E1655" s="96">
        <v>0</v>
      </c>
      <c r="F1655" s="96">
        <v>0</v>
      </c>
      <c r="G1655" s="96">
        <v>0</v>
      </c>
      <c r="H1655" s="96">
        <v>7</v>
      </c>
      <c r="I1655" s="96">
        <v>2</v>
      </c>
      <c r="J1655" s="96">
        <v>0</v>
      </c>
      <c r="K1655" s="96">
        <v>1</v>
      </c>
      <c r="L1655" s="96">
        <v>2</v>
      </c>
      <c r="M1655" s="96">
        <v>4</v>
      </c>
      <c r="N1655" s="96">
        <v>2</v>
      </c>
      <c r="O1655" s="96"/>
      <c r="P1655" s="96"/>
      <c r="Q1655" s="96"/>
      <c r="R1655" s="96"/>
      <c r="Z1655" s="91">
        <f t="shared" ref="Z1655:AK1655" si="1702">C1655*100000/Z1635</f>
        <v>1.1381031235240224</v>
      </c>
      <c r="AA1655" s="91">
        <f t="shared" si="1702"/>
        <v>0</v>
      </c>
      <c r="AB1655" s="91">
        <f t="shared" si="1702"/>
        <v>0</v>
      </c>
      <c r="AC1655" s="91">
        <f t="shared" si="1702"/>
        <v>0</v>
      </c>
      <c r="AD1655" s="91">
        <f t="shared" si="1702"/>
        <v>0</v>
      </c>
      <c r="AE1655" s="91">
        <f t="shared" si="1702"/>
        <v>3.693132356587757</v>
      </c>
      <c r="AF1655" s="91">
        <f t="shared" si="1702"/>
        <v>1.0370754472387866</v>
      </c>
      <c r="AG1655" s="91">
        <f t="shared" si="1702"/>
        <v>0</v>
      </c>
      <c r="AH1655" s="91">
        <f t="shared" si="1702"/>
        <v>0.49947056120512257</v>
      </c>
      <c r="AI1655" s="91">
        <f t="shared" si="1702"/>
        <v>0.98572667770680544</v>
      </c>
      <c r="AJ1655" s="91">
        <f t="shared" si="1702"/>
        <v>1.9526959408333129</v>
      </c>
      <c r="AK1655" s="91">
        <f t="shared" si="1702"/>
        <v>1.0102030508132134</v>
      </c>
      <c r="AL1655" s="148"/>
      <c r="AM1655" s="148"/>
      <c r="AN1655" s="148"/>
      <c r="AO1655" s="148"/>
    </row>
    <row r="1656" spans="1:41" ht="13.5" customHeight="1">
      <c r="A1656" s="88">
        <v>1653</v>
      </c>
      <c r="B1656" s="97" t="s">
        <v>119</v>
      </c>
      <c r="C1656" s="96">
        <v>183</v>
      </c>
      <c r="D1656" s="96">
        <v>191</v>
      </c>
      <c r="E1656" s="96">
        <v>217</v>
      </c>
      <c r="F1656" s="96">
        <v>406</v>
      </c>
      <c r="G1656" s="96">
        <v>563</v>
      </c>
      <c r="H1656" s="96">
        <v>461</v>
      </c>
      <c r="I1656" s="96">
        <v>593</v>
      </c>
      <c r="J1656" s="96">
        <v>461</v>
      </c>
      <c r="K1656" s="96">
        <v>596</v>
      </c>
      <c r="L1656" s="96">
        <v>688</v>
      </c>
      <c r="M1656" s="96">
        <v>893</v>
      </c>
      <c r="N1656" s="96">
        <v>798</v>
      </c>
      <c r="O1656" s="96"/>
      <c r="P1656" s="96"/>
      <c r="Q1656" s="96"/>
      <c r="R1656" s="96"/>
      <c r="T1656" s="4" t="s">
        <v>595</v>
      </c>
      <c r="U1656" s="4" t="s">
        <v>1135</v>
      </c>
      <c r="V1656" s="4" t="s">
        <v>1136</v>
      </c>
      <c r="W1656" s="4" t="s">
        <v>1137</v>
      </c>
      <c r="X1656" s="4" t="s">
        <v>1138</v>
      </c>
      <c r="Y1656" s="4">
        <v>103.3</v>
      </c>
      <c r="Z1656" s="91">
        <f t="shared" ref="Z1656:AK1656" si="1703">C1656*100000/Z1635</f>
        <v>104.13643580244806</v>
      </c>
      <c r="AA1656" s="91">
        <f t="shared" si="1703"/>
        <v>107.69968141193718</v>
      </c>
      <c r="AB1656" s="91">
        <f t="shared" si="1703"/>
        <v>120.28958192441158</v>
      </c>
      <c r="AC1656" s="91">
        <f t="shared" si="1703"/>
        <v>221.4054337037966</v>
      </c>
      <c r="AD1656" s="91">
        <f t="shared" si="1703"/>
        <v>302.046728721264</v>
      </c>
      <c r="AE1656" s="91">
        <f t="shared" si="1703"/>
        <v>243.21914519813654</v>
      </c>
      <c r="AF1656" s="91">
        <f t="shared" si="1703"/>
        <v>307.49287010630024</v>
      </c>
      <c r="AG1656" s="91">
        <f t="shared" si="1703"/>
        <v>234.10284274992128</v>
      </c>
      <c r="AH1656" s="91">
        <f t="shared" si="1703"/>
        <v>297.68445447825303</v>
      </c>
      <c r="AI1656" s="91">
        <f t="shared" si="1703"/>
        <v>339.0899771311411</v>
      </c>
      <c r="AJ1656" s="91">
        <f t="shared" si="1703"/>
        <v>435.93936879103711</v>
      </c>
      <c r="AK1656" s="91">
        <f t="shared" si="1703"/>
        <v>403.07101727447218</v>
      </c>
      <c r="AL1656" s="148"/>
      <c r="AM1656" s="148"/>
      <c r="AN1656" s="148"/>
      <c r="AO1656" s="148"/>
    </row>
    <row r="1657" spans="1:41" ht="13.5" customHeight="1">
      <c r="A1657" s="88">
        <v>1654</v>
      </c>
      <c r="B1657" s="95" t="s">
        <v>7</v>
      </c>
      <c r="C1657" s="96">
        <v>82</v>
      </c>
      <c r="D1657" s="96">
        <v>91</v>
      </c>
      <c r="E1657" s="96">
        <v>107</v>
      </c>
      <c r="F1657" s="96">
        <v>139</v>
      </c>
      <c r="G1657" s="96">
        <v>266</v>
      </c>
      <c r="H1657" s="96">
        <v>206</v>
      </c>
      <c r="I1657" s="96">
        <v>249</v>
      </c>
      <c r="J1657" s="96">
        <v>214</v>
      </c>
      <c r="K1657" s="96">
        <v>233</v>
      </c>
      <c r="L1657" s="96">
        <v>263</v>
      </c>
      <c r="M1657" s="96">
        <v>355</v>
      </c>
      <c r="N1657" s="96">
        <v>313</v>
      </c>
      <c r="O1657" s="96"/>
      <c r="P1657" s="96"/>
      <c r="Q1657" s="96"/>
      <c r="R1657" s="96"/>
      <c r="Z1657" s="91">
        <f t="shared" ref="Z1657:AK1657" si="1704">C1657*100000/Z1635</f>
        <v>46.662228064484921</v>
      </c>
      <c r="AA1657" s="91">
        <f t="shared" si="1704"/>
        <v>51.312413656996249</v>
      </c>
      <c r="AB1657" s="91">
        <f t="shared" si="1704"/>
        <v>59.313296156276678</v>
      </c>
      <c r="AC1657" s="91">
        <f t="shared" si="1704"/>
        <v>75.801367696620019</v>
      </c>
      <c r="AD1657" s="91">
        <f t="shared" si="1704"/>
        <v>142.70769065693821</v>
      </c>
      <c r="AE1657" s="91">
        <f t="shared" si="1704"/>
        <v>108.68360935101113</v>
      </c>
      <c r="AF1657" s="91">
        <f t="shared" si="1704"/>
        <v>129.11589318122893</v>
      </c>
      <c r="AG1657" s="91">
        <f t="shared" si="1704"/>
        <v>108.6724693025665</v>
      </c>
      <c r="AH1657" s="91">
        <f t="shared" si="1704"/>
        <v>116.37664076079356</v>
      </c>
      <c r="AI1657" s="91">
        <f t="shared" si="1704"/>
        <v>129.62305811844493</v>
      </c>
      <c r="AJ1657" s="91">
        <f t="shared" si="1704"/>
        <v>173.30176474895651</v>
      </c>
      <c r="AK1657" s="91">
        <f t="shared" si="1704"/>
        <v>158.0967774522679</v>
      </c>
      <c r="AL1657" s="148"/>
      <c r="AM1657" s="148"/>
      <c r="AN1657" s="148"/>
      <c r="AO1657" s="148"/>
    </row>
    <row r="1658" spans="1:41" ht="13.5" customHeight="1">
      <c r="A1658" s="88">
        <v>1655</v>
      </c>
      <c r="B1658" s="95" t="s">
        <v>6</v>
      </c>
      <c r="C1658" s="96">
        <v>150</v>
      </c>
      <c r="D1658" s="96">
        <v>140</v>
      </c>
      <c r="E1658" s="96">
        <v>209</v>
      </c>
      <c r="F1658" s="96">
        <v>256</v>
      </c>
      <c r="G1658" s="96">
        <v>227</v>
      </c>
      <c r="H1658" s="96">
        <v>181</v>
      </c>
      <c r="I1658" s="96">
        <v>242</v>
      </c>
      <c r="J1658" s="96">
        <v>180</v>
      </c>
      <c r="K1658" s="96">
        <v>185</v>
      </c>
      <c r="L1658" s="96">
        <v>198</v>
      </c>
      <c r="M1658" s="96">
        <v>140</v>
      </c>
      <c r="N1658" s="96">
        <v>103</v>
      </c>
      <c r="O1658" s="96"/>
      <c r="P1658" s="96"/>
      <c r="Q1658" s="96"/>
      <c r="R1658" s="96"/>
      <c r="Z1658" s="91">
        <f t="shared" ref="Z1658:AK1658" si="1705">C1658*100000/Z1635</f>
        <v>85.357734264301683</v>
      </c>
      <c r="AA1658" s="91">
        <f t="shared" si="1705"/>
        <v>78.942174856917305</v>
      </c>
      <c r="AB1658" s="91">
        <f t="shared" si="1705"/>
        <v>115.85494295945631</v>
      </c>
      <c r="AC1658" s="91">
        <f t="shared" si="1705"/>
        <v>139.60539662111313</v>
      </c>
      <c r="AD1658" s="91">
        <f t="shared" si="1705"/>
        <v>121.78438262828938</v>
      </c>
      <c r="AE1658" s="91">
        <f t="shared" si="1705"/>
        <v>95.49385093462628</v>
      </c>
      <c r="AF1658" s="91">
        <f t="shared" si="1705"/>
        <v>125.48612911589318</v>
      </c>
      <c r="AG1658" s="91">
        <f t="shared" si="1705"/>
        <v>91.406749880663412</v>
      </c>
      <c r="AH1658" s="91">
        <f t="shared" si="1705"/>
        <v>92.402053822947678</v>
      </c>
      <c r="AI1658" s="91">
        <f t="shared" si="1705"/>
        <v>97.586941092973746</v>
      </c>
      <c r="AJ1658" s="91">
        <f t="shared" si="1705"/>
        <v>68.344357929165952</v>
      </c>
      <c r="AK1658" s="91">
        <f t="shared" si="1705"/>
        <v>52.025457116880496</v>
      </c>
      <c r="AL1658" s="148"/>
      <c r="AM1658" s="148"/>
      <c r="AN1658" s="148"/>
      <c r="AO1658" s="148"/>
    </row>
    <row r="1659" spans="1:41" ht="13.5" customHeight="1">
      <c r="A1659" s="88">
        <v>1656</v>
      </c>
      <c r="B1659" s="95" t="s">
        <v>5</v>
      </c>
      <c r="C1659" s="96">
        <v>23</v>
      </c>
      <c r="D1659" s="96">
        <v>21</v>
      </c>
      <c r="E1659" s="96">
        <v>33</v>
      </c>
      <c r="F1659" s="96">
        <v>18</v>
      </c>
      <c r="G1659" s="96">
        <v>40</v>
      </c>
      <c r="H1659" s="96">
        <v>40</v>
      </c>
      <c r="I1659" s="96">
        <v>44</v>
      </c>
      <c r="J1659" s="96">
        <v>63</v>
      </c>
      <c r="K1659" s="96">
        <v>73</v>
      </c>
      <c r="L1659" s="96">
        <v>57</v>
      </c>
      <c r="M1659" s="96">
        <v>63</v>
      </c>
      <c r="N1659" s="96">
        <v>66</v>
      </c>
      <c r="O1659" s="96"/>
      <c r="P1659" s="96"/>
      <c r="Q1659" s="96"/>
      <c r="R1659" s="96"/>
      <c r="Z1659" s="91">
        <f t="shared" ref="Z1659:AK1659" si="1706">C1659*100000/Z1635</f>
        <v>13.088185920526259</v>
      </c>
      <c r="AA1659" s="91">
        <f t="shared" si="1706"/>
        <v>11.841326228537596</v>
      </c>
      <c r="AB1659" s="91">
        <f t="shared" si="1706"/>
        <v>18.292885730440471</v>
      </c>
      <c r="AC1659" s="91">
        <f t="shared" si="1706"/>
        <v>9.8160044499220174</v>
      </c>
      <c r="AD1659" s="91">
        <f t="shared" si="1706"/>
        <v>21.459803106306499</v>
      </c>
      <c r="AE1659" s="91">
        <f t="shared" si="1706"/>
        <v>21.103613466215752</v>
      </c>
      <c r="AF1659" s="91">
        <f t="shared" si="1706"/>
        <v>22.815659839253307</v>
      </c>
      <c r="AG1659" s="91">
        <f t="shared" si="1706"/>
        <v>31.992362458232193</v>
      </c>
      <c r="AH1659" s="91">
        <f t="shared" si="1706"/>
        <v>36.461350967973949</v>
      </c>
      <c r="AI1659" s="91">
        <f t="shared" si="1706"/>
        <v>28.093210314643954</v>
      </c>
      <c r="AJ1659" s="91">
        <f t="shared" si="1706"/>
        <v>30.754961068124679</v>
      </c>
      <c r="AK1659" s="91">
        <f t="shared" si="1706"/>
        <v>33.336700676836045</v>
      </c>
      <c r="AL1659" s="148"/>
      <c r="AM1659" s="148"/>
      <c r="AN1659" s="148"/>
      <c r="AO1659" s="148"/>
    </row>
    <row r="1660" spans="1:41" ht="13.5" customHeight="1">
      <c r="A1660" s="88">
        <v>1657</v>
      </c>
      <c r="B1660" s="95" t="s">
        <v>26</v>
      </c>
      <c r="C1660" s="96">
        <v>1</v>
      </c>
      <c r="D1660" s="96">
        <v>0</v>
      </c>
      <c r="E1660" s="96">
        <v>247</v>
      </c>
      <c r="F1660" s="96">
        <v>2</v>
      </c>
      <c r="G1660" s="96">
        <v>1</v>
      </c>
      <c r="H1660" s="96">
        <v>1</v>
      </c>
      <c r="I1660" s="96">
        <v>1</v>
      </c>
      <c r="J1660" s="96">
        <v>0</v>
      </c>
      <c r="K1660" s="96">
        <v>2</v>
      </c>
      <c r="L1660" s="96">
        <v>1</v>
      </c>
      <c r="M1660" s="96">
        <v>0</v>
      </c>
      <c r="N1660" s="96">
        <v>2</v>
      </c>
      <c r="O1660" s="96"/>
      <c r="P1660" s="96"/>
      <c r="Q1660" s="96"/>
      <c r="R1660" s="96"/>
      <c r="Z1660" s="91">
        <f t="shared" ref="Z1660:AK1660" si="1707">C1660*100000/Z1635</f>
        <v>0.56905156176201122</v>
      </c>
      <c r="AA1660" s="91">
        <f t="shared" si="1707"/>
        <v>0</v>
      </c>
      <c r="AB1660" s="91">
        <f t="shared" si="1707"/>
        <v>136.91947804299383</v>
      </c>
      <c r="AC1660" s="91">
        <f t="shared" si="1707"/>
        <v>1.0906671611024463</v>
      </c>
      <c r="AD1660" s="91">
        <f t="shared" si="1707"/>
        <v>0.53649507765766247</v>
      </c>
      <c r="AE1660" s="91">
        <f t="shared" si="1707"/>
        <v>0.52759033665539379</v>
      </c>
      <c r="AF1660" s="91">
        <f t="shared" si="1707"/>
        <v>0.51853772361939332</v>
      </c>
      <c r="AG1660" s="91">
        <f t="shared" si="1707"/>
        <v>0</v>
      </c>
      <c r="AH1660" s="91">
        <f t="shared" si="1707"/>
        <v>0.99894112241024513</v>
      </c>
      <c r="AI1660" s="91">
        <f t="shared" si="1707"/>
        <v>0.49286333885340272</v>
      </c>
      <c r="AJ1660" s="91">
        <f t="shared" si="1707"/>
        <v>0</v>
      </c>
      <c r="AK1660" s="91">
        <f t="shared" si="1707"/>
        <v>1.0102030508132134</v>
      </c>
      <c r="AL1660" s="148"/>
      <c r="AM1660" s="148"/>
      <c r="AN1660" s="148"/>
      <c r="AO1660" s="148"/>
    </row>
    <row r="1661" spans="1:41" ht="13.5" customHeight="1">
      <c r="A1661" s="88">
        <v>1658</v>
      </c>
      <c r="B1661" s="95" t="s">
        <v>4</v>
      </c>
      <c r="C1661" s="96">
        <v>30</v>
      </c>
      <c r="D1661" s="96">
        <v>46</v>
      </c>
      <c r="E1661" s="96">
        <v>47</v>
      </c>
      <c r="F1661" s="96">
        <v>64</v>
      </c>
      <c r="G1661" s="96">
        <v>80</v>
      </c>
      <c r="H1661" s="96">
        <v>186</v>
      </c>
      <c r="I1661" s="96">
        <v>186</v>
      </c>
      <c r="J1661" s="96">
        <v>197</v>
      </c>
      <c r="K1661" s="96">
        <v>228</v>
      </c>
      <c r="L1661" s="96">
        <v>172</v>
      </c>
      <c r="M1661" s="96">
        <v>271</v>
      </c>
      <c r="N1661" s="96">
        <v>239</v>
      </c>
      <c r="O1661" s="96"/>
      <c r="P1661" s="96"/>
      <c r="Q1661" s="96"/>
      <c r="R1661" s="96"/>
      <c r="Z1661" s="91">
        <f t="shared" ref="Z1661:AK1661" si="1708">C1661*100000/Z1635</f>
        <v>17.071546852860337</v>
      </c>
      <c r="AA1661" s="91">
        <f t="shared" si="1708"/>
        <v>25.93814316727283</v>
      </c>
      <c r="AB1661" s="91">
        <f t="shared" si="1708"/>
        <v>26.053503919112185</v>
      </c>
      <c r="AC1661" s="91">
        <f t="shared" si="1708"/>
        <v>34.901349155278282</v>
      </c>
      <c r="AD1661" s="91">
        <f t="shared" si="1708"/>
        <v>42.919606212612997</v>
      </c>
      <c r="AE1661" s="91">
        <f t="shared" si="1708"/>
        <v>98.131802617903247</v>
      </c>
      <c r="AF1661" s="91">
        <f t="shared" si="1708"/>
        <v>96.448016593207157</v>
      </c>
      <c r="AG1661" s="91">
        <f t="shared" si="1708"/>
        <v>100.03960959161495</v>
      </c>
      <c r="AH1661" s="91">
        <f t="shared" si="1708"/>
        <v>113.87928795476795</v>
      </c>
      <c r="AI1661" s="91">
        <f t="shared" si="1708"/>
        <v>84.772494282785274</v>
      </c>
      <c r="AJ1661" s="91">
        <f t="shared" si="1708"/>
        <v>132.29514999145695</v>
      </c>
      <c r="AK1661" s="91">
        <f t="shared" si="1708"/>
        <v>120.71926457217901</v>
      </c>
      <c r="AL1661" s="148"/>
      <c r="AM1661" s="148"/>
      <c r="AN1661" s="148"/>
      <c r="AO1661" s="148"/>
    </row>
    <row r="1662" spans="1:41" ht="13.5" customHeight="1">
      <c r="A1662" s="88">
        <v>1659</v>
      </c>
      <c r="B1662" s="95" t="s">
        <v>3</v>
      </c>
      <c r="C1662" s="96">
        <v>142</v>
      </c>
      <c r="D1662" s="96">
        <v>147</v>
      </c>
      <c r="E1662" s="96">
        <v>182</v>
      </c>
      <c r="F1662" s="96">
        <v>312</v>
      </c>
      <c r="G1662" s="96">
        <v>617</v>
      </c>
      <c r="H1662" s="96">
        <v>822</v>
      </c>
      <c r="I1662" s="96">
        <v>855</v>
      </c>
      <c r="J1662" s="96">
        <v>628</v>
      </c>
      <c r="K1662" s="96">
        <v>748</v>
      </c>
      <c r="L1662" s="96">
        <v>743</v>
      </c>
      <c r="M1662" s="96">
        <v>1154</v>
      </c>
      <c r="N1662" s="96">
        <v>1200</v>
      </c>
      <c r="O1662" s="96"/>
      <c r="P1662" s="96"/>
      <c r="Q1662" s="96"/>
      <c r="R1662" s="96"/>
      <c r="Z1662" s="91">
        <f t="shared" ref="Z1662:AK1662" si="1709">C1662*100000/Z1635</f>
        <v>80.805321770205595</v>
      </c>
      <c r="AA1662" s="91">
        <f t="shared" si="1709"/>
        <v>82.889283599763175</v>
      </c>
      <c r="AB1662" s="91">
        <f t="shared" si="1709"/>
        <v>100.88803645273229</v>
      </c>
      <c r="AC1662" s="91">
        <f t="shared" si="1709"/>
        <v>170.14407713198165</v>
      </c>
      <c r="AD1662" s="91">
        <f t="shared" si="1709"/>
        <v>331.01746291477775</v>
      </c>
      <c r="AE1662" s="91">
        <f t="shared" si="1709"/>
        <v>433.6792567307337</v>
      </c>
      <c r="AF1662" s="91">
        <f t="shared" si="1709"/>
        <v>443.3497536945813</v>
      </c>
      <c r="AG1662" s="91">
        <f t="shared" si="1709"/>
        <v>318.90799402809233</v>
      </c>
      <c r="AH1662" s="91">
        <f t="shared" si="1709"/>
        <v>373.60397978143169</v>
      </c>
      <c r="AI1662" s="91">
        <f t="shared" si="1709"/>
        <v>366.1974607680782</v>
      </c>
      <c r="AJ1662" s="91">
        <f t="shared" si="1709"/>
        <v>563.35277893041075</v>
      </c>
      <c r="AK1662" s="91">
        <f t="shared" si="1709"/>
        <v>606.12183048792804</v>
      </c>
      <c r="AL1662" s="148"/>
      <c r="AM1662" s="148"/>
      <c r="AN1662" s="148"/>
      <c r="AO1662" s="148"/>
    </row>
    <row r="1663" spans="1:41" ht="13.5" customHeight="1">
      <c r="A1663" s="88">
        <v>1660</v>
      </c>
      <c r="B1663" s="95" t="s">
        <v>2</v>
      </c>
      <c r="C1663" s="96">
        <v>0</v>
      </c>
      <c r="D1663" s="96">
        <v>2</v>
      </c>
      <c r="E1663" s="96">
        <v>0</v>
      </c>
      <c r="F1663" s="96">
        <v>0</v>
      </c>
      <c r="G1663" s="96">
        <v>0</v>
      </c>
      <c r="H1663" s="96">
        <v>0</v>
      </c>
      <c r="I1663" s="96">
        <v>0</v>
      </c>
      <c r="J1663" s="96">
        <v>0</v>
      </c>
      <c r="K1663" s="96">
        <v>0</v>
      </c>
      <c r="L1663" s="96">
        <v>0</v>
      </c>
      <c r="M1663" s="96">
        <v>0</v>
      </c>
      <c r="N1663" s="96">
        <v>0</v>
      </c>
      <c r="O1663" s="96"/>
      <c r="P1663" s="96"/>
      <c r="Q1663" s="96"/>
      <c r="R1663" s="96"/>
      <c r="Z1663" s="91">
        <f t="shared" ref="Z1663:AK1663" si="1710">C1663*100000/Z1635</f>
        <v>0</v>
      </c>
      <c r="AA1663" s="91">
        <f t="shared" si="1710"/>
        <v>1.1277453550988188</v>
      </c>
      <c r="AB1663" s="91">
        <f t="shared" si="1710"/>
        <v>0</v>
      </c>
      <c r="AC1663" s="91">
        <f t="shared" si="1710"/>
        <v>0</v>
      </c>
      <c r="AD1663" s="91">
        <f t="shared" si="1710"/>
        <v>0</v>
      </c>
      <c r="AE1663" s="91">
        <f t="shared" si="1710"/>
        <v>0</v>
      </c>
      <c r="AF1663" s="91">
        <f t="shared" si="1710"/>
        <v>0</v>
      </c>
      <c r="AG1663" s="91">
        <f t="shared" si="1710"/>
        <v>0</v>
      </c>
      <c r="AH1663" s="91">
        <f t="shared" si="1710"/>
        <v>0</v>
      </c>
      <c r="AI1663" s="91">
        <f t="shared" si="1710"/>
        <v>0</v>
      </c>
      <c r="AJ1663" s="91">
        <f t="shared" si="1710"/>
        <v>0</v>
      </c>
      <c r="AK1663" s="91">
        <f t="shared" si="1710"/>
        <v>0</v>
      </c>
      <c r="AL1663" s="148"/>
      <c r="AM1663" s="148"/>
      <c r="AN1663" s="148"/>
      <c r="AO1663" s="148"/>
    </row>
    <row r="1664" spans="1:41" ht="13.5" customHeight="1">
      <c r="A1664" s="88">
        <v>1661</v>
      </c>
      <c r="B1664" s="95" t="s">
        <v>23</v>
      </c>
      <c r="C1664" s="96">
        <v>4</v>
      </c>
      <c r="D1664" s="96">
        <v>4</v>
      </c>
      <c r="E1664" s="96">
        <v>0</v>
      </c>
      <c r="F1664" s="96">
        <v>14</v>
      </c>
      <c r="G1664" s="96">
        <v>11</v>
      </c>
      <c r="H1664" s="96">
        <v>6</v>
      </c>
      <c r="I1664" s="96">
        <v>11</v>
      </c>
      <c r="J1664" s="96">
        <v>13</v>
      </c>
      <c r="K1664" s="96">
        <v>5</v>
      </c>
      <c r="L1664" s="96">
        <v>1</v>
      </c>
      <c r="M1664" s="96">
        <v>4</v>
      </c>
      <c r="N1664" s="96">
        <v>2</v>
      </c>
      <c r="O1664" s="96"/>
      <c r="P1664" s="96"/>
      <c r="Q1664" s="96"/>
      <c r="R1664" s="96"/>
      <c r="Z1664" s="91">
        <f t="shared" ref="Z1664:AK1664" si="1711">C1664*100000/Z1635</f>
        <v>2.2762062470480449</v>
      </c>
      <c r="AA1664" s="91">
        <f t="shared" si="1711"/>
        <v>2.2554907101976376</v>
      </c>
      <c r="AB1664" s="91">
        <f t="shared" si="1711"/>
        <v>0</v>
      </c>
      <c r="AC1664" s="91">
        <f t="shared" si="1711"/>
        <v>7.6346701277171247</v>
      </c>
      <c r="AD1664" s="91">
        <f t="shared" si="1711"/>
        <v>5.9014458542342876</v>
      </c>
      <c r="AE1664" s="91">
        <f t="shared" si="1711"/>
        <v>3.1655420199323627</v>
      </c>
      <c r="AF1664" s="91">
        <f t="shared" si="1711"/>
        <v>5.7039149598133267</v>
      </c>
      <c r="AG1664" s="91">
        <f t="shared" si="1711"/>
        <v>6.6015986024923574</v>
      </c>
      <c r="AH1664" s="91">
        <f t="shared" si="1711"/>
        <v>2.4973528060256127</v>
      </c>
      <c r="AI1664" s="91">
        <f t="shared" si="1711"/>
        <v>0.49286333885340272</v>
      </c>
      <c r="AJ1664" s="91">
        <f t="shared" si="1711"/>
        <v>1.9526959408333129</v>
      </c>
      <c r="AK1664" s="91">
        <f t="shared" si="1711"/>
        <v>1.0102030508132134</v>
      </c>
      <c r="AL1664" s="148"/>
      <c r="AM1664" s="148"/>
      <c r="AN1664" s="148"/>
      <c r="AO1664" s="148"/>
    </row>
    <row r="1665" spans="1:41" ht="13.5" customHeight="1">
      <c r="A1665" s="88">
        <v>1662</v>
      </c>
      <c r="B1665" s="95" t="s">
        <v>1</v>
      </c>
      <c r="C1665" s="96">
        <v>2</v>
      </c>
      <c r="D1665" s="96">
        <v>21</v>
      </c>
      <c r="E1665" s="96">
        <v>2</v>
      </c>
      <c r="F1665" s="96">
        <v>12</v>
      </c>
      <c r="G1665" s="96">
        <v>3</v>
      </c>
      <c r="H1665" s="96">
        <v>7</v>
      </c>
      <c r="I1665" s="96">
        <v>19</v>
      </c>
      <c r="J1665" s="96">
        <v>61</v>
      </c>
      <c r="K1665" s="96">
        <v>15</v>
      </c>
      <c r="L1665" s="96">
        <v>9</v>
      </c>
      <c r="M1665" s="96">
        <v>9</v>
      </c>
      <c r="N1665" s="96">
        <v>4</v>
      </c>
      <c r="O1665" s="96"/>
      <c r="P1665" s="96"/>
      <c r="Q1665" s="96"/>
      <c r="R1665" s="96"/>
      <c r="Z1665" s="91">
        <f t="shared" ref="Z1665:AK1665" si="1712">C1665*100000/Z1635</f>
        <v>1.1381031235240224</v>
      </c>
      <c r="AA1665" s="91">
        <f t="shared" si="1712"/>
        <v>11.841326228537596</v>
      </c>
      <c r="AB1665" s="91">
        <f t="shared" si="1712"/>
        <v>1.1086597412388164</v>
      </c>
      <c r="AC1665" s="91">
        <f t="shared" si="1712"/>
        <v>6.544002966614678</v>
      </c>
      <c r="AD1665" s="91">
        <f t="shared" si="1712"/>
        <v>1.6094852329729874</v>
      </c>
      <c r="AE1665" s="91">
        <f t="shared" si="1712"/>
        <v>3.693132356587757</v>
      </c>
      <c r="AF1665" s="91">
        <f t="shared" si="1712"/>
        <v>9.8522167487684733</v>
      </c>
      <c r="AG1665" s="91">
        <f t="shared" si="1712"/>
        <v>30.976731904002602</v>
      </c>
      <c r="AH1665" s="91">
        <f t="shared" si="1712"/>
        <v>7.4920584180768381</v>
      </c>
      <c r="AI1665" s="91">
        <f t="shared" si="1712"/>
        <v>4.4357700496806247</v>
      </c>
      <c r="AJ1665" s="91">
        <f t="shared" si="1712"/>
        <v>4.3935658668749547</v>
      </c>
      <c r="AK1665" s="91">
        <f t="shared" si="1712"/>
        <v>2.0204061016264268</v>
      </c>
      <c r="AL1665" s="148"/>
      <c r="AM1665" s="148"/>
      <c r="AN1665" s="148"/>
      <c r="AO1665" s="148"/>
    </row>
    <row r="1666" spans="1:41" ht="13.5" customHeight="1">
      <c r="A1666" s="88">
        <v>1663</v>
      </c>
      <c r="B1666" s="95" t="s">
        <v>0</v>
      </c>
      <c r="C1666" s="96">
        <v>4</v>
      </c>
      <c r="D1666" s="96">
        <v>2</v>
      </c>
      <c r="E1666" s="96">
        <v>18</v>
      </c>
      <c r="F1666" s="96">
        <v>4</v>
      </c>
      <c r="G1666" s="96">
        <v>1</v>
      </c>
      <c r="H1666" s="96">
        <v>4</v>
      </c>
      <c r="I1666" s="96">
        <v>5</v>
      </c>
      <c r="J1666" s="96">
        <v>5</v>
      </c>
      <c r="K1666" s="96">
        <v>4</v>
      </c>
      <c r="L1666" s="96">
        <v>94</v>
      </c>
      <c r="M1666" s="96">
        <v>775</v>
      </c>
      <c r="N1666" s="96">
        <v>127</v>
      </c>
      <c r="O1666" s="96"/>
      <c r="P1666" s="96"/>
      <c r="Q1666" s="96"/>
      <c r="R1666" s="96"/>
      <c r="Z1666" s="91">
        <f t="shared" ref="Z1666:AK1666" si="1713">C1666*100000/Z1635</f>
        <v>2.2762062470480449</v>
      </c>
      <c r="AA1666" s="91">
        <f t="shared" si="1713"/>
        <v>1.1277453550988188</v>
      </c>
      <c r="AB1666" s="91">
        <f t="shared" si="1713"/>
        <v>9.9779376711493484</v>
      </c>
      <c r="AC1666" s="91">
        <f t="shared" si="1713"/>
        <v>2.1813343222048927</v>
      </c>
      <c r="AD1666" s="91">
        <f t="shared" si="1713"/>
        <v>0.53649507765766247</v>
      </c>
      <c r="AE1666" s="91">
        <f t="shared" si="1713"/>
        <v>2.1103613466215752</v>
      </c>
      <c r="AF1666" s="91">
        <f t="shared" si="1713"/>
        <v>2.5926886180969664</v>
      </c>
      <c r="AG1666" s="91">
        <f t="shared" si="1713"/>
        <v>2.5390763855739835</v>
      </c>
      <c r="AH1666" s="91">
        <f t="shared" si="1713"/>
        <v>1.9978822448204903</v>
      </c>
      <c r="AI1666" s="91">
        <f t="shared" si="1713"/>
        <v>46.329153852219854</v>
      </c>
      <c r="AJ1666" s="91">
        <f t="shared" si="1713"/>
        <v>378.33483853645441</v>
      </c>
      <c r="AK1666" s="91">
        <f t="shared" si="1713"/>
        <v>64.147893726639055</v>
      </c>
      <c r="AL1666" s="148"/>
      <c r="AM1666" s="148"/>
      <c r="AN1666" s="148"/>
      <c r="AO1666" s="148"/>
    </row>
    <row r="1667" spans="1:41" ht="13.5" customHeight="1">
      <c r="A1667" s="88">
        <v>1664</v>
      </c>
      <c r="B1667" s="97" t="s">
        <v>111</v>
      </c>
      <c r="C1667" s="96"/>
      <c r="D1667" s="96"/>
      <c r="E1667" s="96"/>
      <c r="F1667" s="96"/>
      <c r="G1667" s="96"/>
      <c r="H1667" s="96"/>
      <c r="I1667" s="96"/>
      <c r="J1667" s="96"/>
      <c r="K1667" s="96"/>
      <c r="L1667" s="96"/>
      <c r="M1667" s="96">
        <v>0</v>
      </c>
      <c r="N1667" s="96">
        <v>0</v>
      </c>
      <c r="O1667" s="96"/>
      <c r="P1667" s="96"/>
      <c r="Q1667" s="96"/>
      <c r="R1667" s="96"/>
      <c r="Z1667" s="91">
        <f t="shared" ref="Z1667:AK1667" si="1714">C1667*100000/Z1635</f>
        <v>0</v>
      </c>
      <c r="AA1667" s="91">
        <f t="shared" si="1714"/>
        <v>0</v>
      </c>
      <c r="AB1667" s="91">
        <f t="shared" si="1714"/>
        <v>0</v>
      </c>
      <c r="AC1667" s="91">
        <f t="shared" si="1714"/>
        <v>0</v>
      </c>
      <c r="AD1667" s="91">
        <f t="shared" si="1714"/>
        <v>0</v>
      </c>
      <c r="AE1667" s="91">
        <f t="shared" si="1714"/>
        <v>0</v>
      </c>
      <c r="AF1667" s="91">
        <f t="shared" si="1714"/>
        <v>0</v>
      </c>
      <c r="AG1667" s="91">
        <f t="shared" si="1714"/>
        <v>0</v>
      </c>
      <c r="AH1667" s="91">
        <f t="shared" si="1714"/>
        <v>0</v>
      </c>
      <c r="AI1667" s="91">
        <f t="shared" si="1714"/>
        <v>0</v>
      </c>
      <c r="AJ1667" s="91">
        <f t="shared" si="1714"/>
        <v>0</v>
      </c>
      <c r="AK1667" s="91">
        <f t="shared" si="1714"/>
        <v>0</v>
      </c>
      <c r="AL1667" s="148"/>
      <c r="AM1667" s="148"/>
      <c r="AN1667" s="148"/>
      <c r="AO1667" s="148"/>
    </row>
    <row r="1668" spans="1:41" ht="13.5" customHeight="1">
      <c r="A1668" s="88">
        <v>1665</v>
      </c>
      <c r="B1668" s="97" t="s">
        <v>112</v>
      </c>
      <c r="C1668" s="96">
        <f>SUM(C1644,C1651,C1656,C1657:C1667)</f>
        <v>7885</v>
      </c>
      <c r="D1668" s="96">
        <f t="shared" ref="D1668:K1668" si="1715">SUM(D1644,D1651,D1656,D1657:D1667)</f>
        <v>8162</v>
      </c>
      <c r="E1668" s="96">
        <f t="shared" si="1715"/>
        <v>8504</v>
      </c>
      <c r="F1668" s="96">
        <f t="shared" si="1715"/>
        <v>8828</v>
      </c>
      <c r="G1668" s="96">
        <f t="shared" si="1715"/>
        <v>9407</v>
      </c>
      <c r="H1668" s="96">
        <f t="shared" si="1715"/>
        <v>12229</v>
      </c>
      <c r="I1668" s="96">
        <f t="shared" si="1715"/>
        <v>11734</v>
      </c>
      <c r="J1668" s="96">
        <f t="shared" si="1715"/>
        <v>10735</v>
      </c>
      <c r="K1668" s="96">
        <f t="shared" si="1715"/>
        <v>10551</v>
      </c>
      <c r="L1668" s="96">
        <f>SUM(L1644,L1651,L1656,L1657:L1667)</f>
        <v>12078</v>
      </c>
      <c r="M1668" s="96">
        <f t="shared" ref="M1668:R1668" si="1716">SUM(M1644,M1651,M1656,M1657:M1667)</f>
        <v>12713</v>
      </c>
      <c r="N1668" s="96">
        <f>SUM(N1644,N1651,N1656,N1657:N1667)</f>
        <v>11285</v>
      </c>
      <c r="O1668" s="96">
        <f t="shared" si="1716"/>
        <v>0</v>
      </c>
      <c r="P1668" s="96">
        <f t="shared" si="1716"/>
        <v>0</v>
      </c>
      <c r="Q1668" s="96">
        <f t="shared" si="1716"/>
        <v>0</v>
      </c>
      <c r="R1668" s="96">
        <f t="shared" si="1716"/>
        <v>0</v>
      </c>
      <c r="T1668" s="4" t="s">
        <v>1139</v>
      </c>
      <c r="U1668" s="4" t="s">
        <v>1140</v>
      </c>
      <c r="V1668" s="4" t="s">
        <v>1141</v>
      </c>
      <c r="W1668" s="4" t="s">
        <v>1142</v>
      </c>
      <c r="X1668" s="4" t="s">
        <v>1143</v>
      </c>
      <c r="Y1668" s="4">
        <v>4484.6000000000004</v>
      </c>
      <c r="Z1668" s="91">
        <f t="shared" ref="Z1668:AK1668" si="1717">C1668*100000/Z1635</f>
        <v>4486.9715644934586</v>
      </c>
      <c r="AA1668" s="91">
        <f t="shared" si="1717"/>
        <v>4602.3287941582794</v>
      </c>
      <c r="AB1668" s="91">
        <f t="shared" si="1717"/>
        <v>4714.0212197474475</v>
      </c>
      <c r="AC1668" s="91">
        <f t="shared" si="1717"/>
        <v>4814.2048491061987</v>
      </c>
      <c r="AD1668" s="91">
        <f t="shared" si="1717"/>
        <v>5046.8091955256314</v>
      </c>
      <c r="AE1668" s="91">
        <f t="shared" si="1717"/>
        <v>6451.9022269588113</v>
      </c>
      <c r="AF1668" s="91">
        <f t="shared" si="1717"/>
        <v>6084.5216489499608</v>
      </c>
      <c r="AG1668" s="91">
        <f t="shared" si="1717"/>
        <v>5451.3969998273424</v>
      </c>
      <c r="AH1668" s="91">
        <f t="shared" si="1717"/>
        <v>5269.9138912752478</v>
      </c>
      <c r="AI1668" s="91">
        <f t="shared" si="1717"/>
        <v>5952.8034066713981</v>
      </c>
      <c r="AJ1668" s="91">
        <f t="shared" si="1717"/>
        <v>6206.1558739534767</v>
      </c>
      <c r="AK1668" s="91">
        <f t="shared" si="1717"/>
        <v>5700.070714213557</v>
      </c>
      <c r="AL1668" s="148"/>
      <c r="AM1668" s="148"/>
      <c r="AN1668" s="148"/>
      <c r="AO1668" s="148"/>
    </row>
    <row r="1669" spans="1:41" ht="13.5" customHeight="1">
      <c r="A1669" s="88">
        <v>1666</v>
      </c>
      <c r="B1669" s="13" t="s">
        <v>166</v>
      </c>
      <c r="C1669" s="86">
        <v>2011</v>
      </c>
      <c r="D1669" s="86">
        <v>2012</v>
      </c>
      <c r="E1669" s="86">
        <v>2013</v>
      </c>
      <c r="F1669" s="86">
        <v>2014</v>
      </c>
      <c r="G1669" s="86">
        <v>2015</v>
      </c>
      <c r="H1669" s="86">
        <v>2016</v>
      </c>
      <c r="I1669" s="86">
        <v>2017</v>
      </c>
      <c r="J1669" s="86">
        <v>2018</v>
      </c>
      <c r="K1669" s="86">
        <v>2019</v>
      </c>
      <c r="L1669" s="86">
        <v>2020</v>
      </c>
      <c r="M1669" s="86">
        <v>2021</v>
      </c>
      <c r="N1669" s="86">
        <v>2022</v>
      </c>
      <c r="O1669" s="86">
        <v>2023</v>
      </c>
      <c r="P1669" s="86">
        <v>2024</v>
      </c>
      <c r="Q1669" s="86">
        <v>2025</v>
      </c>
      <c r="R1669" s="86">
        <v>2026</v>
      </c>
      <c r="Z1669" s="72">
        <v>111363</v>
      </c>
      <c r="AA1669" s="72">
        <v>112180</v>
      </c>
      <c r="AB1669" s="72">
        <v>113718</v>
      </c>
      <c r="AC1669" s="72">
        <v>115519</v>
      </c>
      <c r="AD1669" s="72">
        <v>117894</v>
      </c>
      <c r="AE1669" s="72">
        <v>120427</v>
      </c>
      <c r="AF1669" s="72">
        <v>122968</v>
      </c>
      <c r="AG1669" s="72">
        <v>125411</v>
      </c>
      <c r="AH1669" s="72">
        <v>127906</v>
      </c>
      <c r="AI1669" s="72">
        <v>130313</v>
      </c>
      <c r="AJ1669" s="72">
        <v>131702</v>
      </c>
      <c r="AK1669" s="72">
        <v>129379</v>
      </c>
      <c r="AL1669" s="149"/>
      <c r="AM1669" s="149"/>
      <c r="AN1669" s="149"/>
      <c r="AO1669" s="149"/>
    </row>
    <row r="1670" spans="1:41" ht="13.5" customHeight="1">
      <c r="A1670" s="88">
        <v>1667</v>
      </c>
      <c r="B1670" s="89" t="s">
        <v>25</v>
      </c>
      <c r="C1670" s="90">
        <v>2</v>
      </c>
      <c r="D1670" s="90">
        <v>0</v>
      </c>
      <c r="E1670" s="90">
        <v>6</v>
      </c>
      <c r="F1670" s="90">
        <v>2</v>
      </c>
      <c r="G1670" s="90">
        <v>2</v>
      </c>
      <c r="H1670" s="90">
        <v>2</v>
      </c>
      <c r="I1670" s="90">
        <v>2</v>
      </c>
      <c r="J1670" s="90">
        <v>2</v>
      </c>
      <c r="K1670" s="90">
        <v>2</v>
      </c>
      <c r="L1670" s="90">
        <v>2</v>
      </c>
      <c r="M1670" s="90">
        <v>2</v>
      </c>
      <c r="N1670" s="90">
        <v>2</v>
      </c>
      <c r="O1670" s="90"/>
      <c r="P1670" s="90"/>
      <c r="Q1670" s="90"/>
      <c r="R1670" s="90"/>
      <c r="Z1670" s="91">
        <f t="shared" ref="Z1670:AK1670" si="1718">C1670*100000/Z1669</f>
        <v>1.795928629796252</v>
      </c>
      <c r="AA1670" s="91">
        <f t="shared" si="1718"/>
        <v>0</v>
      </c>
      <c r="AB1670" s="91">
        <f t="shared" si="1718"/>
        <v>5.2762095710441619</v>
      </c>
      <c r="AC1670" s="91">
        <f t="shared" si="1718"/>
        <v>1.7313169262199293</v>
      </c>
      <c r="AD1670" s="91">
        <f t="shared" si="1718"/>
        <v>1.6964391741734099</v>
      </c>
      <c r="AE1670" s="91">
        <f t="shared" si="1718"/>
        <v>1.660757139179752</v>
      </c>
      <c r="AF1670" s="91">
        <f t="shared" si="1718"/>
        <v>1.6264393988679982</v>
      </c>
      <c r="AG1670" s="91">
        <f t="shared" si="1718"/>
        <v>1.5947564408225754</v>
      </c>
      <c r="AH1670" s="91">
        <f t="shared" si="1718"/>
        <v>1.5636483042234142</v>
      </c>
      <c r="AI1670" s="91">
        <f t="shared" si="1718"/>
        <v>1.5347662934626629</v>
      </c>
      <c r="AJ1670" s="91">
        <f t="shared" si="1718"/>
        <v>1.5185798241484563</v>
      </c>
      <c r="AK1670" s="91">
        <f t="shared" si="1718"/>
        <v>1.5458459255366017</v>
      </c>
      <c r="AL1670" s="148"/>
      <c r="AM1670" s="148"/>
      <c r="AN1670" s="148"/>
      <c r="AO1670" s="148"/>
    </row>
    <row r="1671" spans="1:41" ht="13.5" customHeight="1">
      <c r="A1671" s="88">
        <v>1668</v>
      </c>
      <c r="B1671" s="95" t="s">
        <v>22</v>
      </c>
      <c r="C1671" s="96">
        <v>534</v>
      </c>
      <c r="D1671" s="96">
        <v>554</v>
      </c>
      <c r="E1671" s="96">
        <v>594</v>
      </c>
      <c r="F1671" s="96">
        <v>620</v>
      </c>
      <c r="G1671" s="96">
        <v>575</v>
      </c>
      <c r="H1671" s="96">
        <v>640</v>
      </c>
      <c r="I1671" s="96">
        <v>648</v>
      </c>
      <c r="J1671" s="96">
        <v>561</v>
      </c>
      <c r="K1671" s="96">
        <v>550</v>
      </c>
      <c r="L1671" s="96">
        <v>569</v>
      </c>
      <c r="M1671" s="96">
        <v>578</v>
      </c>
      <c r="N1671" s="96">
        <v>597</v>
      </c>
      <c r="O1671" s="96"/>
      <c r="P1671" s="96"/>
      <c r="Q1671" s="96"/>
      <c r="R1671" s="96"/>
      <c r="Z1671" s="91">
        <f t="shared" ref="Z1671:AK1671" si="1719">C1671*100000/Z1669</f>
        <v>479.51294415559926</v>
      </c>
      <c r="AA1671" s="91">
        <f t="shared" si="1719"/>
        <v>493.84917097521839</v>
      </c>
      <c r="AB1671" s="91">
        <f t="shared" si="1719"/>
        <v>522.34474753337201</v>
      </c>
      <c r="AC1671" s="91">
        <f t="shared" si="1719"/>
        <v>536.70824712817807</v>
      </c>
      <c r="AD1671" s="91">
        <f t="shared" si="1719"/>
        <v>487.72626257485535</v>
      </c>
      <c r="AE1671" s="91">
        <f t="shared" si="1719"/>
        <v>531.44228453752066</v>
      </c>
      <c r="AF1671" s="91">
        <f t="shared" si="1719"/>
        <v>526.96636523323139</v>
      </c>
      <c r="AG1671" s="91">
        <f t="shared" si="1719"/>
        <v>447.32918165073238</v>
      </c>
      <c r="AH1671" s="91">
        <f t="shared" si="1719"/>
        <v>430.00328366143884</v>
      </c>
      <c r="AI1671" s="91">
        <f t="shared" si="1719"/>
        <v>436.6410104901276</v>
      </c>
      <c r="AJ1671" s="91">
        <f t="shared" si="1719"/>
        <v>438.86956917890387</v>
      </c>
      <c r="AK1671" s="91">
        <f t="shared" si="1719"/>
        <v>461.43500877267564</v>
      </c>
      <c r="AL1671" s="148"/>
      <c r="AM1671" s="148"/>
      <c r="AN1671" s="148"/>
      <c r="AO1671" s="148"/>
    </row>
    <row r="1672" spans="1:41" ht="13.5" customHeight="1">
      <c r="A1672" s="88">
        <v>1669</v>
      </c>
      <c r="B1672" s="95" t="s">
        <v>21</v>
      </c>
      <c r="C1672" s="96">
        <v>120</v>
      </c>
      <c r="D1672" s="96">
        <v>89</v>
      </c>
      <c r="E1672" s="96">
        <v>91</v>
      </c>
      <c r="F1672" s="96">
        <v>156</v>
      </c>
      <c r="G1672" s="96">
        <v>122</v>
      </c>
      <c r="H1672" s="96">
        <v>159</v>
      </c>
      <c r="I1672" s="96">
        <v>164</v>
      </c>
      <c r="J1672" s="96">
        <v>151</v>
      </c>
      <c r="K1672" s="96">
        <v>143</v>
      </c>
      <c r="L1672" s="96">
        <v>167</v>
      </c>
      <c r="M1672" s="96">
        <v>143</v>
      </c>
      <c r="N1672" s="96">
        <v>145</v>
      </c>
      <c r="O1672" s="96"/>
      <c r="P1672" s="96"/>
      <c r="Q1672" s="96"/>
      <c r="R1672" s="96"/>
      <c r="Z1672" s="91">
        <f t="shared" ref="Z1672:AK1672" si="1720">C1672*100000/Z1669</f>
        <v>107.75571778777511</v>
      </c>
      <c r="AA1672" s="91">
        <f t="shared" si="1720"/>
        <v>79.336780174719195</v>
      </c>
      <c r="AB1672" s="91">
        <f t="shared" si="1720"/>
        <v>80.022511827503124</v>
      </c>
      <c r="AC1672" s="91">
        <f t="shared" si="1720"/>
        <v>135.04272024515447</v>
      </c>
      <c r="AD1672" s="91">
        <f t="shared" si="1720"/>
        <v>103.482789624578</v>
      </c>
      <c r="AE1672" s="91">
        <f t="shared" si="1720"/>
        <v>132.0301925647903</v>
      </c>
      <c r="AF1672" s="91">
        <f t="shared" si="1720"/>
        <v>133.36803070717585</v>
      </c>
      <c r="AG1672" s="91">
        <f t="shared" si="1720"/>
        <v>120.40411128210444</v>
      </c>
      <c r="AH1672" s="91">
        <f t="shared" si="1720"/>
        <v>111.8008537519741</v>
      </c>
      <c r="AI1672" s="91">
        <f t="shared" si="1720"/>
        <v>128.15298550413235</v>
      </c>
      <c r="AJ1672" s="91">
        <f t="shared" si="1720"/>
        <v>108.57845742661463</v>
      </c>
      <c r="AK1672" s="91">
        <f t="shared" si="1720"/>
        <v>112.07382960140363</v>
      </c>
      <c r="AL1672" s="148"/>
      <c r="AM1672" s="148"/>
      <c r="AN1672" s="148"/>
      <c r="AO1672" s="148"/>
    </row>
    <row r="1673" spans="1:41" ht="13.5" customHeight="1">
      <c r="A1673" s="88">
        <v>1670</v>
      </c>
      <c r="B1673" s="95" t="s">
        <v>20</v>
      </c>
      <c r="C1673" s="96">
        <v>12</v>
      </c>
      <c r="D1673" s="96">
        <v>7</v>
      </c>
      <c r="E1673" s="96">
        <v>8</v>
      </c>
      <c r="F1673" s="96">
        <v>5</v>
      </c>
      <c r="G1673" s="96">
        <v>13</v>
      </c>
      <c r="H1673" s="96">
        <v>8</v>
      </c>
      <c r="I1673" s="96">
        <v>12</v>
      </c>
      <c r="J1673" s="96">
        <v>7</v>
      </c>
      <c r="K1673" s="96">
        <v>10</v>
      </c>
      <c r="L1673" s="96">
        <v>10</v>
      </c>
      <c r="M1673" s="96">
        <v>9</v>
      </c>
      <c r="N1673" s="96">
        <v>7</v>
      </c>
      <c r="O1673" s="96"/>
      <c r="P1673" s="96"/>
      <c r="Q1673" s="96"/>
      <c r="R1673" s="96"/>
      <c r="Z1673" s="91">
        <f t="shared" ref="Z1673:AK1673" si="1721">C1673*100000/Z1669</f>
        <v>10.775571778777511</v>
      </c>
      <c r="AA1673" s="91">
        <f t="shared" si="1721"/>
        <v>6.2399714744161168</v>
      </c>
      <c r="AB1673" s="91">
        <f t="shared" si="1721"/>
        <v>7.0349460947255489</v>
      </c>
      <c r="AC1673" s="91">
        <f t="shared" si="1721"/>
        <v>4.328292315549823</v>
      </c>
      <c r="AD1673" s="91">
        <f t="shared" si="1721"/>
        <v>11.026854632127165</v>
      </c>
      <c r="AE1673" s="91">
        <f t="shared" si="1721"/>
        <v>6.6430285567190079</v>
      </c>
      <c r="AF1673" s="91">
        <f t="shared" si="1721"/>
        <v>9.7586363932079898</v>
      </c>
      <c r="AG1673" s="91">
        <f t="shared" si="1721"/>
        <v>5.581647542879014</v>
      </c>
      <c r="AH1673" s="91">
        <f t="shared" si="1721"/>
        <v>7.8182415211170699</v>
      </c>
      <c r="AI1673" s="91">
        <f t="shared" si="1721"/>
        <v>7.673831467313315</v>
      </c>
      <c r="AJ1673" s="91">
        <f t="shared" si="1721"/>
        <v>6.8336092086680535</v>
      </c>
      <c r="AK1673" s="91">
        <f t="shared" si="1721"/>
        <v>5.4104607393781059</v>
      </c>
      <c r="AL1673" s="148"/>
      <c r="AM1673" s="148"/>
      <c r="AN1673" s="148"/>
      <c r="AO1673" s="148"/>
    </row>
    <row r="1674" spans="1:41" ht="13.5" customHeight="1">
      <c r="A1674" s="88">
        <v>1671</v>
      </c>
      <c r="B1674" s="95" t="s">
        <v>19</v>
      </c>
      <c r="C1674" s="96">
        <v>101</v>
      </c>
      <c r="D1674" s="96">
        <v>103</v>
      </c>
      <c r="E1674" s="96">
        <v>77</v>
      </c>
      <c r="F1674" s="96">
        <v>68</v>
      </c>
      <c r="G1674" s="96">
        <v>70</v>
      </c>
      <c r="H1674" s="96">
        <v>65</v>
      </c>
      <c r="I1674" s="96">
        <v>87</v>
      </c>
      <c r="J1674" s="96">
        <v>65</v>
      </c>
      <c r="K1674" s="96">
        <v>58</v>
      </c>
      <c r="L1674" s="96">
        <v>84</v>
      </c>
      <c r="M1674" s="96">
        <v>62</v>
      </c>
      <c r="N1674" s="96">
        <v>46</v>
      </c>
      <c r="O1674" s="96"/>
      <c r="P1674" s="96"/>
      <c r="Q1674" s="96"/>
      <c r="R1674" s="96"/>
      <c r="Z1674" s="91">
        <f t="shared" ref="Z1674:AK1674" si="1722">C1674*100000/Z1669</f>
        <v>90.694395804710723</v>
      </c>
      <c r="AA1674" s="91">
        <f t="shared" si="1722"/>
        <v>91.816723123551441</v>
      </c>
      <c r="AB1674" s="91">
        <f t="shared" si="1722"/>
        <v>67.711356161733406</v>
      </c>
      <c r="AC1674" s="91">
        <f t="shared" si="1722"/>
        <v>58.864775491477594</v>
      </c>
      <c r="AD1674" s="91">
        <f t="shared" si="1722"/>
        <v>59.375371096069351</v>
      </c>
      <c r="AE1674" s="91">
        <f t="shared" si="1722"/>
        <v>53.974607023341939</v>
      </c>
      <c r="AF1674" s="91">
        <f t="shared" si="1722"/>
        <v>70.750113850757927</v>
      </c>
      <c r="AG1674" s="91">
        <f t="shared" si="1722"/>
        <v>51.829584326733702</v>
      </c>
      <c r="AH1674" s="91">
        <f t="shared" si="1722"/>
        <v>45.345800822479006</v>
      </c>
      <c r="AI1674" s="91">
        <f t="shared" si="1722"/>
        <v>64.46018432543184</v>
      </c>
      <c r="AJ1674" s="91">
        <f t="shared" si="1722"/>
        <v>47.075974548602147</v>
      </c>
      <c r="AK1674" s="91">
        <f t="shared" si="1722"/>
        <v>35.554456287341843</v>
      </c>
      <c r="AL1674" s="148"/>
      <c r="AM1674" s="148"/>
      <c r="AN1674" s="148"/>
      <c r="AO1674" s="148"/>
    </row>
    <row r="1675" spans="1:41" ht="13.5" customHeight="1">
      <c r="A1675" s="88">
        <v>1672</v>
      </c>
      <c r="B1675" s="95" t="s">
        <v>18</v>
      </c>
      <c r="C1675" s="96">
        <v>2</v>
      </c>
      <c r="D1675" s="96">
        <v>3</v>
      </c>
      <c r="E1675" s="96">
        <v>3</v>
      </c>
      <c r="F1675" s="96">
        <v>5</v>
      </c>
      <c r="G1675" s="96">
        <v>4</v>
      </c>
      <c r="H1675" s="96">
        <v>7</v>
      </c>
      <c r="I1675" s="96">
        <v>2</v>
      </c>
      <c r="J1675" s="96">
        <v>3</v>
      </c>
      <c r="K1675" s="96">
        <v>4</v>
      </c>
      <c r="L1675" s="96">
        <v>4</v>
      </c>
      <c r="M1675" s="96">
        <v>3</v>
      </c>
      <c r="N1675" s="96">
        <v>8</v>
      </c>
      <c r="O1675" s="96"/>
      <c r="P1675" s="96"/>
      <c r="Q1675" s="96"/>
      <c r="R1675" s="96"/>
      <c r="Z1675" s="91">
        <f t="shared" ref="Z1675:AK1675" si="1723">C1675*100000/Z1669</f>
        <v>1.795928629796252</v>
      </c>
      <c r="AA1675" s="91">
        <f t="shared" si="1723"/>
        <v>2.6742734890354787</v>
      </c>
      <c r="AB1675" s="91">
        <f t="shared" si="1723"/>
        <v>2.6381047855220809</v>
      </c>
      <c r="AC1675" s="91">
        <f t="shared" si="1723"/>
        <v>4.328292315549823</v>
      </c>
      <c r="AD1675" s="91">
        <f t="shared" si="1723"/>
        <v>3.3928783483468199</v>
      </c>
      <c r="AE1675" s="91">
        <f t="shared" si="1723"/>
        <v>5.8126499871291326</v>
      </c>
      <c r="AF1675" s="91">
        <f t="shared" si="1723"/>
        <v>1.6264393988679982</v>
      </c>
      <c r="AG1675" s="91">
        <f t="shared" si="1723"/>
        <v>2.3921346612338632</v>
      </c>
      <c r="AH1675" s="91">
        <f t="shared" si="1723"/>
        <v>3.1272966084468283</v>
      </c>
      <c r="AI1675" s="91">
        <f t="shared" si="1723"/>
        <v>3.0695325869253258</v>
      </c>
      <c r="AJ1675" s="91">
        <f t="shared" si="1723"/>
        <v>2.2778697362226845</v>
      </c>
      <c r="AK1675" s="91">
        <f t="shared" si="1723"/>
        <v>6.1833837021464069</v>
      </c>
      <c r="AL1675" s="148"/>
      <c r="AM1675" s="148"/>
      <c r="AN1675" s="148"/>
      <c r="AO1675" s="148"/>
    </row>
    <row r="1676" spans="1:41" ht="13.5" customHeight="1">
      <c r="A1676" s="88">
        <v>1673</v>
      </c>
      <c r="B1676" s="95" t="s">
        <v>17</v>
      </c>
      <c r="C1676" s="96">
        <v>135</v>
      </c>
      <c r="D1676" s="96">
        <v>169</v>
      </c>
      <c r="E1676" s="96">
        <v>310</v>
      </c>
      <c r="F1676" s="96">
        <v>205</v>
      </c>
      <c r="G1676" s="96">
        <v>238</v>
      </c>
      <c r="H1676" s="96">
        <v>207</v>
      </c>
      <c r="I1676" s="96">
        <v>192</v>
      </c>
      <c r="J1676" s="96">
        <v>188</v>
      </c>
      <c r="K1676" s="96">
        <v>168</v>
      </c>
      <c r="L1676" s="96">
        <v>189</v>
      </c>
      <c r="M1676" s="96">
        <v>193</v>
      </c>
      <c r="N1676" s="96">
        <v>273</v>
      </c>
      <c r="O1676" s="96"/>
      <c r="P1676" s="96"/>
      <c r="Q1676" s="96"/>
      <c r="R1676" s="96"/>
      <c r="Z1676" s="91">
        <f t="shared" ref="Z1676:AK1676" si="1724">C1676*100000/Z1669</f>
        <v>121.225182511247</v>
      </c>
      <c r="AA1676" s="91">
        <f t="shared" si="1724"/>
        <v>150.65073988233198</v>
      </c>
      <c r="AB1676" s="91">
        <f t="shared" si="1724"/>
        <v>272.60416117061504</v>
      </c>
      <c r="AC1676" s="91">
        <f t="shared" si="1724"/>
        <v>177.45998493754274</v>
      </c>
      <c r="AD1676" s="91">
        <f t="shared" si="1724"/>
        <v>201.87626172663579</v>
      </c>
      <c r="AE1676" s="91">
        <f t="shared" si="1724"/>
        <v>171.88836390510434</v>
      </c>
      <c r="AF1676" s="91">
        <f t="shared" si="1724"/>
        <v>156.13818229132784</v>
      </c>
      <c r="AG1676" s="91">
        <f t="shared" si="1724"/>
        <v>149.90710543732209</v>
      </c>
      <c r="AH1676" s="91">
        <f t="shared" si="1724"/>
        <v>131.34645755476677</v>
      </c>
      <c r="AI1676" s="91">
        <f t="shared" si="1724"/>
        <v>145.03541473222165</v>
      </c>
      <c r="AJ1676" s="91">
        <f t="shared" si="1724"/>
        <v>146.54295303032603</v>
      </c>
      <c r="AK1676" s="91">
        <f t="shared" si="1724"/>
        <v>211.00796883574614</v>
      </c>
      <c r="AL1676" s="148"/>
      <c r="AM1676" s="148"/>
      <c r="AN1676" s="148"/>
      <c r="AO1676" s="148"/>
    </row>
    <row r="1677" spans="1:41" ht="13.5" customHeight="1">
      <c r="A1677" s="88">
        <v>1674</v>
      </c>
      <c r="B1677" s="95" t="s">
        <v>16</v>
      </c>
      <c r="C1677" s="96">
        <v>58</v>
      </c>
      <c r="D1677" s="96">
        <v>38</v>
      </c>
      <c r="E1677" s="96">
        <v>59</v>
      </c>
      <c r="F1677" s="96">
        <v>48</v>
      </c>
      <c r="G1677" s="96">
        <v>42</v>
      </c>
      <c r="H1677" s="96">
        <v>66</v>
      </c>
      <c r="I1677" s="96">
        <v>51</v>
      </c>
      <c r="J1677" s="96">
        <v>62</v>
      </c>
      <c r="K1677" s="96">
        <v>72</v>
      </c>
      <c r="L1677" s="96">
        <v>53</v>
      </c>
      <c r="M1677" s="96">
        <v>69</v>
      </c>
      <c r="N1677" s="96">
        <v>85</v>
      </c>
      <c r="O1677" s="96"/>
      <c r="P1677" s="96"/>
      <c r="Q1677" s="96"/>
      <c r="R1677" s="96"/>
      <c r="Z1677" s="91">
        <f t="shared" ref="Z1677:AK1677" si="1725">C1677*100000/Z1669</f>
        <v>52.081930264091305</v>
      </c>
      <c r="AA1677" s="91">
        <f t="shared" si="1725"/>
        <v>33.874130861116065</v>
      </c>
      <c r="AB1677" s="91">
        <f t="shared" si="1725"/>
        <v>51.882727448600924</v>
      </c>
      <c r="AC1677" s="91">
        <f t="shared" si="1725"/>
        <v>41.551606229278299</v>
      </c>
      <c r="AD1677" s="91">
        <f t="shared" si="1725"/>
        <v>35.625222657641608</v>
      </c>
      <c r="AE1677" s="91">
        <f t="shared" si="1725"/>
        <v>54.804985592931814</v>
      </c>
      <c r="AF1677" s="91">
        <f t="shared" si="1725"/>
        <v>41.474204671133954</v>
      </c>
      <c r="AG1677" s="91">
        <f t="shared" si="1725"/>
        <v>49.437449665499834</v>
      </c>
      <c r="AH1677" s="91">
        <f t="shared" si="1725"/>
        <v>56.291338952042906</v>
      </c>
      <c r="AI1677" s="91">
        <f t="shared" si="1725"/>
        <v>40.671306776760566</v>
      </c>
      <c r="AJ1677" s="91">
        <f t="shared" si="1725"/>
        <v>52.391003933121745</v>
      </c>
      <c r="AK1677" s="91">
        <f t="shared" si="1725"/>
        <v>65.698451835305576</v>
      </c>
      <c r="AL1677" s="148"/>
      <c r="AM1677" s="148"/>
      <c r="AN1677" s="148"/>
      <c r="AO1677" s="148"/>
    </row>
    <row r="1678" spans="1:41" ht="13.5" customHeight="1">
      <c r="A1678" s="88">
        <v>1675</v>
      </c>
      <c r="B1678" s="97" t="s">
        <v>117</v>
      </c>
      <c r="C1678" s="96">
        <v>964</v>
      </c>
      <c r="D1678" s="96">
        <v>963</v>
      </c>
      <c r="E1678" s="96">
        <v>1148</v>
      </c>
      <c r="F1678" s="96">
        <v>1109</v>
      </c>
      <c r="G1678" s="96">
        <v>1066</v>
      </c>
      <c r="H1678" s="96">
        <v>1154</v>
      </c>
      <c r="I1678" s="96">
        <v>1158</v>
      </c>
      <c r="J1678" s="96">
        <v>1039</v>
      </c>
      <c r="K1678" s="96">
        <v>1007</v>
      </c>
      <c r="L1678" s="96">
        <v>1078</v>
      </c>
      <c r="M1678" s="96">
        <v>1059</v>
      </c>
      <c r="N1678" s="96">
        <v>1163</v>
      </c>
      <c r="O1678" s="96"/>
      <c r="P1678" s="96"/>
      <c r="Q1678" s="96"/>
      <c r="R1678" s="96"/>
      <c r="T1678" s="4" t="s">
        <v>1144</v>
      </c>
      <c r="U1678" s="4" t="s">
        <v>1145</v>
      </c>
      <c r="V1678" s="4" t="s">
        <v>1146</v>
      </c>
      <c r="W1678" s="4" t="s">
        <v>1147</v>
      </c>
      <c r="X1678" s="4" t="s">
        <v>1148</v>
      </c>
      <c r="Y1678" s="4">
        <v>783.2</v>
      </c>
      <c r="Z1678" s="91">
        <f t="shared" ref="Z1678:AK1678" si="1726">C1678*100000/Z1669</f>
        <v>865.63759956179342</v>
      </c>
      <c r="AA1678" s="91">
        <f t="shared" si="1726"/>
        <v>858.44178998038865</v>
      </c>
      <c r="AB1678" s="91">
        <f t="shared" si="1726"/>
        <v>1009.5147645931163</v>
      </c>
      <c r="AC1678" s="91">
        <f t="shared" si="1726"/>
        <v>960.01523558895076</v>
      </c>
      <c r="AD1678" s="91">
        <f t="shared" si="1726"/>
        <v>904.20207983442754</v>
      </c>
      <c r="AE1678" s="91">
        <f t="shared" si="1726"/>
        <v>958.25686930671691</v>
      </c>
      <c r="AF1678" s="91">
        <f t="shared" si="1726"/>
        <v>941.70841194457091</v>
      </c>
      <c r="AG1678" s="91">
        <f t="shared" si="1726"/>
        <v>828.47597100732787</v>
      </c>
      <c r="AH1678" s="91">
        <f t="shared" si="1726"/>
        <v>787.29692117648904</v>
      </c>
      <c r="AI1678" s="91">
        <f t="shared" si="1726"/>
        <v>827.2390321763753</v>
      </c>
      <c r="AJ1678" s="91">
        <f t="shared" si="1726"/>
        <v>804.08801688660765</v>
      </c>
      <c r="AK1678" s="91">
        <f t="shared" si="1726"/>
        <v>898.90940569953398</v>
      </c>
      <c r="AL1678" s="148"/>
      <c r="AM1678" s="148"/>
      <c r="AN1678" s="148"/>
      <c r="AO1678" s="148"/>
    </row>
    <row r="1679" spans="1:41" ht="13.5" customHeight="1">
      <c r="A1679" s="88">
        <v>1676</v>
      </c>
      <c r="B1679" s="95" t="s">
        <v>15</v>
      </c>
      <c r="C1679" s="96">
        <v>26</v>
      </c>
      <c r="D1679" s="96">
        <v>25</v>
      </c>
      <c r="E1679" s="96">
        <v>36</v>
      </c>
      <c r="F1679" s="96">
        <v>35</v>
      </c>
      <c r="G1679" s="96">
        <v>31</v>
      </c>
      <c r="H1679" s="96">
        <v>37</v>
      </c>
      <c r="I1679" s="96">
        <v>29</v>
      </c>
      <c r="J1679" s="96">
        <v>36</v>
      </c>
      <c r="K1679" s="96">
        <v>19</v>
      </c>
      <c r="L1679" s="96">
        <v>17</v>
      </c>
      <c r="M1679" s="96">
        <v>23</v>
      </c>
      <c r="N1679" s="96">
        <v>22</v>
      </c>
      <c r="O1679" s="96"/>
      <c r="P1679" s="96"/>
      <c r="Q1679" s="96"/>
      <c r="R1679" s="96"/>
      <c r="Z1679" s="91">
        <f t="shared" ref="Z1679:AK1679" si="1727">C1679*100000/Z1669</f>
        <v>23.347072187351273</v>
      </c>
      <c r="AA1679" s="91">
        <f t="shared" si="1727"/>
        <v>22.285612408628989</v>
      </c>
      <c r="AB1679" s="91">
        <f t="shared" si="1727"/>
        <v>31.65725742626497</v>
      </c>
      <c r="AC1679" s="91">
        <f t="shared" si="1727"/>
        <v>30.29804620884876</v>
      </c>
      <c r="AD1679" s="91">
        <f t="shared" si="1727"/>
        <v>26.294807199687856</v>
      </c>
      <c r="AE1679" s="91">
        <f t="shared" si="1727"/>
        <v>30.724007074825412</v>
      </c>
      <c r="AF1679" s="91">
        <f t="shared" si="1727"/>
        <v>23.583371283585972</v>
      </c>
      <c r="AG1679" s="91">
        <f t="shared" si="1727"/>
        <v>28.705615934806357</v>
      </c>
      <c r="AH1679" s="91">
        <f t="shared" si="1727"/>
        <v>14.854658890122433</v>
      </c>
      <c r="AI1679" s="91">
        <f t="shared" si="1727"/>
        <v>13.045513494432635</v>
      </c>
      <c r="AJ1679" s="91">
        <f t="shared" si="1727"/>
        <v>17.463667977707249</v>
      </c>
      <c r="AK1679" s="91">
        <f t="shared" si="1727"/>
        <v>17.00430518090262</v>
      </c>
      <c r="AL1679" s="148"/>
      <c r="AM1679" s="148"/>
      <c r="AN1679" s="148"/>
      <c r="AO1679" s="148"/>
    </row>
    <row r="1680" spans="1:41" ht="13.5" customHeight="1">
      <c r="A1680" s="88">
        <v>1677</v>
      </c>
      <c r="B1680" s="95" t="s">
        <v>14</v>
      </c>
      <c r="C1680" s="96">
        <v>900</v>
      </c>
      <c r="D1680" s="96">
        <v>917</v>
      </c>
      <c r="E1680" s="96">
        <v>822</v>
      </c>
      <c r="F1680" s="96">
        <v>743</v>
      </c>
      <c r="G1680" s="96">
        <v>719</v>
      </c>
      <c r="H1680" s="96">
        <v>693</v>
      </c>
      <c r="I1680" s="96">
        <v>600</v>
      </c>
      <c r="J1680" s="96">
        <v>584</v>
      </c>
      <c r="K1680" s="96">
        <v>459</v>
      </c>
      <c r="L1680" s="96">
        <v>568</v>
      </c>
      <c r="M1680" s="96">
        <v>547</v>
      </c>
      <c r="N1680" s="96">
        <v>612</v>
      </c>
      <c r="O1680" s="96"/>
      <c r="P1680" s="96"/>
      <c r="Q1680" s="96"/>
      <c r="R1680" s="96"/>
      <c r="Z1680" s="91">
        <f t="shared" ref="Z1680:AK1680" si="1728">C1680*100000/Z1669</f>
        <v>808.1678834083134</v>
      </c>
      <c r="AA1680" s="91">
        <f t="shared" si="1728"/>
        <v>817.43626314851133</v>
      </c>
      <c r="AB1680" s="91">
        <f t="shared" si="1728"/>
        <v>722.84071123305023</v>
      </c>
      <c r="AC1680" s="91">
        <f t="shared" si="1728"/>
        <v>643.18423809070373</v>
      </c>
      <c r="AD1680" s="91">
        <f t="shared" si="1728"/>
        <v>609.86988311534094</v>
      </c>
      <c r="AE1680" s="91">
        <f t="shared" si="1728"/>
        <v>575.45234872578408</v>
      </c>
      <c r="AF1680" s="91">
        <f t="shared" si="1728"/>
        <v>487.93181966039947</v>
      </c>
      <c r="AG1680" s="91">
        <f t="shared" si="1728"/>
        <v>465.66888072019202</v>
      </c>
      <c r="AH1680" s="91">
        <f t="shared" si="1728"/>
        <v>358.85728581927356</v>
      </c>
      <c r="AI1680" s="91">
        <f t="shared" si="1728"/>
        <v>435.87362734339627</v>
      </c>
      <c r="AJ1680" s="91">
        <f t="shared" si="1728"/>
        <v>415.33158190460284</v>
      </c>
      <c r="AK1680" s="91">
        <f t="shared" si="1728"/>
        <v>473.02885321420013</v>
      </c>
      <c r="AL1680" s="148"/>
      <c r="AM1680" s="148"/>
      <c r="AN1680" s="148"/>
      <c r="AO1680" s="148"/>
    </row>
    <row r="1681" spans="1:41" ht="13.5" customHeight="1">
      <c r="A1681" s="88">
        <v>1678</v>
      </c>
      <c r="B1681" s="95" t="s">
        <v>13</v>
      </c>
      <c r="C1681" s="96">
        <v>889</v>
      </c>
      <c r="D1681" s="96">
        <v>912</v>
      </c>
      <c r="E1681" s="96">
        <v>1031</v>
      </c>
      <c r="F1681" s="96">
        <v>960</v>
      </c>
      <c r="G1681" s="96">
        <v>888</v>
      </c>
      <c r="H1681" s="96">
        <v>896</v>
      </c>
      <c r="I1681" s="96">
        <v>885</v>
      </c>
      <c r="J1681" s="96">
        <v>700</v>
      </c>
      <c r="K1681" s="96">
        <v>533</v>
      </c>
      <c r="L1681" s="96">
        <v>663</v>
      </c>
      <c r="M1681" s="96">
        <v>409</v>
      </c>
      <c r="N1681" s="96">
        <v>366</v>
      </c>
      <c r="O1681" s="96"/>
      <c r="P1681" s="96"/>
      <c r="Q1681" s="96"/>
      <c r="R1681" s="96"/>
      <c r="Z1681" s="91">
        <f t="shared" ref="Z1681:AK1681" si="1729">C1681*100000/Z1669</f>
        <v>798.29027594443392</v>
      </c>
      <c r="AA1681" s="91">
        <f t="shared" si="1729"/>
        <v>812.9791406667855</v>
      </c>
      <c r="AB1681" s="91">
        <f t="shared" si="1729"/>
        <v>906.62867795775514</v>
      </c>
      <c r="AC1681" s="91">
        <f t="shared" si="1729"/>
        <v>831.03212458556607</v>
      </c>
      <c r="AD1681" s="91">
        <f t="shared" si="1729"/>
        <v>753.21899333299405</v>
      </c>
      <c r="AE1681" s="91">
        <f t="shared" si="1729"/>
        <v>744.01919835252897</v>
      </c>
      <c r="AF1681" s="91">
        <f t="shared" si="1729"/>
        <v>719.69943399908914</v>
      </c>
      <c r="AG1681" s="91">
        <f t="shared" si="1729"/>
        <v>558.16475428790136</v>
      </c>
      <c r="AH1681" s="91">
        <f t="shared" si="1729"/>
        <v>416.71227307553983</v>
      </c>
      <c r="AI1681" s="91">
        <f t="shared" si="1729"/>
        <v>508.77502628287277</v>
      </c>
      <c r="AJ1681" s="91">
        <f t="shared" si="1729"/>
        <v>310.54957403835931</v>
      </c>
      <c r="AK1681" s="91">
        <f t="shared" si="1729"/>
        <v>282.8898043731981</v>
      </c>
      <c r="AL1681" s="148"/>
      <c r="AM1681" s="148"/>
      <c r="AN1681" s="148"/>
      <c r="AO1681" s="148"/>
    </row>
    <row r="1682" spans="1:41" ht="13.5" customHeight="1">
      <c r="A1682" s="88">
        <v>1679</v>
      </c>
      <c r="B1682" s="95" t="s">
        <v>12</v>
      </c>
      <c r="C1682" s="96">
        <v>2830</v>
      </c>
      <c r="D1682" s="96">
        <v>3075</v>
      </c>
      <c r="E1682" s="96">
        <v>3074</v>
      </c>
      <c r="F1682" s="96">
        <v>3043</v>
      </c>
      <c r="G1682" s="96">
        <v>3530</v>
      </c>
      <c r="H1682" s="96">
        <v>4055</v>
      </c>
      <c r="I1682" s="96">
        <v>3943</v>
      </c>
      <c r="J1682" s="96">
        <v>3872</v>
      </c>
      <c r="K1682" s="96">
        <v>3455</v>
      </c>
      <c r="L1682" s="96">
        <v>3715</v>
      </c>
      <c r="M1682" s="96">
        <v>2965</v>
      </c>
      <c r="N1682" s="96">
        <v>3217</v>
      </c>
      <c r="O1682" s="96"/>
      <c r="P1682" s="96"/>
      <c r="Q1682" s="96"/>
      <c r="R1682" s="96"/>
      <c r="Z1682" s="91">
        <f t="shared" ref="Z1682:AK1682" si="1730">C1682*100000/Z1669</f>
        <v>2541.2390111616965</v>
      </c>
      <c r="AA1682" s="91">
        <f t="shared" si="1730"/>
        <v>2741.1303262613656</v>
      </c>
      <c r="AB1682" s="91">
        <f t="shared" si="1730"/>
        <v>2703.1780368982922</v>
      </c>
      <c r="AC1682" s="91">
        <f t="shared" si="1730"/>
        <v>2634.1987032436223</v>
      </c>
      <c r="AD1682" s="91">
        <f t="shared" si="1730"/>
        <v>2994.2151424160688</v>
      </c>
      <c r="AE1682" s="91">
        <f t="shared" si="1730"/>
        <v>3367.1850996869471</v>
      </c>
      <c r="AF1682" s="91">
        <f t="shared" si="1730"/>
        <v>3206.5252748682583</v>
      </c>
      <c r="AG1682" s="91">
        <f t="shared" si="1730"/>
        <v>3087.448469432506</v>
      </c>
      <c r="AH1682" s="91">
        <f t="shared" si="1730"/>
        <v>2701.2024455459477</v>
      </c>
      <c r="AI1682" s="91">
        <f t="shared" si="1730"/>
        <v>2850.8283901068967</v>
      </c>
      <c r="AJ1682" s="91">
        <f t="shared" si="1730"/>
        <v>2251.2945893000865</v>
      </c>
      <c r="AK1682" s="91">
        <f t="shared" si="1730"/>
        <v>2486.4931712256239</v>
      </c>
      <c r="AL1682" s="148"/>
      <c r="AM1682" s="148"/>
      <c r="AN1682" s="148"/>
      <c r="AO1682" s="148"/>
    </row>
    <row r="1683" spans="1:41" ht="13.5" customHeight="1">
      <c r="A1683" s="88">
        <v>1680</v>
      </c>
      <c r="B1683" s="95" t="s">
        <v>11</v>
      </c>
      <c r="C1683" s="96">
        <v>438</v>
      </c>
      <c r="D1683" s="96">
        <v>519</v>
      </c>
      <c r="E1683" s="96">
        <v>574</v>
      </c>
      <c r="F1683" s="96">
        <v>872</v>
      </c>
      <c r="G1683" s="96">
        <v>891</v>
      </c>
      <c r="H1683" s="96">
        <v>536</v>
      </c>
      <c r="I1683" s="96">
        <v>563</v>
      </c>
      <c r="J1683" s="96">
        <v>703</v>
      </c>
      <c r="K1683" s="96">
        <v>609</v>
      </c>
      <c r="L1683" s="96">
        <v>514</v>
      </c>
      <c r="M1683" s="96">
        <v>473</v>
      </c>
      <c r="N1683" s="96">
        <v>466</v>
      </c>
      <c r="O1683" s="96"/>
      <c r="P1683" s="96"/>
      <c r="Q1683" s="96"/>
      <c r="R1683" s="96"/>
      <c r="Z1683" s="91">
        <f t="shared" ref="Z1683:AK1683" si="1731">C1683*100000/Z1669</f>
        <v>393.30836992537917</v>
      </c>
      <c r="AA1683" s="91">
        <f t="shared" si="1731"/>
        <v>462.64931360313784</v>
      </c>
      <c r="AB1683" s="91">
        <f t="shared" si="1731"/>
        <v>504.75738229655815</v>
      </c>
      <c r="AC1683" s="91">
        <f t="shared" si="1731"/>
        <v>754.85417983188916</v>
      </c>
      <c r="AD1683" s="91">
        <f t="shared" si="1731"/>
        <v>755.76365209425421</v>
      </c>
      <c r="AE1683" s="91">
        <f t="shared" si="1731"/>
        <v>445.08291330017357</v>
      </c>
      <c r="AF1683" s="91">
        <f t="shared" si="1731"/>
        <v>457.8426907813415</v>
      </c>
      <c r="AG1683" s="91">
        <f t="shared" si="1731"/>
        <v>560.55688894913521</v>
      </c>
      <c r="AH1683" s="91">
        <f t="shared" si="1731"/>
        <v>476.13090863602957</v>
      </c>
      <c r="AI1683" s="91">
        <f t="shared" si="1731"/>
        <v>394.43493741990437</v>
      </c>
      <c r="AJ1683" s="91">
        <f t="shared" si="1731"/>
        <v>359.14412841110993</v>
      </c>
      <c r="AK1683" s="91">
        <f t="shared" si="1731"/>
        <v>360.18210065002819</v>
      </c>
      <c r="AL1683" s="148"/>
      <c r="AM1683" s="148"/>
      <c r="AN1683" s="148"/>
      <c r="AO1683" s="148"/>
    </row>
    <row r="1684" spans="1:41" ht="13.5" customHeight="1">
      <c r="A1684" s="88">
        <v>1681</v>
      </c>
      <c r="B1684" s="95" t="s">
        <v>28</v>
      </c>
      <c r="C1684" s="96">
        <v>0</v>
      </c>
      <c r="D1684" s="96">
        <v>1</v>
      </c>
      <c r="E1684" s="96">
        <v>0</v>
      </c>
      <c r="F1684" s="96">
        <v>0</v>
      </c>
      <c r="G1684" s="96">
        <v>0</v>
      </c>
      <c r="H1684" s="96">
        <v>0</v>
      </c>
      <c r="I1684" s="96">
        <v>0</v>
      </c>
      <c r="J1684" s="96">
        <v>0</v>
      </c>
      <c r="K1684" s="96">
        <v>0</v>
      </c>
      <c r="L1684" s="96">
        <v>0</v>
      </c>
      <c r="M1684" s="96">
        <v>0</v>
      </c>
      <c r="N1684" s="96">
        <v>0</v>
      </c>
      <c r="O1684" s="96"/>
      <c r="P1684" s="96"/>
      <c r="Q1684" s="96"/>
      <c r="R1684" s="96"/>
      <c r="Z1684" s="91">
        <f t="shared" ref="Z1684:AK1684" si="1732">C1684*100000/Z1669</f>
        <v>0</v>
      </c>
      <c r="AA1684" s="91">
        <f t="shared" si="1732"/>
        <v>0.89142449634515952</v>
      </c>
      <c r="AB1684" s="91">
        <f t="shared" si="1732"/>
        <v>0</v>
      </c>
      <c r="AC1684" s="91">
        <f t="shared" si="1732"/>
        <v>0</v>
      </c>
      <c r="AD1684" s="91">
        <f t="shared" si="1732"/>
        <v>0</v>
      </c>
      <c r="AE1684" s="91">
        <f t="shared" si="1732"/>
        <v>0</v>
      </c>
      <c r="AF1684" s="91">
        <f t="shared" si="1732"/>
        <v>0</v>
      </c>
      <c r="AG1684" s="91">
        <f t="shared" si="1732"/>
        <v>0</v>
      </c>
      <c r="AH1684" s="91">
        <f t="shared" si="1732"/>
        <v>0</v>
      </c>
      <c r="AI1684" s="91">
        <f t="shared" si="1732"/>
        <v>0</v>
      </c>
      <c r="AJ1684" s="91">
        <f t="shared" si="1732"/>
        <v>0</v>
      </c>
      <c r="AK1684" s="91">
        <f t="shared" si="1732"/>
        <v>0</v>
      </c>
      <c r="AL1684" s="148"/>
      <c r="AM1684" s="148"/>
      <c r="AN1684" s="148"/>
      <c r="AO1684" s="148"/>
    </row>
    <row r="1685" spans="1:41" ht="13.5" customHeight="1">
      <c r="A1685" s="88">
        <v>1682</v>
      </c>
      <c r="B1685" s="97" t="s">
        <v>118</v>
      </c>
      <c r="C1685" s="96">
        <v>5083</v>
      </c>
      <c r="D1685" s="96">
        <v>5449</v>
      </c>
      <c r="E1685" s="96">
        <v>5537</v>
      </c>
      <c r="F1685" s="96">
        <v>5653</v>
      </c>
      <c r="G1685" s="96">
        <v>6059</v>
      </c>
      <c r="H1685" s="96">
        <v>6217</v>
      </c>
      <c r="I1685" s="96">
        <v>6020</v>
      </c>
      <c r="J1685" s="96">
        <v>5895</v>
      </c>
      <c r="K1685" s="96">
        <v>5075</v>
      </c>
      <c r="L1685" s="96">
        <v>5477</v>
      </c>
      <c r="M1685" s="96">
        <v>4417</v>
      </c>
      <c r="N1685" s="96">
        <v>4683</v>
      </c>
      <c r="O1685" s="96"/>
      <c r="P1685" s="96"/>
      <c r="Q1685" s="96"/>
      <c r="R1685" s="96"/>
      <c r="T1685" s="4" t="s">
        <v>1149</v>
      </c>
      <c r="U1685" s="4" t="s">
        <v>1150</v>
      </c>
      <c r="V1685" s="4" t="s">
        <v>1151</v>
      </c>
      <c r="W1685" s="4" t="s">
        <v>1152</v>
      </c>
      <c r="X1685" s="4" t="s">
        <v>1153</v>
      </c>
      <c r="Y1685" s="4">
        <v>4661.5</v>
      </c>
      <c r="Z1685" s="91">
        <f t="shared" ref="Z1685:AK1685" si="1733">C1685*100000/Z1669</f>
        <v>4564.3526126271745</v>
      </c>
      <c r="AA1685" s="91">
        <f t="shared" si="1733"/>
        <v>4857.3720805847743</v>
      </c>
      <c r="AB1685" s="91">
        <f t="shared" si="1733"/>
        <v>4869.0620658119205</v>
      </c>
      <c r="AC1685" s="91">
        <f t="shared" si="1733"/>
        <v>4893.5672919606295</v>
      </c>
      <c r="AD1685" s="91">
        <f t="shared" si="1733"/>
        <v>5139.3624781583458</v>
      </c>
      <c r="AE1685" s="91">
        <f t="shared" si="1733"/>
        <v>5162.4635671402593</v>
      </c>
      <c r="AF1685" s="91">
        <f t="shared" si="1733"/>
        <v>4895.5825905926749</v>
      </c>
      <c r="AG1685" s="91">
        <f t="shared" si="1733"/>
        <v>4700.5446093245409</v>
      </c>
      <c r="AH1685" s="91">
        <f t="shared" si="1733"/>
        <v>3967.757571966913</v>
      </c>
      <c r="AI1685" s="91">
        <f t="shared" si="1733"/>
        <v>4202.9574946475022</v>
      </c>
      <c r="AJ1685" s="91">
        <f t="shared" si="1733"/>
        <v>3353.7835416318658</v>
      </c>
      <c r="AK1685" s="91">
        <f t="shared" si="1733"/>
        <v>3619.5982346439532</v>
      </c>
      <c r="AL1685" s="148"/>
      <c r="AM1685" s="148"/>
      <c r="AN1685" s="148"/>
      <c r="AO1685" s="148"/>
    </row>
    <row r="1686" spans="1:41" ht="13.5" customHeight="1">
      <c r="A1686" s="88">
        <v>1683</v>
      </c>
      <c r="B1686" s="95" t="s">
        <v>10</v>
      </c>
      <c r="C1686" s="96">
        <v>57</v>
      </c>
      <c r="D1686" s="96">
        <v>77</v>
      </c>
      <c r="E1686" s="96">
        <v>52</v>
      </c>
      <c r="F1686" s="96">
        <v>65</v>
      </c>
      <c r="G1686" s="96">
        <v>98</v>
      </c>
      <c r="H1686" s="96">
        <v>70</v>
      </c>
      <c r="I1686" s="96">
        <v>86</v>
      </c>
      <c r="J1686" s="96">
        <v>69</v>
      </c>
      <c r="K1686" s="96">
        <v>57</v>
      </c>
      <c r="L1686" s="96">
        <v>77</v>
      </c>
      <c r="M1686" s="96">
        <v>58</v>
      </c>
      <c r="N1686" s="96">
        <v>63</v>
      </c>
      <c r="O1686" s="96"/>
      <c r="P1686" s="96"/>
      <c r="Q1686" s="96"/>
      <c r="R1686" s="96"/>
      <c r="Z1686" s="91">
        <f t="shared" ref="Z1686:AK1686" si="1734">C1686*100000/Z1669</f>
        <v>51.18396594919318</v>
      </c>
      <c r="AA1686" s="91">
        <f t="shared" si="1734"/>
        <v>68.639686218577282</v>
      </c>
      <c r="AB1686" s="91">
        <f t="shared" si="1734"/>
        <v>45.727149615716073</v>
      </c>
      <c r="AC1686" s="91">
        <f t="shared" si="1734"/>
        <v>56.267800102147696</v>
      </c>
      <c r="AD1686" s="91">
        <f t="shared" si="1734"/>
        <v>83.125519534497087</v>
      </c>
      <c r="AE1686" s="91">
        <f t="shared" si="1734"/>
        <v>58.126499871291323</v>
      </c>
      <c r="AF1686" s="91">
        <f t="shared" si="1734"/>
        <v>69.936894151323926</v>
      </c>
      <c r="AG1686" s="91">
        <f t="shared" si="1734"/>
        <v>55.019097208378852</v>
      </c>
      <c r="AH1686" s="91">
        <f t="shared" si="1734"/>
        <v>44.563976670367303</v>
      </c>
      <c r="AI1686" s="91">
        <f t="shared" si="1734"/>
        <v>59.088502298312527</v>
      </c>
      <c r="AJ1686" s="91">
        <f t="shared" si="1734"/>
        <v>44.038814900305233</v>
      </c>
      <c r="AK1686" s="91">
        <f t="shared" si="1734"/>
        <v>48.694146654402957</v>
      </c>
      <c r="AL1686" s="148"/>
      <c r="AM1686" s="148"/>
      <c r="AN1686" s="148"/>
      <c r="AO1686" s="148"/>
    </row>
    <row r="1687" spans="1:41" ht="13.5" customHeight="1">
      <c r="A1687" s="88">
        <v>1684</v>
      </c>
      <c r="B1687" s="95" t="s">
        <v>9</v>
      </c>
      <c r="C1687" s="96">
        <v>28</v>
      </c>
      <c r="D1687" s="96">
        <v>25</v>
      </c>
      <c r="E1687" s="96">
        <v>22</v>
      </c>
      <c r="F1687" s="96">
        <v>23</v>
      </c>
      <c r="G1687" s="96">
        <v>21</v>
      </c>
      <c r="H1687" s="96">
        <v>15</v>
      </c>
      <c r="I1687" s="96">
        <v>22</v>
      </c>
      <c r="J1687" s="96">
        <v>16</v>
      </c>
      <c r="K1687" s="96">
        <v>18</v>
      </c>
      <c r="L1687" s="96">
        <v>23</v>
      </c>
      <c r="M1687" s="96">
        <v>25</v>
      </c>
      <c r="N1687" s="96">
        <v>23</v>
      </c>
      <c r="O1687" s="96"/>
      <c r="P1687" s="96"/>
      <c r="Q1687" s="96"/>
      <c r="R1687" s="96"/>
      <c r="Z1687" s="91">
        <f t="shared" ref="Z1687:AK1687" si="1735">C1687*100000/Z1669</f>
        <v>25.143000817147527</v>
      </c>
      <c r="AA1687" s="91">
        <f t="shared" si="1735"/>
        <v>22.285612408628989</v>
      </c>
      <c r="AB1687" s="91">
        <f t="shared" si="1735"/>
        <v>19.346101760495259</v>
      </c>
      <c r="AC1687" s="91">
        <f t="shared" si="1735"/>
        <v>19.910144651529187</v>
      </c>
      <c r="AD1687" s="91">
        <f t="shared" si="1735"/>
        <v>17.812611328820804</v>
      </c>
      <c r="AE1687" s="91">
        <f t="shared" si="1735"/>
        <v>12.455678543848141</v>
      </c>
      <c r="AF1687" s="91">
        <f t="shared" si="1735"/>
        <v>17.890833387547978</v>
      </c>
      <c r="AG1687" s="91">
        <f t="shared" si="1735"/>
        <v>12.758051526580603</v>
      </c>
      <c r="AH1687" s="91">
        <f t="shared" si="1735"/>
        <v>14.072834738010727</v>
      </c>
      <c r="AI1687" s="91">
        <f t="shared" si="1735"/>
        <v>17.649812374820623</v>
      </c>
      <c r="AJ1687" s="91">
        <f t="shared" si="1735"/>
        <v>18.982247801855703</v>
      </c>
      <c r="AK1687" s="91">
        <f t="shared" si="1735"/>
        <v>17.777228143670921</v>
      </c>
      <c r="AL1687" s="148"/>
      <c r="AM1687" s="148"/>
      <c r="AN1687" s="148"/>
      <c r="AO1687" s="148"/>
    </row>
    <row r="1688" spans="1:41" ht="13.5" customHeight="1">
      <c r="A1688" s="88">
        <v>1685</v>
      </c>
      <c r="B1688" s="95" t="s">
        <v>8</v>
      </c>
      <c r="C1688" s="96">
        <v>218</v>
      </c>
      <c r="D1688" s="96">
        <v>482</v>
      </c>
      <c r="E1688" s="96">
        <v>436</v>
      </c>
      <c r="F1688" s="96">
        <v>423</v>
      </c>
      <c r="G1688" s="96">
        <v>355</v>
      </c>
      <c r="H1688" s="96">
        <v>450</v>
      </c>
      <c r="I1688" s="96">
        <v>473</v>
      </c>
      <c r="J1688" s="96">
        <v>382</v>
      </c>
      <c r="K1688" s="96">
        <v>413</v>
      </c>
      <c r="L1688" s="96">
        <v>505</v>
      </c>
      <c r="M1688" s="96">
        <v>396</v>
      </c>
      <c r="N1688" s="96">
        <v>383</v>
      </c>
      <c r="O1688" s="96"/>
      <c r="P1688" s="96"/>
      <c r="Q1688" s="96"/>
      <c r="R1688" s="96"/>
      <c r="Z1688" s="91">
        <f t="shared" ref="Z1688:AK1688" si="1736">C1688*100000/Z1669</f>
        <v>195.75622064779145</v>
      </c>
      <c r="AA1688" s="91">
        <f t="shared" si="1736"/>
        <v>429.66660723836691</v>
      </c>
      <c r="AB1688" s="91">
        <f t="shared" si="1736"/>
        <v>383.40456216254245</v>
      </c>
      <c r="AC1688" s="91">
        <f t="shared" si="1736"/>
        <v>366.173529895515</v>
      </c>
      <c r="AD1688" s="91">
        <f t="shared" si="1736"/>
        <v>301.11795341578028</v>
      </c>
      <c r="AE1688" s="91">
        <f t="shared" si="1736"/>
        <v>373.67035631544422</v>
      </c>
      <c r="AF1688" s="91">
        <f t="shared" si="1736"/>
        <v>384.65291783228156</v>
      </c>
      <c r="AG1688" s="91">
        <f t="shared" si="1736"/>
        <v>304.59848019711188</v>
      </c>
      <c r="AH1688" s="91">
        <f t="shared" si="1736"/>
        <v>322.893374822135</v>
      </c>
      <c r="AI1688" s="91">
        <f t="shared" si="1736"/>
        <v>387.52848909932243</v>
      </c>
      <c r="AJ1688" s="91">
        <f t="shared" si="1736"/>
        <v>300.67880518139435</v>
      </c>
      <c r="AK1688" s="91">
        <f t="shared" si="1736"/>
        <v>296.02949474025922</v>
      </c>
      <c r="AL1688" s="148"/>
      <c r="AM1688" s="148"/>
      <c r="AN1688" s="148"/>
      <c r="AO1688" s="148"/>
    </row>
    <row r="1689" spans="1:41" ht="13.5" customHeight="1">
      <c r="A1689" s="88">
        <v>1686</v>
      </c>
      <c r="B1689" s="95" t="s">
        <v>24</v>
      </c>
      <c r="C1689" s="96">
        <v>0</v>
      </c>
      <c r="D1689" s="96">
        <v>1</v>
      </c>
      <c r="E1689" s="96">
        <v>0</v>
      </c>
      <c r="F1689" s="96">
        <v>0</v>
      </c>
      <c r="G1689" s="96">
        <v>241</v>
      </c>
      <c r="H1689" s="96">
        <v>2</v>
      </c>
      <c r="I1689" s="96">
        <v>0</v>
      </c>
      <c r="J1689" s="96">
        <v>1</v>
      </c>
      <c r="K1689" s="96">
        <v>1</v>
      </c>
      <c r="L1689" s="96">
        <v>0</v>
      </c>
      <c r="M1689" s="96">
        <v>0</v>
      </c>
      <c r="N1689" s="96">
        <v>0</v>
      </c>
      <c r="O1689" s="96"/>
      <c r="P1689" s="96"/>
      <c r="Q1689" s="96"/>
      <c r="R1689" s="96"/>
      <c r="Z1689" s="91">
        <f t="shared" ref="Z1689:AK1689" si="1737">C1689*100000/Z1669</f>
        <v>0</v>
      </c>
      <c r="AA1689" s="91">
        <f t="shared" si="1737"/>
        <v>0.89142449634515952</v>
      </c>
      <c r="AB1689" s="91">
        <f t="shared" si="1737"/>
        <v>0</v>
      </c>
      <c r="AC1689" s="91">
        <f t="shared" si="1737"/>
        <v>0</v>
      </c>
      <c r="AD1689" s="91">
        <f t="shared" si="1737"/>
        <v>204.4209204878959</v>
      </c>
      <c r="AE1689" s="91">
        <f t="shared" si="1737"/>
        <v>1.660757139179752</v>
      </c>
      <c r="AF1689" s="91">
        <f t="shared" si="1737"/>
        <v>0</v>
      </c>
      <c r="AG1689" s="91">
        <f t="shared" si="1737"/>
        <v>0.7973782204112877</v>
      </c>
      <c r="AH1689" s="91">
        <f t="shared" si="1737"/>
        <v>0.78182415211170708</v>
      </c>
      <c r="AI1689" s="91">
        <f t="shared" si="1737"/>
        <v>0</v>
      </c>
      <c r="AJ1689" s="91">
        <f t="shared" si="1737"/>
        <v>0</v>
      </c>
      <c r="AK1689" s="91">
        <f t="shared" si="1737"/>
        <v>0</v>
      </c>
      <c r="AL1689" s="148"/>
      <c r="AM1689" s="148"/>
      <c r="AN1689" s="148"/>
      <c r="AO1689" s="148"/>
    </row>
    <row r="1690" spans="1:41" ht="13.5" customHeight="1">
      <c r="A1690" s="88">
        <v>1687</v>
      </c>
      <c r="B1690" s="97" t="s">
        <v>119</v>
      </c>
      <c r="C1690" s="96">
        <v>303</v>
      </c>
      <c r="D1690" s="96">
        <v>585</v>
      </c>
      <c r="E1690" s="96">
        <v>510</v>
      </c>
      <c r="F1690" s="96">
        <v>511</v>
      </c>
      <c r="G1690" s="96">
        <v>715</v>
      </c>
      <c r="H1690" s="96">
        <v>537</v>
      </c>
      <c r="I1690" s="96">
        <v>581</v>
      </c>
      <c r="J1690" s="96">
        <v>468</v>
      </c>
      <c r="K1690" s="96">
        <v>489</v>
      </c>
      <c r="L1690" s="96">
        <v>605</v>
      </c>
      <c r="M1690" s="96">
        <v>479</v>
      </c>
      <c r="N1690" s="96">
        <v>469</v>
      </c>
      <c r="O1690" s="96"/>
      <c r="P1690" s="96"/>
      <c r="Q1690" s="96"/>
      <c r="R1690" s="96"/>
      <c r="T1690" s="4" t="s">
        <v>1154</v>
      </c>
      <c r="U1690" s="4" t="s">
        <v>1155</v>
      </c>
      <c r="V1690" s="4" t="s">
        <v>1156</v>
      </c>
      <c r="W1690" s="4" t="s">
        <v>1157</v>
      </c>
      <c r="X1690" s="4" t="s">
        <v>1158</v>
      </c>
      <c r="Y1690" s="4">
        <v>233.5</v>
      </c>
      <c r="Z1690" s="91">
        <f t="shared" ref="Z1690:AK1690" si="1738">C1690*100000/Z1669</f>
        <v>272.08318741413217</v>
      </c>
      <c r="AA1690" s="91">
        <f t="shared" si="1738"/>
        <v>521.48333036191832</v>
      </c>
      <c r="AB1690" s="91">
        <f t="shared" si="1738"/>
        <v>448.47781353875376</v>
      </c>
      <c r="AC1690" s="91">
        <f t="shared" si="1738"/>
        <v>442.35147464919191</v>
      </c>
      <c r="AD1690" s="91">
        <f t="shared" si="1738"/>
        <v>606.47700476699413</v>
      </c>
      <c r="AE1690" s="91">
        <f t="shared" si="1738"/>
        <v>445.91329186976344</v>
      </c>
      <c r="AF1690" s="91">
        <f t="shared" si="1738"/>
        <v>472.48064537115346</v>
      </c>
      <c r="AG1690" s="91">
        <f t="shared" si="1738"/>
        <v>373.17300715248263</v>
      </c>
      <c r="AH1690" s="91">
        <f t="shared" si="1738"/>
        <v>382.31201038262475</v>
      </c>
      <c r="AI1690" s="91">
        <f t="shared" si="1738"/>
        <v>464.26680377245555</v>
      </c>
      <c r="AJ1690" s="91">
        <f t="shared" si="1738"/>
        <v>363.69986788355527</v>
      </c>
      <c r="AK1690" s="91">
        <f t="shared" si="1738"/>
        <v>362.50086953833312</v>
      </c>
      <c r="AL1690" s="148"/>
      <c r="AM1690" s="148"/>
      <c r="AN1690" s="148"/>
      <c r="AO1690" s="148"/>
    </row>
    <row r="1691" spans="1:41" ht="13.5" customHeight="1">
      <c r="A1691" s="88">
        <v>1688</v>
      </c>
      <c r="B1691" s="95" t="s">
        <v>7</v>
      </c>
      <c r="C1691" s="96">
        <v>138</v>
      </c>
      <c r="D1691" s="96">
        <v>135</v>
      </c>
      <c r="E1691" s="96">
        <v>145</v>
      </c>
      <c r="F1691" s="96">
        <v>155</v>
      </c>
      <c r="G1691" s="96">
        <v>197</v>
      </c>
      <c r="H1691" s="96">
        <v>214</v>
      </c>
      <c r="I1691" s="96">
        <v>276</v>
      </c>
      <c r="J1691" s="96">
        <v>298</v>
      </c>
      <c r="K1691" s="96">
        <v>222</v>
      </c>
      <c r="L1691" s="96">
        <v>203</v>
      </c>
      <c r="M1691" s="96">
        <v>178</v>
      </c>
      <c r="N1691" s="96">
        <v>222</v>
      </c>
      <c r="O1691" s="96"/>
      <c r="P1691" s="96"/>
      <c r="Q1691" s="96"/>
      <c r="R1691" s="96"/>
      <c r="Z1691" s="91">
        <f t="shared" ref="Z1691:AK1691" si="1739">C1691*100000/Z1669</f>
        <v>123.91907545594138</v>
      </c>
      <c r="AA1691" s="91">
        <f t="shared" si="1739"/>
        <v>120.34230700659654</v>
      </c>
      <c r="AB1691" s="91">
        <f t="shared" si="1739"/>
        <v>127.50839796690057</v>
      </c>
      <c r="AC1691" s="91">
        <f t="shared" si="1739"/>
        <v>134.17706178204452</v>
      </c>
      <c r="AD1691" s="91">
        <f t="shared" si="1739"/>
        <v>167.09925865608088</v>
      </c>
      <c r="AE1691" s="91">
        <f t="shared" si="1739"/>
        <v>177.70101389223348</v>
      </c>
      <c r="AF1691" s="91">
        <f t="shared" si="1739"/>
        <v>224.44863704378375</v>
      </c>
      <c r="AG1691" s="91">
        <f t="shared" si="1739"/>
        <v>237.61870968256372</v>
      </c>
      <c r="AH1691" s="91">
        <f t="shared" si="1739"/>
        <v>173.56496176879895</v>
      </c>
      <c r="AI1691" s="91">
        <f t="shared" si="1739"/>
        <v>155.77877878646029</v>
      </c>
      <c r="AJ1691" s="91">
        <f t="shared" si="1739"/>
        <v>135.15360434921263</v>
      </c>
      <c r="AK1691" s="91">
        <f t="shared" si="1739"/>
        <v>171.58889773456281</v>
      </c>
      <c r="AL1691" s="148"/>
      <c r="AM1691" s="148"/>
      <c r="AN1691" s="148"/>
      <c r="AO1691" s="148"/>
    </row>
    <row r="1692" spans="1:41" ht="13.5" customHeight="1">
      <c r="A1692" s="88">
        <v>1689</v>
      </c>
      <c r="B1692" s="95" t="s">
        <v>6</v>
      </c>
      <c r="C1692" s="96">
        <v>382</v>
      </c>
      <c r="D1692" s="96">
        <v>336</v>
      </c>
      <c r="E1692" s="96">
        <v>289</v>
      </c>
      <c r="F1692" s="96">
        <v>263</v>
      </c>
      <c r="G1692" s="96">
        <v>243</v>
      </c>
      <c r="H1692" s="96">
        <v>205</v>
      </c>
      <c r="I1692" s="96">
        <v>222</v>
      </c>
      <c r="J1692" s="96">
        <v>303</v>
      </c>
      <c r="K1692" s="96">
        <v>209</v>
      </c>
      <c r="L1692" s="96">
        <v>139</v>
      </c>
      <c r="M1692" s="96">
        <v>93</v>
      </c>
      <c r="N1692" s="96">
        <v>89</v>
      </c>
      <c r="O1692" s="96"/>
      <c r="P1692" s="96"/>
      <c r="Q1692" s="96"/>
      <c r="R1692" s="96"/>
      <c r="Z1692" s="91">
        <f t="shared" ref="Z1692:AK1692" si="1740">C1692*100000/Z1669</f>
        <v>343.02236829108409</v>
      </c>
      <c r="AA1692" s="91">
        <f t="shared" si="1740"/>
        <v>299.51863077197362</v>
      </c>
      <c r="AB1692" s="91">
        <f t="shared" si="1740"/>
        <v>254.13742767196047</v>
      </c>
      <c r="AC1692" s="91">
        <f t="shared" si="1740"/>
        <v>227.6681757979207</v>
      </c>
      <c r="AD1692" s="91">
        <f t="shared" si="1740"/>
        <v>206.1173596620693</v>
      </c>
      <c r="AE1692" s="91">
        <f t="shared" si="1740"/>
        <v>170.22760676592458</v>
      </c>
      <c r="AF1692" s="91">
        <f t="shared" si="1740"/>
        <v>180.5347732743478</v>
      </c>
      <c r="AG1692" s="91">
        <f t="shared" si="1740"/>
        <v>241.60560078462018</v>
      </c>
      <c r="AH1692" s="91">
        <f t="shared" si="1740"/>
        <v>163.40124779134678</v>
      </c>
      <c r="AI1692" s="91">
        <f t="shared" si="1740"/>
        <v>106.66625739565508</v>
      </c>
      <c r="AJ1692" s="91">
        <f t="shared" si="1740"/>
        <v>70.613961822903221</v>
      </c>
      <c r="AK1692" s="91">
        <f t="shared" si="1740"/>
        <v>68.790143686378784</v>
      </c>
      <c r="AL1692" s="148"/>
      <c r="AM1692" s="148"/>
      <c r="AN1692" s="148"/>
      <c r="AO1692" s="148"/>
    </row>
    <row r="1693" spans="1:41" ht="13.5" customHeight="1">
      <c r="A1693" s="88">
        <v>1690</v>
      </c>
      <c r="B1693" s="95" t="s">
        <v>5</v>
      </c>
      <c r="C1693" s="96">
        <v>52</v>
      </c>
      <c r="D1693" s="96">
        <v>35</v>
      </c>
      <c r="E1693" s="96">
        <v>51</v>
      </c>
      <c r="F1693" s="96">
        <v>65</v>
      </c>
      <c r="G1693" s="96">
        <v>34</v>
      </c>
      <c r="H1693" s="96">
        <v>55</v>
      </c>
      <c r="I1693" s="96">
        <v>38</v>
      </c>
      <c r="J1693" s="96">
        <v>43</v>
      </c>
      <c r="K1693" s="96">
        <v>42</v>
      </c>
      <c r="L1693" s="96">
        <v>54</v>
      </c>
      <c r="M1693" s="96">
        <v>65</v>
      </c>
      <c r="N1693" s="96">
        <v>80</v>
      </c>
      <c r="O1693" s="96"/>
      <c r="P1693" s="96"/>
      <c r="Q1693" s="96"/>
      <c r="R1693" s="96"/>
      <c r="Z1693" s="91">
        <f t="shared" ref="Z1693:AK1693" si="1741">C1693*100000/Z1669</f>
        <v>46.694144374702546</v>
      </c>
      <c r="AA1693" s="91">
        <f t="shared" si="1741"/>
        <v>31.199857372080587</v>
      </c>
      <c r="AB1693" s="91">
        <f t="shared" si="1741"/>
        <v>44.847781353875376</v>
      </c>
      <c r="AC1693" s="91">
        <f t="shared" si="1741"/>
        <v>56.267800102147696</v>
      </c>
      <c r="AD1693" s="91">
        <f t="shared" si="1741"/>
        <v>28.839465960947969</v>
      </c>
      <c r="AE1693" s="91">
        <f t="shared" si="1741"/>
        <v>45.670821327443178</v>
      </c>
      <c r="AF1693" s="91">
        <f t="shared" si="1741"/>
        <v>30.902348578491967</v>
      </c>
      <c r="AG1693" s="91">
        <f t="shared" si="1741"/>
        <v>34.287263477685372</v>
      </c>
      <c r="AH1693" s="91">
        <f t="shared" si="1741"/>
        <v>32.836614388691693</v>
      </c>
      <c r="AI1693" s="91">
        <f t="shared" si="1741"/>
        <v>41.4386899234919</v>
      </c>
      <c r="AJ1693" s="91">
        <f t="shared" si="1741"/>
        <v>49.353844284824831</v>
      </c>
      <c r="AK1693" s="91">
        <f t="shared" si="1741"/>
        <v>61.83383702146407</v>
      </c>
      <c r="AL1693" s="148"/>
      <c r="AM1693" s="148"/>
      <c r="AN1693" s="148"/>
      <c r="AO1693" s="148"/>
    </row>
    <row r="1694" spans="1:41" ht="13.5" customHeight="1">
      <c r="A1694" s="88">
        <v>1691</v>
      </c>
      <c r="B1694" s="95" t="s">
        <v>26</v>
      </c>
      <c r="C1694" s="96">
        <v>1</v>
      </c>
      <c r="D1694" s="96">
        <v>2</v>
      </c>
      <c r="E1694" s="96">
        <v>0</v>
      </c>
      <c r="F1694" s="96">
        <v>0</v>
      </c>
      <c r="G1694" s="96">
        <v>0</v>
      </c>
      <c r="H1694" s="96">
        <v>0</v>
      </c>
      <c r="I1694" s="96">
        <v>0</v>
      </c>
      <c r="J1694" s="96">
        <v>0</v>
      </c>
      <c r="K1694" s="96">
        <v>0</v>
      </c>
      <c r="L1694" s="96">
        <v>1</v>
      </c>
      <c r="M1694" s="96">
        <v>0</v>
      </c>
      <c r="N1694" s="96">
        <v>0</v>
      </c>
      <c r="O1694" s="96"/>
      <c r="P1694" s="96"/>
      <c r="Q1694" s="96"/>
      <c r="R1694" s="96"/>
      <c r="Z1694" s="91">
        <f t="shared" ref="Z1694:AK1694" si="1742">C1694*100000/Z1669</f>
        <v>0.897964314898126</v>
      </c>
      <c r="AA1694" s="91">
        <f t="shared" si="1742"/>
        <v>1.782848992690319</v>
      </c>
      <c r="AB1694" s="91">
        <f t="shared" si="1742"/>
        <v>0</v>
      </c>
      <c r="AC1694" s="91">
        <f t="shared" si="1742"/>
        <v>0</v>
      </c>
      <c r="AD1694" s="91">
        <f t="shared" si="1742"/>
        <v>0</v>
      </c>
      <c r="AE1694" s="91">
        <f t="shared" si="1742"/>
        <v>0</v>
      </c>
      <c r="AF1694" s="91">
        <f t="shared" si="1742"/>
        <v>0</v>
      </c>
      <c r="AG1694" s="91">
        <f t="shared" si="1742"/>
        <v>0</v>
      </c>
      <c r="AH1694" s="91">
        <f t="shared" si="1742"/>
        <v>0</v>
      </c>
      <c r="AI1694" s="91">
        <f t="shared" si="1742"/>
        <v>0.76738314673133146</v>
      </c>
      <c r="AJ1694" s="91">
        <f t="shared" si="1742"/>
        <v>0</v>
      </c>
      <c r="AK1694" s="91">
        <f t="shared" si="1742"/>
        <v>0</v>
      </c>
      <c r="AL1694" s="148"/>
      <c r="AM1694" s="148"/>
      <c r="AN1694" s="148"/>
      <c r="AO1694" s="148"/>
    </row>
    <row r="1695" spans="1:41" ht="13.5" customHeight="1">
      <c r="A1695" s="88">
        <v>1692</v>
      </c>
      <c r="B1695" s="95" t="s">
        <v>4</v>
      </c>
      <c r="C1695" s="96">
        <v>57</v>
      </c>
      <c r="D1695" s="96">
        <v>75</v>
      </c>
      <c r="E1695" s="96">
        <v>89</v>
      </c>
      <c r="F1695" s="96">
        <v>65</v>
      </c>
      <c r="G1695" s="96">
        <v>111</v>
      </c>
      <c r="H1695" s="96">
        <v>169</v>
      </c>
      <c r="I1695" s="96">
        <v>195</v>
      </c>
      <c r="J1695" s="96">
        <v>219</v>
      </c>
      <c r="K1695" s="96">
        <v>146</v>
      </c>
      <c r="L1695" s="96">
        <v>163</v>
      </c>
      <c r="M1695" s="96">
        <v>129</v>
      </c>
      <c r="N1695" s="96">
        <v>134</v>
      </c>
      <c r="O1695" s="96"/>
      <c r="P1695" s="96"/>
      <c r="Q1695" s="96"/>
      <c r="R1695" s="96"/>
      <c r="Z1695" s="91">
        <f t="shared" ref="Z1695:AK1695" si="1743">C1695*100000/Z1669</f>
        <v>51.18396594919318</v>
      </c>
      <c r="AA1695" s="91">
        <f t="shared" si="1743"/>
        <v>66.856837225886963</v>
      </c>
      <c r="AB1695" s="91">
        <f t="shared" si="1743"/>
        <v>78.263775303821731</v>
      </c>
      <c r="AC1695" s="91">
        <f t="shared" si="1743"/>
        <v>56.267800102147696</v>
      </c>
      <c r="AD1695" s="91">
        <f t="shared" si="1743"/>
        <v>94.152374166624256</v>
      </c>
      <c r="AE1695" s="91">
        <f t="shared" si="1743"/>
        <v>140.33397826068904</v>
      </c>
      <c r="AF1695" s="91">
        <f t="shared" si="1743"/>
        <v>158.57784138962981</v>
      </c>
      <c r="AG1695" s="91">
        <f t="shared" si="1743"/>
        <v>174.62583027007202</v>
      </c>
      <c r="AH1695" s="91">
        <f t="shared" si="1743"/>
        <v>114.14632620830923</v>
      </c>
      <c r="AI1695" s="91">
        <f t="shared" si="1743"/>
        <v>125.08345291720703</v>
      </c>
      <c r="AJ1695" s="91">
        <f t="shared" si="1743"/>
        <v>97.948398657575439</v>
      </c>
      <c r="AK1695" s="91">
        <f t="shared" si="1743"/>
        <v>103.57167701095231</v>
      </c>
      <c r="AL1695" s="148"/>
      <c r="AM1695" s="148"/>
      <c r="AN1695" s="148"/>
      <c r="AO1695" s="148"/>
    </row>
    <row r="1696" spans="1:41" ht="13.5" customHeight="1">
      <c r="A1696" s="88">
        <v>1693</v>
      </c>
      <c r="B1696" s="95" t="s">
        <v>3</v>
      </c>
      <c r="C1696" s="96">
        <v>140</v>
      </c>
      <c r="D1696" s="96">
        <v>203</v>
      </c>
      <c r="E1696" s="96">
        <v>250</v>
      </c>
      <c r="F1696" s="96">
        <v>481</v>
      </c>
      <c r="G1696" s="96">
        <v>552</v>
      </c>
      <c r="H1696" s="96">
        <v>727</v>
      </c>
      <c r="I1696" s="96">
        <v>925</v>
      </c>
      <c r="J1696" s="96">
        <v>524</v>
      </c>
      <c r="K1696" s="96">
        <v>693</v>
      </c>
      <c r="L1696" s="96">
        <v>856</v>
      </c>
      <c r="M1696" s="96">
        <v>830</v>
      </c>
      <c r="N1696" s="96">
        <v>802</v>
      </c>
      <c r="O1696" s="96"/>
      <c r="P1696" s="96"/>
      <c r="Q1696" s="96"/>
      <c r="R1696" s="96"/>
      <c r="Z1696" s="91">
        <f t="shared" ref="Z1696:AK1696" si="1744">C1696*100000/Z1669</f>
        <v>125.71500408573763</v>
      </c>
      <c r="AA1696" s="91">
        <f t="shared" si="1744"/>
        <v>180.95917275806738</v>
      </c>
      <c r="AB1696" s="91">
        <f t="shared" si="1744"/>
        <v>219.84206546017342</v>
      </c>
      <c r="AC1696" s="91">
        <f t="shared" si="1744"/>
        <v>416.38172075589296</v>
      </c>
      <c r="AD1696" s="91">
        <f t="shared" si="1744"/>
        <v>468.21721207186118</v>
      </c>
      <c r="AE1696" s="91">
        <f t="shared" si="1744"/>
        <v>603.68522009183982</v>
      </c>
      <c r="AF1696" s="91">
        <f t="shared" si="1744"/>
        <v>752.22822197644916</v>
      </c>
      <c r="AG1696" s="91">
        <f t="shared" si="1744"/>
        <v>417.82618749551477</v>
      </c>
      <c r="AH1696" s="91">
        <f t="shared" si="1744"/>
        <v>541.80413741341295</v>
      </c>
      <c r="AI1696" s="91">
        <f t="shared" si="1744"/>
        <v>656.87997360201973</v>
      </c>
      <c r="AJ1696" s="91">
        <f t="shared" si="1744"/>
        <v>630.21062702160941</v>
      </c>
      <c r="AK1696" s="91">
        <f t="shared" si="1744"/>
        <v>619.88421614017727</v>
      </c>
      <c r="AL1696" s="148"/>
      <c r="AM1696" s="148"/>
      <c r="AN1696" s="148"/>
      <c r="AO1696" s="148"/>
    </row>
    <row r="1697" spans="1:41" ht="13.5" customHeight="1">
      <c r="A1697" s="88">
        <v>1694</v>
      </c>
      <c r="B1697" s="95" t="s">
        <v>2</v>
      </c>
      <c r="C1697" s="96">
        <v>0</v>
      </c>
      <c r="D1697" s="96">
        <v>0</v>
      </c>
      <c r="E1697" s="96">
        <v>1</v>
      </c>
      <c r="F1697" s="96">
        <v>0</v>
      </c>
      <c r="G1697" s="96">
        <v>0</v>
      </c>
      <c r="H1697" s="96">
        <v>0</v>
      </c>
      <c r="I1697" s="96">
        <v>0</v>
      </c>
      <c r="J1697" s="96">
        <v>0</v>
      </c>
      <c r="K1697" s="96">
        <v>0</v>
      </c>
      <c r="L1697" s="96">
        <v>7</v>
      </c>
      <c r="M1697" s="96">
        <v>0</v>
      </c>
      <c r="N1697" s="96">
        <v>0</v>
      </c>
      <c r="O1697" s="96"/>
      <c r="P1697" s="96"/>
      <c r="Q1697" s="96"/>
      <c r="R1697" s="96"/>
      <c r="Z1697" s="91">
        <f t="shared" ref="Z1697:AK1697" si="1745">C1697*100000/Z1669</f>
        <v>0</v>
      </c>
      <c r="AA1697" s="91">
        <f t="shared" si="1745"/>
        <v>0</v>
      </c>
      <c r="AB1697" s="91">
        <f t="shared" si="1745"/>
        <v>0.87936826184069361</v>
      </c>
      <c r="AC1697" s="91">
        <f t="shared" si="1745"/>
        <v>0</v>
      </c>
      <c r="AD1697" s="91">
        <f t="shared" si="1745"/>
        <v>0</v>
      </c>
      <c r="AE1697" s="91">
        <f t="shared" si="1745"/>
        <v>0</v>
      </c>
      <c r="AF1697" s="91">
        <f t="shared" si="1745"/>
        <v>0</v>
      </c>
      <c r="AG1697" s="91">
        <f t="shared" si="1745"/>
        <v>0</v>
      </c>
      <c r="AH1697" s="91">
        <f t="shared" si="1745"/>
        <v>0</v>
      </c>
      <c r="AI1697" s="91">
        <f t="shared" si="1745"/>
        <v>5.37168202711932</v>
      </c>
      <c r="AJ1697" s="91">
        <f t="shared" si="1745"/>
        <v>0</v>
      </c>
      <c r="AK1697" s="91">
        <f t="shared" si="1745"/>
        <v>0</v>
      </c>
      <c r="AL1697" s="148"/>
      <c r="AM1697" s="148"/>
      <c r="AN1697" s="148"/>
      <c r="AO1697" s="148"/>
    </row>
    <row r="1698" spans="1:41" ht="13.5" customHeight="1">
      <c r="A1698" s="88">
        <v>1695</v>
      </c>
      <c r="B1698" s="95" t="s">
        <v>23</v>
      </c>
      <c r="C1698" s="96">
        <v>15</v>
      </c>
      <c r="D1698" s="96">
        <v>9</v>
      </c>
      <c r="E1698" s="96">
        <v>4</v>
      </c>
      <c r="F1698" s="96">
        <v>7</v>
      </c>
      <c r="G1698" s="96">
        <v>7</v>
      </c>
      <c r="H1698" s="96">
        <v>6</v>
      </c>
      <c r="I1698" s="96">
        <v>13</v>
      </c>
      <c r="J1698" s="96">
        <v>13</v>
      </c>
      <c r="K1698" s="96">
        <v>12</v>
      </c>
      <c r="L1698" s="96">
        <v>5</v>
      </c>
      <c r="M1698" s="96">
        <v>4</v>
      </c>
      <c r="N1698" s="96">
        <v>6</v>
      </c>
      <c r="O1698" s="96"/>
      <c r="P1698" s="96"/>
      <c r="Q1698" s="96"/>
      <c r="R1698" s="96"/>
      <c r="Z1698" s="91">
        <f t="shared" ref="Z1698:AK1698" si="1746">C1698*100000/Z1669</f>
        <v>13.469464723471889</v>
      </c>
      <c r="AA1698" s="91">
        <f t="shared" si="1746"/>
        <v>8.0228204671064365</v>
      </c>
      <c r="AB1698" s="91">
        <f t="shared" si="1746"/>
        <v>3.5174730473627744</v>
      </c>
      <c r="AC1698" s="91">
        <f t="shared" si="1746"/>
        <v>6.0596092417697518</v>
      </c>
      <c r="AD1698" s="91">
        <f t="shared" si="1746"/>
        <v>5.9375371096069349</v>
      </c>
      <c r="AE1698" s="91">
        <f t="shared" si="1746"/>
        <v>4.9822714175392564</v>
      </c>
      <c r="AF1698" s="91">
        <f t="shared" si="1746"/>
        <v>10.571856092641989</v>
      </c>
      <c r="AG1698" s="91">
        <f t="shared" si="1746"/>
        <v>10.36591686534674</v>
      </c>
      <c r="AH1698" s="91">
        <f t="shared" si="1746"/>
        <v>9.381889825340485</v>
      </c>
      <c r="AI1698" s="91">
        <f t="shared" si="1746"/>
        <v>3.8369157336566575</v>
      </c>
      <c r="AJ1698" s="91">
        <f t="shared" si="1746"/>
        <v>3.0371596482969125</v>
      </c>
      <c r="AK1698" s="91">
        <f t="shared" si="1746"/>
        <v>4.6375377766098049</v>
      </c>
      <c r="AL1698" s="148"/>
      <c r="AM1698" s="148"/>
      <c r="AN1698" s="148"/>
      <c r="AO1698" s="148"/>
    </row>
    <row r="1699" spans="1:41" ht="13.5" customHeight="1">
      <c r="A1699" s="88">
        <v>1696</v>
      </c>
      <c r="B1699" s="95" t="s">
        <v>1</v>
      </c>
      <c r="C1699" s="96">
        <v>10</v>
      </c>
      <c r="D1699" s="96">
        <v>5</v>
      </c>
      <c r="E1699" s="96">
        <v>8</v>
      </c>
      <c r="F1699" s="96">
        <v>10</v>
      </c>
      <c r="G1699" s="96">
        <v>3</v>
      </c>
      <c r="H1699" s="96">
        <v>3</v>
      </c>
      <c r="I1699" s="96">
        <v>6</v>
      </c>
      <c r="J1699" s="96">
        <v>33</v>
      </c>
      <c r="K1699" s="96">
        <v>6</v>
      </c>
      <c r="L1699" s="96">
        <v>1</v>
      </c>
      <c r="M1699" s="96">
        <v>6</v>
      </c>
      <c r="N1699" s="96">
        <v>12</v>
      </c>
      <c r="O1699" s="96"/>
      <c r="P1699" s="96"/>
      <c r="Q1699" s="96"/>
      <c r="R1699" s="96"/>
      <c r="Z1699" s="91">
        <f t="shared" ref="Z1699:AK1699" si="1747">C1699*100000/Z1669</f>
        <v>8.9796431489812587</v>
      </c>
      <c r="AA1699" s="91">
        <f t="shared" si="1747"/>
        <v>4.4571224817257979</v>
      </c>
      <c r="AB1699" s="91">
        <f t="shared" si="1747"/>
        <v>7.0349460947255489</v>
      </c>
      <c r="AC1699" s="91">
        <f t="shared" si="1747"/>
        <v>8.6565846310996459</v>
      </c>
      <c r="AD1699" s="91">
        <f t="shared" si="1747"/>
        <v>2.544658761260115</v>
      </c>
      <c r="AE1699" s="91">
        <f t="shared" si="1747"/>
        <v>2.4911357087696282</v>
      </c>
      <c r="AF1699" s="91">
        <f t="shared" si="1747"/>
        <v>4.8793181966039949</v>
      </c>
      <c r="AG1699" s="91">
        <f t="shared" si="1747"/>
        <v>26.313481273572492</v>
      </c>
      <c r="AH1699" s="91">
        <f t="shared" si="1747"/>
        <v>4.6909449126702425</v>
      </c>
      <c r="AI1699" s="91">
        <f t="shared" si="1747"/>
        <v>0.76738314673133146</v>
      </c>
      <c r="AJ1699" s="91">
        <f t="shared" si="1747"/>
        <v>4.555739472445369</v>
      </c>
      <c r="AK1699" s="91">
        <f t="shared" si="1747"/>
        <v>9.2750755532196099</v>
      </c>
      <c r="AL1699" s="148"/>
      <c r="AM1699" s="148"/>
      <c r="AN1699" s="148"/>
      <c r="AO1699" s="148"/>
    </row>
    <row r="1700" spans="1:41" ht="13.5" customHeight="1">
      <c r="A1700" s="88">
        <v>1697</v>
      </c>
      <c r="B1700" s="95" t="s">
        <v>0</v>
      </c>
      <c r="C1700" s="96">
        <v>2</v>
      </c>
      <c r="D1700" s="96">
        <v>8</v>
      </c>
      <c r="E1700" s="96">
        <v>16</v>
      </c>
      <c r="F1700" s="96">
        <v>3</v>
      </c>
      <c r="G1700" s="96">
        <v>44</v>
      </c>
      <c r="H1700" s="96">
        <v>1</v>
      </c>
      <c r="I1700" s="96">
        <v>5</v>
      </c>
      <c r="J1700" s="96">
        <v>8</v>
      </c>
      <c r="K1700" s="96">
        <v>2</v>
      </c>
      <c r="L1700" s="96">
        <v>22</v>
      </c>
      <c r="M1700" s="96">
        <v>671</v>
      </c>
      <c r="N1700" s="96">
        <v>164</v>
      </c>
      <c r="O1700" s="96"/>
      <c r="P1700" s="96"/>
      <c r="Q1700" s="96"/>
      <c r="R1700" s="96"/>
      <c r="Z1700" s="91">
        <f t="shared" ref="Z1700:AK1700" si="1748">C1700*100000/Z1669</f>
        <v>1.795928629796252</v>
      </c>
      <c r="AA1700" s="91">
        <f t="shared" si="1748"/>
        <v>7.1313959707612762</v>
      </c>
      <c r="AB1700" s="91">
        <f t="shared" si="1748"/>
        <v>14.069892189451098</v>
      </c>
      <c r="AC1700" s="91">
        <f t="shared" si="1748"/>
        <v>2.5969753893298937</v>
      </c>
      <c r="AD1700" s="91">
        <f t="shared" si="1748"/>
        <v>37.321661831815021</v>
      </c>
      <c r="AE1700" s="91">
        <f t="shared" si="1748"/>
        <v>0.83037856958987599</v>
      </c>
      <c r="AF1700" s="91">
        <f t="shared" si="1748"/>
        <v>4.0660984971699952</v>
      </c>
      <c r="AG1700" s="91">
        <f t="shared" si="1748"/>
        <v>6.3790257632903016</v>
      </c>
      <c r="AH1700" s="91">
        <f t="shared" si="1748"/>
        <v>1.5636483042234142</v>
      </c>
      <c r="AI1700" s="91">
        <f t="shared" si="1748"/>
        <v>16.882429228089293</v>
      </c>
      <c r="AJ1700" s="91">
        <f t="shared" si="1748"/>
        <v>509.48353100180714</v>
      </c>
      <c r="AK1700" s="91">
        <f t="shared" si="1748"/>
        <v>126.75936589400135</v>
      </c>
      <c r="AL1700" s="148"/>
      <c r="AM1700" s="148"/>
      <c r="AN1700" s="148"/>
      <c r="AO1700" s="148"/>
    </row>
    <row r="1701" spans="1:41" ht="13.5" customHeight="1">
      <c r="A1701" s="88">
        <v>1698</v>
      </c>
      <c r="B1701" s="97" t="s">
        <v>111</v>
      </c>
      <c r="C1701" s="96"/>
      <c r="D1701" s="96"/>
      <c r="E1701" s="96"/>
      <c r="F1701" s="96"/>
      <c r="G1701" s="96"/>
      <c r="H1701" s="96"/>
      <c r="I1701" s="96"/>
      <c r="J1701" s="96"/>
      <c r="K1701" s="96"/>
      <c r="L1701" s="96"/>
      <c r="M1701" s="96">
        <v>0</v>
      </c>
      <c r="N1701" s="96">
        <v>0</v>
      </c>
      <c r="O1701" s="96"/>
      <c r="P1701" s="96"/>
      <c r="Q1701" s="96"/>
      <c r="R1701" s="96"/>
      <c r="Z1701" s="91">
        <f t="shared" ref="Z1701:AK1701" si="1749">C1701*100000/Z1669</f>
        <v>0</v>
      </c>
      <c r="AA1701" s="91">
        <f t="shared" si="1749"/>
        <v>0</v>
      </c>
      <c r="AB1701" s="91">
        <f t="shared" si="1749"/>
        <v>0</v>
      </c>
      <c r="AC1701" s="91">
        <f t="shared" si="1749"/>
        <v>0</v>
      </c>
      <c r="AD1701" s="91">
        <f t="shared" si="1749"/>
        <v>0</v>
      </c>
      <c r="AE1701" s="91">
        <f t="shared" si="1749"/>
        <v>0</v>
      </c>
      <c r="AF1701" s="91">
        <f t="shared" si="1749"/>
        <v>0</v>
      </c>
      <c r="AG1701" s="91">
        <f t="shared" si="1749"/>
        <v>0</v>
      </c>
      <c r="AH1701" s="91">
        <f t="shared" si="1749"/>
        <v>0</v>
      </c>
      <c r="AI1701" s="91">
        <f t="shared" si="1749"/>
        <v>0</v>
      </c>
      <c r="AJ1701" s="91">
        <f t="shared" si="1749"/>
        <v>0</v>
      </c>
      <c r="AK1701" s="91">
        <f t="shared" si="1749"/>
        <v>0</v>
      </c>
      <c r="AL1701" s="148"/>
      <c r="AM1701" s="148"/>
      <c r="AN1701" s="148"/>
      <c r="AO1701" s="148"/>
    </row>
    <row r="1702" spans="1:41" ht="13.5" customHeight="1">
      <c r="A1702" s="88">
        <v>1699</v>
      </c>
      <c r="B1702" s="97" t="s">
        <v>112</v>
      </c>
      <c r="C1702" s="96">
        <f>SUM(C1678,C1685,C1690,C1691:C1701)</f>
        <v>7147</v>
      </c>
      <c r="D1702" s="96">
        <f t="shared" ref="D1702:K1702" si="1750">SUM(D1678,D1685,D1690,D1691:D1701)</f>
        <v>7805</v>
      </c>
      <c r="E1702" s="96">
        <f t="shared" si="1750"/>
        <v>8048</v>
      </c>
      <c r="F1702" s="96">
        <f t="shared" si="1750"/>
        <v>8322</v>
      </c>
      <c r="G1702" s="96">
        <f t="shared" si="1750"/>
        <v>9031</v>
      </c>
      <c r="H1702" s="96">
        <f t="shared" si="1750"/>
        <v>9288</v>
      </c>
      <c r="I1702" s="96">
        <f t="shared" si="1750"/>
        <v>9439</v>
      </c>
      <c r="J1702" s="96">
        <f t="shared" si="1750"/>
        <v>8843</v>
      </c>
      <c r="K1702" s="96">
        <f t="shared" si="1750"/>
        <v>7903</v>
      </c>
      <c r="L1702" s="96">
        <f>SUM(L1678,L1685,L1690,L1691:L1701)</f>
        <v>8611</v>
      </c>
      <c r="M1702" s="96">
        <f t="shared" ref="M1702:R1702" si="1751">SUM(M1678,M1685,M1690,M1691:M1701)</f>
        <v>7931</v>
      </c>
      <c r="N1702" s="96">
        <f>SUM(N1678,N1685,N1690,N1691:N1701)</f>
        <v>7824</v>
      </c>
      <c r="O1702" s="96">
        <f t="shared" si="1751"/>
        <v>0</v>
      </c>
      <c r="P1702" s="96">
        <f t="shared" si="1751"/>
        <v>0</v>
      </c>
      <c r="Q1702" s="96">
        <f t="shared" si="1751"/>
        <v>0</v>
      </c>
      <c r="R1702" s="96">
        <f t="shared" si="1751"/>
        <v>0</v>
      </c>
      <c r="T1702" s="4" t="s">
        <v>1159</v>
      </c>
      <c r="U1702" s="4" t="s">
        <v>1160</v>
      </c>
      <c r="V1702" s="4" t="s">
        <v>1161</v>
      </c>
      <c r="W1702" s="4" t="s">
        <v>1162</v>
      </c>
      <c r="X1702" s="4" t="s">
        <v>1163</v>
      </c>
      <c r="Y1702" s="4">
        <v>6261.2</v>
      </c>
      <c r="Z1702" s="91">
        <f t="shared" ref="Z1702:AK1702" si="1752">C1702*100000/Z1669</f>
        <v>6417.7509585769058</v>
      </c>
      <c r="AA1702" s="91">
        <f t="shared" si="1752"/>
        <v>6957.5681939739707</v>
      </c>
      <c r="AB1702" s="91">
        <f t="shared" si="1752"/>
        <v>7077.155771293902</v>
      </c>
      <c r="AC1702" s="91">
        <f t="shared" si="1752"/>
        <v>7204.0097300011257</v>
      </c>
      <c r="AD1702" s="91">
        <f t="shared" si="1752"/>
        <v>7660.2710909800326</v>
      </c>
      <c r="AE1702" s="91">
        <f t="shared" si="1752"/>
        <v>7712.5561543507683</v>
      </c>
      <c r="AF1702" s="91">
        <f t="shared" si="1752"/>
        <v>7675.9807429575176</v>
      </c>
      <c r="AG1702" s="91">
        <f t="shared" si="1752"/>
        <v>7051.2156030970173</v>
      </c>
      <c r="AH1702" s="91">
        <f t="shared" si="1752"/>
        <v>6178.756274138821</v>
      </c>
      <c r="AI1702" s="91">
        <f t="shared" si="1752"/>
        <v>6607.9362765034957</v>
      </c>
      <c r="AJ1702" s="91">
        <f t="shared" si="1752"/>
        <v>6021.9282926607038</v>
      </c>
      <c r="AK1702" s="91">
        <f t="shared" si="1752"/>
        <v>6047.3492606991858</v>
      </c>
      <c r="AL1702" s="148"/>
      <c r="AM1702" s="148"/>
      <c r="AN1702" s="148"/>
      <c r="AO1702" s="148"/>
    </row>
    <row r="1703" spans="1:41" ht="13.5" customHeight="1">
      <c r="A1703" s="88">
        <v>1700</v>
      </c>
      <c r="B1703" s="13" t="s">
        <v>167</v>
      </c>
      <c r="C1703" s="86">
        <v>2011</v>
      </c>
      <c r="D1703" s="86">
        <v>2012</v>
      </c>
      <c r="E1703" s="86">
        <v>2013</v>
      </c>
      <c r="F1703" s="86">
        <v>2014</v>
      </c>
      <c r="G1703" s="86">
        <v>2015</v>
      </c>
      <c r="H1703" s="86">
        <v>2016</v>
      </c>
      <c r="I1703" s="86">
        <v>2017</v>
      </c>
      <c r="J1703" s="86">
        <v>2018</v>
      </c>
      <c r="K1703" s="86">
        <v>2019</v>
      </c>
      <c r="L1703" s="86">
        <v>2020</v>
      </c>
      <c r="M1703" s="86">
        <v>2021</v>
      </c>
      <c r="N1703" s="86">
        <v>2022</v>
      </c>
      <c r="O1703" s="86">
        <v>2023</v>
      </c>
      <c r="P1703" s="86">
        <v>2024</v>
      </c>
      <c r="Q1703" s="86">
        <v>2025</v>
      </c>
      <c r="R1703" s="86">
        <v>2026</v>
      </c>
      <c r="Z1703" s="72">
        <v>28047</v>
      </c>
      <c r="AA1703" s="72">
        <v>28670</v>
      </c>
      <c r="AB1703" s="72">
        <v>29367</v>
      </c>
      <c r="AC1703" s="72">
        <v>30409</v>
      </c>
      <c r="AD1703" s="72">
        <v>31077</v>
      </c>
      <c r="AE1703" s="72">
        <v>31769</v>
      </c>
      <c r="AF1703" s="72">
        <v>32658</v>
      </c>
      <c r="AG1703" s="72">
        <v>33442</v>
      </c>
      <c r="AH1703" s="72">
        <v>34156</v>
      </c>
      <c r="AI1703" s="72">
        <v>35051</v>
      </c>
      <c r="AJ1703" s="72">
        <v>36002</v>
      </c>
      <c r="AK1703" s="72">
        <v>36773</v>
      </c>
      <c r="AL1703" s="149"/>
      <c r="AM1703" s="149"/>
      <c r="AN1703" s="149"/>
      <c r="AO1703" s="149"/>
    </row>
    <row r="1704" spans="1:41" ht="13.5" customHeight="1">
      <c r="A1704" s="88">
        <v>1701</v>
      </c>
      <c r="B1704" s="89" t="s">
        <v>25</v>
      </c>
      <c r="C1704" s="90">
        <v>0</v>
      </c>
      <c r="D1704" s="90">
        <v>0</v>
      </c>
      <c r="E1704" s="90">
        <v>5</v>
      </c>
      <c r="F1704" s="90">
        <v>0</v>
      </c>
      <c r="G1704" s="90">
        <v>2</v>
      </c>
      <c r="H1704" s="90">
        <v>4</v>
      </c>
      <c r="I1704" s="90">
        <v>2</v>
      </c>
      <c r="J1704" s="90">
        <v>2</v>
      </c>
      <c r="K1704" s="90">
        <v>2</v>
      </c>
      <c r="L1704" s="90">
        <v>4</v>
      </c>
      <c r="M1704" s="90">
        <v>2</v>
      </c>
      <c r="N1704" s="90">
        <v>4</v>
      </c>
      <c r="O1704" s="90"/>
      <c r="P1704" s="90"/>
      <c r="Q1704" s="90"/>
      <c r="R1704" s="90"/>
      <c r="Z1704" s="91">
        <f t="shared" ref="Z1704:AK1704" si="1753">C1704*100000/Z1703</f>
        <v>0</v>
      </c>
      <c r="AA1704" s="91">
        <f t="shared" si="1753"/>
        <v>0</v>
      </c>
      <c r="AB1704" s="91">
        <f t="shared" si="1753"/>
        <v>17.025913440256069</v>
      </c>
      <c r="AC1704" s="91">
        <f t="shared" si="1753"/>
        <v>0</v>
      </c>
      <c r="AD1704" s="91">
        <f t="shared" si="1753"/>
        <v>6.4356276345850629</v>
      </c>
      <c r="AE1704" s="91">
        <f t="shared" si="1753"/>
        <v>12.590890490729956</v>
      </c>
      <c r="AF1704" s="91">
        <f t="shared" si="1753"/>
        <v>6.1240737338477551</v>
      </c>
      <c r="AG1704" s="91">
        <f t="shared" si="1753"/>
        <v>5.9805035583996169</v>
      </c>
      <c r="AH1704" s="91">
        <f t="shared" si="1753"/>
        <v>5.8554865909357066</v>
      </c>
      <c r="AI1704" s="91">
        <f t="shared" si="1753"/>
        <v>11.411942597928732</v>
      </c>
      <c r="AJ1704" s="91">
        <f t="shared" si="1753"/>
        <v>5.5552469307260708</v>
      </c>
      <c r="AK1704" s="91">
        <f t="shared" si="1753"/>
        <v>10.877546025616621</v>
      </c>
      <c r="AL1704" s="148"/>
      <c r="AM1704" s="148"/>
      <c r="AN1704" s="148"/>
      <c r="AO1704" s="148"/>
    </row>
    <row r="1705" spans="1:41" ht="13.5" customHeight="1">
      <c r="A1705" s="88">
        <v>1702</v>
      </c>
      <c r="B1705" s="95" t="s">
        <v>22</v>
      </c>
      <c r="C1705" s="96">
        <v>96</v>
      </c>
      <c r="D1705" s="96">
        <v>122</v>
      </c>
      <c r="E1705" s="96">
        <v>161</v>
      </c>
      <c r="F1705" s="96">
        <v>139</v>
      </c>
      <c r="G1705" s="96">
        <v>149</v>
      </c>
      <c r="H1705" s="96">
        <v>216</v>
      </c>
      <c r="I1705" s="96">
        <v>220</v>
      </c>
      <c r="J1705" s="96">
        <v>210</v>
      </c>
      <c r="K1705" s="96">
        <v>209</v>
      </c>
      <c r="L1705" s="96">
        <v>178</v>
      </c>
      <c r="M1705" s="96">
        <v>179</v>
      </c>
      <c r="N1705" s="96">
        <v>155</v>
      </c>
      <c r="O1705" s="96"/>
      <c r="P1705" s="96"/>
      <c r="Q1705" s="96"/>
      <c r="R1705" s="96"/>
      <c r="Z1705" s="91">
        <f t="shared" ref="Z1705:AK1705" si="1754">C1705*100000/Z1703</f>
        <v>342.28259706920528</v>
      </c>
      <c r="AA1705" s="91">
        <f t="shared" si="1754"/>
        <v>425.531914893617</v>
      </c>
      <c r="AB1705" s="91">
        <f t="shared" si="1754"/>
        <v>548.23441277624545</v>
      </c>
      <c r="AC1705" s="91">
        <f t="shared" si="1754"/>
        <v>457.10151599855305</v>
      </c>
      <c r="AD1705" s="91">
        <f t="shared" si="1754"/>
        <v>479.45425877658721</v>
      </c>
      <c r="AE1705" s="91">
        <f t="shared" si="1754"/>
        <v>679.90808649941766</v>
      </c>
      <c r="AF1705" s="91">
        <f t="shared" si="1754"/>
        <v>673.64811072325313</v>
      </c>
      <c r="AG1705" s="91">
        <f t="shared" si="1754"/>
        <v>627.95287363195985</v>
      </c>
      <c r="AH1705" s="91">
        <f t="shared" si="1754"/>
        <v>611.89834875278132</v>
      </c>
      <c r="AI1705" s="91">
        <f t="shared" si="1754"/>
        <v>507.83144560782858</v>
      </c>
      <c r="AJ1705" s="91">
        <f t="shared" si="1754"/>
        <v>497.19460029998334</v>
      </c>
      <c r="AK1705" s="91">
        <f t="shared" si="1754"/>
        <v>421.50490849264406</v>
      </c>
      <c r="AL1705" s="148"/>
      <c r="AM1705" s="148"/>
      <c r="AN1705" s="148"/>
      <c r="AO1705" s="148"/>
    </row>
    <row r="1706" spans="1:41" ht="13.5" customHeight="1">
      <c r="A1706" s="88">
        <v>1703</v>
      </c>
      <c r="B1706" s="95" t="s">
        <v>21</v>
      </c>
      <c r="C1706" s="96">
        <v>36</v>
      </c>
      <c r="D1706" s="96">
        <v>24</v>
      </c>
      <c r="E1706" s="96">
        <v>31</v>
      </c>
      <c r="F1706" s="96">
        <v>100</v>
      </c>
      <c r="G1706" s="96">
        <v>62</v>
      </c>
      <c r="H1706" s="96">
        <v>104</v>
      </c>
      <c r="I1706" s="96">
        <v>80</v>
      </c>
      <c r="J1706" s="96">
        <v>60</v>
      </c>
      <c r="K1706" s="96">
        <v>75</v>
      </c>
      <c r="L1706" s="96">
        <v>68</v>
      </c>
      <c r="M1706" s="96">
        <v>83</v>
      </c>
      <c r="N1706" s="96">
        <v>70</v>
      </c>
      <c r="O1706" s="96"/>
      <c r="P1706" s="96"/>
      <c r="Q1706" s="96"/>
      <c r="R1706" s="96"/>
      <c r="Z1706" s="91">
        <f t="shared" ref="Z1706:AK1706" si="1755">C1706*100000/Z1703</f>
        <v>128.35597390095197</v>
      </c>
      <c r="AA1706" s="91">
        <f t="shared" si="1755"/>
        <v>83.71119637251482</v>
      </c>
      <c r="AB1706" s="91">
        <f t="shared" si="1755"/>
        <v>105.56066332958763</v>
      </c>
      <c r="AC1706" s="91">
        <f t="shared" si="1755"/>
        <v>328.8500115097504</v>
      </c>
      <c r="AD1706" s="91">
        <f t="shared" si="1755"/>
        <v>199.50445667213694</v>
      </c>
      <c r="AE1706" s="91">
        <f t="shared" si="1755"/>
        <v>327.36315275897886</v>
      </c>
      <c r="AF1706" s="91">
        <f t="shared" si="1755"/>
        <v>244.96294935391023</v>
      </c>
      <c r="AG1706" s="91">
        <f t="shared" si="1755"/>
        <v>179.41510675198853</v>
      </c>
      <c r="AH1706" s="91">
        <f t="shared" si="1755"/>
        <v>219.580747160089</v>
      </c>
      <c r="AI1706" s="91">
        <f t="shared" si="1755"/>
        <v>194.00302416478846</v>
      </c>
      <c r="AJ1706" s="91">
        <f t="shared" si="1755"/>
        <v>230.54274762513194</v>
      </c>
      <c r="AK1706" s="91">
        <f t="shared" si="1755"/>
        <v>190.35705544829088</v>
      </c>
      <c r="AL1706" s="148"/>
      <c r="AM1706" s="148"/>
      <c r="AN1706" s="148"/>
      <c r="AO1706" s="148"/>
    </row>
    <row r="1707" spans="1:41" ht="13.5" customHeight="1">
      <c r="A1707" s="88">
        <v>1704</v>
      </c>
      <c r="B1707" s="95" t="s">
        <v>20</v>
      </c>
      <c r="C1707" s="96">
        <v>2</v>
      </c>
      <c r="D1707" s="96">
        <v>0</v>
      </c>
      <c r="E1707" s="96">
        <v>1</v>
      </c>
      <c r="F1707" s="96">
        <v>6</v>
      </c>
      <c r="G1707" s="96">
        <v>2</v>
      </c>
      <c r="H1707" s="96">
        <v>3</v>
      </c>
      <c r="I1707" s="96">
        <v>5</v>
      </c>
      <c r="J1707" s="96">
        <v>2</v>
      </c>
      <c r="K1707" s="96">
        <v>4</v>
      </c>
      <c r="L1707" s="96">
        <v>7</v>
      </c>
      <c r="M1707" s="96">
        <v>5</v>
      </c>
      <c r="N1707" s="96">
        <v>1</v>
      </c>
      <c r="O1707" s="96"/>
      <c r="P1707" s="96"/>
      <c r="Q1707" s="96"/>
      <c r="R1707" s="96"/>
      <c r="Z1707" s="91">
        <f t="shared" ref="Z1707:AK1707" si="1756">C1707*100000/Z1703</f>
        <v>7.1308874389417767</v>
      </c>
      <c r="AA1707" s="91">
        <f t="shared" si="1756"/>
        <v>0</v>
      </c>
      <c r="AB1707" s="91">
        <f t="shared" si="1756"/>
        <v>3.4051826880512142</v>
      </c>
      <c r="AC1707" s="91">
        <f t="shared" si="1756"/>
        <v>19.731000690585024</v>
      </c>
      <c r="AD1707" s="91">
        <f t="shared" si="1756"/>
        <v>6.4356276345850629</v>
      </c>
      <c r="AE1707" s="91">
        <f t="shared" si="1756"/>
        <v>9.4431678680474676</v>
      </c>
      <c r="AF1707" s="91">
        <f t="shared" si="1756"/>
        <v>15.31018433461939</v>
      </c>
      <c r="AG1707" s="91">
        <f t="shared" si="1756"/>
        <v>5.9805035583996169</v>
      </c>
      <c r="AH1707" s="91">
        <f t="shared" si="1756"/>
        <v>11.710973181871413</v>
      </c>
      <c r="AI1707" s="91">
        <f t="shared" si="1756"/>
        <v>19.970899546375282</v>
      </c>
      <c r="AJ1707" s="91">
        <f t="shared" si="1756"/>
        <v>13.888117326815177</v>
      </c>
      <c r="AK1707" s="91">
        <f t="shared" si="1756"/>
        <v>2.7193865064041551</v>
      </c>
      <c r="AL1707" s="148"/>
      <c r="AM1707" s="148"/>
      <c r="AN1707" s="148"/>
      <c r="AO1707" s="148"/>
    </row>
    <row r="1708" spans="1:41" ht="13.5" customHeight="1">
      <c r="A1708" s="88">
        <v>1705</v>
      </c>
      <c r="B1708" s="95" t="s">
        <v>19</v>
      </c>
      <c r="C1708" s="96">
        <v>5</v>
      </c>
      <c r="D1708" s="96">
        <v>4</v>
      </c>
      <c r="E1708" s="96">
        <v>4</v>
      </c>
      <c r="F1708" s="96">
        <v>2</v>
      </c>
      <c r="G1708" s="96">
        <v>2</v>
      </c>
      <c r="H1708" s="96">
        <v>6</v>
      </c>
      <c r="I1708" s="96">
        <v>3</v>
      </c>
      <c r="J1708" s="96">
        <v>2</v>
      </c>
      <c r="K1708" s="96">
        <v>7</v>
      </c>
      <c r="L1708" s="96">
        <v>6</v>
      </c>
      <c r="M1708" s="96">
        <v>7</v>
      </c>
      <c r="N1708" s="96">
        <v>7</v>
      </c>
      <c r="O1708" s="96"/>
      <c r="P1708" s="96"/>
      <c r="Q1708" s="96"/>
      <c r="R1708" s="96"/>
      <c r="Z1708" s="91">
        <f t="shared" ref="Z1708:AK1708" si="1757">C1708*100000/Z1703</f>
        <v>17.827218597354442</v>
      </c>
      <c r="AA1708" s="91">
        <f t="shared" si="1757"/>
        <v>13.951866062085804</v>
      </c>
      <c r="AB1708" s="91">
        <f t="shared" si="1757"/>
        <v>13.620730752204857</v>
      </c>
      <c r="AC1708" s="91">
        <f t="shared" si="1757"/>
        <v>6.5770002301950079</v>
      </c>
      <c r="AD1708" s="91">
        <f t="shared" si="1757"/>
        <v>6.4356276345850629</v>
      </c>
      <c r="AE1708" s="91">
        <f t="shared" si="1757"/>
        <v>18.886335736094935</v>
      </c>
      <c r="AF1708" s="91">
        <f t="shared" si="1757"/>
        <v>9.1861106007716327</v>
      </c>
      <c r="AG1708" s="91">
        <f t="shared" si="1757"/>
        <v>5.9805035583996169</v>
      </c>
      <c r="AH1708" s="91">
        <f t="shared" si="1757"/>
        <v>20.494203068274974</v>
      </c>
      <c r="AI1708" s="91">
        <f t="shared" si="1757"/>
        <v>17.1179138968931</v>
      </c>
      <c r="AJ1708" s="91">
        <f t="shared" si="1757"/>
        <v>19.443364257541248</v>
      </c>
      <c r="AK1708" s="91">
        <f t="shared" si="1757"/>
        <v>19.035705544829085</v>
      </c>
      <c r="AL1708" s="148"/>
      <c r="AM1708" s="148"/>
      <c r="AN1708" s="148"/>
      <c r="AO1708" s="148"/>
    </row>
    <row r="1709" spans="1:41" ht="13.5" customHeight="1">
      <c r="A1709" s="88">
        <v>1706</v>
      </c>
      <c r="B1709" s="95" t="s">
        <v>18</v>
      </c>
      <c r="C1709" s="96">
        <v>0</v>
      </c>
      <c r="D1709" s="96">
        <v>0</v>
      </c>
      <c r="E1709" s="96">
        <v>1</v>
      </c>
      <c r="F1709" s="96">
        <v>0</v>
      </c>
      <c r="G1709" s="96">
        <v>0</v>
      </c>
      <c r="H1709" s="96">
        <v>3</v>
      </c>
      <c r="I1709" s="96">
        <v>0</v>
      </c>
      <c r="J1709" s="96">
        <v>0</v>
      </c>
      <c r="K1709" s="96">
        <v>0</v>
      </c>
      <c r="L1709" s="96">
        <v>1</v>
      </c>
      <c r="M1709" s="96">
        <v>2</v>
      </c>
      <c r="N1709" s="96">
        <v>2</v>
      </c>
      <c r="O1709" s="96"/>
      <c r="P1709" s="96"/>
      <c r="Q1709" s="96"/>
      <c r="R1709" s="96"/>
      <c r="Z1709" s="91">
        <f t="shared" ref="Z1709:AK1709" si="1758">C1709*100000/Z1703</f>
        <v>0</v>
      </c>
      <c r="AA1709" s="91">
        <f t="shared" si="1758"/>
        <v>0</v>
      </c>
      <c r="AB1709" s="91">
        <f t="shared" si="1758"/>
        <v>3.4051826880512142</v>
      </c>
      <c r="AC1709" s="91">
        <f t="shared" si="1758"/>
        <v>0</v>
      </c>
      <c r="AD1709" s="91">
        <f t="shared" si="1758"/>
        <v>0</v>
      </c>
      <c r="AE1709" s="91">
        <f t="shared" si="1758"/>
        <v>9.4431678680474676</v>
      </c>
      <c r="AF1709" s="91">
        <f t="shared" si="1758"/>
        <v>0</v>
      </c>
      <c r="AG1709" s="91">
        <f t="shared" si="1758"/>
        <v>0</v>
      </c>
      <c r="AH1709" s="91">
        <f t="shared" si="1758"/>
        <v>0</v>
      </c>
      <c r="AI1709" s="91">
        <f t="shared" si="1758"/>
        <v>2.852985649482183</v>
      </c>
      <c r="AJ1709" s="91">
        <f t="shared" si="1758"/>
        <v>5.5552469307260708</v>
      </c>
      <c r="AK1709" s="91">
        <f t="shared" si="1758"/>
        <v>5.4387730128083103</v>
      </c>
      <c r="AL1709" s="148"/>
      <c r="AM1709" s="148"/>
      <c r="AN1709" s="148"/>
      <c r="AO1709" s="148"/>
    </row>
    <row r="1710" spans="1:41" ht="13.5" customHeight="1">
      <c r="A1710" s="88">
        <v>1707</v>
      </c>
      <c r="B1710" s="95" t="s">
        <v>17</v>
      </c>
      <c r="C1710" s="96">
        <v>16</v>
      </c>
      <c r="D1710" s="96">
        <v>26</v>
      </c>
      <c r="E1710" s="96">
        <v>64</v>
      </c>
      <c r="F1710" s="96">
        <v>36</v>
      </c>
      <c r="G1710" s="96">
        <v>51</v>
      </c>
      <c r="H1710" s="96">
        <v>48</v>
      </c>
      <c r="I1710" s="96">
        <v>62</v>
      </c>
      <c r="J1710" s="96">
        <v>60</v>
      </c>
      <c r="K1710" s="96">
        <v>58</v>
      </c>
      <c r="L1710" s="96">
        <v>62</v>
      </c>
      <c r="M1710" s="96">
        <v>63</v>
      </c>
      <c r="N1710" s="96">
        <v>64</v>
      </c>
      <c r="O1710" s="96"/>
      <c r="P1710" s="96"/>
      <c r="Q1710" s="96"/>
      <c r="R1710" s="96"/>
      <c r="Z1710" s="91">
        <f t="shared" ref="Z1710:AK1710" si="1759">C1710*100000/Z1703</f>
        <v>57.047099511534213</v>
      </c>
      <c r="AA1710" s="91">
        <f t="shared" si="1759"/>
        <v>90.687129403557719</v>
      </c>
      <c r="AB1710" s="91">
        <f t="shared" si="1759"/>
        <v>217.93169203527771</v>
      </c>
      <c r="AC1710" s="91">
        <f t="shared" si="1759"/>
        <v>118.38600414351015</v>
      </c>
      <c r="AD1710" s="91">
        <f t="shared" si="1759"/>
        <v>164.1085046819191</v>
      </c>
      <c r="AE1710" s="91">
        <f t="shared" si="1759"/>
        <v>151.09068588875948</v>
      </c>
      <c r="AF1710" s="91">
        <f t="shared" si="1759"/>
        <v>189.84628574928041</v>
      </c>
      <c r="AG1710" s="91">
        <f t="shared" si="1759"/>
        <v>179.41510675198853</v>
      </c>
      <c r="AH1710" s="91">
        <f t="shared" si="1759"/>
        <v>169.80911113713549</v>
      </c>
      <c r="AI1710" s="91">
        <f t="shared" si="1759"/>
        <v>176.88511026789536</v>
      </c>
      <c r="AJ1710" s="91">
        <f t="shared" si="1759"/>
        <v>174.99027831787123</v>
      </c>
      <c r="AK1710" s="91">
        <f t="shared" si="1759"/>
        <v>174.04073640986593</v>
      </c>
      <c r="AL1710" s="148"/>
      <c r="AM1710" s="148"/>
      <c r="AN1710" s="148"/>
      <c r="AO1710" s="148"/>
    </row>
    <row r="1711" spans="1:41" ht="13.5" customHeight="1">
      <c r="A1711" s="88">
        <v>1708</v>
      </c>
      <c r="B1711" s="95" t="s">
        <v>16</v>
      </c>
      <c r="C1711" s="96">
        <v>20</v>
      </c>
      <c r="D1711" s="96">
        <v>23</v>
      </c>
      <c r="E1711" s="96">
        <v>18</v>
      </c>
      <c r="F1711" s="96">
        <v>27</v>
      </c>
      <c r="G1711" s="96">
        <v>17</v>
      </c>
      <c r="H1711" s="96">
        <v>49</v>
      </c>
      <c r="I1711" s="96">
        <v>67</v>
      </c>
      <c r="J1711" s="96">
        <v>57</v>
      </c>
      <c r="K1711" s="96">
        <v>42</v>
      </c>
      <c r="L1711" s="96">
        <v>41</v>
      </c>
      <c r="M1711" s="96">
        <v>47</v>
      </c>
      <c r="N1711" s="96">
        <v>53</v>
      </c>
      <c r="O1711" s="96"/>
      <c r="P1711" s="96"/>
      <c r="Q1711" s="96"/>
      <c r="R1711" s="96"/>
      <c r="Z1711" s="91">
        <f t="shared" ref="Z1711:AK1711" si="1760">C1711*100000/Z1703</f>
        <v>71.308874389417767</v>
      </c>
      <c r="AA1711" s="91">
        <f t="shared" si="1760"/>
        <v>80.22322985699337</v>
      </c>
      <c r="AB1711" s="91">
        <f t="shared" si="1760"/>
        <v>61.293288384921851</v>
      </c>
      <c r="AC1711" s="91">
        <f t="shared" si="1760"/>
        <v>88.789503107632612</v>
      </c>
      <c r="AD1711" s="91">
        <f t="shared" si="1760"/>
        <v>54.702834893973034</v>
      </c>
      <c r="AE1711" s="91">
        <f t="shared" si="1760"/>
        <v>154.23840851144197</v>
      </c>
      <c r="AF1711" s="91">
        <f t="shared" si="1760"/>
        <v>205.15647008389982</v>
      </c>
      <c r="AG1711" s="91">
        <f t="shared" si="1760"/>
        <v>170.4443514143891</v>
      </c>
      <c r="AH1711" s="91">
        <f t="shared" si="1760"/>
        <v>122.96521840964984</v>
      </c>
      <c r="AI1711" s="91">
        <f t="shared" si="1760"/>
        <v>116.97241162876951</v>
      </c>
      <c r="AJ1711" s="91">
        <f t="shared" si="1760"/>
        <v>130.54830287206266</v>
      </c>
      <c r="AK1711" s="91">
        <f t="shared" si="1760"/>
        <v>144.12748483942022</v>
      </c>
      <c r="AL1711" s="148"/>
      <c r="AM1711" s="148"/>
      <c r="AN1711" s="148"/>
      <c r="AO1711" s="148"/>
    </row>
    <row r="1712" spans="1:41" ht="13.5" customHeight="1">
      <c r="A1712" s="88">
        <v>1709</v>
      </c>
      <c r="B1712" s="97" t="s">
        <v>117</v>
      </c>
      <c r="C1712" s="96">
        <v>175</v>
      </c>
      <c r="D1712" s="96">
        <v>199</v>
      </c>
      <c r="E1712" s="96">
        <v>285</v>
      </c>
      <c r="F1712" s="96">
        <v>310</v>
      </c>
      <c r="G1712" s="96">
        <v>285</v>
      </c>
      <c r="H1712" s="96">
        <v>433</v>
      </c>
      <c r="I1712" s="96">
        <v>439</v>
      </c>
      <c r="J1712" s="96">
        <v>393</v>
      </c>
      <c r="K1712" s="96">
        <v>397</v>
      </c>
      <c r="L1712" s="96">
        <v>367</v>
      </c>
      <c r="M1712" s="96">
        <v>388</v>
      </c>
      <c r="N1712" s="96">
        <v>356</v>
      </c>
      <c r="O1712" s="96"/>
      <c r="P1712" s="96"/>
      <c r="Q1712" s="96"/>
      <c r="R1712" s="96"/>
      <c r="T1712" s="4" t="s">
        <v>1164</v>
      </c>
      <c r="U1712" s="4" t="s">
        <v>1165</v>
      </c>
      <c r="V1712" s="4" t="s">
        <v>1166</v>
      </c>
      <c r="W1712" s="4" t="s">
        <v>1167</v>
      </c>
      <c r="X1712" s="4" t="s">
        <v>1168</v>
      </c>
      <c r="Y1712" s="4">
        <v>720.1</v>
      </c>
      <c r="Z1712" s="91">
        <f t="shared" ref="Z1712:AK1712" si="1761">C1712*100000/Z1703</f>
        <v>623.95265090740543</v>
      </c>
      <c r="AA1712" s="91">
        <f t="shared" si="1761"/>
        <v>694.10533658876875</v>
      </c>
      <c r="AB1712" s="91">
        <f t="shared" si="1761"/>
        <v>970.47706609459601</v>
      </c>
      <c r="AC1712" s="91">
        <f t="shared" si="1761"/>
        <v>1019.4350356802263</v>
      </c>
      <c r="AD1712" s="91">
        <f t="shared" si="1761"/>
        <v>917.07693792837142</v>
      </c>
      <c r="AE1712" s="91">
        <f t="shared" si="1761"/>
        <v>1362.9638956215178</v>
      </c>
      <c r="AF1712" s="91">
        <f t="shared" si="1761"/>
        <v>1344.2341845795822</v>
      </c>
      <c r="AG1712" s="91">
        <f t="shared" si="1761"/>
        <v>1175.1689492255248</v>
      </c>
      <c r="AH1712" s="91">
        <f t="shared" si="1761"/>
        <v>1162.3140883007377</v>
      </c>
      <c r="AI1712" s="91">
        <f t="shared" si="1761"/>
        <v>1047.0457333599611</v>
      </c>
      <c r="AJ1712" s="91">
        <f t="shared" si="1761"/>
        <v>1077.7179045608577</v>
      </c>
      <c r="AK1712" s="91">
        <f t="shared" si="1761"/>
        <v>968.10159627987923</v>
      </c>
      <c r="AL1712" s="148"/>
      <c r="AM1712" s="148"/>
      <c r="AN1712" s="148"/>
      <c r="AO1712" s="148"/>
    </row>
    <row r="1713" spans="1:41" ht="13.5" customHeight="1">
      <c r="A1713" s="88">
        <v>1710</v>
      </c>
      <c r="B1713" s="95" t="s">
        <v>15</v>
      </c>
      <c r="C1713" s="96">
        <v>12</v>
      </c>
      <c r="D1713" s="96">
        <v>18</v>
      </c>
      <c r="E1713" s="96">
        <v>38</v>
      </c>
      <c r="F1713" s="96">
        <v>35</v>
      </c>
      <c r="G1713" s="96">
        <v>31</v>
      </c>
      <c r="H1713" s="96">
        <v>53</v>
      </c>
      <c r="I1713" s="96">
        <v>42</v>
      </c>
      <c r="J1713" s="96">
        <v>64</v>
      </c>
      <c r="K1713" s="96">
        <v>39</v>
      </c>
      <c r="L1713" s="96">
        <v>37</v>
      </c>
      <c r="M1713" s="96">
        <v>20</v>
      </c>
      <c r="N1713" s="96">
        <v>30</v>
      </c>
      <c r="O1713" s="96"/>
      <c r="P1713" s="96"/>
      <c r="Q1713" s="96"/>
      <c r="R1713" s="96"/>
      <c r="Z1713" s="91">
        <f t="shared" ref="Z1713:AK1713" si="1762">C1713*100000/Z1703</f>
        <v>42.78532463365066</v>
      </c>
      <c r="AA1713" s="91">
        <f t="shared" si="1762"/>
        <v>62.783397279386115</v>
      </c>
      <c r="AB1713" s="91">
        <f t="shared" si="1762"/>
        <v>129.39694214594613</v>
      </c>
      <c r="AC1713" s="91">
        <f t="shared" si="1762"/>
        <v>115.09750402841264</v>
      </c>
      <c r="AD1713" s="91">
        <f t="shared" si="1762"/>
        <v>99.75222833606847</v>
      </c>
      <c r="AE1713" s="91">
        <f t="shared" si="1762"/>
        <v>166.82929900217192</v>
      </c>
      <c r="AF1713" s="91">
        <f t="shared" si="1762"/>
        <v>128.60554841080287</v>
      </c>
      <c r="AG1713" s="91">
        <f t="shared" si="1762"/>
        <v>191.37611386878774</v>
      </c>
      <c r="AH1713" s="91">
        <f t="shared" si="1762"/>
        <v>114.18198852324628</v>
      </c>
      <c r="AI1713" s="91">
        <f t="shared" si="1762"/>
        <v>105.56046903084078</v>
      </c>
      <c r="AJ1713" s="91">
        <f t="shared" si="1762"/>
        <v>55.552469307260708</v>
      </c>
      <c r="AK1713" s="91">
        <f t="shared" si="1762"/>
        <v>81.581595192124652</v>
      </c>
      <c r="AL1713" s="148"/>
      <c r="AM1713" s="148"/>
      <c r="AN1713" s="148"/>
      <c r="AO1713" s="148"/>
    </row>
    <row r="1714" spans="1:41" ht="13.5" customHeight="1">
      <c r="A1714" s="88">
        <v>1711</v>
      </c>
      <c r="B1714" s="95" t="s">
        <v>14</v>
      </c>
      <c r="C1714" s="96">
        <v>208</v>
      </c>
      <c r="D1714" s="96">
        <v>201</v>
      </c>
      <c r="E1714" s="96">
        <v>218</v>
      </c>
      <c r="F1714" s="96">
        <v>233</v>
      </c>
      <c r="G1714" s="96">
        <v>193</v>
      </c>
      <c r="H1714" s="96">
        <v>224</v>
      </c>
      <c r="I1714" s="96">
        <v>259</v>
      </c>
      <c r="J1714" s="96">
        <v>201</v>
      </c>
      <c r="K1714" s="96">
        <v>237</v>
      </c>
      <c r="L1714" s="96">
        <v>198</v>
      </c>
      <c r="M1714" s="96">
        <v>216</v>
      </c>
      <c r="N1714" s="96">
        <v>176</v>
      </c>
      <c r="O1714" s="96"/>
      <c r="P1714" s="96"/>
      <c r="Q1714" s="96"/>
      <c r="R1714" s="96"/>
      <c r="Z1714" s="91">
        <f t="shared" ref="Z1714:AK1714" si="1763">C1714*100000/Z1703</f>
        <v>741.61229364994472</v>
      </c>
      <c r="AA1714" s="91">
        <f t="shared" si="1763"/>
        <v>701.08126961981168</v>
      </c>
      <c r="AB1714" s="91">
        <f t="shared" si="1763"/>
        <v>742.3298259951647</v>
      </c>
      <c r="AC1714" s="91">
        <f t="shared" si="1763"/>
        <v>766.22052681771845</v>
      </c>
      <c r="AD1714" s="91">
        <f t="shared" si="1763"/>
        <v>621.03806673745862</v>
      </c>
      <c r="AE1714" s="91">
        <f t="shared" si="1763"/>
        <v>705.08986748087761</v>
      </c>
      <c r="AF1714" s="91">
        <f t="shared" si="1763"/>
        <v>793.06754853328437</v>
      </c>
      <c r="AG1714" s="91">
        <f t="shared" si="1763"/>
        <v>601.04060761916151</v>
      </c>
      <c r="AH1714" s="91">
        <f t="shared" si="1763"/>
        <v>693.8751610258812</v>
      </c>
      <c r="AI1714" s="91">
        <f t="shared" si="1763"/>
        <v>564.89115859747221</v>
      </c>
      <c r="AJ1714" s="91">
        <f t="shared" si="1763"/>
        <v>599.96666851841564</v>
      </c>
      <c r="AK1714" s="91">
        <f t="shared" si="1763"/>
        <v>478.61202512713135</v>
      </c>
      <c r="AL1714" s="148"/>
      <c r="AM1714" s="148"/>
      <c r="AN1714" s="148"/>
      <c r="AO1714" s="148"/>
    </row>
    <row r="1715" spans="1:41" ht="13.5" customHeight="1">
      <c r="A1715" s="88">
        <v>1712</v>
      </c>
      <c r="B1715" s="95" t="s">
        <v>13</v>
      </c>
      <c r="C1715" s="96">
        <v>198</v>
      </c>
      <c r="D1715" s="96">
        <v>218</v>
      </c>
      <c r="E1715" s="96">
        <v>232</v>
      </c>
      <c r="F1715" s="96">
        <v>209</v>
      </c>
      <c r="G1715" s="96">
        <v>244</v>
      </c>
      <c r="H1715" s="96">
        <v>234</v>
      </c>
      <c r="I1715" s="96">
        <v>251</v>
      </c>
      <c r="J1715" s="96">
        <v>221</v>
      </c>
      <c r="K1715" s="96">
        <v>177</v>
      </c>
      <c r="L1715" s="96">
        <v>239</v>
      </c>
      <c r="M1715" s="96">
        <v>191</v>
      </c>
      <c r="N1715" s="96">
        <v>136</v>
      </c>
      <c r="O1715" s="96"/>
      <c r="P1715" s="96"/>
      <c r="Q1715" s="96"/>
      <c r="R1715" s="96"/>
      <c r="Z1715" s="91">
        <f t="shared" ref="Z1715:AK1715" si="1764">C1715*100000/Z1703</f>
        <v>705.95785645523586</v>
      </c>
      <c r="AA1715" s="91">
        <f t="shared" si="1764"/>
        <v>760.37670038367628</v>
      </c>
      <c r="AB1715" s="91">
        <f t="shared" si="1764"/>
        <v>790.00238362788161</v>
      </c>
      <c r="AC1715" s="91">
        <f t="shared" si="1764"/>
        <v>687.29652405537831</v>
      </c>
      <c r="AD1715" s="91">
        <f t="shared" si="1764"/>
        <v>785.14657141937766</v>
      </c>
      <c r="AE1715" s="91">
        <f t="shared" si="1764"/>
        <v>736.5670937077025</v>
      </c>
      <c r="AF1715" s="91">
        <f t="shared" si="1764"/>
        <v>768.57125359789336</v>
      </c>
      <c r="AG1715" s="91">
        <f t="shared" si="1764"/>
        <v>660.84564320315769</v>
      </c>
      <c r="AH1715" s="91">
        <f t="shared" si="1764"/>
        <v>518.21056329781004</v>
      </c>
      <c r="AI1715" s="91">
        <f t="shared" si="1764"/>
        <v>681.86357022624179</v>
      </c>
      <c r="AJ1715" s="91">
        <f t="shared" si="1764"/>
        <v>530.52608188433976</v>
      </c>
      <c r="AK1715" s="91">
        <f t="shared" si="1764"/>
        <v>369.83656487096511</v>
      </c>
      <c r="AL1715" s="148"/>
      <c r="AM1715" s="148"/>
      <c r="AN1715" s="148"/>
      <c r="AO1715" s="148"/>
    </row>
    <row r="1716" spans="1:41" ht="13.5" customHeight="1">
      <c r="A1716" s="88">
        <v>1713</v>
      </c>
      <c r="B1716" s="95" t="s">
        <v>12</v>
      </c>
      <c r="C1716" s="96">
        <v>373</v>
      </c>
      <c r="D1716" s="96">
        <v>547</v>
      </c>
      <c r="E1716" s="96">
        <v>625</v>
      </c>
      <c r="F1716" s="96">
        <v>604</v>
      </c>
      <c r="G1716" s="96">
        <v>657</v>
      </c>
      <c r="H1716" s="96">
        <v>728</v>
      </c>
      <c r="I1716" s="96">
        <v>850</v>
      </c>
      <c r="J1716" s="96">
        <v>788</v>
      </c>
      <c r="K1716" s="96">
        <v>634</v>
      </c>
      <c r="L1716" s="96">
        <v>672</v>
      </c>
      <c r="M1716" s="96">
        <v>658</v>
      </c>
      <c r="N1716" s="96">
        <v>459</v>
      </c>
      <c r="O1716" s="96"/>
      <c r="P1716" s="96"/>
      <c r="Q1716" s="96"/>
      <c r="R1716" s="96"/>
      <c r="Z1716" s="91">
        <f t="shared" ref="Z1716:AK1716" si="1765">C1716*100000/Z1703</f>
        <v>1329.9105073626413</v>
      </c>
      <c r="AA1716" s="91">
        <f t="shared" si="1765"/>
        <v>1907.9176839902336</v>
      </c>
      <c r="AB1716" s="91">
        <f t="shared" si="1765"/>
        <v>2128.2391800320088</v>
      </c>
      <c r="AC1716" s="91">
        <f t="shared" si="1765"/>
        <v>1986.2540695188925</v>
      </c>
      <c r="AD1716" s="91">
        <f t="shared" si="1765"/>
        <v>2114.1036779611932</v>
      </c>
      <c r="AE1716" s="91">
        <f t="shared" si="1765"/>
        <v>2291.5420693128522</v>
      </c>
      <c r="AF1716" s="91">
        <f t="shared" si="1765"/>
        <v>2602.7313368852961</v>
      </c>
      <c r="AG1716" s="91">
        <f t="shared" si="1765"/>
        <v>2356.3184020094491</v>
      </c>
      <c r="AH1716" s="91">
        <f t="shared" si="1765"/>
        <v>1856.1892493266191</v>
      </c>
      <c r="AI1716" s="91">
        <f t="shared" si="1765"/>
        <v>1917.206356452027</v>
      </c>
      <c r="AJ1716" s="91">
        <f t="shared" si="1765"/>
        <v>1827.6762402088773</v>
      </c>
      <c r="AK1716" s="91">
        <f t="shared" si="1765"/>
        <v>1248.1984064395072</v>
      </c>
      <c r="AL1716" s="148"/>
      <c r="AM1716" s="148"/>
      <c r="AN1716" s="148"/>
      <c r="AO1716" s="148"/>
    </row>
    <row r="1717" spans="1:41" ht="13.5" customHeight="1">
      <c r="A1717" s="88">
        <v>1714</v>
      </c>
      <c r="B1717" s="95" t="s">
        <v>11</v>
      </c>
      <c r="C1717" s="96">
        <v>23</v>
      </c>
      <c r="D1717" s="96">
        <v>32</v>
      </c>
      <c r="E1717" s="96">
        <v>36</v>
      </c>
      <c r="F1717" s="96">
        <v>73</v>
      </c>
      <c r="G1717" s="96">
        <v>135</v>
      </c>
      <c r="H1717" s="96">
        <v>97</v>
      </c>
      <c r="I1717" s="96">
        <v>50</v>
      </c>
      <c r="J1717" s="96">
        <v>66</v>
      </c>
      <c r="K1717" s="96">
        <v>97</v>
      </c>
      <c r="L1717" s="96">
        <v>75</v>
      </c>
      <c r="M1717" s="96">
        <v>88</v>
      </c>
      <c r="N1717" s="96">
        <v>70</v>
      </c>
      <c r="O1717" s="96"/>
      <c r="P1717" s="96"/>
      <c r="Q1717" s="96"/>
      <c r="R1717" s="96"/>
      <c r="Z1717" s="91">
        <f t="shared" ref="Z1717:AK1717" si="1766">C1717*100000/Z1703</f>
        <v>82.005205547830428</v>
      </c>
      <c r="AA1717" s="91">
        <f t="shared" si="1766"/>
        <v>111.61492849668643</v>
      </c>
      <c r="AB1717" s="91">
        <f t="shared" si="1766"/>
        <v>122.5865767698437</v>
      </c>
      <c r="AC1717" s="91">
        <f t="shared" si="1766"/>
        <v>240.06050840211779</v>
      </c>
      <c r="AD1717" s="91">
        <f t="shared" si="1766"/>
        <v>434.40486533449177</v>
      </c>
      <c r="AE1717" s="91">
        <f t="shared" si="1766"/>
        <v>305.32909440020143</v>
      </c>
      <c r="AF1717" s="91">
        <f t="shared" si="1766"/>
        <v>153.10184334619387</v>
      </c>
      <c r="AG1717" s="91">
        <f t="shared" si="1766"/>
        <v>197.35661742718736</v>
      </c>
      <c r="AH1717" s="91">
        <f t="shared" si="1766"/>
        <v>283.99109966038179</v>
      </c>
      <c r="AI1717" s="91">
        <f t="shared" si="1766"/>
        <v>213.97392371116374</v>
      </c>
      <c r="AJ1717" s="91">
        <f t="shared" si="1766"/>
        <v>244.43086495194711</v>
      </c>
      <c r="AK1717" s="91">
        <f t="shared" si="1766"/>
        <v>190.35705544829088</v>
      </c>
      <c r="AL1717" s="148"/>
      <c r="AM1717" s="148"/>
      <c r="AN1717" s="148"/>
      <c r="AO1717" s="148"/>
    </row>
    <row r="1718" spans="1:41" ht="13.5" customHeight="1">
      <c r="A1718" s="88">
        <v>1715</v>
      </c>
      <c r="B1718" s="95" t="s">
        <v>28</v>
      </c>
      <c r="C1718" s="96">
        <v>0</v>
      </c>
      <c r="D1718" s="96">
        <v>0</v>
      </c>
      <c r="E1718" s="96">
        <v>0</v>
      </c>
      <c r="F1718" s="96">
        <v>0</v>
      </c>
      <c r="G1718" s="96">
        <v>0</v>
      </c>
      <c r="H1718" s="96">
        <v>1</v>
      </c>
      <c r="I1718" s="96">
        <v>0</v>
      </c>
      <c r="J1718" s="96">
        <v>0</v>
      </c>
      <c r="K1718" s="96">
        <v>0</v>
      </c>
      <c r="L1718" s="96">
        <v>0</v>
      </c>
      <c r="M1718" s="96">
        <v>0</v>
      </c>
      <c r="N1718" s="96">
        <v>0</v>
      </c>
      <c r="O1718" s="96"/>
      <c r="P1718" s="96"/>
      <c r="Q1718" s="96"/>
      <c r="R1718" s="96"/>
      <c r="Z1718" s="91">
        <f t="shared" ref="Z1718:AK1718" si="1767">C1718*100000/Z1703</f>
        <v>0</v>
      </c>
      <c r="AA1718" s="91">
        <f t="shared" si="1767"/>
        <v>0</v>
      </c>
      <c r="AB1718" s="91">
        <f t="shared" si="1767"/>
        <v>0</v>
      </c>
      <c r="AC1718" s="91">
        <f t="shared" si="1767"/>
        <v>0</v>
      </c>
      <c r="AD1718" s="91">
        <f t="shared" si="1767"/>
        <v>0</v>
      </c>
      <c r="AE1718" s="91">
        <f t="shared" si="1767"/>
        <v>3.147722622682489</v>
      </c>
      <c r="AF1718" s="91">
        <f t="shared" si="1767"/>
        <v>0</v>
      </c>
      <c r="AG1718" s="91">
        <f t="shared" si="1767"/>
        <v>0</v>
      </c>
      <c r="AH1718" s="91">
        <f t="shared" si="1767"/>
        <v>0</v>
      </c>
      <c r="AI1718" s="91">
        <f t="shared" si="1767"/>
        <v>0</v>
      </c>
      <c r="AJ1718" s="91">
        <f t="shared" si="1767"/>
        <v>0</v>
      </c>
      <c r="AK1718" s="91">
        <f t="shared" si="1767"/>
        <v>0</v>
      </c>
      <c r="AL1718" s="148"/>
      <c r="AM1718" s="148"/>
      <c r="AN1718" s="148"/>
      <c r="AO1718" s="148"/>
    </row>
    <row r="1719" spans="1:41" ht="13.5" customHeight="1">
      <c r="A1719" s="88">
        <v>1716</v>
      </c>
      <c r="B1719" s="97" t="s">
        <v>118</v>
      </c>
      <c r="C1719" s="96">
        <v>814</v>
      </c>
      <c r="D1719" s="96">
        <v>1016</v>
      </c>
      <c r="E1719" s="96">
        <v>1149</v>
      </c>
      <c r="F1719" s="96">
        <v>1154</v>
      </c>
      <c r="G1719" s="96">
        <v>1260</v>
      </c>
      <c r="H1719" s="96">
        <v>1337</v>
      </c>
      <c r="I1719" s="96">
        <v>1452</v>
      </c>
      <c r="J1719" s="96">
        <v>1340</v>
      </c>
      <c r="K1719" s="96">
        <v>1184</v>
      </c>
      <c r="L1719" s="96">
        <v>1221</v>
      </c>
      <c r="M1719" s="96">
        <v>1173</v>
      </c>
      <c r="N1719" s="96">
        <v>871</v>
      </c>
      <c r="O1719" s="96"/>
      <c r="P1719" s="96"/>
      <c r="Q1719" s="96"/>
      <c r="R1719" s="96"/>
      <c r="T1719" s="4" t="s">
        <v>1169</v>
      </c>
      <c r="U1719" s="4" t="s">
        <v>1170</v>
      </c>
      <c r="V1719" s="4" t="s">
        <v>1171</v>
      </c>
      <c r="W1719" s="4" t="s">
        <v>1172</v>
      </c>
      <c r="X1719" s="4" t="s">
        <v>1173</v>
      </c>
      <c r="Y1719" s="4">
        <v>2841</v>
      </c>
      <c r="Z1719" s="91">
        <f t="shared" ref="Z1719:AK1719" si="1768">C1719*100000/Z1703</f>
        <v>2902.2711876493031</v>
      </c>
      <c r="AA1719" s="91">
        <f t="shared" si="1768"/>
        <v>3543.7739797697941</v>
      </c>
      <c r="AB1719" s="91">
        <f t="shared" si="1768"/>
        <v>3912.5549085708449</v>
      </c>
      <c r="AC1719" s="91">
        <f t="shared" si="1768"/>
        <v>3794.9291328225195</v>
      </c>
      <c r="AD1719" s="91">
        <f t="shared" si="1768"/>
        <v>4054.4454097885896</v>
      </c>
      <c r="AE1719" s="91">
        <f t="shared" si="1768"/>
        <v>4208.5051465264878</v>
      </c>
      <c r="AF1719" s="91">
        <f t="shared" si="1768"/>
        <v>4446.0775307734702</v>
      </c>
      <c r="AG1719" s="91">
        <f t="shared" si="1768"/>
        <v>4006.9373841277434</v>
      </c>
      <c r="AH1719" s="91">
        <f t="shared" si="1768"/>
        <v>3466.4480618339385</v>
      </c>
      <c r="AI1719" s="91">
        <f t="shared" si="1768"/>
        <v>3483.4954780177454</v>
      </c>
      <c r="AJ1719" s="91">
        <f t="shared" si="1768"/>
        <v>3258.1523248708404</v>
      </c>
      <c r="AK1719" s="91">
        <f t="shared" si="1768"/>
        <v>2368.5856470780191</v>
      </c>
      <c r="AL1719" s="148"/>
      <c r="AM1719" s="148"/>
      <c r="AN1719" s="148"/>
      <c r="AO1719" s="148"/>
    </row>
    <row r="1720" spans="1:41" ht="13.5" customHeight="1">
      <c r="A1720" s="88">
        <v>1717</v>
      </c>
      <c r="B1720" s="95" t="s">
        <v>10</v>
      </c>
      <c r="C1720" s="96">
        <v>20</v>
      </c>
      <c r="D1720" s="96">
        <v>14</v>
      </c>
      <c r="E1720" s="96">
        <v>18</v>
      </c>
      <c r="F1720" s="96">
        <v>22</v>
      </c>
      <c r="G1720" s="96">
        <v>14</v>
      </c>
      <c r="H1720" s="96">
        <v>26</v>
      </c>
      <c r="I1720" s="96">
        <v>10</v>
      </c>
      <c r="J1720" s="96">
        <v>15</v>
      </c>
      <c r="K1720" s="96">
        <v>6</v>
      </c>
      <c r="L1720" s="96">
        <v>9</v>
      </c>
      <c r="M1720" s="96">
        <v>18</v>
      </c>
      <c r="N1720" s="96">
        <v>12</v>
      </c>
      <c r="O1720" s="96"/>
      <c r="P1720" s="96"/>
      <c r="Q1720" s="96"/>
      <c r="R1720" s="96"/>
      <c r="Z1720" s="91">
        <f t="shared" ref="Z1720:AK1720" si="1769">C1720*100000/Z1703</f>
        <v>71.308874389417767</v>
      </c>
      <c r="AA1720" s="91">
        <f t="shared" si="1769"/>
        <v>48.831531217300316</v>
      </c>
      <c r="AB1720" s="91">
        <f t="shared" si="1769"/>
        <v>61.293288384921851</v>
      </c>
      <c r="AC1720" s="91">
        <f t="shared" si="1769"/>
        <v>72.347002532145083</v>
      </c>
      <c r="AD1720" s="91">
        <f t="shared" si="1769"/>
        <v>45.049393442095443</v>
      </c>
      <c r="AE1720" s="91">
        <f t="shared" si="1769"/>
        <v>81.840788189744714</v>
      </c>
      <c r="AF1720" s="91">
        <f t="shared" si="1769"/>
        <v>30.620368669238779</v>
      </c>
      <c r="AG1720" s="91">
        <f t="shared" si="1769"/>
        <v>44.853776687997133</v>
      </c>
      <c r="AH1720" s="91">
        <f t="shared" si="1769"/>
        <v>17.566459772807121</v>
      </c>
      <c r="AI1720" s="91">
        <f t="shared" si="1769"/>
        <v>25.676870845339646</v>
      </c>
      <c r="AJ1720" s="91">
        <f t="shared" si="1769"/>
        <v>49.997222376534637</v>
      </c>
      <c r="AK1720" s="91">
        <f t="shared" si="1769"/>
        <v>32.632638076849865</v>
      </c>
      <c r="AL1720" s="148"/>
      <c r="AM1720" s="148"/>
      <c r="AN1720" s="148"/>
      <c r="AO1720" s="148"/>
    </row>
    <row r="1721" spans="1:41" ht="13.5" customHeight="1">
      <c r="A1721" s="88">
        <v>1718</v>
      </c>
      <c r="B1721" s="95" t="s">
        <v>9</v>
      </c>
      <c r="C1721" s="96">
        <v>13</v>
      </c>
      <c r="D1721" s="96">
        <v>15</v>
      </c>
      <c r="E1721" s="96">
        <v>11</v>
      </c>
      <c r="F1721" s="96">
        <v>12</v>
      </c>
      <c r="G1721" s="96">
        <v>9</v>
      </c>
      <c r="H1721" s="96">
        <v>12</v>
      </c>
      <c r="I1721" s="96">
        <v>8</v>
      </c>
      <c r="J1721" s="96">
        <v>8</v>
      </c>
      <c r="K1721" s="96">
        <v>7</v>
      </c>
      <c r="L1721" s="96">
        <v>7</v>
      </c>
      <c r="M1721" s="96">
        <v>13</v>
      </c>
      <c r="N1721" s="96">
        <v>8</v>
      </c>
      <c r="O1721" s="96"/>
      <c r="P1721" s="96"/>
      <c r="Q1721" s="96"/>
      <c r="R1721" s="96"/>
      <c r="Z1721" s="91">
        <f t="shared" ref="Z1721:AK1721" si="1770">C1721*100000/Z1703</f>
        <v>46.350768353121545</v>
      </c>
      <c r="AA1721" s="91">
        <f t="shared" si="1770"/>
        <v>52.319497732821766</v>
      </c>
      <c r="AB1721" s="91">
        <f t="shared" si="1770"/>
        <v>37.45700956856335</v>
      </c>
      <c r="AC1721" s="91">
        <f t="shared" si="1770"/>
        <v>39.462001381170047</v>
      </c>
      <c r="AD1721" s="91">
        <f t="shared" si="1770"/>
        <v>28.960324355632782</v>
      </c>
      <c r="AE1721" s="91">
        <f t="shared" si="1770"/>
        <v>37.77267147218987</v>
      </c>
      <c r="AF1721" s="91">
        <f t="shared" si="1770"/>
        <v>24.49629493539102</v>
      </c>
      <c r="AG1721" s="91">
        <f t="shared" si="1770"/>
        <v>23.922014233598468</v>
      </c>
      <c r="AH1721" s="91">
        <f t="shared" si="1770"/>
        <v>20.494203068274974</v>
      </c>
      <c r="AI1721" s="91">
        <f t="shared" si="1770"/>
        <v>19.970899546375282</v>
      </c>
      <c r="AJ1721" s="91">
        <f t="shared" si="1770"/>
        <v>36.10910504971946</v>
      </c>
      <c r="AK1721" s="91">
        <f t="shared" si="1770"/>
        <v>21.755092051233241</v>
      </c>
      <c r="AL1721" s="148"/>
      <c r="AM1721" s="148"/>
      <c r="AN1721" s="148"/>
      <c r="AO1721" s="148"/>
    </row>
    <row r="1722" spans="1:41" ht="13.5" customHeight="1">
      <c r="A1722" s="88">
        <v>1719</v>
      </c>
      <c r="B1722" s="95" t="s">
        <v>8</v>
      </c>
      <c r="C1722" s="96">
        <v>25</v>
      </c>
      <c r="D1722" s="96">
        <v>34</v>
      </c>
      <c r="E1722" s="96">
        <v>71</v>
      </c>
      <c r="F1722" s="96">
        <v>48</v>
      </c>
      <c r="G1722" s="96">
        <v>88</v>
      </c>
      <c r="H1722" s="96">
        <v>69</v>
      </c>
      <c r="I1722" s="96">
        <v>75</v>
      </c>
      <c r="J1722" s="96">
        <v>78</v>
      </c>
      <c r="K1722" s="96">
        <v>81</v>
      </c>
      <c r="L1722" s="96">
        <v>118</v>
      </c>
      <c r="M1722" s="96">
        <v>127</v>
      </c>
      <c r="N1722" s="96">
        <v>90</v>
      </c>
      <c r="O1722" s="96"/>
      <c r="P1722" s="96"/>
      <c r="Q1722" s="96"/>
      <c r="R1722" s="96"/>
      <c r="Z1722" s="91">
        <f t="shared" ref="Z1722:AK1722" si="1771">C1722*100000/Z1703</f>
        <v>89.136092986772198</v>
      </c>
      <c r="AA1722" s="91">
        <f t="shared" si="1771"/>
        <v>118.59086152772933</v>
      </c>
      <c r="AB1722" s="91">
        <f t="shared" si="1771"/>
        <v>241.76797085163619</v>
      </c>
      <c r="AC1722" s="91">
        <f t="shared" si="1771"/>
        <v>157.84800552468019</v>
      </c>
      <c r="AD1722" s="91">
        <f t="shared" si="1771"/>
        <v>283.16761592174277</v>
      </c>
      <c r="AE1722" s="91">
        <f t="shared" si="1771"/>
        <v>217.19286096509177</v>
      </c>
      <c r="AF1722" s="91">
        <f t="shared" si="1771"/>
        <v>229.65276501929083</v>
      </c>
      <c r="AG1722" s="91">
        <f t="shared" si="1771"/>
        <v>233.23963877758507</v>
      </c>
      <c r="AH1722" s="91">
        <f t="shared" si="1771"/>
        <v>237.14720693289613</v>
      </c>
      <c r="AI1722" s="91">
        <f t="shared" si="1771"/>
        <v>336.65230663889758</v>
      </c>
      <c r="AJ1722" s="91">
        <f t="shared" si="1771"/>
        <v>352.75818010110549</v>
      </c>
      <c r="AK1722" s="91">
        <f t="shared" si="1771"/>
        <v>244.74478557637397</v>
      </c>
      <c r="AL1722" s="148"/>
      <c r="AM1722" s="148"/>
      <c r="AN1722" s="148"/>
      <c r="AO1722" s="148"/>
    </row>
    <row r="1723" spans="1:41" ht="13.5" customHeight="1">
      <c r="A1723" s="88">
        <v>1720</v>
      </c>
      <c r="B1723" s="95" t="s">
        <v>24</v>
      </c>
      <c r="C1723" s="96">
        <v>0</v>
      </c>
      <c r="D1723" s="96">
        <v>0</v>
      </c>
      <c r="E1723" s="96">
        <v>0</v>
      </c>
      <c r="F1723" s="96">
        <v>1</v>
      </c>
      <c r="G1723" s="96">
        <v>0</v>
      </c>
      <c r="H1723" s="96">
        <v>0</v>
      </c>
      <c r="I1723" s="96">
        <v>0</v>
      </c>
      <c r="J1723" s="96">
        <v>0</v>
      </c>
      <c r="K1723" s="96">
        <v>0</v>
      </c>
      <c r="L1723" s="96">
        <v>0</v>
      </c>
      <c r="M1723" s="96">
        <v>0</v>
      </c>
      <c r="N1723" s="96">
        <v>0</v>
      </c>
      <c r="O1723" s="96"/>
      <c r="P1723" s="96"/>
      <c r="Q1723" s="96"/>
      <c r="R1723" s="96"/>
      <c r="Z1723" s="91">
        <f t="shared" ref="Z1723:AK1723" si="1772">C1723*100000/Z1703</f>
        <v>0</v>
      </c>
      <c r="AA1723" s="91">
        <f t="shared" si="1772"/>
        <v>0</v>
      </c>
      <c r="AB1723" s="91">
        <f t="shared" si="1772"/>
        <v>0</v>
      </c>
      <c r="AC1723" s="91">
        <f t="shared" si="1772"/>
        <v>3.288500115097504</v>
      </c>
      <c r="AD1723" s="91">
        <f t="shared" si="1772"/>
        <v>0</v>
      </c>
      <c r="AE1723" s="91">
        <f t="shared" si="1772"/>
        <v>0</v>
      </c>
      <c r="AF1723" s="91">
        <f t="shared" si="1772"/>
        <v>0</v>
      </c>
      <c r="AG1723" s="91">
        <f t="shared" si="1772"/>
        <v>0</v>
      </c>
      <c r="AH1723" s="91">
        <f t="shared" si="1772"/>
        <v>0</v>
      </c>
      <c r="AI1723" s="91">
        <f t="shared" si="1772"/>
        <v>0</v>
      </c>
      <c r="AJ1723" s="91">
        <f t="shared" si="1772"/>
        <v>0</v>
      </c>
      <c r="AK1723" s="91">
        <f t="shared" si="1772"/>
        <v>0</v>
      </c>
      <c r="AL1723" s="148"/>
      <c r="AM1723" s="148"/>
      <c r="AN1723" s="148"/>
      <c r="AO1723" s="148"/>
    </row>
    <row r="1724" spans="1:41" ht="13.5" customHeight="1">
      <c r="A1724" s="88">
        <v>1721</v>
      </c>
      <c r="B1724" s="97" t="s">
        <v>119</v>
      </c>
      <c r="C1724" s="96">
        <v>58</v>
      </c>
      <c r="D1724" s="96">
        <v>63</v>
      </c>
      <c r="E1724" s="96">
        <v>100</v>
      </c>
      <c r="F1724" s="96">
        <v>83</v>
      </c>
      <c r="G1724" s="96">
        <v>111</v>
      </c>
      <c r="H1724" s="96">
        <v>107</v>
      </c>
      <c r="I1724" s="96">
        <v>93</v>
      </c>
      <c r="J1724" s="96">
        <v>101</v>
      </c>
      <c r="K1724" s="96">
        <v>94</v>
      </c>
      <c r="L1724" s="96">
        <v>134</v>
      </c>
      <c r="M1724" s="96">
        <v>158</v>
      </c>
      <c r="N1724" s="96">
        <v>110</v>
      </c>
      <c r="O1724" s="96"/>
      <c r="P1724" s="96"/>
      <c r="Q1724" s="96"/>
      <c r="R1724" s="96"/>
      <c r="T1724" s="4" t="s">
        <v>1174</v>
      </c>
      <c r="U1724" s="4" t="s">
        <v>1175</v>
      </c>
      <c r="V1724" s="4" t="s">
        <v>1176</v>
      </c>
      <c r="W1724" s="4" t="s">
        <v>1177</v>
      </c>
      <c r="X1724" s="4" t="s">
        <v>1178</v>
      </c>
      <c r="Y1724" s="4">
        <v>207.8</v>
      </c>
      <c r="Z1724" s="91">
        <f t="shared" ref="Z1724:AK1724" si="1773">C1724*100000/Z1703</f>
        <v>206.7957357293115</v>
      </c>
      <c r="AA1724" s="91">
        <f t="shared" si="1773"/>
        <v>219.7418904778514</v>
      </c>
      <c r="AB1724" s="91">
        <f t="shared" si="1773"/>
        <v>340.51826880512141</v>
      </c>
      <c r="AC1724" s="91">
        <f t="shared" si="1773"/>
        <v>272.94550955309285</v>
      </c>
      <c r="AD1724" s="91">
        <f t="shared" si="1773"/>
        <v>357.17733371947099</v>
      </c>
      <c r="AE1724" s="91">
        <f t="shared" si="1773"/>
        <v>336.80632062702637</v>
      </c>
      <c r="AF1724" s="91">
        <f t="shared" si="1773"/>
        <v>284.76942862392065</v>
      </c>
      <c r="AG1724" s="91">
        <f t="shared" si="1773"/>
        <v>302.01542969918069</v>
      </c>
      <c r="AH1724" s="91">
        <f t="shared" si="1773"/>
        <v>275.20786977397825</v>
      </c>
      <c r="AI1724" s="91">
        <f t="shared" si="1773"/>
        <v>382.30007703061256</v>
      </c>
      <c r="AJ1724" s="91">
        <f t="shared" si="1773"/>
        <v>438.86450752735959</v>
      </c>
      <c r="AK1724" s="91">
        <f t="shared" si="1773"/>
        <v>299.13251570445709</v>
      </c>
      <c r="AL1724" s="148"/>
      <c r="AM1724" s="148"/>
      <c r="AN1724" s="148"/>
      <c r="AO1724" s="148"/>
    </row>
    <row r="1725" spans="1:41" ht="13.5" customHeight="1">
      <c r="A1725" s="88">
        <v>1722</v>
      </c>
      <c r="B1725" s="95" t="s">
        <v>7</v>
      </c>
      <c r="C1725" s="96">
        <v>30</v>
      </c>
      <c r="D1725" s="96">
        <v>23</v>
      </c>
      <c r="E1725" s="96">
        <v>69</v>
      </c>
      <c r="F1725" s="96">
        <v>61</v>
      </c>
      <c r="G1725" s="96">
        <v>75</v>
      </c>
      <c r="H1725" s="96">
        <v>78</v>
      </c>
      <c r="I1725" s="96">
        <v>83</v>
      </c>
      <c r="J1725" s="96">
        <v>82</v>
      </c>
      <c r="K1725" s="96">
        <v>61</v>
      </c>
      <c r="L1725" s="96">
        <v>107</v>
      </c>
      <c r="M1725" s="96">
        <v>125</v>
      </c>
      <c r="N1725" s="96">
        <v>97</v>
      </c>
      <c r="O1725" s="96"/>
      <c r="P1725" s="96"/>
      <c r="Q1725" s="96"/>
      <c r="R1725" s="96"/>
      <c r="Z1725" s="91">
        <f t="shared" ref="Z1725:AK1725" si="1774">C1725*100000/Z1703</f>
        <v>106.96331158412664</v>
      </c>
      <c r="AA1725" s="91">
        <f t="shared" si="1774"/>
        <v>80.22322985699337</v>
      </c>
      <c r="AB1725" s="91">
        <f t="shared" si="1774"/>
        <v>234.95760547553377</v>
      </c>
      <c r="AC1725" s="91">
        <f t="shared" si="1774"/>
        <v>200.59850702094775</v>
      </c>
      <c r="AD1725" s="91">
        <f t="shared" si="1774"/>
        <v>241.33603629693985</v>
      </c>
      <c r="AE1725" s="91">
        <f t="shared" si="1774"/>
        <v>245.52236456923416</v>
      </c>
      <c r="AF1725" s="91">
        <f t="shared" si="1774"/>
        <v>254.14905995468186</v>
      </c>
      <c r="AG1725" s="91">
        <f t="shared" si="1774"/>
        <v>245.20064589438431</v>
      </c>
      <c r="AH1725" s="91">
        <f t="shared" si="1774"/>
        <v>178.59234102353906</v>
      </c>
      <c r="AI1725" s="91">
        <f t="shared" si="1774"/>
        <v>305.26946449459359</v>
      </c>
      <c r="AJ1725" s="91">
        <f t="shared" si="1774"/>
        <v>347.20293317037942</v>
      </c>
      <c r="AK1725" s="91">
        <f t="shared" si="1774"/>
        <v>263.78049112120306</v>
      </c>
      <c r="AL1725" s="148"/>
      <c r="AM1725" s="148"/>
      <c r="AN1725" s="148"/>
      <c r="AO1725" s="148"/>
    </row>
    <row r="1726" spans="1:41" ht="13.5" customHeight="1">
      <c r="A1726" s="88">
        <v>1723</v>
      </c>
      <c r="B1726" s="95" t="s">
        <v>6</v>
      </c>
      <c r="C1726" s="96">
        <v>69</v>
      </c>
      <c r="D1726" s="96">
        <v>63</v>
      </c>
      <c r="E1726" s="96">
        <v>63</v>
      </c>
      <c r="F1726" s="96">
        <v>37</v>
      </c>
      <c r="G1726" s="96">
        <v>41</v>
      </c>
      <c r="H1726" s="96">
        <v>34</v>
      </c>
      <c r="I1726" s="96">
        <v>41</v>
      </c>
      <c r="J1726" s="96">
        <v>34</v>
      </c>
      <c r="K1726" s="96">
        <v>25</v>
      </c>
      <c r="L1726" s="96">
        <v>19</v>
      </c>
      <c r="M1726" s="96">
        <v>30</v>
      </c>
      <c r="N1726" s="96">
        <v>16</v>
      </c>
      <c r="O1726" s="96"/>
      <c r="P1726" s="96"/>
      <c r="Q1726" s="96"/>
      <c r="R1726" s="96"/>
      <c r="Z1726" s="91">
        <f t="shared" ref="Z1726:AK1726" si="1775">C1726*100000/Z1703</f>
        <v>246.01561664349128</v>
      </c>
      <c r="AA1726" s="91">
        <f t="shared" si="1775"/>
        <v>219.7418904778514</v>
      </c>
      <c r="AB1726" s="91">
        <f t="shared" si="1775"/>
        <v>214.52650934722647</v>
      </c>
      <c r="AC1726" s="91">
        <f t="shared" si="1775"/>
        <v>121.67450425860766</v>
      </c>
      <c r="AD1726" s="91">
        <f t="shared" si="1775"/>
        <v>131.93036650899379</v>
      </c>
      <c r="AE1726" s="91">
        <f t="shared" si="1775"/>
        <v>107.02256917120464</v>
      </c>
      <c r="AF1726" s="91">
        <f t="shared" si="1775"/>
        <v>125.54351154387899</v>
      </c>
      <c r="AG1726" s="91">
        <f t="shared" si="1775"/>
        <v>101.66856049279349</v>
      </c>
      <c r="AH1726" s="91">
        <f t="shared" si="1775"/>
        <v>73.193582386696335</v>
      </c>
      <c r="AI1726" s="91">
        <f t="shared" si="1775"/>
        <v>54.206727340161478</v>
      </c>
      <c r="AJ1726" s="91">
        <f t="shared" si="1775"/>
        <v>83.328703960891062</v>
      </c>
      <c r="AK1726" s="91">
        <f t="shared" si="1775"/>
        <v>43.510184102466482</v>
      </c>
      <c r="AL1726" s="148"/>
      <c r="AM1726" s="148"/>
      <c r="AN1726" s="148"/>
      <c r="AO1726" s="148"/>
    </row>
    <row r="1727" spans="1:41" ht="13.5" customHeight="1">
      <c r="A1727" s="88">
        <v>1724</v>
      </c>
      <c r="B1727" s="95" t="s">
        <v>5</v>
      </c>
      <c r="C1727" s="96">
        <v>17</v>
      </c>
      <c r="D1727" s="96">
        <v>12</v>
      </c>
      <c r="E1727" s="96">
        <v>4</v>
      </c>
      <c r="F1727" s="96">
        <v>13</v>
      </c>
      <c r="G1727" s="96">
        <v>14</v>
      </c>
      <c r="H1727" s="96">
        <v>10</v>
      </c>
      <c r="I1727" s="96">
        <v>16</v>
      </c>
      <c r="J1727" s="96">
        <v>16</v>
      </c>
      <c r="K1727" s="96">
        <v>7</v>
      </c>
      <c r="L1727" s="96">
        <v>9</v>
      </c>
      <c r="M1727" s="96">
        <v>11</v>
      </c>
      <c r="N1727" s="96">
        <v>17</v>
      </c>
      <c r="O1727" s="96"/>
      <c r="P1727" s="96"/>
      <c r="Q1727" s="96"/>
      <c r="R1727" s="96"/>
      <c r="Z1727" s="91">
        <f t="shared" ref="Z1727:AK1727" si="1776">C1727*100000/Z1703</f>
        <v>60.612543231005098</v>
      </c>
      <c r="AA1727" s="91">
        <f t="shared" si="1776"/>
        <v>41.85559818625741</v>
      </c>
      <c r="AB1727" s="91">
        <f t="shared" si="1776"/>
        <v>13.620730752204857</v>
      </c>
      <c r="AC1727" s="91">
        <f t="shared" si="1776"/>
        <v>42.750501496267553</v>
      </c>
      <c r="AD1727" s="91">
        <f t="shared" si="1776"/>
        <v>45.049393442095443</v>
      </c>
      <c r="AE1727" s="91">
        <f t="shared" si="1776"/>
        <v>31.477226226824893</v>
      </c>
      <c r="AF1727" s="91">
        <f t="shared" si="1776"/>
        <v>48.992589870782041</v>
      </c>
      <c r="AG1727" s="91">
        <f t="shared" si="1776"/>
        <v>47.844028467196935</v>
      </c>
      <c r="AH1727" s="91">
        <f t="shared" si="1776"/>
        <v>20.494203068274974</v>
      </c>
      <c r="AI1727" s="91">
        <f t="shared" si="1776"/>
        <v>25.676870845339646</v>
      </c>
      <c r="AJ1727" s="91">
        <f t="shared" si="1776"/>
        <v>30.553858118993389</v>
      </c>
      <c r="AK1727" s="91">
        <f t="shared" si="1776"/>
        <v>46.229570608870638</v>
      </c>
      <c r="AL1727" s="148"/>
      <c r="AM1727" s="148"/>
      <c r="AN1727" s="148"/>
      <c r="AO1727" s="148"/>
    </row>
    <row r="1728" spans="1:41" ht="13.5" customHeight="1">
      <c r="A1728" s="88">
        <v>1725</v>
      </c>
      <c r="B1728" s="95" t="s">
        <v>26</v>
      </c>
      <c r="C1728" s="96">
        <v>0</v>
      </c>
      <c r="D1728" s="96">
        <v>0</v>
      </c>
      <c r="E1728" s="96">
        <v>0</v>
      </c>
      <c r="F1728" s="96">
        <v>0</v>
      </c>
      <c r="G1728" s="96">
        <v>0</v>
      </c>
      <c r="H1728" s="96">
        <v>3</v>
      </c>
      <c r="I1728" s="96">
        <v>0</v>
      </c>
      <c r="J1728" s="96">
        <v>0</v>
      </c>
      <c r="K1728" s="96">
        <v>0</v>
      </c>
      <c r="L1728" s="96">
        <v>0</v>
      </c>
      <c r="M1728" s="96">
        <v>0</v>
      </c>
      <c r="N1728" s="96">
        <v>1</v>
      </c>
      <c r="O1728" s="96"/>
      <c r="P1728" s="96"/>
      <c r="Q1728" s="96"/>
      <c r="R1728" s="96"/>
      <c r="Z1728" s="91">
        <f t="shared" ref="Z1728:AK1728" si="1777">C1728*100000/Z1703</f>
        <v>0</v>
      </c>
      <c r="AA1728" s="91">
        <f t="shared" si="1777"/>
        <v>0</v>
      </c>
      <c r="AB1728" s="91">
        <f t="shared" si="1777"/>
        <v>0</v>
      </c>
      <c r="AC1728" s="91">
        <f t="shared" si="1777"/>
        <v>0</v>
      </c>
      <c r="AD1728" s="91">
        <f t="shared" si="1777"/>
        <v>0</v>
      </c>
      <c r="AE1728" s="91">
        <f t="shared" si="1777"/>
        <v>9.4431678680474676</v>
      </c>
      <c r="AF1728" s="91">
        <f t="shared" si="1777"/>
        <v>0</v>
      </c>
      <c r="AG1728" s="91">
        <f t="shared" si="1777"/>
        <v>0</v>
      </c>
      <c r="AH1728" s="91">
        <f t="shared" si="1777"/>
        <v>0</v>
      </c>
      <c r="AI1728" s="91">
        <f t="shared" si="1777"/>
        <v>0</v>
      </c>
      <c r="AJ1728" s="91">
        <f t="shared" si="1777"/>
        <v>0</v>
      </c>
      <c r="AK1728" s="91">
        <f t="shared" si="1777"/>
        <v>2.7193865064041551</v>
      </c>
      <c r="AL1728" s="148"/>
      <c r="AM1728" s="148"/>
      <c r="AN1728" s="148"/>
      <c r="AO1728" s="148"/>
    </row>
    <row r="1729" spans="1:41" ht="13.5" customHeight="1">
      <c r="A1729" s="88">
        <v>1726</v>
      </c>
      <c r="B1729" s="95" t="s">
        <v>4</v>
      </c>
      <c r="C1729" s="96">
        <v>22</v>
      </c>
      <c r="D1729" s="96">
        <v>10</v>
      </c>
      <c r="E1729" s="96">
        <v>24</v>
      </c>
      <c r="F1729" s="96">
        <v>14</v>
      </c>
      <c r="G1729" s="96">
        <v>19</v>
      </c>
      <c r="H1729" s="96">
        <v>62</v>
      </c>
      <c r="I1729" s="96">
        <v>102</v>
      </c>
      <c r="J1729" s="96">
        <v>81</v>
      </c>
      <c r="K1729" s="96">
        <v>60</v>
      </c>
      <c r="L1729" s="96">
        <v>71</v>
      </c>
      <c r="M1729" s="96">
        <v>71</v>
      </c>
      <c r="N1729" s="96">
        <v>51</v>
      </c>
      <c r="O1729" s="96"/>
      <c r="P1729" s="96"/>
      <c r="Q1729" s="96"/>
      <c r="R1729" s="96"/>
      <c r="Z1729" s="91">
        <f t="shared" ref="Z1729:AK1729" si="1778">C1729*100000/Z1703</f>
        <v>78.439761828359536</v>
      </c>
      <c r="AA1729" s="91">
        <f t="shared" si="1778"/>
        <v>34.879665155214511</v>
      </c>
      <c r="AB1729" s="91">
        <f t="shared" si="1778"/>
        <v>81.72438451322914</v>
      </c>
      <c r="AC1729" s="91">
        <f t="shared" si="1778"/>
        <v>46.039001611365059</v>
      </c>
      <c r="AD1729" s="91">
        <f t="shared" si="1778"/>
        <v>61.138462528558101</v>
      </c>
      <c r="AE1729" s="91">
        <f t="shared" si="1778"/>
        <v>195.15880260631434</v>
      </c>
      <c r="AF1729" s="91">
        <f t="shared" si="1778"/>
        <v>312.32776042623556</v>
      </c>
      <c r="AG1729" s="91">
        <f t="shared" si="1778"/>
        <v>242.2103941151845</v>
      </c>
      <c r="AH1729" s="91">
        <f t="shared" si="1778"/>
        <v>175.66459772807121</v>
      </c>
      <c r="AI1729" s="91">
        <f t="shared" si="1778"/>
        <v>202.56198111323499</v>
      </c>
      <c r="AJ1729" s="91">
        <f t="shared" si="1778"/>
        <v>197.21126604077551</v>
      </c>
      <c r="AK1729" s="91">
        <f t="shared" si="1778"/>
        <v>138.68871182661192</v>
      </c>
      <c r="AL1729" s="148"/>
      <c r="AM1729" s="148"/>
      <c r="AN1729" s="148"/>
      <c r="AO1729" s="148"/>
    </row>
    <row r="1730" spans="1:41" ht="13.5" customHeight="1">
      <c r="A1730" s="88">
        <v>1727</v>
      </c>
      <c r="B1730" s="95" t="s">
        <v>3</v>
      </c>
      <c r="C1730" s="96">
        <v>62</v>
      </c>
      <c r="D1730" s="96">
        <v>47</v>
      </c>
      <c r="E1730" s="96">
        <v>85</v>
      </c>
      <c r="F1730" s="96">
        <v>110</v>
      </c>
      <c r="G1730" s="96">
        <v>224</v>
      </c>
      <c r="H1730" s="96">
        <v>248</v>
      </c>
      <c r="I1730" s="96">
        <v>282</v>
      </c>
      <c r="J1730" s="96">
        <v>244</v>
      </c>
      <c r="K1730" s="96">
        <v>391</v>
      </c>
      <c r="L1730" s="96">
        <v>246</v>
      </c>
      <c r="M1730" s="96">
        <v>334</v>
      </c>
      <c r="N1730" s="96">
        <v>289</v>
      </c>
      <c r="O1730" s="96"/>
      <c r="P1730" s="96"/>
      <c r="Q1730" s="96"/>
      <c r="R1730" s="96"/>
      <c r="Z1730" s="91">
        <f t="shared" ref="Z1730:AK1730" si="1779">C1730*100000/Z1703</f>
        <v>221.05751060719507</v>
      </c>
      <c r="AA1730" s="91">
        <f t="shared" si="1779"/>
        <v>163.9344262295082</v>
      </c>
      <c r="AB1730" s="91">
        <f t="shared" si="1779"/>
        <v>289.44052848435319</v>
      </c>
      <c r="AC1730" s="91">
        <f t="shared" si="1779"/>
        <v>361.73501266072543</v>
      </c>
      <c r="AD1730" s="91">
        <f t="shared" si="1779"/>
        <v>720.79029507352709</v>
      </c>
      <c r="AE1730" s="91">
        <f t="shared" si="1779"/>
        <v>780.63521042525736</v>
      </c>
      <c r="AF1730" s="91">
        <f t="shared" si="1779"/>
        <v>863.49439647253348</v>
      </c>
      <c r="AG1730" s="91">
        <f t="shared" si="1779"/>
        <v>729.62143412475325</v>
      </c>
      <c r="AH1730" s="91">
        <f t="shared" si="1779"/>
        <v>1144.7476285279306</v>
      </c>
      <c r="AI1730" s="91">
        <f t="shared" si="1779"/>
        <v>701.83446977261701</v>
      </c>
      <c r="AJ1730" s="91">
        <f t="shared" si="1779"/>
        <v>927.72623743125382</v>
      </c>
      <c r="AK1730" s="91">
        <f t="shared" si="1779"/>
        <v>785.90270035080084</v>
      </c>
      <c r="AL1730" s="148"/>
      <c r="AM1730" s="148"/>
      <c r="AN1730" s="148"/>
      <c r="AO1730" s="148"/>
    </row>
    <row r="1731" spans="1:41" ht="13.5" customHeight="1">
      <c r="A1731" s="88">
        <v>1728</v>
      </c>
      <c r="B1731" s="95" t="s">
        <v>2</v>
      </c>
      <c r="C1731" s="96">
        <v>0</v>
      </c>
      <c r="D1731" s="96">
        <v>0</v>
      </c>
      <c r="E1731" s="96">
        <v>0</v>
      </c>
      <c r="F1731" s="96">
        <v>0</v>
      </c>
      <c r="G1731" s="96">
        <v>0</v>
      </c>
      <c r="H1731" s="96">
        <v>0</v>
      </c>
      <c r="I1731" s="96">
        <v>0</v>
      </c>
      <c r="J1731" s="96">
        <v>0</v>
      </c>
      <c r="K1731" s="96">
        <v>0</v>
      </c>
      <c r="L1731" s="96">
        <v>0</v>
      </c>
      <c r="M1731" s="96">
        <v>0</v>
      </c>
      <c r="N1731" s="96">
        <v>0</v>
      </c>
      <c r="O1731" s="96"/>
      <c r="P1731" s="96"/>
      <c r="Q1731" s="96"/>
      <c r="R1731" s="96"/>
      <c r="Z1731" s="91">
        <f t="shared" ref="Z1731:AK1731" si="1780">C1731*100000/Z1703</f>
        <v>0</v>
      </c>
      <c r="AA1731" s="91">
        <f t="shared" si="1780"/>
        <v>0</v>
      </c>
      <c r="AB1731" s="91">
        <f t="shared" si="1780"/>
        <v>0</v>
      </c>
      <c r="AC1731" s="91">
        <f t="shared" si="1780"/>
        <v>0</v>
      </c>
      <c r="AD1731" s="91">
        <f t="shared" si="1780"/>
        <v>0</v>
      </c>
      <c r="AE1731" s="91">
        <f t="shared" si="1780"/>
        <v>0</v>
      </c>
      <c r="AF1731" s="91">
        <f t="shared" si="1780"/>
        <v>0</v>
      </c>
      <c r="AG1731" s="91">
        <f t="shared" si="1780"/>
        <v>0</v>
      </c>
      <c r="AH1731" s="91">
        <f t="shared" si="1780"/>
        <v>0</v>
      </c>
      <c r="AI1731" s="91">
        <f t="shared" si="1780"/>
        <v>0</v>
      </c>
      <c r="AJ1731" s="91">
        <f t="shared" si="1780"/>
        <v>0</v>
      </c>
      <c r="AK1731" s="91">
        <f t="shared" si="1780"/>
        <v>0</v>
      </c>
      <c r="AL1731" s="148"/>
      <c r="AM1731" s="148"/>
      <c r="AN1731" s="148"/>
      <c r="AO1731" s="148"/>
    </row>
    <row r="1732" spans="1:41" ht="13.5" customHeight="1">
      <c r="A1732" s="88">
        <v>1729</v>
      </c>
      <c r="B1732" s="95" t="s">
        <v>23</v>
      </c>
      <c r="C1732" s="96">
        <v>14</v>
      </c>
      <c r="D1732" s="96">
        <v>4</v>
      </c>
      <c r="E1732" s="96">
        <v>1</v>
      </c>
      <c r="F1732" s="96">
        <v>6</v>
      </c>
      <c r="G1732" s="96">
        <v>5</v>
      </c>
      <c r="H1732" s="96">
        <v>2</v>
      </c>
      <c r="I1732" s="96">
        <v>3</v>
      </c>
      <c r="J1732" s="96">
        <v>1</v>
      </c>
      <c r="K1732" s="96">
        <v>0</v>
      </c>
      <c r="L1732" s="96">
        <v>2</v>
      </c>
      <c r="M1732" s="96">
        <v>1</v>
      </c>
      <c r="N1732" s="96">
        <v>0</v>
      </c>
      <c r="O1732" s="96"/>
      <c r="P1732" s="96"/>
      <c r="Q1732" s="96"/>
      <c r="R1732" s="96"/>
      <c r="Z1732" s="91">
        <f t="shared" ref="Z1732:AK1732" si="1781">C1732*100000/Z1703</f>
        <v>49.916212072592437</v>
      </c>
      <c r="AA1732" s="91">
        <f t="shared" si="1781"/>
        <v>13.951866062085804</v>
      </c>
      <c r="AB1732" s="91">
        <f t="shared" si="1781"/>
        <v>3.4051826880512142</v>
      </c>
      <c r="AC1732" s="91">
        <f t="shared" si="1781"/>
        <v>19.731000690585024</v>
      </c>
      <c r="AD1732" s="91">
        <f t="shared" si="1781"/>
        <v>16.089069086462658</v>
      </c>
      <c r="AE1732" s="91">
        <f t="shared" si="1781"/>
        <v>6.2954452453649781</v>
      </c>
      <c r="AF1732" s="91">
        <f t="shared" si="1781"/>
        <v>9.1861106007716327</v>
      </c>
      <c r="AG1732" s="91">
        <f t="shared" si="1781"/>
        <v>2.9902517791998084</v>
      </c>
      <c r="AH1732" s="91">
        <f t="shared" si="1781"/>
        <v>0</v>
      </c>
      <c r="AI1732" s="91">
        <f t="shared" si="1781"/>
        <v>5.7059712989643661</v>
      </c>
      <c r="AJ1732" s="91">
        <f t="shared" si="1781"/>
        <v>2.7776234653630354</v>
      </c>
      <c r="AK1732" s="91">
        <f t="shared" si="1781"/>
        <v>0</v>
      </c>
      <c r="AL1732" s="148"/>
      <c r="AM1732" s="148"/>
      <c r="AN1732" s="148"/>
      <c r="AO1732" s="148"/>
    </row>
    <row r="1733" spans="1:41" ht="13.5" customHeight="1">
      <c r="A1733" s="88">
        <v>1730</v>
      </c>
      <c r="B1733" s="95" t="s">
        <v>1</v>
      </c>
      <c r="C1733" s="96">
        <v>26</v>
      </c>
      <c r="D1733" s="96">
        <v>2</v>
      </c>
      <c r="E1733" s="96">
        <v>0</v>
      </c>
      <c r="F1733" s="96">
        <v>3</v>
      </c>
      <c r="G1733" s="96">
        <v>2</v>
      </c>
      <c r="H1733" s="96">
        <v>6</v>
      </c>
      <c r="I1733" s="96">
        <v>0</v>
      </c>
      <c r="J1733" s="96">
        <v>0</v>
      </c>
      <c r="K1733" s="96">
        <v>0</v>
      </c>
      <c r="L1733" s="96">
        <v>2</v>
      </c>
      <c r="M1733" s="96">
        <v>1</v>
      </c>
      <c r="N1733" s="96">
        <v>0</v>
      </c>
      <c r="O1733" s="96"/>
      <c r="P1733" s="96"/>
      <c r="Q1733" s="96"/>
      <c r="R1733" s="96"/>
      <c r="Z1733" s="91">
        <f t="shared" ref="Z1733:AK1733" si="1782">C1733*100000/Z1703</f>
        <v>92.70153670624309</v>
      </c>
      <c r="AA1733" s="91">
        <f t="shared" si="1782"/>
        <v>6.975933031042902</v>
      </c>
      <c r="AB1733" s="91">
        <f t="shared" si="1782"/>
        <v>0</v>
      </c>
      <c r="AC1733" s="91">
        <f t="shared" si="1782"/>
        <v>9.8655003452925119</v>
      </c>
      <c r="AD1733" s="91">
        <f t="shared" si="1782"/>
        <v>6.4356276345850629</v>
      </c>
      <c r="AE1733" s="91">
        <f t="shared" si="1782"/>
        <v>18.886335736094935</v>
      </c>
      <c r="AF1733" s="91">
        <f t="shared" si="1782"/>
        <v>0</v>
      </c>
      <c r="AG1733" s="91">
        <f t="shared" si="1782"/>
        <v>0</v>
      </c>
      <c r="AH1733" s="91">
        <f t="shared" si="1782"/>
        <v>0</v>
      </c>
      <c r="AI1733" s="91">
        <f t="shared" si="1782"/>
        <v>5.7059712989643661</v>
      </c>
      <c r="AJ1733" s="91">
        <f t="shared" si="1782"/>
        <v>2.7776234653630354</v>
      </c>
      <c r="AK1733" s="91">
        <f t="shared" si="1782"/>
        <v>0</v>
      </c>
      <c r="AL1733" s="148"/>
      <c r="AM1733" s="148"/>
      <c r="AN1733" s="148"/>
      <c r="AO1733" s="148"/>
    </row>
    <row r="1734" spans="1:41" ht="13.5" customHeight="1">
      <c r="A1734" s="88">
        <v>1731</v>
      </c>
      <c r="B1734" s="95" t="s">
        <v>0</v>
      </c>
      <c r="C1734" s="96">
        <v>6</v>
      </c>
      <c r="D1734" s="96">
        <v>3</v>
      </c>
      <c r="E1734" s="96">
        <v>1</v>
      </c>
      <c r="F1734" s="96">
        <v>2</v>
      </c>
      <c r="G1734" s="96">
        <v>7</v>
      </c>
      <c r="H1734" s="96">
        <v>1</v>
      </c>
      <c r="I1734" s="96">
        <v>0</v>
      </c>
      <c r="J1734" s="96">
        <v>4</v>
      </c>
      <c r="K1734" s="96">
        <v>3</v>
      </c>
      <c r="L1734" s="96">
        <v>41</v>
      </c>
      <c r="M1734" s="96">
        <v>350</v>
      </c>
      <c r="N1734" s="96">
        <v>128</v>
      </c>
      <c r="O1734" s="96"/>
      <c r="P1734" s="96"/>
      <c r="Q1734" s="96"/>
      <c r="R1734" s="96"/>
      <c r="Z1734" s="91">
        <f t="shared" ref="Z1734:AK1734" si="1783">C1734*100000/Z1703</f>
        <v>21.39266231682533</v>
      </c>
      <c r="AA1734" s="91">
        <f t="shared" si="1783"/>
        <v>10.463899546564353</v>
      </c>
      <c r="AB1734" s="91">
        <f t="shared" si="1783"/>
        <v>3.4051826880512142</v>
      </c>
      <c r="AC1734" s="91">
        <f t="shared" si="1783"/>
        <v>6.5770002301950079</v>
      </c>
      <c r="AD1734" s="91">
        <f t="shared" si="1783"/>
        <v>22.524696721047722</v>
      </c>
      <c r="AE1734" s="91">
        <f t="shared" si="1783"/>
        <v>3.147722622682489</v>
      </c>
      <c r="AF1734" s="91">
        <f t="shared" si="1783"/>
        <v>0</v>
      </c>
      <c r="AG1734" s="91">
        <f t="shared" si="1783"/>
        <v>11.961007116799234</v>
      </c>
      <c r="AH1734" s="91">
        <f t="shared" si="1783"/>
        <v>8.7832298864035607</v>
      </c>
      <c r="AI1734" s="91">
        <f t="shared" si="1783"/>
        <v>116.97241162876951</v>
      </c>
      <c r="AJ1734" s="91">
        <f t="shared" si="1783"/>
        <v>972.16821287706239</v>
      </c>
      <c r="AK1734" s="91">
        <f t="shared" si="1783"/>
        <v>348.08147281973186</v>
      </c>
      <c r="AL1734" s="148"/>
      <c r="AM1734" s="148"/>
      <c r="AN1734" s="148"/>
      <c r="AO1734" s="148"/>
    </row>
    <row r="1735" spans="1:41" ht="13.5" customHeight="1">
      <c r="A1735" s="88">
        <v>1732</v>
      </c>
      <c r="B1735" s="97" t="s">
        <v>111</v>
      </c>
      <c r="C1735" s="96"/>
      <c r="D1735" s="96"/>
      <c r="E1735" s="96"/>
      <c r="F1735" s="96"/>
      <c r="G1735" s="96"/>
      <c r="H1735" s="96"/>
      <c r="I1735" s="96"/>
      <c r="J1735" s="96"/>
      <c r="K1735" s="96"/>
      <c r="L1735" s="96"/>
      <c r="M1735" s="96">
        <v>0</v>
      </c>
      <c r="N1735" s="96">
        <v>0</v>
      </c>
      <c r="O1735" s="96"/>
      <c r="P1735" s="96"/>
      <c r="Q1735" s="96"/>
      <c r="R1735" s="96"/>
      <c r="Z1735" s="91">
        <f t="shared" ref="Z1735:AK1735" si="1784">C1735*100000/Z1703</f>
        <v>0</v>
      </c>
      <c r="AA1735" s="91">
        <f t="shared" si="1784"/>
        <v>0</v>
      </c>
      <c r="AB1735" s="91">
        <f t="shared" si="1784"/>
        <v>0</v>
      </c>
      <c r="AC1735" s="91">
        <f t="shared" si="1784"/>
        <v>0</v>
      </c>
      <c r="AD1735" s="91">
        <f t="shared" si="1784"/>
        <v>0</v>
      </c>
      <c r="AE1735" s="91">
        <f t="shared" si="1784"/>
        <v>0</v>
      </c>
      <c r="AF1735" s="91">
        <f t="shared" si="1784"/>
        <v>0</v>
      </c>
      <c r="AG1735" s="91">
        <f t="shared" si="1784"/>
        <v>0</v>
      </c>
      <c r="AH1735" s="91">
        <f t="shared" si="1784"/>
        <v>0</v>
      </c>
      <c r="AI1735" s="91">
        <f t="shared" si="1784"/>
        <v>0</v>
      </c>
      <c r="AJ1735" s="91">
        <f t="shared" si="1784"/>
        <v>0</v>
      </c>
      <c r="AK1735" s="91">
        <f t="shared" si="1784"/>
        <v>0</v>
      </c>
      <c r="AL1735" s="148"/>
      <c r="AM1735" s="148"/>
      <c r="AN1735" s="148"/>
      <c r="AO1735" s="148"/>
    </row>
    <row r="1736" spans="1:41" ht="13.5" customHeight="1">
      <c r="A1736" s="88">
        <v>1733</v>
      </c>
      <c r="B1736" s="97" t="s">
        <v>112</v>
      </c>
      <c r="C1736" s="96">
        <f>SUM(C1712,C1719,C1724,C1725:C1735)</f>
        <v>1293</v>
      </c>
      <c r="D1736" s="96">
        <f t="shared" ref="D1736:K1736" si="1785">SUM(D1712,D1719,D1724,D1725:D1735)</f>
        <v>1442</v>
      </c>
      <c r="E1736" s="96">
        <f t="shared" si="1785"/>
        <v>1781</v>
      </c>
      <c r="F1736" s="96">
        <f t="shared" si="1785"/>
        <v>1793</v>
      </c>
      <c r="G1736" s="96">
        <f t="shared" si="1785"/>
        <v>2043</v>
      </c>
      <c r="H1736" s="96">
        <f t="shared" si="1785"/>
        <v>2321</v>
      </c>
      <c r="I1736" s="96">
        <f t="shared" si="1785"/>
        <v>2511</v>
      </c>
      <c r="J1736" s="96">
        <f t="shared" si="1785"/>
        <v>2296</v>
      </c>
      <c r="K1736" s="96">
        <f t="shared" si="1785"/>
        <v>2222</v>
      </c>
      <c r="L1736" s="96">
        <f>SUM(L1712,L1719,L1724,L1725:L1735)</f>
        <v>2219</v>
      </c>
      <c r="M1736" s="96">
        <f t="shared" ref="M1736:R1736" si="1786">SUM(M1712,M1719,M1724,M1725:M1735)</f>
        <v>2642</v>
      </c>
      <c r="N1736" s="96">
        <f>SUM(N1712,N1719,N1724,N1725:N1735)</f>
        <v>1936</v>
      </c>
      <c r="O1736" s="96">
        <f t="shared" si="1786"/>
        <v>0</v>
      </c>
      <c r="P1736" s="96">
        <f t="shared" si="1786"/>
        <v>0</v>
      </c>
      <c r="Q1736" s="96">
        <f t="shared" si="1786"/>
        <v>0</v>
      </c>
      <c r="R1736" s="96">
        <f t="shared" si="1786"/>
        <v>0</v>
      </c>
      <c r="T1736" s="4" t="s">
        <v>1179</v>
      </c>
      <c r="U1736" s="4" t="s">
        <v>1180</v>
      </c>
      <c r="V1736" s="4" t="s">
        <v>1181</v>
      </c>
      <c r="W1736" s="4" t="s">
        <v>1182</v>
      </c>
      <c r="X1736" s="4" t="s">
        <v>1183</v>
      </c>
      <c r="Y1736" s="4">
        <v>4707.5</v>
      </c>
      <c r="Z1736" s="91">
        <f t="shared" ref="Z1736:AK1736" si="1787">C1736*100000/Z1703</f>
        <v>4610.1187292758586</v>
      </c>
      <c r="AA1736" s="91">
        <f t="shared" si="1787"/>
        <v>5029.6477153819324</v>
      </c>
      <c r="AB1736" s="91">
        <f t="shared" si="1787"/>
        <v>6064.6303674192122</v>
      </c>
      <c r="AC1736" s="91">
        <f t="shared" si="1787"/>
        <v>5896.2807063698247</v>
      </c>
      <c r="AD1736" s="91">
        <f t="shared" si="1787"/>
        <v>6573.9936287286419</v>
      </c>
      <c r="AE1736" s="91">
        <f t="shared" si="1787"/>
        <v>7305.864207246057</v>
      </c>
      <c r="AF1736" s="91">
        <f t="shared" si="1787"/>
        <v>7688.7745728458567</v>
      </c>
      <c r="AG1736" s="91">
        <f t="shared" si="1787"/>
        <v>6865.6180850427609</v>
      </c>
      <c r="AH1736" s="91">
        <f t="shared" si="1787"/>
        <v>6505.4456025295704</v>
      </c>
      <c r="AI1736" s="91">
        <f t="shared" si="1787"/>
        <v>6330.7751562009644</v>
      </c>
      <c r="AJ1736" s="91">
        <f t="shared" si="1787"/>
        <v>7338.4811954891393</v>
      </c>
      <c r="AK1736" s="91">
        <f t="shared" si="1787"/>
        <v>5264.7322763984448</v>
      </c>
      <c r="AL1736" s="148"/>
      <c r="AM1736" s="148"/>
      <c r="AN1736" s="148"/>
      <c r="AO1736" s="148"/>
    </row>
    <row r="1737" spans="1:41" ht="13.5" customHeight="1">
      <c r="A1737" s="88">
        <v>1734</v>
      </c>
      <c r="B1737" s="13" t="s">
        <v>168</v>
      </c>
      <c r="C1737" s="86">
        <v>2011</v>
      </c>
      <c r="D1737" s="86">
        <v>2012</v>
      </c>
      <c r="E1737" s="86">
        <v>2013</v>
      </c>
      <c r="F1737" s="86">
        <v>2014</v>
      </c>
      <c r="G1737" s="86">
        <v>2015</v>
      </c>
      <c r="H1737" s="86">
        <v>2016</v>
      </c>
      <c r="I1737" s="86">
        <v>2017</v>
      </c>
      <c r="J1737" s="86">
        <v>2018</v>
      </c>
      <c r="K1737" s="86">
        <v>2019</v>
      </c>
      <c r="L1737" s="86">
        <v>2020</v>
      </c>
      <c r="M1737" s="86">
        <v>2021</v>
      </c>
      <c r="N1737" s="86">
        <v>2022</v>
      </c>
      <c r="O1737" s="86">
        <v>2023</v>
      </c>
      <c r="P1737" s="86">
        <v>2024</v>
      </c>
      <c r="Q1737" s="86">
        <v>2025</v>
      </c>
      <c r="R1737" s="86">
        <v>2026</v>
      </c>
      <c r="Z1737" s="72">
        <v>152261</v>
      </c>
      <c r="AA1737" s="72">
        <v>154247</v>
      </c>
      <c r="AB1737" s="72">
        <v>156962</v>
      </c>
      <c r="AC1737" s="72">
        <v>160224</v>
      </c>
      <c r="AD1737" s="72">
        <v>164077</v>
      </c>
      <c r="AE1737" s="72">
        <v>167873</v>
      </c>
      <c r="AF1737" s="72">
        <v>172091</v>
      </c>
      <c r="AG1737" s="72">
        <v>176974</v>
      </c>
      <c r="AH1737" s="72">
        <v>181780</v>
      </c>
      <c r="AI1737" s="72">
        <v>185811</v>
      </c>
      <c r="AJ1737" s="72">
        <v>188660</v>
      </c>
      <c r="AK1737" s="72">
        <v>184707</v>
      </c>
      <c r="AL1737" s="149"/>
      <c r="AM1737" s="149"/>
      <c r="AN1737" s="149"/>
      <c r="AO1737" s="149"/>
    </row>
    <row r="1738" spans="1:41" ht="13.5" customHeight="1">
      <c r="A1738" s="88">
        <v>1735</v>
      </c>
      <c r="B1738" s="89" t="s">
        <v>25</v>
      </c>
      <c r="C1738" s="90">
        <v>6</v>
      </c>
      <c r="D1738" s="90">
        <v>7</v>
      </c>
      <c r="E1738" s="90">
        <v>2</v>
      </c>
      <c r="F1738" s="90">
        <v>2</v>
      </c>
      <c r="G1738" s="90">
        <v>2</v>
      </c>
      <c r="H1738" s="90">
        <v>7</v>
      </c>
      <c r="I1738" s="90">
        <v>7</v>
      </c>
      <c r="J1738" s="90">
        <v>6</v>
      </c>
      <c r="K1738" s="90">
        <v>2</v>
      </c>
      <c r="L1738" s="90">
        <v>2</v>
      </c>
      <c r="M1738" s="90">
        <v>2</v>
      </c>
      <c r="N1738" s="90">
        <v>9</v>
      </c>
      <c r="O1738" s="90"/>
      <c r="P1738" s="90"/>
      <c r="Q1738" s="90"/>
      <c r="R1738" s="90"/>
      <c r="Z1738" s="91">
        <f t="shared" ref="Z1738:AK1738" si="1788">C1738*100000/Z1737</f>
        <v>3.9406019926310742</v>
      </c>
      <c r="AA1738" s="91">
        <f t="shared" si="1788"/>
        <v>4.5381757829974001</v>
      </c>
      <c r="AB1738" s="91">
        <f t="shared" si="1788"/>
        <v>1.2741937539022183</v>
      </c>
      <c r="AC1738" s="91">
        <f t="shared" si="1788"/>
        <v>1.2482524465747953</v>
      </c>
      <c r="AD1738" s="91">
        <f t="shared" si="1788"/>
        <v>1.2189398879794242</v>
      </c>
      <c r="AE1738" s="91">
        <f t="shared" si="1788"/>
        <v>4.1698188511553376</v>
      </c>
      <c r="AF1738" s="91">
        <f t="shared" si="1788"/>
        <v>4.067615389532282</v>
      </c>
      <c r="AG1738" s="91">
        <f t="shared" si="1788"/>
        <v>3.3903285228338627</v>
      </c>
      <c r="AH1738" s="91">
        <f t="shared" si="1788"/>
        <v>1.1002310485201892</v>
      </c>
      <c r="AI1738" s="91">
        <f t="shared" si="1788"/>
        <v>1.0763625404308679</v>
      </c>
      <c r="AJ1738" s="91">
        <f t="shared" si="1788"/>
        <v>1.060108131029365</v>
      </c>
      <c r="AK1738" s="91">
        <f t="shared" si="1788"/>
        <v>4.8725819811918338</v>
      </c>
      <c r="AL1738" s="148"/>
      <c r="AM1738" s="148"/>
      <c r="AN1738" s="148"/>
      <c r="AO1738" s="148"/>
    </row>
    <row r="1739" spans="1:41" ht="13.5" customHeight="1">
      <c r="A1739" s="88">
        <v>1736</v>
      </c>
      <c r="B1739" s="95" t="s">
        <v>22</v>
      </c>
      <c r="C1739" s="96">
        <v>717</v>
      </c>
      <c r="D1739" s="96">
        <v>788</v>
      </c>
      <c r="E1739" s="96">
        <v>835</v>
      </c>
      <c r="F1739" s="96">
        <v>842</v>
      </c>
      <c r="G1739" s="96">
        <v>964</v>
      </c>
      <c r="H1739" s="96">
        <v>1012</v>
      </c>
      <c r="I1739" s="96">
        <v>1015</v>
      </c>
      <c r="J1739" s="96">
        <v>1011</v>
      </c>
      <c r="K1739" s="96">
        <v>1083</v>
      </c>
      <c r="L1739" s="96">
        <v>1086</v>
      </c>
      <c r="M1739" s="96">
        <v>932</v>
      </c>
      <c r="N1739" s="96">
        <v>956</v>
      </c>
      <c r="O1739" s="96"/>
      <c r="P1739" s="96"/>
      <c r="Q1739" s="96"/>
      <c r="R1739" s="96"/>
      <c r="Z1739" s="91">
        <f t="shared" ref="Z1739:AK1739" si="1789">C1739*100000/Z1737</f>
        <v>470.90193811941339</v>
      </c>
      <c r="AA1739" s="91">
        <f t="shared" si="1789"/>
        <v>510.86893100027879</v>
      </c>
      <c r="AB1739" s="91">
        <f t="shared" si="1789"/>
        <v>531.97589225417619</v>
      </c>
      <c r="AC1739" s="91">
        <f t="shared" si="1789"/>
        <v>525.51428000798876</v>
      </c>
      <c r="AD1739" s="91">
        <f t="shared" si="1789"/>
        <v>587.52902600608252</v>
      </c>
      <c r="AE1739" s="91">
        <f t="shared" si="1789"/>
        <v>602.83666819560028</v>
      </c>
      <c r="AF1739" s="91">
        <f t="shared" si="1789"/>
        <v>589.80423148218097</v>
      </c>
      <c r="AG1739" s="91">
        <f t="shared" si="1789"/>
        <v>571.2703560975059</v>
      </c>
      <c r="AH1739" s="91">
        <f t="shared" si="1789"/>
        <v>595.77511277368251</v>
      </c>
      <c r="AI1739" s="91">
        <f t="shared" si="1789"/>
        <v>584.46485945396125</v>
      </c>
      <c r="AJ1739" s="91">
        <f t="shared" si="1789"/>
        <v>494.01038905968409</v>
      </c>
      <c r="AK1739" s="91">
        <f t="shared" si="1789"/>
        <v>517.57648600215475</v>
      </c>
      <c r="AL1739" s="148"/>
      <c r="AM1739" s="148"/>
      <c r="AN1739" s="148"/>
      <c r="AO1739" s="148"/>
    </row>
    <row r="1740" spans="1:41" ht="13.5" customHeight="1">
      <c r="A1740" s="88">
        <v>1737</v>
      </c>
      <c r="B1740" s="95" t="s">
        <v>21</v>
      </c>
      <c r="C1740" s="96">
        <v>157</v>
      </c>
      <c r="D1740" s="96">
        <v>256</v>
      </c>
      <c r="E1740" s="96">
        <v>219</v>
      </c>
      <c r="F1740" s="96">
        <v>239</v>
      </c>
      <c r="G1740" s="96">
        <v>185</v>
      </c>
      <c r="H1740" s="96">
        <v>259</v>
      </c>
      <c r="I1740" s="96">
        <v>234</v>
      </c>
      <c r="J1740" s="96">
        <v>326</v>
      </c>
      <c r="K1740" s="96">
        <v>309</v>
      </c>
      <c r="L1740" s="96">
        <v>323</v>
      </c>
      <c r="M1740" s="96">
        <v>262</v>
      </c>
      <c r="N1740" s="96">
        <v>324</v>
      </c>
      <c r="O1740" s="96"/>
      <c r="P1740" s="96"/>
      <c r="Q1740" s="96"/>
      <c r="R1740" s="96"/>
      <c r="Z1740" s="91">
        <f t="shared" ref="Z1740:AK1740" si="1790">C1740*100000/Z1737</f>
        <v>103.11241880717978</v>
      </c>
      <c r="AA1740" s="91">
        <f t="shared" si="1790"/>
        <v>165.96757149247637</v>
      </c>
      <c r="AB1740" s="91">
        <f t="shared" si="1790"/>
        <v>139.5242160522929</v>
      </c>
      <c r="AC1740" s="91">
        <f t="shared" si="1790"/>
        <v>149.16616736568804</v>
      </c>
      <c r="AD1740" s="91">
        <f t="shared" si="1790"/>
        <v>112.75193963809674</v>
      </c>
      <c r="AE1740" s="91">
        <f t="shared" si="1790"/>
        <v>154.28329749274749</v>
      </c>
      <c r="AF1740" s="91">
        <f t="shared" si="1790"/>
        <v>135.97457159293629</v>
      </c>
      <c r="AG1740" s="91">
        <f t="shared" si="1790"/>
        <v>184.20784974063986</v>
      </c>
      <c r="AH1740" s="91">
        <f t="shared" si="1790"/>
        <v>169.98569699636923</v>
      </c>
      <c r="AI1740" s="91">
        <f t="shared" si="1790"/>
        <v>173.83255027958518</v>
      </c>
      <c r="AJ1740" s="91">
        <f t="shared" si="1790"/>
        <v>138.8741651648468</v>
      </c>
      <c r="AK1740" s="91">
        <f t="shared" si="1790"/>
        <v>175.412951322906</v>
      </c>
      <c r="AL1740" s="148"/>
      <c r="AM1740" s="148"/>
      <c r="AN1740" s="148"/>
      <c r="AO1740" s="148"/>
    </row>
    <row r="1741" spans="1:41" ht="13.5" customHeight="1">
      <c r="A1741" s="88">
        <v>1738</v>
      </c>
      <c r="B1741" s="95" t="s">
        <v>20</v>
      </c>
      <c r="C1741" s="96">
        <v>10</v>
      </c>
      <c r="D1741" s="96">
        <v>35</v>
      </c>
      <c r="E1741" s="96">
        <v>28</v>
      </c>
      <c r="F1741" s="96">
        <v>20</v>
      </c>
      <c r="G1741" s="96">
        <v>21</v>
      </c>
      <c r="H1741" s="96">
        <v>27</v>
      </c>
      <c r="I1741" s="96">
        <v>28</v>
      </c>
      <c r="J1741" s="96">
        <v>20</v>
      </c>
      <c r="K1741" s="96">
        <v>26</v>
      </c>
      <c r="L1741" s="96">
        <v>28</v>
      </c>
      <c r="M1741" s="96">
        <v>15</v>
      </c>
      <c r="N1741" s="96">
        <v>20</v>
      </c>
      <c r="O1741" s="96"/>
      <c r="P1741" s="96"/>
      <c r="Q1741" s="96"/>
      <c r="R1741" s="96"/>
      <c r="Z1741" s="91">
        <f t="shared" ref="Z1741:AK1741" si="1791">C1741*100000/Z1737</f>
        <v>6.5676699877184568</v>
      </c>
      <c r="AA1741" s="91">
        <f t="shared" si="1791"/>
        <v>22.690878914987</v>
      </c>
      <c r="AB1741" s="91">
        <f t="shared" si="1791"/>
        <v>17.838712554631059</v>
      </c>
      <c r="AC1741" s="91">
        <f t="shared" si="1791"/>
        <v>12.482524465747954</v>
      </c>
      <c r="AD1741" s="91">
        <f t="shared" si="1791"/>
        <v>12.798868823783955</v>
      </c>
      <c r="AE1741" s="91">
        <f t="shared" si="1791"/>
        <v>16.083586997313446</v>
      </c>
      <c r="AF1741" s="91">
        <f t="shared" si="1791"/>
        <v>16.270461558129128</v>
      </c>
      <c r="AG1741" s="91">
        <f t="shared" si="1791"/>
        <v>11.301095076112876</v>
      </c>
      <c r="AH1741" s="91">
        <f t="shared" si="1791"/>
        <v>14.30300363076246</v>
      </c>
      <c r="AI1741" s="91">
        <f t="shared" si="1791"/>
        <v>15.069075566032151</v>
      </c>
      <c r="AJ1741" s="91">
        <f t="shared" si="1791"/>
        <v>7.9508109827202373</v>
      </c>
      <c r="AK1741" s="91">
        <f t="shared" si="1791"/>
        <v>10.827959958204074</v>
      </c>
      <c r="AL1741" s="148"/>
      <c r="AM1741" s="148"/>
      <c r="AN1741" s="148"/>
      <c r="AO1741" s="148"/>
    </row>
    <row r="1742" spans="1:41" ht="13.5" customHeight="1">
      <c r="A1742" s="88">
        <v>1739</v>
      </c>
      <c r="B1742" s="95" t="s">
        <v>19</v>
      </c>
      <c r="C1742" s="96">
        <v>155</v>
      </c>
      <c r="D1742" s="96">
        <v>161</v>
      </c>
      <c r="E1742" s="96">
        <v>104</v>
      </c>
      <c r="F1742" s="96">
        <v>79</v>
      </c>
      <c r="G1742" s="96">
        <v>59</v>
      </c>
      <c r="H1742" s="96">
        <v>81</v>
      </c>
      <c r="I1742" s="96">
        <v>82</v>
      </c>
      <c r="J1742" s="96">
        <v>76</v>
      </c>
      <c r="K1742" s="96">
        <v>99</v>
      </c>
      <c r="L1742" s="96">
        <v>103</v>
      </c>
      <c r="M1742" s="96">
        <v>64</v>
      </c>
      <c r="N1742" s="96">
        <v>45</v>
      </c>
      <c r="O1742" s="96"/>
      <c r="P1742" s="96"/>
      <c r="Q1742" s="96"/>
      <c r="R1742" s="96"/>
      <c r="Z1742" s="91">
        <f t="shared" ref="Z1742:AK1742" si="1792">C1742*100000/Z1737</f>
        <v>101.79888480963608</v>
      </c>
      <c r="AA1742" s="91">
        <f t="shared" si="1792"/>
        <v>104.37804300894021</v>
      </c>
      <c r="AB1742" s="91">
        <f t="shared" si="1792"/>
        <v>66.25807520291535</v>
      </c>
      <c r="AC1742" s="91">
        <f t="shared" si="1792"/>
        <v>49.305971639704417</v>
      </c>
      <c r="AD1742" s="91">
        <f t="shared" si="1792"/>
        <v>35.958726695393018</v>
      </c>
      <c r="AE1742" s="91">
        <f t="shared" si="1792"/>
        <v>48.250760991940339</v>
      </c>
      <c r="AF1742" s="91">
        <f t="shared" si="1792"/>
        <v>47.649208848806737</v>
      </c>
      <c r="AG1742" s="91">
        <f t="shared" si="1792"/>
        <v>42.944161289228923</v>
      </c>
      <c r="AH1742" s="91">
        <f t="shared" si="1792"/>
        <v>54.461436901749366</v>
      </c>
      <c r="AI1742" s="91">
        <f t="shared" si="1792"/>
        <v>55.4326708321897</v>
      </c>
      <c r="AJ1742" s="91">
        <f t="shared" si="1792"/>
        <v>33.923460192939679</v>
      </c>
      <c r="AK1742" s="91">
        <f t="shared" si="1792"/>
        <v>24.362909905959167</v>
      </c>
      <c r="AL1742" s="148"/>
      <c r="AM1742" s="148"/>
      <c r="AN1742" s="148"/>
      <c r="AO1742" s="148"/>
    </row>
    <row r="1743" spans="1:41" ht="13.5" customHeight="1">
      <c r="A1743" s="88">
        <v>1740</v>
      </c>
      <c r="B1743" s="95" t="s">
        <v>18</v>
      </c>
      <c r="C1743" s="96">
        <v>11</v>
      </c>
      <c r="D1743" s="96">
        <v>5</v>
      </c>
      <c r="E1743" s="96">
        <v>6</v>
      </c>
      <c r="F1743" s="96">
        <v>5</v>
      </c>
      <c r="G1743" s="96">
        <v>11</v>
      </c>
      <c r="H1743" s="96">
        <v>8</v>
      </c>
      <c r="I1743" s="96">
        <v>4</v>
      </c>
      <c r="J1743" s="96">
        <v>7</v>
      </c>
      <c r="K1743" s="96">
        <v>5</v>
      </c>
      <c r="L1743" s="96">
        <v>7</v>
      </c>
      <c r="M1743" s="96">
        <v>8</v>
      </c>
      <c r="N1743" s="96">
        <v>7</v>
      </c>
      <c r="O1743" s="96"/>
      <c r="P1743" s="96"/>
      <c r="Q1743" s="96"/>
      <c r="R1743" s="96"/>
      <c r="Z1743" s="91">
        <f t="shared" ref="Z1743:AK1743" si="1793">C1743*100000/Z1737</f>
        <v>7.2244369864903026</v>
      </c>
      <c r="AA1743" s="91">
        <f t="shared" si="1793"/>
        <v>3.2415541307124287</v>
      </c>
      <c r="AB1743" s="91">
        <f t="shared" si="1793"/>
        <v>3.822581261706655</v>
      </c>
      <c r="AC1743" s="91">
        <f t="shared" si="1793"/>
        <v>3.1206311164369884</v>
      </c>
      <c r="AD1743" s="91">
        <f t="shared" si="1793"/>
        <v>6.7041693838868337</v>
      </c>
      <c r="AE1743" s="91">
        <f t="shared" si="1793"/>
        <v>4.7655072584632432</v>
      </c>
      <c r="AF1743" s="91">
        <f t="shared" si="1793"/>
        <v>2.324351651161304</v>
      </c>
      <c r="AG1743" s="91">
        <f t="shared" si="1793"/>
        <v>3.9553832766395063</v>
      </c>
      <c r="AH1743" s="91">
        <f t="shared" si="1793"/>
        <v>2.7505776213004731</v>
      </c>
      <c r="AI1743" s="91">
        <f t="shared" si="1793"/>
        <v>3.7672688915080377</v>
      </c>
      <c r="AJ1743" s="91">
        <f t="shared" si="1793"/>
        <v>4.2404325241174599</v>
      </c>
      <c r="AK1743" s="91">
        <f t="shared" si="1793"/>
        <v>3.789785985371426</v>
      </c>
      <c r="AL1743" s="148"/>
      <c r="AM1743" s="148"/>
      <c r="AN1743" s="148"/>
      <c r="AO1743" s="148"/>
    </row>
    <row r="1744" spans="1:41" ht="13.5" customHeight="1">
      <c r="A1744" s="88">
        <v>1741</v>
      </c>
      <c r="B1744" s="95" t="s">
        <v>17</v>
      </c>
      <c r="C1744" s="96">
        <v>163</v>
      </c>
      <c r="D1744" s="96">
        <v>164</v>
      </c>
      <c r="E1744" s="96">
        <v>261</v>
      </c>
      <c r="F1744" s="96">
        <v>256</v>
      </c>
      <c r="G1744" s="96">
        <v>283</v>
      </c>
      <c r="H1744" s="96">
        <v>289</v>
      </c>
      <c r="I1744" s="96">
        <v>277</v>
      </c>
      <c r="J1744" s="96">
        <v>243</v>
      </c>
      <c r="K1744" s="96">
        <v>447</v>
      </c>
      <c r="L1744" s="96">
        <v>346</v>
      </c>
      <c r="M1744" s="96">
        <v>340</v>
      </c>
      <c r="N1744" s="96">
        <v>413</v>
      </c>
      <c r="O1744" s="96"/>
      <c r="P1744" s="96"/>
      <c r="Q1744" s="96"/>
      <c r="R1744" s="96"/>
      <c r="Z1744" s="91">
        <f t="shared" ref="Z1744:AK1744" si="1794">C1744*100000/Z1737</f>
        <v>107.05302079981085</v>
      </c>
      <c r="AA1744" s="91">
        <f t="shared" si="1794"/>
        <v>106.32297548736766</v>
      </c>
      <c r="AB1744" s="91">
        <f t="shared" si="1794"/>
        <v>166.28228488423949</v>
      </c>
      <c r="AC1744" s="91">
        <f t="shared" si="1794"/>
        <v>159.7763131615738</v>
      </c>
      <c r="AD1744" s="91">
        <f t="shared" si="1794"/>
        <v>172.47999414908853</v>
      </c>
      <c r="AE1744" s="91">
        <f t="shared" si="1794"/>
        <v>172.15394971198467</v>
      </c>
      <c r="AF1744" s="91">
        <f t="shared" si="1794"/>
        <v>160.96135184292032</v>
      </c>
      <c r="AG1744" s="91">
        <f t="shared" si="1794"/>
        <v>137.30830517477145</v>
      </c>
      <c r="AH1744" s="91">
        <f t="shared" si="1794"/>
        <v>245.90163934426229</v>
      </c>
      <c r="AI1744" s="91">
        <f t="shared" si="1794"/>
        <v>186.21071949454014</v>
      </c>
      <c r="AJ1744" s="91">
        <f t="shared" si="1794"/>
        <v>180.21838227499205</v>
      </c>
      <c r="AK1744" s="91">
        <f t="shared" si="1794"/>
        <v>223.59737313691414</v>
      </c>
      <c r="AL1744" s="148"/>
      <c r="AM1744" s="148"/>
      <c r="AN1744" s="148"/>
      <c r="AO1744" s="148"/>
    </row>
    <row r="1745" spans="1:41" ht="13.5" customHeight="1">
      <c r="A1745" s="88">
        <v>1742</v>
      </c>
      <c r="B1745" s="95" t="s">
        <v>16</v>
      </c>
      <c r="C1745" s="96">
        <v>55</v>
      </c>
      <c r="D1745" s="96">
        <v>81</v>
      </c>
      <c r="E1745" s="96">
        <v>78</v>
      </c>
      <c r="F1745" s="96">
        <v>115</v>
      </c>
      <c r="G1745" s="96">
        <v>93</v>
      </c>
      <c r="H1745" s="96">
        <v>118</v>
      </c>
      <c r="I1745" s="96">
        <v>136</v>
      </c>
      <c r="J1745" s="96">
        <v>133</v>
      </c>
      <c r="K1745" s="96">
        <v>131</v>
      </c>
      <c r="L1745" s="96">
        <v>123</v>
      </c>
      <c r="M1745" s="96">
        <v>115</v>
      </c>
      <c r="N1745" s="96">
        <v>117</v>
      </c>
      <c r="O1745" s="96"/>
      <c r="P1745" s="96"/>
      <c r="Q1745" s="96"/>
      <c r="R1745" s="96"/>
      <c r="Z1745" s="91">
        <f t="shared" ref="Z1745:AK1745" si="1795">C1745*100000/Z1737</f>
        <v>36.122184932451518</v>
      </c>
      <c r="AA1745" s="91">
        <f t="shared" si="1795"/>
        <v>52.513176917541344</v>
      </c>
      <c r="AB1745" s="91">
        <f t="shared" si="1795"/>
        <v>49.693556402186516</v>
      </c>
      <c r="AC1745" s="91">
        <f t="shared" si="1795"/>
        <v>71.774515678050733</v>
      </c>
      <c r="AD1745" s="91">
        <f t="shared" si="1795"/>
        <v>56.680704791043233</v>
      </c>
      <c r="AE1745" s="91">
        <f t="shared" si="1795"/>
        <v>70.291232062332838</v>
      </c>
      <c r="AF1745" s="91">
        <f t="shared" si="1795"/>
        <v>79.027956139484345</v>
      </c>
      <c r="AG1745" s="91">
        <f t="shared" si="1795"/>
        <v>75.152282256150627</v>
      </c>
      <c r="AH1745" s="91">
        <f t="shared" si="1795"/>
        <v>72.065133678072399</v>
      </c>
      <c r="AI1745" s="91">
        <f t="shared" si="1795"/>
        <v>66.196296236498384</v>
      </c>
      <c r="AJ1745" s="91">
        <f t="shared" si="1795"/>
        <v>60.95621753418849</v>
      </c>
      <c r="AK1745" s="91">
        <f t="shared" si="1795"/>
        <v>63.343565755493835</v>
      </c>
      <c r="AL1745" s="148"/>
      <c r="AM1745" s="148"/>
      <c r="AN1745" s="148"/>
      <c r="AO1745" s="148"/>
    </row>
    <row r="1746" spans="1:41" ht="13.5" customHeight="1">
      <c r="A1746" s="88">
        <v>1743</v>
      </c>
      <c r="B1746" s="97" t="s">
        <v>117</v>
      </c>
      <c r="C1746" s="96">
        <v>1274</v>
      </c>
      <c r="D1746" s="96">
        <v>1497</v>
      </c>
      <c r="E1746" s="96">
        <v>1533</v>
      </c>
      <c r="F1746" s="96">
        <v>1558</v>
      </c>
      <c r="G1746" s="96">
        <v>1618</v>
      </c>
      <c r="H1746" s="96">
        <v>1801</v>
      </c>
      <c r="I1746" s="96">
        <v>1783</v>
      </c>
      <c r="J1746" s="96">
        <v>1822</v>
      </c>
      <c r="K1746" s="96">
        <v>2102</v>
      </c>
      <c r="L1746" s="96">
        <v>2018</v>
      </c>
      <c r="M1746" s="96">
        <v>1738</v>
      </c>
      <c r="N1746" s="96">
        <v>1891</v>
      </c>
      <c r="O1746" s="96"/>
      <c r="P1746" s="96"/>
      <c r="Q1746" s="96"/>
      <c r="R1746" s="96"/>
      <c r="T1746" s="4" t="s">
        <v>1184</v>
      </c>
      <c r="U1746" s="4" t="s">
        <v>1185</v>
      </c>
      <c r="V1746" s="4" t="s">
        <v>1186</v>
      </c>
      <c r="W1746" s="4" t="s">
        <v>1187</v>
      </c>
      <c r="X1746" s="4" t="s">
        <v>1188</v>
      </c>
      <c r="Y1746" s="4">
        <v>797.5</v>
      </c>
      <c r="Z1746" s="91">
        <f t="shared" ref="Z1746:AK1746" si="1796">C1746*100000/Z1737</f>
        <v>836.72115643533141</v>
      </c>
      <c r="AA1746" s="91">
        <f t="shared" si="1796"/>
        <v>970.52130673530121</v>
      </c>
      <c r="AB1746" s="91">
        <f t="shared" si="1796"/>
        <v>976.66951236605041</v>
      </c>
      <c r="AC1746" s="91">
        <f t="shared" si="1796"/>
        <v>972.38865588176554</v>
      </c>
      <c r="AD1746" s="91">
        <f t="shared" si="1796"/>
        <v>986.12236937535431</v>
      </c>
      <c r="AE1746" s="91">
        <f t="shared" si="1796"/>
        <v>1072.8348215615376</v>
      </c>
      <c r="AF1746" s="91">
        <f t="shared" si="1796"/>
        <v>1036.0797485051514</v>
      </c>
      <c r="AG1746" s="91">
        <f t="shared" si="1796"/>
        <v>1029.5297614338829</v>
      </c>
      <c r="AH1746" s="91">
        <f t="shared" si="1796"/>
        <v>1156.3428319947188</v>
      </c>
      <c r="AI1746" s="91">
        <f t="shared" si="1796"/>
        <v>1086.0498032947457</v>
      </c>
      <c r="AJ1746" s="91">
        <f t="shared" si="1796"/>
        <v>921.23396586451815</v>
      </c>
      <c r="AK1746" s="91">
        <f t="shared" si="1796"/>
        <v>1023.7836140481952</v>
      </c>
      <c r="AL1746" s="148"/>
      <c r="AM1746" s="148"/>
      <c r="AN1746" s="148"/>
      <c r="AO1746" s="148"/>
    </row>
    <row r="1747" spans="1:41" ht="13.5" customHeight="1">
      <c r="A1747" s="88">
        <v>1744</v>
      </c>
      <c r="B1747" s="95" t="s">
        <v>15</v>
      </c>
      <c r="C1747" s="96">
        <v>61</v>
      </c>
      <c r="D1747" s="96">
        <v>66</v>
      </c>
      <c r="E1747" s="96">
        <v>70</v>
      </c>
      <c r="F1747" s="96">
        <v>89</v>
      </c>
      <c r="G1747" s="96">
        <v>75</v>
      </c>
      <c r="H1747" s="96">
        <v>100</v>
      </c>
      <c r="I1747" s="96">
        <v>59</v>
      </c>
      <c r="J1747" s="96">
        <v>58</v>
      </c>
      <c r="K1747" s="96">
        <v>51</v>
      </c>
      <c r="L1747" s="96">
        <v>37</v>
      </c>
      <c r="M1747" s="96">
        <v>34</v>
      </c>
      <c r="N1747" s="96">
        <v>46</v>
      </c>
      <c r="O1747" s="96"/>
      <c r="P1747" s="96"/>
      <c r="Q1747" s="96"/>
      <c r="R1747" s="96"/>
      <c r="Z1747" s="91">
        <f t="shared" ref="Z1747:AK1747" si="1797">C1747*100000/Z1737</f>
        <v>40.062786925082591</v>
      </c>
      <c r="AA1747" s="91">
        <f t="shared" si="1797"/>
        <v>42.788514525404061</v>
      </c>
      <c r="AB1747" s="91">
        <f t="shared" si="1797"/>
        <v>44.596781386577646</v>
      </c>
      <c r="AC1747" s="91">
        <f t="shared" si="1797"/>
        <v>55.547233872578389</v>
      </c>
      <c r="AD1747" s="91">
        <f t="shared" si="1797"/>
        <v>45.71024579922841</v>
      </c>
      <c r="AE1747" s="91">
        <f t="shared" si="1797"/>
        <v>59.568840730790541</v>
      </c>
      <c r="AF1747" s="91">
        <f t="shared" si="1797"/>
        <v>34.28418685462924</v>
      </c>
      <c r="AG1747" s="91">
        <f t="shared" si="1797"/>
        <v>32.773175720727338</v>
      </c>
      <c r="AH1747" s="91">
        <f t="shared" si="1797"/>
        <v>28.055891737264826</v>
      </c>
      <c r="AI1747" s="91">
        <f t="shared" si="1797"/>
        <v>19.912706997971057</v>
      </c>
      <c r="AJ1747" s="91">
        <f t="shared" si="1797"/>
        <v>18.021838227499206</v>
      </c>
      <c r="AK1747" s="91">
        <f t="shared" si="1797"/>
        <v>24.90430790386937</v>
      </c>
      <c r="AL1747" s="148"/>
      <c r="AM1747" s="148"/>
      <c r="AN1747" s="148"/>
      <c r="AO1747" s="148"/>
    </row>
    <row r="1748" spans="1:41" ht="13.5" customHeight="1">
      <c r="A1748" s="88">
        <v>1745</v>
      </c>
      <c r="B1748" s="95" t="s">
        <v>14</v>
      </c>
      <c r="C1748" s="96">
        <v>1147</v>
      </c>
      <c r="D1748" s="96">
        <v>1219</v>
      </c>
      <c r="E1748" s="96">
        <v>1119</v>
      </c>
      <c r="F1748" s="96">
        <v>969</v>
      </c>
      <c r="G1748" s="96">
        <v>1123</v>
      </c>
      <c r="H1748" s="96">
        <v>1076</v>
      </c>
      <c r="I1748" s="96">
        <v>1105</v>
      </c>
      <c r="J1748" s="96">
        <v>970</v>
      </c>
      <c r="K1748" s="96">
        <v>979</v>
      </c>
      <c r="L1748" s="96">
        <v>997</v>
      </c>
      <c r="M1748" s="96">
        <v>851</v>
      </c>
      <c r="N1748" s="96">
        <v>991</v>
      </c>
      <c r="O1748" s="96"/>
      <c r="P1748" s="96"/>
      <c r="Q1748" s="96"/>
      <c r="R1748" s="96"/>
      <c r="Z1748" s="91">
        <f t="shared" ref="Z1748:AK1748" si="1798">C1748*100000/Z1737</f>
        <v>753.31174759130704</v>
      </c>
      <c r="AA1748" s="91">
        <f t="shared" si="1798"/>
        <v>790.29089706769014</v>
      </c>
      <c r="AB1748" s="91">
        <f t="shared" si="1798"/>
        <v>712.91140530829114</v>
      </c>
      <c r="AC1748" s="91">
        <f t="shared" si="1798"/>
        <v>604.77831036548832</v>
      </c>
      <c r="AD1748" s="91">
        <f t="shared" si="1798"/>
        <v>684.43474710044677</v>
      </c>
      <c r="AE1748" s="91">
        <f t="shared" si="1798"/>
        <v>640.96072626330624</v>
      </c>
      <c r="AF1748" s="91">
        <f t="shared" si="1798"/>
        <v>642.10214363331033</v>
      </c>
      <c r="AG1748" s="91">
        <f t="shared" si="1798"/>
        <v>548.10311119147445</v>
      </c>
      <c r="AH1748" s="91">
        <f t="shared" si="1798"/>
        <v>538.56309825063261</v>
      </c>
      <c r="AI1748" s="91">
        <f t="shared" si="1798"/>
        <v>536.56672640478769</v>
      </c>
      <c r="AJ1748" s="91">
        <f t="shared" si="1798"/>
        <v>451.07600975299482</v>
      </c>
      <c r="AK1748" s="91">
        <f t="shared" si="1798"/>
        <v>536.52541592901184</v>
      </c>
      <c r="AL1748" s="148"/>
      <c r="AM1748" s="148"/>
      <c r="AN1748" s="148"/>
      <c r="AO1748" s="148"/>
    </row>
    <row r="1749" spans="1:41" ht="13.5" customHeight="1">
      <c r="A1749" s="88">
        <v>1746</v>
      </c>
      <c r="B1749" s="95" t="s">
        <v>13</v>
      </c>
      <c r="C1749" s="96">
        <v>1431</v>
      </c>
      <c r="D1749" s="96">
        <v>1446</v>
      </c>
      <c r="E1749" s="96">
        <v>1513</v>
      </c>
      <c r="F1749" s="96">
        <v>1802</v>
      </c>
      <c r="G1749" s="96">
        <v>1631</v>
      </c>
      <c r="H1749" s="96">
        <v>1800</v>
      </c>
      <c r="I1749" s="96">
        <v>1551</v>
      </c>
      <c r="J1749" s="96">
        <v>1418</v>
      </c>
      <c r="K1749" s="96">
        <v>1083</v>
      </c>
      <c r="L1749" s="96">
        <v>1150</v>
      </c>
      <c r="M1749" s="96">
        <v>806</v>
      </c>
      <c r="N1749" s="96">
        <v>954</v>
      </c>
      <c r="O1749" s="96"/>
      <c r="P1749" s="96"/>
      <c r="Q1749" s="96"/>
      <c r="R1749" s="96"/>
      <c r="Z1749" s="91">
        <f t="shared" ref="Z1749:AK1749" si="1799">C1749*100000/Z1737</f>
        <v>939.83357524251119</v>
      </c>
      <c r="AA1749" s="91">
        <f t="shared" si="1799"/>
        <v>937.45745460203443</v>
      </c>
      <c r="AB1749" s="91">
        <f t="shared" si="1799"/>
        <v>963.92757482702825</v>
      </c>
      <c r="AC1749" s="91">
        <f t="shared" si="1799"/>
        <v>1124.6754543638906</v>
      </c>
      <c r="AD1749" s="91">
        <f t="shared" si="1799"/>
        <v>994.04547864722053</v>
      </c>
      <c r="AE1749" s="91">
        <f t="shared" si="1799"/>
        <v>1072.2391331542296</v>
      </c>
      <c r="AF1749" s="91">
        <f t="shared" si="1799"/>
        <v>901.2673527377957</v>
      </c>
      <c r="AG1749" s="91">
        <f t="shared" si="1799"/>
        <v>801.24764089640291</v>
      </c>
      <c r="AH1749" s="91">
        <f t="shared" si="1799"/>
        <v>595.77511277368251</v>
      </c>
      <c r="AI1749" s="91">
        <f t="shared" si="1799"/>
        <v>618.90846074774902</v>
      </c>
      <c r="AJ1749" s="91">
        <f t="shared" si="1799"/>
        <v>427.22357680483407</v>
      </c>
      <c r="AK1749" s="91">
        <f t="shared" si="1799"/>
        <v>516.4936900063343</v>
      </c>
      <c r="AL1749" s="148"/>
      <c r="AM1749" s="148"/>
      <c r="AN1749" s="148"/>
      <c r="AO1749" s="148"/>
    </row>
    <row r="1750" spans="1:41" ht="13.5" customHeight="1">
      <c r="A1750" s="88">
        <v>1747</v>
      </c>
      <c r="B1750" s="95" t="s">
        <v>12</v>
      </c>
      <c r="C1750" s="96">
        <v>4456</v>
      </c>
      <c r="D1750" s="96">
        <v>5235</v>
      </c>
      <c r="E1750" s="96">
        <v>4691</v>
      </c>
      <c r="F1750" s="96">
        <v>4905</v>
      </c>
      <c r="G1750" s="96">
        <v>5364</v>
      </c>
      <c r="H1750" s="96">
        <v>6266</v>
      </c>
      <c r="I1750" s="96">
        <v>5963</v>
      </c>
      <c r="J1750" s="96">
        <v>5925</v>
      </c>
      <c r="K1750" s="96">
        <v>5896</v>
      </c>
      <c r="L1750" s="96">
        <v>6022</v>
      </c>
      <c r="M1750" s="96">
        <v>5132</v>
      </c>
      <c r="N1750" s="96">
        <v>4320</v>
      </c>
      <c r="O1750" s="96"/>
      <c r="P1750" s="96"/>
      <c r="Q1750" s="96"/>
      <c r="R1750" s="96"/>
      <c r="Z1750" s="91">
        <f t="shared" ref="Z1750:AK1750" si="1800">C1750*100000/Z1737</f>
        <v>2926.5537465273446</v>
      </c>
      <c r="AA1750" s="91">
        <f t="shared" si="1800"/>
        <v>3393.9071748559131</v>
      </c>
      <c r="AB1750" s="91">
        <f t="shared" si="1800"/>
        <v>2988.6214497776532</v>
      </c>
      <c r="AC1750" s="91">
        <f t="shared" si="1800"/>
        <v>3061.3391252246856</v>
      </c>
      <c r="AD1750" s="91">
        <f t="shared" si="1800"/>
        <v>3269.1967795608161</v>
      </c>
      <c r="AE1750" s="91">
        <f t="shared" si="1800"/>
        <v>3732.583560191335</v>
      </c>
      <c r="AF1750" s="91">
        <f t="shared" si="1800"/>
        <v>3465.0272239687142</v>
      </c>
      <c r="AG1750" s="91">
        <f t="shared" si="1800"/>
        <v>3347.9494162984392</v>
      </c>
      <c r="AH1750" s="91">
        <f t="shared" si="1800"/>
        <v>3243.481131037518</v>
      </c>
      <c r="AI1750" s="91">
        <f t="shared" si="1800"/>
        <v>3240.9276092373434</v>
      </c>
      <c r="AJ1750" s="91">
        <f t="shared" si="1800"/>
        <v>2720.2374642213504</v>
      </c>
      <c r="AK1750" s="91">
        <f t="shared" si="1800"/>
        <v>2338.83935097208</v>
      </c>
      <c r="AL1750" s="148"/>
      <c r="AM1750" s="148"/>
      <c r="AN1750" s="148"/>
      <c r="AO1750" s="148"/>
    </row>
    <row r="1751" spans="1:41" ht="13.5" customHeight="1">
      <c r="A1751" s="88">
        <v>1748</v>
      </c>
      <c r="B1751" s="95" t="s">
        <v>11</v>
      </c>
      <c r="C1751" s="96">
        <v>732</v>
      </c>
      <c r="D1751" s="96">
        <v>737</v>
      </c>
      <c r="E1751" s="96">
        <v>1066</v>
      </c>
      <c r="F1751" s="96">
        <v>1056</v>
      </c>
      <c r="G1751" s="96">
        <v>902</v>
      </c>
      <c r="H1751" s="96">
        <v>1003</v>
      </c>
      <c r="I1751" s="96">
        <v>791</v>
      </c>
      <c r="J1751" s="96">
        <v>934</v>
      </c>
      <c r="K1751" s="96">
        <v>944</v>
      </c>
      <c r="L1751" s="96">
        <v>933</v>
      </c>
      <c r="M1751" s="96">
        <v>831</v>
      </c>
      <c r="N1751" s="96">
        <v>649</v>
      </c>
      <c r="O1751" s="96"/>
      <c r="P1751" s="96"/>
      <c r="Q1751" s="96"/>
      <c r="R1751" s="96"/>
      <c r="Z1751" s="91">
        <f t="shared" ref="Z1751:AK1751" si="1801">C1751*100000/Z1737</f>
        <v>480.75344310099103</v>
      </c>
      <c r="AA1751" s="91">
        <f t="shared" si="1801"/>
        <v>477.80507886701201</v>
      </c>
      <c r="AB1751" s="91">
        <f t="shared" si="1801"/>
        <v>679.14527082988241</v>
      </c>
      <c r="AC1751" s="91">
        <f t="shared" si="1801"/>
        <v>659.07729179149192</v>
      </c>
      <c r="AD1751" s="91">
        <f t="shared" si="1801"/>
        <v>549.7418894787204</v>
      </c>
      <c r="AE1751" s="91">
        <f t="shared" si="1801"/>
        <v>597.47547252982906</v>
      </c>
      <c r="AF1751" s="91">
        <f t="shared" si="1801"/>
        <v>459.64053901714789</v>
      </c>
      <c r="AG1751" s="91">
        <f t="shared" si="1801"/>
        <v>527.7611400544713</v>
      </c>
      <c r="AH1751" s="91">
        <f t="shared" si="1801"/>
        <v>519.30905490152929</v>
      </c>
      <c r="AI1751" s="91">
        <f t="shared" si="1801"/>
        <v>502.12312511099987</v>
      </c>
      <c r="AJ1751" s="91">
        <f t="shared" si="1801"/>
        <v>440.47492844270113</v>
      </c>
      <c r="AK1751" s="91">
        <f t="shared" si="1801"/>
        <v>351.36730064372222</v>
      </c>
      <c r="AL1751" s="148"/>
      <c r="AM1751" s="148"/>
      <c r="AN1751" s="148"/>
      <c r="AO1751" s="148"/>
    </row>
    <row r="1752" spans="1:41" ht="13.5" customHeight="1">
      <c r="A1752" s="88">
        <v>1749</v>
      </c>
      <c r="B1752" s="95" t="s">
        <v>28</v>
      </c>
      <c r="C1752" s="96">
        <v>10</v>
      </c>
      <c r="D1752" s="96">
        <v>0</v>
      </c>
      <c r="E1752" s="96">
        <v>0</v>
      </c>
      <c r="F1752" s="96">
        <v>0</v>
      </c>
      <c r="G1752" s="96">
        <v>0</v>
      </c>
      <c r="H1752" s="96">
        <v>0</v>
      </c>
      <c r="I1752" s="96">
        <v>1</v>
      </c>
      <c r="J1752" s="96">
        <v>0</v>
      </c>
      <c r="K1752" s="96">
        <v>1</v>
      </c>
      <c r="L1752" s="96">
        <v>0</v>
      </c>
      <c r="M1752" s="96">
        <v>0</v>
      </c>
      <c r="N1752" s="96">
        <v>0</v>
      </c>
      <c r="O1752" s="96"/>
      <c r="P1752" s="96"/>
      <c r="Q1752" s="96"/>
      <c r="R1752" s="96"/>
      <c r="Z1752" s="91">
        <f t="shared" ref="Z1752:AK1752" si="1802">C1752*100000/Z1737</f>
        <v>6.5676699877184568</v>
      </c>
      <c r="AA1752" s="91">
        <f t="shared" si="1802"/>
        <v>0</v>
      </c>
      <c r="AB1752" s="91">
        <f t="shared" si="1802"/>
        <v>0</v>
      </c>
      <c r="AC1752" s="91">
        <f t="shared" si="1802"/>
        <v>0</v>
      </c>
      <c r="AD1752" s="91">
        <f t="shared" si="1802"/>
        <v>0</v>
      </c>
      <c r="AE1752" s="91">
        <f t="shared" si="1802"/>
        <v>0</v>
      </c>
      <c r="AF1752" s="91">
        <f t="shared" si="1802"/>
        <v>0.58108791279032601</v>
      </c>
      <c r="AG1752" s="91">
        <f t="shared" si="1802"/>
        <v>0</v>
      </c>
      <c r="AH1752" s="91">
        <f t="shared" si="1802"/>
        <v>0.55011552426009458</v>
      </c>
      <c r="AI1752" s="91">
        <f t="shared" si="1802"/>
        <v>0</v>
      </c>
      <c r="AJ1752" s="91">
        <f t="shared" si="1802"/>
        <v>0</v>
      </c>
      <c r="AK1752" s="91">
        <f t="shared" si="1802"/>
        <v>0</v>
      </c>
      <c r="AL1752" s="148"/>
      <c r="AM1752" s="148"/>
      <c r="AN1752" s="148"/>
      <c r="AO1752" s="148"/>
    </row>
    <row r="1753" spans="1:41" ht="13.5" customHeight="1">
      <c r="A1753" s="88">
        <v>1750</v>
      </c>
      <c r="B1753" s="97" t="s">
        <v>118</v>
      </c>
      <c r="C1753" s="96">
        <v>7837</v>
      </c>
      <c r="D1753" s="96">
        <v>8703</v>
      </c>
      <c r="E1753" s="96">
        <v>8459</v>
      </c>
      <c r="F1753" s="96">
        <v>8821</v>
      </c>
      <c r="G1753" s="96">
        <v>9095</v>
      </c>
      <c r="H1753" s="96">
        <v>10245</v>
      </c>
      <c r="I1753" s="96">
        <v>9470</v>
      </c>
      <c r="J1753" s="96">
        <v>9305</v>
      </c>
      <c r="K1753" s="96">
        <v>8954</v>
      </c>
      <c r="L1753" s="96">
        <v>9139</v>
      </c>
      <c r="M1753" s="96">
        <v>7654</v>
      </c>
      <c r="N1753" s="96">
        <v>6960</v>
      </c>
      <c r="O1753" s="96"/>
      <c r="P1753" s="96"/>
      <c r="Q1753" s="96"/>
      <c r="R1753" s="96"/>
      <c r="T1753" s="4" t="s">
        <v>1193</v>
      </c>
      <c r="U1753" s="4" t="s">
        <v>1194</v>
      </c>
      <c r="V1753" s="4" t="s">
        <v>1195</v>
      </c>
      <c r="W1753" s="4" t="s">
        <v>1196</v>
      </c>
      <c r="X1753" s="4" t="s">
        <v>1197</v>
      </c>
      <c r="Y1753" s="4">
        <v>4689.8999999999996</v>
      </c>
      <c r="Z1753" s="91">
        <f t="shared" ref="Z1753:AK1753" si="1803">C1753*100000/Z1737</f>
        <v>5147.0829693749547</v>
      </c>
      <c r="AA1753" s="91">
        <f t="shared" si="1803"/>
        <v>5642.2491199180531</v>
      </c>
      <c r="AB1753" s="91">
        <f t="shared" si="1803"/>
        <v>5389.2024821294326</v>
      </c>
      <c r="AC1753" s="91">
        <f t="shared" si="1803"/>
        <v>5505.4174156181343</v>
      </c>
      <c r="AD1753" s="91">
        <f t="shared" si="1803"/>
        <v>5543.1291405864322</v>
      </c>
      <c r="AE1753" s="91">
        <f t="shared" si="1803"/>
        <v>6102.8277328694903</v>
      </c>
      <c r="AF1753" s="91">
        <f t="shared" si="1803"/>
        <v>5502.9025341243878</v>
      </c>
      <c r="AG1753" s="91">
        <f t="shared" si="1803"/>
        <v>5257.8344841615153</v>
      </c>
      <c r="AH1753" s="91">
        <f t="shared" si="1803"/>
        <v>4925.7344042248869</v>
      </c>
      <c r="AI1753" s="91">
        <f t="shared" si="1803"/>
        <v>4918.4386284988514</v>
      </c>
      <c r="AJ1753" s="91">
        <f t="shared" si="1803"/>
        <v>4057.03381744938</v>
      </c>
      <c r="AK1753" s="91">
        <f t="shared" si="1803"/>
        <v>3768.1300654550178</v>
      </c>
      <c r="AL1753" s="148"/>
      <c r="AM1753" s="148"/>
      <c r="AN1753" s="148"/>
      <c r="AO1753" s="148"/>
    </row>
    <row r="1754" spans="1:41" ht="13.5" customHeight="1">
      <c r="A1754" s="88">
        <v>1751</v>
      </c>
      <c r="B1754" s="95" t="s">
        <v>10</v>
      </c>
      <c r="C1754" s="96">
        <v>68</v>
      </c>
      <c r="D1754" s="96">
        <v>69</v>
      </c>
      <c r="E1754" s="96">
        <v>62</v>
      </c>
      <c r="F1754" s="96">
        <v>62</v>
      </c>
      <c r="G1754" s="96">
        <v>67</v>
      </c>
      <c r="H1754" s="96">
        <v>84</v>
      </c>
      <c r="I1754" s="96">
        <v>133</v>
      </c>
      <c r="J1754" s="96">
        <v>71</v>
      </c>
      <c r="K1754" s="96">
        <v>113</v>
      </c>
      <c r="L1754" s="96">
        <v>77</v>
      </c>
      <c r="M1754" s="96">
        <v>85</v>
      </c>
      <c r="N1754" s="96">
        <v>85</v>
      </c>
      <c r="O1754" s="96"/>
      <c r="P1754" s="96"/>
      <c r="Q1754" s="96"/>
      <c r="R1754" s="96"/>
      <c r="Z1754" s="91">
        <f t="shared" ref="Z1754:AK1754" si="1804">C1754*100000/Z1737</f>
        <v>44.660155916485508</v>
      </c>
      <c r="AA1754" s="91">
        <f t="shared" si="1804"/>
        <v>44.733447003831515</v>
      </c>
      <c r="AB1754" s="91">
        <f t="shared" si="1804"/>
        <v>39.500006370968769</v>
      </c>
      <c r="AC1754" s="91">
        <f t="shared" si="1804"/>
        <v>38.695825843818653</v>
      </c>
      <c r="AD1754" s="91">
        <f t="shared" si="1804"/>
        <v>40.834486247310714</v>
      </c>
      <c r="AE1754" s="91">
        <f t="shared" si="1804"/>
        <v>50.037826213864051</v>
      </c>
      <c r="AF1754" s="91">
        <f t="shared" si="1804"/>
        <v>77.284692401113361</v>
      </c>
      <c r="AG1754" s="91">
        <f t="shared" si="1804"/>
        <v>40.118887520200708</v>
      </c>
      <c r="AH1754" s="91">
        <f t="shared" si="1804"/>
        <v>62.163054241390689</v>
      </c>
      <c r="AI1754" s="91">
        <f t="shared" si="1804"/>
        <v>41.439957806588417</v>
      </c>
      <c r="AJ1754" s="91">
        <f t="shared" si="1804"/>
        <v>45.054595568748013</v>
      </c>
      <c r="AK1754" s="91">
        <f t="shared" si="1804"/>
        <v>46.018829822367316</v>
      </c>
      <c r="AL1754" s="148"/>
      <c r="AM1754" s="148"/>
      <c r="AN1754" s="148"/>
      <c r="AO1754" s="148"/>
    </row>
    <row r="1755" spans="1:41" ht="13.5" customHeight="1">
      <c r="A1755" s="88">
        <v>1752</v>
      </c>
      <c r="B1755" s="95" t="s">
        <v>9</v>
      </c>
      <c r="C1755" s="96">
        <v>44</v>
      </c>
      <c r="D1755" s="96">
        <v>40</v>
      </c>
      <c r="E1755" s="96">
        <v>35</v>
      </c>
      <c r="F1755" s="96">
        <v>34</v>
      </c>
      <c r="G1755" s="96">
        <v>27</v>
      </c>
      <c r="H1755" s="96">
        <v>38</v>
      </c>
      <c r="I1755" s="96">
        <v>24</v>
      </c>
      <c r="J1755" s="96">
        <v>21</v>
      </c>
      <c r="K1755" s="96">
        <v>20</v>
      </c>
      <c r="L1755" s="96">
        <v>22</v>
      </c>
      <c r="M1755" s="96">
        <v>40</v>
      </c>
      <c r="N1755" s="96">
        <v>36</v>
      </c>
      <c r="O1755" s="96"/>
      <c r="P1755" s="96"/>
      <c r="Q1755" s="96"/>
      <c r="R1755" s="96"/>
      <c r="Z1755" s="91">
        <f t="shared" ref="Z1755:AK1755" si="1805">C1755*100000/Z1737</f>
        <v>28.897747945961211</v>
      </c>
      <c r="AA1755" s="91">
        <f t="shared" si="1805"/>
        <v>25.93243304569943</v>
      </c>
      <c r="AB1755" s="91">
        <f t="shared" si="1805"/>
        <v>22.298390693288823</v>
      </c>
      <c r="AC1755" s="91">
        <f t="shared" si="1805"/>
        <v>21.22029159177152</v>
      </c>
      <c r="AD1755" s="91">
        <f t="shared" si="1805"/>
        <v>16.455688487722227</v>
      </c>
      <c r="AE1755" s="91">
        <f t="shared" si="1805"/>
        <v>22.636159477700403</v>
      </c>
      <c r="AF1755" s="91">
        <f t="shared" si="1805"/>
        <v>13.946109906967825</v>
      </c>
      <c r="AG1755" s="91">
        <f t="shared" si="1805"/>
        <v>11.86614982991852</v>
      </c>
      <c r="AH1755" s="91">
        <f t="shared" si="1805"/>
        <v>11.002310485201892</v>
      </c>
      <c r="AI1755" s="91">
        <f t="shared" si="1805"/>
        <v>11.839987944739548</v>
      </c>
      <c r="AJ1755" s="91">
        <f t="shared" si="1805"/>
        <v>21.202162620587298</v>
      </c>
      <c r="AK1755" s="91">
        <f t="shared" si="1805"/>
        <v>19.490327924767335</v>
      </c>
      <c r="AL1755" s="148"/>
      <c r="AM1755" s="148"/>
      <c r="AN1755" s="148"/>
      <c r="AO1755" s="148"/>
    </row>
    <row r="1756" spans="1:41" ht="13.5" customHeight="1">
      <c r="A1756" s="88">
        <v>1753</v>
      </c>
      <c r="B1756" s="95" t="s">
        <v>8</v>
      </c>
      <c r="C1756" s="96">
        <v>287</v>
      </c>
      <c r="D1756" s="96">
        <v>390</v>
      </c>
      <c r="E1756" s="96">
        <v>400</v>
      </c>
      <c r="F1756" s="96">
        <v>404</v>
      </c>
      <c r="G1756" s="96">
        <v>405</v>
      </c>
      <c r="H1756" s="96">
        <v>476</v>
      </c>
      <c r="I1756" s="96">
        <v>489</v>
      </c>
      <c r="J1756" s="96">
        <v>495</v>
      </c>
      <c r="K1756" s="96">
        <v>667</v>
      </c>
      <c r="L1756" s="96">
        <v>635</v>
      </c>
      <c r="M1756" s="96">
        <v>577</v>
      </c>
      <c r="N1756" s="96">
        <v>480</v>
      </c>
      <c r="O1756" s="96"/>
      <c r="P1756" s="96"/>
      <c r="Q1756" s="96"/>
      <c r="R1756" s="96"/>
      <c r="Z1756" s="91">
        <f t="shared" ref="Z1756:AK1756" si="1806">C1756*100000/Z1737</f>
        <v>188.49212864751971</v>
      </c>
      <c r="AA1756" s="91">
        <f t="shared" si="1806"/>
        <v>252.84122219556946</v>
      </c>
      <c r="AB1756" s="91">
        <f t="shared" si="1806"/>
        <v>254.83875078044366</v>
      </c>
      <c r="AC1756" s="91">
        <f t="shared" si="1806"/>
        <v>252.14699420810865</v>
      </c>
      <c r="AD1756" s="91">
        <f t="shared" si="1806"/>
        <v>246.83532731583341</v>
      </c>
      <c r="AE1756" s="91">
        <f t="shared" si="1806"/>
        <v>283.54768187856297</v>
      </c>
      <c r="AF1756" s="91">
        <f t="shared" si="1806"/>
        <v>284.15198935446944</v>
      </c>
      <c r="AG1756" s="91">
        <f t="shared" si="1806"/>
        <v>279.70210313379368</v>
      </c>
      <c r="AH1756" s="91">
        <f t="shared" si="1806"/>
        <v>366.92705468148313</v>
      </c>
      <c r="AI1756" s="91">
        <f t="shared" si="1806"/>
        <v>341.74510658680055</v>
      </c>
      <c r="AJ1756" s="91">
        <f t="shared" si="1806"/>
        <v>305.84119580197182</v>
      </c>
      <c r="AK1756" s="91">
        <f t="shared" si="1806"/>
        <v>259.87103899689777</v>
      </c>
      <c r="AL1756" s="148"/>
      <c r="AM1756" s="148"/>
      <c r="AN1756" s="148"/>
      <c r="AO1756" s="148"/>
    </row>
    <row r="1757" spans="1:41" ht="13.5" customHeight="1">
      <c r="A1757" s="88">
        <v>1754</v>
      </c>
      <c r="B1757" s="95" t="s">
        <v>24</v>
      </c>
      <c r="C1757" s="96">
        <v>1</v>
      </c>
      <c r="D1757" s="96">
        <v>0</v>
      </c>
      <c r="E1757" s="96">
        <v>0</v>
      </c>
      <c r="F1757" s="96">
        <v>1</v>
      </c>
      <c r="G1757" s="96">
        <v>0</v>
      </c>
      <c r="H1757" s="96">
        <v>2</v>
      </c>
      <c r="I1757" s="96">
        <v>2</v>
      </c>
      <c r="J1757" s="96">
        <v>5</v>
      </c>
      <c r="K1757" s="96">
        <v>4</v>
      </c>
      <c r="L1757" s="96">
        <v>4</v>
      </c>
      <c r="M1757" s="96">
        <v>1</v>
      </c>
      <c r="N1757" s="96">
        <v>3</v>
      </c>
      <c r="O1757" s="96"/>
      <c r="P1757" s="96"/>
      <c r="Q1757" s="96"/>
      <c r="R1757" s="96"/>
      <c r="Z1757" s="91">
        <f t="shared" ref="Z1757:AK1757" si="1807">C1757*100000/Z1737</f>
        <v>0.65676699877184574</v>
      </c>
      <c r="AA1757" s="91">
        <f t="shared" si="1807"/>
        <v>0</v>
      </c>
      <c r="AB1757" s="91">
        <f t="shared" si="1807"/>
        <v>0</v>
      </c>
      <c r="AC1757" s="91">
        <f t="shared" si="1807"/>
        <v>0.62412622328739764</v>
      </c>
      <c r="AD1757" s="91">
        <f t="shared" si="1807"/>
        <v>0</v>
      </c>
      <c r="AE1757" s="91">
        <f t="shared" si="1807"/>
        <v>1.1913768146158108</v>
      </c>
      <c r="AF1757" s="91">
        <f t="shared" si="1807"/>
        <v>1.162175825580652</v>
      </c>
      <c r="AG1757" s="91">
        <f t="shared" si="1807"/>
        <v>2.825273769028219</v>
      </c>
      <c r="AH1757" s="91">
        <f t="shared" si="1807"/>
        <v>2.2004620970403783</v>
      </c>
      <c r="AI1757" s="91">
        <f t="shared" si="1807"/>
        <v>2.1527250808617358</v>
      </c>
      <c r="AJ1757" s="91">
        <f t="shared" si="1807"/>
        <v>0.53005406551468248</v>
      </c>
      <c r="AK1757" s="91">
        <f t="shared" si="1807"/>
        <v>1.6241939937306111</v>
      </c>
      <c r="AL1757" s="148"/>
      <c r="AM1757" s="148"/>
      <c r="AN1757" s="148"/>
      <c r="AO1757" s="148"/>
    </row>
    <row r="1758" spans="1:41" ht="13.5" customHeight="1">
      <c r="A1758" s="88">
        <v>1755</v>
      </c>
      <c r="B1758" s="97" t="s">
        <v>119</v>
      </c>
      <c r="C1758" s="96">
        <v>400</v>
      </c>
      <c r="D1758" s="96">
        <v>499</v>
      </c>
      <c r="E1758" s="96">
        <v>497</v>
      </c>
      <c r="F1758" s="96">
        <v>501</v>
      </c>
      <c r="G1758" s="96">
        <v>499</v>
      </c>
      <c r="H1758" s="96">
        <v>600</v>
      </c>
      <c r="I1758" s="96">
        <v>648</v>
      </c>
      <c r="J1758" s="96">
        <v>592</v>
      </c>
      <c r="K1758" s="96">
        <v>804</v>
      </c>
      <c r="L1758" s="96">
        <v>738</v>
      </c>
      <c r="M1758" s="96">
        <v>703</v>
      </c>
      <c r="N1758" s="96">
        <v>604</v>
      </c>
      <c r="O1758" s="96"/>
      <c r="P1758" s="96"/>
      <c r="Q1758" s="96"/>
      <c r="R1758" s="96"/>
      <c r="T1758" s="4" t="s">
        <v>1189</v>
      </c>
      <c r="U1758" s="4" t="s">
        <v>1190</v>
      </c>
      <c r="V1758" s="4" t="s">
        <v>1191</v>
      </c>
      <c r="W1758" s="4" t="s">
        <v>1192</v>
      </c>
      <c r="X1758" s="4" t="s">
        <v>728</v>
      </c>
      <c r="Y1758" s="4">
        <v>217.8</v>
      </c>
      <c r="Z1758" s="91">
        <f t="shared" ref="Z1758:AK1758" si="1808">C1758*100000/Z1737</f>
        <v>262.7067995087383</v>
      </c>
      <c r="AA1758" s="91">
        <f t="shared" si="1808"/>
        <v>323.50710224510038</v>
      </c>
      <c r="AB1758" s="91">
        <f t="shared" si="1808"/>
        <v>316.63714784470125</v>
      </c>
      <c r="AC1758" s="91">
        <f t="shared" si="1808"/>
        <v>312.68723786698621</v>
      </c>
      <c r="AD1758" s="91">
        <f t="shared" si="1808"/>
        <v>304.12550205086637</v>
      </c>
      <c r="AE1758" s="91">
        <f t="shared" si="1808"/>
        <v>357.41304438474322</v>
      </c>
      <c r="AF1758" s="91">
        <f t="shared" si="1808"/>
        <v>376.54496748813131</v>
      </c>
      <c r="AG1758" s="91">
        <f t="shared" si="1808"/>
        <v>334.51241425294108</v>
      </c>
      <c r="AH1758" s="91">
        <f t="shared" si="1808"/>
        <v>442.2928815051161</v>
      </c>
      <c r="AI1758" s="91">
        <f t="shared" si="1808"/>
        <v>397.17777741899027</v>
      </c>
      <c r="AJ1758" s="91">
        <f t="shared" si="1808"/>
        <v>372.62800805682178</v>
      </c>
      <c r="AK1758" s="91">
        <f t="shared" si="1808"/>
        <v>327.00439073776306</v>
      </c>
      <c r="AL1758" s="148"/>
      <c r="AM1758" s="148"/>
      <c r="AN1758" s="148"/>
      <c r="AO1758" s="148"/>
    </row>
    <row r="1759" spans="1:41" ht="13.5" customHeight="1">
      <c r="A1759" s="88">
        <v>1756</v>
      </c>
      <c r="B1759" s="95" t="s">
        <v>7</v>
      </c>
      <c r="C1759" s="96">
        <v>179</v>
      </c>
      <c r="D1759" s="96">
        <v>258</v>
      </c>
      <c r="E1759" s="96">
        <v>279</v>
      </c>
      <c r="F1759" s="96">
        <v>328</v>
      </c>
      <c r="G1759" s="96">
        <v>244</v>
      </c>
      <c r="H1759" s="96">
        <v>294</v>
      </c>
      <c r="I1759" s="96">
        <v>264</v>
      </c>
      <c r="J1759" s="96">
        <v>238</v>
      </c>
      <c r="K1759" s="96">
        <v>420</v>
      </c>
      <c r="L1759" s="96">
        <v>294</v>
      </c>
      <c r="M1759" s="96">
        <v>281</v>
      </c>
      <c r="N1759" s="96">
        <v>222</v>
      </c>
      <c r="O1759" s="96"/>
      <c r="P1759" s="96"/>
      <c r="Q1759" s="96"/>
      <c r="R1759" s="96"/>
      <c r="Z1759" s="91">
        <f t="shared" ref="Z1759:AK1759" si="1809">C1759*100000/Z1737</f>
        <v>117.56129278016039</v>
      </c>
      <c r="AA1759" s="91">
        <f t="shared" si="1809"/>
        <v>167.26419314476132</v>
      </c>
      <c r="AB1759" s="91">
        <f t="shared" si="1809"/>
        <v>177.75002866935947</v>
      </c>
      <c r="AC1759" s="91">
        <f t="shared" si="1809"/>
        <v>204.71340123826641</v>
      </c>
      <c r="AD1759" s="91">
        <f t="shared" si="1809"/>
        <v>148.71066633348977</v>
      </c>
      <c r="AE1759" s="91">
        <f t="shared" si="1809"/>
        <v>175.13239174852419</v>
      </c>
      <c r="AF1759" s="91">
        <f t="shared" si="1809"/>
        <v>153.40720897664607</v>
      </c>
      <c r="AG1759" s="91">
        <f t="shared" si="1809"/>
        <v>134.48303140574322</v>
      </c>
      <c r="AH1759" s="91">
        <f t="shared" si="1809"/>
        <v>231.04852018923975</v>
      </c>
      <c r="AI1759" s="91">
        <f t="shared" si="1809"/>
        <v>158.22529344333759</v>
      </c>
      <c r="AJ1759" s="91">
        <f t="shared" si="1809"/>
        <v>148.94519240962578</v>
      </c>
      <c r="AK1759" s="91">
        <f t="shared" si="1809"/>
        <v>120.19035553606523</v>
      </c>
      <c r="AL1759" s="148"/>
      <c r="AM1759" s="148"/>
      <c r="AN1759" s="148"/>
      <c r="AO1759" s="148"/>
    </row>
    <row r="1760" spans="1:41" ht="13.5" customHeight="1">
      <c r="A1760" s="88">
        <v>1757</v>
      </c>
      <c r="B1760" s="95" t="s">
        <v>6</v>
      </c>
      <c r="C1760" s="96">
        <v>264</v>
      </c>
      <c r="D1760" s="96">
        <v>208</v>
      </c>
      <c r="E1760" s="96">
        <v>241</v>
      </c>
      <c r="F1760" s="96">
        <v>277</v>
      </c>
      <c r="G1760" s="96">
        <v>254</v>
      </c>
      <c r="H1760" s="96">
        <v>256</v>
      </c>
      <c r="I1760" s="96">
        <v>268</v>
      </c>
      <c r="J1760" s="96">
        <v>264</v>
      </c>
      <c r="K1760" s="96">
        <v>267</v>
      </c>
      <c r="L1760" s="96">
        <v>198</v>
      </c>
      <c r="M1760" s="96">
        <v>144</v>
      </c>
      <c r="N1760" s="96">
        <v>109</v>
      </c>
      <c r="O1760" s="96"/>
      <c r="P1760" s="96"/>
      <c r="Q1760" s="96"/>
      <c r="R1760" s="96"/>
      <c r="Z1760" s="91">
        <f t="shared" ref="Z1760:AK1760" si="1810">C1760*100000/Z1737</f>
        <v>173.38648767576726</v>
      </c>
      <c r="AA1760" s="91">
        <f t="shared" si="1810"/>
        <v>134.84865183763705</v>
      </c>
      <c r="AB1760" s="91">
        <f t="shared" si="1810"/>
        <v>153.54034734521733</v>
      </c>
      <c r="AC1760" s="91">
        <f t="shared" si="1810"/>
        <v>172.88296385060914</v>
      </c>
      <c r="AD1760" s="91">
        <f t="shared" si="1810"/>
        <v>154.80536577338688</v>
      </c>
      <c r="AE1760" s="91">
        <f t="shared" si="1810"/>
        <v>152.49623227082378</v>
      </c>
      <c r="AF1760" s="91">
        <f t="shared" si="1810"/>
        <v>155.73156062780737</v>
      </c>
      <c r="AG1760" s="91">
        <f t="shared" si="1810"/>
        <v>149.17445500468995</v>
      </c>
      <c r="AH1760" s="91">
        <f t="shared" si="1810"/>
        <v>146.88084497744526</v>
      </c>
      <c r="AI1760" s="91">
        <f t="shared" si="1810"/>
        <v>106.55989150265593</v>
      </c>
      <c r="AJ1760" s="91">
        <f t="shared" si="1810"/>
        <v>76.327785434114276</v>
      </c>
      <c r="AK1760" s="91">
        <f t="shared" si="1810"/>
        <v>59.012381772212208</v>
      </c>
      <c r="AL1760" s="148"/>
      <c r="AM1760" s="148"/>
      <c r="AN1760" s="148"/>
      <c r="AO1760" s="148"/>
    </row>
    <row r="1761" spans="1:41" ht="13.5" customHeight="1">
      <c r="A1761" s="88">
        <v>1758</v>
      </c>
      <c r="B1761" s="95" t="s">
        <v>5</v>
      </c>
      <c r="C1761" s="96">
        <v>60</v>
      </c>
      <c r="D1761" s="96">
        <v>43</v>
      </c>
      <c r="E1761" s="96">
        <v>46</v>
      </c>
      <c r="F1761" s="96">
        <v>40</v>
      </c>
      <c r="G1761" s="96">
        <v>54</v>
      </c>
      <c r="H1761" s="96">
        <v>74</v>
      </c>
      <c r="I1761" s="96">
        <v>60</v>
      </c>
      <c r="J1761" s="96">
        <v>93</v>
      </c>
      <c r="K1761" s="96">
        <v>87</v>
      </c>
      <c r="L1761" s="96">
        <v>102</v>
      </c>
      <c r="M1761" s="96">
        <v>87</v>
      </c>
      <c r="N1761" s="96">
        <v>74</v>
      </c>
      <c r="O1761" s="96"/>
      <c r="P1761" s="96"/>
      <c r="Q1761" s="96"/>
      <c r="R1761" s="96"/>
      <c r="Z1761" s="91">
        <f t="shared" ref="Z1761:AK1761" si="1811">C1761*100000/Z1737</f>
        <v>39.406019926310741</v>
      </c>
      <c r="AA1761" s="91">
        <f t="shared" si="1811"/>
        <v>27.877365524126887</v>
      </c>
      <c r="AB1761" s="91">
        <f t="shared" si="1811"/>
        <v>29.306456339751023</v>
      </c>
      <c r="AC1761" s="91">
        <f t="shared" si="1811"/>
        <v>24.965048931495907</v>
      </c>
      <c r="AD1761" s="91">
        <f t="shared" si="1811"/>
        <v>32.911376975444455</v>
      </c>
      <c r="AE1761" s="91">
        <f t="shared" si="1811"/>
        <v>44.080942140784998</v>
      </c>
      <c r="AF1761" s="91">
        <f t="shared" si="1811"/>
        <v>34.865274767419564</v>
      </c>
      <c r="AG1761" s="91">
        <f t="shared" si="1811"/>
        <v>52.550092103924868</v>
      </c>
      <c r="AH1761" s="91">
        <f t="shared" si="1811"/>
        <v>47.860050610628235</v>
      </c>
      <c r="AI1761" s="91">
        <f t="shared" si="1811"/>
        <v>54.894489561974261</v>
      </c>
      <c r="AJ1761" s="91">
        <f t="shared" si="1811"/>
        <v>46.11470369977738</v>
      </c>
      <c r="AK1761" s="91">
        <f t="shared" si="1811"/>
        <v>40.063451845355075</v>
      </c>
      <c r="AL1761" s="148"/>
      <c r="AM1761" s="148"/>
      <c r="AN1761" s="148"/>
      <c r="AO1761" s="148"/>
    </row>
    <row r="1762" spans="1:41" ht="13.5" customHeight="1">
      <c r="A1762" s="88">
        <v>1759</v>
      </c>
      <c r="B1762" s="95" t="s">
        <v>26</v>
      </c>
      <c r="C1762" s="96">
        <v>0</v>
      </c>
      <c r="D1762" s="96">
        <v>1</v>
      </c>
      <c r="E1762" s="96">
        <v>2</v>
      </c>
      <c r="F1762" s="96">
        <v>0</v>
      </c>
      <c r="G1762" s="96">
        <v>2</v>
      </c>
      <c r="H1762" s="96">
        <v>1</v>
      </c>
      <c r="I1762" s="96">
        <v>3</v>
      </c>
      <c r="J1762" s="96">
        <v>11</v>
      </c>
      <c r="K1762" s="96">
        <v>1</v>
      </c>
      <c r="L1762" s="96">
        <v>1</v>
      </c>
      <c r="M1762" s="96">
        <v>0</v>
      </c>
      <c r="N1762" s="96">
        <v>1</v>
      </c>
      <c r="O1762" s="96"/>
      <c r="P1762" s="96"/>
      <c r="Q1762" s="96"/>
      <c r="R1762" s="96"/>
      <c r="Z1762" s="91">
        <f t="shared" ref="Z1762:AK1762" si="1812">C1762*100000/Z1737</f>
        <v>0</v>
      </c>
      <c r="AA1762" s="91">
        <f t="shared" si="1812"/>
        <v>0.64831082614248581</v>
      </c>
      <c r="AB1762" s="91">
        <f t="shared" si="1812"/>
        <v>1.2741937539022183</v>
      </c>
      <c r="AC1762" s="91">
        <f t="shared" si="1812"/>
        <v>0</v>
      </c>
      <c r="AD1762" s="91">
        <f t="shared" si="1812"/>
        <v>1.2189398879794242</v>
      </c>
      <c r="AE1762" s="91">
        <f t="shared" si="1812"/>
        <v>0.5956884073079054</v>
      </c>
      <c r="AF1762" s="91">
        <f t="shared" si="1812"/>
        <v>1.7432637383709781</v>
      </c>
      <c r="AG1762" s="91">
        <f t="shared" si="1812"/>
        <v>6.2156022918620817</v>
      </c>
      <c r="AH1762" s="91">
        <f t="shared" si="1812"/>
        <v>0.55011552426009458</v>
      </c>
      <c r="AI1762" s="91">
        <f t="shared" si="1812"/>
        <v>0.53818127021543394</v>
      </c>
      <c r="AJ1762" s="91">
        <f t="shared" si="1812"/>
        <v>0</v>
      </c>
      <c r="AK1762" s="91">
        <f t="shared" si="1812"/>
        <v>0.54139799791020371</v>
      </c>
      <c r="AL1762" s="148"/>
      <c r="AM1762" s="148"/>
      <c r="AN1762" s="148"/>
      <c r="AO1762" s="148"/>
    </row>
    <row r="1763" spans="1:41" ht="13.5" customHeight="1">
      <c r="A1763" s="88">
        <v>1760</v>
      </c>
      <c r="B1763" s="95" t="s">
        <v>4</v>
      </c>
      <c r="C1763" s="96">
        <v>48</v>
      </c>
      <c r="D1763" s="96">
        <v>103</v>
      </c>
      <c r="E1763" s="96">
        <v>108</v>
      </c>
      <c r="F1763" s="96">
        <v>114</v>
      </c>
      <c r="G1763" s="96">
        <v>174</v>
      </c>
      <c r="H1763" s="96">
        <v>388</v>
      </c>
      <c r="I1763" s="96">
        <v>344</v>
      </c>
      <c r="J1763" s="96">
        <v>286</v>
      </c>
      <c r="K1763" s="96">
        <v>333</v>
      </c>
      <c r="L1763" s="96">
        <v>289</v>
      </c>
      <c r="M1763" s="96">
        <v>242</v>
      </c>
      <c r="N1763" s="96">
        <v>191</v>
      </c>
      <c r="O1763" s="96"/>
      <c r="P1763" s="96"/>
      <c r="Q1763" s="96"/>
      <c r="R1763" s="96"/>
      <c r="Z1763" s="91">
        <f t="shared" ref="Z1763:AK1763" si="1813">C1763*100000/Z1737</f>
        <v>31.524815941048594</v>
      </c>
      <c r="AA1763" s="91">
        <f t="shared" si="1813"/>
        <v>66.776015092676033</v>
      </c>
      <c r="AB1763" s="91">
        <f t="shared" si="1813"/>
        <v>68.806462710719785</v>
      </c>
      <c r="AC1763" s="91">
        <f t="shared" si="1813"/>
        <v>71.150389454763328</v>
      </c>
      <c r="AD1763" s="91">
        <f t="shared" si="1813"/>
        <v>106.04777025420991</v>
      </c>
      <c r="AE1763" s="91">
        <f t="shared" si="1813"/>
        <v>231.12710203546729</v>
      </c>
      <c r="AF1763" s="91">
        <f t="shared" si="1813"/>
        <v>199.89424199987215</v>
      </c>
      <c r="AG1763" s="91">
        <f t="shared" si="1813"/>
        <v>161.60565958841411</v>
      </c>
      <c r="AH1763" s="91">
        <f t="shared" si="1813"/>
        <v>183.18846957861152</v>
      </c>
      <c r="AI1763" s="91">
        <f t="shared" si="1813"/>
        <v>155.5343870922604</v>
      </c>
      <c r="AJ1763" s="91">
        <f t="shared" si="1813"/>
        <v>128.27308385455316</v>
      </c>
      <c r="AK1763" s="91">
        <f t="shared" si="1813"/>
        <v>103.40701760084892</v>
      </c>
      <c r="AL1763" s="148"/>
      <c r="AM1763" s="148"/>
      <c r="AN1763" s="148"/>
      <c r="AO1763" s="148"/>
    </row>
    <row r="1764" spans="1:41" ht="13.5" customHeight="1">
      <c r="A1764" s="88">
        <v>1761</v>
      </c>
      <c r="B1764" s="95" t="s">
        <v>3</v>
      </c>
      <c r="C1764" s="96">
        <v>278</v>
      </c>
      <c r="D1764" s="96">
        <v>319</v>
      </c>
      <c r="E1764" s="96">
        <v>544</v>
      </c>
      <c r="F1764" s="96">
        <v>658</v>
      </c>
      <c r="G1764" s="96">
        <v>953</v>
      </c>
      <c r="H1764" s="96">
        <v>1037</v>
      </c>
      <c r="I1764" s="96">
        <v>1022</v>
      </c>
      <c r="J1764" s="96">
        <v>1022</v>
      </c>
      <c r="K1764" s="96">
        <v>1226</v>
      </c>
      <c r="L1764" s="96">
        <v>1508</v>
      </c>
      <c r="M1764" s="96">
        <v>1232</v>
      </c>
      <c r="N1764" s="96">
        <v>1187</v>
      </c>
      <c r="O1764" s="96"/>
      <c r="P1764" s="96"/>
      <c r="Q1764" s="96"/>
      <c r="R1764" s="96"/>
      <c r="Z1764" s="91">
        <f t="shared" ref="Z1764:AK1764" si="1814">C1764*100000/Z1737</f>
        <v>182.58122565857312</v>
      </c>
      <c r="AA1764" s="91">
        <f t="shared" si="1814"/>
        <v>206.81115353945296</v>
      </c>
      <c r="AB1764" s="91">
        <f t="shared" si="1814"/>
        <v>346.58070106140337</v>
      </c>
      <c r="AC1764" s="91">
        <f t="shared" si="1814"/>
        <v>410.67505492310767</v>
      </c>
      <c r="AD1764" s="91">
        <f t="shared" si="1814"/>
        <v>580.82485662219563</v>
      </c>
      <c r="AE1764" s="91">
        <f t="shared" si="1814"/>
        <v>617.72887837829785</v>
      </c>
      <c r="AF1764" s="91">
        <f t="shared" si="1814"/>
        <v>593.87184687171327</v>
      </c>
      <c r="AG1764" s="91">
        <f t="shared" si="1814"/>
        <v>577.48595838936797</v>
      </c>
      <c r="AH1764" s="91">
        <f t="shared" si="1814"/>
        <v>674.44163274287598</v>
      </c>
      <c r="AI1764" s="91">
        <f t="shared" si="1814"/>
        <v>811.57735548487437</v>
      </c>
      <c r="AJ1764" s="91">
        <f t="shared" si="1814"/>
        <v>653.02660871408887</v>
      </c>
      <c r="AK1764" s="91">
        <f t="shared" si="1814"/>
        <v>642.63942351941182</v>
      </c>
      <c r="AL1764" s="148"/>
      <c r="AM1764" s="148"/>
      <c r="AN1764" s="148"/>
      <c r="AO1764" s="148"/>
    </row>
    <row r="1765" spans="1:41" ht="13.5" customHeight="1">
      <c r="A1765" s="88">
        <v>1762</v>
      </c>
      <c r="B1765" s="95" t="s">
        <v>2</v>
      </c>
      <c r="C1765" s="96">
        <v>0</v>
      </c>
      <c r="D1765" s="96">
        <v>0</v>
      </c>
      <c r="E1765" s="96">
        <v>0</v>
      </c>
      <c r="F1765" s="96">
        <v>0</v>
      </c>
      <c r="G1765" s="96">
        <v>0</v>
      </c>
      <c r="H1765" s="96">
        <v>0</v>
      </c>
      <c r="I1765" s="96">
        <v>0</v>
      </c>
      <c r="J1765" s="96">
        <v>0</v>
      </c>
      <c r="K1765" s="96">
        <v>1</v>
      </c>
      <c r="L1765" s="96">
        <v>0</v>
      </c>
      <c r="M1765" s="96">
        <v>0</v>
      </c>
      <c r="N1765" s="96">
        <v>0</v>
      </c>
      <c r="O1765" s="96"/>
      <c r="P1765" s="96"/>
      <c r="Q1765" s="96"/>
      <c r="R1765" s="96"/>
      <c r="Z1765" s="91">
        <f t="shared" ref="Z1765:AK1765" si="1815">C1765*100000/Z1737</f>
        <v>0</v>
      </c>
      <c r="AA1765" s="91">
        <f t="shared" si="1815"/>
        <v>0</v>
      </c>
      <c r="AB1765" s="91">
        <f t="shared" si="1815"/>
        <v>0</v>
      </c>
      <c r="AC1765" s="91">
        <f t="shared" si="1815"/>
        <v>0</v>
      </c>
      <c r="AD1765" s="91">
        <f t="shared" si="1815"/>
        <v>0</v>
      </c>
      <c r="AE1765" s="91">
        <f t="shared" si="1815"/>
        <v>0</v>
      </c>
      <c r="AF1765" s="91">
        <f t="shared" si="1815"/>
        <v>0</v>
      </c>
      <c r="AG1765" s="91">
        <f t="shared" si="1815"/>
        <v>0</v>
      </c>
      <c r="AH1765" s="91">
        <f t="shared" si="1815"/>
        <v>0.55011552426009458</v>
      </c>
      <c r="AI1765" s="91">
        <f t="shared" si="1815"/>
        <v>0</v>
      </c>
      <c r="AJ1765" s="91">
        <f t="shared" si="1815"/>
        <v>0</v>
      </c>
      <c r="AK1765" s="91">
        <f t="shared" si="1815"/>
        <v>0</v>
      </c>
      <c r="AL1765" s="148"/>
      <c r="AM1765" s="148"/>
      <c r="AN1765" s="148"/>
      <c r="AO1765" s="148"/>
    </row>
    <row r="1766" spans="1:41" ht="13.5" customHeight="1">
      <c r="A1766" s="88">
        <v>1763</v>
      </c>
      <c r="B1766" s="95" t="s">
        <v>23</v>
      </c>
      <c r="C1766" s="96">
        <v>14</v>
      </c>
      <c r="D1766" s="96">
        <v>15</v>
      </c>
      <c r="E1766" s="96">
        <v>11</v>
      </c>
      <c r="F1766" s="96">
        <v>10</v>
      </c>
      <c r="G1766" s="96">
        <v>12</v>
      </c>
      <c r="H1766" s="96">
        <v>30</v>
      </c>
      <c r="I1766" s="96">
        <v>29</v>
      </c>
      <c r="J1766" s="96">
        <v>17</v>
      </c>
      <c r="K1766" s="96">
        <v>30</v>
      </c>
      <c r="L1766" s="96">
        <v>12</v>
      </c>
      <c r="M1766" s="96">
        <v>2</v>
      </c>
      <c r="N1766" s="96">
        <v>6</v>
      </c>
      <c r="O1766" s="96"/>
      <c r="P1766" s="96"/>
      <c r="Q1766" s="96"/>
      <c r="R1766" s="96"/>
      <c r="Z1766" s="91">
        <f t="shared" ref="Z1766:AK1766" si="1816">C1766*100000/Z1737</f>
        <v>9.1947379828058402</v>
      </c>
      <c r="AA1766" s="91">
        <f t="shared" si="1816"/>
        <v>9.7246623921372866</v>
      </c>
      <c r="AB1766" s="91">
        <f t="shared" si="1816"/>
        <v>7.0080656464622013</v>
      </c>
      <c r="AC1766" s="91">
        <f t="shared" si="1816"/>
        <v>6.2412622328739769</v>
      </c>
      <c r="AD1766" s="91">
        <f t="shared" si="1816"/>
        <v>7.3136393278765457</v>
      </c>
      <c r="AE1766" s="91">
        <f t="shared" si="1816"/>
        <v>17.870652219237162</v>
      </c>
      <c r="AF1766" s="91">
        <f t="shared" si="1816"/>
        <v>16.851549470919455</v>
      </c>
      <c r="AG1766" s="91">
        <f t="shared" si="1816"/>
        <v>9.6059308146959435</v>
      </c>
      <c r="AH1766" s="91">
        <f t="shared" si="1816"/>
        <v>16.503465727802837</v>
      </c>
      <c r="AI1766" s="91">
        <f t="shared" si="1816"/>
        <v>6.4581752425852077</v>
      </c>
      <c r="AJ1766" s="91">
        <f t="shared" si="1816"/>
        <v>1.060108131029365</v>
      </c>
      <c r="AK1766" s="91">
        <f t="shared" si="1816"/>
        <v>3.2483879874612223</v>
      </c>
      <c r="AL1766" s="148"/>
      <c r="AM1766" s="148"/>
      <c r="AN1766" s="148"/>
      <c r="AO1766" s="148"/>
    </row>
    <row r="1767" spans="1:41" ht="13.5" customHeight="1">
      <c r="A1767" s="88">
        <v>1764</v>
      </c>
      <c r="B1767" s="95" t="s">
        <v>1</v>
      </c>
      <c r="C1767" s="96">
        <v>45</v>
      </c>
      <c r="D1767" s="96">
        <v>10</v>
      </c>
      <c r="E1767" s="96">
        <v>12</v>
      </c>
      <c r="F1767" s="96">
        <v>38</v>
      </c>
      <c r="G1767" s="96">
        <v>7</v>
      </c>
      <c r="H1767" s="96">
        <v>10</v>
      </c>
      <c r="I1767" s="96">
        <v>7</v>
      </c>
      <c r="J1767" s="96">
        <v>6</v>
      </c>
      <c r="K1767" s="96">
        <v>7</v>
      </c>
      <c r="L1767" s="96">
        <v>9</v>
      </c>
      <c r="M1767" s="96">
        <v>7</v>
      </c>
      <c r="N1767" s="96">
        <v>17</v>
      </c>
      <c r="O1767" s="96"/>
      <c r="P1767" s="96"/>
      <c r="Q1767" s="96"/>
      <c r="R1767" s="96"/>
      <c r="Z1767" s="91">
        <f t="shared" ref="Z1767:AK1767" si="1817">C1767*100000/Z1737</f>
        <v>29.554514944733057</v>
      </c>
      <c r="AA1767" s="91">
        <f t="shared" si="1817"/>
        <v>6.4831082614248574</v>
      </c>
      <c r="AB1767" s="91">
        <f t="shared" si="1817"/>
        <v>7.64516252341331</v>
      </c>
      <c r="AC1767" s="91">
        <f t="shared" si="1817"/>
        <v>23.716796484921112</v>
      </c>
      <c r="AD1767" s="91">
        <f t="shared" si="1817"/>
        <v>4.2662896079279848</v>
      </c>
      <c r="AE1767" s="91">
        <f t="shared" si="1817"/>
        <v>5.9568840730790535</v>
      </c>
      <c r="AF1767" s="91">
        <f t="shared" si="1817"/>
        <v>4.067615389532282</v>
      </c>
      <c r="AG1767" s="91">
        <f t="shared" si="1817"/>
        <v>3.3903285228338627</v>
      </c>
      <c r="AH1767" s="91">
        <f t="shared" si="1817"/>
        <v>3.8508086698206623</v>
      </c>
      <c r="AI1767" s="91">
        <f t="shared" si="1817"/>
        <v>4.8436314319389053</v>
      </c>
      <c r="AJ1767" s="91">
        <f t="shared" si="1817"/>
        <v>3.7103784586027775</v>
      </c>
      <c r="AK1767" s="91">
        <f t="shared" si="1817"/>
        <v>9.2037659644734635</v>
      </c>
      <c r="AL1767" s="148"/>
      <c r="AM1767" s="148"/>
      <c r="AN1767" s="148"/>
      <c r="AO1767" s="148"/>
    </row>
    <row r="1768" spans="1:41" ht="13.5" customHeight="1">
      <c r="A1768" s="88">
        <v>1765</v>
      </c>
      <c r="B1768" s="95" t="s">
        <v>0</v>
      </c>
      <c r="C1768" s="96">
        <v>0</v>
      </c>
      <c r="D1768" s="96">
        <v>2</v>
      </c>
      <c r="E1768" s="96">
        <v>6</v>
      </c>
      <c r="F1768" s="96">
        <v>6</v>
      </c>
      <c r="G1768" s="96">
        <v>3</v>
      </c>
      <c r="H1768" s="96">
        <v>4</v>
      </c>
      <c r="I1768" s="96">
        <v>8</v>
      </c>
      <c r="J1768" s="96">
        <v>5</v>
      </c>
      <c r="K1768" s="96">
        <v>8</v>
      </c>
      <c r="L1768" s="96">
        <v>48</v>
      </c>
      <c r="M1768" s="96">
        <v>772</v>
      </c>
      <c r="N1768" s="96">
        <v>118</v>
      </c>
      <c r="O1768" s="96"/>
      <c r="P1768" s="96"/>
      <c r="Q1768" s="96"/>
      <c r="R1768" s="96"/>
      <c r="Z1768" s="91">
        <f t="shared" ref="Z1768:AK1768" si="1818">C1768*100000/Z1737</f>
        <v>0</v>
      </c>
      <c r="AA1768" s="91">
        <f t="shared" si="1818"/>
        <v>1.2966216522849716</v>
      </c>
      <c r="AB1768" s="91">
        <f t="shared" si="1818"/>
        <v>3.822581261706655</v>
      </c>
      <c r="AC1768" s="91">
        <f t="shared" si="1818"/>
        <v>3.7447573397243858</v>
      </c>
      <c r="AD1768" s="91">
        <f t="shared" si="1818"/>
        <v>1.8284098319691364</v>
      </c>
      <c r="AE1768" s="91">
        <f t="shared" si="1818"/>
        <v>2.3827536292316216</v>
      </c>
      <c r="AF1768" s="91">
        <f t="shared" si="1818"/>
        <v>4.6487033023226081</v>
      </c>
      <c r="AG1768" s="91">
        <f t="shared" si="1818"/>
        <v>2.825273769028219</v>
      </c>
      <c r="AH1768" s="91">
        <f t="shared" si="1818"/>
        <v>4.4009241940807566</v>
      </c>
      <c r="AI1768" s="91">
        <f t="shared" si="1818"/>
        <v>25.832700970340831</v>
      </c>
      <c r="AJ1768" s="91">
        <f t="shared" si="1818"/>
        <v>409.20173857733488</v>
      </c>
      <c r="AK1768" s="91">
        <f t="shared" si="1818"/>
        <v>63.884963753404037</v>
      </c>
      <c r="AL1768" s="148"/>
      <c r="AM1768" s="148"/>
      <c r="AN1768" s="148"/>
      <c r="AO1768" s="148"/>
    </row>
    <row r="1769" spans="1:41" ht="13.5" customHeight="1">
      <c r="A1769" s="88">
        <v>1766</v>
      </c>
      <c r="B1769" s="97" t="s">
        <v>111</v>
      </c>
      <c r="C1769" s="96"/>
      <c r="D1769" s="96"/>
      <c r="E1769" s="96"/>
      <c r="F1769" s="96"/>
      <c r="G1769" s="96"/>
      <c r="H1769" s="96"/>
      <c r="I1769" s="96"/>
      <c r="J1769" s="96"/>
      <c r="K1769" s="96"/>
      <c r="L1769" s="96"/>
      <c r="M1769" s="96">
        <v>0</v>
      </c>
      <c r="N1769" s="96">
        <v>0</v>
      </c>
      <c r="O1769" s="96"/>
      <c r="P1769" s="96"/>
      <c r="Q1769" s="96"/>
      <c r="R1769" s="96"/>
      <c r="Z1769" s="91">
        <f t="shared" ref="Z1769:AK1769" si="1819">C1769*100000/Z1737</f>
        <v>0</v>
      </c>
      <c r="AA1769" s="91">
        <f t="shared" si="1819"/>
        <v>0</v>
      </c>
      <c r="AB1769" s="91">
        <f t="shared" si="1819"/>
        <v>0</v>
      </c>
      <c r="AC1769" s="91">
        <f t="shared" si="1819"/>
        <v>0</v>
      </c>
      <c r="AD1769" s="91">
        <f t="shared" si="1819"/>
        <v>0</v>
      </c>
      <c r="AE1769" s="91">
        <f t="shared" si="1819"/>
        <v>0</v>
      </c>
      <c r="AF1769" s="91">
        <f t="shared" si="1819"/>
        <v>0</v>
      </c>
      <c r="AG1769" s="91">
        <f t="shared" si="1819"/>
        <v>0</v>
      </c>
      <c r="AH1769" s="91">
        <f t="shared" si="1819"/>
        <v>0</v>
      </c>
      <c r="AI1769" s="91">
        <f t="shared" si="1819"/>
        <v>0</v>
      </c>
      <c r="AJ1769" s="91">
        <f t="shared" si="1819"/>
        <v>0</v>
      </c>
      <c r="AK1769" s="91">
        <f t="shared" si="1819"/>
        <v>0</v>
      </c>
      <c r="AL1769" s="148"/>
      <c r="AM1769" s="148"/>
      <c r="AN1769" s="148"/>
      <c r="AO1769" s="148"/>
    </row>
    <row r="1770" spans="1:41" ht="13.5" customHeight="1">
      <c r="A1770" s="88">
        <v>1767</v>
      </c>
      <c r="B1770" s="97" t="s">
        <v>112</v>
      </c>
      <c r="C1770" s="96">
        <f>SUM(C1746,C1753,C1758,C1759:C1769)</f>
        <v>10399</v>
      </c>
      <c r="D1770" s="96">
        <f t="shared" ref="D1770:K1770" si="1820">SUM(D1746,D1753,D1758,D1759:D1769)</f>
        <v>11658</v>
      </c>
      <c r="E1770" s="96">
        <f t="shared" si="1820"/>
        <v>11738</v>
      </c>
      <c r="F1770" s="96">
        <f t="shared" si="1820"/>
        <v>12351</v>
      </c>
      <c r="G1770" s="96">
        <f t="shared" si="1820"/>
        <v>12915</v>
      </c>
      <c r="H1770" s="96">
        <f t="shared" si="1820"/>
        <v>14740</v>
      </c>
      <c r="I1770" s="96">
        <f t="shared" si="1820"/>
        <v>13906</v>
      </c>
      <c r="J1770" s="96">
        <f t="shared" si="1820"/>
        <v>13661</v>
      </c>
      <c r="K1770" s="96">
        <f t="shared" si="1820"/>
        <v>14240</v>
      </c>
      <c r="L1770" s="96">
        <f>SUM(L1746,L1753,L1758,L1759:L1769)</f>
        <v>14356</v>
      </c>
      <c r="M1770" s="96">
        <f t="shared" ref="M1770:R1770" si="1821">SUM(M1746,M1753,M1758,M1759:M1769)</f>
        <v>12862</v>
      </c>
      <c r="N1770" s="96">
        <f>SUM(N1746,N1753,N1758,N1759:N1769)</f>
        <v>11380</v>
      </c>
      <c r="O1770" s="96">
        <f t="shared" si="1821"/>
        <v>0</v>
      </c>
      <c r="P1770" s="96">
        <f t="shared" si="1821"/>
        <v>0</v>
      </c>
      <c r="Q1770" s="96">
        <f t="shared" si="1821"/>
        <v>0</v>
      </c>
      <c r="R1770" s="96">
        <f t="shared" si="1821"/>
        <v>0</v>
      </c>
      <c r="T1770" s="4" t="s">
        <v>1198</v>
      </c>
      <c r="U1770" s="4" t="s">
        <v>1199</v>
      </c>
      <c r="V1770" s="4" t="s">
        <v>1200</v>
      </c>
      <c r="W1770" s="4" t="s">
        <v>1201</v>
      </c>
      <c r="X1770" s="4" t="s">
        <v>1202</v>
      </c>
      <c r="Y1770" s="4">
        <v>6155.5</v>
      </c>
      <c r="Z1770" s="91">
        <f t="shared" ref="Z1770:AK1770" si="1822">C1770*100000/Z1737</f>
        <v>6829.7200202284239</v>
      </c>
      <c r="AA1770" s="91">
        <f t="shared" si="1822"/>
        <v>7558.0076111690987</v>
      </c>
      <c r="AB1770" s="91">
        <f t="shared" si="1822"/>
        <v>7478.2431416521194</v>
      </c>
      <c r="AC1770" s="91">
        <f t="shared" si="1822"/>
        <v>7708.5829838226482</v>
      </c>
      <c r="AD1770" s="91">
        <f t="shared" si="1822"/>
        <v>7871.3043266271325</v>
      </c>
      <c r="AE1770" s="91">
        <f t="shared" si="1822"/>
        <v>8780.4471237185262</v>
      </c>
      <c r="AF1770" s="91">
        <f t="shared" si="1822"/>
        <v>8080.6085152622736</v>
      </c>
      <c r="AG1770" s="91">
        <f t="shared" si="1822"/>
        <v>7719.2129917388993</v>
      </c>
      <c r="AH1770" s="91">
        <f t="shared" si="1822"/>
        <v>7833.6450654637474</v>
      </c>
      <c r="AI1770" s="91">
        <f t="shared" si="1822"/>
        <v>7726.1303152127703</v>
      </c>
      <c r="AJ1770" s="91">
        <f t="shared" si="1822"/>
        <v>6817.5553906498462</v>
      </c>
      <c r="AK1770" s="91">
        <f t="shared" si="1822"/>
        <v>6161.1092162181185</v>
      </c>
      <c r="AL1770" s="148"/>
      <c r="AM1770" s="148"/>
      <c r="AN1770" s="148"/>
      <c r="AO1770" s="148"/>
    </row>
    <row r="1771" spans="1:41" ht="13.5" customHeight="1">
      <c r="A1771" s="88">
        <v>1768</v>
      </c>
      <c r="B1771" s="13" t="s">
        <v>169</v>
      </c>
      <c r="C1771" s="86">
        <v>2011</v>
      </c>
      <c r="D1771" s="86">
        <v>2012</v>
      </c>
      <c r="E1771" s="86">
        <v>2013</v>
      </c>
      <c r="F1771" s="86">
        <v>2014</v>
      </c>
      <c r="G1771" s="86">
        <v>2015</v>
      </c>
      <c r="H1771" s="86">
        <v>2016</v>
      </c>
      <c r="I1771" s="86">
        <v>2017</v>
      </c>
      <c r="J1771" s="86">
        <v>2018</v>
      </c>
      <c r="K1771" s="86">
        <v>2019</v>
      </c>
      <c r="L1771" s="86">
        <v>2020</v>
      </c>
      <c r="M1771" s="86">
        <v>2021</v>
      </c>
      <c r="N1771" s="86">
        <v>2022</v>
      </c>
      <c r="O1771" s="86">
        <v>2023</v>
      </c>
      <c r="P1771" s="86">
        <v>2024</v>
      </c>
      <c r="Q1771" s="86">
        <v>2025</v>
      </c>
      <c r="R1771" s="86">
        <v>2026</v>
      </c>
      <c r="Z1771" s="72">
        <v>148542</v>
      </c>
      <c r="AA1771" s="72">
        <v>149271</v>
      </c>
      <c r="AB1771" s="72">
        <v>151600</v>
      </c>
      <c r="AC1771" s="72">
        <v>153760</v>
      </c>
      <c r="AD1771" s="72">
        <v>156194</v>
      </c>
      <c r="AE1771" s="72">
        <v>158454</v>
      </c>
      <c r="AF1771" s="72">
        <v>160862</v>
      </c>
      <c r="AG1771" s="72">
        <v>163834</v>
      </c>
      <c r="AH1771" s="72">
        <v>165823</v>
      </c>
      <c r="AI1771" s="72">
        <v>167619</v>
      </c>
      <c r="AJ1771" s="72">
        <v>168832</v>
      </c>
      <c r="AK1771" s="72">
        <v>168865</v>
      </c>
      <c r="AL1771" s="149"/>
      <c r="AM1771" s="149"/>
      <c r="AN1771" s="149"/>
      <c r="AO1771" s="149"/>
    </row>
    <row r="1772" spans="1:41" ht="13.5" customHeight="1">
      <c r="A1772" s="88">
        <v>1769</v>
      </c>
      <c r="B1772" s="89" t="s">
        <v>25</v>
      </c>
      <c r="C1772" s="90">
        <v>2</v>
      </c>
      <c r="D1772" s="90">
        <v>6</v>
      </c>
      <c r="E1772" s="90">
        <v>4</v>
      </c>
      <c r="F1772" s="90">
        <v>4</v>
      </c>
      <c r="G1772" s="90">
        <v>8</v>
      </c>
      <c r="H1772" s="90">
        <v>10</v>
      </c>
      <c r="I1772" s="90">
        <v>2</v>
      </c>
      <c r="J1772" s="90">
        <v>5</v>
      </c>
      <c r="K1772" s="90">
        <v>9</v>
      </c>
      <c r="L1772" s="90">
        <v>9</v>
      </c>
      <c r="M1772" s="90">
        <v>8</v>
      </c>
      <c r="N1772" s="90">
        <v>2</v>
      </c>
      <c r="O1772" s="90"/>
      <c r="P1772" s="90"/>
      <c r="Q1772" s="90"/>
      <c r="R1772" s="90"/>
      <c r="Z1772" s="91">
        <f t="shared" ref="Z1772:AK1772" si="1823">C1772*100000/Z1771</f>
        <v>1.3464205409917733</v>
      </c>
      <c r="AA1772" s="91">
        <f t="shared" si="1823"/>
        <v>4.019534939807464</v>
      </c>
      <c r="AB1772" s="91">
        <f t="shared" si="1823"/>
        <v>2.6385224274406331</v>
      </c>
      <c r="AC1772" s="91">
        <f t="shared" si="1823"/>
        <v>2.6014568158168574</v>
      </c>
      <c r="AD1772" s="91">
        <f t="shared" si="1823"/>
        <v>5.1218356659026592</v>
      </c>
      <c r="AE1772" s="91">
        <f t="shared" si="1823"/>
        <v>6.310979842730382</v>
      </c>
      <c r="AF1772" s="91">
        <f t="shared" si="1823"/>
        <v>1.2433017120264576</v>
      </c>
      <c r="AG1772" s="91">
        <f t="shared" si="1823"/>
        <v>3.0518695753018301</v>
      </c>
      <c r="AH1772" s="91">
        <f t="shared" si="1823"/>
        <v>5.4274738727438292</v>
      </c>
      <c r="AI1772" s="91">
        <f t="shared" si="1823"/>
        <v>5.3693197071930987</v>
      </c>
      <c r="AJ1772" s="91">
        <f t="shared" si="1823"/>
        <v>4.7384382107657315</v>
      </c>
      <c r="AK1772" s="91">
        <f t="shared" si="1823"/>
        <v>1.1843780534746691</v>
      </c>
      <c r="AL1772" s="148"/>
      <c r="AM1772" s="148"/>
      <c r="AN1772" s="148"/>
      <c r="AO1772" s="148"/>
    </row>
    <row r="1773" spans="1:41" ht="13.5" customHeight="1">
      <c r="A1773" s="88">
        <v>1770</v>
      </c>
      <c r="B1773" s="95" t="s">
        <v>22</v>
      </c>
      <c r="C1773" s="96">
        <v>690</v>
      </c>
      <c r="D1773" s="96">
        <v>761</v>
      </c>
      <c r="E1773" s="96">
        <v>833</v>
      </c>
      <c r="F1773" s="96">
        <v>853</v>
      </c>
      <c r="G1773" s="96">
        <v>836</v>
      </c>
      <c r="H1773" s="96">
        <v>910</v>
      </c>
      <c r="I1773" s="96">
        <v>882</v>
      </c>
      <c r="J1773" s="96">
        <v>789</v>
      </c>
      <c r="K1773" s="96">
        <v>816</v>
      </c>
      <c r="L1773" s="96">
        <v>807</v>
      </c>
      <c r="M1773" s="96">
        <v>848</v>
      </c>
      <c r="N1773" s="96">
        <v>814</v>
      </c>
      <c r="O1773" s="96"/>
      <c r="P1773" s="96"/>
      <c r="Q1773" s="96"/>
      <c r="R1773" s="96"/>
      <c r="Z1773" s="91">
        <f t="shared" ref="Z1773:AK1773" si="1824">C1773*100000/Z1771</f>
        <v>464.5150866421618</v>
      </c>
      <c r="AA1773" s="91">
        <f t="shared" si="1824"/>
        <v>509.81101486558003</v>
      </c>
      <c r="AB1773" s="91">
        <f t="shared" si="1824"/>
        <v>549.47229551451187</v>
      </c>
      <c r="AC1773" s="91">
        <f t="shared" si="1824"/>
        <v>554.76066597294482</v>
      </c>
      <c r="AD1773" s="91">
        <f t="shared" si="1824"/>
        <v>535.23182708682793</v>
      </c>
      <c r="AE1773" s="91">
        <f t="shared" si="1824"/>
        <v>574.29916568846477</v>
      </c>
      <c r="AF1773" s="91">
        <f t="shared" si="1824"/>
        <v>548.29605500366779</v>
      </c>
      <c r="AG1773" s="91">
        <f t="shared" si="1824"/>
        <v>481.58501898262875</v>
      </c>
      <c r="AH1773" s="91">
        <f t="shared" si="1824"/>
        <v>492.09096446210719</v>
      </c>
      <c r="AI1773" s="91">
        <f t="shared" si="1824"/>
        <v>481.44900041164783</v>
      </c>
      <c r="AJ1773" s="91">
        <f t="shared" si="1824"/>
        <v>502.27445034116755</v>
      </c>
      <c r="AK1773" s="91">
        <f t="shared" si="1824"/>
        <v>482.04186776419033</v>
      </c>
      <c r="AL1773" s="148"/>
      <c r="AM1773" s="148"/>
      <c r="AN1773" s="148"/>
      <c r="AO1773" s="148"/>
    </row>
    <row r="1774" spans="1:41" ht="13.5" customHeight="1">
      <c r="A1774" s="88">
        <v>1771</v>
      </c>
      <c r="B1774" s="95" t="s">
        <v>21</v>
      </c>
      <c r="C1774" s="96">
        <v>169</v>
      </c>
      <c r="D1774" s="96">
        <v>170</v>
      </c>
      <c r="E1774" s="96">
        <v>274</v>
      </c>
      <c r="F1774" s="96">
        <v>222</v>
      </c>
      <c r="G1774" s="96">
        <v>205</v>
      </c>
      <c r="H1774" s="96">
        <v>238</v>
      </c>
      <c r="I1774" s="96">
        <v>334</v>
      </c>
      <c r="J1774" s="96">
        <v>276</v>
      </c>
      <c r="K1774" s="96">
        <v>264</v>
      </c>
      <c r="L1774" s="96">
        <v>301</v>
      </c>
      <c r="M1774" s="96">
        <v>376</v>
      </c>
      <c r="N1774" s="96">
        <v>257</v>
      </c>
      <c r="O1774" s="96"/>
      <c r="P1774" s="96"/>
      <c r="Q1774" s="96"/>
      <c r="R1774" s="96"/>
      <c r="Z1774" s="91">
        <f t="shared" ref="Z1774:AK1774" si="1825">C1774*100000/Z1771</f>
        <v>113.77253571380486</v>
      </c>
      <c r="AA1774" s="91">
        <f t="shared" si="1825"/>
        <v>113.88682329454483</v>
      </c>
      <c r="AB1774" s="91">
        <f t="shared" si="1825"/>
        <v>180.73878627968338</v>
      </c>
      <c r="AC1774" s="91">
        <f t="shared" si="1825"/>
        <v>144.3808532778356</v>
      </c>
      <c r="AD1774" s="91">
        <f t="shared" si="1825"/>
        <v>131.24703893875565</v>
      </c>
      <c r="AE1774" s="91">
        <f t="shared" si="1825"/>
        <v>150.20132025698311</v>
      </c>
      <c r="AF1774" s="91">
        <f t="shared" si="1825"/>
        <v>207.63138590841839</v>
      </c>
      <c r="AG1774" s="91">
        <f t="shared" si="1825"/>
        <v>168.46320055666101</v>
      </c>
      <c r="AH1774" s="91">
        <f t="shared" si="1825"/>
        <v>159.20590026715232</v>
      </c>
      <c r="AI1774" s="91">
        <f t="shared" si="1825"/>
        <v>179.5739146516803</v>
      </c>
      <c r="AJ1774" s="91">
        <f t="shared" si="1825"/>
        <v>222.70659590598939</v>
      </c>
      <c r="AK1774" s="91">
        <f t="shared" si="1825"/>
        <v>152.19257987149498</v>
      </c>
      <c r="AL1774" s="148"/>
      <c r="AM1774" s="148"/>
      <c r="AN1774" s="148"/>
      <c r="AO1774" s="148"/>
    </row>
    <row r="1775" spans="1:41" ht="13.5" customHeight="1">
      <c r="A1775" s="88">
        <v>1772</v>
      </c>
      <c r="B1775" s="95" t="s">
        <v>20</v>
      </c>
      <c r="C1775" s="96">
        <v>5</v>
      </c>
      <c r="D1775" s="96">
        <v>2</v>
      </c>
      <c r="E1775" s="96">
        <v>13</v>
      </c>
      <c r="F1775" s="96">
        <v>9</v>
      </c>
      <c r="G1775" s="96">
        <v>22</v>
      </c>
      <c r="H1775" s="96">
        <v>14</v>
      </c>
      <c r="I1775" s="96">
        <v>12</v>
      </c>
      <c r="J1775" s="96">
        <v>10</v>
      </c>
      <c r="K1775" s="96">
        <v>7</v>
      </c>
      <c r="L1775" s="96">
        <v>7</v>
      </c>
      <c r="M1775" s="96">
        <v>13</v>
      </c>
      <c r="N1775" s="96">
        <v>3</v>
      </c>
      <c r="O1775" s="96"/>
      <c r="P1775" s="96"/>
      <c r="Q1775" s="96"/>
      <c r="R1775" s="96"/>
      <c r="Z1775" s="91">
        <f t="shared" ref="Z1775:AK1775" si="1826">C1775*100000/Z1771</f>
        <v>3.3660513524794333</v>
      </c>
      <c r="AA1775" s="91">
        <f t="shared" si="1826"/>
        <v>1.3398449799358214</v>
      </c>
      <c r="AB1775" s="91">
        <f t="shared" si="1826"/>
        <v>8.5751978891820588</v>
      </c>
      <c r="AC1775" s="91">
        <f t="shared" si="1826"/>
        <v>5.8532778355879289</v>
      </c>
      <c r="AD1775" s="91">
        <f t="shared" si="1826"/>
        <v>14.085048081232314</v>
      </c>
      <c r="AE1775" s="91">
        <f t="shared" si="1826"/>
        <v>8.8353717798225357</v>
      </c>
      <c r="AF1775" s="91">
        <f t="shared" si="1826"/>
        <v>7.4598102721587445</v>
      </c>
      <c r="AG1775" s="91">
        <f t="shared" si="1826"/>
        <v>6.1037391506036602</v>
      </c>
      <c r="AH1775" s="91">
        <f t="shared" si="1826"/>
        <v>4.2213685676896446</v>
      </c>
      <c r="AI1775" s="91">
        <f t="shared" si="1826"/>
        <v>4.1761375500390763</v>
      </c>
      <c r="AJ1775" s="91">
        <f t="shared" si="1826"/>
        <v>7.6999620924943137</v>
      </c>
      <c r="AK1775" s="91">
        <f t="shared" si="1826"/>
        <v>1.7765670802120037</v>
      </c>
      <c r="AL1775" s="148"/>
      <c r="AM1775" s="148"/>
      <c r="AN1775" s="148"/>
      <c r="AO1775" s="148"/>
    </row>
    <row r="1776" spans="1:41" ht="13.5" customHeight="1">
      <c r="A1776" s="88">
        <v>1773</v>
      </c>
      <c r="B1776" s="95" t="s">
        <v>19</v>
      </c>
      <c r="C1776" s="96">
        <v>15</v>
      </c>
      <c r="D1776" s="96">
        <v>41</v>
      </c>
      <c r="E1776" s="96">
        <v>26</v>
      </c>
      <c r="F1776" s="96">
        <v>27</v>
      </c>
      <c r="G1776" s="96">
        <v>24</v>
      </c>
      <c r="H1776" s="96">
        <v>38</v>
      </c>
      <c r="I1776" s="96">
        <v>30</v>
      </c>
      <c r="J1776" s="96">
        <v>34</v>
      </c>
      <c r="K1776" s="96">
        <v>37</v>
      </c>
      <c r="L1776" s="96">
        <v>48</v>
      </c>
      <c r="M1776" s="96">
        <v>33</v>
      </c>
      <c r="N1776" s="96">
        <v>23</v>
      </c>
      <c r="O1776" s="96"/>
      <c r="P1776" s="96"/>
      <c r="Q1776" s="96"/>
      <c r="R1776" s="96"/>
      <c r="Z1776" s="91">
        <f t="shared" ref="Z1776:AK1776" si="1827">C1776*100000/Z1771</f>
        <v>10.0981540574383</v>
      </c>
      <c r="AA1776" s="91">
        <f t="shared" si="1827"/>
        <v>27.466822088684339</v>
      </c>
      <c r="AB1776" s="91">
        <f t="shared" si="1827"/>
        <v>17.150395778364118</v>
      </c>
      <c r="AC1776" s="91">
        <f t="shared" si="1827"/>
        <v>17.559833506763788</v>
      </c>
      <c r="AD1776" s="91">
        <f t="shared" si="1827"/>
        <v>15.365506997707978</v>
      </c>
      <c r="AE1776" s="91">
        <f t="shared" si="1827"/>
        <v>23.981723402375454</v>
      </c>
      <c r="AF1776" s="91">
        <f t="shared" si="1827"/>
        <v>18.649525680396863</v>
      </c>
      <c r="AG1776" s="91">
        <f t="shared" si="1827"/>
        <v>20.752713112052444</v>
      </c>
      <c r="AH1776" s="91">
        <f t="shared" si="1827"/>
        <v>22.31294814350241</v>
      </c>
      <c r="AI1776" s="91">
        <f t="shared" si="1827"/>
        <v>28.636371771696528</v>
      </c>
      <c r="AJ1776" s="91">
        <f t="shared" si="1827"/>
        <v>19.546057619408643</v>
      </c>
      <c r="AK1776" s="91">
        <f t="shared" si="1827"/>
        <v>13.620347614958694</v>
      </c>
      <c r="AL1776" s="148"/>
      <c r="AM1776" s="148"/>
      <c r="AN1776" s="148"/>
      <c r="AO1776" s="148"/>
    </row>
    <row r="1777" spans="1:41" ht="13.5" customHeight="1">
      <c r="A1777" s="88">
        <v>1774</v>
      </c>
      <c r="B1777" s="95" t="s">
        <v>18</v>
      </c>
      <c r="C1777" s="96">
        <v>1</v>
      </c>
      <c r="D1777" s="96">
        <v>1</v>
      </c>
      <c r="E1777" s="96">
        <v>0</v>
      </c>
      <c r="F1777" s="96">
        <v>3</v>
      </c>
      <c r="G1777" s="96">
        <v>1</v>
      </c>
      <c r="H1777" s="96">
        <v>2</v>
      </c>
      <c r="I1777" s="96">
        <v>2</v>
      </c>
      <c r="J1777" s="96">
        <v>2</v>
      </c>
      <c r="K1777" s="96">
        <v>2</v>
      </c>
      <c r="L1777" s="96">
        <v>2</v>
      </c>
      <c r="M1777" s="96">
        <v>7</v>
      </c>
      <c r="N1777" s="96">
        <v>4</v>
      </c>
      <c r="O1777" s="96"/>
      <c r="P1777" s="96"/>
      <c r="Q1777" s="96"/>
      <c r="R1777" s="96"/>
      <c r="Z1777" s="91">
        <f t="shared" ref="Z1777:AK1777" si="1828">C1777*100000/Z1771</f>
        <v>0.67321027049588666</v>
      </c>
      <c r="AA1777" s="91">
        <f t="shared" si="1828"/>
        <v>0.66992248996791071</v>
      </c>
      <c r="AB1777" s="91">
        <f t="shared" si="1828"/>
        <v>0</v>
      </c>
      <c r="AC1777" s="91">
        <f t="shared" si="1828"/>
        <v>1.951092611862643</v>
      </c>
      <c r="AD1777" s="91">
        <f t="shared" si="1828"/>
        <v>0.64022945823783239</v>
      </c>
      <c r="AE1777" s="91">
        <f t="shared" si="1828"/>
        <v>1.2621959685460764</v>
      </c>
      <c r="AF1777" s="91">
        <f t="shared" si="1828"/>
        <v>1.2433017120264576</v>
      </c>
      <c r="AG1777" s="91">
        <f t="shared" si="1828"/>
        <v>1.220747830120732</v>
      </c>
      <c r="AH1777" s="91">
        <f t="shared" si="1828"/>
        <v>1.2061053050541843</v>
      </c>
      <c r="AI1777" s="91">
        <f t="shared" si="1828"/>
        <v>1.193182157154022</v>
      </c>
      <c r="AJ1777" s="91">
        <f t="shared" si="1828"/>
        <v>4.1461334344200154</v>
      </c>
      <c r="AK1777" s="91">
        <f t="shared" si="1828"/>
        <v>2.3687561069493381</v>
      </c>
      <c r="AL1777" s="148"/>
      <c r="AM1777" s="148"/>
      <c r="AN1777" s="148"/>
      <c r="AO1777" s="148"/>
    </row>
    <row r="1778" spans="1:41" ht="13.5" customHeight="1">
      <c r="A1778" s="88">
        <v>1775</v>
      </c>
      <c r="B1778" s="95" t="s">
        <v>17</v>
      </c>
      <c r="C1778" s="96">
        <v>156</v>
      </c>
      <c r="D1778" s="96">
        <v>491</v>
      </c>
      <c r="E1778" s="96">
        <v>245</v>
      </c>
      <c r="F1778" s="96">
        <v>223</v>
      </c>
      <c r="G1778" s="96">
        <v>393</v>
      </c>
      <c r="H1778" s="96">
        <v>294</v>
      </c>
      <c r="I1778" s="96">
        <v>235</v>
      </c>
      <c r="J1778" s="96">
        <v>217</v>
      </c>
      <c r="K1778" s="96">
        <v>246</v>
      </c>
      <c r="L1778" s="96">
        <v>233</v>
      </c>
      <c r="M1778" s="96">
        <v>256</v>
      </c>
      <c r="N1778" s="96">
        <v>261</v>
      </c>
      <c r="O1778" s="96"/>
      <c r="P1778" s="96"/>
      <c r="Q1778" s="96"/>
      <c r="R1778" s="96"/>
      <c r="Z1778" s="91">
        <f t="shared" ref="Z1778:AK1778" si="1829">C1778*100000/Z1771</f>
        <v>105.02080219735832</v>
      </c>
      <c r="AA1778" s="91">
        <f t="shared" si="1829"/>
        <v>328.93194257424415</v>
      </c>
      <c r="AB1778" s="91">
        <f t="shared" si="1829"/>
        <v>161.6094986807388</v>
      </c>
      <c r="AC1778" s="91">
        <f t="shared" si="1829"/>
        <v>145.03121748178981</v>
      </c>
      <c r="AD1778" s="91">
        <f t="shared" si="1829"/>
        <v>251.61017708746814</v>
      </c>
      <c r="AE1778" s="91">
        <f t="shared" si="1829"/>
        <v>185.54280737627323</v>
      </c>
      <c r="AF1778" s="91">
        <f t="shared" si="1829"/>
        <v>146.08795116310876</v>
      </c>
      <c r="AG1778" s="91">
        <f t="shared" si="1829"/>
        <v>132.45113956809942</v>
      </c>
      <c r="AH1778" s="91">
        <f t="shared" si="1829"/>
        <v>148.35095252166468</v>
      </c>
      <c r="AI1778" s="91">
        <f t="shared" si="1829"/>
        <v>139.00572130844355</v>
      </c>
      <c r="AJ1778" s="91">
        <f t="shared" si="1829"/>
        <v>151.63002274450341</v>
      </c>
      <c r="AK1778" s="91">
        <f t="shared" si="1829"/>
        <v>154.56133597844433</v>
      </c>
      <c r="AL1778" s="148"/>
      <c r="AM1778" s="148"/>
      <c r="AN1778" s="148"/>
      <c r="AO1778" s="148"/>
    </row>
    <row r="1779" spans="1:41" ht="13.5" customHeight="1">
      <c r="A1779" s="88">
        <v>1776</v>
      </c>
      <c r="B1779" s="95" t="s">
        <v>16</v>
      </c>
      <c r="C1779" s="96">
        <v>102</v>
      </c>
      <c r="D1779" s="96">
        <v>89</v>
      </c>
      <c r="E1779" s="96">
        <v>109</v>
      </c>
      <c r="F1779" s="96">
        <v>107</v>
      </c>
      <c r="G1779" s="96">
        <v>118</v>
      </c>
      <c r="H1779" s="96">
        <v>124</v>
      </c>
      <c r="I1779" s="96">
        <v>132</v>
      </c>
      <c r="J1779" s="96">
        <v>154</v>
      </c>
      <c r="K1779" s="96">
        <v>175</v>
      </c>
      <c r="L1779" s="96">
        <v>111</v>
      </c>
      <c r="M1779" s="96">
        <v>96</v>
      </c>
      <c r="N1779" s="96">
        <v>86</v>
      </c>
      <c r="O1779" s="96"/>
      <c r="P1779" s="96"/>
      <c r="Q1779" s="96"/>
      <c r="R1779" s="96"/>
      <c r="Z1779" s="91">
        <f t="shared" ref="Z1779:AK1779" si="1830">C1779*100000/Z1771</f>
        <v>68.667447590580437</v>
      </c>
      <c r="AA1779" s="91">
        <f t="shared" si="1830"/>
        <v>59.623101607144051</v>
      </c>
      <c r="AB1779" s="91">
        <f t="shared" si="1830"/>
        <v>71.899736147757253</v>
      </c>
      <c r="AC1779" s="91">
        <f t="shared" si="1830"/>
        <v>69.588969823100939</v>
      </c>
      <c r="AD1779" s="91">
        <f t="shared" si="1830"/>
        <v>75.547076072064229</v>
      </c>
      <c r="AE1779" s="91">
        <f t="shared" si="1830"/>
        <v>78.256150049856743</v>
      </c>
      <c r="AF1779" s="91">
        <f t="shared" si="1830"/>
        <v>82.057912993746186</v>
      </c>
      <c r="AG1779" s="91">
        <f t="shared" si="1830"/>
        <v>93.997582919296363</v>
      </c>
      <c r="AH1779" s="91">
        <f t="shared" si="1830"/>
        <v>105.53421419224112</v>
      </c>
      <c r="AI1779" s="91">
        <f t="shared" si="1830"/>
        <v>66.221609722048214</v>
      </c>
      <c r="AJ1779" s="91">
        <f t="shared" si="1830"/>
        <v>56.861258529188781</v>
      </c>
      <c r="AK1779" s="91">
        <f t="shared" si="1830"/>
        <v>50.928256299410769</v>
      </c>
      <c r="AL1779" s="148"/>
      <c r="AM1779" s="148"/>
      <c r="AN1779" s="148"/>
      <c r="AO1779" s="148"/>
    </row>
    <row r="1780" spans="1:41" ht="13.5" customHeight="1">
      <c r="A1780" s="88">
        <v>1777</v>
      </c>
      <c r="B1780" s="97" t="s">
        <v>117</v>
      </c>
      <c r="C1780" s="96">
        <v>1140</v>
      </c>
      <c r="D1780" s="96">
        <v>1561</v>
      </c>
      <c r="E1780" s="96">
        <v>1504</v>
      </c>
      <c r="F1780" s="96">
        <v>1448</v>
      </c>
      <c r="G1780" s="96">
        <v>1607</v>
      </c>
      <c r="H1780" s="96">
        <v>1630</v>
      </c>
      <c r="I1780" s="96">
        <v>1629</v>
      </c>
      <c r="J1780" s="96">
        <v>1487</v>
      </c>
      <c r="K1780" s="96">
        <v>1556</v>
      </c>
      <c r="L1780" s="96">
        <v>1518</v>
      </c>
      <c r="M1780" s="96">
        <v>1637</v>
      </c>
      <c r="N1780" s="96">
        <v>1450</v>
      </c>
      <c r="O1780" s="96"/>
      <c r="P1780" s="96"/>
      <c r="Q1780" s="96"/>
      <c r="R1780" s="96"/>
      <c r="T1780" s="4" t="s">
        <v>1203</v>
      </c>
      <c r="U1780" s="4" t="s">
        <v>1204</v>
      </c>
      <c r="V1780" s="4" t="s">
        <v>1205</v>
      </c>
      <c r="W1780" s="4" t="s">
        <v>1206</v>
      </c>
      <c r="X1780" s="4" t="s">
        <v>1207</v>
      </c>
      <c r="Y1780" s="4">
        <v>740.1</v>
      </c>
      <c r="Z1780" s="91">
        <f t="shared" ref="Z1780:AK1780" si="1831">C1780*100000/Z1771</f>
        <v>767.4597083653108</v>
      </c>
      <c r="AA1780" s="91">
        <f t="shared" si="1831"/>
        <v>1045.7490068399086</v>
      </c>
      <c r="AB1780" s="91">
        <f t="shared" si="1831"/>
        <v>992.08443271767806</v>
      </c>
      <c r="AC1780" s="91">
        <f t="shared" si="1831"/>
        <v>941.7273673257024</v>
      </c>
      <c r="AD1780" s="91">
        <f t="shared" si="1831"/>
        <v>1028.8487393881967</v>
      </c>
      <c r="AE1780" s="91">
        <f t="shared" si="1831"/>
        <v>1028.6897143650524</v>
      </c>
      <c r="AF1780" s="91">
        <f t="shared" si="1831"/>
        <v>1012.6692444455496</v>
      </c>
      <c r="AG1780" s="91">
        <f t="shared" si="1831"/>
        <v>907.6260116947642</v>
      </c>
      <c r="AH1780" s="91">
        <f t="shared" si="1831"/>
        <v>938.3499273321554</v>
      </c>
      <c r="AI1780" s="91">
        <f t="shared" si="1831"/>
        <v>905.6252572799026</v>
      </c>
      <c r="AJ1780" s="91">
        <f t="shared" si="1831"/>
        <v>969.60291887793778</v>
      </c>
      <c r="AK1780" s="91">
        <f t="shared" si="1831"/>
        <v>858.6740887691351</v>
      </c>
      <c r="AL1780" s="148"/>
      <c r="AM1780" s="148"/>
      <c r="AN1780" s="148"/>
      <c r="AO1780" s="148"/>
    </row>
    <row r="1781" spans="1:41" ht="13.5" customHeight="1">
      <c r="A1781" s="88">
        <v>1778</v>
      </c>
      <c r="B1781" s="95" t="s">
        <v>15</v>
      </c>
      <c r="C1781" s="96">
        <v>88</v>
      </c>
      <c r="D1781" s="96">
        <v>112</v>
      </c>
      <c r="E1781" s="96">
        <v>117</v>
      </c>
      <c r="F1781" s="96">
        <v>66</v>
      </c>
      <c r="G1781" s="96">
        <v>70</v>
      </c>
      <c r="H1781" s="96">
        <v>91</v>
      </c>
      <c r="I1781" s="96">
        <v>86</v>
      </c>
      <c r="J1781" s="96">
        <v>73</v>
      </c>
      <c r="K1781" s="96">
        <v>75</v>
      </c>
      <c r="L1781" s="96">
        <v>61</v>
      </c>
      <c r="M1781" s="96">
        <v>42</v>
      </c>
      <c r="N1781" s="96">
        <v>45</v>
      </c>
      <c r="O1781" s="96"/>
      <c r="P1781" s="96"/>
      <c r="Q1781" s="96"/>
      <c r="R1781" s="96"/>
      <c r="Z1781" s="91">
        <f t="shared" ref="Z1781:AK1781" si="1832">C1781*100000/Z1771</f>
        <v>59.24250380363803</v>
      </c>
      <c r="AA1781" s="91">
        <f t="shared" si="1832"/>
        <v>75.031318876406004</v>
      </c>
      <c r="AB1781" s="91">
        <f t="shared" si="1832"/>
        <v>77.176781002638521</v>
      </c>
      <c r="AC1781" s="91">
        <f t="shared" si="1832"/>
        <v>42.924037460978148</v>
      </c>
      <c r="AD1781" s="91">
        <f t="shared" si="1832"/>
        <v>44.816062076648272</v>
      </c>
      <c r="AE1781" s="91">
        <f t="shared" si="1832"/>
        <v>57.42991656884648</v>
      </c>
      <c r="AF1781" s="91">
        <f t="shared" si="1832"/>
        <v>53.461973617137673</v>
      </c>
      <c r="AG1781" s="91">
        <f t="shared" si="1832"/>
        <v>44.557295799406717</v>
      </c>
      <c r="AH1781" s="91">
        <f t="shared" si="1832"/>
        <v>45.228948939531911</v>
      </c>
      <c r="AI1781" s="91">
        <f t="shared" si="1832"/>
        <v>36.39205579319767</v>
      </c>
      <c r="AJ1781" s="91">
        <f t="shared" si="1832"/>
        <v>24.876800606520092</v>
      </c>
      <c r="AK1781" s="91">
        <f t="shared" si="1832"/>
        <v>26.648506203180055</v>
      </c>
      <c r="AL1781" s="148"/>
      <c r="AM1781" s="148"/>
      <c r="AN1781" s="148"/>
      <c r="AO1781" s="148"/>
    </row>
    <row r="1782" spans="1:41" ht="13.5" customHeight="1">
      <c r="A1782" s="88">
        <v>1779</v>
      </c>
      <c r="B1782" s="95" t="s">
        <v>14</v>
      </c>
      <c r="C1782" s="96">
        <v>1292</v>
      </c>
      <c r="D1782" s="96">
        <v>1212</v>
      </c>
      <c r="E1782" s="96">
        <v>1130</v>
      </c>
      <c r="F1782" s="96">
        <v>1218</v>
      </c>
      <c r="G1782" s="96">
        <v>1005</v>
      </c>
      <c r="H1782" s="96">
        <v>1157</v>
      </c>
      <c r="I1782" s="96">
        <v>980</v>
      </c>
      <c r="J1782" s="96">
        <v>1091</v>
      </c>
      <c r="K1782" s="96">
        <v>1062</v>
      </c>
      <c r="L1782" s="96">
        <v>981</v>
      </c>
      <c r="M1782" s="96">
        <v>769</v>
      </c>
      <c r="N1782" s="96">
        <v>800</v>
      </c>
      <c r="O1782" s="96"/>
      <c r="P1782" s="96"/>
      <c r="Q1782" s="96"/>
      <c r="R1782" s="96"/>
      <c r="Z1782" s="91">
        <f t="shared" ref="Z1782:AK1782" si="1833">C1782*100000/Z1771</f>
        <v>869.78766948068562</v>
      </c>
      <c r="AA1782" s="91">
        <f t="shared" si="1833"/>
        <v>811.94605784110774</v>
      </c>
      <c r="AB1782" s="91">
        <f t="shared" si="1833"/>
        <v>745.38258575197892</v>
      </c>
      <c r="AC1782" s="91">
        <f t="shared" si="1833"/>
        <v>792.14360041623308</v>
      </c>
      <c r="AD1782" s="91">
        <f t="shared" si="1833"/>
        <v>643.43060552902159</v>
      </c>
      <c r="AE1782" s="91">
        <f t="shared" si="1833"/>
        <v>730.18036780390526</v>
      </c>
      <c r="AF1782" s="91">
        <f t="shared" si="1833"/>
        <v>609.21783889296421</v>
      </c>
      <c r="AG1782" s="91">
        <f t="shared" si="1833"/>
        <v>665.91794133085932</v>
      </c>
      <c r="AH1782" s="91">
        <f t="shared" si="1833"/>
        <v>640.44191698377188</v>
      </c>
      <c r="AI1782" s="91">
        <f t="shared" si="1833"/>
        <v>585.25584808404778</v>
      </c>
      <c r="AJ1782" s="91">
        <f t="shared" si="1833"/>
        <v>455.48237300985596</v>
      </c>
      <c r="AK1782" s="91">
        <f t="shared" si="1833"/>
        <v>473.75122138986762</v>
      </c>
      <c r="AL1782" s="148"/>
      <c r="AM1782" s="148"/>
      <c r="AN1782" s="148"/>
      <c r="AO1782" s="148"/>
    </row>
    <row r="1783" spans="1:41" ht="13.5" customHeight="1">
      <c r="A1783" s="88">
        <v>1780</v>
      </c>
      <c r="B1783" s="95" t="s">
        <v>13</v>
      </c>
      <c r="C1783" s="96">
        <v>1145</v>
      </c>
      <c r="D1783" s="96">
        <v>1074</v>
      </c>
      <c r="E1783" s="96">
        <v>1045</v>
      </c>
      <c r="F1783" s="96">
        <v>1131</v>
      </c>
      <c r="G1783" s="96">
        <v>1106</v>
      </c>
      <c r="H1783" s="96">
        <v>1391</v>
      </c>
      <c r="I1783" s="96">
        <v>1423</v>
      </c>
      <c r="J1783" s="96">
        <v>1084</v>
      </c>
      <c r="K1783" s="96">
        <v>1089</v>
      </c>
      <c r="L1783" s="96">
        <v>1183</v>
      </c>
      <c r="M1783" s="96">
        <v>688</v>
      </c>
      <c r="N1783" s="96">
        <v>773</v>
      </c>
      <c r="O1783" s="96"/>
      <c r="P1783" s="96"/>
      <c r="Q1783" s="96"/>
      <c r="R1783" s="96"/>
      <c r="Z1783" s="91">
        <f t="shared" ref="Z1783:AK1783" si="1834">C1783*100000/Z1771</f>
        <v>770.82575971779022</v>
      </c>
      <c r="AA1783" s="91">
        <f t="shared" si="1834"/>
        <v>719.49675422553605</v>
      </c>
      <c r="AB1783" s="91">
        <f t="shared" si="1834"/>
        <v>689.31398416886543</v>
      </c>
      <c r="AC1783" s="91">
        <f t="shared" si="1834"/>
        <v>735.5619146722164</v>
      </c>
      <c r="AD1783" s="91">
        <f t="shared" si="1834"/>
        <v>708.09378081104273</v>
      </c>
      <c r="AE1783" s="91">
        <f t="shared" si="1834"/>
        <v>877.85729612379623</v>
      </c>
      <c r="AF1783" s="91">
        <f t="shared" si="1834"/>
        <v>884.60916810682443</v>
      </c>
      <c r="AG1783" s="91">
        <f t="shared" si="1834"/>
        <v>661.64532392543674</v>
      </c>
      <c r="AH1783" s="91">
        <f t="shared" si="1834"/>
        <v>656.72433860200329</v>
      </c>
      <c r="AI1783" s="91">
        <f t="shared" si="1834"/>
        <v>705.76724595660392</v>
      </c>
      <c r="AJ1783" s="91">
        <f t="shared" si="1834"/>
        <v>407.50568612585295</v>
      </c>
      <c r="AK1783" s="91">
        <f t="shared" si="1834"/>
        <v>457.76211766795961</v>
      </c>
      <c r="AL1783" s="148"/>
      <c r="AM1783" s="148"/>
      <c r="AN1783" s="148"/>
      <c r="AO1783" s="148"/>
    </row>
    <row r="1784" spans="1:41" ht="13.5" customHeight="1">
      <c r="A1784" s="88">
        <v>1781</v>
      </c>
      <c r="B1784" s="95" t="s">
        <v>12</v>
      </c>
      <c r="C1784" s="96">
        <v>2739</v>
      </c>
      <c r="D1784" s="96">
        <v>3045</v>
      </c>
      <c r="E1784" s="96">
        <v>2953</v>
      </c>
      <c r="F1784" s="96">
        <v>3311</v>
      </c>
      <c r="G1784" s="96">
        <v>2808</v>
      </c>
      <c r="H1784" s="96">
        <v>3087</v>
      </c>
      <c r="I1784" s="96">
        <v>3250</v>
      </c>
      <c r="J1784" s="96">
        <v>3122</v>
      </c>
      <c r="K1784" s="96">
        <v>3018</v>
      </c>
      <c r="L1784" s="96">
        <v>3249</v>
      </c>
      <c r="M1784" s="96">
        <v>2042</v>
      </c>
      <c r="N1784" s="96">
        <v>1976</v>
      </c>
      <c r="O1784" s="96"/>
      <c r="P1784" s="96"/>
      <c r="Q1784" s="96"/>
      <c r="R1784" s="96"/>
      <c r="Z1784" s="91">
        <f t="shared" ref="Z1784:AK1784" si="1835">C1784*100000/Z1771</f>
        <v>1843.9229308882336</v>
      </c>
      <c r="AA1784" s="91">
        <f t="shared" si="1835"/>
        <v>2039.9139819522882</v>
      </c>
      <c r="AB1784" s="91">
        <f t="shared" si="1835"/>
        <v>1947.8891820580475</v>
      </c>
      <c r="AC1784" s="91">
        <f t="shared" si="1835"/>
        <v>2153.3558792924036</v>
      </c>
      <c r="AD1784" s="91">
        <f t="shared" si="1835"/>
        <v>1797.7643187318336</v>
      </c>
      <c r="AE1784" s="91">
        <f t="shared" si="1835"/>
        <v>1948.1994774508689</v>
      </c>
      <c r="AF1784" s="91">
        <f t="shared" si="1835"/>
        <v>2020.3652820429934</v>
      </c>
      <c r="AG1784" s="91">
        <f t="shared" si="1835"/>
        <v>1905.5873628184627</v>
      </c>
      <c r="AH1784" s="91">
        <f t="shared" si="1835"/>
        <v>1820.012905326764</v>
      </c>
      <c r="AI1784" s="91">
        <f t="shared" si="1835"/>
        <v>1938.3244142967087</v>
      </c>
      <c r="AJ1784" s="91">
        <f t="shared" si="1835"/>
        <v>1209.486353297953</v>
      </c>
      <c r="AK1784" s="91">
        <f t="shared" si="1835"/>
        <v>1170.165516832973</v>
      </c>
      <c r="AL1784" s="148"/>
      <c r="AM1784" s="148"/>
      <c r="AN1784" s="148"/>
      <c r="AO1784" s="148"/>
    </row>
    <row r="1785" spans="1:41" ht="13.5" customHeight="1">
      <c r="A1785" s="88">
        <v>1782</v>
      </c>
      <c r="B1785" s="95" t="s">
        <v>11</v>
      </c>
      <c r="C1785" s="96">
        <v>251</v>
      </c>
      <c r="D1785" s="96">
        <v>301</v>
      </c>
      <c r="E1785" s="96">
        <v>340</v>
      </c>
      <c r="F1785" s="96">
        <v>452</v>
      </c>
      <c r="G1785" s="96">
        <v>818</v>
      </c>
      <c r="H1785" s="96">
        <v>482</v>
      </c>
      <c r="I1785" s="96">
        <v>569</v>
      </c>
      <c r="J1785" s="96">
        <v>531</v>
      </c>
      <c r="K1785" s="96">
        <v>446</v>
      </c>
      <c r="L1785" s="96">
        <v>846</v>
      </c>
      <c r="M1785" s="96">
        <v>558</v>
      </c>
      <c r="N1785" s="96">
        <v>648</v>
      </c>
      <c r="O1785" s="96"/>
      <c r="P1785" s="96"/>
      <c r="Q1785" s="96"/>
      <c r="R1785" s="96"/>
      <c r="Z1785" s="91">
        <f t="shared" ref="Z1785:AK1785" si="1836">C1785*100000/Z1771</f>
        <v>168.97577789446757</v>
      </c>
      <c r="AA1785" s="91">
        <f t="shared" si="1836"/>
        <v>201.64666948034113</v>
      </c>
      <c r="AB1785" s="91">
        <f t="shared" si="1836"/>
        <v>224.27440633245382</v>
      </c>
      <c r="AC1785" s="91">
        <f t="shared" si="1836"/>
        <v>293.96462018730489</v>
      </c>
      <c r="AD1785" s="91">
        <f t="shared" si="1836"/>
        <v>523.70769683854689</v>
      </c>
      <c r="AE1785" s="91">
        <f t="shared" si="1836"/>
        <v>304.18922841960443</v>
      </c>
      <c r="AF1785" s="91">
        <f t="shared" si="1836"/>
        <v>353.71933707152715</v>
      </c>
      <c r="AG1785" s="91">
        <f t="shared" si="1836"/>
        <v>324.10854889705433</v>
      </c>
      <c r="AH1785" s="91">
        <f t="shared" si="1836"/>
        <v>268.96148302708309</v>
      </c>
      <c r="AI1785" s="91">
        <f t="shared" si="1836"/>
        <v>504.71605247615128</v>
      </c>
      <c r="AJ1785" s="91">
        <f t="shared" si="1836"/>
        <v>330.5060652009098</v>
      </c>
      <c r="AK1785" s="91">
        <f t="shared" si="1836"/>
        <v>383.73848932579278</v>
      </c>
      <c r="AL1785" s="148"/>
      <c r="AM1785" s="148"/>
      <c r="AN1785" s="148"/>
      <c r="AO1785" s="148"/>
    </row>
    <row r="1786" spans="1:41" ht="13.5" customHeight="1">
      <c r="A1786" s="88">
        <v>1783</v>
      </c>
      <c r="B1786" s="95" t="s">
        <v>28</v>
      </c>
      <c r="C1786" s="96">
        <v>0</v>
      </c>
      <c r="D1786" s="96">
        <v>0</v>
      </c>
      <c r="E1786" s="96">
        <v>0</v>
      </c>
      <c r="F1786" s="96">
        <v>0</v>
      </c>
      <c r="G1786" s="96">
        <v>0</v>
      </c>
      <c r="H1786" s="96">
        <v>0</v>
      </c>
      <c r="I1786" s="96">
        <v>1</v>
      </c>
      <c r="J1786" s="96">
        <v>0</v>
      </c>
      <c r="K1786" s="96">
        <v>0</v>
      </c>
      <c r="L1786" s="96">
        <v>0</v>
      </c>
      <c r="M1786" s="96">
        <v>0</v>
      </c>
      <c r="N1786" s="96">
        <v>0</v>
      </c>
      <c r="O1786" s="96"/>
      <c r="P1786" s="96"/>
      <c r="Q1786" s="96"/>
      <c r="R1786" s="96"/>
      <c r="Z1786" s="91">
        <f t="shared" ref="Z1786:AK1786" si="1837">C1786*100000/Z1771</f>
        <v>0</v>
      </c>
      <c r="AA1786" s="91">
        <f t="shared" si="1837"/>
        <v>0</v>
      </c>
      <c r="AB1786" s="91">
        <f t="shared" si="1837"/>
        <v>0</v>
      </c>
      <c r="AC1786" s="91">
        <f t="shared" si="1837"/>
        <v>0</v>
      </c>
      <c r="AD1786" s="91">
        <f t="shared" si="1837"/>
        <v>0</v>
      </c>
      <c r="AE1786" s="91">
        <f t="shared" si="1837"/>
        <v>0</v>
      </c>
      <c r="AF1786" s="91">
        <f t="shared" si="1837"/>
        <v>0.62165085601322878</v>
      </c>
      <c r="AG1786" s="91">
        <f t="shared" si="1837"/>
        <v>0</v>
      </c>
      <c r="AH1786" s="91">
        <f t="shared" si="1837"/>
        <v>0</v>
      </c>
      <c r="AI1786" s="91">
        <f t="shared" si="1837"/>
        <v>0</v>
      </c>
      <c r="AJ1786" s="91">
        <f t="shared" si="1837"/>
        <v>0</v>
      </c>
      <c r="AK1786" s="91">
        <f t="shared" si="1837"/>
        <v>0</v>
      </c>
      <c r="AL1786" s="148"/>
      <c r="AM1786" s="148"/>
      <c r="AN1786" s="148"/>
      <c r="AO1786" s="148"/>
    </row>
    <row r="1787" spans="1:41" ht="13.5" customHeight="1">
      <c r="A1787" s="88">
        <v>1784</v>
      </c>
      <c r="B1787" s="97" t="s">
        <v>118</v>
      </c>
      <c r="C1787" s="96">
        <v>5515</v>
      </c>
      <c r="D1787" s="96">
        <v>5744</v>
      </c>
      <c r="E1787" s="96">
        <v>5585</v>
      </c>
      <c r="F1787" s="96">
        <v>6178</v>
      </c>
      <c r="G1787" s="96">
        <v>5807</v>
      </c>
      <c r="H1787" s="96">
        <v>6208</v>
      </c>
      <c r="I1787" s="96">
        <v>6309</v>
      </c>
      <c r="J1787" s="96">
        <v>5901</v>
      </c>
      <c r="K1787" s="96">
        <v>5690</v>
      </c>
      <c r="L1787" s="96">
        <v>6320</v>
      </c>
      <c r="M1787" s="96">
        <v>4099</v>
      </c>
      <c r="N1787" s="96">
        <v>4242</v>
      </c>
      <c r="O1787" s="96"/>
      <c r="P1787" s="96"/>
      <c r="Q1787" s="96"/>
      <c r="R1787" s="96"/>
      <c r="T1787" s="4" t="s">
        <v>1208</v>
      </c>
      <c r="U1787" s="4" t="s">
        <v>1209</v>
      </c>
      <c r="V1787" s="4" t="s">
        <v>1210</v>
      </c>
      <c r="W1787" s="4" t="s">
        <v>1211</v>
      </c>
      <c r="X1787" s="4" t="s">
        <v>1212</v>
      </c>
      <c r="Y1787" s="4">
        <v>4131.7</v>
      </c>
      <c r="Z1787" s="91">
        <f t="shared" ref="Z1787:AK1787" si="1838">C1787*100000/Z1771</f>
        <v>3712.7546417848152</v>
      </c>
      <c r="AA1787" s="91">
        <f t="shared" si="1838"/>
        <v>3848.0347823756792</v>
      </c>
      <c r="AB1787" s="91">
        <f t="shared" si="1838"/>
        <v>3684.036939313984</v>
      </c>
      <c r="AC1787" s="91">
        <f t="shared" si="1838"/>
        <v>4017.9500520291363</v>
      </c>
      <c r="AD1787" s="91">
        <f t="shared" si="1838"/>
        <v>3717.812463987093</v>
      </c>
      <c r="AE1787" s="91">
        <f t="shared" si="1838"/>
        <v>3917.8562863670213</v>
      </c>
      <c r="AF1787" s="91">
        <f t="shared" si="1838"/>
        <v>3921.9952505874599</v>
      </c>
      <c r="AG1787" s="91">
        <f t="shared" si="1838"/>
        <v>3601.8164727712197</v>
      </c>
      <c r="AH1787" s="91">
        <f t="shared" si="1838"/>
        <v>3431.3695928791544</v>
      </c>
      <c r="AI1787" s="91">
        <f t="shared" si="1838"/>
        <v>3770.4556166067091</v>
      </c>
      <c r="AJ1787" s="91">
        <f t="shared" si="1838"/>
        <v>2427.8572782410915</v>
      </c>
      <c r="AK1787" s="91">
        <f t="shared" si="1838"/>
        <v>2512.065851419773</v>
      </c>
      <c r="AL1787" s="148"/>
      <c r="AM1787" s="148"/>
      <c r="AN1787" s="148"/>
      <c r="AO1787" s="148"/>
    </row>
    <row r="1788" spans="1:41" ht="13.5" customHeight="1">
      <c r="A1788" s="88">
        <v>1785</v>
      </c>
      <c r="B1788" s="95" t="s">
        <v>10</v>
      </c>
      <c r="C1788" s="96">
        <v>55</v>
      </c>
      <c r="D1788" s="96">
        <v>56</v>
      </c>
      <c r="E1788" s="96">
        <v>86</v>
      </c>
      <c r="F1788" s="96">
        <v>117</v>
      </c>
      <c r="G1788" s="96">
        <v>116</v>
      </c>
      <c r="H1788" s="96">
        <v>124</v>
      </c>
      <c r="I1788" s="96">
        <v>99</v>
      </c>
      <c r="J1788" s="96">
        <v>86</v>
      </c>
      <c r="K1788" s="96">
        <v>86</v>
      </c>
      <c r="L1788" s="96">
        <v>102</v>
      </c>
      <c r="M1788" s="96">
        <v>87</v>
      </c>
      <c r="N1788" s="96">
        <v>52</v>
      </c>
      <c r="O1788" s="96"/>
      <c r="P1788" s="96"/>
      <c r="Q1788" s="96"/>
      <c r="R1788" s="96"/>
      <c r="Z1788" s="91">
        <f t="shared" ref="Z1788:AK1788" si="1839">C1788*100000/Z1771</f>
        <v>37.026564877273771</v>
      </c>
      <c r="AA1788" s="91">
        <f t="shared" si="1839"/>
        <v>37.515659438203002</v>
      </c>
      <c r="AB1788" s="91">
        <f t="shared" si="1839"/>
        <v>56.728232189973617</v>
      </c>
      <c r="AC1788" s="91">
        <f t="shared" si="1839"/>
        <v>76.092611862643082</v>
      </c>
      <c r="AD1788" s="91">
        <f t="shared" si="1839"/>
        <v>74.266617155588563</v>
      </c>
      <c r="AE1788" s="91">
        <f t="shared" si="1839"/>
        <v>78.256150049856743</v>
      </c>
      <c r="AF1788" s="91">
        <f t="shared" si="1839"/>
        <v>61.543434745309646</v>
      </c>
      <c r="AG1788" s="91">
        <f t="shared" si="1839"/>
        <v>52.492156695191476</v>
      </c>
      <c r="AH1788" s="91">
        <f t="shared" si="1839"/>
        <v>51.862528117329923</v>
      </c>
      <c r="AI1788" s="91">
        <f t="shared" si="1839"/>
        <v>60.852290014855114</v>
      </c>
      <c r="AJ1788" s="91">
        <f t="shared" si="1839"/>
        <v>51.530515542077332</v>
      </c>
      <c r="AK1788" s="91">
        <f t="shared" si="1839"/>
        <v>30.793829390341397</v>
      </c>
      <c r="AL1788" s="148"/>
      <c r="AM1788" s="148"/>
      <c r="AN1788" s="148"/>
      <c r="AO1788" s="148"/>
    </row>
    <row r="1789" spans="1:41" ht="13.5" customHeight="1">
      <c r="A1789" s="88">
        <v>1786</v>
      </c>
      <c r="B1789" s="95" t="s">
        <v>9</v>
      </c>
      <c r="C1789" s="96">
        <v>44</v>
      </c>
      <c r="D1789" s="96">
        <v>24</v>
      </c>
      <c r="E1789" s="96">
        <v>40</v>
      </c>
      <c r="F1789" s="96">
        <v>30</v>
      </c>
      <c r="G1789" s="96">
        <v>48</v>
      </c>
      <c r="H1789" s="96">
        <v>55</v>
      </c>
      <c r="I1789" s="96">
        <v>40</v>
      </c>
      <c r="J1789" s="96">
        <v>33</v>
      </c>
      <c r="K1789" s="96">
        <v>34</v>
      </c>
      <c r="L1789" s="96">
        <v>53</v>
      </c>
      <c r="M1789" s="96">
        <v>75</v>
      </c>
      <c r="N1789" s="96">
        <v>62</v>
      </c>
      <c r="O1789" s="96"/>
      <c r="P1789" s="96"/>
      <c r="Q1789" s="96"/>
      <c r="R1789" s="96"/>
      <c r="Z1789" s="91">
        <f t="shared" ref="Z1789:AK1789" si="1840">C1789*100000/Z1771</f>
        <v>29.621251901819015</v>
      </c>
      <c r="AA1789" s="91">
        <f t="shared" si="1840"/>
        <v>16.078139759229856</v>
      </c>
      <c r="AB1789" s="91">
        <f t="shared" si="1840"/>
        <v>26.385224274406333</v>
      </c>
      <c r="AC1789" s="91">
        <f t="shared" si="1840"/>
        <v>19.510926118626429</v>
      </c>
      <c r="AD1789" s="91">
        <f t="shared" si="1840"/>
        <v>30.731013995415957</v>
      </c>
      <c r="AE1789" s="91">
        <f t="shared" si="1840"/>
        <v>34.710389135017103</v>
      </c>
      <c r="AF1789" s="91">
        <f t="shared" si="1840"/>
        <v>24.866034240529149</v>
      </c>
      <c r="AG1789" s="91">
        <f t="shared" si="1840"/>
        <v>20.142339196992076</v>
      </c>
      <c r="AH1789" s="91">
        <f t="shared" si="1840"/>
        <v>20.503790185921133</v>
      </c>
      <c r="AI1789" s="91">
        <f t="shared" si="1840"/>
        <v>31.619327164581581</v>
      </c>
      <c r="AJ1789" s="91">
        <f t="shared" si="1840"/>
        <v>44.422858225928735</v>
      </c>
      <c r="AK1789" s="91">
        <f t="shared" si="1840"/>
        <v>36.715719657714743</v>
      </c>
      <c r="AL1789" s="148"/>
      <c r="AM1789" s="148"/>
      <c r="AN1789" s="148"/>
      <c r="AO1789" s="148"/>
    </row>
    <row r="1790" spans="1:41" ht="13.5" customHeight="1">
      <c r="A1790" s="88">
        <v>1787</v>
      </c>
      <c r="B1790" s="95" t="s">
        <v>8</v>
      </c>
      <c r="C1790" s="96">
        <v>221</v>
      </c>
      <c r="D1790" s="96">
        <v>233</v>
      </c>
      <c r="E1790" s="96">
        <v>244</v>
      </c>
      <c r="F1790" s="96">
        <v>280</v>
      </c>
      <c r="G1790" s="96">
        <v>421</v>
      </c>
      <c r="H1790" s="96">
        <v>509</v>
      </c>
      <c r="I1790" s="96">
        <v>570</v>
      </c>
      <c r="J1790" s="96">
        <v>568</v>
      </c>
      <c r="K1790" s="96">
        <v>550</v>
      </c>
      <c r="L1790" s="96">
        <v>807</v>
      </c>
      <c r="M1790" s="96">
        <v>615</v>
      </c>
      <c r="N1790" s="96">
        <v>589</v>
      </c>
      <c r="O1790" s="96"/>
      <c r="P1790" s="96"/>
      <c r="Q1790" s="96"/>
      <c r="R1790" s="96"/>
      <c r="Z1790" s="91">
        <f t="shared" ref="Z1790:AK1790" si="1841">C1790*100000/Z1771</f>
        <v>148.77946977959095</v>
      </c>
      <c r="AA1790" s="91">
        <f t="shared" si="1841"/>
        <v>156.0919401625232</v>
      </c>
      <c r="AB1790" s="91">
        <f t="shared" si="1841"/>
        <v>160.94986807387863</v>
      </c>
      <c r="AC1790" s="91">
        <f t="shared" si="1841"/>
        <v>182.10197710718003</v>
      </c>
      <c r="AD1790" s="91">
        <f t="shared" si="1841"/>
        <v>269.53660191812747</v>
      </c>
      <c r="AE1790" s="91">
        <f t="shared" si="1841"/>
        <v>321.22887399497648</v>
      </c>
      <c r="AF1790" s="91">
        <f t="shared" si="1841"/>
        <v>354.34098792754037</v>
      </c>
      <c r="AG1790" s="91">
        <f t="shared" si="1841"/>
        <v>346.6923837542879</v>
      </c>
      <c r="AH1790" s="91">
        <f t="shared" si="1841"/>
        <v>331.67895888990068</v>
      </c>
      <c r="AI1790" s="91">
        <f t="shared" si="1841"/>
        <v>481.44900041164783</v>
      </c>
      <c r="AJ1790" s="91">
        <f t="shared" si="1841"/>
        <v>364.26743745261564</v>
      </c>
      <c r="AK1790" s="91">
        <f t="shared" si="1841"/>
        <v>348.79933674829005</v>
      </c>
      <c r="AL1790" s="148"/>
      <c r="AM1790" s="148"/>
      <c r="AN1790" s="148"/>
      <c r="AO1790" s="148"/>
    </row>
    <row r="1791" spans="1:41" ht="13.5" customHeight="1">
      <c r="A1791" s="88">
        <v>1788</v>
      </c>
      <c r="B1791" s="95" t="s">
        <v>24</v>
      </c>
      <c r="C1791" s="96">
        <v>1</v>
      </c>
      <c r="D1791" s="96">
        <v>0</v>
      </c>
      <c r="E1791" s="96">
        <v>6</v>
      </c>
      <c r="F1791" s="96">
        <v>0</v>
      </c>
      <c r="G1791" s="96">
        <v>2</v>
      </c>
      <c r="H1791" s="96">
        <v>0</v>
      </c>
      <c r="I1791" s="96">
        <v>5</v>
      </c>
      <c r="J1791" s="96">
        <v>2</v>
      </c>
      <c r="K1791" s="96">
        <v>7</v>
      </c>
      <c r="L1791" s="96">
        <v>11</v>
      </c>
      <c r="M1791" s="96">
        <v>1</v>
      </c>
      <c r="N1791" s="96">
        <v>12</v>
      </c>
      <c r="O1791" s="96"/>
      <c r="P1791" s="96"/>
      <c r="Q1791" s="96"/>
      <c r="R1791" s="96"/>
      <c r="Z1791" s="91">
        <f t="shared" ref="Z1791:AK1791" si="1842">C1791*100000/Z1771</f>
        <v>0.67321027049588666</v>
      </c>
      <c r="AA1791" s="91">
        <f t="shared" si="1842"/>
        <v>0</v>
      </c>
      <c r="AB1791" s="91">
        <f t="shared" si="1842"/>
        <v>3.9577836411609497</v>
      </c>
      <c r="AC1791" s="91">
        <f t="shared" si="1842"/>
        <v>0</v>
      </c>
      <c r="AD1791" s="91">
        <f t="shared" si="1842"/>
        <v>1.2804589164756648</v>
      </c>
      <c r="AE1791" s="91">
        <f t="shared" si="1842"/>
        <v>0</v>
      </c>
      <c r="AF1791" s="91">
        <f t="shared" si="1842"/>
        <v>3.1082542800661437</v>
      </c>
      <c r="AG1791" s="91">
        <f t="shared" si="1842"/>
        <v>1.220747830120732</v>
      </c>
      <c r="AH1791" s="91">
        <f t="shared" si="1842"/>
        <v>4.2213685676896446</v>
      </c>
      <c r="AI1791" s="91">
        <f t="shared" si="1842"/>
        <v>6.5625018643471202</v>
      </c>
      <c r="AJ1791" s="91">
        <f t="shared" si="1842"/>
        <v>0.59230477634571643</v>
      </c>
      <c r="AK1791" s="91">
        <f t="shared" si="1842"/>
        <v>7.1062683208480149</v>
      </c>
      <c r="AL1791" s="148"/>
      <c r="AM1791" s="148"/>
      <c r="AN1791" s="148"/>
      <c r="AO1791" s="148"/>
    </row>
    <row r="1792" spans="1:41" ht="13.5" customHeight="1">
      <c r="A1792" s="88">
        <v>1789</v>
      </c>
      <c r="B1792" s="97" t="s">
        <v>119</v>
      </c>
      <c r="C1792" s="96">
        <v>321</v>
      </c>
      <c r="D1792" s="96">
        <v>313</v>
      </c>
      <c r="E1792" s="96">
        <v>376</v>
      </c>
      <c r="F1792" s="96">
        <v>427</v>
      </c>
      <c r="G1792" s="96">
        <v>587</v>
      </c>
      <c r="H1792" s="96">
        <v>688</v>
      </c>
      <c r="I1792" s="96">
        <v>714</v>
      </c>
      <c r="J1792" s="96">
        <v>689</v>
      </c>
      <c r="K1792" s="96">
        <v>677</v>
      </c>
      <c r="L1792" s="96">
        <v>973</v>
      </c>
      <c r="M1792" s="96">
        <v>778</v>
      </c>
      <c r="N1792" s="96">
        <v>715</v>
      </c>
      <c r="O1792" s="96"/>
      <c r="P1792" s="96"/>
      <c r="Q1792" s="96"/>
      <c r="R1792" s="96"/>
      <c r="T1792" s="4" t="s">
        <v>1213</v>
      </c>
      <c r="U1792" s="4" t="s">
        <v>1214</v>
      </c>
      <c r="V1792" s="4" t="s">
        <v>1215</v>
      </c>
      <c r="W1792" s="4" t="s">
        <v>280</v>
      </c>
      <c r="X1792" s="4" t="s">
        <v>1216</v>
      </c>
      <c r="Y1792" s="4">
        <v>202</v>
      </c>
      <c r="Z1792" s="91">
        <f t="shared" ref="Z1792:AK1792" si="1843">C1792*100000/Z1771</f>
        <v>216.10049682917963</v>
      </c>
      <c r="AA1792" s="91">
        <f t="shared" si="1843"/>
        <v>209.68573935995605</v>
      </c>
      <c r="AB1792" s="91">
        <f t="shared" si="1843"/>
        <v>248.02110817941951</v>
      </c>
      <c r="AC1792" s="91">
        <f t="shared" si="1843"/>
        <v>277.70551508844954</v>
      </c>
      <c r="AD1792" s="91">
        <f t="shared" si="1843"/>
        <v>375.81469198560762</v>
      </c>
      <c r="AE1792" s="91">
        <f t="shared" si="1843"/>
        <v>434.19541317985028</v>
      </c>
      <c r="AF1792" s="91">
        <f t="shared" si="1843"/>
        <v>443.85871119344529</v>
      </c>
      <c r="AG1792" s="91">
        <f t="shared" si="1843"/>
        <v>420.54762747659214</v>
      </c>
      <c r="AH1792" s="91">
        <f t="shared" si="1843"/>
        <v>408.26664576084136</v>
      </c>
      <c r="AI1792" s="91">
        <f t="shared" si="1843"/>
        <v>580.48311945543162</v>
      </c>
      <c r="AJ1792" s="91">
        <f t="shared" si="1843"/>
        <v>460.81311599696738</v>
      </c>
      <c r="AK1792" s="91">
        <f t="shared" si="1843"/>
        <v>423.41515411719422</v>
      </c>
      <c r="AL1792" s="148"/>
      <c r="AM1792" s="148"/>
      <c r="AN1792" s="148"/>
      <c r="AO1792" s="148"/>
    </row>
    <row r="1793" spans="1:41" ht="13.5" customHeight="1">
      <c r="A1793" s="88">
        <v>1790</v>
      </c>
      <c r="B1793" s="95" t="s">
        <v>7</v>
      </c>
      <c r="C1793" s="96">
        <v>141</v>
      </c>
      <c r="D1793" s="96">
        <v>138</v>
      </c>
      <c r="E1793" s="96">
        <v>204</v>
      </c>
      <c r="F1793" s="96">
        <v>236</v>
      </c>
      <c r="G1793" s="96">
        <v>283</v>
      </c>
      <c r="H1793" s="96">
        <v>399</v>
      </c>
      <c r="I1793" s="96">
        <v>326</v>
      </c>
      <c r="J1793" s="96">
        <v>295</v>
      </c>
      <c r="K1793" s="96">
        <v>303</v>
      </c>
      <c r="L1793" s="96">
        <v>367</v>
      </c>
      <c r="M1793" s="96">
        <v>311</v>
      </c>
      <c r="N1793" s="96">
        <v>313</v>
      </c>
      <c r="O1793" s="96"/>
      <c r="P1793" s="96"/>
      <c r="Q1793" s="96"/>
      <c r="R1793" s="96"/>
      <c r="Z1793" s="91">
        <f t="shared" ref="Z1793:AK1793" si="1844">C1793*100000/Z1771</f>
        <v>94.922648139920028</v>
      </c>
      <c r="AA1793" s="91">
        <f t="shared" si="1844"/>
        <v>92.449303615571679</v>
      </c>
      <c r="AB1793" s="91">
        <f t="shared" si="1844"/>
        <v>134.56464379947229</v>
      </c>
      <c r="AC1793" s="91">
        <f t="shared" si="1844"/>
        <v>153.48595213319459</v>
      </c>
      <c r="AD1793" s="91">
        <f t="shared" si="1844"/>
        <v>181.18493668130657</v>
      </c>
      <c r="AE1793" s="91">
        <f t="shared" si="1844"/>
        <v>251.80809572494226</v>
      </c>
      <c r="AF1793" s="91">
        <f t="shared" si="1844"/>
        <v>202.65817906031256</v>
      </c>
      <c r="AG1793" s="91">
        <f t="shared" si="1844"/>
        <v>180.06030494280796</v>
      </c>
      <c r="AH1793" s="91">
        <f t="shared" si="1844"/>
        <v>182.72495371570892</v>
      </c>
      <c r="AI1793" s="91">
        <f t="shared" si="1844"/>
        <v>218.94892583776303</v>
      </c>
      <c r="AJ1793" s="91">
        <f t="shared" si="1844"/>
        <v>184.20678544351782</v>
      </c>
      <c r="AK1793" s="91">
        <f t="shared" si="1844"/>
        <v>185.35516536878572</v>
      </c>
      <c r="AL1793" s="148"/>
      <c r="AM1793" s="148"/>
      <c r="AN1793" s="148"/>
      <c r="AO1793" s="148"/>
    </row>
    <row r="1794" spans="1:41" ht="13.5" customHeight="1">
      <c r="A1794" s="88">
        <v>1791</v>
      </c>
      <c r="B1794" s="95" t="s">
        <v>6</v>
      </c>
      <c r="C1794" s="96">
        <v>677</v>
      </c>
      <c r="D1794" s="96">
        <v>672</v>
      </c>
      <c r="E1794" s="96">
        <v>613</v>
      </c>
      <c r="F1794" s="96">
        <v>574</v>
      </c>
      <c r="G1794" s="96">
        <v>679</v>
      </c>
      <c r="H1794" s="96">
        <v>707</v>
      </c>
      <c r="I1794" s="96">
        <v>856</v>
      </c>
      <c r="J1794" s="96">
        <v>633</v>
      </c>
      <c r="K1794" s="96">
        <v>455</v>
      </c>
      <c r="L1794" s="96">
        <v>330</v>
      </c>
      <c r="M1794" s="96">
        <v>244</v>
      </c>
      <c r="N1794" s="96">
        <v>287</v>
      </c>
      <c r="O1794" s="96"/>
      <c r="P1794" s="96"/>
      <c r="Q1794" s="96"/>
      <c r="R1794" s="96"/>
      <c r="Z1794" s="91">
        <f t="shared" ref="Z1794:AK1794" si="1845">C1794*100000/Z1771</f>
        <v>455.7633531257153</v>
      </c>
      <c r="AA1794" s="91">
        <f t="shared" si="1845"/>
        <v>450.18791325843603</v>
      </c>
      <c r="AB1794" s="91">
        <f t="shared" si="1845"/>
        <v>404.35356200527707</v>
      </c>
      <c r="AC1794" s="91">
        <f t="shared" si="1845"/>
        <v>373.30905306971903</v>
      </c>
      <c r="AD1794" s="91">
        <f t="shared" si="1845"/>
        <v>434.71580214348825</v>
      </c>
      <c r="AE1794" s="91">
        <f t="shared" si="1845"/>
        <v>446.186274881038</v>
      </c>
      <c r="AF1794" s="91">
        <f t="shared" si="1845"/>
        <v>532.13313274732377</v>
      </c>
      <c r="AG1794" s="91">
        <f t="shared" si="1845"/>
        <v>386.36668823321168</v>
      </c>
      <c r="AH1794" s="91">
        <f t="shared" si="1845"/>
        <v>274.38895689982695</v>
      </c>
      <c r="AI1794" s="91">
        <f t="shared" si="1845"/>
        <v>196.87505593041362</v>
      </c>
      <c r="AJ1794" s="91">
        <f t="shared" si="1845"/>
        <v>144.52236542835482</v>
      </c>
      <c r="AK1794" s="91">
        <f t="shared" si="1845"/>
        <v>169.95825067361503</v>
      </c>
      <c r="AL1794" s="148"/>
      <c r="AM1794" s="148"/>
      <c r="AN1794" s="148"/>
      <c r="AO1794" s="148"/>
    </row>
    <row r="1795" spans="1:41" ht="13.5" customHeight="1">
      <c r="A1795" s="88">
        <v>1792</v>
      </c>
      <c r="B1795" s="95" t="s">
        <v>5</v>
      </c>
      <c r="C1795" s="96">
        <v>74</v>
      </c>
      <c r="D1795" s="96">
        <v>67</v>
      </c>
      <c r="E1795" s="96">
        <v>48</v>
      </c>
      <c r="F1795" s="96">
        <v>71</v>
      </c>
      <c r="G1795" s="96">
        <v>56</v>
      </c>
      <c r="H1795" s="96">
        <v>91</v>
      </c>
      <c r="I1795" s="96">
        <v>80</v>
      </c>
      <c r="J1795" s="96">
        <v>57</v>
      </c>
      <c r="K1795" s="96">
        <v>53</v>
      </c>
      <c r="L1795" s="96">
        <v>96</v>
      </c>
      <c r="M1795" s="96">
        <v>54</v>
      </c>
      <c r="N1795" s="96">
        <v>68</v>
      </c>
      <c r="O1795" s="96"/>
      <c r="P1795" s="96"/>
      <c r="Q1795" s="96"/>
      <c r="R1795" s="96"/>
      <c r="Z1795" s="91">
        <f t="shared" ref="Z1795:AK1795" si="1846">C1795*100000/Z1771</f>
        <v>49.817560016695616</v>
      </c>
      <c r="AA1795" s="91">
        <f t="shared" si="1846"/>
        <v>44.884806827850021</v>
      </c>
      <c r="AB1795" s="91">
        <f t="shared" si="1846"/>
        <v>31.662269129287598</v>
      </c>
      <c r="AC1795" s="91">
        <f t="shared" si="1846"/>
        <v>46.17585848074922</v>
      </c>
      <c r="AD1795" s="91">
        <f t="shared" si="1846"/>
        <v>35.852849661318615</v>
      </c>
      <c r="AE1795" s="91">
        <f t="shared" si="1846"/>
        <v>57.42991656884648</v>
      </c>
      <c r="AF1795" s="91">
        <f t="shared" si="1846"/>
        <v>49.732068481058299</v>
      </c>
      <c r="AG1795" s="91">
        <f t="shared" si="1846"/>
        <v>34.791313158440857</v>
      </c>
      <c r="AH1795" s="91">
        <f t="shared" si="1846"/>
        <v>31.961790583935883</v>
      </c>
      <c r="AI1795" s="91">
        <f t="shared" si="1846"/>
        <v>57.272743543393055</v>
      </c>
      <c r="AJ1795" s="91">
        <f t="shared" si="1846"/>
        <v>31.984457922668689</v>
      </c>
      <c r="AK1795" s="91">
        <f t="shared" si="1846"/>
        <v>40.268853818138751</v>
      </c>
      <c r="AL1795" s="148"/>
      <c r="AM1795" s="148"/>
      <c r="AN1795" s="148"/>
      <c r="AO1795" s="148"/>
    </row>
    <row r="1796" spans="1:41" ht="13.5" customHeight="1">
      <c r="A1796" s="88">
        <v>1793</v>
      </c>
      <c r="B1796" s="95" t="s">
        <v>26</v>
      </c>
      <c r="C1796" s="96">
        <v>2</v>
      </c>
      <c r="D1796" s="96">
        <v>2</v>
      </c>
      <c r="E1796" s="96">
        <v>1</v>
      </c>
      <c r="F1796" s="96">
        <v>0</v>
      </c>
      <c r="G1796" s="96">
        <v>0</v>
      </c>
      <c r="H1796" s="96">
        <v>0</v>
      </c>
      <c r="I1796" s="96">
        <v>7</v>
      </c>
      <c r="J1796" s="96">
        <v>0</v>
      </c>
      <c r="K1796" s="96">
        <v>0</v>
      </c>
      <c r="L1796" s="96">
        <v>0</v>
      </c>
      <c r="M1796" s="96">
        <v>0</v>
      </c>
      <c r="N1796" s="96">
        <v>2</v>
      </c>
      <c r="O1796" s="96"/>
      <c r="P1796" s="96"/>
      <c r="Q1796" s="96"/>
      <c r="R1796" s="96"/>
      <c r="Z1796" s="91">
        <f t="shared" ref="Z1796:AK1796" si="1847">C1796*100000/Z1771</f>
        <v>1.3464205409917733</v>
      </c>
      <c r="AA1796" s="91">
        <f t="shared" si="1847"/>
        <v>1.3398449799358214</v>
      </c>
      <c r="AB1796" s="91">
        <f t="shared" si="1847"/>
        <v>0.65963060686015829</v>
      </c>
      <c r="AC1796" s="91">
        <f t="shared" si="1847"/>
        <v>0</v>
      </c>
      <c r="AD1796" s="91">
        <f t="shared" si="1847"/>
        <v>0</v>
      </c>
      <c r="AE1796" s="91">
        <f t="shared" si="1847"/>
        <v>0</v>
      </c>
      <c r="AF1796" s="91">
        <f t="shared" si="1847"/>
        <v>4.3515559920926012</v>
      </c>
      <c r="AG1796" s="91">
        <f t="shared" si="1847"/>
        <v>0</v>
      </c>
      <c r="AH1796" s="91">
        <f t="shared" si="1847"/>
        <v>0</v>
      </c>
      <c r="AI1796" s="91">
        <f t="shared" si="1847"/>
        <v>0</v>
      </c>
      <c r="AJ1796" s="91">
        <f t="shared" si="1847"/>
        <v>0</v>
      </c>
      <c r="AK1796" s="91">
        <f t="shared" si="1847"/>
        <v>1.1843780534746691</v>
      </c>
      <c r="AL1796" s="148"/>
      <c r="AM1796" s="148"/>
      <c r="AN1796" s="148"/>
      <c r="AO1796" s="148"/>
    </row>
    <row r="1797" spans="1:41" ht="13.5" customHeight="1">
      <c r="A1797" s="88">
        <v>1794</v>
      </c>
      <c r="B1797" s="95" t="s">
        <v>4</v>
      </c>
      <c r="C1797" s="96">
        <v>102</v>
      </c>
      <c r="D1797" s="96">
        <v>103</v>
      </c>
      <c r="E1797" s="96">
        <v>159</v>
      </c>
      <c r="F1797" s="96">
        <v>151</v>
      </c>
      <c r="G1797" s="96">
        <v>173</v>
      </c>
      <c r="H1797" s="96">
        <v>305</v>
      </c>
      <c r="I1797" s="96">
        <v>315</v>
      </c>
      <c r="J1797" s="96">
        <v>340</v>
      </c>
      <c r="K1797" s="96">
        <v>345</v>
      </c>
      <c r="L1797" s="96">
        <v>243</v>
      </c>
      <c r="M1797" s="96">
        <v>275</v>
      </c>
      <c r="N1797" s="96">
        <v>265</v>
      </c>
      <c r="O1797" s="96"/>
      <c r="P1797" s="96"/>
      <c r="Q1797" s="96"/>
      <c r="R1797" s="96"/>
      <c r="Z1797" s="91">
        <f t="shared" ref="Z1797:AK1797" si="1848">C1797*100000/Z1771</f>
        <v>68.667447590580437</v>
      </c>
      <c r="AA1797" s="91">
        <f t="shared" si="1848"/>
        <v>69.002016466694798</v>
      </c>
      <c r="AB1797" s="91">
        <f t="shared" si="1848"/>
        <v>104.88126649076517</v>
      </c>
      <c r="AC1797" s="91">
        <f t="shared" si="1848"/>
        <v>98.204994797086371</v>
      </c>
      <c r="AD1797" s="91">
        <f t="shared" si="1848"/>
        <v>110.75969627514502</v>
      </c>
      <c r="AE1797" s="91">
        <f t="shared" si="1848"/>
        <v>192.48488520327666</v>
      </c>
      <c r="AF1797" s="91">
        <f t="shared" si="1848"/>
        <v>195.82001964416705</v>
      </c>
      <c r="AG1797" s="91">
        <f t="shared" si="1848"/>
        <v>207.52713112052444</v>
      </c>
      <c r="AH1797" s="91">
        <f t="shared" si="1848"/>
        <v>208.05316512184677</v>
      </c>
      <c r="AI1797" s="91">
        <f t="shared" si="1848"/>
        <v>144.97163209421367</v>
      </c>
      <c r="AJ1797" s="91">
        <f t="shared" si="1848"/>
        <v>162.88381349507202</v>
      </c>
      <c r="AK1797" s="91">
        <f t="shared" si="1848"/>
        <v>156.93009208539365</v>
      </c>
      <c r="AL1797" s="148"/>
      <c r="AM1797" s="148"/>
      <c r="AN1797" s="148"/>
      <c r="AO1797" s="148"/>
    </row>
    <row r="1798" spans="1:41" ht="13.5" customHeight="1">
      <c r="A1798" s="88">
        <v>1795</v>
      </c>
      <c r="B1798" s="95" t="s">
        <v>3</v>
      </c>
      <c r="C1798" s="96">
        <v>353</v>
      </c>
      <c r="D1798" s="96">
        <v>410</v>
      </c>
      <c r="E1798" s="96">
        <v>535</v>
      </c>
      <c r="F1798" s="96">
        <v>978</v>
      </c>
      <c r="G1798" s="96">
        <v>1292</v>
      </c>
      <c r="H1798" s="96">
        <v>1581</v>
      </c>
      <c r="I1798" s="96">
        <v>1374</v>
      </c>
      <c r="J1798" s="96">
        <v>1459</v>
      </c>
      <c r="K1798" s="96">
        <v>1508</v>
      </c>
      <c r="L1798" s="96">
        <v>1703</v>
      </c>
      <c r="M1798" s="96">
        <v>1876</v>
      </c>
      <c r="N1798" s="96">
        <v>1435</v>
      </c>
      <c r="O1798" s="96"/>
      <c r="P1798" s="96"/>
      <c r="Q1798" s="96"/>
      <c r="R1798" s="96"/>
      <c r="Z1798" s="91">
        <f t="shared" ref="Z1798:AK1798" si="1849">C1798*100000/Z1771</f>
        <v>237.64322548504799</v>
      </c>
      <c r="AA1798" s="91">
        <f t="shared" si="1849"/>
        <v>274.66822088684341</v>
      </c>
      <c r="AB1798" s="91">
        <f t="shared" si="1849"/>
        <v>352.90237467018471</v>
      </c>
      <c r="AC1798" s="91">
        <f t="shared" si="1849"/>
        <v>636.05619146722165</v>
      </c>
      <c r="AD1798" s="91">
        <f t="shared" si="1849"/>
        <v>827.17646004327946</v>
      </c>
      <c r="AE1798" s="91">
        <f t="shared" si="1849"/>
        <v>997.76591313567349</v>
      </c>
      <c r="AF1798" s="91">
        <f t="shared" si="1849"/>
        <v>854.14827616217633</v>
      </c>
      <c r="AG1798" s="91">
        <f t="shared" si="1849"/>
        <v>890.535542073074</v>
      </c>
      <c r="AH1798" s="91">
        <f t="shared" si="1849"/>
        <v>909.40340001085497</v>
      </c>
      <c r="AI1798" s="91">
        <f t="shared" si="1849"/>
        <v>1015.9946068166497</v>
      </c>
      <c r="AJ1798" s="91">
        <f t="shared" si="1849"/>
        <v>1111.1637604245641</v>
      </c>
      <c r="AK1798" s="91">
        <f t="shared" si="1849"/>
        <v>849.7912533680751</v>
      </c>
      <c r="AL1798" s="148"/>
      <c r="AM1798" s="148"/>
      <c r="AN1798" s="148"/>
      <c r="AO1798" s="148"/>
    </row>
    <row r="1799" spans="1:41" ht="13.5" customHeight="1">
      <c r="A1799" s="88">
        <v>1796</v>
      </c>
      <c r="B1799" s="95" t="s">
        <v>2</v>
      </c>
      <c r="C1799" s="96">
        <v>0</v>
      </c>
      <c r="D1799" s="96">
        <v>1</v>
      </c>
      <c r="E1799" s="96">
        <v>3</v>
      </c>
      <c r="F1799" s="96">
        <v>1</v>
      </c>
      <c r="G1799" s="96">
        <v>1</v>
      </c>
      <c r="H1799" s="96">
        <v>0</v>
      </c>
      <c r="I1799" s="96">
        <v>4</v>
      </c>
      <c r="J1799" s="96">
        <v>0</v>
      </c>
      <c r="K1799" s="96">
        <v>0</v>
      </c>
      <c r="L1799" s="96">
        <v>0</v>
      </c>
      <c r="M1799" s="96">
        <v>1</v>
      </c>
      <c r="N1799" s="96">
        <v>1</v>
      </c>
      <c r="O1799" s="96"/>
      <c r="P1799" s="96"/>
      <c r="Q1799" s="96"/>
      <c r="R1799" s="96"/>
      <c r="Z1799" s="91">
        <f t="shared" ref="Z1799:AK1799" si="1850">C1799*100000/Z1771</f>
        <v>0</v>
      </c>
      <c r="AA1799" s="91">
        <f t="shared" si="1850"/>
        <v>0.66992248996791071</v>
      </c>
      <c r="AB1799" s="91">
        <f t="shared" si="1850"/>
        <v>1.9788918205804749</v>
      </c>
      <c r="AC1799" s="91">
        <f t="shared" si="1850"/>
        <v>0.65036420395421435</v>
      </c>
      <c r="AD1799" s="91">
        <f t="shared" si="1850"/>
        <v>0.64022945823783239</v>
      </c>
      <c r="AE1799" s="91">
        <f t="shared" si="1850"/>
        <v>0</v>
      </c>
      <c r="AF1799" s="91">
        <f t="shared" si="1850"/>
        <v>2.4866034240529151</v>
      </c>
      <c r="AG1799" s="91">
        <f t="shared" si="1850"/>
        <v>0</v>
      </c>
      <c r="AH1799" s="91">
        <f t="shared" si="1850"/>
        <v>0</v>
      </c>
      <c r="AI1799" s="91">
        <f t="shared" si="1850"/>
        <v>0</v>
      </c>
      <c r="AJ1799" s="91">
        <f t="shared" si="1850"/>
        <v>0.59230477634571643</v>
      </c>
      <c r="AK1799" s="91">
        <f t="shared" si="1850"/>
        <v>0.59218902673733453</v>
      </c>
      <c r="AL1799" s="148"/>
      <c r="AM1799" s="148"/>
      <c r="AN1799" s="148"/>
      <c r="AO1799" s="148"/>
    </row>
    <row r="1800" spans="1:41" ht="13.5" customHeight="1">
      <c r="A1800" s="88">
        <v>1797</v>
      </c>
      <c r="B1800" s="95" t="s">
        <v>23</v>
      </c>
      <c r="C1800" s="96">
        <v>19</v>
      </c>
      <c r="D1800" s="96">
        <v>14</v>
      </c>
      <c r="E1800" s="96">
        <v>6</v>
      </c>
      <c r="F1800" s="96">
        <v>11</v>
      </c>
      <c r="G1800" s="96">
        <v>29</v>
      </c>
      <c r="H1800" s="96">
        <v>7</v>
      </c>
      <c r="I1800" s="96">
        <v>13</v>
      </c>
      <c r="J1800" s="96">
        <v>8</v>
      </c>
      <c r="K1800" s="96">
        <v>38</v>
      </c>
      <c r="L1800" s="96">
        <v>8</v>
      </c>
      <c r="M1800" s="96">
        <v>14</v>
      </c>
      <c r="N1800" s="96">
        <v>30</v>
      </c>
      <c r="O1800" s="96"/>
      <c r="P1800" s="96"/>
      <c r="Q1800" s="96"/>
      <c r="R1800" s="96"/>
      <c r="Z1800" s="91">
        <f t="shared" ref="Z1800:AK1800" si="1851">C1800*100000/Z1771</f>
        <v>12.790995139421847</v>
      </c>
      <c r="AA1800" s="91">
        <f t="shared" si="1851"/>
        <v>9.3789148595507505</v>
      </c>
      <c r="AB1800" s="91">
        <f t="shared" si="1851"/>
        <v>3.9577836411609497</v>
      </c>
      <c r="AC1800" s="91">
        <f t="shared" si="1851"/>
        <v>7.1540062434963581</v>
      </c>
      <c r="AD1800" s="91">
        <f t="shared" si="1851"/>
        <v>18.566654288897141</v>
      </c>
      <c r="AE1800" s="91">
        <f t="shared" si="1851"/>
        <v>4.4176858899112679</v>
      </c>
      <c r="AF1800" s="91">
        <f t="shared" si="1851"/>
        <v>8.0814611281719735</v>
      </c>
      <c r="AG1800" s="91">
        <f t="shared" si="1851"/>
        <v>4.8829913204829278</v>
      </c>
      <c r="AH1800" s="91">
        <f t="shared" si="1851"/>
        <v>22.9160007960295</v>
      </c>
      <c r="AI1800" s="91">
        <f t="shared" si="1851"/>
        <v>4.7727286286160879</v>
      </c>
      <c r="AJ1800" s="91">
        <f t="shared" si="1851"/>
        <v>8.2922668688400307</v>
      </c>
      <c r="AK1800" s="91">
        <f t="shared" si="1851"/>
        <v>17.765670802120038</v>
      </c>
      <c r="AL1800" s="148"/>
      <c r="AM1800" s="148"/>
      <c r="AN1800" s="148"/>
      <c r="AO1800" s="148"/>
    </row>
    <row r="1801" spans="1:41" ht="13.5" customHeight="1">
      <c r="A1801" s="88">
        <v>1798</v>
      </c>
      <c r="B1801" s="95" t="s">
        <v>1</v>
      </c>
      <c r="C1801" s="96">
        <v>12</v>
      </c>
      <c r="D1801" s="96">
        <v>15</v>
      </c>
      <c r="E1801" s="96">
        <v>25</v>
      </c>
      <c r="F1801" s="96">
        <v>29</v>
      </c>
      <c r="G1801" s="96">
        <v>7</v>
      </c>
      <c r="H1801" s="96">
        <v>11</v>
      </c>
      <c r="I1801" s="96">
        <v>3</v>
      </c>
      <c r="J1801" s="96">
        <v>8</v>
      </c>
      <c r="K1801" s="96">
        <v>19</v>
      </c>
      <c r="L1801" s="96">
        <v>11</v>
      </c>
      <c r="M1801" s="96">
        <v>3</v>
      </c>
      <c r="N1801" s="96">
        <v>11</v>
      </c>
      <c r="O1801" s="96"/>
      <c r="P1801" s="96"/>
      <c r="Q1801" s="96"/>
      <c r="R1801" s="96"/>
      <c r="Z1801" s="91">
        <f t="shared" ref="Z1801:AK1801" si="1852">C1801*100000/Z1771</f>
        <v>8.07852324595064</v>
      </c>
      <c r="AA1801" s="91">
        <f t="shared" si="1852"/>
        <v>10.04883734951866</v>
      </c>
      <c r="AB1801" s="91">
        <f t="shared" si="1852"/>
        <v>16.490765171503959</v>
      </c>
      <c r="AC1801" s="91">
        <f t="shared" si="1852"/>
        <v>18.860561914672218</v>
      </c>
      <c r="AD1801" s="91">
        <f t="shared" si="1852"/>
        <v>4.4816062076648269</v>
      </c>
      <c r="AE1801" s="91">
        <f t="shared" si="1852"/>
        <v>6.9420778270034207</v>
      </c>
      <c r="AF1801" s="91">
        <f t="shared" si="1852"/>
        <v>1.8649525680396861</v>
      </c>
      <c r="AG1801" s="91">
        <f t="shared" si="1852"/>
        <v>4.8829913204829278</v>
      </c>
      <c r="AH1801" s="91">
        <f t="shared" si="1852"/>
        <v>11.45800039801475</v>
      </c>
      <c r="AI1801" s="91">
        <f t="shared" si="1852"/>
        <v>6.5625018643471202</v>
      </c>
      <c r="AJ1801" s="91">
        <f t="shared" si="1852"/>
        <v>1.7769143290371494</v>
      </c>
      <c r="AK1801" s="91">
        <f t="shared" si="1852"/>
        <v>6.5140792941106804</v>
      </c>
      <c r="AL1801" s="148"/>
      <c r="AM1801" s="148"/>
      <c r="AN1801" s="148"/>
      <c r="AO1801" s="148"/>
    </row>
    <row r="1802" spans="1:41" ht="13.5" customHeight="1">
      <c r="A1802" s="88">
        <v>1799</v>
      </c>
      <c r="B1802" s="95" t="s">
        <v>0</v>
      </c>
      <c r="C1802" s="96">
        <v>12</v>
      </c>
      <c r="D1802" s="96">
        <v>2</v>
      </c>
      <c r="E1802" s="96">
        <v>10</v>
      </c>
      <c r="F1802" s="96">
        <v>10</v>
      </c>
      <c r="G1802" s="96">
        <v>15</v>
      </c>
      <c r="H1802" s="96">
        <v>7</v>
      </c>
      <c r="I1802" s="96">
        <v>12</v>
      </c>
      <c r="J1802" s="96">
        <v>5</v>
      </c>
      <c r="K1802" s="96">
        <v>10</v>
      </c>
      <c r="L1802" s="96">
        <v>238</v>
      </c>
      <c r="M1802" s="96">
        <v>804</v>
      </c>
      <c r="N1802" s="96">
        <v>289</v>
      </c>
      <c r="O1802" s="96"/>
      <c r="P1802" s="96"/>
      <c r="Q1802" s="96"/>
      <c r="R1802" s="96"/>
      <c r="Z1802" s="91">
        <f t="shared" ref="Z1802:AK1802" si="1853">C1802*100000/Z1771</f>
        <v>8.07852324595064</v>
      </c>
      <c r="AA1802" s="91">
        <f t="shared" si="1853"/>
        <v>1.3398449799358214</v>
      </c>
      <c r="AB1802" s="91">
        <f t="shared" si="1853"/>
        <v>6.5963060686015833</v>
      </c>
      <c r="AC1802" s="91">
        <f t="shared" si="1853"/>
        <v>6.5036420395421439</v>
      </c>
      <c r="AD1802" s="91">
        <f t="shared" si="1853"/>
        <v>9.6034418735674869</v>
      </c>
      <c r="AE1802" s="91">
        <f t="shared" si="1853"/>
        <v>4.4176858899112679</v>
      </c>
      <c r="AF1802" s="91">
        <f t="shared" si="1853"/>
        <v>7.4598102721587445</v>
      </c>
      <c r="AG1802" s="91">
        <f t="shared" si="1853"/>
        <v>3.0518695753018301</v>
      </c>
      <c r="AH1802" s="91">
        <f t="shared" si="1853"/>
        <v>6.030526525270921</v>
      </c>
      <c r="AI1802" s="91">
        <f t="shared" si="1853"/>
        <v>141.98867670132861</v>
      </c>
      <c r="AJ1802" s="91">
        <f t="shared" si="1853"/>
        <v>476.21304018195605</v>
      </c>
      <c r="AK1802" s="91">
        <f t="shared" si="1853"/>
        <v>171.14262872708969</v>
      </c>
      <c r="AL1802" s="148"/>
      <c r="AM1802" s="148"/>
      <c r="AN1802" s="148"/>
      <c r="AO1802" s="148"/>
    </row>
    <row r="1803" spans="1:41" ht="13.5" customHeight="1">
      <c r="A1803" s="88">
        <v>1800</v>
      </c>
      <c r="B1803" s="97" t="s">
        <v>111</v>
      </c>
      <c r="C1803" s="96"/>
      <c r="D1803" s="96"/>
      <c r="E1803" s="96"/>
      <c r="F1803" s="96"/>
      <c r="G1803" s="96"/>
      <c r="H1803" s="96"/>
      <c r="I1803" s="96"/>
      <c r="J1803" s="96"/>
      <c r="K1803" s="96"/>
      <c r="L1803" s="96"/>
      <c r="M1803" s="96">
        <v>0</v>
      </c>
      <c r="N1803" s="96">
        <v>0</v>
      </c>
      <c r="O1803" s="96"/>
      <c r="P1803" s="96"/>
      <c r="Q1803" s="96"/>
      <c r="R1803" s="96"/>
      <c r="Z1803" s="91">
        <f t="shared" ref="Z1803:AK1803" si="1854">C1803*100000/Z1771</f>
        <v>0</v>
      </c>
      <c r="AA1803" s="91">
        <f t="shared" si="1854"/>
        <v>0</v>
      </c>
      <c r="AB1803" s="91">
        <f t="shared" si="1854"/>
        <v>0</v>
      </c>
      <c r="AC1803" s="91">
        <f t="shared" si="1854"/>
        <v>0</v>
      </c>
      <c r="AD1803" s="91">
        <f t="shared" si="1854"/>
        <v>0</v>
      </c>
      <c r="AE1803" s="91">
        <f t="shared" si="1854"/>
        <v>0</v>
      </c>
      <c r="AF1803" s="91">
        <f t="shared" si="1854"/>
        <v>0</v>
      </c>
      <c r="AG1803" s="91">
        <f t="shared" si="1854"/>
        <v>0</v>
      </c>
      <c r="AH1803" s="91">
        <f t="shared" si="1854"/>
        <v>0</v>
      </c>
      <c r="AI1803" s="91">
        <f t="shared" si="1854"/>
        <v>0</v>
      </c>
      <c r="AJ1803" s="91">
        <f t="shared" si="1854"/>
        <v>0</v>
      </c>
      <c r="AK1803" s="91">
        <f t="shared" si="1854"/>
        <v>0</v>
      </c>
      <c r="AL1803" s="148"/>
      <c r="AM1803" s="148"/>
      <c r="AN1803" s="148"/>
      <c r="AO1803" s="148"/>
    </row>
    <row r="1804" spans="1:41" ht="13.5" customHeight="1">
      <c r="A1804" s="88">
        <v>1801</v>
      </c>
      <c r="B1804" s="97" t="s">
        <v>112</v>
      </c>
      <c r="C1804" s="96">
        <f>SUM(C1780,C1787,C1792,C1793:C1803)</f>
        <v>8368</v>
      </c>
      <c r="D1804" s="96">
        <f t="shared" ref="D1804:K1804" si="1855">SUM(D1780,D1787,D1792,D1793:D1803)</f>
        <v>9042</v>
      </c>
      <c r="E1804" s="96">
        <f t="shared" si="1855"/>
        <v>9069</v>
      </c>
      <c r="F1804" s="96">
        <f t="shared" si="1855"/>
        <v>10114</v>
      </c>
      <c r="G1804" s="96">
        <f t="shared" si="1855"/>
        <v>10536</v>
      </c>
      <c r="H1804" s="96">
        <f t="shared" si="1855"/>
        <v>11634</v>
      </c>
      <c r="I1804" s="96">
        <f t="shared" si="1855"/>
        <v>11642</v>
      </c>
      <c r="J1804" s="96">
        <f t="shared" si="1855"/>
        <v>10882</v>
      </c>
      <c r="K1804" s="96">
        <f t="shared" si="1855"/>
        <v>10654</v>
      </c>
      <c r="L1804" s="96">
        <f>SUM(L1780,L1787,L1792,L1793:L1803)</f>
        <v>11807</v>
      </c>
      <c r="M1804" s="96">
        <f t="shared" ref="M1804:R1804" si="1856">SUM(M1780,M1787,M1792,M1793:M1803)</f>
        <v>10096</v>
      </c>
      <c r="N1804" s="96">
        <f>SUM(N1780,N1787,N1792,N1793:N1803)</f>
        <v>9108</v>
      </c>
      <c r="O1804" s="96">
        <f t="shared" si="1856"/>
        <v>0</v>
      </c>
      <c r="P1804" s="96">
        <f t="shared" si="1856"/>
        <v>0</v>
      </c>
      <c r="Q1804" s="96">
        <f t="shared" si="1856"/>
        <v>0</v>
      </c>
      <c r="R1804" s="96">
        <f t="shared" si="1856"/>
        <v>0</v>
      </c>
      <c r="T1804" s="4" t="s">
        <v>1217</v>
      </c>
      <c r="U1804" s="4" t="s">
        <v>1218</v>
      </c>
      <c r="V1804" s="4" t="s">
        <v>1219</v>
      </c>
      <c r="W1804" s="4" t="s">
        <v>1220</v>
      </c>
      <c r="X1804" s="4" t="s">
        <v>1221</v>
      </c>
      <c r="Y1804" s="4">
        <v>5694.1</v>
      </c>
      <c r="Z1804" s="91">
        <f t="shared" ref="Z1804:AK1804" si="1857">C1804*100000/Z1771</f>
        <v>5633.4235435095798</v>
      </c>
      <c r="AA1804" s="91">
        <f t="shared" si="1857"/>
        <v>6057.4391542898484</v>
      </c>
      <c r="AB1804" s="91">
        <f t="shared" si="1857"/>
        <v>5982.1899736147761</v>
      </c>
      <c r="AC1804" s="91">
        <f t="shared" si="1857"/>
        <v>6577.7835587929239</v>
      </c>
      <c r="AD1804" s="91">
        <f t="shared" si="1857"/>
        <v>6745.457571993803</v>
      </c>
      <c r="AE1804" s="91">
        <f t="shared" si="1857"/>
        <v>7342.1939490325267</v>
      </c>
      <c r="AF1804" s="91">
        <f t="shared" si="1857"/>
        <v>7237.2592657060086</v>
      </c>
      <c r="AG1804" s="91">
        <f t="shared" si="1857"/>
        <v>6642.0889436869029</v>
      </c>
      <c r="AH1804" s="91">
        <f t="shared" si="1857"/>
        <v>6424.9229600236395</v>
      </c>
      <c r="AI1804" s="91">
        <f t="shared" si="1857"/>
        <v>7043.9508647587681</v>
      </c>
      <c r="AJ1804" s="91">
        <f t="shared" si="1857"/>
        <v>5979.9090219863529</v>
      </c>
      <c r="AK1804" s="91">
        <f t="shared" si="1857"/>
        <v>5393.6576555236434</v>
      </c>
      <c r="AL1804" s="148"/>
      <c r="AM1804" s="148"/>
      <c r="AN1804" s="148"/>
      <c r="AO1804" s="148"/>
    </row>
    <row r="1805" spans="1:41" ht="13.5" customHeight="1">
      <c r="A1805" s="88">
        <v>1802</v>
      </c>
      <c r="B1805" s="13" t="s">
        <v>170</v>
      </c>
      <c r="C1805" s="86">
        <v>2011</v>
      </c>
      <c r="D1805" s="86">
        <v>2012</v>
      </c>
      <c r="E1805" s="86">
        <v>2013</v>
      </c>
      <c r="F1805" s="86">
        <v>2014</v>
      </c>
      <c r="G1805" s="86">
        <v>2015</v>
      </c>
      <c r="H1805" s="86">
        <v>2016</v>
      </c>
      <c r="I1805" s="86">
        <v>2017</v>
      </c>
      <c r="J1805" s="86">
        <v>2018</v>
      </c>
      <c r="K1805" s="86">
        <v>2019</v>
      </c>
      <c r="L1805" s="86">
        <v>2020</v>
      </c>
      <c r="M1805" s="86">
        <v>2021</v>
      </c>
      <c r="N1805" s="86">
        <v>2022</v>
      </c>
      <c r="O1805" s="86">
        <v>2023</v>
      </c>
      <c r="P1805" s="86">
        <v>2024</v>
      </c>
      <c r="Q1805" s="86">
        <v>2025</v>
      </c>
      <c r="R1805" s="86">
        <v>2026</v>
      </c>
      <c r="Z1805" s="72">
        <v>17806</v>
      </c>
      <c r="AA1805" s="72">
        <v>17872</v>
      </c>
      <c r="AB1805" s="72">
        <v>18031</v>
      </c>
      <c r="AC1805" s="72">
        <v>18197</v>
      </c>
      <c r="AD1805" s="72">
        <v>18432</v>
      </c>
      <c r="AE1805" s="72">
        <v>18706</v>
      </c>
      <c r="AF1805" s="72">
        <v>18966</v>
      </c>
      <c r="AG1805" s="72">
        <v>19297</v>
      </c>
      <c r="AH1805" s="72">
        <v>19514</v>
      </c>
      <c r="AI1805" s="72">
        <v>19751</v>
      </c>
      <c r="AJ1805" s="72">
        <v>19999</v>
      </c>
      <c r="AK1805" s="72">
        <v>20196</v>
      </c>
      <c r="AL1805" s="149"/>
      <c r="AM1805" s="149"/>
      <c r="AN1805" s="149"/>
      <c r="AO1805" s="149"/>
    </row>
    <row r="1806" spans="1:41" ht="13.5" customHeight="1">
      <c r="A1806" s="88">
        <v>1803</v>
      </c>
      <c r="B1806" s="89" t="s">
        <v>25</v>
      </c>
      <c r="C1806" s="90">
        <v>0</v>
      </c>
      <c r="D1806" s="90">
        <v>0</v>
      </c>
      <c r="E1806" s="90">
        <v>2</v>
      </c>
      <c r="F1806" s="90">
        <v>0</v>
      </c>
      <c r="G1806" s="90">
        <v>2</v>
      </c>
      <c r="H1806" s="90">
        <v>0</v>
      </c>
      <c r="I1806" s="90">
        <v>2</v>
      </c>
      <c r="J1806" s="90">
        <v>2</v>
      </c>
      <c r="K1806" s="90">
        <v>2</v>
      </c>
      <c r="L1806" s="90">
        <v>0</v>
      </c>
      <c r="M1806" s="90">
        <v>2</v>
      </c>
      <c r="N1806" s="90">
        <v>0</v>
      </c>
      <c r="O1806" s="90"/>
      <c r="P1806" s="90"/>
      <c r="Q1806" s="90"/>
      <c r="R1806" s="90"/>
      <c r="Z1806" s="91">
        <f t="shared" ref="Z1806:AK1806" si="1858">C1806*100000/Z1805</f>
        <v>0</v>
      </c>
      <c r="AA1806" s="91">
        <f t="shared" si="1858"/>
        <v>0</v>
      </c>
      <c r="AB1806" s="91">
        <f t="shared" si="1858"/>
        <v>11.092008208086074</v>
      </c>
      <c r="AC1806" s="91">
        <f t="shared" si="1858"/>
        <v>0</v>
      </c>
      <c r="AD1806" s="91">
        <f t="shared" si="1858"/>
        <v>10.850694444444445</v>
      </c>
      <c r="AE1806" s="91">
        <f t="shared" si="1858"/>
        <v>0</v>
      </c>
      <c r="AF1806" s="91">
        <f t="shared" si="1858"/>
        <v>10.545186122535062</v>
      </c>
      <c r="AG1806" s="91">
        <f t="shared" si="1858"/>
        <v>10.364305332435093</v>
      </c>
      <c r="AH1806" s="91">
        <f t="shared" si="1858"/>
        <v>10.24905196269345</v>
      </c>
      <c r="AI1806" s="91">
        <f t="shared" si="1858"/>
        <v>0</v>
      </c>
      <c r="AJ1806" s="91">
        <f t="shared" si="1858"/>
        <v>10.00050002500125</v>
      </c>
      <c r="AK1806" s="91">
        <f t="shared" si="1858"/>
        <v>0</v>
      </c>
      <c r="AL1806" s="148"/>
      <c r="AM1806" s="148"/>
      <c r="AN1806" s="148"/>
      <c r="AO1806" s="148"/>
    </row>
    <row r="1807" spans="1:41" ht="13.5" customHeight="1">
      <c r="A1807" s="88">
        <v>1804</v>
      </c>
      <c r="B1807" s="95" t="s">
        <v>22</v>
      </c>
      <c r="C1807" s="96">
        <v>94</v>
      </c>
      <c r="D1807" s="96">
        <v>77</v>
      </c>
      <c r="E1807" s="96">
        <v>84</v>
      </c>
      <c r="F1807" s="96">
        <v>76</v>
      </c>
      <c r="G1807" s="96">
        <v>85</v>
      </c>
      <c r="H1807" s="96">
        <v>101</v>
      </c>
      <c r="I1807" s="96">
        <v>74</v>
      </c>
      <c r="J1807" s="96">
        <v>58</v>
      </c>
      <c r="K1807" s="96">
        <v>90</v>
      </c>
      <c r="L1807" s="96">
        <v>79</v>
      </c>
      <c r="M1807" s="96">
        <v>72</v>
      </c>
      <c r="N1807" s="96">
        <v>89</v>
      </c>
      <c r="O1807" s="96"/>
      <c r="P1807" s="96"/>
      <c r="Q1807" s="96"/>
      <c r="R1807" s="96"/>
      <c r="Z1807" s="91">
        <f t="shared" ref="Z1807:AK1807" si="1859">C1807*100000/Z1805</f>
        <v>527.91193979557454</v>
      </c>
      <c r="AA1807" s="91">
        <f t="shared" si="1859"/>
        <v>430.84153983885409</v>
      </c>
      <c r="AB1807" s="91">
        <f t="shared" si="1859"/>
        <v>465.86434473961509</v>
      </c>
      <c r="AC1807" s="91">
        <f t="shared" si="1859"/>
        <v>417.65126119690058</v>
      </c>
      <c r="AD1807" s="91">
        <f t="shared" si="1859"/>
        <v>461.15451388888891</v>
      </c>
      <c r="AE1807" s="91">
        <f t="shared" si="1859"/>
        <v>539.93371110873511</v>
      </c>
      <c r="AF1807" s="91">
        <f t="shared" si="1859"/>
        <v>390.17188653379731</v>
      </c>
      <c r="AG1807" s="91">
        <f t="shared" si="1859"/>
        <v>300.56485464061774</v>
      </c>
      <c r="AH1807" s="91">
        <f t="shared" si="1859"/>
        <v>461.20733832120527</v>
      </c>
      <c r="AI1807" s="91">
        <f t="shared" si="1859"/>
        <v>399.9797478608678</v>
      </c>
      <c r="AJ1807" s="91">
        <f t="shared" si="1859"/>
        <v>360.01800090004502</v>
      </c>
      <c r="AK1807" s="91">
        <f t="shared" si="1859"/>
        <v>440.68132303426421</v>
      </c>
      <c r="AL1807" s="148"/>
      <c r="AM1807" s="148"/>
      <c r="AN1807" s="148"/>
      <c r="AO1807" s="148"/>
    </row>
    <row r="1808" spans="1:41" ht="13.5" customHeight="1">
      <c r="A1808" s="88">
        <v>1805</v>
      </c>
      <c r="B1808" s="95" t="s">
        <v>21</v>
      </c>
      <c r="C1808" s="96">
        <v>29</v>
      </c>
      <c r="D1808" s="96">
        <v>26</v>
      </c>
      <c r="E1808" s="96">
        <v>24</v>
      </c>
      <c r="F1808" s="96">
        <v>32</v>
      </c>
      <c r="G1808" s="96">
        <v>33</v>
      </c>
      <c r="H1808" s="96">
        <v>27</v>
      </c>
      <c r="I1808" s="96">
        <v>26</v>
      </c>
      <c r="J1808" s="96">
        <v>29</v>
      </c>
      <c r="K1808" s="96">
        <v>66</v>
      </c>
      <c r="L1808" s="96">
        <v>40</v>
      </c>
      <c r="M1808" s="96">
        <v>33</v>
      </c>
      <c r="N1808" s="96">
        <v>68</v>
      </c>
      <c r="O1808" s="96"/>
      <c r="P1808" s="96"/>
      <c r="Q1808" s="96"/>
      <c r="R1808" s="96"/>
      <c r="Z1808" s="91">
        <f t="shared" ref="Z1808:AK1808" si="1860">C1808*100000/Z1805</f>
        <v>162.86644951140065</v>
      </c>
      <c r="AA1808" s="91">
        <f t="shared" si="1860"/>
        <v>145.47896150402866</v>
      </c>
      <c r="AB1808" s="91">
        <f t="shared" si="1860"/>
        <v>133.10409849703288</v>
      </c>
      <c r="AC1808" s="91">
        <f t="shared" si="1860"/>
        <v>175.8531626092213</v>
      </c>
      <c r="AD1808" s="91">
        <f t="shared" si="1860"/>
        <v>179.03645833333334</v>
      </c>
      <c r="AE1808" s="91">
        <f t="shared" si="1860"/>
        <v>144.33871485084998</v>
      </c>
      <c r="AF1808" s="91">
        <f t="shared" si="1860"/>
        <v>137.08741959295583</v>
      </c>
      <c r="AG1808" s="91">
        <f t="shared" si="1860"/>
        <v>150.28242732030887</v>
      </c>
      <c r="AH1808" s="91">
        <f t="shared" si="1860"/>
        <v>338.2187147688839</v>
      </c>
      <c r="AI1808" s="91">
        <f t="shared" si="1860"/>
        <v>202.52139132195839</v>
      </c>
      <c r="AJ1808" s="91">
        <f t="shared" si="1860"/>
        <v>165.00825041252062</v>
      </c>
      <c r="AK1808" s="91">
        <f t="shared" si="1860"/>
        <v>336.70033670033672</v>
      </c>
      <c r="AL1808" s="148"/>
      <c r="AM1808" s="148"/>
      <c r="AN1808" s="148"/>
      <c r="AO1808" s="148"/>
    </row>
    <row r="1809" spans="1:41" ht="13.5" customHeight="1">
      <c r="A1809" s="88">
        <v>1806</v>
      </c>
      <c r="B1809" s="95" t="s">
        <v>20</v>
      </c>
      <c r="C1809" s="96">
        <v>0</v>
      </c>
      <c r="D1809" s="96">
        <v>2</v>
      </c>
      <c r="E1809" s="96">
        <v>0</v>
      </c>
      <c r="F1809" s="96">
        <v>0</v>
      </c>
      <c r="G1809" s="96">
        <v>1</v>
      </c>
      <c r="H1809" s="96">
        <v>0</v>
      </c>
      <c r="I1809" s="96">
        <v>1</v>
      </c>
      <c r="J1809" s="96">
        <v>0</v>
      </c>
      <c r="K1809" s="96">
        <v>1</v>
      </c>
      <c r="L1809" s="96">
        <v>3</v>
      </c>
      <c r="M1809" s="96">
        <v>0</v>
      </c>
      <c r="N1809" s="96">
        <v>0</v>
      </c>
      <c r="O1809" s="96"/>
      <c r="P1809" s="96"/>
      <c r="Q1809" s="96"/>
      <c r="R1809" s="96"/>
      <c r="Z1809" s="91">
        <f t="shared" ref="Z1809:AK1809" si="1861">C1809*100000/Z1805</f>
        <v>0</v>
      </c>
      <c r="AA1809" s="91">
        <f t="shared" si="1861"/>
        <v>11.190689346463742</v>
      </c>
      <c r="AB1809" s="91">
        <f t="shared" si="1861"/>
        <v>0</v>
      </c>
      <c r="AC1809" s="91">
        <f t="shared" si="1861"/>
        <v>0</v>
      </c>
      <c r="AD1809" s="91">
        <f t="shared" si="1861"/>
        <v>5.4253472222222223</v>
      </c>
      <c r="AE1809" s="91">
        <f t="shared" si="1861"/>
        <v>0</v>
      </c>
      <c r="AF1809" s="91">
        <f t="shared" si="1861"/>
        <v>5.2725930612675311</v>
      </c>
      <c r="AG1809" s="91">
        <f t="shared" si="1861"/>
        <v>0</v>
      </c>
      <c r="AH1809" s="91">
        <f t="shared" si="1861"/>
        <v>5.124525981346725</v>
      </c>
      <c r="AI1809" s="91">
        <f t="shared" si="1861"/>
        <v>15.189104349146879</v>
      </c>
      <c r="AJ1809" s="91">
        <f t="shared" si="1861"/>
        <v>0</v>
      </c>
      <c r="AK1809" s="91">
        <f t="shared" si="1861"/>
        <v>0</v>
      </c>
      <c r="AL1809" s="148"/>
      <c r="AM1809" s="148"/>
      <c r="AN1809" s="148"/>
      <c r="AO1809" s="148"/>
    </row>
    <row r="1810" spans="1:41" ht="13.5" customHeight="1">
      <c r="A1810" s="88">
        <v>1807</v>
      </c>
      <c r="B1810" s="95" t="s">
        <v>19</v>
      </c>
      <c r="C1810" s="96">
        <v>3</v>
      </c>
      <c r="D1810" s="96">
        <v>1</v>
      </c>
      <c r="E1810" s="96">
        <v>6</v>
      </c>
      <c r="F1810" s="96">
        <v>1</v>
      </c>
      <c r="G1810" s="96">
        <v>3</v>
      </c>
      <c r="H1810" s="96">
        <v>2</v>
      </c>
      <c r="I1810" s="96">
        <v>8</v>
      </c>
      <c r="J1810" s="96">
        <v>6</v>
      </c>
      <c r="K1810" s="96">
        <v>1</v>
      </c>
      <c r="L1810" s="96">
        <v>7</v>
      </c>
      <c r="M1810" s="96">
        <v>4</v>
      </c>
      <c r="N1810" s="96">
        <v>3</v>
      </c>
      <c r="O1810" s="96"/>
      <c r="P1810" s="96"/>
      <c r="Q1810" s="96"/>
      <c r="R1810" s="96"/>
      <c r="Z1810" s="91">
        <f t="shared" ref="Z1810:AK1810" si="1862">C1810*100000/Z1805</f>
        <v>16.848253397731103</v>
      </c>
      <c r="AA1810" s="91">
        <f t="shared" si="1862"/>
        <v>5.595344673231871</v>
      </c>
      <c r="AB1810" s="91">
        <f t="shared" si="1862"/>
        <v>33.27602462425822</v>
      </c>
      <c r="AC1810" s="91">
        <f t="shared" si="1862"/>
        <v>5.4954113315381656</v>
      </c>
      <c r="AD1810" s="91">
        <f t="shared" si="1862"/>
        <v>16.276041666666668</v>
      </c>
      <c r="AE1810" s="91">
        <f t="shared" si="1862"/>
        <v>10.691756655618518</v>
      </c>
      <c r="AF1810" s="91">
        <f t="shared" si="1862"/>
        <v>42.180744490140249</v>
      </c>
      <c r="AG1810" s="91">
        <f t="shared" si="1862"/>
        <v>31.09291599730528</v>
      </c>
      <c r="AH1810" s="91">
        <f t="shared" si="1862"/>
        <v>5.124525981346725</v>
      </c>
      <c r="AI1810" s="91">
        <f t="shared" si="1862"/>
        <v>35.441243481342717</v>
      </c>
      <c r="AJ1810" s="91">
        <f t="shared" si="1862"/>
        <v>20.001000050002499</v>
      </c>
      <c r="AK1810" s="91">
        <f t="shared" si="1862"/>
        <v>14.854426619132502</v>
      </c>
      <c r="AL1810" s="148"/>
      <c r="AM1810" s="148"/>
      <c r="AN1810" s="148"/>
      <c r="AO1810" s="148"/>
    </row>
    <row r="1811" spans="1:41" ht="13.5" customHeight="1">
      <c r="A1811" s="88">
        <v>1808</v>
      </c>
      <c r="B1811" s="95" t="s">
        <v>18</v>
      </c>
      <c r="C1811" s="96">
        <v>0</v>
      </c>
      <c r="D1811" s="96">
        <v>1</v>
      </c>
      <c r="E1811" s="96">
        <v>0</v>
      </c>
      <c r="F1811" s="96">
        <v>0</v>
      </c>
      <c r="G1811" s="96">
        <v>1</v>
      </c>
      <c r="H1811" s="96">
        <v>0</v>
      </c>
      <c r="I1811" s="96">
        <v>0</v>
      </c>
      <c r="J1811" s="96">
        <v>0</v>
      </c>
      <c r="K1811" s="96">
        <v>0</v>
      </c>
      <c r="L1811" s="96">
        <v>0</v>
      </c>
      <c r="M1811" s="96">
        <v>1</v>
      </c>
      <c r="N1811" s="96">
        <v>0</v>
      </c>
      <c r="O1811" s="96"/>
      <c r="P1811" s="96"/>
      <c r="Q1811" s="96"/>
      <c r="R1811" s="96"/>
      <c r="Z1811" s="91">
        <f t="shared" ref="Z1811:AK1811" si="1863">C1811*100000/Z1805</f>
        <v>0</v>
      </c>
      <c r="AA1811" s="91">
        <f t="shared" si="1863"/>
        <v>5.595344673231871</v>
      </c>
      <c r="AB1811" s="91">
        <f t="shared" si="1863"/>
        <v>0</v>
      </c>
      <c r="AC1811" s="91">
        <f t="shared" si="1863"/>
        <v>0</v>
      </c>
      <c r="AD1811" s="91">
        <f t="shared" si="1863"/>
        <v>5.4253472222222223</v>
      </c>
      <c r="AE1811" s="91">
        <f t="shared" si="1863"/>
        <v>0</v>
      </c>
      <c r="AF1811" s="91">
        <f t="shared" si="1863"/>
        <v>0</v>
      </c>
      <c r="AG1811" s="91">
        <f t="shared" si="1863"/>
        <v>0</v>
      </c>
      <c r="AH1811" s="91">
        <f t="shared" si="1863"/>
        <v>0</v>
      </c>
      <c r="AI1811" s="91">
        <f t="shared" si="1863"/>
        <v>0</v>
      </c>
      <c r="AJ1811" s="91">
        <f t="shared" si="1863"/>
        <v>5.0002500125006248</v>
      </c>
      <c r="AK1811" s="91">
        <f t="shared" si="1863"/>
        <v>0</v>
      </c>
      <c r="AL1811" s="148"/>
      <c r="AM1811" s="148"/>
      <c r="AN1811" s="148"/>
      <c r="AO1811" s="148"/>
    </row>
    <row r="1812" spans="1:41" ht="13.5" customHeight="1">
      <c r="A1812" s="88">
        <v>1809</v>
      </c>
      <c r="B1812" s="95" t="s">
        <v>17</v>
      </c>
      <c r="C1812" s="96">
        <v>19</v>
      </c>
      <c r="D1812" s="96">
        <v>41</v>
      </c>
      <c r="E1812" s="96">
        <v>41</v>
      </c>
      <c r="F1812" s="96">
        <v>16</v>
      </c>
      <c r="G1812" s="96">
        <v>35</v>
      </c>
      <c r="H1812" s="96">
        <v>36</v>
      </c>
      <c r="I1812" s="96">
        <v>29</v>
      </c>
      <c r="J1812" s="96">
        <v>22</v>
      </c>
      <c r="K1812" s="96">
        <v>41</v>
      </c>
      <c r="L1812" s="96">
        <v>21</v>
      </c>
      <c r="M1812" s="96">
        <v>30</v>
      </c>
      <c r="N1812" s="96">
        <v>21</v>
      </c>
      <c r="O1812" s="96"/>
      <c r="P1812" s="96"/>
      <c r="Q1812" s="96"/>
      <c r="R1812" s="96"/>
      <c r="Z1812" s="91">
        <f t="shared" ref="Z1812:AK1812" si="1864">C1812*100000/Z1805</f>
        <v>106.70560485229697</v>
      </c>
      <c r="AA1812" s="91">
        <f t="shared" si="1864"/>
        <v>229.4091316025067</v>
      </c>
      <c r="AB1812" s="91">
        <f t="shared" si="1864"/>
        <v>227.38616826576452</v>
      </c>
      <c r="AC1812" s="91">
        <f t="shared" si="1864"/>
        <v>87.92658130461065</v>
      </c>
      <c r="AD1812" s="91">
        <f t="shared" si="1864"/>
        <v>189.88715277777777</v>
      </c>
      <c r="AE1812" s="91">
        <f t="shared" si="1864"/>
        <v>192.45161980113332</v>
      </c>
      <c r="AF1812" s="91">
        <f t="shared" si="1864"/>
        <v>152.9051987767584</v>
      </c>
      <c r="AG1812" s="91">
        <f t="shared" si="1864"/>
        <v>114.00735865678602</v>
      </c>
      <c r="AH1812" s="91">
        <f t="shared" si="1864"/>
        <v>210.10556523521575</v>
      </c>
      <c r="AI1812" s="91">
        <f t="shared" si="1864"/>
        <v>106.32373044402814</v>
      </c>
      <c r="AJ1812" s="91">
        <f t="shared" si="1864"/>
        <v>150.00750037501876</v>
      </c>
      <c r="AK1812" s="91">
        <f t="shared" si="1864"/>
        <v>103.9809863339275</v>
      </c>
      <c r="AL1812" s="148"/>
      <c r="AM1812" s="148"/>
      <c r="AN1812" s="148"/>
      <c r="AO1812" s="148"/>
    </row>
    <row r="1813" spans="1:41" ht="13.5" customHeight="1">
      <c r="A1813" s="88">
        <v>1810</v>
      </c>
      <c r="B1813" s="95" t="s">
        <v>16</v>
      </c>
      <c r="C1813" s="96">
        <v>7</v>
      </c>
      <c r="D1813" s="96">
        <v>8</v>
      </c>
      <c r="E1813" s="96">
        <v>14</v>
      </c>
      <c r="F1813" s="96">
        <v>14</v>
      </c>
      <c r="G1813" s="96">
        <v>13</v>
      </c>
      <c r="H1813" s="96">
        <v>13</v>
      </c>
      <c r="I1813" s="96">
        <v>13</v>
      </c>
      <c r="J1813" s="96">
        <v>14</v>
      </c>
      <c r="K1813" s="96">
        <v>10</v>
      </c>
      <c r="L1813" s="96">
        <v>7</v>
      </c>
      <c r="M1813" s="96">
        <v>11</v>
      </c>
      <c r="N1813" s="96">
        <v>15</v>
      </c>
      <c r="O1813" s="96"/>
      <c r="P1813" s="96"/>
      <c r="Q1813" s="96"/>
      <c r="R1813" s="96"/>
      <c r="Z1813" s="91">
        <f t="shared" ref="Z1813:AK1813" si="1865">C1813*100000/Z1805</f>
        <v>39.312591261372575</v>
      </c>
      <c r="AA1813" s="91">
        <f t="shared" si="1865"/>
        <v>44.762757385854968</v>
      </c>
      <c r="AB1813" s="91">
        <f t="shared" si="1865"/>
        <v>77.644057456602525</v>
      </c>
      <c r="AC1813" s="91">
        <f t="shared" si="1865"/>
        <v>76.935758641534321</v>
      </c>
      <c r="AD1813" s="91">
        <f t="shared" si="1865"/>
        <v>70.529513888888886</v>
      </c>
      <c r="AE1813" s="91">
        <f t="shared" si="1865"/>
        <v>69.496418261520361</v>
      </c>
      <c r="AF1813" s="91">
        <f t="shared" si="1865"/>
        <v>68.543709796477913</v>
      </c>
      <c r="AG1813" s="91">
        <f t="shared" si="1865"/>
        <v>72.550137327045661</v>
      </c>
      <c r="AH1813" s="91">
        <f t="shared" si="1865"/>
        <v>51.245259813467257</v>
      </c>
      <c r="AI1813" s="91">
        <f t="shared" si="1865"/>
        <v>35.441243481342717</v>
      </c>
      <c r="AJ1813" s="91">
        <f t="shared" si="1865"/>
        <v>55.002750137506872</v>
      </c>
      <c r="AK1813" s="91">
        <f t="shared" si="1865"/>
        <v>74.272133095662511</v>
      </c>
      <c r="AL1813" s="148"/>
      <c r="AM1813" s="148"/>
      <c r="AN1813" s="148"/>
      <c r="AO1813" s="148"/>
    </row>
    <row r="1814" spans="1:41" ht="13.5" customHeight="1">
      <c r="A1814" s="88">
        <v>1811</v>
      </c>
      <c r="B1814" s="97" t="s">
        <v>117</v>
      </c>
      <c r="C1814" s="96">
        <v>152</v>
      </c>
      <c r="D1814" s="96">
        <v>156</v>
      </c>
      <c r="E1814" s="96">
        <v>171</v>
      </c>
      <c r="F1814" s="96">
        <v>139</v>
      </c>
      <c r="G1814" s="96">
        <v>173</v>
      </c>
      <c r="H1814" s="96">
        <v>179</v>
      </c>
      <c r="I1814" s="96">
        <v>153</v>
      </c>
      <c r="J1814" s="96">
        <v>131</v>
      </c>
      <c r="K1814" s="96">
        <v>211</v>
      </c>
      <c r="L1814" s="96">
        <v>157</v>
      </c>
      <c r="M1814" s="96">
        <v>153</v>
      </c>
      <c r="N1814" s="96">
        <v>196</v>
      </c>
      <c r="O1814" s="96"/>
      <c r="P1814" s="96"/>
      <c r="Q1814" s="96"/>
      <c r="R1814" s="96"/>
      <c r="T1814" s="4" t="s">
        <v>1222</v>
      </c>
      <c r="U1814" s="4" t="s">
        <v>1223</v>
      </c>
      <c r="V1814" s="4" t="s">
        <v>1224</v>
      </c>
      <c r="W1814" s="4" t="s">
        <v>1225</v>
      </c>
      <c r="X1814" s="4" t="s">
        <v>1226</v>
      </c>
      <c r="Y1814" s="4">
        <v>1048.9000000000001</v>
      </c>
      <c r="Z1814" s="91">
        <f t="shared" ref="Z1814:AK1814" si="1866">C1814*100000/Z1805</f>
        <v>853.64483881837577</v>
      </c>
      <c r="AA1814" s="91">
        <f t="shared" si="1866"/>
        <v>872.87376902417191</v>
      </c>
      <c r="AB1814" s="91">
        <f t="shared" si="1866"/>
        <v>948.36670179135933</v>
      </c>
      <c r="AC1814" s="91">
        <f t="shared" si="1866"/>
        <v>763.86217508380503</v>
      </c>
      <c r="AD1814" s="91">
        <f t="shared" si="1866"/>
        <v>938.58506944444446</v>
      </c>
      <c r="AE1814" s="91">
        <f t="shared" si="1866"/>
        <v>956.91222067785736</v>
      </c>
      <c r="AF1814" s="91">
        <f t="shared" si="1866"/>
        <v>806.70673837393235</v>
      </c>
      <c r="AG1814" s="91">
        <f t="shared" si="1866"/>
        <v>678.86199927449866</v>
      </c>
      <c r="AH1814" s="91">
        <f t="shared" si="1866"/>
        <v>1081.2749820641591</v>
      </c>
      <c r="AI1814" s="91">
        <f t="shared" si="1866"/>
        <v>794.89646093868669</v>
      </c>
      <c r="AJ1814" s="91">
        <f t="shared" si="1866"/>
        <v>765.03825191259568</v>
      </c>
      <c r="AK1814" s="91">
        <f t="shared" si="1866"/>
        <v>970.48920578332343</v>
      </c>
      <c r="AL1814" s="148"/>
      <c r="AM1814" s="148"/>
      <c r="AN1814" s="148"/>
      <c r="AO1814" s="148"/>
    </row>
    <row r="1815" spans="1:41" ht="13.5" customHeight="1">
      <c r="A1815" s="88">
        <v>1812</v>
      </c>
      <c r="B1815" s="95" t="s">
        <v>15</v>
      </c>
      <c r="C1815" s="96">
        <v>6</v>
      </c>
      <c r="D1815" s="96">
        <v>12</v>
      </c>
      <c r="E1815" s="96">
        <v>28</v>
      </c>
      <c r="F1815" s="96">
        <v>14</v>
      </c>
      <c r="G1815" s="96">
        <v>32</v>
      </c>
      <c r="H1815" s="96">
        <v>25</v>
      </c>
      <c r="I1815" s="96">
        <v>16</v>
      </c>
      <c r="J1815" s="96">
        <v>21</v>
      </c>
      <c r="K1815" s="96">
        <v>25</v>
      </c>
      <c r="L1815" s="96">
        <v>15</v>
      </c>
      <c r="M1815" s="96">
        <v>12</v>
      </c>
      <c r="N1815" s="96">
        <v>7</v>
      </c>
      <c r="O1815" s="96"/>
      <c r="P1815" s="96"/>
      <c r="Q1815" s="96"/>
      <c r="R1815" s="96"/>
      <c r="Z1815" s="91">
        <f t="shared" ref="Z1815:AK1815" si="1867">C1815*100000/Z1805</f>
        <v>33.696506795462206</v>
      </c>
      <c r="AA1815" s="91">
        <f t="shared" si="1867"/>
        <v>67.144136078782452</v>
      </c>
      <c r="AB1815" s="91">
        <f t="shared" si="1867"/>
        <v>155.28811491320505</v>
      </c>
      <c r="AC1815" s="91">
        <f t="shared" si="1867"/>
        <v>76.935758641534321</v>
      </c>
      <c r="AD1815" s="91">
        <f t="shared" si="1867"/>
        <v>173.61111111111111</v>
      </c>
      <c r="AE1815" s="91">
        <f t="shared" si="1867"/>
        <v>133.64695819523146</v>
      </c>
      <c r="AF1815" s="91">
        <f t="shared" si="1867"/>
        <v>84.361488980280498</v>
      </c>
      <c r="AG1815" s="91">
        <f t="shared" si="1867"/>
        <v>108.82520599056848</v>
      </c>
      <c r="AH1815" s="91">
        <f t="shared" si="1867"/>
        <v>128.11314953366815</v>
      </c>
      <c r="AI1815" s="91">
        <f t="shared" si="1867"/>
        <v>75.945521745734396</v>
      </c>
      <c r="AJ1815" s="91">
        <f t="shared" si="1867"/>
        <v>60.003000150007502</v>
      </c>
      <c r="AK1815" s="91">
        <f t="shared" si="1867"/>
        <v>34.660328777975835</v>
      </c>
      <c r="AL1815" s="148"/>
      <c r="AM1815" s="148"/>
      <c r="AN1815" s="148"/>
      <c r="AO1815" s="148"/>
    </row>
    <row r="1816" spans="1:41" ht="13.5" customHeight="1">
      <c r="A1816" s="88">
        <v>1813</v>
      </c>
      <c r="B1816" s="95" t="s">
        <v>14</v>
      </c>
      <c r="C1816" s="96">
        <v>129</v>
      </c>
      <c r="D1816" s="96">
        <v>106</v>
      </c>
      <c r="E1816" s="96">
        <v>111</v>
      </c>
      <c r="F1816" s="96">
        <v>102</v>
      </c>
      <c r="G1816" s="96">
        <v>85</v>
      </c>
      <c r="H1816" s="96">
        <v>150</v>
      </c>
      <c r="I1816" s="96">
        <v>138</v>
      </c>
      <c r="J1816" s="96">
        <v>86</v>
      </c>
      <c r="K1816" s="96">
        <v>154</v>
      </c>
      <c r="L1816" s="96">
        <v>91</v>
      </c>
      <c r="M1816" s="96">
        <v>96</v>
      </c>
      <c r="N1816" s="96">
        <v>142</v>
      </c>
      <c r="O1816" s="96"/>
      <c r="P1816" s="96"/>
      <c r="Q1816" s="96"/>
      <c r="R1816" s="96"/>
      <c r="Z1816" s="91">
        <f t="shared" ref="Z1816:AK1816" si="1868">C1816*100000/Z1805</f>
        <v>724.47489610243736</v>
      </c>
      <c r="AA1816" s="91">
        <f t="shared" si="1868"/>
        <v>593.10653536257837</v>
      </c>
      <c r="AB1816" s="91">
        <f t="shared" si="1868"/>
        <v>615.60645554877715</v>
      </c>
      <c r="AC1816" s="91">
        <f t="shared" si="1868"/>
        <v>560.53195581689295</v>
      </c>
      <c r="AD1816" s="91">
        <f t="shared" si="1868"/>
        <v>461.15451388888891</v>
      </c>
      <c r="AE1816" s="91">
        <f t="shared" si="1868"/>
        <v>801.88174917138883</v>
      </c>
      <c r="AF1816" s="91">
        <f t="shared" si="1868"/>
        <v>727.61784245491936</v>
      </c>
      <c r="AG1816" s="91">
        <f t="shared" si="1868"/>
        <v>445.665129294709</v>
      </c>
      <c r="AH1816" s="91">
        <f t="shared" si="1868"/>
        <v>789.17700112739567</v>
      </c>
      <c r="AI1816" s="91">
        <f t="shared" si="1868"/>
        <v>460.7361652574553</v>
      </c>
      <c r="AJ1816" s="91">
        <f t="shared" si="1868"/>
        <v>480.02400120006001</v>
      </c>
      <c r="AK1816" s="91">
        <f t="shared" si="1868"/>
        <v>703.10952663893841</v>
      </c>
      <c r="AL1816" s="148"/>
      <c r="AM1816" s="148"/>
      <c r="AN1816" s="148"/>
      <c r="AO1816" s="148"/>
    </row>
    <row r="1817" spans="1:41" ht="13.5" customHeight="1">
      <c r="A1817" s="88">
        <v>1814</v>
      </c>
      <c r="B1817" s="95" t="s">
        <v>13</v>
      </c>
      <c r="C1817" s="96">
        <v>67</v>
      </c>
      <c r="D1817" s="96">
        <v>98</v>
      </c>
      <c r="E1817" s="96">
        <v>61</v>
      </c>
      <c r="F1817" s="96">
        <v>74</v>
      </c>
      <c r="G1817" s="96">
        <v>68</v>
      </c>
      <c r="H1817" s="96">
        <v>112</v>
      </c>
      <c r="I1817" s="96">
        <v>114</v>
      </c>
      <c r="J1817" s="96">
        <v>69</v>
      </c>
      <c r="K1817" s="96">
        <v>74</v>
      </c>
      <c r="L1817" s="96">
        <v>70</v>
      </c>
      <c r="M1817" s="96">
        <v>43</v>
      </c>
      <c r="N1817" s="96">
        <v>77</v>
      </c>
      <c r="O1817" s="96"/>
      <c r="P1817" s="96"/>
      <c r="Q1817" s="96"/>
      <c r="R1817" s="96"/>
      <c r="Z1817" s="91">
        <f t="shared" ref="Z1817:AK1817" si="1869">C1817*100000/Z1805</f>
        <v>376.27765921599462</v>
      </c>
      <c r="AA1817" s="91">
        <f t="shared" si="1869"/>
        <v>548.34377797672335</v>
      </c>
      <c r="AB1817" s="91">
        <f t="shared" si="1869"/>
        <v>338.30625034662523</v>
      </c>
      <c r="AC1817" s="91">
        <f t="shared" si="1869"/>
        <v>406.66043853382428</v>
      </c>
      <c r="AD1817" s="91">
        <f t="shared" si="1869"/>
        <v>368.92361111111109</v>
      </c>
      <c r="AE1817" s="91">
        <f t="shared" si="1869"/>
        <v>598.73837271463697</v>
      </c>
      <c r="AF1817" s="91">
        <f t="shared" si="1869"/>
        <v>601.07560898449856</v>
      </c>
      <c r="AG1817" s="91">
        <f t="shared" si="1869"/>
        <v>357.56853396901073</v>
      </c>
      <c r="AH1817" s="91">
        <f t="shared" si="1869"/>
        <v>379.21492261965767</v>
      </c>
      <c r="AI1817" s="91">
        <f t="shared" si="1869"/>
        <v>354.41243481342718</v>
      </c>
      <c r="AJ1817" s="91">
        <f t="shared" si="1869"/>
        <v>215.01075053752689</v>
      </c>
      <c r="AK1817" s="91">
        <f t="shared" si="1869"/>
        <v>381.26361655773422</v>
      </c>
      <c r="AL1817" s="148"/>
      <c r="AM1817" s="148"/>
      <c r="AN1817" s="148"/>
      <c r="AO1817" s="148"/>
    </row>
    <row r="1818" spans="1:41" ht="13.5" customHeight="1">
      <c r="A1818" s="88">
        <v>1815</v>
      </c>
      <c r="B1818" s="95" t="s">
        <v>12</v>
      </c>
      <c r="C1818" s="96">
        <v>252</v>
      </c>
      <c r="D1818" s="96">
        <v>217</v>
      </c>
      <c r="E1818" s="96">
        <v>233</v>
      </c>
      <c r="F1818" s="96">
        <v>238</v>
      </c>
      <c r="G1818" s="96">
        <v>194</v>
      </c>
      <c r="H1818" s="96">
        <v>342</v>
      </c>
      <c r="I1818" s="96">
        <v>260</v>
      </c>
      <c r="J1818" s="96">
        <v>187</v>
      </c>
      <c r="K1818" s="96">
        <v>225</v>
      </c>
      <c r="L1818" s="96">
        <v>291</v>
      </c>
      <c r="M1818" s="96">
        <v>203</v>
      </c>
      <c r="N1818" s="96">
        <v>245</v>
      </c>
      <c r="O1818" s="96"/>
      <c r="P1818" s="96"/>
      <c r="Q1818" s="96"/>
      <c r="R1818" s="96"/>
      <c r="Z1818" s="91">
        <f t="shared" ref="Z1818:AK1818" si="1870">C1818*100000/Z1805</f>
        <v>1415.2532854094125</v>
      </c>
      <c r="AA1818" s="91">
        <f t="shared" si="1870"/>
        <v>1214.1897940913161</v>
      </c>
      <c r="AB1818" s="91">
        <f t="shared" si="1870"/>
        <v>1292.2189562420276</v>
      </c>
      <c r="AC1818" s="91">
        <f t="shared" si="1870"/>
        <v>1307.9078969060834</v>
      </c>
      <c r="AD1818" s="91">
        <f t="shared" si="1870"/>
        <v>1052.5173611111111</v>
      </c>
      <c r="AE1818" s="91">
        <f t="shared" si="1870"/>
        <v>1828.2903881107666</v>
      </c>
      <c r="AF1818" s="91">
        <f t="shared" si="1870"/>
        <v>1370.8741959295583</v>
      </c>
      <c r="AG1818" s="91">
        <f t="shared" si="1870"/>
        <v>969.0625485826813</v>
      </c>
      <c r="AH1818" s="91">
        <f t="shared" si="1870"/>
        <v>1153.0183458030133</v>
      </c>
      <c r="AI1818" s="91">
        <f t="shared" si="1870"/>
        <v>1473.3431218672472</v>
      </c>
      <c r="AJ1818" s="91">
        <f t="shared" si="1870"/>
        <v>1015.0507525376269</v>
      </c>
      <c r="AK1818" s="91">
        <f t="shared" si="1870"/>
        <v>1213.1115072291543</v>
      </c>
      <c r="AL1818" s="148"/>
      <c r="AM1818" s="148"/>
      <c r="AN1818" s="148"/>
      <c r="AO1818" s="148"/>
    </row>
    <row r="1819" spans="1:41" ht="13.5" customHeight="1">
      <c r="A1819" s="88">
        <v>1816</v>
      </c>
      <c r="B1819" s="95" t="s">
        <v>11</v>
      </c>
      <c r="C1819" s="96">
        <v>24</v>
      </c>
      <c r="D1819" s="96">
        <v>41</v>
      </c>
      <c r="E1819" s="96">
        <v>20</v>
      </c>
      <c r="F1819" s="96">
        <v>24</v>
      </c>
      <c r="G1819" s="96">
        <v>129</v>
      </c>
      <c r="H1819" s="96">
        <v>41</v>
      </c>
      <c r="I1819" s="96">
        <v>50</v>
      </c>
      <c r="J1819" s="96">
        <v>27</v>
      </c>
      <c r="K1819" s="96">
        <v>47</v>
      </c>
      <c r="L1819" s="96">
        <v>106</v>
      </c>
      <c r="M1819" s="96">
        <v>45</v>
      </c>
      <c r="N1819" s="96">
        <v>23</v>
      </c>
      <c r="O1819" s="96"/>
      <c r="P1819" s="96"/>
      <c r="Q1819" s="96"/>
      <c r="R1819" s="96"/>
      <c r="Z1819" s="91">
        <f t="shared" ref="Z1819:AK1819" si="1871">C1819*100000/Z1805</f>
        <v>134.78602718184882</v>
      </c>
      <c r="AA1819" s="91">
        <f t="shared" si="1871"/>
        <v>229.4091316025067</v>
      </c>
      <c r="AB1819" s="91">
        <f t="shared" si="1871"/>
        <v>110.92008208086074</v>
      </c>
      <c r="AC1819" s="91">
        <f t="shared" si="1871"/>
        <v>131.88987195691598</v>
      </c>
      <c r="AD1819" s="91">
        <f t="shared" si="1871"/>
        <v>699.86979166666663</v>
      </c>
      <c r="AE1819" s="91">
        <f t="shared" si="1871"/>
        <v>219.18101144017962</v>
      </c>
      <c r="AF1819" s="91">
        <f t="shared" si="1871"/>
        <v>263.62965306337657</v>
      </c>
      <c r="AG1819" s="91">
        <f t="shared" si="1871"/>
        <v>139.91812198787377</v>
      </c>
      <c r="AH1819" s="91">
        <f t="shared" si="1871"/>
        <v>240.85272112329611</v>
      </c>
      <c r="AI1819" s="91">
        <f t="shared" si="1871"/>
        <v>536.68168700318972</v>
      </c>
      <c r="AJ1819" s="91">
        <f t="shared" si="1871"/>
        <v>225.01125056252812</v>
      </c>
      <c r="AK1819" s="91">
        <f t="shared" si="1871"/>
        <v>113.88393741334917</v>
      </c>
      <c r="AL1819" s="148"/>
      <c r="AM1819" s="148"/>
      <c r="AN1819" s="148"/>
      <c r="AO1819" s="148"/>
    </row>
    <row r="1820" spans="1:41" ht="13.5" customHeight="1">
      <c r="A1820" s="88">
        <v>1817</v>
      </c>
      <c r="B1820" s="95" t="s">
        <v>28</v>
      </c>
      <c r="C1820" s="96">
        <v>0</v>
      </c>
      <c r="D1820" s="96">
        <v>0</v>
      </c>
      <c r="E1820" s="96">
        <v>0</v>
      </c>
      <c r="F1820" s="96">
        <v>0</v>
      </c>
      <c r="G1820" s="96">
        <v>0</v>
      </c>
      <c r="H1820" s="96">
        <v>0</v>
      </c>
      <c r="I1820" s="96">
        <v>0</v>
      </c>
      <c r="J1820" s="96">
        <v>0</v>
      </c>
      <c r="K1820" s="96">
        <v>0</v>
      </c>
      <c r="L1820" s="96">
        <v>0</v>
      </c>
      <c r="M1820" s="96">
        <v>0</v>
      </c>
      <c r="N1820" s="96">
        <v>0</v>
      </c>
      <c r="O1820" s="96"/>
      <c r="P1820" s="96"/>
      <c r="Q1820" s="96"/>
      <c r="R1820" s="96"/>
      <c r="Z1820" s="91">
        <f t="shared" ref="Z1820:AK1820" si="1872">C1820*100000/Z1805</f>
        <v>0</v>
      </c>
      <c r="AA1820" s="91">
        <f t="shared" si="1872"/>
        <v>0</v>
      </c>
      <c r="AB1820" s="91">
        <f t="shared" si="1872"/>
        <v>0</v>
      </c>
      <c r="AC1820" s="91">
        <f t="shared" si="1872"/>
        <v>0</v>
      </c>
      <c r="AD1820" s="91">
        <f t="shared" si="1872"/>
        <v>0</v>
      </c>
      <c r="AE1820" s="91">
        <f t="shared" si="1872"/>
        <v>0</v>
      </c>
      <c r="AF1820" s="91">
        <f t="shared" si="1872"/>
        <v>0</v>
      </c>
      <c r="AG1820" s="91">
        <f t="shared" si="1872"/>
        <v>0</v>
      </c>
      <c r="AH1820" s="91">
        <f t="shared" si="1872"/>
        <v>0</v>
      </c>
      <c r="AI1820" s="91">
        <f t="shared" si="1872"/>
        <v>0</v>
      </c>
      <c r="AJ1820" s="91">
        <f t="shared" si="1872"/>
        <v>0</v>
      </c>
      <c r="AK1820" s="91">
        <f t="shared" si="1872"/>
        <v>0</v>
      </c>
      <c r="AL1820" s="148"/>
      <c r="AM1820" s="148"/>
      <c r="AN1820" s="148"/>
      <c r="AO1820" s="148"/>
    </row>
    <row r="1821" spans="1:41" ht="13.5" customHeight="1">
      <c r="A1821" s="88">
        <v>1818</v>
      </c>
      <c r="B1821" s="97" t="s">
        <v>118</v>
      </c>
      <c r="C1821" s="96">
        <v>478</v>
      </c>
      <c r="D1821" s="96">
        <v>474</v>
      </c>
      <c r="E1821" s="96">
        <v>453</v>
      </c>
      <c r="F1821" s="96">
        <v>452</v>
      </c>
      <c r="G1821" s="96">
        <v>508</v>
      </c>
      <c r="H1821" s="96">
        <v>670</v>
      </c>
      <c r="I1821" s="96">
        <v>578</v>
      </c>
      <c r="J1821" s="96">
        <v>390</v>
      </c>
      <c r="K1821" s="96">
        <v>525</v>
      </c>
      <c r="L1821" s="96">
        <v>573</v>
      </c>
      <c r="M1821" s="96">
        <v>399</v>
      </c>
      <c r="N1821" s="96">
        <v>494</v>
      </c>
      <c r="O1821" s="96"/>
      <c r="P1821" s="96"/>
      <c r="Q1821" s="96"/>
      <c r="R1821" s="96"/>
      <c r="T1821" s="4" t="s">
        <v>1227</v>
      </c>
      <c r="U1821" s="4" t="s">
        <v>1228</v>
      </c>
      <c r="V1821" s="4" t="s">
        <v>1229</v>
      </c>
      <c r="W1821" s="4" t="s">
        <v>1230</v>
      </c>
      <c r="X1821" s="4" t="s">
        <v>1231</v>
      </c>
      <c r="Y1821" s="4">
        <v>3168.5</v>
      </c>
      <c r="Z1821" s="91">
        <f t="shared" ref="Z1821:AK1821" si="1873">C1821*100000/Z1805</f>
        <v>2684.4883747051554</v>
      </c>
      <c r="AA1821" s="91">
        <f t="shared" si="1873"/>
        <v>2652.1933751119068</v>
      </c>
      <c r="AB1821" s="91">
        <f t="shared" si="1873"/>
        <v>2512.3398591314958</v>
      </c>
      <c r="AC1821" s="91">
        <f t="shared" si="1873"/>
        <v>2483.9259218552511</v>
      </c>
      <c r="AD1821" s="91">
        <f t="shared" si="1873"/>
        <v>2756.0763888888887</v>
      </c>
      <c r="AE1821" s="91">
        <f t="shared" si="1873"/>
        <v>3581.7384796322035</v>
      </c>
      <c r="AF1821" s="91">
        <f t="shared" si="1873"/>
        <v>3047.5587894126334</v>
      </c>
      <c r="AG1821" s="91">
        <f t="shared" si="1873"/>
        <v>2021.0395398248431</v>
      </c>
      <c r="AH1821" s="91">
        <f t="shared" si="1873"/>
        <v>2690.3761402070309</v>
      </c>
      <c r="AI1821" s="91">
        <f t="shared" si="1873"/>
        <v>2901.1189306870538</v>
      </c>
      <c r="AJ1821" s="91">
        <f t="shared" si="1873"/>
        <v>1995.0997549877493</v>
      </c>
      <c r="AK1821" s="91">
        <f t="shared" si="1873"/>
        <v>2446.0289166171519</v>
      </c>
      <c r="AL1821" s="148"/>
      <c r="AM1821" s="148"/>
      <c r="AN1821" s="148"/>
      <c r="AO1821" s="148"/>
    </row>
    <row r="1822" spans="1:41" ht="13.5" customHeight="1">
      <c r="A1822" s="88">
        <v>1819</v>
      </c>
      <c r="B1822" s="95" t="s">
        <v>10</v>
      </c>
      <c r="C1822" s="96">
        <v>4</v>
      </c>
      <c r="D1822" s="96">
        <v>4</v>
      </c>
      <c r="E1822" s="96">
        <v>14</v>
      </c>
      <c r="F1822" s="96">
        <v>15</v>
      </c>
      <c r="G1822" s="96">
        <v>19</v>
      </c>
      <c r="H1822" s="96">
        <v>0</v>
      </c>
      <c r="I1822" s="96">
        <v>10</v>
      </c>
      <c r="J1822" s="96">
        <v>11</v>
      </c>
      <c r="K1822" s="96">
        <v>11</v>
      </c>
      <c r="L1822" s="96">
        <v>5</v>
      </c>
      <c r="M1822" s="96">
        <v>8</v>
      </c>
      <c r="N1822" s="96">
        <v>11</v>
      </c>
      <c r="O1822" s="96"/>
      <c r="P1822" s="96"/>
      <c r="Q1822" s="96"/>
      <c r="R1822" s="96"/>
      <c r="Z1822" s="91">
        <f t="shared" ref="Z1822:AK1822" si="1874">C1822*100000/Z1805</f>
        <v>22.464337863641468</v>
      </c>
      <c r="AA1822" s="91">
        <f t="shared" si="1874"/>
        <v>22.381378692927484</v>
      </c>
      <c r="AB1822" s="91">
        <f t="shared" si="1874"/>
        <v>77.644057456602525</v>
      </c>
      <c r="AC1822" s="91">
        <f t="shared" si="1874"/>
        <v>82.431169973072485</v>
      </c>
      <c r="AD1822" s="91">
        <f t="shared" si="1874"/>
        <v>103.08159722222223</v>
      </c>
      <c r="AE1822" s="91">
        <f t="shared" si="1874"/>
        <v>0</v>
      </c>
      <c r="AF1822" s="91">
        <f t="shared" si="1874"/>
        <v>52.725930612675313</v>
      </c>
      <c r="AG1822" s="91">
        <f t="shared" si="1874"/>
        <v>57.003679328393012</v>
      </c>
      <c r="AH1822" s="91">
        <f t="shared" si="1874"/>
        <v>56.369785794813978</v>
      </c>
      <c r="AI1822" s="91">
        <f t="shared" si="1874"/>
        <v>25.315173915244799</v>
      </c>
      <c r="AJ1822" s="91">
        <f t="shared" si="1874"/>
        <v>40.002000100004999</v>
      </c>
      <c r="AK1822" s="91">
        <f t="shared" si="1874"/>
        <v>54.466230936819173</v>
      </c>
      <c r="AL1822" s="148"/>
      <c r="AM1822" s="148"/>
      <c r="AN1822" s="148"/>
      <c r="AO1822" s="148"/>
    </row>
    <row r="1823" spans="1:41" ht="13.5" customHeight="1">
      <c r="A1823" s="88">
        <v>1820</v>
      </c>
      <c r="B1823" s="95" t="s">
        <v>9</v>
      </c>
      <c r="C1823" s="96">
        <v>5</v>
      </c>
      <c r="D1823" s="96">
        <v>6</v>
      </c>
      <c r="E1823" s="96">
        <v>13</v>
      </c>
      <c r="F1823" s="96">
        <v>5</v>
      </c>
      <c r="G1823" s="96">
        <v>5</v>
      </c>
      <c r="H1823" s="96">
        <v>5</v>
      </c>
      <c r="I1823" s="96">
        <v>13</v>
      </c>
      <c r="J1823" s="96">
        <v>6</v>
      </c>
      <c r="K1823" s="96">
        <v>22</v>
      </c>
      <c r="L1823" s="96">
        <v>7</v>
      </c>
      <c r="M1823" s="96">
        <v>4</v>
      </c>
      <c r="N1823" s="96">
        <v>1</v>
      </c>
      <c r="O1823" s="96"/>
      <c r="P1823" s="96"/>
      <c r="Q1823" s="96"/>
      <c r="R1823" s="96"/>
      <c r="Z1823" s="91">
        <f t="shared" ref="Z1823:AK1823" si="1875">C1823*100000/Z1805</f>
        <v>28.080422329551837</v>
      </c>
      <c r="AA1823" s="91">
        <f t="shared" si="1875"/>
        <v>33.572068039391226</v>
      </c>
      <c r="AB1823" s="91">
        <f t="shared" si="1875"/>
        <v>72.098053352559475</v>
      </c>
      <c r="AC1823" s="91">
        <f t="shared" si="1875"/>
        <v>27.477056657690827</v>
      </c>
      <c r="AD1823" s="91">
        <f t="shared" si="1875"/>
        <v>27.126736111111111</v>
      </c>
      <c r="AE1823" s="91">
        <f t="shared" si="1875"/>
        <v>26.729391639046295</v>
      </c>
      <c r="AF1823" s="91">
        <f t="shared" si="1875"/>
        <v>68.543709796477913</v>
      </c>
      <c r="AG1823" s="91">
        <f t="shared" si="1875"/>
        <v>31.09291599730528</v>
      </c>
      <c r="AH1823" s="91">
        <f t="shared" si="1875"/>
        <v>112.73957158962796</v>
      </c>
      <c r="AI1823" s="91">
        <f t="shared" si="1875"/>
        <v>35.441243481342717</v>
      </c>
      <c r="AJ1823" s="91">
        <f t="shared" si="1875"/>
        <v>20.001000050002499</v>
      </c>
      <c r="AK1823" s="91">
        <f t="shared" si="1875"/>
        <v>4.9514755397108337</v>
      </c>
      <c r="AL1823" s="148"/>
      <c r="AM1823" s="148"/>
      <c r="AN1823" s="148"/>
      <c r="AO1823" s="148"/>
    </row>
    <row r="1824" spans="1:41" ht="13.5" customHeight="1">
      <c r="A1824" s="88">
        <v>1821</v>
      </c>
      <c r="B1824" s="95" t="s">
        <v>8</v>
      </c>
      <c r="C1824" s="96">
        <v>25</v>
      </c>
      <c r="D1824" s="96">
        <v>30</v>
      </c>
      <c r="E1824" s="96">
        <v>31</v>
      </c>
      <c r="F1824" s="96">
        <v>40</v>
      </c>
      <c r="G1824" s="96">
        <v>48</v>
      </c>
      <c r="H1824" s="96">
        <v>46</v>
      </c>
      <c r="I1824" s="96">
        <v>41</v>
      </c>
      <c r="J1824" s="96">
        <v>44</v>
      </c>
      <c r="K1824" s="96">
        <v>51</v>
      </c>
      <c r="L1824" s="96">
        <v>73</v>
      </c>
      <c r="M1824" s="96">
        <v>61</v>
      </c>
      <c r="N1824" s="96">
        <v>22</v>
      </c>
      <c r="O1824" s="96"/>
      <c r="P1824" s="96"/>
      <c r="Q1824" s="96"/>
      <c r="R1824" s="96"/>
      <c r="Z1824" s="91">
        <f t="shared" ref="Z1824:AK1824" si="1876">C1824*100000/Z1805</f>
        <v>140.40211164775917</v>
      </c>
      <c r="AA1824" s="91">
        <f t="shared" si="1876"/>
        <v>167.86034019695614</v>
      </c>
      <c r="AB1824" s="91">
        <f t="shared" si="1876"/>
        <v>171.92612722533414</v>
      </c>
      <c r="AC1824" s="91">
        <f t="shared" si="1876"/>
        <v>219.81645326152662</v>
      </c>
      <c r="AD1824" s="91">
        <f t="shared" si="1876"/>
        <v>260.41666666666669</v>
      </c>
      <c r="AE1824" s="91">
        <f t="shared" si="1876"/>
        <v>245.91040307922592</v>
      </c>
      <c r="AF1824" s="91">
        <f t="shared" si="1876"/>
        <v>216.1763155119688</v>
      </c>
      <c r="AG1824" s="91">
        <f t="shared" si="1876"/>
        <v>228.01471731357205</v>
      </c>
      <c r="AH1824" s="91">
        <f t="shared" si="1876"/>
        <v>261.35082504868302</v>
      </c>
      <c r="AI1824" s="91">
        <f t="shared" si="1876"/>
        <v>369.60153916257406</v>
      </c>
      <c r="AJ1824" s="91">
        <f t="shared" si="1876"/>
        <v>305.01525076253813</v>
      </c>
      <c r="AK1824" s="91">
        <f t="shared" si="1876"/>
        <v>108.93246187363835</v>
      </c>
      <c r="AL1824" s="148"/>
      <c r="AM1824" s="148"/>
      <c r="AN1824" s="148"/>
      <c r="AO1824" s="148"/>
    </row>
    <row r="1825" spans="1:41" ht="13.5" customHeight="1">
      <c r="A1825" s="88">
        <v>1822</v>
      </c>
      <c r="B1825" s="95" t="s">
        <v>24</v>
      </c>
      <c r="C1825" s="96">
        <v>0</v>
      </c>
      <c r="D1825" s="96">
        <v>0</v>
      </c>
      <c r="E1825" s="96">
        <v>0</v>
      </c>
      <c r="F1825" s="96">
        <v>0</v>
      </c>
      <c r="G1825" s="96">
        <v>0</v>
      </c>
      <c r="H1825" s="96">
        <v>0</v>
      </c>
      <c r="I1825" s="96">
        <v>0</v>
      </c>
      <c r="J1825" s="96">
        <v>0</v>
      </c>
      <c r="K1825" s="96">
        <v>0</v>
      </c>
      <c r="L1825" s="96">
        <v>0</v>
      </c>
      <c r="M1825" s="96">
        <v>0</v>
      </c>
      <c r="N1825" s="96">
        <v>1</v>
      </c>
      <c r="O1825" s="96"/>
      <c r="P1825" s="96"/>
      <c r="Q1825" s="96"/>
      <c r="R1825" s="96"/>
      <c r="Z1825" s="91">
        <f t="shared" ref="Z1825:AK1825" si="1877">C1825*100000/Z1805</f>
        <v>0</v>
      </c>
      <c r="AA1825" s="91">
        <f t="shared" si="1877"/>
        <v>0</v>
      </c>
      <c r="AB1825" s="91">
        <f t="shared" si="1877"/>
        <v>0</v>
      </c>
      <c r="AC1825" s="91">
        <f t="shared" si="1877"/>
        <v>0</v>
      </c>
      <c r="AD1825" s="91">
        <f t="shared" si="1877"/>
        <v>0</v>
      </c>
      <c r="AE1825" s="91">
        <f t="shared" si="1877"/>
        <v>0</v>
      </c>
      <c r="AF1825" s="91">
        <f t="shared" si="1877"/>
        <v>0</v>
      </c>
      <c r="AG1825" s="91">
        <f t="shared" si="1877"/>
        <v>0</v>
      </c>
      <c r="AH1825" s="91">
        <f t="shared" si="1877"/>
        <v>0</v>
      </c>
      <c r="AI1825" s="91">
        <f t="shared" si="1877"/>
        <v>0</v>
      </c>
      <c r="AJ1825" s="91">
        <f t="shared" si="1877"/>
        <v>0</v>
      </c>
      <c r="AK1825" s="91">
        <f t="shared" si="1877"/>
        <v>4.9514755397108337</v>
      </c>
      <c r="AL1825" s="148"/>
      <c r="AM1825" s="148"/>
      <c r="AN1825" s="148"/>
      <c r="AO1825" s="148"/>
    </row>
    <row r="1826" spans="1:41" ht="13.5" customHeight="1">
      <c r="A1826" s="88">
        <v>1823</v>
      </c>
      <c r="B1826" s="97" t="s">
        <v>119</v>
      </c>
      <c r="C1826" s="96">
        <v>34</v>
      </c>
      <c r="D1826" s="96">
        <v>40</v>
      </c>
      <c r="E1826" s="96">
        <v>58</v>
      </c>
      <c r="F1826" s="96">
        <v>60</v>
      </c>
      <c r="G1826" s="96">
        <v>72</v>
      </c>
      <c r="H1826" s="96">
        <v>51</v>
      </c>
      <c r="I1826" s="96">
        <v>64</v>
      </c>
      <c r="J1826" s="96">
        <v>61</v>
      </c>
      <c r="K1826" s="96">
        <v>84</v>
      </c>
      <c r="L1826" s="96">
        <v>85</v>
      </c>
      <c r="M1826" s="96">
        <v>73</v>
      </c>
      <c r="N1826" s="96">
        <v>35</v>
      </c>
      <c r="O1826" s="96"/>
      <c r="P1826" s="96"/>
      <c r="Q1826" s="96"/>
      <c r="R1826" s="96"/>
      <c r="T1826" s="4" t="s">
        <v>1232</v>
      </c>
      <c r="U1826" s="4" t="s">
        <v>1233</v>
      </c>
      <c r="V1826" s="4" t="s">
        <v>1234</v>
      </c>
      <c r="W1826" s="4" t="s">
        <v>1235</v>
      </c>
      <c r="X1826" s="4" t="s">
        <v>1236</v>
      </c>
      <c r="Y1826" s="4">
        <v>284.10000000000002</v>
      </c>
      <c r="Z1826" s="91">
        <f t="shared" ref="Z1826:AK1826" si="1878">C1826*100000/Z1805</f>
        <v>190.9468718409525</v>
      </c>
      <c r="AA1826" s="91">
        <f t="shared" si="1878"/>
        <v>223.81378692927484</v>
      </c>
      <c r="AB1826" s="91">
        <f t="shared" si="1878"/>
        <v>321.66823803449614</v>
      </c>
      <c r="AC1826" s="91">
        <f t="shared" si="1878"/>
        <v>329.72467989228994</v>
      </c>
      <c r="AD1826" s="91">
        <f t="shared" si="1878"/>
        <v>390.625</v>
      </c>
      <c r="AE1826" s="91">
        <f t="shared" si="1878"/>
        <v>272.63979471827219</v>
      </c>
      <c r="AF1826" s="91">
        <f t="shared" si="1878"/>
        <v>337.44595592112199</v>
      </c>
      <c r="AG1826" s="91">
        <f t="shared" si="1878"/>
        <v>316.11131263927035</v>
      </c>
      <c r="AH1826" s="91">
        <f t="shared" si="1878"/>
        <v>430.46018243312494</v>
      </c>
      <c r="AI1826" s="91">
        <f t="shared" si="1878"/>
        <v>430.35795655916155</v>
      </c>
      <c r="AJ1826" s="91">
        <f t="shared" si="1878"/>
        <v>365.01825091254562</v>
      </c>
      <c r="AK1826" s="91">
        <f t="shared" si="1878"/>
        <v>173.30164388987919</v>
      </c>
      <c r="AL1826" s="148"/>
      <c r="AM1826" s="148"/>
      <c r="AN1826" s="148"/>
      <c r="AO1826" s="148"/>
    </row>
    <row r="1827" spans="1:41" ht="13.5" customHeight="1">
      <c r="A1827" s="88">
        <v>1824</v>
      </c>
      <c r="B1827" s="95" t="s">
        <v>7</v>
      </c>
      <c r="C1827" s="96">
        <v>30</v>
      </c>
      <c r="D1827" s="96">
        <v>34</v>
      </c>
      <c r="E1827" s="96">
        <v>45</v>
      </c>
      <c r="F1827" s="96">
        <v>47</v>
      </c>
      <c r="G1827" s="96">
        <v>34</v>
      </c>
      <c r="H1827" s="96">
        <v>39</v>
      </c>
      <c r="I1827" s="96">
        <v>47</v>
      </c>
      <c r="J1827" s="96">
        <v>25</v>
      </c>
      <c r="K1827" s="96">
        <v>31</v>
      </c>
      <c r="L1827" s="96">
        <v>41</v>
      </c>
      <c r="M1827" s="96">
        <v>53</v>
      </c>
      <c r="N1827" s="96">
        <v>22</v>
      </c>
      <c r="O1827" s="96"/>
      <c r="P1827" s="96"/>
      <c r="Q1827" s="96"/>
      <c r="R1827" s="96"/>
      <c r="Z1827" s="91">
        <f t="shared" ref="Z1827:AK1827" si="1879">C1827*100000/Z1805</f>
        <v>168.48253397731102</v>
      </c>
      <c r="AA1827" s="91">
        <f t="shared" si="1879"/>
        <v>190.24171888988363</v>
      </c>
      <c r="AB1827" s="91">
        <f t="shared" si="1879"/>
        <v>249.57018468193667</v>
      </c>
      <c r="AC1827" s="91">
        <f t="shared" si="1879"/>
        <v>258.28433258229376</v>
      </c>
      <c r="AD1827" s="91">
        <f t="shared" si="1879"/>
        <v>184.46180555555554</v>
      </c>
      <c r="AE1827" s="91">
        <f t="shared" si="1879"/>
        <v>208.4892547845611</v>
      </c>
      <c r="AF1827" s="91">
        <f t="shared" si="1879"/>
        <v>247.81187387957397</v>
      </c>
      <c r="AG1827" s="91">
        <f t="shared" si="1879"/>
        <v>129.55381665543868</v>
      </c>
      <c r="AH1827" s="91">
        <f t="shared" si="1879"/>
        <v>158.86030542174848</v>
      </c>
      <c r="AI1827" s="91">
        <f t="shared" si="1879"/>
        <v>207.58442610500734</v>
      </c>
      <c r="AJ1827" s="91">
        <f t="shared" si="1879"/>
        <v>265.01325066253315</v>
      </c>
      <c r="AK1827" s="91">
        <f t="shared" si="1879"/>
        <v>108.93246187363835</v>
      </c>
      <c r="AL1827" s="148"/>
      <c r="AM1827" s="148"/>
      <c r="AN1827" s="148"/>
      <c r="AO1827" s="148"/>
    </row>
    <row r="1828" spans="1:41" ht="13.5" customHeight="1">
      <c r="A1828" s="88">
        <v>1825</v>
      </c>
      <c r="B1828" s="95" t="s">
        <v>6</v>
      </c>
      <c r="C1828" s="96">
        <v>70</v>
      </c>
      <c r="D1828" s="96">
        <v>41</v>
      </c>
      <c r="E1828" s="96">
        <v>42</v>
      </c>
      <c r="F1828" s="96">
        <v>41</v>
      </c>
      <c r="G1828" s="96">
        <v>42</v>
      </c>
      <c r="H1828" s="96">
        <v>50</v>
      </c>
      <c r="I1828" s="96">
        <v>42</v>
      </c>
      <c r="J1828" s="96">
        <v>17</v>
      </c>
      <c r="K1828" s="96">
        <v>25</v>
      </c>
      <c r="L1828" s="96">
        <v>16</v>
      </c>
      <c r="M1828" s="96">
        <v>8</v>
      </c>
      <c r="N1828" s="96">
        <v>12</v>
      </c>
      <c r="O1828" s="96"/>
      <c r="P1828" s="96"/>
      <c r="Q1828" s="96"/>
      <c r="R1828" s="96"/>
      <c r="Z1828" s="91">
        <f t="shared" ref="Z1828:AK1828" si="1880">C1828*100000/Z1805</f>
        <v>393.12591261372569</v>
      </c>
      <c r="AA1828" s="91">
        <f t="shared" si="1880"/>
        <v>229.4091316025067</v>
      </c>
      <c r="AB1828" s="91">
        <f t="shared" si="1880"/>
        <v>232.93217236980755</v>
      </c>
      <c r="AC1828" s="91">
        <f t="shared" si="1880"/>
        <v>225.3118645930648</v>
      </c>
      <c r="AD1828" s="91">
        <f t="shared" si="1880"/>
        <v>227.86458333333334</v>
      </c>
      <c r="AE1828" s="91">
        <f t="shared" si="1880"/>
        <v>267.29391639046293</v>
      </c>
      <c r="AF1828" s="91">
        <f t="shared" si="1880"/>
        <v>221.44890857323631</v>
      </c>
      <c r="AG1828" s="91">
        <f t="shared" si="1880"/>
        <v>88.096595325698289</v>
      </c>
      <c r="AH1828" s="91">
        <f t="shared" si="1880"/>
        <v>128.11314953366815</v>
      </c>
      <c r="AI1828" s="91">
        <f t="shared" si="1880"/>
        <v>81.008556528783359</v>
      </c>
      <c r="AJ1828" s="91">
        <f t="shared" si="1880"/>
        <v>40.002000100004999</v>
      </c>
      <c r="AK1828" s="91">
        <f t="shared" si="1880"/>
        <v>59.417706476530007</v>
      </c>
      <c r="AL1828" s="148"/>
      <c r="AM1828" s="148"/>
      <c r="AN1828" s="148"/>
      <c r="AO1828" s="148"/>
    </row>
    <row r="1829" spans="1:41" ht="13.5" customHeight="1">
      <c r="A1829" s="88">
        <v>1826</v>
      </c>
      <c r="B1829" s="95" t="s">
        <v>5</v>
      </c>
      <c r="C1829" s="96">
        <v>5</v>
      </c>
      <c r="D1829" s="96">
        <v>13</v>
      </c>
      <c r="E1829" s="96">
        <v>16</v>
      </c>
      <c r="F1829" s="96">
        <v>8</v>
      </c>
      <c r="G1829" s="96">
        <v>10</v>
      </c>
      <c r="H1829" s="96">
        <v>36</v>
      </c>
      <c r="I1829" s="96">
        <v>9</v>
      </c>
      <c r="J1829" s="96">
        <v>29</v>
      </c>
      <c r="K1829" s="96">
        <v>7</v>
      </c>
      <c r="L1829" s="96">
        <v>6</v>
      </c>
      <c r="M1829" s="96">
        <v>9</v>
      </c>
      <c r="N1829" s="96">
        <v>5</v>
      </c>
      <c r="O1829" s="96"/>
      <c r="P1829" s="96"/>
      <c r="Q1829" s="96"/>
      <c r="R1829" s="96"/>
      <c r="Z1829" s="91">
        <f t="shared" ref="Z1829:AK1829" si="1881">C1829*100000/Z1805</f>
        <v>28.080422329551837</v>
      </c>
      <c r="AA1829" s="91">
        <f t="shared" si="1881"/>
        <v>72.73948075201433</v>
      </c>
      <c r="AB1829" s="91">
        <f t="shared" si="1881"/>
        <v>88.736065664688596</v>
      </c>
      <c r="AC1829" s="91">
        <f t="shared" si="1881"/>
        <v>43.963290652305325</v>
      </c>
      <c r="AD1829" s="91">
        <f t="shared" si="1881"/>
        <v>54.253472222222221</v>
      </c>
      <c r="AE1829" s="91">
        <f t="shared" si="1881"/>
        <v>192.45161980113332</v>
      </c>
      <c r="AF1829" s="91">
        <f t="shared" si="1881"/>
        <v>47.453337551407785</v>
      </c>
      <c r="AG1829" s="91">
        <f t="shared" si="1881"/>
        <v>150.28242732030887</v>
      </c>
      <c r="AH1829" s="91">
        <f t="shared" si="1881"/>
        <v>35.871681869427078</v>
      </c>
      <c r="AI1829" s="91">
        <f t="shared" si="1881"/>
        <v>30.378208698293758</v>
      </c>
      <c r="AJ1829" s="91">
        <f t="shared" si="1881"/>
        <v>45.002250112505628</v>
      </c>
      <c r="AK1829" s="91">
        <f t="shared" si="1881"/>
        <v>24.757377698554169</v>
      </c>
      <c r="AL1829" s="148"/>
      <c r="AM1829" s="148"/>
      <c r="AN1829" s="148"/>
      <c r="AO1829" s="148"/>
    </row>
    <row r="1830" spans="1:41" ht="13.5" customHeight="1">
      <c r="A1830" s="88">
        <v>1827</v>
      </c>
      <c r="B1830" s="95" t="s">
        <v>26</v>
      </c>
      <c r="C1830" s="96">
        <v>0</v>
      </c>
      <c r="D1830" s="96">
        <v>0</v>
      </c>
      <c r="E1830" s="96">
        <v>0</v>
      </c>
      <c r="F1830" s="96">
        <v>0</v>
      </c>
      <c r="G1830" s="96">
        <v>0</v>
      </c>
      <c r="H1830" s="96">
        <v>0</v>
      </c>
      <c r="I1830" s="96">
        <v>0</v>
      </c>
      <c r="J1830" s="96">
        <v>0</v>
      </c>
      <c r="K1830" s="96">
        <v>0</v>
      </c>
      <c r="L1830" s="96">
        <v>0</v>
      </c>
      <c r="M1830" s="96">
        <v>0</v>
      </c>
      <c r="N1830" s="96">
        <v>7</v>
      </c>
      <c r="O1830" s="96"/>
      <c r="P1830" s="96"/>
      <c r="Q1830" s="96"/>
      <c r="R1830" s="96"/>
      <c r="Z1830" s="91">
        <f t="shared" ref="Z1830:AK1830" si="1882">C1830*100000/Z1805</f>
        <v>0</v>
      </c>
      <c r="AA1830" s="91">
        <f t="shared" si="1882"/>
        <v>0</v>
      </c>
      <c r="AB1830" s="91">
        <f t="shared" si="1882"/>
        <v>0</v>
      </c>
      <c r="AC1830" s="91">
        <f t="shared" si="1882"/>
        <v>0</v>
      </c>
      <c r="AD1830" s="91">
        <f t="shared" si="1882"/>
        <v>0</v>
      </c>
      <c r="AE1830" s="91">
        <f t="shared" si="1882"/>
        <v>0</v>
      </c>
      <c r="AF1830" s="91">
        <f t="shared" si="1882"/>
        <v>0</v>
      </c>
      <c r="AG1830" s="91">
        <f t="shared" si="1882"/>
        <v>0</v>
      </c>
      <c r="AH1830" s="91">
        <f t="shared" si="1882"/>
        <v>0</v>
      </c>
      <c r="AI1830" s="91">
        <f t="shared" si="1882"/>
        <v>0</v>
      </c>
      <c r="AJ1830" s="91">
        <f t="shared" si="1882"/>
        <v>0</v>
      </c>
      <c r="AK1830" s="91">
        <f t="shared" si="1882"/>
        <v>34.660328777975835</v>
      </c>
      <c r="AL1830" s="148"/>
      <c r="AM1830" s="148"/>
      <c r="AN1830" s="148"/>
      <c r="AO1830" s="148"/>
    </row>
    <row r="1831" spans="1:41" ht="13.5" customHeight="1">
      <c r="A1831" s="88">
        <v>1828</v>
      </c>
      <c r="B1831" s="95" t="s">
        <v>4</v>
      </c>
      <c r="C1831" s="96">
        <v>21</v>
      </c>
      <c r="D1831" s="96">
        <v>13</v>
      </c>
      <c r="E1831" s="96">
        <v>22</v>
      </c>
      <c r="F1831" s="96">
        <v>13</v>
      </c>
      <c r="G1831" s="96">
        <v>10</v>
      </c>
      <c r="H1831" s="96">
        <v>32</v>
      </c>
      <c r="I1831" s="96">
        <v>28</v>
      </c>
      <c r="J1831" s="96">
        <v>37</v>
      </c>
      <c r="K1831" s="96">
        <v>29</v>
      </c>
      <c r="L1831" s="96">
        <v>62</v>
      </c>
      <c r="M1831" s="96">
        <v>30</v>
      </c>
      <c r="N1831" s="96">
        <v>28</v>
      </c>
      <c r="O1831" s="96"/>
      <c r="P1831" s="96"/>
      <c r="Q1831" s="96"/>
      <c r="R1831" s="96"/>
      <c r="Z1831" s="91">
        <f t="shared" ref="Z1831:AK1831" si="1883">C1831*100000/Z1805</f>
        <v>117.93777378411771</v>
      </c>
      <c r="AA1831" s="91">
        <f t="shared" si="1883"/>
        <v>72.73948075201433</v>
      </c>
      <c r="AB1831" s="91">
        <f t="shared" si="1883"/>
        <v>122.01209028894681</v>
      </c>
      <c r="AC1831" s="91">
        <f t="shared" si="1883"/>
        <v>71.440347309996156</v>
      </c>
      <c r="AD1831" s="91">
        <f t="shared" si="1883"/>
        <v>54.253472222222221</v>
      </c>
      <c r="AE1831" s="91">
        <f t="shared" si="1883"/>
        <v>171.06810648989628</v>
      </c>
      <c r="AF1831" s="91">
        <f t="shared" si="1883"/>
        <v>147.63260571549088</v>
      </c>
      <c r="AG1831" s="91">
        <f t="shared" si="1883"/>
        <v>191.73964865004922</v>
      </c>
      <c r="AH1831" s="91">
        <f t="shared" si="1883"/>
        <v>148.61125345905504</v>
      </c>
      <c r="AI1831" s="91">
        <f t="shared" si="1883"/>
        <v>313.90815654903548</v>
      </c>
      <c r="AJ1831" s="91">
        <f t="shared" si="1883"/>
        <v>150.00750037501876</v>
      </c>
      <c r="AK1831" s="91">
        <f t="shared" si="1883"/>
        <v>138.64131511190334</v>
      </c>
      <c r="AL1831" s="148"/>
      <c r="AM1831" s="148"/>
      <c r="AN1831" s="148"/>
      <c r="AO1831" s="148"/>
    </row>
    <row r="1832" spans="1:41" ht="13.5" customHeight="1">
      <c r="A1832" s="88">
        <v>1829</v>
      </c>
      <c r="B1832" s="95" t="s">
        <v>3</v>
      </c>
      <c r="C1832" s="96">
        <v>77</v>
      </c>
      <c r="D1832" s="96">
        <v>116</v>
      </c>
      <c r="E1832" s="96">
        <v>117</v>
      </c>
      <c r="F1832" s="96">
        <v>161</v>
      </c>
      <c r="G1832" s="96">
        <v>163</v>
      </c>
      <c r="H1832" s="96">
        <v>203</v>
      </c>
      <c r="I1832" s="96">
        <v>203</v>
      </c>
      <c r="J1832" s="96">
        <v>174</v>
      </c>
      <c r="K1832" s="96">
        <v>189</v>
      </c>
      <c r="L1832" s="96">
        <v>145</v>
      </c>
      <c r="M1832" s="96">
        <v>136</v>
      </c>
      <c r="N1832" s="96">
        <v>153</v>
      </c>
      <c r="O1832" s="96"/>
      <c r="P1832" s="96"/>
      <c r="Q1832" s="96"/>
      <c r="R1832" s="96"/>
      <c r="Z1832" s="91">
        <f t="shared" ref="Z1832:AK1832" si="1884">C1832*100000/Z1805</f>
        <v>432.43850387509826</v>
      </c>
      <c r="AA1832" s="91">
        <f t="shared" si="1884"/>
        <v>649.05998209489701</v>
      </c>
      <c r="AB1832" s="91">
        <f t="shared" si="1884"/>
        <v>648.88248017303533</v>
      </c>
      <c r="AC1832" s="91">
        <f t="shared" si="1884"/>
        <v>884.76122437764468</v>
      </c>
      <c r="AD1832" s="91">
        <f t="shared" si="1884"/>
        <v>884.33159722222217</v>
      </c>
      <c r="AE1832" s="91">
        <f t="shared" si="1884"/>
        <v>1085.2133005452795</v>
      </c>
      <c r="AF1832" s="91">
        <f t="shared" si="1884"/>
        <v>1070.336391437309</v>
      </c>
      <c r="AG1832" s="91">
        <f t="shared" si="1884"/>
        <v>901.69456392185316</v>
      </c>
      <c r="AH1832" s="91">
        <f t="shared" si="1884"/>
        <v>968.53541047453109</v>
      </c>
      <c r="AI1832" s="91">
        <f t="shared" si="1884"/>
        <v>734.14004354209908</v>
      </c>
      <c r="AJ1832" s="91">
        <f t="shared" si="1884"/>
        <v>680.03400170008501</v>
      </c>
      <c r="AK1832" s="91">
        <f t="shared" si="1884"/>
        <v>757.57575757575762</v>
      </c>
      <c r="AL1832" s="148"/>
      <c r="AM1832" s="148"/>
      <c r="AN1832" s="148"/>
      <c r="AO1832" s="148"/>
    </row>
    <row r="1833" spans="1:41" ht="13.5" customHeight="1">
      <c r="A1833" s="88">
        <v>1830</v>
      </c>
      <c r="B1833" s="95" t="s">
        <v>2</v>
      </c>
      <c r="C1833" s="96">
        <v>1</v>
      </c>
      <c r="D1833" s="96">
        <v>0</v>
      </c>
      <c r="E1833" s="96">
        <v>0</v>
      </c>
      <c r="F1833" s="96">
        <v>0</v>
      </c>
      <c r="G1833" s="96">
        <v>0</v>
      </c>
      <c r="H1833" s="96">
        <v>0</v>
      </c>
      <c r="I1833" s="96">
        <v>0</v>
      </c>
      <c r="J1833" s="96">
        <v>0</v>
      </c>
      <c r="K1833" s="96">
        <v>0</v>
      </c>
      <c r="L1833" s="96">
        <v>0</v>
      </c>
      <c r="M1833" s="96">
        <v>0</v>
      </c>
      <c r="N1833" s="96">
        <v>0</v>
      </c>
      <c r="O1833" s="96"/>
      <c r="P1833" s="96"/>
      <c r="Q1833" s="96"/>
      <c r="R1833" s="96"/>
      <c r="Z1833" s="91">
        <f t="shared" ref="Z1833:AK1833" si="1885">C1833*100000/Z1805</f>
        <v>5.616084465910367</v>
      </c>
      <c r="AA1833" s="91">
        <f t="shared" si="1885"/>
        <v>0</v>
      </c>
      <c r="AB1833" s="91">
        <f t="shared" si="1885"/>
        <v>0</v>
      </c>
      <c r="AC1833" s="91">
        <f t="shared" si="1885"/>
        <v>0</v>
      </c>
      <c r="AD1833" s="91">
        <f t="shared" si="1885"/>
        <v>0</v>
      </c>
      <c r="AE1833" s="91">
        <f t="shared" si="1885"/>
        <v>0</v>
      </c>
      <c r="AF1833" s="91">
        <f t="shared" si="1885"/>
        <v>0</v>
      </c>
      <c r="AG1833" s="91">
        <f t="shared" si="1885"/>
        <v>0</v>
      </c>
      <c r="AH1833" s="91">
        <f t="shared" si="1885"/>
        <v>0</v>
      </c>
      <c r="AI1833" s="91">
        <f t="shared" si="1885"/>
        <v>0</v>
      </c>
      <c r="AJ1833" s="91">
        <f t="shared" si="1885"/>
        <v>0</v>
      </c>
      <c r="AK1833" s="91">
        <f t="shared" si="1885"/>
        <v>0</v>
      </c>
      <c r="AL1833" s="148"/>
      <c r="AM1833" s="148"/>
      <c r="AN1833" s="148"/>
      <c r="AO1833" s="148"/>
    </row>
    <row r="1834" spans="1:41" ht="13.5" customHeight="1">
      <c r="A1834" s="88">
        <v>1831</v>
      </c>
      <c r="B1834" s="95" t="s">
        <v>23</v>
      </c>
      <c r="C1834" s="96">
        <v>2</v>
      </c>
      <c r="D1834" s="96">
        <v>1</v>
      </c>
      <c r="E1834" s="96">
        <v>0</v>
      </c>
      <c r="F1834" s="96">
        <v>0</v>
      </c>
      <c r="G1834" s="96">
        <v>1</v>
      </c>
      <c r="H1834" s="96">
        <v>0</v>
      </c>
      <c r="I1834" s="96">
        <v>1</v>
      </c>
      <c r="J1834" s="96">
        <v>0</v>
      </c>
      <c r="K1834" s="96">
        <v>0</v>
      </c>
      <c r="L1834" s="96">
        <v>0</v>
      </c>
      <c r="M1834" s="96">
        <v>0</v>
      </c>
      <c r="N1834" s="96">
        <v>0</v>
      </c>
      <c r="O1834" s="96"/>
      <c r="P1834" s="96"/>
      <c r="Q1834" s="96"/>
      <c r="R1834" s="96"/>
      <c r="Z1834" s="91">
        <f t="shared" ref="Z1834:AK1834" si="1886">C1834*100000/Z1805</f>
        <v>11.232168931820734</v>
      </c>
      <c r="AA1834" s="91">
        <f t="shared" si="1886"/>
        <v>5.595344673231871</v>
      </c>
      <c r="AB1834" s="91">
        <f t="shared" si="1886"/>
        <v>0</v>
      </c>
      <c r="AC1834" s="91">
        <f t="shared" si="1886"/>
        <v>0</v>
      </c>
      <c r="AD1834" s="91">
        <f t="shared" si="1886"/>
        <v>5.4253472222222223</v>
      </c>
      <c r="AE1834" s="91">
        <f t="shared" si="1886"/>
        <v>0</v>
      </c>
      <c r="AF1834" s="91">
        <f t="shared" si="1886"/>
        <v>5.2725930612675311</v>
      </c>
      <c r="AG1834" s="91">
        <f t="shared" si="1886"/>
        <v>0</v>
      </c>
      <c r="AH1834" s="91">
        <f t="shared" si="1886"/>
        <v>0</v>
      </c>
      <c r="AI1834" s="91">
        <f t="shared" si="1886"/>
        <v>0</v>
      </c>
      <c r="AJ1834" s="91">
        <f t="shared" si="1886"/>
        <v>0</v>
      </c>
      <c r="AK1834" s="91">
        <f t="shared" si="1886"/>
        <v>0</v>
      </c>
      <c r="AL1834" s="148"/>
      <c r="AM1834" s="148"/>
      <c r="AN1834" s="148"/>
      <c r="AO1834" s="148"/>
    </row>
    <row r="1835" spans="1:41" ht="13.5" customHeight="1">
      <c r="A1835" s="88">
        <v>1832</v>
      </c>
      <c r="B1835" s="95" t="s">
        <v>1</v>
      </c>
      <c r="C1835" s="96">
        <v>6</v>
      </c>
      <c r="D1835" s="96">
        <v>5</v>
      </c>
      <c r="E1835" s="96">
        <v>5</v>
      </c>
      <c r="F1835" s="96">
        <v>3</v>
      </c>
      <c r="G1835" s="96">
        <v>9</v>
      </c>
      <c r="H1835" s="96">
        <v>0</v>
      </c>
      <c r="I1835" s="96">
        <v>1</v>
      </c>
      <c r="J1835" s="96">
        <v>2</v>
      </c>
      <c r="K1835" s="96">
        <v>1</v>
      </c>
      <c r="L1835" s="96">
        <v>2</v>
      </c>
      <c r="M1835" s="96">
        <v>1</v>
      </c>
      <c r="N1835" s="96">
        <v>0</v>
      </c>
      <c r="O1835" s="96"/>
      <c r="P1835" s="96"/>
      <c r="Q1835" s="96"/>
      <c r="R1835" s="96"/>
      <c r="Z1835" s="91">
        <f t="shared" ref="Z1835:AK1835" si="1887">C1835*100000/Z1805</f>
        <v>33.696506795462206</v>
      </c>
      <c r="AA1835" s="91">
        <f t="shared" si="1887"/>
        <v>27.976723366159355</v>
      </c>
      <c r="AB1835" s="91">
        <f t="shared" si="1887"/>
        <v>27.730020520215184</v>
      </c>
      <c r="AC1835" s="91">
        <f t="shared" si="1887"/>
        <v>16.486233994614498</v>
      </c>
      <c r="AD1835" s="91">
        <f t="shared" si="1887"/>
        <v>48.828125</v>
      </c>
      <c r="AE1835" s="91">
        <f t="shared" si="1887"/>
        <v>0</v>
      </c>
      <c r="AF1835" s="91">
        <f t="shared" si="1887"/>
        <v>5.2725930612675311</v>
      </c>
      <c r="AG1835" s="91">
        <f t="shared" si="1887"/>
        <v>10.364305332435093</v>
      </c>
      <c r="AH1835" s="91">
        <f t="shared" si="1887"/>
        <v>5.124525981346725</v>
      </c>
      <c r="AI1835" s="91">
        <f t="shared" si="1887"/>
        <v>10.12606956609792</v>
      </c>
      <c r="AJ1835" s="91">
        <f t="shared" si="1887"/>
        <v>5.0002500125006248</v>
      </c>
      <c r="AK1835" s="91">
        <f t="shared" si="1887"/>
        <v>0</v>
      </c>
      <c r="AL1835" s="148"/>
      <c r="AM1835" s="148"/>
      <c r="AN1835" s="148"/>
      <c r="AO1835" s="148"/>
    </row>
    <row r="1836" spans="1:41" ht="13.5" customHeight="1">
      <c r="A1836" s="88">
        <v>1833</v>
      </c>
      <c r="B1836" s="95" t="s">
        <v>0</v>
      </c>
      <c r="C1836" s="96">
        <v>4</v>
      </c>
      <c r="D1836" s="96">
        <v>2</v>
      </c>
      <c r="E1836" s="96">
        <v>4</v>
      </c>
      <c r="F1836" s="96">
        <v>1</v>
      </c>
      <c r="G1836" s="96">
        <v>4</v>
      </c>
      <c r="H1836" s="96">
        <v>2</v>
      </c>
      <c r="I1836" s="96">
        <v>1</v>
      </c>
      <c r="J1836" s="96">
        <v>7</v>
      </c>
      <c r="K1836" s="96">
        <v>1</v>
      </c>
      <c r="L1836" s="96">
        <v>16</v>
      </c>
      <c r="M1836" s="96">
        <v>28</v>
      </c>
      <c r="N1836" s="96">
        <v>33</v>
      </c>
      <c r="O1836" s="96"/>
      <c r="P1836" s="96"/>
      <c r="Q1836" s="96"/>
      <c r="R1836" s="96"/>
      <c r="Z1836" s="91">
        <f t="shared" ref="Z1836:AK1836" si="1888">C1836*100000/Z1805</f>
        <v>22.464337863641468</v>
      </c>
      <c r="AA1836" s="91">
        <f t="shared" si="1888"/>
        <v>11.190689346463742</v>
      </c>
      <c r="AB1836" s="91">
        <f t="shared" si="1888"/>
        <v>22.184016416172149</v>
      </c>
      <c r="AC1836" s="91">
        <f t="shared" si="1888"/>
        <v>5.4954113315381656</v>
      </c>
      <c r="AD1836" s="91">
        <f t="shared" si="1888"/>
        <v>21.701388888888889</v>
      </c>
      <c r="AE1836" s="91">
        <f t="shared" si="1888"/>
        <v>10.691756655618518</v>
      </c>
      <c r="AF1836" s="91">
        <f t="shared" si="1888"/>
        <v>5.2725930612675311</v>
      </c>
      <c r="AG1836" s="91">
        <f t="shared" si="1888"/>
        <v>36.275068663522831</v>
      </c>
      <c r="AH1836" s="91">
        <f t="shared" si="1888"/>
        <v>5.124525981346725</v>
      </c>
      <c r="AI1836" s="91">
        <f t="shared" si="1888"/>
        <v>81.008556528783359</v>
      </c>
      <c r="AJ1836" s="91">
        <f t="shared" si="1888"/>
        <v>140.00700035001751</v>
      </c>
      <c r="AK1836" s="91">
        <f t="shared" si="1888"/>
        <v>163.3986928104575</v>
      </c>
      <c r="AL1836" s="148"/>
      <c r="AM1836" s="148"/>
      <c r="AN1836" s="148"/>
      <c r="AO1836" s="148"/>
    </row>
    <row r="1837" spans="1:41" ht="13.5" customHeight="1">
      <c r="A1837" s="88">
        <v>1834</v>
      </c>
      <c r="B1837" s="97" t="s">
        <v>111</v>
      </c>
      <c r="C1837" s="96"/>
      <c r="D1837" s="96"/>
      <c r="E1837" s="96"/>
      <c r="F1837" s="96"/>
      <c r="G1837" s="96"/>
      <c r="H1837" s="96"/>
      <c r="I1837" s="96"/>
      <c r="J1837" s="96"/>
      <c r="K1837" s="96"/>
      <c r="L1837" s="96"/>
      <c r="M1837" s="96">
        <v>0</v>
      </c>
      <c r="N1837" s="96">
        <v>0</v>
      </c>
      <c r="O1837" s="96"/>
      <c r="P1837" s="96"/>
      <c r="Q1837" s="96"/>
      <c r="R1837" s="96"/>
      <c r="Z1837" s="91">
        <f t="shared" ref="Z1837:AK1837" si="1889">C1837*100000/Z1805</f>
        <v>0</v>
      </c>
      <c r="AA1837" s="91">
        <f t="shared" si="1889"/>
        <v>0</v>
      </c>
      <c r="AB1837" s="91">
        <f t="shared" si="1889"/>
        <v>0</v>
      </c>
      <c r="AC1837" s="91">
        <f t="shared" si="1889"/>
        <v>0</v>
      </c>
      <c r="AD1837" s="91">
        <f t="shared" si="1889"/>
        <v>0</v>
      </c>
      <c r="AE1837" s="91">
        <f t="shared" si="1889"/>
        <v>0</v>
      </c>
      <c r="AF1837" s="91">
        <f t="shared" si="1889"/>
        <v>0</v>
      </c>
      <c r="AG1837" s="91">
        <f t="shared" si="1889"/>
        <v>0</v>
      </c>
      <c r="AH1837" s="91">
        <f t="shared" si="1889"/>
        <v>0</v>
      </c>
      <c r="AI1837" s="91">
        <f t="shared" si="1889"/>
        <v>0</v>
      </c>
      <c r="AJ1837" s="91">
        <f t="shared" si="1889"/>
        <v>0</v>
      </c>
      <c r="AK1837" s="91">
        <f t="shared" si="1889"/>
        <v>0</v>
      </c>
      <c r="AL1837" s="148"/>
      <c r="AM1837" s="148"/>
      <c r="AN1837" s="148"/>
      <c r="AO1837" s="148"/>
    </row>
    <row r="1838" spans="1:41" ht="13.5" customHeight="1">
      <c r="A1838" s="88">
        <v>1835</v>
      </c>
      <c r="B1838" s="97" t="s">
        <v>112</v>
      </c>
      <c r="C1838" s="96">
        <f>SUM(C1814,C1821,C1826,C1827:C1837)</f>
        <v>880</v>
      </c>
      <c r="D1838" s="96">
        <f t="shared" ref="D1838:K1838" si="1890">SUM(D1814,D1821,D1826,D1827:D1837)</f>
        <v>895</v>
      </c>
      <c r="E1838" s="96">
        <f t="shared" si="1890"/>
        <v>933</v>
      </c>
      <c r="F1838" s="96">
        <f t="shared" si="1890"/>
        <v>925</v>
      </c>
      <c r="G1838" s="96">
        <f t="shared" si="1890"/>
        <v>1026</v>
      </c>
      <c r="H1838" s="96">
        <f t="shared" si="1890"/>
        <v>1262</v>
      </c>
      <c r="I1838" s="96">
        <f t="shared" si="1890"/>
        <v>1127</v>
      </c>
      <c r="J1838" s="96">
        <f t="shared" si="1890"/>
        <v>873</v>
      </c>
      <c r="K1838" s="96">
        <f t="shared" si="1890"/>
        <v>1103</v>
      </c>
      <c r="L1838" s="96">
        <f>SUM(L1814,L1821,L1826,L1827:L1837)</f>
        <v>1103</v>
      </c>
      <c r="M1838" s="96">
        <f t="shared" ref="M1838:R1838" si="1891">SUM(M1814,M1821,M1826,M1827:M1837)</f>
        <v>890</v>
      </c>
      <c r="N1838" s="96">
        <f>SUM(N1814,N1821,N1826,N1827:N1837)</f>
        <v>985</v>
      </c>
      <c r="O1838" s="96">
        <f t="shared" si="1891"/>
        <v>0</v>
      </c>
      <c r="P1838" s="96">
        <f t="shared" si="1891"/>
        <v>0</v>
      </c>
      <c r="Q1838" s="96">
        <f t="shared" si="1891"/>
        <v>0</v>
      </c>
      <c r="R1838" s="96">
        <f t="shared" si="1891"/>
        <v>0</v>
      </c>
      <c r="T1838" s="4" t="s">
        <v>1237</v>
      </c>
      <c r="U1838" s="4" t="s">
        <v>1238</v>
      </c>
      <c r="V1838" s="4" t="s">
        <v>1239</v>
      </c>
      <c r="W1838" s="4" t="s">
        <v>1240</v>
      </c>
      <c r="X1838" s="4" t="s">
        <v>1241</v>
      </c>
      <c r="Y1838" s="4">
        <v>5730.7</v>
      </c>
      <c r="Z1838" s="91">
        <f t="shared" ref="Z1838:AK1838" si="1892">C1838*100000/Z1805</f>
        <v>4942.1543300011235</v>
      </c>
      <c r="AA1838" s="91">
        <f t="shared" si="1892"/>
        <v>5007.8334825425245</v>
      </c>
      <c r="AB1838" s="91">
        <f t="shared" si="1892"/>
        <v>5174.4218290721537</v>
      </c>
      <c r="AC1838" s="91">
        <f t="shared" si="1892"/>
        <v>5083.2554816728034</v>
      </c>
      <c r="AD1838" s="91">
        <f t="shared" si="1892"/>
        <v>5566.40625</v>
      </c>
      <c r="AE1838" s="91">
        <f t="shared" si="1892"/>
        <v>6746.4984496952848</v>
      </c>
      <c r="AF1838" s="91">
        <f t="shared" si="1892"/>
        <v>5942.2123800485078</v>
      </c>
      <c r="AG1838" s="91">
        <f t="shared" si="1892"/>
        <v>4524.0192776079184</v>
      </c>
      <c r="AH1838" s="91">
        <f t="shared" si="1892"/>
        <v>5652.3521574254382</v>
      </c>
      <c r="AI1838" s="91">
        <f t="shared" si="1892"/>
        <v>5584.527365703002</v>
      </c>
      <c r="AJ1838" s="91">
        <f t="shared" si="1892"/>
        <v>4450.2225111255566</v>
      </c>
      <c r="AK1838" s="91">
        <f t="shared" si="1892"/>
        <v>4877.2034066151709</v>
      </c>
      <c r="AL1838" s="148"/>
      <c r="AM1838" s="148"/>
      <c r="AN1838" s="148"/>
      <c r="AO1838" s="148"/>
    </row>
    <row r="1839" spans="1:41" ht="13.5" customHeight="1">
      <c r="A1839" s="88">
        <v>1836</v>
      </c>
      <c r="B1839" s="13" t="s">
        <v>171</v>
      </c>
      <c r="C1839" s="86">
        <v>2011</v>
      </c>
      <c r="D1839" s="86">
        <v>2012</v>
      </c>
      <c r="E1839" s="86">
        <v>2013</v>
      </c>
      <c r="F1839" s="86">
        <v>2014</v>
      </c>
      <c r="G1839" s="86">
        <v>2015</v>
      </c>
      <c r="H1839" s="86">
        <v>2016</v>
      </c>
      <c r="I1839" s="86">
        <v>2017</v>
      </c>
      <c r="J1839" s="86">
        <v>2018</v>
      </c>
      <c r="K1839" s="86">
        <v>2019</v>
      </c>
      <c r="L1839" s="86">
        <v>2020</v>
      </c>
      <c r="M1839" s="86">
        <v>2021</v>
      </c>
      <c r="N1839" s="86">
        <v>2022</v>
      </c>
      <c r="O1839" s="86">
        <v>2023</v>
      </c>
      <c r="P1839" s="86">
        <v>2024</v>
      </c>
      <c r="Q1839" s="86">
        <v>2025</v>
      </c>
      <c r="R1839" s="86">
        <v>2026</v>
      </c>
      <c r="Z1839" s="72">
        <v>16082</v>
      </c>
      <c r="AA1839" s="72">
        <v>16167</v>
      </c>
      <c r="AB1839" s="72">
        <v>16300</v>
      </c>
      <c r="AC1839" s="72">
        <v>16416</v>
      </c>
      <c r="AD1839" s="72">
        <v>16497</v>
      </c>
      <c r="AE1839" s="72">
        <v>16573</v>
      </c>
      <c r="AF1839" s="72">
        <v>16693</v>
      </c>
      <c r="AG1839" s="72">
        <v>16793</v>
      </c>
      <c r="AH1839" s="72">
        <v>16887</v>
      </c>
      <c r="AI1839" s="72">
        <v>16952</v>
      </c>
      <c r="AJ1839" s="72">
        <v>17023</v>
      </c>
      <c r="AK1839" s="72">
        <v>17221</v>
      </c>
      <c r="AL1839" s="149"/>
      <c r="AM1839" s="149"/>
      <c r="AN1839" s="149"/>
      <c r="AO1839" s="149"/>
    </row>
    <row r="1840" spans="1:41" ht="13.5" customHeight="1">
      <c r="A1840" s="88">
        <v>1837</v>
      </c>
      <c r="B1840" s="89" t="s">
        <v>25</v>
      </c>
      <c r="C1840" s="90">
        <v>2</v>
      </c>
      <c r="D1840" s="90">
        <v>2</v>
      </c>
      <c r="E1840" s="90">
        <v>0</v>
      </c>
      <c r="F1840" s="90">
        <v>0</v>
      </c>
      <c r="G1840" s="90">
        <v>2</v>
      </c>
      <c r="H1840" s="90">
        <v>2</v>
      </c>
      <c r="I1840" s="90">
        <v>2</v>
      </c>
      <c r="J1840" s="90">
        <v>0</v>
      </c>
      <c r="K1840" s="90">
        <v>0</v>
      </c>
      <c r="L1840" s="90">
        <v>2</v>
      </c>
      <c r="M1840" s="90">
        <v>0</v>
      </c>
      <c r="N1840" s="90">
        <v>2</v>
      </c>
      <c r="O1840" s="90"/>
      <c r="P1840" s="90"/>
      <c r="Q1840" s="90"/>
      <c r="R1840" s="90"/>
      <c r="Z1840" s="91">
        <f t="shared" ref="Z1840:AK1840" si="1893">C1840*100000/Z1839</f>
        <v>12.436264146250466</v>
      </c>
      <c r="AA1840" s="91">
        <f t="shared" si="1893"/>
        <v>12.370878950949464</v>
      </c>
      <c r="AB1840" s="91">
        <f t="shared" si="1893"/>
        <v>0</v>
      </c>
      <c r="AC1840" s="91">
        <f t="shared" si="1893"/>
        <v>0</v>
      </c>
      <c r="AD1840" s="91">
        <f t="shared" si="1893"/>
        <v>12.123416378735527</v>
      </c>
      <c r="AE1840" s="91">
        <f t="shared" si="1893"/>
        <v>12.067821154890485</v>
      </c>
      <c r="AF1840" s="91">
        <f t="shared" si="1893"/>
        <v>11.981069909542923</v>
      </c>
      <c r="AG1840" s="91">
        <f t="shared" si="1893"/>
        <v>0</v>
      </c>
      <c r="AH1840" s="91">
        <f t="shared" si="1893"/>
        <v>0</v>
      </c>
      <c r="AI1840" s="91">
        <f t="shared" si="1893"/>
        <v>11.798017932987259</v>
      </c>
      <c r="AJ1840" s="91">
        <f t="shared" si="1893"/>
        <v>0</v>
      </c>
      <c r="AK1840" s="91">
        <f t="shared" si="1893"/>
        <v>11.613727425817316</v>
      </c>
      <c r="AL1840" s="148"/>
      <c r="AM1840" s="148"/>
      <c r="AN1840" s="148"/>
      <c r="AO1840" s="148"/>
    </row>
    <row r="1841" spans="1:41" ht="13.5" customHeight="1">
      <c r="A1841" s="88">
        <v>1838</v>
      </c>
      <c r="B1841" s="95" t="s">
        <v>22</v>
      </c>
      <c r="C1841" s="96">
        <v>44</v>
      </c>
      <c r="D1841" s="96">
        <v>73</v>
      </c>
      <c r="E1841" s="96">
        <v>61</v>
      </c>
      <c r="F1841" s="96">
        <v>81</v>
      </c>
      <c r="G1841" s="96">
        <v>79</v>
      </c>
      <c r="H1841" s="96">
        <v>78</v>
      </c>
      <c r="I1841" s="96">
        <v>73</v>
      </c>
      <c r="J1841" s="96">
        <v>70</v>
      </c>
      <c r="K1841" s="96">
        <v>76</v>
      </c>
      <c r="L1841" s="96">
        <v>84</v>
      </c>
      <c r="M1841" s="96">
        <v>74</v>
      </c>
      <c r="N1841" s="96">
        <v>57</v>
      </c>
      <c r="O1841" s="96"/>
      <c r="P1841" s="96"/>
      <c r="Q1841" s="96"/>
      <c r="R1841" s="96"/>
      <c r="Z1841" s="91">
        <f t="shared" ref="Z1841:AK1841" si="1894">C1841*100000/Z1839</f>
        <v>273.59781121751024</v>
      </c>
      <c r="AA1841" s="91">
        <f t="shared" si="1894"/>
        <v>451.53708170965547</v>
      </c>
      <c r="AB1841" s="91">
        <f t="shared" si="1894"/>
        <v>374.23312883435585</v>
      </c>
      <c r="AC1841" s="91">
        <f t="shared" si="1894"/>
        <v>493.42105263157896</v>
      </c>
      <c r="AD1841" s="91">
        <f t="shared" si="1894"/>
        <v>478.87494696005336</v>
      </c>
      <c r="AE1841" s="91">
        <f t="shared" si="1894"/>
        <v>470.64502504072891</v>
      </c>
      <c r="AF1841" s="91">
        <f t="shared" si="1894"/>
        <v>437.30905169831664</v>
      </c>
      <c r="AG1841" s="91">
        <f t="shared" si="1894"/>
        <v>416.84035014589415</v>
      </c>
      <c r="AH1841" s="91">
        <f t="shared" si="1894"/>
        <v>450.05033457689348</v>
      </c>
      <c r="AI1841" s="91">
        <f t="shared" si="1894"/>
        <v>495.51675318546484</v>
      </c>
      <c r="AJ1841" s="91">
        <f t="shared" si="1894"/>
        <v>434.70598601891561</v>
      </c>
      <c r="AK1841" s="91">
        <f t="shared" si="1894"/>
        <v>330.9912316357935</v>
      </c>
      <c r="AL1841" s="148"/>
      <c r="AM1841" s="148"/>
      <c r="AN1841" s="148"/>
      <c r="AO1841" s="148"/>
    </row>
    <row r="1842" spans="1:41" ht="13.5" customHeight="1">
      <c r="A1842" s="88">
        <v>1839</v>
      </c>
      <c r="B1842" s="95" t="s">
        <v>21</v>
      </c>
      <c r="C1842" s="96">
        <v>26</v>
      </c>
      <c r="D1842" s="96">
        <v>17</v>
      </c>
      <c r="E1842" s="96">
        <v>14</v>
      </c>
      <c r="F1842" s="96">
        <v>31</v>
      </c>
      <c r="G1842" s="96">
        <v>30</v>
      </c>
      <c r="H1842" s="96">
        <v>47</v>
      </c>
      <c r="I1842" s="96">
        <v>106</v>
      </c>
      <c r="J1842" s="96">
        <v>27</v>
      </c>
      <c r="K1842" s="96">
        <v>45</v>
      </c>
      <c r="L1842" s="96">
        <v>48</v>
      </c>
      <c r="M1842" s="96">
        <v>29</v>
      </c>
      <c r="N1842" s="96">
        <v>83</v>
      </c>
      <c r="O1842" s="96"/>
      <c r="P1842" s="96"/>
      <c r="Q1842" s="96"/>
      <c r="R1842" s="96"/>
      <c r="Z1842" s="91">
        <f t="shared" ref="Z1842:AK1842" si="1895">C1842*100000/Z1839</f>
        <v>161.67143390125605</v>
      </c>
      <c r="AA1842" s="91">
        <f t="shared" si="1895"/>
        <v>105.15247108307045</v>
      </c>
      <c r="AB1842" s="91">
        <f t="shared" si="1895"/>
        <v>85.889570552147234</v>
      </c>
      <c r="AC1842" s="91">
        <f t="shared" si="1895"/>
        <v>188.8401559454191</v>
      </c>
      <c r="AD1842" s="91">
        <f t="shared" si="1895"/>
        <v>181.85124568103291</v>
      </c>
      <c r="AE1842" s="91">
        <f t="shared" si="1895"/>
        <v>283.59379713992638</v>
      </c>
      <c r="AF1842" s="91">
        <f t="shared" si="1895"/>
        <v>634.9967052057749</v>
      </c>
      <c r="AG1842" s="91">
        <f t="shared" si="1895"/>
        <v>160.78127791341632</v>
      </c>
      <c r="AH1842" s="91">
        <f t="shared" si="1895"/>
        <v>266.4771717889501</v>
      </c>
      <c r="AI1842" s="91">
        <f t="shared" si="1895"/>
        <v>283.15243039169417</v>
      </c>
      <c r="AJ1842" s="91">
        <f t="shared" si="1895"/>
        <v>170.35775127768312</v>
      </c>
      <c r="AK1842" s="91">
        <f t="shared" si="1895"/>
        <v>481.96968817141862</v>
      </c>
      <c r="AL1842" s="148"/>
      <c r="AM1842" s="148"/>
      <c r="AN1842" s="148"/>
      <c r="AO1842" s="148"/>
    </row>
    <row r="1843" spans="1:41" ht="13.5" customHeight="1">
      <c r="A1843" s="88">
        <v>1840</v>
      </c>
      <c r="B1843" s="95" t="s">
        <v>20</v>
      </c>
      <c r="C1843" s="96">
        <v>0</v>
      </c>
      <c r="D1843" s="96">
        <v>2</v>
      </c>
      <c r="E1843" s="96">
        <v>1</v>
      </c>
      <c r="F1843" s="96">
        <v>0</v>
      </c>
      <c r="G1843" s="96">
        <v>0</v>
      </c>
      <c r="H1843" s="96">
        <v>2</v>
      </c>
      <c r="I1843" s="96">
        <v>0</v>
      </c>
      <c r="J1843" s="96">
        <v>2</v>
      </c>
      <c r="K1843" s="96">
        <v>0</v>
      </c>
      <c r="L1843" s="96">
        <v>2</v>
      </c>
      <c r="M1843" s="96">
        <v>0</v>
      </c>
      <c r="N1843" s="96">
        <v>0</v>
      </c>
      <c r="O1843" s="96"/>
      <c r="P1843" s="96"/>
      <c r="Q1843" s="96"/>
      <c r="R1843" s="96"/>
      <c r="Z1843" s="91">
        <f t="shared" ref="Z1843:AK1843" si="1896">C1843*100000/Z1839</f>
        <v>0</v>
      </c>
      <c r="AA1843" s="91">
        <f t="shared" si="1896"/>
        <v>12.370878950949464</v>
      </c>
      <c r="AB1843" s="91">
        <f t="shared" si="1896"/>
        <v>6.1349693251533743</v>
      </c>
      <c r="AC1843" s="91">
        <f t="shared" si="1896"/>
        <v>0</v>
      </c>
      <c r="AD1843" s="91">
        <f t="shared" si="1896"/>
        <v>0</v>
      </c>
      <c r="AE1843" s="91">
        <f t="shared" si="1896"/>
        <v>12.067821154890485</v>
      </c>
      <c r="AF1843" s="91">
        <f t="shared" si="1896"/>
        <v>0</v>
      </c>
      <c r="AG1843" s="91">
        <f t="shared" si="1896"/>
        <v>11.909724289882689</v>
      </c>
      <c r="AH1843" s="91">
        <f t="shared" si="1896"/>
        <v>0</v>
      </c>
      <c r="AI1843" s="91">
        <f t="shared" si="1896"/>
        <v>11.798017932987259</v>
      </c>
      <c r="AJ1843" s="91">
        <f t="shared" si="1896"/>
        <v>0</v>
      </c>
      <c r="AK1843" s="91">
        <f t="shared" si="1896"/>
        <v>0</v>
      </c>
      <c r="AL1843" s="148"/>
      <c r="AM1843" s="148"/>
      <c r="AN1843" s="148"/>
      <c r="AO1843" s="148"/>
    </row>
    <row r="1844" spans="1:41" ht="13.5" customHeight="1">
      <c r="A1844" s="88">
        <v>1841</v>
      </c>
      <c r="B1844" s="95" t="s">
        <v>19</v>
      </c>
      <c r="C1844" s="96">
        <v>2</v>
      </c>
      <c r="D1844" s="96">
        <v>0</v>
      </c>
      <c r="E1844" s="96">
        <v>0</v>
      </c>
      <c r="F1844" s="96">
        <v>0</v>
      </c>
      <c r="G1844" s="96">
        <v>1</v>
      </c>
      <c r="H1844" s="96">
        <v>2</v>
      </c>
      <c r="I1844" s="96">
        <v>0</v>
      </c>
      <c r="J1844" s="96">
        <v>4</v>
      </c>
      <c r="K1844" s="96">
        <v>2</v>
      </c>
      <c r="L1844" s="96">
        <v>0</v>
      </c>
      <c r="M1844" s="96">
        <v>0</v>
      </c>
      <c r="N1844" s="96">
        <v>0</v>
      </c>
      <c r="O1844" s="96"/>
      <c r="P1844" s="96"/>
      <c r="Q1844" s="96"/>
      <c r="R1844" s="96"/>
      <c r="Z1844" s="91">
        <f t="shared" ref="Z1844:AK1844" si="1897">C1844*100000/Z1839</f>
        <v>12.436264146250466</v>
      </c>
      <c r="AA1844" s="91">
        <f t="shared" si="1897"/>
        <v>0</v>
      </c>
      <c r="AB1844" s="91">
        <f t="shared" si="1897"/>
        <v>0</v>
      </c>
      <c r="AC1844" s="91">
        <f t="shared" si="1897"/>
        <v>0</v>
      </c>
      <c r="AD1844" s="91">
        <f t="shared" si="1897"/>
        <v>6.0617081893677636</v>
      </c>
      <c r="AE1844" s="91">
        <f t="shared" si="1897"/>
        <v>12.067821154890485</v>
      </c>
      <c r="AF1844" s="91">
        <f t="shared" si="1897"/>
        <v>0</v>
      </c>
      <c r="AG1844" s="91">
        <f t="shared" si="1897"/>
        <v>23.819448579765378</v>
      </c>
      <c r="AH1844" s="91">
        <f t="shared" si="1897"/>
        <v>11.843429857286671</v>
      </c>
      <c r="AI1844" s="91">
        <f t="shared" si="1897"/>
        <v>0</v>
      </c>
      <c r="AJ1844" s="91">
        <f t="shared" si="1897"/>
        <v>0</v>
      </c>
      <c r="AK1844" s="91">
        <f t="shared" si="1897"/>
        <v>0</v>
      </c>
      <c r="AL1844" s="148"/>
      <c r="AM1844" s="148"/>
      <c r="AN1844" s="148"/>
      <c r="AO1844" s="148"/>
    </row>
    <row r="1845" spans="1:41" ht="13.5" customHeight="1">
      <c r="A1845" s="88">
        <v>1842</v>
      </c>
      <c r="B1845" s="95" t="s">
        <v>18</v>
      </c>
      <c r="C1845" s="96">
        <v>0</v>
      </c>
      <c r="D1845" s="96">
        <v>0</v>
      </c>
      <c r="E1845" s="96">
        <v>0</v>
      </c>
      <c r="F1845" s="96">
        <v>0</v>
      </c>
      <c r="G1845" s="96">
        <v>0</v>
      </c>
      <c r="H1845" s="96">
        <v>0</v>
      </c>
      <c r="I1845" s="96">
        <v>0</v>
      </c>
      <c r="J1845" s="96">
        <v>0</v>
      </c>
      <c r="K1845" s="96">
        <v>0</v>
      </c>
      <c r="L1845" s="96">
        <v>0</v>
      </c>
      <c r="M1845" s="96">
        <v>0</v>
      </c>
      <c r="N1845" s="96">
        <v>1</v>
      </c>
      <c r="O1845" s="96"/>
      <c r="P1845" s="96"/>
      <c r="Q1845" s="96"/>
      <c r="R1845" s="96"/>
      <c r="Z1845" s="91">
        <f t="shared" ref="Z1845:AK1845" si="1898">C1845*100000/Z1839</f>
        <v>0</v>
      </c>
      <c r="AA1845" s="91">
        <f t="shared" si="1898"/>
        <v>0</v>
      </c>
      <c r="AB1845" s="91">
        <f t="shared" si="1898"/>
        <v>0</v>
      </c>
      <c r="AC1845" s="91">
        <f t="shared" si="1898"/>
        <v>0</v>
      </c>
      <c r="AD1845" s="91">
        <f t="shared" si="1898"/>
        <v>0</v>
      </c>
      <c r="AE1845" s="91">
        <f t="shared" si="1898"/>
        <v>0</v>
      </c>
      <c r="AF1845" s="91">
        <f t="shared" si="1898"/>
        <v>0</v>
      </c>
      <c r="AG1845" s="91">
        <f t="shared" si="1898"/>
        <v>0</v>
      </c>
      <c r="AH1845" s="91">
        <f t="shared" si="1898"/>
        <v>0</v>
      </c>
      <c r="AI1845" s="91">
        <f t="shared" si="1898"/>
        <v>0</v>
      </c>
      <c r="AJ1845" s="91">
        <f t="shared" si="1898"/>
        <v>0</v>
      </c>
      <c r="AK1845" s="91">
        <f t="shared" si="1898"/>
        <v>5.8068637129086582</v>
      </c>
      <c r="AL1845" s="148"/>
      <c r="AM1845" s="148"/>
      <c r="AN1845" s="148"/>
      <c r="AO1845" s="148"/>
    </row>
    <row r="1846" spans="1:41" ht="13.5" customHeight="1">
      <c r="A1846" s="88">
        <v>1843</v>
      </c>
      <c r="B1846" s="95" t="s">
        <v>17</v>
      </c>
      <c r="C1846" s="96">
        <v>12</v>
      </c>
      <c r="D1846" s="96">
        <v>14</v>
      </c>
      <c r="E1846" s="96">
        <v>13</v>
      </c>
      <c r="F1846" s="96">
        <v>15</v>
      </c>
      <c r="G1846" s="96">
        <v>32</v>
      </c>
      <c r="H1846" s="96">
        <v>24</v>
      </c>
      <c r="I1846" s="96">
        <v>17</v>
      </c>
      <c r="J1846" s="96">
        <v>23</v>
      </c>
      <c r="K1846" s="96">
        <v>30</v>
      </c>
      <c r="L1846" s="96">
        <v>25</v>
      </c>
      <c r="M1846" s="96">
        <v>26</v>
      </c>
      <c r="N1846" s="96">
        <v>25</v>
      </c>
      <c r="O1846" s="96"/>
      <c r="P1846" s="96"/>
      <c r="Q1846" s="96"/>
      <c r="R1846" s="96"/>
      <c r="Z1846" s="91">
        <f t="shared" ref="Z1846:AK1846" si="1899">C1846*100000/Z1839</f>
        <v>74.617584877502793</v>
      </c>
      <c r="AA1846" s="91">
        <f t="shared" si="1899"/>
        <v>86.596152656646254</v>
      </c>
      <c r="AB1846" s="91">
        <f t="shared" si="1899"/>
        <v>79.75460122699387</v>
      </c>
      <c r="AC1846" s="91">
        <f t="shared" si="1899"/>
        <v>91.37426900584795</v>
      </c>
      <c r="AD1846" s="91">
        <f t="shared" si="1899"/>
        <v>193.97466205976843</v>
      </c>
      <c r="AE1846" s="91">
        <f t="shared" si="1899"/>
        <v>144.8138538586858</v>
      </c>
      <c r="AF1846" s="91">
        <f t="shared" si="1899"/>
        <v>101.83909423111484</v>
      </c>
      <c r="AG1846" s="91">
        <f t="shared" si="1899"/>
        <v>136.96182933365094</v>
      </c>
      <c r="AH1846" s="91">
        <f t="shared" si="1899"/>
        <v>177.65144785930005</v>
      </c>
      <c r="AI1846" s="91">
        <f t="shared" si="1899"/>
        <v>147.47522416234074</v>
      </c>
      <c r="AJ1846" s="91">
        <f t="shared" si="1899"/>
        <v>152.73453562826765</v>
      </c>
      <c r="AK1846" s="91">
        <f t="shared" si="1899"/>
        <v>145.17159282271646</v>
      </c>
      <c r="AL1846" s="148"/>
      <c r="AM1846" s="148"/>
      <c r="AN1846" s="148"/>
      <c r="AO1846" s="148"/>
    </row>
    <row r="1847" spans="1:41" ht="13.5" customHeight="1">
      <c r="A1847" s="88">
        <v>1844</v>
      </c>
      <c r="B1847" s="95" t="s">
        <v>16</v>
      </c>
      <c r="C1847" s="96">
        <v>10</v>
      </c>
      <c r="D1847" s="96">
        <v>17</v>
      </c>
      <c r="E1847" s="96">
        <v>10</v>
      </c>
      <c r="F1847" s="96">
        <v>12</v>
      </c>
      <c r="G1847" s="96">
        <v>15</v>
      </c>
      <c r="H1847" s="96">
        <v>16</v>
      </c>
      <c r="I1847" s="96">
        <v>13</v>
      </c>
      <c r="J1847" s="96">
        <v>22</v>
      </c>
      <c r="K1847" s="96">
        <v>24</v>
      </c>
      <c r="L1847" s="96">
        <v>31</v>
      </c>
      <c r="M1847" s="96">
        <v>26</v>
      </c>
      <c r="N1847" s="96">
        <v>40</v>
      </c>
      <c r="O1847" s="96"/>
      <c r="P1847" s="96"/>
      <c r="Q1847" s="96"/>
      <c r="R1847" s="96"/>
      <c r="Z1847" s="91">
        <f t="shared" ref="Z1847:AK1847" si="1900">C1847*100000/Z1839</f>
        <v>62.181320731252335</v>
      </c>
      <c r="AA1847" s="91">
        <f t="shared" si="1900"/>
        <v>105.15247108307045</v>
      </c>
      <c r="AB1847" s="91">
        <f t="shared" si="1900"/>
        <v>61.349693251533743</v>
      </c>
      <c r="AC1847" s="91">
        <f t="shared" si="1900"/>
        <v>73.099415204678365</v>
      </c>
      <c r="AD1847" s="91">
        <f t="shared" si="1900"/>
        <v>90.925622840516453</v>
      </c>
      <c r="AE1847" s="91">
        <f t="shared" si="1900"/>
        <v>96.542569239123878</v>
      </c>
      <c r="AF1847" s="91">
        <f t="shared" si="1900"/>
        <v>77.876954412028994</v>
      </c>
      <c r="AG1847" s="91">
        <f t="shared" si="1900"/>
        <v>131.00696718870958</v>
      </c>
      <c r="AH1847" s="91">
        <f t="shared" si="1900"/>
        <v>142.12115828744004</v>
      </c>
      <c r="AI1847" s="91">
        <f t="shared" si="1900"/>
        <v>182.86927796130252</v>
      </c>
      <c r="AJ1847" s="91">
        <f t="shared" si="1900"/>
        <v>152.73453562826765</v>
      </c>
      <c r="AK1847" s="91">
        <f t="shared" si="1900"/>
        <v>232.27454851634633</v>
      </c>
      <c r="AL1847" s="148"/>
      <c r="AM1847" s="148"/>
      <c r="AN1847" s="148"/>
      <c r="AO1847" s="148"/>
    </row>
    <row r="1848" spans="1:41" ht="13.5" customHeight="1">
      <c r="A1848" s="88">
        <v>1845</v>
      </c>
      <c r="B1848" s="97" t="s">
        <v>117</v>
      </c>
      <c r="C1848" s="96">
        <v>96</v>
      </c>
      <c r="D1848" s="96">
        <v>125</v>
      </c>
      <c r="E1848" s="96">
        <v>99</v>
      </c>
      <c r="F1848" s="96">
        <v>139</v>
      </c>
      <c r="G1848" s="96">
        <v>159</v>
      </c>
      <c r="H1848" s="96">
        <v>171</v>
      </c>
      <c r="I1848" s="96">
        <v>211</v>
      </c>
      <c r="J1848" s="96">
        <v>148</v>
      </c>
      <c r="K1848" s="96">
        <v>177</v>
      </c>
      <c r="L1848" s="96">
        <v>192</v>
      </c>
      <c r="M1848" s="96">
        <v>155</v>
      </c>
      <c r="N1848" s="96">
        <v>208</v>
      </c>
      <c r="O1848" s="96"/>
      <c r="P1848" s="96"/>
      <c r="Q1848" s="96"/>
      <c r="R1848" s="96"/>
      <c r="T1848" s="4" t="s">
        <v>1242</v>
      </c>
      <c r="U1848" s="4" t="s">
        <v>1243</v>
      </c>
      <c r="V1848" s="4" t="s">
        <v>1244</v>
      </c>
      <c r="W1848" s="4" t="s">
        <v>1245</v>
      </c>
      <c r="X1848" s="4" t="s">
        <v>1246</v>
      </c>
      <c r="Y1848" s="4">
        <v>1168</v>
      </c>
      <c r="Z1848" s="91">
        <f t="shared" ref="Z1848:AK1848" si="1901">C1848*100000/Z1839</f>
        <v>596.94067902002234</v>
      </c>
      <c r="AA1848" s="91">
        <f t="shared" si="1901"/>
        <v>773.17993443434159</v>
      </c>
      <c r="AB1848" s="91">
        <f t="shared" si="1901"/>
        <v>607.36196319018404</v>
      </c>
      <c r="AC1848" s="91">
        <f t="shared" si="1901"/>
        <v>846.73489278752436</v>
      </c>
      <c r="AD1848" s="91">
        <f t="shared" si="1901"/>
        <v>963.81160210947451</v>
      </c>
      <c r="AE1848" s="91">
        <f t="shared" si="1901"/>
        <v>1031.7987087431363</v>
      </c>
      <c r="AF1848" s="91">
        <f t="shared" si="1901"/>
        <v>1264.0028754567784</v>
      </c>
      <c r="AG1848" s="91">
        <f t="shared" si="1901"/>
        <v>881.31959745131905</v>
      </c>
      <c r="AH1848" s="91">
        <f t="shared" si="1901"/>
        <v>1048.1435423698704</v>
      </c>
      <c r="AI1848" s="91">
        <f t="shared" si="1901"/>
        <v>1132.6097215667767</v>
      </c>
      <c r="AJ1848" s="91">
        <f t="shared" si="1901"/>
        <v>910.53280855313403</v>
      </c>
      <c r="AK1848" s="91">
        <f t="shared" si="1901"/>
        <v>1207.8276522850008</v>
      </c>
      <c r="AL1848" s="148"/>
      <c r="AM1848" s="148"/>
      <c r="AN1848" s="148"/>
      <c r="AO1848" s="148"/>
    </row>
    <row r="1849" spans="1:41" ht="13.5" customHeight="1">
      <c r="A1849" s="88">
        <v>1846</v>
      </c>
      <c r="B1849" s="95" t="s">
        <v>15</v>
      </c>
      <c r="C1849" s="96">
        <v>9</v>
      </c>
      <c r="D1849" s="96">
        <v>24</v>
      </c>
      <c r="E1849" s="96">
        <v>13</v>
      </c>
      <c r="F1849" s="96">
        <v>9</v>
      </c>
      <c r="G1849" s="96">
        <v>4</v>
      </c>
      <c r="H1849" s="96">
        <v>6</v>
      </c>
      <c r="I1849" s="96">
        <v>8</v>
      </c>
      <c r="J1849" s="96">
        <v>6</v>
      </c>
      <c r="K1849" s="96">
        <v>6</v>
      </c>
      <c r="L1849" s="96">
        <v>2</v>
      </c>
      <c r="M1849" s="96">
        <v>7</v>
      </c>
      <c r="N1849" s="96">
        <v>12</v>
      </c>
      <c r="O1849" s="96"/>
      <c r="P1849" s="96"/>
      <c r="Q1849" s="96"/>
      <c r="R1849" s="96"/>
      <c r="Z1849" s="91">
        <f t="shared" ref="Z1849:AK1849" si="1902">C1849*100000/Z1839</f>
        <v>55.963188658127102</v>
      </c>
      <c r="AA1849" s="91">
        <f t="shared" si="1902"/>
        <v>148.45054741139359</v>
      </c>
      <c r="AB1849" s="91">
        <f t="shared" si="1902"/>
        <v>79.75460122699387</v>
      </c>
      <c r="AC1849" s="91">
        <f t="shared" si="1902"/>
        <v>54.824561403508774</v>
      </c>
      <c r="AD1849" s="91">
        <f t="shared" si="1902"/>
        <v>24.246832757471054</v>
      </c>
      <c r="AE1849" s="91">
        <f t="shared" si="1902"/>
        <v>36.203463464671451</v>
      </c>
      <c r="AF1849" s="91">
        <f t="shared" si="1902"/>
        <v>47.92427963817169</v>
      </c>
      <c r="AG1849" s="91">
        <f t="shared" si="1902"/>
        <v>35.729172869648067</v>
      </c>
      <c r="AH1849" s="91">
        <f t="shared" si="1902"/>
        <v>35.53028957186001</v>
      </c>
      <c r="AI1849" s="91">
        <f t="shared" si="1902"/>
        <v>11.798017932987259</v>
      </c>
      <c r="AJ1849" s="91">
        <f t="shared" si="1902"/>
        <v>41.120836515302827</v>
      </c>
      <c r="AK1849" s="91">
        <f t="shared" si="1902"/>
        <v>69.682364554903899</v>
      </c>
      <c r="AL1849" s="148"/>
      <c r="AM1849" s="148"/>
      <c r="AN1849" s="148"/>
      <c r="AO1849" s="148"/>
    </row>
    <row r="1850" spans="1:41" ht="13.5" customHeight="1">
      <c r="A1850" s="88">
        <v>1847</v>
      </c>
      <c r="B1850" s="95" t="s">
        <v>14</v>
      </c>
      <c r="C1850" s="96">
        <v>104</v>
      </c>
      <c r="D1850" s="96">
        <v>135</v>
      </c>
      <c r="E1850" s="96">
        <v>78</v>
      </c>
      <c r="F1850" s="96">
        <v>102</v>
      </c>
      <c r="G1850" s="96">
        <v>85</v>
      </c>
      <c r="H1850" s="96">
        <v>53</v>
      </c>
      <c r="I1850" s="96">
        <v>60</v>
      </c>
      <c r="J1850" s="96">
        <v>72</v>
      </c>
      <c r="K1850" s="96">
        <v>50</v>
      </c>
      <c r="L1850" s="96">
        <v>66</v>
      </c>
      <c r="M1850" s="96">
        <v>68</v>
      </c>
      <c r="N1850" s="96">
        <v>80</v>
      </c>
      <c r="O1850" s="96"/>
      <c r="P1850" s="96"/>
      <c r="Q1850" s="96"/>
      <c r="R1850" s="96"/>
      <c r="Z1850" s="91">
        <f t="shared" ref="Z1850:AK1850" si="1903">C1850*100000/Z1839</f>
        <v>646.68573560502421</v>
      </c>
      <c r="AA1850" s="91">
        <f t="shared" si="1903"/>
        <v>835.03432918908891</v>
      </c>
      <c r="AB1850" s="91">
        <f t="shared" si="1903"/>
        <v>478.52760736196319</v>
      </c>
      <c r="AC1850" s="91">
        <f t="shared" si="1903"/>
        <v>621.34502923976606</v>
      </c>
      <c r="AD1850" s="91">
        <f t="shared" si="1903"/>
        <v>515.24519609625997</v>
      </c>
      <c r="AE1850" s="91">
        <f t="shared" si="1903"/>
        <v>319.79726060459785</v>
      </c>
      <c r="AF1850" s="91">
        <f t="shared" si="1903"/>
        <v>359.43209728628767</v>
      </c>
      <c r="AG1850" s="91">
        <f t="shared" si="1903"/>
        <v>428.75007443577681</v>
      </c>
      <c r="AH1850" s="91">
        <f t="shared" si="1903"/>
        <v>296.08574643216673</v>
      </c>
      <c r="AI1850" s="91">
        <f t="shared" si="1903"/>
        <v>389.33459178857953</v>
      </c>
      <c r="AJ1850" s="91">
        <f t="shared" si="1903"/>
        <v>399.45955472008461</v>
      </c>
      <c r="AK1850" s="91">
        <f t="shared" si="1903"/>
        <v>464.54909703269266</v>
      </c>
      <c r="AL1850" s="148"/>
      <c r="AM1850" s="148"/>
      <c r="AN1850" s="148"/>
      <c r="AO1850" s="148"/>
    </row>
    <row r="1851" spans="1:41" ht="13.5" customHeight="1">
      <c r="A1851" s="88">
        <v>1848</v>
      </c>
      <c r="B1851" s="95" t="s">
        <v>13</v>
      </c>
      <c r="C1851" s="96">
        <v>52</v>
      </c>
      <c r="D1851" s="96">
        <v>61</v>
      </c>
      <c r="E1851" s="96">
        <v>53</v>
      </c>
      <c r="F1851" s="96">
        <v>43</v>
      </c>
      <c r="G1851" s="96">
        <v>45</v>
      </c>
      <c r="H1851" s="96">
        <v>59</v>
      </c>
      <c r="I1851" s="96">
        <v>89</v>
      </c>
      <c r="J1851" s="96">
        <v>39</v>
      </c>
      <c r="K1851" s="96">
        <v>57</v>
      </c>
      <c r="L1851" s="96">
        <v>47</v>
      </c>
      <c r="M1851" s="96">
        <v>38</v>
      </c>
      <c r="N1851" s="96">
        <v>49</v>
      </c>
      <c r="O1851" s="96"/>
      <c r="P1851" s="96"/>
      <c r="Q1851" s="96"/>
      <c r="R1851" s="96"/>
      <c r="Z1851" s="91">
        <f t="shared" ref="Z1851:AK1851" si="1904">C1851*100000/Z1839</f>
        <v>323.3428678025121</v>
      </c>
      <c r="AA1851" s="91">
        <f t="shared" si="1904"/>
        <v>377.31180800395867</v>
      </c>
      <c r="AB1851" s="91">
        <f t="shared" si="1904"/>
        <v>325.15337423312883</v>
      </c>
      <c r="AC1851" s="91">
        <f t="shared" si="1904"/>
        <v>261.93957115009749</v>
      </c>
      <c r="AD1851" s="91">
        <f t="shared" si="1904"/>
        <v>272.77686852154937</v>
      </c>
      <c r="AE1851" s="91">
        <f t="shared" si="1904"/>
        <v>356.00072406926927</v>
      </c>
      <c r="AF1851" s="91">
        <f t="shared" si="1904"/>
        <v>533.15761097466009</v>
      </c>
      <c r="AG1851" s="91">
        <f t="shared" si="1904"/>
        <v>232.23962365271245</v>
      </c>
      <c r="AH1851" s="91">
        <f t="shared" si="1904"/>
        <v>337.53775093267012</v>
      </c>
      <c r="AI1851" s="91">
        <f t="shared" si="1904"/>
        <v>277.25342142520054</v>
      </c>
      <c r="AJ1851" s="91">
        <f t="shared" si="1904"/>
        <v>223.22739822592962</v>
      </c>
      <c r="AK1851" s="91">
        <f t="shared" si="1904"/>
        <v>284.53632193252423</v>
      </c>
      <c r="AL1851" s="148"/>
      <c r="AM1851" s="148"/>
      <c r="AN1851" s="148"/>
      <c r="AO1851" s="148"/>
    </row>
    <row r="1852" spans="1:41" ht="13.5" customHeight="1">
      <c r="A1852" s="88">
        <v>1849</v>
      </c>
      <c r="B1852" s="95" t="s">
        <v>12</v>
      </c>
      <c r="C1852" s="96">
        <v>186</v>
      </c>
      <c r="D1852" s="96">
        <v>162</v>
      </c>
      <c r="E1852" s="96">
        <v>213</v>
      </c>
      <c r="F1852" s="96">
        <v>150</v>
      </c>
      <c r="G1852" s="96">
        <v>127</v>
      </c>
      <c r="H1852" s="96">
        <v>113</v>
      </c>
      <c r="I1852" s="96">
        <v>190</v>
      </c>
      <c r="J1852" s="96">
        <v>126</v>
      </c>
      <c r="K1852" s="96">
        <v>167</v>
      </c>
      <c r="L1852" s="96">
        <v>143</v>
      </c>
      <c r="M1852" s="96">
        <v>130</v>
      </c>
      <c r="N1852" s="96">
        <v>156</v>
      </c>
      <c r="O1852" s="96"/>
      <c r="P1852" s="96"/>
      <c r="Q1852" s="96"/>
      <c r="R1852" s="96"/>
      <c r="Z1852" s="91">
        <f t="shared" ref="Z1852:AK1852" si="1905">C1852*100000/Z1839</f>
        <v>1156.5725656012933</v>
      </c>
      <c r="AA1852" s="91">
        <f t="shared" si="1905"/>
        <v>1002.0411950269066</v>
      </c>
      <c r="AB1852" s="91">
        <f t="shared" si="1905"/>
        <v>1306.7484662576687</v>
      </c>
      <c r="AC1852" s="91">
        <f t="shared" si="1905"/>
        <v>913.74269005847952</v>
      </c>
      <c r="AD1852" s="91">
        <f t="shared" si="1905"/>
        <v>769.83694004970596</v>
      </c>
      <c r="AE1852" s="91">
        <f t="shared" si="1905"/>
        <v>681.8318952513124</v>
      </c>
      <c r="AF1852" s="91">
        <f t="shared" si="1905"/>
        <v>1138.2016414065777</v>
      </c>
      <c r="AG1852" s="91">
        <f t="shared" si="1905"/>
        <v>750.31263026260945</v>
      </c>
      <c r="AH1852" s="91">
        <f t="shared" si="1905"/>
        <v>988.92639308343701</v>
      </c>
      <c r="AI1852" s="91">
        <f t="shared" si="1905"/>
        <v>843.55828220858893</v>
      </c>
      <c r="AJ1852" s="91">
        <f t="shared" si="1905"/>
        <v>763.67267814133822</v>
      </c>
      <c r="AK1852" s="91">
        <f t="shared" si="1905"/>
        <v>905.87073921375065</v>
      </c>
      <c r="AL1852" s="148"/>
      <c r="AM1852" s="148"/>
      <c r="AN1852" s="148"/>
      <c r="AO1852" s="148"/>
    </row>
    <row r="1853" spans="1:41" ht="13.5" customHeight="1">
      <c r="A1853" s="88">
        <v>1850</v>
      </c>
      <c r="B1853" s="95" t="s">
        <v>11</v>
      </c>
      <c r="C1853" s="96">
        <v>4</v>
      </c>
      <c r="D1853" s="96">
        <v>6</v>
      </c>
      <c r="E1853" s="96">
        <v>16</v>
      </c>
      <c r="F1853" s="96">
        <v>21</v>
      </c>
      <c r="G1853" s="96">
        <v>8</v>
      </c>
      <c r="H1853" s="96">
        <v>9</v>
      </c>
      <c r="I1853" s="96">
        <v>10</v>
      </c>
      <c r="J1853" s="96">
        <v>7</v>
      </c>
      <c r="K1853" s="96">
        <v>20</v>
      </c>
      <c r="L1853" s="96">
        <v>16</v>
      </c>
      <c r="M1853" s="96">
        <v>15</v>
      </c>
      <c r="N1853" s="96">
        <v>32</v>
      </c>
      <c r="O1853" s="96"/>
      <c r="P1853" s="96"/>
      <c r="Q1853" s="96"/>
      <c r="R1853" s="96"/>
      <c r="Z1853" s="91">
        <f t="shared" ref="Z1853:AK1853" si="1906">C1853*100000/Z1839</f>
        <v>24.872528292500931</v>
      </c>
      <c r="AA1853" s="91">
        <f t="shared" si="1906"/>
        <v>37.112636852848397</v>
      </c>
      <c r="AB1853" s="91">
        <f t="shared" si="1906"/>
        <v>98.159509202453989</v>
      </c>
      <c r="AC1853" s="91">
        <f t="shared" si="1906"/>
        <v>127.92397660818713</v>
      </c>
      <c r="AD1853" s="91">
        <f t="shared" si="1906"/>
        <v>48.493665514942109</v>
      </c>
      <c r="AE1853" s="91">
        <f t="shared" si="1906"/>
        <v>54.30519519700718</v>
      </c>
      <c r="AF1853" s="91">
        <f t="shared" si="1906"/>
        <v>59.905349547714614</v>
      </c>
      <c r="AG1853" s="91">
        <f t="shared" si="1906"/>
        <v>41.684035014589412</v>
      </c>
      <c r="AH1853" s="91">
        <f t="shared" si="1906"/>
        <v>118.43429857286671</v>
      </c>
      <c r="AI1853" s="91">
        <f t="shared" si="1906"/>
        <v>94.38414346389807</v>
      </c>
      <c r="AJ1853" s="91">
        <f t="shared" si="1906"/>
        <v>88.116078247077482</v>
      </c>
      <c r="AK1853" s="91">
        <f t="shared" si="1906"/>
        <v>185.81963881307706</v>
      </c>
      <c r="AL1853" s="148"/>
      <c r="AM1853" s="148"/>
      <c r="AN1853" s="148"/>
      <c r="AO1853" s="148"/>
    </row>
    <row r="1854" spans="1:41" ht="13.5" customHeight="1">
      <c r="A1854" s="88">
        <v>1851</v>
      </c>
      <c r="B1854" s="95" t="s">
        <v>28</v>
      </c>
      <c r="C1854" s="96">
        <v>0</v>
      </c>
      <c r="D1854" s="96">
        <v>0</v>
      </c>
      <c r="E1854" s="96">
        <v>0</v>
      </c>
      <c r="F1854" s="96">
        <v>0</v>
      </c>
      <c r="G1854" s="96">
        <v>0</v>
      </c>
      <c r="H1854" s="96">
        <v>0</v>
      </c>
      <c r="I1854" s="96">
        <v>0</v>
      </c>
      <c r="J1854" s="96">
        <v>0</v>
      </c>
      <c r="K1854" s="96">
        <v>0</v>
      </c>
      <c r="L1854" s="96">
        <v>0</v>
      </c>
      <c r="M1854" s="96">
        <v>0</v>
      </c>
      <c r="N1854" s="96">
        <v>0</v>
      </c>
      <c r="O1854" s="96"/>
      <c r="P1854" s="96"/>
      <c r="Q1854" s="96"/>
      <c r="R1854" s="96"/>
      <c r="Z1854" s="91">
        <f t="shared" ref="Z1854:AK1854" si="1907">C1854*100000/Z1839</f>
        <v>0</v>
      </c>
      <c r="AA1854" s="91">
        <f t="shared" si="1907"/>
        <v>0</v>
      </c>
      <c r="AB1854" s="91">
        <f t="shared" si="1907"/>
        <v>0</v>
      </c>
      <c r="AC1854" s="91">
        <f t="shared" si="1907"/>
        <v>0</v>
      </c>
      <c r="AD1854" s="91">
        <f t="shared" si="1907"/>
        <v>0</v>
      </c>
      <c r="AE1854" s="91">
        <f t="shared" si="1907"/>
        <v>0</v>
      </c>
      <c r="AF1854" s="91">
        <f t="shared" si="1907"/>
        <v>0</v>
      </c>
      <c r="AG1854" s="91">
        <f t="shared" si="1907"/>
        <v>0</v>
      </c>
      <c r="AH1854" s="91">
        <f t="shared" si="1907"/>
        <v>0</v>
      </c>
      <c r="AI1854" s="91">
        <f t="shared" si="1907"/>
        <v>0</v>
      </c>
      <c r="AJ1854" s="91">
        <f t="shared" si="1907"/>
        <v>0</v>
      </c>
      <c r="AK1854" s="91">
        <f t="shared" si="1907"/>
        <v>0</v>
      </c>
      <c r="AL1854" s="148"/>
      <c r="AM1854" s="148"/>
      <c r="AN1854" s="148"/>
      <c r="AO1854" s="148"/>
    </row>
    <row r="1855" spans="1:41" ht="13.5" customHeight="1">
      <c r="A1855" s="88">
        <v>1852</v>
      </c>
      <c r="B1855" s="97" t="s">
        <v>118</v>
      </c>
      <c r="C1855" s="96">
        <v>355</v>
      </c>
      <c r="D1855" s="96">
        <v>388</v>
      </c>
      <c r="E1855" s="96">
        <v>373</v>
      </c>
      <c r="F1855" s="96">
        <v>325</v>
      </c>
      <c r="G1855" s="96">
        <v>269</v>
      </c>
      <c r="H1855" s="96">
        <v>240</v>
      </c>
      <c r="I1855" s="96">
        <v>357</v>
      </c>
      <c r="J1855" s="96">
        <v>250</v>
      </c>
      <c r="K1855" s="96">
        <v>300</v>
      </c>
      <c r="L1855" s="96">
        <v>274</v>
      </c>
      <c r="M1855" s="96">
        <v>258</v>
      </c>
      <c r="N1855" s="96">
        <v>329</v>
      </c>
      <c r="O1855" s="96"/>
      <c r="P1855" s="96"/>
      <c r="Q1855" s="96"/>
      <c r="R1855" s="96"/>
      <c r="T1855" s="4" t="s">
        <v>1247</v>
      </c>
      <c r="U1855" s="4" t="s">
        <v>1248</v>
      </c>
      <c r="V1855" s="4" t="s">
        <v>1249</v>
      </c>
      <c r="W1855" s="4" t="s">
        <v>1250</v>
      </c>
      <c r="X1855" s="4" t="s">
        <v>1251</v>
      </c>
      <c r="Y1855" s="4">
        <v>2401.9</v>
      </c>
      <c r="Z1855" s="91">
        <f t="shared" ref="Z1855:AK1855" si="1908">C1855*100000/Z1839</f>
        <v>2207.4368859594579</v>
      </c>
      <c r="AA1855" s="91">
        <f t="shared" si="1908"/>
        <v>2399.9505164841962</v>
      </c>
      <c r="AB1855" s="91">
        <f t="shared" si="1908"/>
        <v>2288.3435582822085</v>
      </c>
      <c r="AC1855" s="91">
        <f t="shared" si="1908"/>
        <v>1979.7758284600391</v>
      </c>
      <c r="AD1855" s="91">
        <f t="shared" si="1908"/>
        <v>1630.5995029399285</v>
      </c>
      <c r="AE1855" s="91">
        <f t="shared" si="1908"/>
        <v>1448.1385385868582</v>
      </c>
      <c r="AF1855" s="91">
        <f t="shared" si="1908"/>
        <v>2138.6209788534115</v>
      </c>
      <c r="AG1855" s="91">
        <f t="shared" si="1908"/>
        <v>1488.7155362353362</v>
      </c>
      <c r="AH1855" s="91">
        <f t="shared" si="1908"/>
        <v>1776.5144785930006</v>
      </c>
      <c r="AI1855" s="91">
        <f t="shared" si="1908"/>
        <v>1616.3284568192544</v>
      </c>
      <c r="AJ1855" s="91">
        <f t="shared" si="1908"/>
        <v>1515.5965458497328</v>
      </c>
      <c r="AK1855" s="91">
        <f t="shared" si="1908"/>
        <v>1910.4581615469485</v>
      </c>
      <c r="AL1855" s="148"/>
      <c r="AM1855" s="148"/>
      <c r="AN1855" s="148"/>
      <c r="AO1855" s="148"/>
    </row>
    <row r="1856" spans="1:41" ht="13.5" customHeight="1">
      <c r="A1856" s="88">
        <v>1853</v>
      </c>
      <c r="B1856" s="95" t="s">
        <v>10</v>
      </c>
      <c r="C1856" s="96">
        <v>3</v>
      </c>
      <c r="D1856" s="96">
        <v>4</v>
      </c>
      <c r="E1856" s="96">
        <v>1</v>
      </c>
      <c r="F1856" s="96">
        <v>9</v>
      </c>
      <c r="G1856" s="96">
        <v>10</v>
      </c>
      <c r="H1856" s="96">
        <v>3</v>
      </c>
      <c r="I1856" s="96">
        <v>7</v>
      </c>
      <c r="J1856" s="96">
        <v>4</v>
      </c>
      <c r="K1856" s="96">
        <v>7</v>
      </c>
      <c r="L1856" s="96">
        <v>5</v>
      </c>
      <c r="M1856" s="96">
        <v>5</v>
      </c>
      <c r="N1856" s="96">
        <v>15</v>
      </c>
      <c r="O1856" s="96"/>
      <c r="P1856" s="96"/>
      <c r="Q1856" s="96"/>
      <c r="R1856" s="96"/>
      <c r="Z1856" s="91">
        <f t="shared" ref="Z1856:AK1856" si="1909">C1856*100000/Z1839</f>
        <v>18.654396219375698</v>
      </c>
      <c r="AA1856" s="91">
        <f t="shared" si="1909"/>
        <v>24.741757901898929</v>
      </c>
      <c r="AB1856" s="91">
        <f t="shared" si="1909"/>
        <v>6.1349693251533743</v>
      </c>
      <c r="AC1856" s="91">
        <f t="shared" si="1909"/>
        <v>54.824561403508774</v>
      </c>
      <c r="AD1856" s="91">
        <f t="shared" si="1909"/>
        <v>60.617081893677636</v>
      </c>
      <c r="AE1856" s="91">
        <f t="shared" si="1909"/>
        <v>18.101731732335725</v>
      </c>
      <c r="AF1856" s="91">
        <f t="shared" si="1909"/>
        <v>41.933744683400228</v>
      </c>
      <c r="AG1856" s="91">
        <f t="shared" si="1909"/>
        <v>23.819448579765378</v>
      </c>
      <c r="AH1856" s="91">
        <f t="shared" si="1909"/>
        <v>41.452004500503342</v>
      </c>
      <c r="AI1856" s="91">
        <f t="shared" si="1909"/>
        <v>29.495044832468146</v>
      </c>
      <c r="AJ1856" s="91">
        <f t="shared" si="1909"/>
        <v>29.372026082359159</v>
      </c>
      <c r="AK1856" s="91">
        <f t="shared" si="1909"/>
        <v>87.102955693629866</v>
      </c>
      <c r="AL1856" s="148"/>
      <c r="AM1856" s="148"/>
      <c r="AN1856" s="148"/>
      <c r="AO1856" s="148"/>
    </row>
    <row r="1857" spans="1:41" ht="13.5" customHeight="1">
      <c r="A1857" s="88">
        <v>1854</v>
      </c>
      <c r="B1857" s="95" t="s">
        <v>9</v>
      </c>
      <c r="C1857" s="96">
        <v>0</v>
      </c>
      <c r="D1857" s="96">
        <v>4</v>
      </c>
      <c r="E1857" s="96">
        <v>2</v>
      </c>
      <c r="F1857" s="96">
        <v>0</v>
      </c>
      <c r="G1857" s="96">
        <v>6</v>
      </c>
      <c r="H1857" s="96">
        <v>4</v>
      </c>
      <c r="I1857" s="96">
        <v>6</v>
      </c>
      <c r="J1857" s="96">
        <v>2</v>
      </c>
      <c r="K1857" s="96">
        <v>3</v>
      </c>
      <c r="L1857" s="96">
        <v>2</v>
      </c>
      <c r="M1857" s="96">
        <v>1</v>
      </c>
      <c r="N1857" s="96">
        <v>4</v>
      </c>
      <c r="O1857" s="96"/>
      <c r="P1857" s="96"/>
      <c r="Q1857" s="96"/>
      <c r="R1857" s="96"/>
      <c r="Z1857" s="91">
        <f t="shared" ref="Z1857:AK1857" si="1910">C1857*100000/Z1839</f>
        <v>0</v>
      </c>
      <c r="AA1857" s="91">
        <f t="shared" si="1910"/>
        <v>24.741757901898929</v>
      </c>
      <c r="AB1857" s="91">
        <f t="shared" si="1910"/>
        <v>12.269938650306749</v>
      </c>
      <c r="AC1857" s="91">
        <f t="shared" si="1910"/>
        <v>0</v>
      </c>
      <c r="AD1857" s="91">
        <f t="shared" si="1910"/>
        <v>36.370249136206581</v>
      </c>
      <c r="AE1857" s="91">
        <f t="shared" si="1910"/>
        <v>24.13564230978097</v>
      </c>
      <c r="AF1857" s="91">
        <f t="shared" si="1910"/>
        <v>35.943209728628766</v>
      </c>
      <c r="AG1857" s="91">
        <f t="shared" si="1910"/>
        <v>11.909724289882689</v>
      </c>
      <c r="AH1857" s="91">
        <f t="shared" si="1910"/>
        <v>17.765144785930005</v>
      </c>
      <c r="AI1857" s="91">
        <f t="shared" si="1910"/>
        <v>11.798017932987259</v>
      </c>
      <c r="AJ1857" s="91">
        <f t="shared" si="1910"/>
        <v>5.8744052164718319</v>
      </c>
      <c r="AK1857" s="91">
        <f t="shared" si="1910"/>
        <v>23.227454851634633</v>
      </c>
      <c r="AL1857" s="148"/>
      <c r="AM1857" s="148"/>
      <c r="AN1857" s="148"/>
      <c r="AO1857" s="148"/>
    </row>
    <row r="1858" spans="1:41" ht="13.5" customHeight="1">
      <c r="A1858" s="88">
        <v>1855</v>
      </c>
      <c r="B1858" s="95" t="s">
        <v>8</v>
      </c>
      <c r="C1858" s="96">
        <v>13</v>
      </c>
      <c r="D1858" s="96">
        <v>15</v>
      </c>
      <c r="E1858" s="96">
        <v>8</v>
      </c>
      <c r="F1858" s="96">
        <v>21</v>
      </c>
      <c r="G1858" s="96">
        <v>16</v>
      </c>
      <c r="H1858" s="96">
        <v>27</v>
      </c>
      <c r="I1858" s="96">
        <v>15</v>
      </c>
      <c r="J1858" s="96">
        <v>12</v>
      </c>
      <c r="K1858" s="96">
        <v>18</v>
      </c>
      <c r="L1858" s="96">
        <v>20</v>
      </c>
      <c r="M1858" s="96">
        <v>21</v>
      </c>
      <c r="N1858" s="96">
        <v>34</v>
      </c>
      <c r="O1858" s="96"/>
      <c r="P1858" s="96"/>
      <c r="Q1858" s="96"/>
      <c r="R1858" s="96"/>
      <c r="Z1858" s="91">
        <f t="shared" ref="Z1858:AK1858" si="1911">C1858*100000/Z1839</f>
        <v>80.835716950628026</v>
      </c>
      <c r="AA1858" s="91">
        <f t="shared" si="1911"/>
        <v>92.781592132120991</v>
      </c>
      <c r="AB1858" s="91">
        <f t="shared" si="1911"/>
        <v>49.079754601226995</v>
      </c>
      <c r="AC1858" s="91">
        <f t="shared" si="1911"/>
        <v>127.92397660818713</v>
      </c>
      <c r="AD1858" s="91">
        <f t="shared" si="1911"/>
        <v>96.987331029884217</v>
      </c>
      <c r="AE1858" s="91">
        <f t="shared" si="1911"/>
        <v>162.91558559102154</v>
      </c>
      <c r="AF1858" s="91">
        <f t="shared" si="1911"/>
        <v>89.858024321571918</v>
      </c>
      <c r="AG1858" s="91">
        <f t="shared" si="1911"/>
        <v>71.458345739296135</v>
      </c>
      <c r="AH1858" s="91">
        <f t="shared" si="1911"/>
        <v>106.59086871558003</v>
      </c>
      <c r="AI1858" s="91">
        <f t="shared" si="1911"/>
        <v>117.98017932987258</v>
      </c>
      <c r="AJ1858" s="91">
        <f t="shared" si="1911"/>
        <v>123.36250954590848</v>
      </c>
      <c r="AK1858" s="91">
        <f t="shared" si="1911"/>
        <v>197.43336623889437</v>
      </c>
      <c r="AL1858" s="148"/>
      <c r="AM1858" s="148"/>
      <c r="AN1858" s="148"/>
      <c r="AO1858" s="148"/>
    </row>
    <row r="1859" spans="1:41" ht="13.5" customHeight="1">
      <c r="A1859" s="88">
        <v>1856</v>
      </c>
      <c r="B1859" s="95" t="s">
        <v>24</v>
      </c>
      <c r="C1859" s="96">
        <v>0</v>
      </c>
      <c r="D1859" s="96">
        <v>0</v>
      </c>
      <c r="E1859" s="96">
        <v>0</v>
      </c>
      <c r="F1859" s="96">
        <v>0</v>
      </c>
      <c r="G1859" s="96">
        <v>0</v>
      </c>
      <c r="H1859" s="96">
        <v>0</v>
      </c>
      <c r="I1859" s="96">
        <v>0</v>
      </c>
      <c r="J1859" s="96">
        <v>0</v>
      </c>
      <c r="K1859" s="96">
        <v>0</v>
      </c>
      <c r="L1859" s="96">
        <v>0</v>
      </c>
      <c r="M1859" s="96">
        <v>0</v>
      </c>
      <c r="N1859" s="96">
        <v>0</v>
      </c>
      <c r="O1859" s="96"/>
      <c r="P1859" s="96"/>
      <c r="Q1859" s="96"/>
      <c r="R1859" s="96"/>
      <c r="Z1859" s="91">
        <f t="shared" ref="Z1859:AK1859" si="1912">C1859*100000/Z1839</f>
        <v>0</v>
      </c>
      <c r="AA1859" s="91">
        <f t="shared" si="1912"/>
        <v>0</v>
      </c>
      <c r="AB1859" s="91">
        <f t="shared" si="1912"/>
        <v>0</v>
      </c>
      <c r="AC1859" s="91">
        <f t="shared" si="1912"/>
        <v>0</v>
      </c>
      <c r="AD1859" s="91">
        <f t="shared" si="1912"/>
        <v>0</v>
      </c>
      <c r="AE1859" s="91">
        <f t="shared" si="1912"/>
        <v>0</v>
      </c>
      <c r="AF1859" s="91">
        <f t="shared" si="1912"/>
        <v>0</v>
      </c>
      <c r="AG1859" s="91">
        <f t="shared" si="1912"/>
        <v>0</v>
      </c>
      <c r="AH1859" s="91">
        <f t="shared" si="1912"/>
        <v>0</v>
      </c>
      <c r="AI1859" s="91">
        <f t="shared" si="1912"/>
        <v>0</v>
      </c>
      <c r="AJ1859" s="91">
        <f t="shared" si="1912"/>
        <v>0</v>
      </c>
      <c r="AK1859" s="91">
        <f t="shared" si="1912"/>
        <v>0</v>
      </c>
      <c r="AL1859" s="148"/>
      <c r="AM1859" s="148"/>
      <c r="AN1859" s="148"/>
      <c r="AO1859" s="148"/>
    </row>
    <row r="1860" spans="1:41" ht="13.5" customHeight="1">
      <c r="A1860" s="88">
        <v>1857</v>
      </c>
      <c r="B1860" s="97" t="s">
        <v>119</v>
      </c>
      <c r="C1860" s="96">
        <v>16</v>
      </c>
      <c r="D1860" s="96">
        <v>23</v>
      </c>
      <c r="E1860" s="96">
        <v>11</v>
      </c>
      <c r="F1860" s="96">
        <v>30</v>
      </c>
      <c r="G1860" s="96">
        <v>32</v>
      </c>
      <c r="H1860" s="96">
        <v>34</v>
      </c>
      <c r="I1860" s="96">
        <v>28</v>
      </c>
      <c r="J1860" s="96">
        <v>18</v>
      </c>
      <c r="K1860" s="96">
        <v>28</v>
      </c>
      <c r="L1860" s="96">
        <v>27</v>
      </c>
      <c r="M1860" s="96">
        <v>27</v>
      </c>
      <c r="N1860" s="96">
        <v>53</v>
      </c>
      <c r="O1860" s="96"/>
      <c r="P1860" s="96"/>
      <c r="Q1860" s="96"/>
      <c r="R1860" s="96"/>
      <c r="T1860" s="4" t="s">
        <v>1252</v>
      </c>
      <c r="U1860" s="4" t="s">
        <v>1253</v>
      </c>
      <c r="V1860" s="4" t="s">
        <v>555</v>
      </c>
      <c r="W1860" s="4" t="s">
        <v>1254</v>
      </c>
      <c r="X1860" s="4" t="s">
        <v>1255</v>
      </c>
      <c r="Y1860" s="4">
        <v>305.5</v>
      </c>
      <c r="Z1860" s="91">
        <f t="shared" ref="Z1860:AK1860" si="1913">C1860*100000/Z1839</f>
        <v>99.490113170003724</v>
      </c>
      <c r="AA1860" s="91">
        <f t="shared" si="1913"/>
        <v>142.26510793591885</v>
      </c>
      <c r="AB1860" s="91">
        <f t="shared" si="1913"/>
        <v>67.484662576687114</v>
      </c>
      <c r="AC1860" s="91">
        <f t="shared" si="1913"/>
        <v>182.7485380116959</v>
      </c>
      <c r="AD1860" s="91">
        <f t="shared" si="1913"/>
        <v>193.97466205976843</v>
      </c>
      <c r="AE1860" s="91">
        <f t="shared" si="1913"/>
        <v>205.15295963313824</v>
      </c>
      <c r="AF1860" s="91">
        <f t="shared" si="1913"/>
        <v>167.73497873360091</v>
      </c>
      <c r="AG1860" s="91">
        <f t="shared" si="1913"/>
        <v>107.1875186089442</v>
      </c>
      <c r="AH1860" s="91">
        <f t="shared" si="1913"/>
        <v>165.80801800201337</v>
      </c>
      <c r="AI1860" s="91">
        <f t="shared" si="1913"/>
        <v>159.27324209532799</v>
      </c>
      <c r="AJ1860" s="91">
        <f t="shared" si="1913"/>
        <v>158.60894084473946</v>
      </c>
      <c r="AK1860" s="91">
        <f t="shared" si="1913"/>
        <v>307.76377678415889</v>
      </c>
      <c r="AL1860" s="148"/>
      <c r="AM1860" s="148"/>
      <c r="AN1860" s="148"/>
      <c r="AO1860" s="148"/>
    </row>
    <row r="1861" spans="1:41" ht="13.5" customHeight="1">
      <c r="A1861" s="88">
        <v>1858</v>
      </c>
      <c r="B1861" s="95" t="s">
        <v>7</v>
      </c>
      <c r="C1861" s="96">
        <v>15</v>
      </c>
      <c r="D1861" s="96">
        <v>27</v>
      </c>
      <c r="E1861" s="96">
        <v>7</v>
      </c>
      <c r="F1861" s="96">
        <v>33</v>
      </c>
      <c r="G1861" s="96">
        <v>17</v>
      </c>
      <c r="H1861" s="96">
        <v>39</v>
      </c>
      <c r="I1861" s="96">
        <v>27</v>
      </c>
      <c r="J1861" s="96">
        <v>12</v>
      </c>
      <c r="K1861" s="96">
        <v>22</v>
      </c>
      <c r="L1861" s="96">
        <v>25</v>
      </c>
      <c r="M1861" s="96">
        <v>18</v>
      </c>
      <c r="N1861" s="96">
        <v>38</v>
      </c>
      <c r="O1861" s="96"/>
      <c r="P1861" s="96"/>
      <c r="Q1861" s="96"/>
      <c r="R1861" s="96"/>
      <c r="Z1861" s="91">
        <f t="shared" ref="Z1861:AK1861" si="1914">C1861*100000/Z1839</f>
        <v>93.271981096878491</v>
      </c>
      <c r="AA1861" s="91">
        <f t="shared" si="1914"/>
        <v>167.00686583781777</v>
      </c>
      <c r="AB1861" s="91">
        <f t="shared" si="1914"/>
        <v>42.944785276073617</v>
      </c>
      <c r="AC1861" s="91">
        <f t="shared" si="1914"/>
        <v>201.0233918128655</v>
      </c>
      <c r="AD1861" s="91">
        <f t="shared" si="1914"/>
        <v>103.04903921925198</v>
      </c>
      <c r="AE1861" s="91">
        <f t="shared" si="1914"/>
        <v>235.32251252036446</v>
      </c>
      <c r="AF1861" s="91">
        <f t="shared" si="1914"/>
        <v>161.74444377882946</v>
      </c>
      <c r="AG1861" s="91">
        <f t="shared" si="1914"/>
        <v>71.458345739296135</v>
      </c>
      <c r="AH1861" s="91">
        <f t="shared" si="1914"/>
        <v>130.27772843015336</v>
      </c>
      <c r="AI1861" s="91">
        <f t="shared" si="1914"/>
        <v>147.47522416234074</v>
      </c>
      <c r="AJ1861" s="91">
        <f t="shared" si="1914"/>
        <v>105.73929389649298</v>
      </c>
      <c r="AK1861" s="91">
        <f t="shared" si="1914"/>
        <v>220.660821090529</v>
      </c>
      <c r="AL1861" s="148"/>
      <c r="AM1861" s="148"/>
      <c r="AN1861" s="148"/>
      <c r="AO1861" s="148"/>
    </row>
    <row r="1862" spans="1:41" ht="13.5" customHeight="1">
      <c r="A1862" s="88">
        <v>1859</v>
      </c>
      <c r="B1862" s="95" t="s">
        <v>6</v>
      </c>
      <c r="C1862" s="96">
        <v>18</v>
      </c>
      <c r="D1862" s="96">
        <v>30</v>
      </c>
      <c r="E1862" s="96">
        <v>24</v>
      </c>
      <c r="F1862" s="96">
        <v>21</v>
      </c>
      <c r="G1862" s="96">
        <v>20</v>
      </c>
      <c r="H1862" s="96">
        <v>24</v>
      </c>
      <c r="I1862" s="96">
        <v>13</v>
      </c>
      <c r="J1862" s="96">
        <v>24</v>
      </c>
      <c r="K1862" s="96">
        <v>25</v>
      </c>
      <c r="L1862" s="96">
        <v>28</v>
      </c>
      <c r="M1862" s="96">
        <v>10</v>
      </c>
      <c r="N1862" s="96">
        <v>4</v>
      </c>
      <c r="O1862" s="96"/>
      <c r="P1862" s="96"/>
      <c r="Q1862" s="96"/>
      <c r="R1862" s="96"/>
      <c r="Z1862" s="91">
        <f t="shared" ref="Z1862:AK1862" si="1915">C1862*100000/Z1839</f>
        <v>111.9263773162542</v>
      </c>
      <c r="AA1862" s="91">
        <f t="shared" si="1915"/>
        <v>185.56318426424198</v>
      </c>
      <c r="AB1862" s="91">
        <f t="shared" si="1915"/>
        <v>147.23926380368098</v>
      </c>
      <c r="AC1862" s="91">
        <f t="shared" si="1915"/>
        <v>127.92397660818713</v>
      </c>
      <c r="AD1862" s="91">
        <f t="shared" si="1915"/>
        <v>121.23416378735527</v>
      </c>
      <c r="AE1862" s="91">
        <f t="shared" si="1915"/>
        <v>144.8138538586858</v>
      </c>
      <c r="AF1862" s="91">
        <f t="shared" si="1915"/>
        <v>77.876954412028994</v>
      </c>
      <c r="AG1862" s="91">
        <f t="shared" si="1915"/>
        <v>142.91669147859227</v>
      </c>
      <c r="AH1862" s="91">
        <f t="shared" si="1915"/>
        <v>148.04287321608336</v>
      </c>
      <c r="AI1862" s="91">
        <f t="shared" si="1915"/>
        <v>165.17225106182161</v>
      </c>
      <c r="AJ1862" s="91">
        <f t="shared" si="1915"/>
        <v>58.744052164718319</v>
      </c>
      <c r="AK1862" s="91">
        <f t="shared" si="1915"/>
        <v>23.227454851634633</v>
      </c>
      <c r="AL1862" s="148"/>
      <c r="AM1862" s="148"/>
      <c r="AN1862" s="148"/>
      <c r="AO1862" s="148"/>
    </row>
    <row r="1863" spans="1:41" ht="13.5" customHeight="1">
      <c r="A1863" s="88">
        <v>1860</v>
      </c>
      <c r="B1863" s="95" t="s">
        <v>5</v>
      </c>
      <c r="C1863" s="96">
        <v>8</v>
      </c>
      <c r="D1863" s="96">
        <v>5</v>
      </c>
      <c r="E1863" s="96">
        <v>12</v>
      </c>
      <c r="F1863" s="96">
        <v>11</v>
      </c>
      <c r="G1863" s="96">
        <v>8</v>
      </c>
      <c r="H1863" s="96">
        <v>3</v>
      </c>
      <c r="I1863" s="96">
        <v>7</v>
      </c>
      <c r="J1863" s="96">
        <v>5</v>
      </c>
      <c r="K1863" s="96">
        <v>8</v>
      </c>
      <c r="L1863" s="96">
        <v>9</v>
      </c>
      <c r="M1863" s="96">
        <v>14</v>
      </c>
      <c r="N1863" s="96">
        <v>9</v>
      </c>
      <c r="O1863" s="96"/>
      <c r="P1863" s="96"/>
      <c r="Q1863" s="96"/>
      <c r="R1863" s="96"/>
      <c r="Z1863" s="91">
        <f t="shared" ref="Z1863:AK1863" si="1916">C1863*100000/Z1839</f>
        <v>49.745056585001862</v>
      </c>
      <c r="AA1863" s="91">
        <f t="shared" si="1916"/>
        <v>30.927197377373663</v>
      </c>
      <c r="AB1863" s="91">
        <f t="shared" si="1916"/>
        <v>73.619631901840492</v>
      </c>
      <c r="AC1863" s="91">
        <f t="shared" si="1916"/>
        <v>67.007797270955166</v>
      </c>
      <c r="AD1863" s="91">
        <f t="shared" si="1916"/>
        <v>48.493665514942109</v>
      </c>
      <c r="AE1863" s="91">
        <f t="shared" si="1916"/>
        <v>18.101731732335725</v>
      </c>
      <c r="AF1863" s="91">
        <f t="shared" si="1916"/>
        <v>41.933744683400228</v>
      </c>
      <c r="AG1863" s="91">
        <f t="shared" si="1916"/>
        <v>29.774310724706723</v>
      </c>
      <c r="AH1863" s="91">
        <f t="shared" si="1916"/>
        <v>47.373719429146682</v>
      </c>
      <c r="AI1863" s="91">
        <f t="shared" si="1916"/>
        <v>53.09108069844266</v>
      </c>
      <c r="AJ1863" s="91">
        <f t="shared" si="1916"/>
        <v>82.241673030605654</v>
      </c>
      <c r="AK1863" s="91">
        <f t="shared" si="1916"/>
        <v>52.261773416177924</v>
      </c>
      <c r="AL1863" s="148"/>
      <c r="AM1863" s="148"/>
      <c r="AN1863" s="148"/>
      <c r="AO1863" s="148"/>
    </row>
    <row r="1864" spans="1:41" ht="13.5" customHeight="1">
      <c r="A1864" s="88">
        <v>1861</v>
      </c>
      <c r="B1864" s="95" t="s">
        <v>26</v>
      </c>
      <c r="C1864" s="96">
        <v>0</v>
      </c>
      <c r="D1864" s="96">
        <v>0</v>
      </c>
      <c r="E1864" s="96">
        <v>0</v>
      </c>
      <c r="F1864" s="96">
        <v>0</v>
      </c>
      <c r="G1864" s="96">
        <v>0</v>
      </c>
      <c r="H1864" s="96">
        <v>0</v>
      </c>
      <c r="I1864" s="96">
        <v>0</v>
      </c>
      <c r="J1864" s="96">
        <v>0</v>
      </c>
      <c r="K1864" s="96">
        <v>0</v>
      </c>
      <c r="L1864" s="96">
        <v>2</v>
      </c>
      <c r="M1864" s="96">
        <v>0</v>
      </c>
      <c r="N1864" s="96">
        <v>6</v>
      </c>
      <c r="O1864" s="96"/>
      <c r="P1864" s="96"/>
      <c r="Q1864" s="96"/>
      <c r="R1864" s="96"/>
      <c r="Z1864" s="91">
        <f t="shared" ref="Z1864:AK1864" si="1917">C1864*100000/Z1839</f>
        <v>0</v>
      </c>
      <c r="AA1864" s="91">
        <f t="shared" si="1917"/>
        <v>0</v>
      </c>
      <c r="AB1864" s="91">
        <f t="shared" si="1917"/>
        <v>0</v>
      </c>
      <c r="AC1864" s="91">
        <f t="shared" si="1917"/>
        <v>0</v>
      </c>
      <c r="AD1864" s="91">
        <f t="shared" si="1917"/>
        <v>0</v>
      </c>
      <c r="AE1864" s="91">
        <f t="shared" si="1917"/>
        <v>0</v>
      </c>
      <c r="AF1864" s="91">
        <f t="shared" si="1917"/>
        <v>0</v>
      </c>
      <c r="AG1864" s="91">
        <f t="shared" si="1917"/>
        <v>0</v>
      </c>
      <c r="AH1864" s="91">
        <f t="shared" si="1917"/>
        <v>0</v>
      </c>
      <c r="AI1864" s="91">
        <f t="shared" si="1917"/>
        <v>11.798017932987259</v>
      </c>
      <c r="AJ1864" s="91">
        <f t="shared" si="1917"/>
        <v>0</v>
      </c>
      <c r="AK1864" s="91">
        <f t="shared" si="1917"/>
        <v>34.841182277451949</v>
      </c>
      <c r="AL1864" s="148"/>
      <c r="AM1864" s="148"/>
      <c r="AN1864" s="148"/>
      <c r="AO1864" s="148"/>
    </row>
    <row r="1865" spans="1:41" ht="13.5" customHeight="1">
      <c r="A1865" s="88">
        <v>1862</v>
      </c>
      <c r="B1865" s="95" t="s">
        <v>4</v>
      </c>
      <c r="C1865" s="96">
        <v>3</v>
      </c>
      <c r="D1865" s="96">
        <v>4</v>
      </c>
      <c r="E1865" s="96">
        <v>6</v>
      </c>
      <c r="F1865" s="96">
        <v>7</v>
      </c>
      <c r="G1865" s="96">
        <v>3</v>
      </c>
      <c r="H1865" s="96">
        <v>12</v>
      </c>
      <c r="I1865" s="96">
        <v>14</v>
      </c>
      <c r="J1865" s="96">
        <v>22</v>
      </c>
      <c r="K1865" s="96">
        <v>13</v>
      </c>
      <c r="L1865" s="96">
        <v>20</v>
      </c>
      <c r="M1865" s="96">
        <v>25</v>
      </c>
      <c r="N1865" s="96">
        <v>19</v>
      </c>
      <c r="O1865" s="96"/>
      <c r="P1865" s="96"/>
      <c r="Q1865" s="96"/>
      <c r="R1865" s="96"/>
      <c r="Z1865" s="91">
        <f t="shared" ref="Z1865:AK1865" si="1918">C1865*100000/Z1839</f>
        <v>18.654396219375698</v>
      </c>
      <c r="AA1865" s="91">
        <f t="shared" si="1918"/>
        <v>24.741757901898929</v>
      </c>
      <c r="AB1865" s="91">
        <f t="shared" si="1918"/>
        <v>36.809815950920246</v>
      </c>
      <c r="AC1865" s="91">
        <f t="shared" si="1918"/>
        <v>42.641325536062375</v>
      </c>
      <c r="AD1865" s="91">
        <f t="shared" si="1918"/>
        <v>18.185124568103291</v>
      </c>
      <c r="AE1865" s="91">
        <f t="shared" si="1918"/>
        <v>72.406926929342902</v>
      </c>
      <c r="AF1865" s="91">
        <f t="shared" si="1918"/>
        <v>83.867489366800456</v>
      </c>
      <c r="AG1865" s="91">
        <f t="shared" si="1918"/>
        <v>131.00696718870958</v>
      </c>
      <c r="AH1865" s="91">
        <f t="shared" si="1918"/>
        <v>76.982294072363359</v>
      </c>
      <c r="AI1865" s="91">
        <f t="shared" si="1918"/>
        <v>117.98017932987258</v>
      </c>
      <c r="AJ1865" s="91">
        <f t="shared" si="1918"/>
        <v>146.86013041179581</v>
      </c>
      <c r="AK1865" s="91">
        <f t="shared" si="1918"/>
        <v>110.3304105452645</v>
      </c>
      <c r="AL1865" s="148"/>
      <c r="AM1865" s="148"/>
      <c r="AN1865" s="148"/>
      <c r="AO1865" s="148"/>
    </row>
    <row r="1866" spans="1:41" ht="13.5" customHeight="1">
      <c r="A1866" s="88">
        <v>1863</v>
      </c>
      <c r="B1866" s="95" t="s">
        <v>3</v>
      </c>
      <c r="C1866" s="96">
        <v>16</v>
      </c>
      <c r="D1866" s="96">
        <v>22</v>
      </c>
      <c r="E1866" s="96">
        <v>20</v>
      </c>
      <c r="F1866" s="96">
        <v>51</v>
      </c>
      <c r="G1866" s="96">
        <v>105</v>
      </c>
      <c r="H1866" s="96">
        <v>64</v>
      </c>
      <c r="I1866" s="96">
        <v>44</v>
      </c>
      <c r="J1866" s="96">
        <v>50</v>
      </c>
      <c r="K1866" s="96">
        <v>63</v>
      </c>
      <c r="L1866" s="96">
        <v>67</v>
      </c>
      <c r="M1866" s="96">
        <v>111</v>
      </c>
      <c r="N1866" s="96">
        <v>98</v>
      </c>
      <c r="O1866" s="96"/>
      <c r="P1866" s="96"/>
      <c r="Q1866" s="96"/>
      <c r="R1866" s="96"/>
      <c r="Z1866" s="91">
        <f t="shared" ref="Z1866:AK1866" si="1919">C1866*100000/Z1839</f>
        <v>99.490113170003724</v>
      </c>
      <c r="AA1866" s="91">
        <f t="shared" si="1919"/>
        <v>136.07966846044411</v>
      </c>
      <c r="AB1866" s="91">
        <f t="shared" si="1919"/>
        <v>122.69938650306749</v>
      </c>
      <c r="AC1866" s="91">
        <f t="shared" si="1919"/>
        <v>310.67251461988303</v>
      </c>
      <c r="AD1866" s="91">
        <f t="shared" si="1919"/>
        <v>636.47935988361519</v>
      </c>
      <c r="AE1866" s="91">
        <f t="shared" si="1919"/>
        <v>386.17027695649551</v>
      </c>
      <c r="AF1866" s="91">
        <f t="shared" si="1919"/>
        <v>263.58353800994428</v>
      </c>
      <c r="AG1866" s="91">
        <f t="shared" si="1919"/>
        <v>297.74310724706726</v>
      </c>
      <c r="AH1866" s="91">
        <f t="shared" si="1919"/>
        <v>373.06804050453013</v>
      </c>
      <c r="AI1866" s="91">
        <f t="shared" si="1919"/>
        <v>395.23360075507316</v>
      </c>
      <c r="AJ1866" s="91">
        <f t="shared" si="1919"/>
        <v>652.05897902837341</v>
      </c>
      <c r="AK1866" s="91">
        <f t="shared" si="1919"/>
        <v>569.07264386504846</v>
      </c>
      <c r="AL1866" s="148"/>
      <c r="AM1866" s="148"/>
      <c r="AN1866" s="148"/>
      <c r="AO1866" s="148"/>
    </row>
    <row r="1867" spans="1:41" ht="13.5" customHeight="1">
      <c r="A1867" s="88">
        <v>1864</v>
      </c>
      <c r="B1867" s="95" t="s">
        <v>2</v>
      </c>
      <c r="C1867" s="96">
        <v>0</v>
      </c>
      <c r="D1867" s="96">
        <v>0</v>
      </c>
      <c r="E1867" s="96">
        <v>1</v>
      </c>
      <c r="F1867" s="96">
        <v>1</v>
      </c>
      <c r="G1867" s="96">
        <v>0</v>
      </c>
      <c r="H1867" s="96">
        <v>0</v>
      </c>
      <c r="I1867" s="96">
        <v>0</v>
      </c>
      <c r="J1867" s="96">
        <v>0</v>
      </c>
      <c r="K1867" s="96">
        <v>0</v>
      </c>
      <c r="L1867" s="96">
        <v>0</v>
      </c>
      <c r="M1867" s="96">
        <v>0</v>
      </c>
      <c r="N1867" s="96">
        <v>0</v>
      </c>
      <c r="O1867" s="96"/>
      <c r="P1867" s="96"/>
      <c r="Q1867" s="96"/>
      <c r="R1867" s="96"/>
      <c r="Z1867" s="91">
        <f t="shared" ref="Z1867:AK1867" si="1920">C1867*100000/Z1839</f>
        <v>0</v>
      </c>
      <c r="AA1867" s="91">
        <f t="shared" si="1920"/>
        <v>0</v>
      </c>
      <c r="AB1867" s="91">
        <f t="shared" si="1920"/>
        <v>6.1349693251533743</v>
      </c>
      <c r="AC1867" s="91">
        <f t="shared" si="1920"/>
        <v>6.0916179337231968</v>
      </c>
      <c r="AD1867" s="91">
        <f t="shared" si="1920"/>
        <v>0</v>
      </c>
      <c r="AE1867" s="91">
        <f t="shared" si="1920"/>
        <v>0</v>
      </c>
      <c r="AF1867" s="91">
        <f t="shared" si="1920"/>
        <v>0</v>
      </c>
      <c r="AG1867" s="91">
        <f t="shared" si="1920"/>
        <v>0</v>
      </c>
      <c r="AH1867" s="91">
        <f t="shared" si="1920"/>
        <v>0</v>
      </c>
      <c r="AI1867" s="91">
        <f t="shared" si="1920"/>
        <v>0</v>
      </c>
      <c r="AJ1867" s="91">
        <f t="shared" si="1920"/>
        <v>0</v>
      </c>
      <c r="AK1867" s="91">
        <f t="shared" si="1920"/>
        <v>0</v>
      </c>
      <c r="AL1867" s="148"/>
      <c r="AM1867" s="148"/>
      <c r="AN1867" s="148"/>
      <c r="AO1867" s="148"/>
    </row>
    <row r="1868" spans="1:41" ht="13.5" customHeight="1">
      <c r="A1868" s="88">
        <v>1865</v>
      </c>
      <c r="B1868" s="95" t="s">
        <v>23</v>
      </c>
      <c r="C1868" s="96">
        <v>0</v>
      </c>
      <c r="D1868" s="96">
        <v>0</v>
      </c>
      <c r="E1868" s="96">
        <v>0</v>
      </c>
      <c r="F1868" s="96">
        <v>3</v>
      </c>
      <c r="G1868" s="96">
        <v>0</v>
      </c>
      <c r="H1868" s="96">
        <v>0</v>
      </c>
      <c r="I1868" s="96">
        <v>1</v>
      </c>
      <c r="J1868" s="96">
        <v>0</v>
      </c>
      <c r="K1868" s="96">
        <v>1</v>
      </c>
      <c r="L1868" s="96">
        <v>1</v>
      </c>
      <c r="M1868" s="96">
        <v>0</v>
      </c>
      <c r="N1868" s="96">
        <v>0</v>
      </c>
      <c r="O1868" s="96"/>
      <c r="P1868" s="96"/>
      <c r="Q1868" s="96"/>
      <c r="R1868" s="96"/>
      <c r="Z1868" s="91">
        <f t="shared" ref="Z1868:AK1868" si="1921">C1868*100000/Z1839</f>
        <v>0</v>
      </c>
      <c r="AA1868" s="91">
        <f t="shared" si="1921"/>
        <v>0</v>
      </c>
      <c r="AB1868" s="91">
        <f t="shared" si="1921"/>
        <v>0</v>
      </c>
      <c r="AC1868" s="91">
        <f t="shared" si="1921"/>
        <v>18.274853801169591</v>
      </c>
      <c r="AD1868" s="91">
        <f t="shared" si="1921"/>
        <v>0</v>
      </c>
      <c r="AE1868" s="91">
        <f t="shared" si="1921"/>
        <v>0</v>
      </c>
      <c r="AF1868" s="91">
        <f t="shared" si="1921"/>
        <v>5.9905349547714613</v>
      </c>
      <c r="AG1868" s="91">
        <f t="shared" si="1921"/>
        <v>0</v>
      </c>
      <c r="AH1868" s="91">
        <f t="shared" si="1921"/>
        <v>5.9217149286433353</v>
      </c>
      <c r="AI1868" s="91">
        <f t="shared" si="1921"/>
        <v>5.8990089664936294</v>
      </c>
      <c r="AJ1868" s="91">
        <f t="shared" si="1921"/>
        <v>0</v>
      </c>
      <c r="AK1868" s="91">
        <f t="shared" si="1921"/>
        <v>0</v>
      </c>
      <c r="AL1868" s="148"/>
      <c r="AM1868" s="148"/>
      <c r="AN1868" s="148"/>
      <c r="AO1868" s="148"/>
    </row>
    <row r="1869" spans="1:41" ht="13.5" customHeight="1">
      <c r="A1869" s="88">
        <v>1866</v>
      </c>
      <c r="B1869" s="95" t="s">
        <v>1</v>
      </c>
      <c r="C1869" s="96">
        <v>7</v>
      </c>
      <c r="D1869" s="96">
        <v>1</v>
      </c>
      <c r="E1869" s="96">
        <v>0</v>
      </c>
      <c r="F1869" s="96">
        <v>1</v>
      </c>
      <c r="G1869" s="96">
        <v>0</v>
      </c>
      <c r="H1869" s="96">
        <v>0</v>
      </c>
      <c r="I1869" s="96">
        <v>0</v>
      </c>
      <c r="J1869" s="96">
        <v>0</v>
      </c>
      <c r="K1869" s="96">
        <v>0</v>
      </c>
      <c r="L1869" s="96">
        <v>0</v>
      </c>
      <c r="M1869" s="96">
        <v>0</v>
      </c>
      <c r="N1869" s="96">
        <v>0</v>
      </c>
      <c r="O1869" s="96"/>
      <c r="P1869" s="96"/>
      <c r="Q1869" s="96"/>
      <c r="R1869" s="96"/>
      <c r="Z1869" s="91">
        <f t="shared" ref="Z1869:AK1869" si="1922">C1869*100000/Z1839</f>
        <v>43.526924511876629</v>
      </c>
      <c r="AA1869" s="91">
        <f t="shared" si="1922"/>
        <v>6.1854394754747322</v>
      </c>
      <c r="AB1869" s="91">
        <f t="shared" si="1922"/>
        <v>0</v>
      </c>
      <c r="AC1869" s="91">
        <f t="shared" si="1922"/>
        <v>6.0916179337231968</v>
      </c>
      <c r="AD1869" s="91">
        <f t="shared" si="1922"/>
        <v>0</v>
      </c>
      <c r="AE1869" s="91">
        <f t="shared" si="1922"/>
        <v>0</v>
      </c>
      <c r="AF1869" s="91">
        <f t="shared" si="1922"/>
        <v>0</v>
      </c>
      <c r="AG1869" s="91">
        <f t="shared" si="1922"/>
        <v>0</v>
      </c>
      <c r="AH1869" s="91">
        <f t="shared" si="1922"/>
        <v>0</v>
      </c>
      <c r="AI1869" s="91">
        <f t="shared" si="1922"/>
        <v>0</v>
      </c>
      <c r="AJ1869" s="91">
        <f t="shared" si="1922"/>
        <v>0</v>
      </c>
      <c r="AK1869" s="91">
        <f t="shared" si="1922"/>
        <v>0</v>
      </c>
      <c r="AL1869" s="148"/>
      <c r="AM1869" s="148"/>
      <c r="AN1869" s="148"/>
      <c r="AO1869" s="148"/>
    </row>
    <row r="1870" spans="1:41" ht="13.5" customHeight="1">
      <c r="A1870" s="88">
        <v>1867</v>
      </c>
      <c r="B1870" s="95" t="s">
        <v>0</v>
      </c>
      <c r="C1870" s="96">
        <v>1</v>
      </c>
      <c r="D1870" s="96">
        <v>5</v>
      </c>
      <c r="E1870" s="96">
        <v>0</v>
      </c>
      <c r="F1870" s="96">
        <v>1</v>
      </c>
      <c r="G1870" s="96">
        <v>3</v>
      </c>
      <c r="H1870" s="96">
        <v>0</v>
      </c>
      <c r="I1870" s="96">
        <v>0</v>
      </c>
      <c r="J1870" s="96">
        <v>1</v>
      </c>
      <c r="K1870" s="96">
        <v>0</v>
      </c>
      <c r="L1870" s="96">
        <v>10</v>
      </c>
      <c r="M1870" s="96">
        <v>27</v>
      </c>
      <c r="N1870" s="96">
        <v>9</v>
      </c>
      <c r="O1870" s="96"/>
      <c r="P1870" s="96"/>
      <c r="Q1870" s="96"/>
      <c r="R1870" s="96"/>
      <c r="Z1870" s="91">
        <f t="shared" ref="Z1870:AK1870" si="1923">C1870*100000/Z1839</f>
        <v>6.2181320731252328</v>
      </c>
      <c r="AA1870" s="91">
        <f t="shared" si="1923"/>
        <v>30.927197377373663</v>
      </c>
      <c r="AB1870" s="91">
        <f t="shared" si="1923"/>
        <v>0</v>
      </c>
      <c r="AC1870" s="91">
        <f t="shared" si="1923"/>
        <v>6.0916179337231968</v>
      </c>
      <c r="AD1870" s="91">
        <f t="shared" si="1923"/>
        <v>18.185124568103291</v>
      </c>
      <c r="AE1870" s="91">
        <f t="shared" si="1923"/>
        <v>0</v>
      </c>
      <c r="AF1870" s="91">
        <f t="shared" si="1923"/>
        <v>0</v>
      </c>
      <c r="AG1870" s="91">
        <f t="shared" si="1923"/>
        <v>5.9548621449413446</v>
      </c>
      <c r="AH1870" s="91">
        <f t="shared" si="1923"/>
        <v>0</v>
      </c>
      <c r="AI1870" s="91">
        <f t="shared" si="1923"/>
        <v>58.990089664936292</v>
      </c>
      <c r="AJ1870" s="91">
        <f t="shared" si="1923"/>
        <v>158.60894084473946</v>
      </c>
      <c r="AK1870" s="91">
        <f t="shared" si="1923"/>
        <v>52.261773416177924</v>
      </c>
      <c r="AL1870" s="148"/>
      <c r="AM1870" s="148"/>
      <c r="AN1870" s="148"/>
      <c r="AO1870" s="148"/>
    </row>
    <row r="1871" spans="1:41" ht="13.5" customHeight="1">
      <c r="A1871" s="88">
        <v>1868</v>
      </c>
      <c r="B1871" s="97" t="s">
        <v>111</v>
      </c>
      <c r="C1871" s="96"/>
      <c r="D1871" s="96"/>
      <c r="E1871" s="96"/>
      <c r="F1871" s="96"/>
      <c r="G1871" s="96"/>
      <c r="H1871" s="96"/>
      <c r="I1871" s="96"/>
      <c r="J1871" s="96"/>
      <c r="K1871" s="96"/>
      <c r="L1871" s="96"/>
      <c r="M1871" s="96">
        <v>0</v>
      </c>
      <c r="N1871" s="96">
        <v>0</v>
      </c>
      <c r="O1871" s="96"/>
      <c r="P1871" s="96"/>
      <c r="Q1871" s="96"/>
      <c r="R1871" s="96"/>
      <c r="Z1871" s="91">
        <f t="shared" ref="Z1871:AK1871" si="1924">C1871*100000/Z1839</f>
        <v>0</v>
      </c>
      <c r="AA1871" s="91">
        <f t="shared" si="1924"/>
        <v>0</v>
      </c>
      <c r="AB1871" s="91">
        <f t="shared" si="1924"/>
        <v>0</v>
      </c>
      <c r="AC1871" s="91">
        <f t="shared" si="1924"/>
        <v>0</v>
      </c>
      <c r="AD1871" s="91">
        <f t="shared" si="1924"/>
        <v>0</v>
      </c>
      <c r="AE1871" s="91">
        <f t="shared" si="1924"/>
        <v>0</v>
      </c>
      <c r="AF1871" s="91">
        <f t="shared" si="1924"/>
        <v>0</v>
      </c>
      <c r="AG1871" s="91">
        <f t="shared" si="1924"/>
        <v>0</v>
      </c>
      <c r="AH1871" s="91">
        <f t="shared" si="1924"/>
        <v>0</v>
      </c>
      <c r="AI1871" s="91">
        <f t="shared" si="1924"/>
        <v>0</v>
      </c>
      <c r="AJ1871" s="91">
        <f t="shared" si="1924"/>
        <v>0</v>
      </c>
      <c r="AK1871" s="91">
        <f t="shared" si="1924"/>
        <v>0</v>
      </c>
      <c r="AL1871" s="148"/>
      <c r="AM1871" s="148"/>
      <c r="AN1871" s="148"/>
      <c r="AO1871" s="148"/>
    </row>
    <row r="1872" spans="1:41" ht="13.5" customHeight="1">
      <c r="A1872" s="88">
        <v>1869</v>
      </c>
      <c r="B1872" s="97" t="s">
        <v>112</v>
      </c>
      <c r="C1872" s="96">
        <f>SUM(C1848,C1855,C1860,C1861:C1871)</f>
        <v>535</v>
      </c>
      <c r="D1872" s="96">
        <f t="shared" ref="D1872:K1872" si="1925">SUM(D1848,D1855,D1860,D1861:D1871)</f>
        <v>630</v>
      </c>
      <c r="E1872" s="96">
        <f t="shared" si="1925"/>
        <v>553</v>
      </c>
      <c r="F1872" s="96">
        <f t="shared" si="1925"/>
        <v>623</v>
      </c>
      <c r="G1872" s="96">
        <f t="shared" si="1925"/>
        <v>616</v>
      </c>
      <c r="H1872" s="96">
        <f t="shared" si="1925"/>
        <v>587</v>
      </c>
      <c r="I1872" s="96">
        <f t="shared" si="1925"/>
        <v>702</v>
      </c>
      <c r="J1872" s="96">
        <f t="shared" si="1925"/>
        <v>530</v>
      </c>
      <c r="K1872" s="96">
        <f t="shared" si="1925"/>
        <v>637</v>
      </c>
      <c r="L1872" s="96">
        <f>SUM(L1848,L1855,L1860,L1861:L1871)</f>
        <v>655</v>
      </c>
      <c r="M1872" s="96">
        <f t="shared" ref="M1872:R1872" si="1926">SUM(M1848,M1855,M1860,M1861:M1871)</f>
        <v>645</v>
      </c>
      <c r="N1872" s="96">
        <f>SUM(N1848,N1855,N1860,N1861:N1871)</f>
        <v>773</v>
      </c>
      <c r="O1872" s="96">
        <f t="shared" si="1926"/>
        <v>0</v>
      </c>
      <c r="P1872" s="96">
        <f t="shared" si="1926"/>
        <v>0</v>
      </c>
      <c r="Q1872" s="96">
        <f t="shared" si="1926"/>
        <v>0</v>
      </c>
      <c r="R1872" s="96">
        <f t="shared" si="1926"/>
        <v>0</v>
      </c>
      <c r="T1872" s="4" t="s">
        <v>1256</v>
      </c>
      <c r="U1872" s="4" t="s">
        <v>1257</v>
      </c>
      <c r="V1872" s="4" t="s">
        <v>1258</v>
      </c>
      <c r="W1872" s="4" t="s">
        <v>1259</v>
      </c>
      <c r="X1872" s="4" t="s">
        <v>1260</v>
      </c>
      <c r="Y1872" s="4">
        <v>4839.8</v>
      </c>
      <c r="Z1872" s="91">
        <f t="shared" ref="Z1872:AK1872" si="1927">C1872*100000/Z1839</f>
        <v>3326.7006591219997</v>
      </c>
      <c r="AA1872" s="91">
        <f t="shared" si="1927"/>
        <v>3896.8268695490815</v>
      </c>
      <c r="AB1872" s="91">
        <f t="shared" si="1927"/>
        <v>3392.6380368098157</v>
      </c>
      <c r="AC1872" s="91">
        <f t="shared" si="1927"/>
        <v>3795.0779727095514</v>
      </c>
      <c r="AD1872" s="91">
        <f t="shared" si="1927"/>
        <v>3734.0122446505425</v>
      </c>
      <c r="AE1872" s="91">
        <f t="shared" si="1927"/>
        <v>3541.9055089603571</v>
      </c>
      <c r="AF1872" s="91">
        <f t="shared" si="1927"/>
        <v>4205.3555382495661</v>
      </c>
      <c r="AG1872" s="91">
        <f t="shared" si="1927"/>
        <v>3156.0769368189126</v>
      </c>
      <c r="AH1872" s="91">
        <f t="shared" si="1927"/>
        <v>3772.1324095458044</v>
      </c>
      <c r="AI1872" s="91">
        <f t="shared" si="1927"/>
        <v>3863.8508730533272</v>
      </c>
      <c r="AJ1872" s="91">
        <f t="shared" si="1927"/>
        <v>3788.9913646243317</v>
      </c>
      <c r="AK1872" s="91">
        <f t="shared" si="1927"/>
        <v>4488.7056500783929</v>
      </c>
      <c r="AL1872" s="149"/>
      <c r="AM1872" s="149"/>
      <c r="AN1872" s="149"/>
      <c r="AO1872" s="149"/>
    </row>
    <row r="1873" spans="1:41" ht="13.5" customHeight="1">
      <c r="A1873" s="88">
        <v>1870</v>
      </c>
      <c r="B1873" s="13" t="s">
        <v>172</v>
      </c>
      <c r="C1873" s="86">
        <v>2011</v>
      </c>
      <c r="D1873" s="86">
        <v>2012</v>
      </c>
      <c r="E1873" s="86">
        <v>2013</v>
      </c>
      <c r="F1873" s="86">
        <v>2014</v>
      </c>
      <c r="G1873" s="86">
        <v>2015</v>
      </c>
      <c r="H1873" s="86">
        <v>2016</v>
      </c>
      <c r="I1873" s="86">
        <v>2017</v>
      </c>
      <c r="J1873" s="86">
        <v>2018</v>
      </c>
      <c r="K1873" s="86">
        <v>2019</v>
      </c>
      <c r="L1873" s="86">
        <v>2020</v>
      </c>
      <c r="M1873" s="86">
        <v>2021</v>
      </c>
      <c r="N1873" s="86">
        <v>2022</v>
      </c>
      <c r="O1873" s="86">
        <v>2023</v>
      </c>
      <c r="P1873" s="86">
        <v>2024</v>
      </c>
      <c r="Q1873" s="86">
        <v>2025</v>
      </c>
      <c r="R1873" s="86">
        <v>2026</v>
      </c>
      <c r="Z1873" s="72">
        <v>13318</v>
      </c>
      <c r="AA1873" s="72">
        <v>13335</v>
      </c>
      <c r="AB1873" s="72">
        <v>13447</v>
      </c>
      <c r="AC1873" s="72">
        <v>13542</v>
      </c>
      <c r="AD1873" s="72">
        <v>13660</v>
      </c>
      <c r="AE1873" s="72">
        <v>13814</v>
      </c>
      <c r="AF1873" s="72">
        <v>13993</v>
      </c>
      <c r="AG1873" s="72">
        <v>14234</v>
      </c>
      <c r="AH1873" s="72">
        <v>14478</v>
      </c>
      <c r="AI1873" s="72">
        <v>14568</v>
      </c>
      <c r="AJ1873" s="72">
        <v>14659</v>
      </c>
      <c r="AK1873" s="72">
        <v>14887</v>
      </c>
      <c r="AL1873" s="147"/>
      <c r="AM1873" s="147"/>
      <c r="AN1873" s="147"/>
      <c r="AO1873" s="147"/>
    </row>
    <row r="1874" spans="1:41" ht="13.5" customHeight="1">
      <c r="A1874" s="88">
        <v>1871</v>
      </c>
      <c r="B1874" s="89" t="s">
        <v>25</v>
      </c>
      <c r="C1874" s="90">
        <v>2</v>
      </c>
      <c r="D1874" s="90">
        <v>4</v>
      </c>
      <c r="E1874" s="90">
        <v>2</v>
      </c>
      <c r="F1874" s="90">
        <v>4</v>
      </c>
      <c r="G1874" s="90">
        <v>4</v>
      </c>
      <c r="H1874" s="90">
        <v>0</v>
      </c>
      <c r="I1874" s="90">
        <v>2</v>
      </c>
      <c r="J1874" s="90">
        <v>2</v>
      </c>
      <c r="K1874" s="90">
        <v>2</v>
      </c>
      <c r="L1874" s="90">
        <v>2</v>
      </c>
      <c r="M1874" s="90">
        <v>2</v>
      </c>
      <c r="N1874" s="90">
        <v>2</v>
      </c>
      <c r="O1874" s="90"/>
      <c r="P1874" s="90"/>
      <c r="Q1874" s="90"/>
      <c r="R1874" s="90"/>
      <c r="Z1874" s="91">
        <f t="shared" ref="Z1874:AK1874" si="1928">C1874*100000/Z1873</f>
        <v>15.01726986033939</v>
      </c>
      <c r="AA1874" s="91">
        <f t="shared" si="1928"/>
        <v>29.996250468691414</v>
      </c>
      <c r="AB1874" s="91">
        <f t="shared" si="1928"/>
        <v>14.873205919535955</v>
      </c>
      <c r="AC1874" s="91">
        <f t="shared" si="1928"/>
        <v>29.537734455767243</v>
      </c>
      <c r="AD1874" s="91">
        <f t="shared" si="1928"/>
        <v>29.282576866764277</v>
      </c>
      <c r="AE1874" s="91">
        <f t="shared" si="1928"/>
        <v>0</v>
      </c>
      <c r="AF1874" s="91">
        <f t="shared" si="1928"/>
        <v>14.292860716072322</v>
      </c>
      <c r="AG1874" s="91">
        <f t="shared" si="1928"/>
        <v>14.05086412814388</v>
      </c>
      <c r="AH1874" s="91">
        <f t="shared" si="1928"/>
        <v>13.814062715844729</v>
      </c>
      <c r="AI1874" s="91">
        <f t="shared" si="1928"/>
        <v>13.72872048325096</v>
      </c>
      <c r="AJ1874" s="91">
        <f t="shared" si="1928"/>
        <v>13.643495463537759</v>
      </c>
      <c r="AK1874" s="91">
        <f t="shared" si="1928"/>
        <v>13.434540202861557</v>
      </c>
      <c r="AL1874" s="148"/>
      <c r="AM1874" s="148"/>
      <c r="AN1874" s="148"/>
      <c r="AO1874" s="148"/>
    </row>
    <row r="1875" spans="1:41" ht="13.5" customHeight="1">
      <c r="A1875" s="88">
        <v>1872</v>
      </c>
      <c r="B1875" s="95" t="s">
        <v>22</v>
      </c>
      <c r="C1875" s="96">
        <v>51</v>
      </c>
      <c r="D1875" s="96">
        <v>50</v>
      </c>
      <c r="E1875" s="96">
        <v>77</v>
      </c>
      <c r="F1875" s="96">
        <v>72</v>
      </c>
      <c r="G1875" s="96">
        <v>71</v>
      </c>
      <c r="H1875" s="96">
        <v>73</v>
      </c>
      <c r="I1875" s="96">
        <v>72</v>
      </c>
      <c r="J1875" s="96">
        <v>70</v>
      </c>
      <c r="K1875" s="96">
        <v>80</v>
      </c>
      <c r="L1875" s="96">
        <v>86</v>
      </c>
      <c r="M1875" s="96">
        <v>108</v>
      </c>
      <c r="N1875" s="96">
        <v>102</v>
      </c>
      <c r="O1875" s="96"/>
      <c r="P1875" s="96"/>
      <c r="Q1875" s="96"/>
      <c r="R1875" s="96"/>
      <c r="Z1875" s="91">
        <f t="shared" ref="Z1875:AK1875" si="1929">C1875*100000/Z1873</f>
        <v>382.94038143865447</v>
      </c>
      <c r="AA1875" s="91">
        <f t="shared" si="1929"/>
        <v>374.95313085864268</v>
      </c>
      <c r="AB1875" s="91">
        <f t="shared" si="1929"/>
        <v>572.61842790213427</v>
      </c>
      <c r="AC1875" s="91">
        <f t="shared" si="1929"/>
        <v>531.67922020381036</v>
      </c>
      <c r="AD1875" s="91">
        <f t="shared" si="1929"/>
        <v>519.7657393850659</v>
      </c>
      <c r="AE1875" s="91">
        <f t="shared" si="1929"/>
        <v>528.44939916027215</v>
      </c>
      <c r="AF1875" s="91">
        <f t="shared" si="1929"/>
        <v>514.54298577860357</v>
      </c>
      <c r="AG1875" s="91">
        <f t="shared" si="1929"/>
        <v>491.78024448503584</v>
      </c>
      <c r="AH1875" s="91">
        <f t="shared" si="1929"/>
        <v>552.56250863378921</v>
      </c>
      <c r="AI1875" s="91">
        <f t="shared" si="1929"/>
        <v>590.33498077979129</v>
      </c>
      <c r="AJ1875" s="91">
        <f t="shared" si="1929"/>
        <v>736.74875503103897</v>
      </c>
      <c r="AK1875" s="91">
        <f t="shared" si="1929"/>
        <v>685.16155034593942</v>
      </c>
      <c r="AL1875" s="148"/>
      <c r="AM1875" s="148"/>
      <c r="AN1875" s="148"/>
      <c r="AO1875" s="148"/>
    </row>
    <row r="1876" spans="1:41" ht="13.5" customHeight="1">
      <c r="A1876" s="88">
        <v>1873</v>
      </c>
      <c r="B1876" s="95" t="s">
        <v>21</v>
      </c>
      <c r="C1876" s="96">
        <v>21</v>
      </c>
      <c r="D1876" s="96">
        <v>30</v>
      </c>
      <c r="E1876" s="96">
        <v>17</v>
      </c>
      <c r="F1876" s="96">
        <v>41</v>
      </c>
      <c r="G1876" s="96">
        <v>20</v>
      </c>
      <c r="H1876" s="96">
        <v>56</v>
      </c>
      <c r="I1876" s="96">
        <v>68</v>
      </c>
      <c r="J1876" s="96">
        <v>51</v>
      </c>
      <c r="K1876" s="96">
        <v>35</v>
      </c>
      <c r="L1876" s="96">
        <v>29</v>
      </c>
      <c r="M1876" s="96">
        <v>38</v>
      </c>
      <c r="N1876" s="96">
        <v>30</v>
      </c>
      <c r="O1876" s="96"/>
      <c r="P1876" s="96"/>
      <c r="Q1876" s="96"/>
      <c r="R1876" s="96"/>
      <c r="Z1876" s="91">
        <f t="shared" ref="Z1876:AK1876" si="1930">C1876*100000/Z1873</f>
        <v>157.68133353356359</v>
      </c>
      <c r="AA1876" s="91">
        <f t="shared" si="1930"/>
        <v>224.97187851518561</v>
      </c>
      <c r="AB1876" s="91">
        <f t="shared" si="1930"/>
        <v>126.42225031605562</v>
      </c>
      <c r="AC1876" s="91">
        <f t="shared" si="1930"/>
        <v>302.76177817161425</v>
      </c>
      <c r="AD1876" s="91">
        <f t="shared" si="1930"/>
        <v>146.41288433382138</v>
      </c>
      <c r="AE1876" s="91">
        <f t="shared" si="1930"/>
        <v>405.38584045171564</v>
      </c>
      <c r="AF1876" s="91">
        <f t="shared" si="1930"/>
        <v>485.95726434645894</v>
      </c>
      <c r="AG1876" s="91">
        <f t="shared" si="1930"/>
        <v>358.29703526766895</v>
      </c>
      <c r="AH1876" s="91">
        <f t="shared" si="1930"/>
        <v>241.74609752728279</v>
      </c>
      <c r="AI1876" s="91">
        <f t="shared" si="1930"/>
        <v>199.06644700713895</v>
      </c>
      <c r="AJ1876" s="91">
        <f t="shared" si="1930"/>
        <v>259.2264138072174</v>
      </c>
      <c r="AK1876" s="91">
        <f t="shared" si="1930"/>
        <v>201.51810304292334</v>
      </c>
      <c r="AL1876" s="148"/>
      <c r="AM1876" s="148"/>
      <c r="AN1876" s="148"/>
      <c r="AO1876" s="148"/>
    </row>
    <row r="1877" spans="1:41" ht="13.5" customHeight="1">
      <c r="A1877" s="88">
        <v>1874</v>
      </c>
      <c r="B1877" s="95" t="s">
        <v>20</v>
      </c>
      <c r="C1877" s="96">
        <v>1</v>
      </c>
      <c r="D1877" s="96">
        <v>0</v>
      </c>
      <c r="E1877" s="96">
        <v>0</v>
      </c>
      <c r="F1877" s="96">
        <v>0</v>
      </c>
      <c r="G1877" s="96">
        <v>1</v>
      </c>
      <c r="H1877" s="96">
        <v>1</v>
      </c>
      <c r="I1877" s="96">
        <v>0</v>
      </c>
      <c r="J1877" s="96">
        <v>1</v>
      </c>
      <c r="K1877" s="96">
        <v>1</v>
      </c>
      <c r="L1877" s="96">
        <v>2</v>
      </c>
      <c r="M1877" s="96">
        <v>3</v>
      </c>
      <c r="N1877" s="96">
        <v>0</v>
      </c>
      <c r="O1877" s="96"/>
      <c r="P1877" s="96"/>
      <c r="Q1877" s="96"/>
      <c r="R1877" s="96"/>
      <c r="Z1877" s="91">
        <f t="shared" ref="Z1877:AK1877" si="1931">C1877*100000/Z1873</f>
        <v>7.5086349301696949</v>
      </c>
      <c r="AA1877" s="91">
        <f t="shared" si="1931"/>
        <v>0</v>
      </c>
      <c r="AB1877" s="91">
        <f t="shared" si="1931"/>
        <v>0</v>
      </c>
      <c r="AC1877" s="91">
        <f t="shared" si="1931"/>
        <v>0</v>
      </c>
      <c r="AD1877" s="91">
        <f t="shared" si="1931"/>
        <v>7.3206442166910692</v>
      </c>
      <c r="AE1877" s="91">
        <f t="shared" si="1931"/>
        <v>7.2390328652092082</v>
      </c>
      <c r="AF1877" s="91">
        <f t="shared" si="1931"/>
        <v>0</v>
      </c>
      <c r="AG1877" s="91">
        <f t="shared" si="1931"/>
        <v>7.0254320640719401</v>
      </c>
      <c r="AH1877" s="91">
        <f t="shared" si="1931"/>
        <v>6.9070313579223646</v>
      </c>
      <c r="AI1877" s="91">
        <f t="shared" si="1931"/>
        <v>13.72872048325096</v>
      </c>
      <c r="AJ1877" s="91">
        <f t="shared" si="1931"/>
        <v>20.465243195306638</v>
      </c>
      <c r="AK1877" s="91">
        <f t="shared" si="1931"/>
        <v>0</v>
      </c>
      <c r="AL1877" s="148"/>
      <c r="AM1877" s="148"/>
      <c r="AN1877" s="148"/>
      <c r="AO1877" s="148"/>
    </row>
    <row r="1878" spans="1:41" ht="13.5" customHeight="1">
      <c r="A1878" s="88">
        <v>1875</v>
      </c>
      <c r="B1878" s="95" t="s">
        <v>19</v>
      </c>
      <c r="C1878" s="96">
        <v>1</v>
      </c>
      <c r="D1878" s="96">
        <v>0</v>
      </c>
      <c r="E1878" s="96">
        <v>0</v>
      </c>
      <c r="F1878" s="96">
        <v>0</v>
      </c>
      <c r="G1878" s="96">
        <v>0</v>
      </c>
      <c r="H1878" s="96">
        <v>0</v>
      </c>
      <c r="I1878" s="96">
        <v>2</v>
      </c>
      <c r="J1878" s="96">
        <v>0</v>
      </c>
      <c r="K1878" s="96">
        <v>1</v>
      </c>
      <c r="L1878" s="96">
        <v>1</v>
      </c>
      <c r="M1878" s="96">
        <v>2</v>
      </c>
      <c r="N1878" s="96">
        <v>0</v>
      </c>
      <c r="O1878" s="96"/>
      <c r="P1878" s="96"/>
      <c r="Q1878" s="96"/>
      <c r="R1878" s="96"/>
      <c r="Z1878" s="91">
        <f t="shared" ref="Z1878:AK1878" si="1932">C1878*100000/Z1873</f>
        <v>7.5086349301696949</v>
      </c>
      <c r="AA1878" s="91">
        <f t="shared" si="1932"/>
        <v>0</v>
      </c>
      <c r="AB1878" s="91">
        <f t="shared" si="1932"/>
        <v>0</v>
      </c>
      <c r="AC1878" s="91">
        <f t="shared" si="1932"/>
        <v>0</v>
      </c>
      <c r="AD1878" s="91">
        <f t="shared" si="1932"/>
        <v>0</v>
      </c>
      <c r="AE1878" s="91">
        <f t="shared" si="1932"/>
        <v>0</v>
      </c>
      <c r="AF1878" s="91">
        <f t="shared" si="1932"/>
        <v>14.292860716072322</v>
      </c>
      <c r="AG1878" s="91">
        <f t="shared" si="1932"/>
        <v>0</v>
      </c>
      <c r="AH1878" s="91">
        <f t="shared" si="1932"/>
        <v>6.9070313579223646</v>
      </c>
      <c r="AI1878" s="91">
        <f t="shared" si="1932"/>
        <v>6.8643602416254801</v>
      </c>
      <c r="AJ1878" s="91">
        <f t="shared" si="1932"/>
        <v>13.643495463537759</v>
      </c>
      <c r="AK1878" s="91">
        <f t="shared" si="1932"/>
        <v>0</v>
      </c>
      <c r="AL1878" s="148"/>
      <c r="AM1878" s="148"/>
      <c r="AN1878" s="148"/>
      <c r="AO1878" s="148"/>
    </row>
    <row r="1879" spans="1:41" ht="13.5" customHeight="1">
      <c r="A1879" s="88">
        <v>1876</v>
      </c>
      <c r="B1879" s="95" t="s">
        <v>18</v>
      </c>
      <c r="C1879" s="96">
        <v>0</v>
      </c>
      <c r="D1879" s="96">
        <v>0</v>
      </c>
      <c r="E1879" s="96">
        <v>0</v>
      </c>
      <c r="F1879" s="96">
        <v>1</v>
      </c>
      <c r="G1879" s="96">
        <v>0</v>
      </c>
      <c r="H1879" s="96">
        <v>0</v>
      </c>
      <c r="I1879" s="96">
        <v>1</v>
      </c>
      <c r="J1879" s="96">
        <v>0</v>
      </c>
      <c r="K1879" s="96">
        <v>0</v>
      </c>
      <c r="L1879" s="96">
        <v>1</v>
      </c>
      <c r="M1879" s="96">
        <v>0</v>
      </c>
      <c r="N1879" s="96">
        <v>0</v>
      </c>
      <c r="O1879" s="96"/>
      <c r="P1879" s="96"/>
      <c r="Q1879" s="96"/>
      <c r="R1879" s="96"/>
      <c r="Z1879" s="91">
        <f t="shared" ref="Z1879:AK1879" si="1933">C1879*100000/Z1873</f>
        <v>0</v>
      </c>
      <c r="AA1879" s="91">
        <f t="shared" si="1933"/>
        <v>0</v>
      </c>
      <c r="AB1879" s="91">
        <f t="shared" si="1933"/>
        <v>0</v>
      </c>
      <c r="AC1879" s="91">
        <f t="shared" si="1933"/>
        <v>7.3844336139418107</v>
      </c>
      <c r="AD1879" s="91">
        <f t="shared" si="1933"/>
        <v>0</v>
      </c>
      <c r="AE1879" s="91">
        <f t="shared" si="1933"/>
        <v>0</v>
      </c>
      <c r="AF1879" s="91">
        <f t="shared" si="1933"/>
        <v>7.1464303580361612</v>
      </c>
      <c r="AG1879" s="91">
        <f t="shared" si="1933"/>
        <v>0</v>
      </c>
      <c r="AH1879" s="91">
        <f t="shared" si="1933"/>
        <v>0</v>
      </c>
      <c r="AI1879" s="91">
        <f t="shared" si="1933"/>
        <v>6.8643602416254801</v>
      </c>
      <c r="AJ1879" s="91">
        <f t="shared" si="1933"/>
        <v>0</v>
      </c>
      <c r="AK1879" s="91">
        <f t="shared" si="1933"/>
        <v>0</v>
      </c>
      <c r="AL1879" s="148"/>
      <c r="AM1879" s="148"/>
      <c r="AN1879" s="148"/>
      <c r="AO1879" s="148"/>
    </row>
    <row r="1880" spans="1:41" ht="13.5" customHeight="1">
      <c r="A1880" s="88">
        <v>1877</v>
      </c>
      <c r="B1880" s="95" t="s">
        <v>17</v>
      </c>
      <c r="C1880" s="96">
        <v>12</v>
      </c>
      <c r="D1880" s="96">
        <v>18</v>
      </c>
      <c r="E1880" s="96">
        <v>19</v>
      </c>
      <c r="F1880" s="96">
        <v>32</v>
      </c>
      <c r="G1880" s="96">
        <v>33</v>
      </c>
      <c r="H1880" s="96">
        <v>17</v>
      </c>
      <c r="I1880" s="96">
        <v>28</v>
      </c>
      <c r="J1880" s="96">
        <v>20</v>
      </c>
      <c r="K1880" s="96">
        <v>39</v>
      </c>
      <c r="L1880" s="96">
        <v>30</v>
      </c>
      <c r="M1880" s="96">
        <v>48</v>
      </c>
      <c r="N1880" s="96">
        <v>41</v>
      </c>
      <c r="O1880" s="96"/>
      <c r="P1880" s="96"/>
      <c r="Q1880" s="96"/>
      <c r="R1880" s="96"/>
      <c r="Z1880" s="91">
        <f t="shared" ref="Z1880:AK1880" si="1934">C1880*100000/Z1873</f>
        <v>90.103619162036338</v>
      </c>
      <c r="AA1880" s="91">
        <f t="shared" si="1934"/>
        <v>134.98312710911136</v>
      </c>
      <c r="AB1880" s="91">
        <f t="shared" si="1934"/>
        <v>141.29545623559159</v>
      </c>
      <c r="AC1880" s="91">
        <f t="shared" si="1934"/>
        <v>236.30187564613794</v>
      </c>
      <c r="AD1880" s="91">
        <f t="shared" si="1934"/>
        <v>241.58125915080527</v>
      </c>
      <c r="AE1880" s="91">
        <f t="shared" si="1934"/>
        <v>123.06355870855654</v>
      </c>
      <c r="AF1880" s="91">
        <f t="shared" si="1934"/>
        <v>200.10005002501251</v>
      </c>
      <c r="AG1880" s="91">
        <f t="shared" si="1934"/>
        <v>140.5086412814388</v>
      </c>
      <c r="AH1880" s="91">
        <f t="shared" si="1934"/>
        <v>269.37422295897221</v>
      </c>
      <c r="AI1880" s="91">
        <f t="shared" si="1934"/>
        <v>205.93080724876441</v>
      </c>
      <c r="AJ1880" s="91">
        <f t="shared" si="1934"/>
        <v>327.4438911249062</v>
      </c>
      <c r="AK1880" s="91">
        <f t="shared" si="1934"/>
        <v>275.40807415866192</v>
      </c>
      <c r="AL1880" s="148"/>
      <c r="AM1880" s="148"/>
      <c r="AN1880" s="148"/>
      <c r="AO1880" s="148"/>
    </row>
    <row r="1881" spans="1:41" ht="13.5" customHeight="1">
      <c r="A1881" s="88">
        <v>1878</v>
      </c>
      <c r="B1881" s="95" t="s">
        <v>16</v>
      </c>
      <c r="C1881" s="96">
        <v>13</v>
      </c>
      <c r="D1881" s="96">
        <v>13</v>
      </c>
      <c r="E1881" s="96">
        <v>13</v>
      </c>
      <c r="F1881" s="96">
        <v>7</v>
      </c>
      <c r="G1881" s="96">
        <v>15</v>
      </c>
      <c r="H1881" s="96">
        <v>8</v>
      </c>
      <c r="I1881" s="96">
        <v>15</v>
      </c>
      <c r="J1881" s="96">
        <v>15</v>
      </c>
      <c r="K1881" s="96">
        <v>21</v>
      </c>
      <c r="L1881" s="96">
        <v>17</v>
      </c>
      <c r="M1881" s="96">
        <v>19</v>
      </c>
      <c r="N1881" s="96">
        <v>15</v>
      </c>
      <c r="O1881" s="96"/>
      <c r="P1881" s="96"/>
      <c r="Q1881" s="96"/>
      <c r="R1881" s="96"/>
      <c r="Z1881" s="91">
        <f t="shared" ref="Z1881:AK1881" si="1935">C1881*100000/Z1873</f>
        <v>97.612254092206044</v>
      </c>
      <c r="AA1881" s="91">
        <f t="shared" si="1935"/>
        <v>97.487814023247097</v>
      </c>
      <c r="AB1881" s="91">
        <f t="shared" si="1935"/>
        <v>96.675838476983714</v>
      </c>
      <c r="AC1881" s="91">
        <f t="shared" si="1935"/>
        <v>51.691035297592677</v>
      </c>
      <c r="AD1881" s="91">
        <f t="shared" si="1935"/>
        <v>109.80966325036603</v>
      </c>
      <c r="AE1881" s="91">
        <f t="shared" si="1935"/>
        <v>57.912262921673666</v>
      </c>
      <c r="AF1881" s="91">
        <f t="shared" si="1935"/>
        <v>107.19645537054241</v>
      </c>
      <c r="AG1881" s="91">
        <f t="shared" si="1935"/>
        <v>105.38148096107911</v>
      </c>
      <c r="AH1881" s="91">
        <f t="shared" si="1935"/>
        <v>145.04765851636967</v>
      </c>
      <c r="AI1881" s="91">
        <f t="shared" si="1935"/>
        <v>116.69412410763317</v>
      </c>
      <c r="AJ1881" s="91">
        <f t="shared" si="1935"/>
        <v>129.6132069036087</v>
      </c>
      <c r="AK1881" s="91">
        <f t="shared" si="1935"/>
        <v>100.75905152146167</v>
      </c>
      <c r="AL1881" s="148"/>
      <c r="AM1881" s="148"/>
      <c r="AN1881" s="148"/>
      <c r="AO1881" s="148"/>
    </row>
    <row r="1882" spans="1:41" ht="13.5" customHeight="1">
      <c r="A1882" s="88">
        <v>1879</v>
      </c>
      <c r="B1882" s="97" t="s">
        <v>117</v>
      </c>
      <c r="C1882" s="96">
        <v>101</v>
      </c>
      <c r="D1882" s="96">
        <v>115</v>
      </c>
      <c r="E1882" s="96">
        <v>128</v>
      </c>
      <c r="F1882" s="96">
        <v>157</v>
      </c>
      <c r="G1882" s="96">
        <v>144</v>
      </c>
      <c r="H1882" s="96">
        <v>155</v>
      </c>
      <c r="I1882" s="96">
        <v>188</v>
      </c>
      <c r="J1882" s="96">
        <v>159</v>
      </c>
      <c r="K1882" s="96">
        <v>179</v>
      </c>
      <c r="L1882" s="96">
        <v>168</v>
      </c>
      <c r="M1882" s="96">
        <v>220</v>
      </c>
      <c r="N1882" s="96">
        <v>190</v>
      </c>
      <c r="O1882" s="96"/>
      <c r="P1882" s="96"/>
      <c r="Q1882" s="96"/>
      <c r="R1882" s="96"/>
      <c r="T1882" s="4" t="s">
        <v>1261</v>
      </c>
      <c r="U1882" s="4" t="s">
        <v>1262</v>
      </c>
      <c r="V1882" s="4" t="s">
        <v>1263</v>
      </c>
      <c r="W1882" s="4" t="s">
        <v>1264</v>
      </c>
      <c r="X1882" s="4" t="s">
        <v>1265</v>
      </c>
      <c r="Y1882" s="4">
        <v>679.9</v>
      </c>
      <c r="Z1882" s="91">
        <f t="shared" ref="Z1882:AK1882" si="1936">C1882*100000/Z1873</f>
        <v>758.37212794713923</v>
      </c>
      <c r="AA1882" s="91">
        <f t="shared" si="1936"/>
        <v>862.39220097487816</v>
      </c>
      <c r="AB1882" s="91">
        <f t="shared" si="1936"/>
        <v>951.88517885030114</v>
      </c>
      <c r="AC1882" s="91">
        <f t="shared" si="1936"/>
        <v>1159.3560773888644</v>
      </c>
      <c r="AD1882" s="91">
        <f t="shared" si="1936"/>
        <v>1054.172767203514</v>
      </c>
      <c r="AE1882" s="91">
        <f t="shared" si="1936"/>
        <v>1122.0500941074272</v>
      </c>
      <c r="AF1882" s="91">
        <f t="shared" si="1936"/>
        <v>1343.5289073107983</v>
      </c>
      <c r="AG1882" s="91">
        <f t="shared" si="1936"/>
        <v>1117.0436981874386</v>
      </c>
      <c r="AH1882" s="91">
        <f t="shared" si="1936"/>
        <v>1236.3586130681033</v>
      </c>
      <c r="AI1882" s="91">
        <f t="shared" si="1936"/>
        <v>1153.2125205930806</v>
      </c>
      <c r="AJ1882" s="91">
        <f t="shared" si="1936"/>
        <v>1500.7845009891535</v>
      </c>
      <c r="AK1882" s="91">
        <f t="shared" si="1936"/>
        <v>1276.2813192718479</v>
      </c>
      <c r="AL1882" s="148"/>
      <c r="AM1882" s="148"/>
      <c r="AN1882" s="148"/>
      <c r="AO1882" s="148"/>
    </row>
    <row r="1883" spans="1:41" ht="13.5" customHeight="1">
      <c r="A1883" s="88">
        <v>1880</v>
      </c>
      <c r="B1883" s="95" t="s">
        <v>15</v>
      </c>
      <c r="C1883" s="96">
        <v>5</v>
      </c>
      <c r="D1883" s="96">
        <v>12</v>
      </c>
      <c r="E1883" s="96">
        <v>14</v>
      </c>
      <c r="F1883" s="96">
        <v>9</v>
      </c>
      <c r="G1883" s="96">
        <v>6</v>
      </c>
      <c r="H1883" s="96">
        <v>22</v>
      </c>
      <c r="I1883" s="96">
        <v>18</v>
      </c>
      <c r="J1883" s="96">
        <v>12</v>
      </c>
      <c r="K1883" s="96">
        <v>9</v>
      </c>
      <c r="L1883" s="96">
        <v>10</v>
      </c>
      <c r="M1883" s="96">
        <v>7</v>
      </c>
      <c r="N1883" s="96">
        <v>4</v>
      </c>
      <c r="O1883" s="96"/>
      <c r="P1883" s="96"/>
      <c r="Q1883" s="96"/>
      <c r="R1883" s="96"/>
      <c r="Z1883" s="91">
        <f t="shared" ref="Z1883:AK1883" si="1937">C1883*100000/Z1873</f>
        <v>37.543174650848478</v>
      </c>
      <c r="AA1883" s="91">
        <f t="shared" si="1937"/>
        <v>89.988751406074243</v>
      </c>
      <c r="AB1883" s="91">
        <f t="shared" si="1937"/>
        <v>104.11244143675169</v>
      </c>
      <c r="AC1883" s="91">
        <f t="shared" si="1937"/>
        <v>66.459902525476295</v>
      </c>
      <c r="AD1883" s="91">
        <f t="shared" si="1937"/>
        <v>43.92386530014641</v>
      </c>
      <c r="AE1883" s="91">
        <f t="shared" si="1937"/>
        <v>159.25872303460258</v>
      </c>
      <c r="AF1883" s="91">
        <f t="shared" si="1937"/>
        <v>128.63574644465089</v>
      </c>
      <c r="AG1883" s="91">
        <f t="shared" si="1937"/>
        <v>84.305184768863285</v>
      </c>
      <c r="AH1883" s="91">
        <f t="shared" si="1937"/>
        <v>62.163282221301287</v>
      </c>
      <c r="AI1883" s="91">
        <f t="shared" si="1937"/>
        <v>68.643602416254808</v>
      </c>
      <c r="AJ1883" s="91">
        <f t="shared" si="1937"/>
        <v>47.752234122382156</v>
      </c>
      <c r="AK1883" s="91">
        <f t="shared" si="1937"/>
        <v>26.869080405723114</v>
      </c>
      <c r="AL1883" s="148"/>
      <c r="AM1883" s="148"/>
      <c r="AN1883" s="148"/>
      <c r="AO1883" s="148"/>
    </row>
    <row r="1884" spans="1:41" ht="13.5" customHeight="1">
      <c r="A1884" s="88">
        <v>1881</v>
      </c>
      <c r="B1884" s="95" t="s">
        <v>14</v>
      </c>
      <c r="C1884" s="96">
        <v>69</v>
      </c>
      <c r="D1884" s="96">
        <v>77</v>
      </c>
      <c r="E1884" s="96">
        <v>62</v>
      </c>
      <c r="F1884" s="96">
        <v>58</v>
      </c>
      <c r="G1884" s="96">
        <v>61</v>
      </c>
      <c r="H1884" s="96">
        <v>58</v>
      </c>
      <c r="I1884" s="96">
        <v>58</v>
      </c>
      <c r="J1884" s="96">
        <v>66</v>
      </c>
      <c r="K1884" s="96">
        <v>75</v>
      </c>
      <c r="L1884" s="96">
        <v>81</v>
      </c>
      <c r="M1884" s="96">
        <v>72</v>
      </c>
      <c r="N1884" s="96">
        <v>54</v>
      </c>
      <c r="O1884" s="96"/>
      <c r="P1884" s="96"/>
      <c r="Q1884" s="96"/>
      <c r="R1884" s="96"/>
      <c r="Z1884" s="91">
        <f t="shared" ref="Z1884:AK1884" si="1938">C1884*100000/Z1873</f>
        <v>518.095810181709</v>
      </c>
      <c r="AA1884" s="91">
        <f t="shared" si="1938"/>
        <v>577.42782152230973</v>
      </c>
      <c r="AB1884" s="91">
        <f t="shared" si="1938"/>
        <v>461.06938350561461</v>
      </c>
      <c r="AC1884" s="91">
        <f t="shared" si="1938"/>
        <v>428.29714960862503</v>
      </c>
      <c r="AD1884" s="91">
        <f t="shared" si="1938"/>
        <v>446.55929721815522</v>
      </c>
      <c r="AE1884" s="91">
        <f t="shared" si="1938"/>
        <v>419.86390618213409</v>
      </c>
      <c r="AF1884" s="91">
        <f t="shared" si="1938"/>
        <v>414.49296076609733</v>
      </c>
      <c r="AG1884" s="91">
        <f t="shared" si="1938"/>
        <v>463.67851622874809</v>
      </c>
      <c r="AH1884" s="91">
        <f t="shared" si="1938"/>
        <v>518.02735184417736</v>
      </c>
      <c r="AI1884" s="91">
        <f t="shared" si="1938"/>
        <v>556.01317957166395</v>
      </c>
      <c r="AJ1884" s="91">
        <f t="shared" si="1938"/>
        <v>491.16583668735927</v>
      </c>
      <c r="AK1884" s="91">
        <f t="shared" si="1938"/>
        <v>362.73258547726203</v>
      </c>
      <c r="AL1884" s="148"/>
      <c r="AM1884" s="148"/>
      <c r="AN1884" s="148"/>
      <c r="AO1884" s="148"/>
    </row>
    <row r="1885" spans="1:41" ht="13.5" customHeight="1">
      <c r="A1885" s="88">
        <v>1882</v>
      </c>
      <c r="B1885" s="95" t="s">
        <v>13</v>
      </c>
      <c r="C1885" s="96">
        <v>46</v>
      </c>
      <c r="D1885" s="96">
        <v>73</v>
      </c>
      <c r="E1885" s="96">
        <v>62</v>
      </c>
      <c r="F1885" s="96">
        <v>58</v>
      </c>
      <c r="G1885" s="96">
        <v>102</v>
      </c>
      <c r="H1885" s="96">
        <v>116</v>
      </c>
      <c r="I1885" s="96">
        <v>72</v>
      </c>
      <c r="J1885" s="96">
        <v>94</v>
      </c>
      <c r="K1885" s="96">
        <v>81</v>
      </c>
      <c r="L1885" s="96">
        <v>90</v>
      </c>
      <c r="M1885" s="96">
        <v>50</v>
      </c>
      <c r="N1885" s="96">
        <v>45</v>
      </c>
      <c r="O1885" s="96"/>
      <c r="P1885" s="96"/>
      <c r="Q1885" s="96"/>
      <c r="R1885" s="96"/>
      <c r="Z1885" s="91">
        <f t="shared" ref="Z1885:AK1885" si="1939">C1885*100000/Z1873</f>
        <v>345.397206787806</v>
      </c>
      <c r="AA1885" s="91">
        <f t="shared" si="1939"/>
        <v>547.43157105361831</v>
      </c>
      <c r="AB1885" s="91">
        <f t="shared" si="1939"/>
        <v>461.06938350561461</v>
      </c>
      <c r="AC1885" s="91">
        <f t="shared" si="1939"/>
        <v>428.29714960862503</v>
      </c>
      <c r="AD1885" s="91">
        <f t="shared" si="1939"/>
        <v>746.70571010248898</v>
      </c>
      <c r="AE1885" s="91">
        <f t="shared" si="1939"/>
        <v>839.72781236426817</v>
      </c>
      <c r="AF1885" s="91">
        <f t="shared" si="1939"/>
        <v>514.54298577860357</v>
      </c>
      <c r="AG1885" s="91">
        <f t="shared" si="1939"/>
        <v>660.39061402276241</v>
      </c>
      <c r="AH1885" s="91">
        <f t="shared" si="1939"/>
        <v>559.4695399917116</v>
      </c>
      <c r="AI1885" s="91">
        <f t="shared" si="1939"/>
        <v>617.79242174629326</v>
      </c>
      <c r="AJ1885" s="91">
        <f t="shared" si="1939"/>
        <v>341.08738658844396</v>
      </c>
      <c r="AK1885" s="91">
        <f t="shared" si="1939"/>
        <v>302.27715456438506</v>
      </c>
      <c r="AL1885" s="148"/>
      <c r="AM1885" s="148"/>
      <c r="AN1885" s="148"/>
      <c r="AO1885" s="148"/>
    </row>
    <row r="1886" spans="1:41" ht="13.5" customHeight="1">
      <c r="A1886" s="88">
        <v>1883</v>
      </c>
      <c r="B1886" s="95" t="s">
        <v>12</v>
      </c>
      <c r="C1886" s="96">
        <v>157</v>
      </c>
      <c r="D1886" s="96">
        <v>155</v>
      </c>
      <c r="E1886" s="96">
        <v>154</v>
      </c>
      <c r="F1886" s="96">
        <v>160</v>
      </c>
      <c r="G1886" s="96">
        <v>157</v>
      </c>
      <c r="H1886" s="96">
        <v>192</v>
      </c>
      <c r="I1886" s="96">
        <v>157</v>
      </c>
      <c r="J1886" s="96">
        <v>167</v>
      </c>
      <c r="K1886" s="96">
        <v>145</v>
      </c>
      <c r="L1886" s="96">
        <v>192</v>
      </c>
      <c r="M1886" s="96">
        <v>173</v>
      </c>
      <c r="N1886" s="96">
        <v>126</v>
      </c>
      <c r="O1886" s="96"/>
      <c r="P1886" s="96"/>
      <c r="Q1886" s="96"/>
      <c r="R1886" s="96"/>
      <c r="Z1886" s="91">
        <f t="shared" ref="Z1886:AK1886" si="1940">C1886*100000/Z1873</f>
        <v>1178.8556840366421</v>
      </c>
      <c r="AA1886" s="91">
        <f t="shared" si="1940"/>
        <v>1162.3547056617922</v>
      </c>
      <c r="AB1886" s="91">
        <f t="shared" si="1940"/>
        <v>1145.2368558042685</v>
      </c>
      <c r="AC1886" s="91">
        <f t="shared" si="1940"/>
        <v>1181.5093782306897</v>
      </c>
      <c r="AD1886" s="91">
        <f t="shared" si="1940"/>
        <v>1149.3411420204977</v>
      </c>
      <c r="AE1886" s="91">
        <f t="shared" si="1940"/>
        <v>1389.894310120168</v>
      </c>
      <c r="AF1886" s="91">
        <f t="shared" si="1940"/>
        <v>1121.9895662116774</v>
      </c>
      <c r="AG1886" s="91">
        <f t="shared" si="1940"/>
        <v>1173.2471547000141</v>
      </c>
      <c r="AH1886" s="91">
        <f t="shared" si="1940"/>
        <v>1001.5195468987429</v>
      </c>
      <c r="AI1886" s="91">
        <f t="shared" si="1940"/>
        <v>1317.9571663920922</v>
      </c>
      <c r="AJ1886" s="91">
        <f t="shared" si="1940"/>
        <v>1180.1623575960161</v>
      </c>
      <c r="AK1886" s="91">
        <f t="shared" si="1940"/>
        <v>846.37603278027814</v>
      </c>
      <c r="AL1886" s="148"/>
      <c r="AM1886" s="148"/>
      <c r="AN1886" s="148"/>
      <c r="AO1886" s="148"/>
    </row>
    <row r="1887" spans="1:41" ht="13.5" customHeight="1">
      <c r="A1887" s="88">
        <v>1884</v>
      </c>
      <c r="B1887" s="95" t="s">
        <v>11</v>
      </c>
      <c r="C1887" s="96">
        <v>35</v>
      </c>
      <c r="D1887" s="96">
        <v>10</v>
      </c>
      <c r="E1887" s="96">
        <v>7</v>
      </c>
      <c r="F1887" s="96">
        <v>18</v>
      </c>
      <c r="G1887" s="96">
        <v>11</v>
      </c>
      <c r="H1887" s="96">
        <v>16</v>
      </c>
      <c r="I1887" s="96">
        <v>22</v>
      </c>
      <c r="J1887" s="96">
        <v>10</v>
      </c>
      <c r="K1887" s="96">
        <v>21</v>
      </c>
      <c r="L1887" s="96">
        <v>36</v>
      </c>
      <c r="M1887" s="96">
        <v>22</v>
      </c>
      <c r="N1887" s="96">
        <v>31</v>
      </c>
      <c r="O1887" s="96"/>
      <c r="P1887" s="96"/>
      <c r="Q1887" s="96"/>
      <c r="R1887" s="96"/>
      <c r="Z1887" s="91">
        <f t="shared" ref="Z1887:AK1887" si="1941">C1887*100000/Z1873</f>
        <v>262.80222255593935</v>
      </c>
      <c r="AA1887" s="91">
        <f t="shared" si="1941"/>
        <v>74.990626171728536</v>
      </c>
      <c r="AB1887" s="91">
        <f t="shared" si="1941"/>
        <v>52.056220718375847</v>
      </c>
      <c r="AC1887" s="91">
        <f t="shared" si="1941"/>
        <v>132.91980505095259</v>
      </c>
      <c r="AD1887" s="91">
        <f t="shared" si="1941"/>
        <v>80.527086383601755</v>
      </c>
      <c r="AE1887" s="91">
        <f t="shared" si="1941"/>
        <v>115.82452584334733</v>
      </c>
      <c r="AF1887" s="91">
        <f t="shared" si="1941"/>
        <v>157.22146787679554</v>
      </c>
      <c r="AG1887" s="91">
        <f t="shared" si="1941"/>
        <v>70.254320640719399</v>
      </c>
      <c r="AH1887" s="91">
        <f t="shared" si="1941"/>
        <v>145.04765851636967</v>
      </c>
      <c r="AI1887" s="91">
        <f t="shared" si="1941"/>
        <v>247.1169686985173</v>
      </c>
      <c r="AJ1887" s="91">
        <f t="shared" si="1941"/>
        <v>150.07845009891534</v>
      </c>
      <c r="AK1887" s="91">
        <f t="shared" si="1941"/>
        <v>208.23537314435413</v>
      </c>
      <c r="AL1887" s="148"/>
      <c r="AM1887" s="148"/>
      <c r="AN1887" s="148"/>
      <c r="AO1887" s="148"/>
    </row>
    <row r="1888" spans="1:41" ht="13.5" customHeight="1">
      <c r="A1888" s="88">
        <v>1885</v>
      </c>
      <c r="B1888" s="95" t="s">
        <v>28</v>
      </c>
      <c r="C1888" s="96">
        <v>0</v>
      </c>
      <c r="D1888" s="96">
        <v>0</v>
      </c>
      <c r="E1888" s="96">
        <v>0</v>
      </c>
      <c r="F1888" s="96">
        <v>0</v>
      </c>
      <c r="G1888" s="96">
        <v>0</v>
      </c>
      <c r="H1888" s="96">
        <v>0</v>
      </c>
      <c r="I1888" s="96">
        <v>0</v>
      </c>
      <c r="J1888" s="96">
        <v>0</v>
      </c>
      <c r="K1888" s="96">
        <v>0</v>
      </c>
      <c r="L1888" s="96">
        <v>0</v>
      </c>
      <c r="M1888" s="96">
        <v>0</v>
      </c>
      <c r="N1888" s="96">
        <v>0</v>
      </c>
      <c r="O1888" s="96"/>
      <c r="P1888" s="96"/>
      <c r="Q1888" s="96"/>
      <c r="R1888" s="96"/>
      <c r="Z1888" s="91">
        <f t="shared" ref="Z1888:AK1888" si="1942">C1888*100000/Z1873</f>
        <v>0</v>
      </c>
      <c r="AA1888" s="91">
        <f t="shared" si="1942"/>
        <v>0</v>
      </c>
      <c r="AB1888" s="91">
        <f t="shared" si="1942"/>
        <v>0</v>
      </c>
      <c r="AC1888" s="91">
        <f t="shared" si="1942"/>
        <v>0</v>
      </c>
      <c r="AD1888" s="91">
        <f t="shared" si="1942"/>
        <v>0</v>
      </c>
      <c r="AE1888" s="91">
        <f t="shared" si="1942"/>
        <v>0</v>
      </c>
      <c r="AF1888" s="91">
        <f t="shared" si="1942"/>
        <v>0</v>
      </c>
      <c r="AG1888" s="91">
        <f t="shared" si="1942"/>
        <v>0</v>
      </c>
      <c r="AH1888" s="91">
        <f t="shared" si="1942"/>
        <v>0</v>
      </c>
      <c r="AI1888" s="91">
        <f t="shared" si="1942"/>
        <v>0</v>
      </c>
      <c r="AJ1888" s="91">
        <f t="shared" si="1942"/>
        <v>0</v>
      </c>
      <c r="AK1888" s="91">
        <f t="shared" si="1942"/>
        <v>0</v>
      </c>
      <c r="AL1888" s="148"/>
      <c r="AM1888" s="148"/>
      <c r="AN1888" s="148"/>
      <c r="AO1888" s="148"/>
    </row>
    <row r="1889" spans="1:41" ht="13.5" customHeight="1">
      <c r="A1889" s="88">
        <v>1886</v>
      </c>
      <c r="B1889" s="97" t="s">
        <v>118</v>
      </c>
      <c r="C1889" s="96">
        <v>312</v>
      </c>
      <c r="D1889" s="96">
        <v>327</v>
      </c>
      <c r="E1889" s="96">
        <v>299</v>
      </c>
      <c r="F1889" s="96">
        <v>303</v>
      </c>
      <c r="G1889" s="96">
        <v>337</v>
      </c>
      <c r="H1889" s="96">
        <v>404</v>
      </c>
      <c r="I1889" s="96">
        <v>327</v>
      </c>
      <c r="J1889" s="96">
        <v>349</v>
      </c>
      <c r="K1889" s="96">
        <v>331</v>
      </c>
      <c r="L1889" s="96">
        <v>409</v>
      </c>
      <c r="M1889" s="96">
        <v>324</v>
      </c>
      <c r="N1889" s="96">
        <v>260</v>
      </c>
      <c r="O1889" s="96"/>
      <c r="P1889" s="96"/>
      <c r="Q1889" s="96"/>
      <c r="R1889" s="96"/>
      <c r="T1889" s="4" t="s">
        <v>1266</v>
      </c>
      <c r="U1889" s="4" t="s">
        <v>1267</v>
      </c>
      <c r="V1889" s="4" t="s">
        <v>1268</v>
      </c>
      <c r="W1889" s="4" t="s">
        <v>1269</v>
      </c>
      <c r="X1889" s="4" t="s">
        <v>1270</v>
      </c>
      <c r="Y1889" s="4">
        <v>2839</v>
      </c>
      <c r="Z1889" s="91">
        <f t="shared" ref="Z1889:AK1889" si="1943">C1889*100000/Z1873</f>
        <v>2342.6940982129449</v>
      </c>
      <c r="AA1889" s="91">
        <f t="shared" si="1943"/>
        <v>2452.193475815523</v>
      </c>
      <c r="AB1889" s="91">
        <f t="shared" si="1943"/>
        <v>2223.5442849706255</v>
      </c>
      <c r="AC1889" s="91">
        <f t="shared" si="1943"/>
        <v>2237.4833850243685</v>
      </c>
      <c r="AD1889" s="91">
        <f t="shared" si="1943"/>
        <v>2467.05710102489</v>
      </c>
      <c r="AE1889" s="91">
        <f t="shared" si="1943"/>
        <v>2924.56927754452</v>
      </c>
      <c r="AF1889" s="91">
        <f t="shared" si="1943"/>
        <v>2336.8827270778247</v>
      </c>
      <c r="AG1889" s="91">
        <f t="shared" si="1943"/>
        <v>2451.8757903611072</v>
      </c>
      <c r="AH1889" s="91">
        <f t="shared" si="1943"/>
        <v>2286.2273794723028</v>
      </c>
      <c r="AI1889" s="91">
        <f t="shared" si="1943"/>
        <v>2807.5233388248216</v>
      </c>
      <c r="AJ1889" s="91">
        <f t="shared" si="1943"/>
        <v>2210.246265093117</v>
      </c>
      <c r="AK1889" s="91">
        <f t="shared" si="1943"/>
        <v>1746.4902263720023</v>
      </c>
      <c r="AL1889" s="148"/>
      <c r="AM1889" s="148"/>
      <c r="AN1889" s="148"/>
      <c r="AO1889" s="148"/>
    </row>
    <row r="1890" spans="1:41" ht="13.5" customHeight="1">
      <c r="A1890" s="88">
        <v>1887</v>
      </c>
      <c r="B1890" s="95" t="s">
        <v>10</v>
      </c>
      <c r="C1890" s="96">
        <v>0</v>
      </c>
      <c r="D1890" s="96">
        <v>4</v>
      </c>
      <c r="E1890" s="96">
        <v>1</v>
      </c>
      <c r="F1890" s="96">
        <v>18</v>
      </c>
      <c r="G1890" s="96">
        <v>2</v>
      </c>
      <c r="H1890" s="96">
        <v>1</v>
      </c>
      <c r="I1890" s="96">
        <v>5</v>
      </c>
      <c r="J1890" s="96">
        <v>9</v>
      </c>
      <c r="K1890" s="96">
        <v>6</v>
      </c>
      <c r="L1890" s="96">
        <v>17</v>
      </c>
      <c r="M1890" s="96">
        <v>5</v>
      </c>
      <c r="N1890" s="96">
        <v>0</v>
      </c>
      <c r="O1890" s="96"/>
      <c r="P1890" s="96"/>
      <c r="Q1890" s="96"/>
      <c r="R1890" s="96"/>
      <c r="Z1890" s="91">
        <f t="shared" ref="Z1890:AK1890" si="1944">C1890*100000/Z1873</f>
        <v>0</v>
      </c>
      <c r="AA1890" s="91">
        <f t="shared" si="1944"/>
        <v>29.996250468691414</v>
      </c>
      <c r="AB1890" s="91">
        <f t="shared" si="1944"/>
        <v>7.4366029597679777</v>
      </c>
      <c r="AC1890" s="91">
        <f t="shared" si="1944"/>
        <v>132.91980505095259</v>
      </c>
      <c r="AD1890" s="91">
        <f t="shared" si="1944"/>
        <v>14.641288433382138</v>
      </c>
      <c r="AE1890" s="91">
        <f t="shared" si="1944"/>
        <v>7.2390328652092082</v>
      </c>
      <c r="AF1890" s="91">
        <f t="shared" si="1944"/>
        <v>35.732151790180808</v>
      </c>
      <c r="AG1890" s="91">
        <f t="shared" si="1944"/>
        <v>63.228888576647464</v>
      </c>
      <c r="AH1890" s="91">
        <f t="shared" si="1944"/>
        <v>41.442188147534189</v>
      </c>
      <c r="AI1890" s="91">
        <f t="shared" si="1944"/>
        <v>116.69412410763317</v>
      </c>
      <c r="AJ1890" s="91">
        <f t="shared" si="1944"/>
        <v>34.108738658844395</v>
      </c>
      <c r="AK1890" s="91">
        <f t="shared" si="1944"/>
        <v>0</v>
      </c>
      <c r="AL1890" s="148"/>
      <c r="AM1890" s="148"/>
      <c r="AN1890" s="148"/>
      <c r="AO1890" s="148"/>
    </row>
    <row r="1891" spans="1:41" ht="13.5" customHeight="1">
      <c r="A1891" s="88">
        <v>1888</v>
      </c>
      <c r="B1891" s="95" t="s">
        <v>9</v>
      </c>
      <c r="C1891" s="96">
        <v>2</v>
      </c>
      <c r="D1891" s="96">
        <v>10</v>
      </c>
      <c r="E1891" s="96">
        <v>7</v>
      </c>
      <c r="F1891" s="96">
        <v>16</v>
      </c>
      <c r="G1891" s="96">
        <v>3</v>
      </c>
      <c r="H1891" s="96">
        <v>13</v>
      </c>
      <c r="I1891" s="96">
        <v>3</v>
      </c>
      <c r="J1891" s="96">
        <v>6</v>
      </c>
      <c r="K1891" s="96">
        <v>1</v>
      </c>
      <c r="L1891" s="96">
        <v>9</v>
      </c>
      <c r="M1891" s="96">
        <v>7</v>
      </c>
      <c r="N1891" s="96">
        <v>5</v>
      </c>
      <c r="O1891" s="96"/>
      <c r="P1891" s="96"/>
      <c r="Q1891" s="96"/>
      <c r="R1891" s="96"/>
      <c r="Z1891" s="91">
        <f t="shared" ref="Z1891:AK1891" si="1945">C1891*100000/Z1873</f>
        <v>15.01726986033939</v>
      </c>
      <c r="AA1891" s="91">
        <f t="shared" si="1945"/>
        <v>74.990626171728536</v>
      </c>
      <c r="AB1891" s="91">
        <f t="shared" si="1945"/>
        <v>52.056220718375847</v>
      </c>
      <c r="AC1891" s="91">
        <f t="shared" si="1945"/>
        <v>118.15093782306897</v>
      </c>
      <c r="AD1891" s="91">
        <f t="shared" si="1945"/>
        <v>21.961932650073205</v>
      </c>
      <c r="AE1891" s="91">
        <f t="shared" si="1945"/>
        <v>94.107427247719698</v>
      </c>
      <c r="AF1891" s="91">
        <f t="shared" si="1945"/>
        <v>21.439291074108482</v>
      </c>
      <c r="AG1891" s="91">
        <f t="shared" si="1945"/>
        <v>42.152592384431642</v>
      </c>
      <c r="AH1891" s="91">
        <f t="shared" si="1945"/>
        <v>6.9070313579223646</v>
      </c>
      <c r="AI1891" s="91">
        <f t="shared" si="1945"/>
        <v>61.779242174629324</v>
      </c>
      <c r="AJ1891" s="91">
        <f t="shared" si="1945"/>
        <v>47.752234122382156</v>
      </c>
      <c r="AK1891" s="91">
        <f t="shared" si="1945"/>
        <v>33.586350507153895</v>
      </c>
      <c r="AL1891" s="148"/>
      <c r="AM1891" s="148"/>
      <c r="AN1891" s="148"/>
      <c r="AO1891" s="148"/>
    </row>
    <row r="1892" spans="1:41" ht="13.5" customHeight="1">
      <c r="A1892" s="88">
        <v>1889</v>
      </c>
      <c r="B1892" s="95" t="s">
        <v>8</v>
      </c>
      <c r="C1892" s="96">
        <v>12</v>
      </c>
      <c r="D1892" s="96">
        <v>18</v>
      </c>
      <c r="E1892" s="96">
        <v>30</v>
      </c>
      <c r="F1892" s="96">
        <v>25</v>
      </c>
      <c r="G1892" s="96">
        <v>18</v>
      </c>
      <c r="H1892" s="96">
        <v>12</v>
      </c>
      <c r="I1892" s="96">
        <v>33</v>
      </c>
      <c r="J1892" s="96">
        <v>60</v>
      </c>
      <c r="K1892" s="96">
        <v>57</v>
      </c>
      <c r="L1892" s="96">
        <v>56</v>
      </c>
      <c r="M1892" s="96">
        <v>35</v>
      </c>
      <c r="N1892" s="96">
        <v>24</v>
      </c>
      <c r="O1892" s="96"/>
      <c r="P1892" s="96"/>
      <c r="Q1892" s="96"/>
      <c r="R1892" s="96"/>
      <c r="Z1892" s="91">
        <f t="shared" ref="Z1892:AK1892" si="1946">C1892*100000/Z1873</f>
        <v>90.103619162036338</v>
      </c>
      <c r="AA1892" s="91">
        <f t="shared" si="1946"/>
        <v>134.98312710911136</v>
      </c>
      <c r="AB1892" s="91">
        <f t="shared" si="1946"/>
        <v>223.09808879303935</v>
      </c>
      <c r="AC1892" s="91">
        <f t="shared" si="1946"/>
        <v>184.61084034854525</v>
      </c>
      <c r="AD1892" s="91">
        <f t="shared" si="1946"/>
        <v>131.77159590043925</v>
      </c>
      <c r="AE1892" s="91">
        <f t="shared" si="1946"/>
        <v>86.868394382510502</v>
      </c>
      <c r="AF1892" s="91">
        <f t="shared" si="1946"/>
        <v>235.83220181519332</v>
      </c>
      <c r="AG1892" s="91">
        <f t="shared" si="1946"/>
        <v>421.52592384431642</v>
      </c>
      <c r="AH1892" s="91">
        <f t="shared" si="1946"/>
        <v>393.70078740157481</v>
      </c>
      <c r="AI1892" s="91">
        <f t="shared" si="1946"/>
        <v>384.40417353102691</v>
      </c>
      <c r="AJ1892" s="91">
        <f t="shared" si="1946"/>
        <v>238.76117061191079</v>
      </c>
      <c r="AK1892" s="91">
        <f t="shared" si="1946"/>
        <v>161.21448243433869</v>
      </c>
      <c r="AL1892" s="148"/>
      <c r="AM1892" s="148"/>
      <c r="AN1892" s="148"/>
      <c r="AO1892" s="148"/>
    </row>
    <row r="1893" spans="1:41" ht="13.5" customHeight="1">
      <c r="A1893" s="88">
        <v>1890</v>
      </c>
      <c r="B1893" s="95" t="s">
        <v>24</v>
      </c>
      <c r="C1893" s="96">
        <v>0</v>
      </c>
      <c r="D1893" s="96">
        <v>0</v>
      </c>
      <c r="E1893" s="96">
        <v>0</v>
      </c>
      <c r="F1893" s="96">
        <v>0</v>
      </c>
      <c r="G1893" s="96">
        <v>0</v>
      </c>
      <c r="H1893" s="96">
        <v>0</v>
      </c>
      <c r="I1893" s="96">
        <v>0</v>
      </c>
      <c r="J1893" s="96">
        <v>0</v>
      </c>
      <c r="K1893" s="96">
        <v>0</v>
      </c>
      <c r="L1893" s="96">
        <v>0</v>
      </c>
      <c r="M1893" s="96">
        <v>1</v>
      </c>
      <c r="N1893" s="96">
        <v>0</v>
      </c>
      <c r="O1893" s="96"/>
      <c r="P1893" s="96"/>
      <c r="Q1893" s="96"/>
      <c r="R1893" s="96"/>
      <c r="Z1893" s="91">
        <f t="shared" ref="Z1893:AK1893" si="1947">C1893*100000/Z1873</f>
        <v>0</v>
      </c>
      <c r="AA1893" s="91">
        <f t="shared" si="1947"/>
        <v>0</v>
      </c>
      <c r="AB1893" s="91">
        <f t="shared" si="1947"/>
        <v>0</v>
      </c>
      <c r="AC1893" s="91">
        <f t="shared" si="1947"/>
        <v>0</v>
      </c>
      <c r="AD1893" s="91">
        <f t="shared" si="1947"/>
        <v>0</v>
      </c>
      <c r="AE1893" s="91">
        <f t="shared" si="1947"/>
        <v>0</v>
      </c>
      <c r="AF1893" s="91">
        <f t="shared" si="1947"/>
        <v>0</v>
      </c>
      <c r="AG1893" s="91">
        <f t="shared" si="1947"/>
        <v>0</v>
      </c>
      <c r="AH1893" s="91">
        <f t="shared" si="1947"/>
        <v>0</v>
      </c>
      <c r="AI1893" s="91">
        <f t="shared" si="1947"/>
        <v>0</v>
      </c>
      <c r="AJ1893" s="91">
        <f t="shared" si="1947"/>
        <v>6.8217477317688795</v>
      </c>
      <c r="AK1893" s="91">
        <f t="shared" si="1947"/>
        <v>0</v>
      </c>
      <c r="AL1893" s="148"/>
      <c r="AM1893" s="148"/>
      <c r="AN1893" s="148"/>
      <c r="AO1893" s="148"/>
    </row>
    <row r="1894" spans="1:41" ht="13.5" customHeight="1">
      <c r="A1894" s="88">
        <v>1891</v>
      </c>
      <c r="B1894" s="97" t="s">
        <v>119</v>
      </c>
      <c r="C1894" s="96">
        <v>14</v>
      </c>
      <c r="D1894" s="96">
        <v>32</v>
      </c>
      <c r="E1894" s="96">
        <v>38</v>
      </c>
      <c r="F1894" s="96">
        <v>59</v>
      </c>
      <c r="G1894" s="96">
        <v>23</v>
      </c>
      <c r="H1894" s="96">
        <v>26</v>
      </c>
      <c r="I1894" s="96">
        <v>41</v>
      </c>
      <c r="J1894" s="96">
        <v>75</v>
      </c>
      <c r="K1894" s="96">
        <v>64</v>
      </c>
      <c r="L1894" s="96">
        <v>82</v>
      </c>
      <c r="M1894" s="96">
        <v>48</v>
      </c>
      <c r="N1894" s="96">
        <v>29</v>
      </c>
      <c r="O1894" s="96"/>
      <c r="P1894" s="96"/>
      <c r="Q1894" s="96"/>
      <c r="R1894" s="96"/>
      <c r="T1894" s="4" t="s">
        <v>1271</v>
      </c>
      <c r="U1894" s="4" t="s">
        <v>1272</v>
      </c>
      <c r="V1894" s="4" t="s">
        <v>1273</v>
      </c>
      <c r="W1894" s="4" t="s">
        <v>1274</v>
      </c>
      <c r="X1894" s="4" t="s">
        <v>1275</v>
      </c>
      <c r="Y1894" s="4">
        <v>216.7</v>
      </c>
      <c r="Z1894" s="91">
        <f t="shared" ref="Z1894:AK1894" si="1948">C1894*100000/Z1873</f>
        <v>105.12088902237574</v>
      </c>
      <c r="AA1894" s="91">
        <f t="shared" si="1948"/>
        <v>239.97000374953132</v>
      </c>
      <c r="AB1894" s="91">
        <f t="shared" si="1948"/>
        <v>282.59091247118317</v>
      </c>
      <c r="AC1894" s="91">
        <f t="shared" si="1948"/>
        <v>435.68158322256681</v>
      </c>
      <c r="AD1894" s="91">
        <f t="shared" si="1948"/>
        <v>168.37481698389459</v>
      </c>
      <c r="AE1894" s="91">
        <f t="shared" si="1948"/>
        <v>188.2148544954394</v>
      </c>
      <c r="AF1894" s="91">
        <f t="shared" si="1948"/>
        <v>293.00364467948259</v>
      </c>
      <c r="AG1894" s="91">
        <f t="shared" si="1948"/>
        <v>526.90740480539557</v>
      </c>
      <c r="AH1894" s="91">
        <f t="shared" si="1948"/>
        <v>442.05000690703133</v>
      </c>
      <c r="AI1894" s="91">
        <f t="shared" si="1948"/>
        <v>562.87753981328945</v>
      </c>
      <c r="AJ1894" s="91">
        <f t="shared" si="1948"/>
        <v>327.4438911249062</v>
      </c>
      <c r="AK1894" s="91">
        <f t="shared" si="1948"/>
        <v>194.80083294149259</v>
      </c>
      <c r="AL1894" s="148"/>
      <c r="AM1894" s="148"/>
      <c r="AN1894" s="148"/>
      <c r="AO1894" s="148"/>
    </row>
    <row r="1895" spans="1:41" ht="13.5" customHeight="1">
      <c r="A1895" s="88">
        <v>1892</v>
      </c>
      <c r="B1895" s="95" t="s">
        <v>7</v>
      </c>
      <c r="C1895" s="96">
        <v>17</v>
      </c>
      <c r="D1895" s="96">
        <v>21</v>
      </c>
      <c r="E1895" s="96">
        <v>85</v>
      </c>
      <c r="F1895" s="96">
        <v>43</v>
      </c>
      <c r="G1895" s="96">
        <v>20</v>
      </c>
      <c r="H1895" s="96">
        <v>22</v>
      </c>
      <c r="I1895" s="96">
        <v>30</v>
      </c>
      <c r="J1895" s="96">
        <v>27</v>
      </c>
      <c r="K1895" s="96">
        <v>32</v>
      </c>
      <c r="L1895" s="96">
        <v>27</v>
      </c>
      <c r="M1895" s="96">
        <v>34</v>
      </c>
      <c r="N1895" s="96">
        <v>23</v>
      </c>
      <c r="O1895" s="96"/>
      <c r="P1895" s="96"/>
      <c r="Q1895" s="96"/>
      <c r="R1895" s="96"/>
      <c r="Z1895" s="91">
        <f t="shared" ref="Z1895:AK1895" si="1949">C1895*100000/Z1873</f>
        <v>127.64679381288482</v>
      </c>
      <c r="AA1895" s="91">
        <f t="shared" si="1949"/>
        <v>157.48031496062993</v>
      </c>
      <c r="AB1895" s="91">
        <f t="shared" si="1949"/>
        <v>632.11125158027812</v>
      </c>
      <c r="AC1895" s="91">
        <f t="shared" si="1949"/>
        <v>317.53064539949787</v>
      </c>
      <c r="AD1895" s="91">
        <f t="shared" si="1949"/>
        <v>146.41288433382138</v>
      </c>
      <c r="AE1895" s="91">
        <f t="shared" si="1949"/>
        <v>159.25872303460258</v>
      </c>
      <c r="AF1895" s="91">
        <f t="shared" si="1949"/>
        <v>214.39291074108482</v>
      </c>
      <c r="AG1895" s="91">
        <f t="shared" si="1949"/>
        <v>189.6866657299424</v>
      </c>
      <c r="AH1895" s="91">
        <f t="shared" si="1949"/>
        <v>221.02500345351567</v>
      </c>
      <c r="AI1895" s="91">
        <f t="shared" si="1949"/>
        <v>185.33772652388797</v>
      </c>
      <c r="AJ1895" s="91">
        <f t="shared" si="1949"/>
        <v>231.9394228801419</v>
      </c>
      <c r="AK1895" s="91">
        <f t="shared" si="1949"/>
        <v>154.49721233290791</v>
      </c>
      <c r="AL1895" s="148"/>
      <c r="AM1895" s="148"/>
      <c r="AN1895" s="148"/>
      <c r="AO1895" s="148"/>
    </row>
    <row r="1896" spans="1:41" ht="13.5" customHeight="1">
      <c r="A1896" s="88">
        <v>1893</v>
      </c>
      <c r="B1896" s="95" t="s">
        <v>6</v>
      </c>
      <c r="C1896" s="96">
        <v>87</v>
      </c>
      <c r="D1896" s="96">
        <v>52</v>
      </c>
      <c r="E1896" s="96">
        <v>51</v>
      </c>
      <c r="F1896" s="96">
        <v>36</v>
      </c>
      <c r="G1896" s="96">
        <v>52</v>
      </c>
      <c r="H1896" s="96">
        <v>48</v>
      </c>
      <c r="I1896" s="96">
        <v>20</v>
      </c>
      <c r="J1896" s="96">
        <v>23</v>
      </c>
      <c r="K1896" s="96">
        <v>18</v>
      </c>
      <c r="L1896" s="96">
        <v>7</v>
      </c>
      <c r="M1896" s="96">
        <v>10</v>
      </c>
      <c r="N1896" s="96">
        <v>4</v>
      </c>
      <c r="O1896" s="96"/>
      <c r="P1896" s="96"/>
      <c r="Q1896" s="96"/>
      <c r="R1896" s="96"/>
      <c r="Z1896" s="91">
        <f t="shared" ref="Z1896:AK1896" si="1950">C1896*100000/Z1873</f>
        <v>653.25123892476347</v>
      </c>
      <c r="AA1896" s="91">
        <f t="shared" si="1950"/>
        <v>389.95125609298839</v>
      </c>
      <c r="AB1896" s="91">
        <f t="shared" si="1950"/>
        <v>379.26675094816687</v>
      </c>
      <c r="AC1896" s="91">
        <f t="shared" si="1950"/>
        <v>265.83961010190518</v>
      </c>
      <c r="AD1896" s="91">
        <f t="shared" si="1950"/>
        <v>380.6734992679356</v>
      </c>
      <c r="AE1896" s="91">
        <f t="shared" si="1950"/>
        <v>347.47357753004201</v>
      </c>
      <c r="AF1896" s="91">
        <f t="shared" si="1950"/>
        <v>142.92860716072323</v>
      </c>
      <c r="AG1896" s="91">
        <f t="shared" si="1950"/>
        <v>161.58493747365463</v>
      </c>
      <c r="AH1896" s="91">
        <f t="shared" si="1950"/>
        <v>124.32656444260257</v>
      </c>
      <c r="AI1896" s="91">
        <f t="shared" si="1950"/>
        <v>48.050521691378364</v>
      </c>
      <c r="AJ1896" s="91">
        <f t="shared" si="1950"/>
        <v>68.21747731768879</v>
      </c>
      <c r="AK1896" s="91">
        <f t="shared" si="1950"/>
        <v>26.869080405723114</v>
      </c>
      <c r="AL1896" s="148"/>
      <c r="AM1896" s="148"/>
      <c r="AN1896" s="148"/>
      <c r="AO1896" s="148"/>
    </row>
    <row r="1897" spans="1:41" ht="13.5" customHeight="1">
      <c r="A1897" s="88">
        <v>1894</v>
      </c>
      <c r="B1897" s="95" t="s">
        <v>5</v>
      </c>
      <c r="C1897" s="96">
        <v>5</v>
      </c>
      <c r="D1897" s="96">
        <v>4</v>
      </c>
      <c r="E1897" s="96">
        <v>4</v>
      </c>
      <c r="F1897" s="96">
        <v>6</v>
      </c>
      <c r="G1897" s="96">
        <v>2</v>
      </c>
      <c r="H1897" s="96">
        <v>14</v>
      </c>
      <c r="I1897" s="96">
        <v>6</v>
      </c>
      <c r="J1897" s="96">
        <v>8</v>
      </c>
      <c r="K1897" s="96">
        <v>5</v>
      </c>
      <c r="L1897" s="96">
        <v>13</v>
      </c>
      <c r="M1897" s="96">
        <v>12</v>
      </c>
      <c r="N1897" s="96">
        <v>3</v>
      </c>
      <c r="O1897" s="96"/>
      <c r="P1897" s="96"/>
      <c r="Q1897" s="96"/>
      <c r="R1897" s="96"/>
      <c r="Z1897" s="91">
        <f t="shared" ref="Z1897:AK1897" si="1951">C1897*100000/Z1873</f>
        <v>37.543174650848478</v>
      </c>
      <c r="AA1897" s="91">
        <f t="shared" si="1951"/>
        <v>29.996250468691414</v>
      </c>
      <c r="AB1897" s="91">
        <f t="shared" si="1951"/>
        <v>29.746411839071911</v>
      </c>
      <c r="AC1897" s="91">
        <f t="shared" si="1951"/>
        <v>44.306601683650861</v>
      </c>
      <c r="AD1897" s="91">
        <f t="shared" si="1951"/>
        <v>14.641288433382138</v>
      </c>
      <c r="AE1897" s="91">
        <f t="shared" si="1951"/>
        <v>101.34646011292891</v>
      </c>
      <c r="AF1897" s="91">
        <f t="shared" si="1951"/>
        <v>42.878582148216964</v>
      </c>
      <c r="AG1897" s="91">
        <f t="shared" si="1951"/>
        <v>56.203456512575521</v>
      </c>
      <c r="AH1897" s="91">
        <f t="shared" si="1951"/>
        <v>34.535156789611825</v>
      </c>
      <c r="AI1897" s="91">
        <f t="shared" si="1951"/>
        <v>89.236683141131252</v>
      </c>
      <c r="AJ1897" s="91">
        <f t="shared" si="1951"/>
        <v>81.86097278122655</v>
      </c>
      <c r="AK1897" s="91">
        <f t="shared" si="1951"/>
        <v>20.151810304292336</v>
      </c>
      <c r="AL1897" s="148"/>
      <c r="AM1897" s="148"/>
      <c r="AN1897" s="148"/>
      <c r="AO1897" s="148"/>
    </row>
    <row r="1898" spans="1:41" ht="13.5" customHeight="1">
      <c r="A1898" s="88">
        <v>1895</v>
      </c>
      <c r="B1898" s="95" t="s">
        <v>26</v>
      </c>
      <c r="C1898" s="96">
        <v>0</v>
      </c>
      <c r="D1898" s="96">
        <v>0</v>
      </c>
      <c r="E1898" s="96">
        <v>0</v>
      </c>
      <c r="F1898" s="96">
        <v>0</v>
      </c>
      <c r="G1898" s="96">
        <v>0</v>
      </c>
      <c r="H1898" s="96">
        <v>0</v>
      </c>
      <c r="I1898" s="96">
        <v>0</v>
      </c>
      <c r="J1898" s="96">
        <v>0</v>
      </c>
      <c r="K1898" s="96">
        <v>0</v>
      </c>
      <c r="L1898" s="96">
        <v>0</v>
      </c>
      <c r="M1898" s="96">
        <v>0</v>
      </c>
      <c r="N1898" s="96">
        <v>1</v>
      </c>
      <c r="O1898" s="96"/>
      <c r="P1898" s="96"/>
      <c r="Q1898" s="96"/>
      <c r="R1898" s="96"/>
      <c r="Z1898" s="91">
        <f t="shared" ref="Z1898:AK1898" si="1952">C1898*100000/Z1873</f>
        <v>0</v>
      </c>
      <c r="AA1898" s="91">
        <f t="shared" si="1952"/>
        <v>0</v>
      </c>
      <c r="AB1898" s="91">
        <f t="shared" si="1952"/>
        <v>0</v>
      </c>
      <c r="AC1898" s="91">
        <f t="shared" si="1952"/>
        <v>0</v>
      </c>
      <c r="AD1898" s="91">
        <f t="shared" si="1952"/>
        <v>0</v>
      </c>
      <c r="AE1898" s="91">
        <f t="shared" si="1952"/>
        <v>0</v>
      </c>
      <c r="AF1898" s="91">
        <f t="shared" si="1952"/>
        <v>0</v>
      </c>
      <c r="AG1898" s="91">
        <f t="shared" si="1952"/>
        <v>0</v>
      </c>
      <c r="AH1898" s="91">
        <f t="shared" si="1952"/>
        <v>0</v>
      </c>
      <c r="AI1898" s="91">
        <f t="shared" si="1952"/>
        <v>0</v>
      </c>
      <c r="AJ1898" s="91">
        <f t="shared" si="1952"/>
        <v>0</v>
      </c>
      <c r="AK1898" s="91">
        <f t="shared" si="1952"/>
        <v>6.7172701014307785</v>
      </c>
      <c r="AL1898" s="148"/>
      <c r="AM1898" s="148"/>
      <c r="AN1898" s="148"/>
      <c r="AO1898" s="148"/>
    </row>
    <row r="1899" spans="1:41" ht="13.5" customHeight="1">
      <c r="A1899" s="88">
        <v>1896</v>
      </c>
      <c r="B1899" s="95" t="s">
        <v>4</v>
      </c>
      <c r="C1899" s="96">
        <v>15</v>
      </c>
      <c r="D1899" s="96">
        <v>18</v>
      </c>
      <c r="E1899" s="96">
        <v>2</v>
      </c>
      <c r="F1899" s="96">
        <v>15</v>
      </c>
      <c r="G1899" s="96">
        <v>13</v>
      </c>
      <c r="H1899" s="96">
        <v>15</v>
      </c>
      <c r="I1899" s="96">
        <v>6</v>
      </c>
      <c r="J1899" s="96">
        <v>16</v>
      </c>
      <c r="K1899" s="96">
        <v>16</v>
      </c>
      <c r="L1899" s="96">
        <v>10</v>
      </c>
      <c r="M1899" s="96">
        <v>13</v>
      </c>
      <c r="N1899" s="96">
        <v>17</v>
      </c>
      <c r="O1899" s="96"/>
      <c r="P1899" s="96"/>
      <c r="Q1899" s="96"/>
      <c r="R1899" s="96"/>
      <c r="Z1899" s="91">
        <f t="shared" ref="Z1899:AK1899" si="1953">C1899*100000/Z1873</f>
        <v>112.62952395254543</v>
      </c>
      <c r="AA1899" s="91">
        <f t="shared" si="1953"/>
        <v>134.98312710911136</v>
      </c>
      <c r="AB1899" s="91">
        <f t="shared" si="1953"/>
        <v>14.873205919535955</v>
      </c>
      <c r="AC1899" s="91">
        <f t="shared" si="1953"/>
        <v>110.76650420912716</v>
      </c>
      <c r="AD1899" s="91">
        <f t="shared" si="1953"/>
        <v>95.168374816983899</v>
      </c>
      <c r="AE1899" s="91">
        <f t="shared" si="1953"/>
        <v>108.58549297813812</v>
      </c>
      <c r="AF1899" s="91">
        <f t="shared" si="1953"/>
        <v>42.878582148216964</v>
      </c>
      <c r="AG1899" s="91">
        <f t="shared" si="1953"/>
        <v>112.40691302515104</v>
      </c>
      <c r="AH1899" s="91">
        <f t="shared" si="1953"/>
        <v>110.51250172675783</v>
      </c>
      <c r="AI1899" s="91">
        <f t="shared" si="1953"/>
        <v>68.643602416254808</v>
      </c>
      <c r="AJ1899" s="91">
        <f t="shared" si="1953"/>
        <v>88.682720512995431</v>
      </c>
      <c r="AK1899" s="91">
        <f t="shared" si="1953"/>
        <v>114.19359172432324</v>
      </c>
      <c r="AL1899" s="148"/>
      <c r="AM1899" s="148"/>
      <c r="AN1899" s="148"/>
      <c r="AO1899" s="148"/>
    </row>
    <row r="1900" spans="1:41" ht="13.5" customHeight="1">
      <c r="A1900" s="88">
        <v>1897</v>
      </c>
      <c r="B1900" s="95" t="s">
        <v>3</v>
      </c>
      <c r="C1900" s="96">
        <v>11</v>
      </c>
      <c r="D1900" s="96">
        <v>14</v>
      </c>
      <c r="E1900" s="96">
        <v>10</v>
      </c>
      <c r="F1900" s="96">
        <v>47</v>
      </c>
      <c r="G1900" s="96">
        <v>35</v>
      </c>
      <c r="H1900" s="96">
        <v>36</v>
      </c>
      <c r="I1900" s="96">
        <v>43</v>
      </c>
      <c r="J1900" s="96">
        <v>67</v>
      </c>
      <c r="K1900" s="96">
        <v>85</v>
      </c>
      <c r="L1900" s="96">
        <v>99</v>
      </c>
      <c r="M1900" s="96">
        <v>185</v>
      </c>
      <c r="N1900" s="96">
        <v>199</v>
      </c>
      <c r="O1900" s="96"/>
      <c r="P1900" s="96"/>
      <c r="Q1900" s="96"/>
      <c r="R1900" s="96"/>
      <c r="Z1900" s="91">
        <f t="shared" ref="Z1900:AK1900" si="1954">C1900*100000/Z1873</f>
        <v>82.594984231866647</v>
      </c>
      <c r="AA1900" s="91">
        <f t="shared" si="1954"/>
        <v>104.98687664041995</v>
      </c>
      <c r="AB1900" s="91">
        <f t="shared" si="1954"/>
        <v>74.366029597679784</v>
      </c>
      <c r="AC1900" s="91">
        <f t="shared" si="1954"/>
        <v>347.06837985526511</v>
      </c>
      <c r="AD1900" s="91">
        <f t="shared" si="1954"/>
        <v>256.2225475841874</v>
      </c>
      <c r="AE1900" s="91">
        <f t="shared" si="1954"/>
        <v>260.60518314753148</v>
      </c>
      <c r="AF1900" s="91">
        <f t="shared" si="1954"/>
        <v>307.2965053955549</v>
      </c>
      <c r="AG1900" s="91">
        <f t="shared" si="1954"/>
        <v>470.70394829282003</v>
      </c>
      <c r="AH1900" s="91">
        <f t="shared" si="1954"/>
        <v>587.09766542340105</v>
      </c>
      <c r="AI1900" s="91">
        <f t="shared" si="1954"/>
        <v>679.57166392092256</v>
      </c>
      <c r="AJ1900" s="91">
        <f t="shared" si="1954"/>
        <v>1262.0233303772427</v>
      </c>
      <c r="AK1900" s="91">
        <f t="shared" si="1954"/>
        <v>1336.736750184725</v>
      </c>
      <c r="AL1900" s="148"/>
      <c r="AM1900" s="148"/>
      <c r="AN1900" s="148"/>
      <c r="AO1900" s="148"/>
    </row>
    <row r="1901" spans="1:41" ht="13.5" customHeight="1">
      <c r="A1901" s="88">
        <v>1898</v>
      </c>
      <c r="B1901" s="95" t="s">
        <v>2</v>
      </c>
      <c r="C1901" s="96">
        <v>1</v>
      </c>
      <c r="D1901" s="96">
        <v>0</v>
      </c>
      <c r="E1901" s="96">
        <v>0</v>
      </c>
      <c r="F1901" s="96">
        <v>1</v>
      </c>
      <c r="G1901" s="96">
        <v>0</v>
      </c>
      <c r="H1901" s="96">
        <v>2</v>
      </c>
      <c r="I1901" s="96">
        <v>0</v>
      </c>
      <c r="J1901" s="96">
        <v>0</v>
      </c>
      <c r="K1901" s="96">
        <v>0</v>
      </c>
      <c r="L1901" s="96">
        <v>0</v>
      </c>
      <c r="M1901" s="96">
        <v>0</v>
      </c>
      <c r="N1901" s="96">
        <v>0</v>
      </c>
      <c r="O1901" s="96"/>
      <c r="P1901" s="96"/>
      <c r="Q1901" s="96"/>
      <c r="R1901" s="96"/>
      <c r="Z1901" s="91">
        <f t="shared" ref="Z1901:AK1901" si="1955">C1901*100000/Z1873</f>
        <v>7.5086349301696949</v>
      </c>
      <c r="AA1901" s="91">
        <f t="shared" si="1955"/>
        <v>0</v>
      </c>
      <c r="AB1901" s="91">
        <f t="shared" si="1955"/>
        <v>0</v>
      </c>
      <c r="AC1901" s="91">
        <f t="shared" si="1955"/>
        <v>7.3844336139418107</v>
      </c>
      <c r="AD1901" s="91">
        <f t="shared" si="1955"/>
        <v>0</v>
      </c>
      <c r="AE1901" s="91">
        <f t="shared" si="1955"/>
        <v>14.478065730418416</v>
      </c>
      <c r="AF1901" s="91">
        <f t="shared" si="1955"/>
        <v>0</v>
      </c>
      <c r="AG1901" s="91">
        <f t="shared" si="1955"/>
        <v>0</v>
      </c>
      <c r="AH1901" s="91">
        <f t="shared" si="1955"/>
        <v>0</v>
      </c>
      <c r="AI1901" s="91">
        <f t="shared" si="1955"/>
        <v>0</v>
      </c>
      <c r="AJ1901" s="91">
        <f t="shared" si="1955"/>
        <v>0</v>
      </c>
      <c r="AK1901" s="91">
        <f t="shared" si="1955"/>
        <v>0</v>
      </c>
      <c r="AL1901" s="148"/>
      <c r="AM1901" s="148"/>
      <c r="AN1901" s="148"/>
      <c r="AO1901" s="148"/>
    </row>
    <row r="1902" spans="1:41" ht="13.5" customHeight="1">
      <c r="A1902" s="88">
        <v>1899</v>
      </c>
      <c r="B1902" s="95" t="s">
        <v>23</v>
      </c>
      <c r="C1902" s="96">
        <v>5</v>
      </c>
      <c r="D1902" s="96">
        <v>12</v>
      </c>
      <c r="E1902" s="96">
        <v>7</v>
      </c>
      <c r="F1902" s="96">
        <v>8</v>
      </c>
      <c r="G1902" s="96">
        <v>1</v>
      </c>
      <c r="H1902" s="96">
        <v>6</v>
      </c>
      <c r="I1902" s="96">
        <v>2</v>
      </c>
      <c r="J1902" s="96">
        <v>5</v>
      </c>
      <c r="K1902" s="96">
        <v>9</v>
      </c>
      <c r="L1902" s="96">
        <v>0</v>
      </c>
      <c r="M1902" s="96">
        <v>3</v>
      </c>
      <c r="N1902" s="96">
        <v>0</v>
      </c>
      <c r="O1902" s="96"/>
      <c r="P1902" s="96"/>
      <c r="Q1902" s="96"/>
      <c r="R1902" s="96"/>
      <c r="Z1902" s="91">
        <f t="shared" ref="Z1902:AK1902" si="1956">C1902*100000/Z1873</f>
        <v>37.543174650848478</v>
      </c>
      <c r="AA1902" s="91">
        <f t="shared" si="1956"/>
        <v>89.988751406074243</v>
      </c>
      <c r="AB1902" s="91">
        <f t="shared" si="1956"/>
        <v>52.056220718375847</v>
      </c>
      <c r="AC1902" s="91">
        <f t="shared" si="1956"/>
        <v>59.075468911534486</v>
      </c>
      <c r="AD1902" s="91">
        <f t="shared" si="1956"/>
        <v>7.3206442166910692</v>
      </c>
      <c r="AE1902" s="91">
        <f t="shared" si="1956"/>
        <v>43.434197191255251</v>
      </c>
      <c r="AF1902" s="91">
        <f t="shared" si="1956"/>
        <v>14.292860716072322</v>
      </c>
      <c r="AG1902" s="91">
        <f t="shared" si="1956"/>
        <v>35.1271603203597</v>
      </c>
      <c r="AH1902" s="91">
        <f t="shared" si="1956"/>
        <v>62.163282221301287</v>
      </c>
      <c r="AI1902" s="91">
        <f t="shared" si="1956"/>
        <v>0</v>
      </c>
      <c r="AJ1902" s="91">
        <f t="shared" si="1956"/>
        <v>20.465243195306638</v>
      </c>
      <c r="AK1902" s="91">
        <f t="shared" si="1956"/>
        <v>0</v>
      </c>
      <c r="AL1902" s="148"/>
      <c r="AM1902" s="148"/>
      <c r="AN1902" s="148"/>
      <c r="AO1902" s="148"/>
    </row>
    <row r="1903" spans="1:41" ht="13.5" customHeight="1">
      <c r="A1903" s="88">
        <v>1900</v>
      </c>
      <c r="B1903" s="95" t="s">
        <v>1</v>
      </c>
      <c r="C1903" s="96">
        <v>6</v>
      </c>
      <c r="D1903" s="96">
        <v>3</v>
      </c>
      <c r="E1903" s="96">
        <v>0</v>
      </c>
      <c r="F1903" s="96">
        <v>7</v>
      </c>
      <c r="G1903" s="96">
        <v>7</v>
      </c>
      <c r="H1903" s="96">
        <v>6</v>
      </c>
      <c r="I1903" s="96">
        <v>2</v>
      </c>
      <c r="J1903" s="96">
        <v>2</v>
      </c>
      <c r="K1903" s="96">
        <v>0</v>
      </c>
      <c r="L1903" s="96">
        <v>4</v>
      </c>
      <c r="M1903" s="96">
        <v>0</v>
      </c>
      <c r="N1903" s="96">
        <v>0</v>
      </c>
      <c r="O1903" s="96"/>
      <c r="P1903" s="96"/>
      <c r="Q1903" s="96"/>
      <c r="R1903" s="96"/>
      <c r="Z1903" s="91">
        <f t="shared" ref="Z1903:AK1903" si="1957">C1903*100000/Z1873</f>
        <v>45.051809581018169</v>
      </c>
      <c r="AA1903" s="91">
        <f t="shared" si="1957"/>
        <v>22.497187851518561</v>
      </c>
      <c r="AB1903" s="91">
        <f t="shared" si="1957"/>
        <v>0</v>
      </c>
      <c r="AC1903" s="91">
        <f t="shared" si="1957"/>
        <v>51.691035297592677</v>
      </c>
      <c r="AD1903" s="91">
        <f t="shared" si="1957"/>
        <v>51.244509516837482</v>
      </c>
      <c r="AE1903" s="91">
        <f t="shared" si="1957"/>
        <v>43.434197191255251</v>
      </c>
      <c r="AF1903" s="91">
        <f t="shared" si="1957"/>
        <v>14.292860716072322</v>
      </c>
      <c r="AG1903" s="91">
        <f t="shared" si="1957"/>
        <v>14.05086412814388</v>
      </c>
      <c r="AH1903" s="91">
        <f t="shared" si="1957"/>
        <v>0</v>
      </c>
      <c r="AI1903" s="91">
        <f t="shared" si="1957"/>
        <v>27.45744096650192</v>
      </c>
      <c r="AJ1903" s="91">
        <f t="shared" si="1957"/>
        <v>0</v>
      </c>
      <c r="AK1903" s="91">
        <f t="shared" si="1957"/>
        <v>0</v>
      </c>
      <c r="AL1903" s="148"/>
      <c r="AM1903" s="148"/>
      <c r="AN1903" s="148"/>
      <c r="AO1903" s="148"/>
    </row>
    <row r="1904" spans="1:41" ht="13.5" customHeight="1">
      <c r="A1904" s="88">
        <v>1901</v>
      </c>
      <c r="B1904" s="95" t="s">
        <v>0</v>
      </c>
      <c r="C1904" s="96">
        <v>7</v>
      </c>
      <c r="D1904" s="96">
        <v>1</v>
      </c>
      <c r="E1904" s="96">
        <v>8</v>
      </c>
      <c r="F1904" s="96">
        <v>8</v>
      </c>
      <c r="G1904" s="96">
        <v>6</v>
      </c>
      <c r="H1904" s="96">
        <v>1</v>
      </c>
      <c r="I1904" s="96">
        <v>7</v>
      </c>
      <c r="J1904" s="96">
        <v>0</v>
      </c>
      <c r="K1904" s="96">
        <v>0</v>
      </c>
      <c r="L1904" s="96">
        <v>24</v>
      </c>
      <c r="M1904" s="96">
        <v>70</v>
      </c>
      <c r="N1904" s="96">
        <v>22</v>
      </c>
      <c r="O1904" s="96"/>
      <c r="P1904" s="96"/>
      <c r="Q1904" s="96"/>
      <c r="R1904" s="96"/>
      <c r="Z1904" s="91">
        <f t="shared" ref="Z1904:AK1904" si="1958">C1904*100000/Z1873</f>
        <v>52.560444511187868</v>
      </c>
      <c r="AA1904" s="91">
        <f t="shared" si="1958"/>
        <v>7.4990626171728536</v>
      </c>
      <c r="AB1904" s="91">
        <f t="shared" si="1958"/>
        <v>59.492823678143822</v>
      </c>
      <c r="AC1904" s="91">
        <f t="shared" si="1958"/>
        <v>59.075468911534486</v>
      </c>
      <c r="AD1904" s="91">
        <f t="shared" si="1958"/>
        <v>43.92386530014641</v>
      </c>
      <c r="AE1904" s="91">
        <f t="shared" si="1958"/>
        <v>7.2390328652092082</v>
      </c>
      <c r="AF1904" s="91">
        <f t="shared" si="1958"/>
        <v>50.025012506253127</v>
      </c>
      <c r="AG1904" s="91">
        <f t="shared" si="1958"/>
        <v>0</v>
      </c>
      <c r="AH1904" s="91">
        <f t="shared" si="1958"/>
        <v>0</v>
      </c>
      <c r="AI1904" s="91">
        <f t="shared" si="1958"/>
        <v>164.74464579901152</v>
      </c>
      <c r="AJ1904" s="91">
        <f t="shared" si="1958"/>
        <v>477.52234122382157</v>
      </c>
      <c r="AK1904" s="91">
        <f t="shared" si="1958"/>
        <v>147.77994223147712</v>
      </c>
      <c r="AL1904" s="148"/>
      <c r="AM1904" s="148"/>
      <c r="AN1904" s="148"/>
      <c r="AO1904" s="148"/>
    </row>
    <row r="1905" spans="1:41" ht="13.5" customHeight="1">
      <c r="A1905" s="88">
        <v>1902</v>
      </c>
      <c r="B1905" s="97" t="s">
        <v>111</v>
      </c>
      <c r="C1905" s="96"/>
      <c r="D1905" s="96"/>
      <c r="E1905" s="96"/>
      <c r="F1905" s="96"/>
      <c r="G1905" s="96"/>
      <c r="H1905" s="96"/>
      <c r="I1905" s="96"/>
      <c r="J1905" s="96"/>
      <c r="K1905" s="96"/>
      <c r="L1905" s="96"/>
      <c r="M1905" s="96">
        <v>0</v>
      </c>
      <c r="N1905" s="96">
        <v>0</v>
      </c>
      <c r="O1905" s="96"/>
      <c r="P1905" s="96"/>
      <c r="Q1905" s="96"/>
      <c r="R1905" s="96"/>
      <c r="Z1905" s="91">
        <f t="shared" ref="Z1905:AK1905" si="1959">C1905*100000/Z1873</f>
        <v>0</v>
      </c>
      <c r="AA1905" s="91">
        <f t="shared" si="1959"/>
        <v>0</v>
      </c>
      <c r="AB1905" s="91">
        <f t="shared" si="1959"/>
        <v>0</v>
      </c>
      <c r="AC1905" s="91">
        <f t="shared" si="1959"/>
        <v>0</v>
      </c>
      <c r="AD1905" s="91">
        <f t="shared" si="1959"/>
        <v>0</v>
      </c>
      <c r="AE1905" s="91">
        <f t="shared" si="1959"/>
        <v>0</v>
      </c>
      <c r="AF1905" s="91">
        <f t="shared" si="1959"/>
        <v>0</v>
      </c>
      <c r="AG1905" s="91">
        <f t="shared" si="1959"/>
        <v>0</v>
      </c>
      <c r="AH1905" s="91">
        <f t="shared" si="1959"/>
        <v>0</v>
      </c>
      <c r="AI1905" s="91">
        <f t="shared" si="1959"/>
        <v>0</v>
      </c>
      <c r="AJ1905" s="91">
        <f t="shared" si="1959"/>
        <v>0</v>
      </c>
      <c r="AK1905" s="91">
        <f t="shared" si="1959"/>
        <v>0</v>
      </c>
      <c r="AL1905" s="148"/>
      <c r="AM1905" s="148"/>
      <c r="AN1905" s="148"/>
      <c r="AO1905" s="148"/>
    </row>
    <row r="1906" spans="1:41" ht="13.5" customHeight="1">
      <c r="A1906" s="88">
        <v>1903</v>
      </c>
      <c r="B1906" s="97" t="s">
        <v>112</v>
      </c>
      <c r="C1906" s="96">
        <f>SUM(C1882,C1889,C1894,C1895:C1905)</f>
        <v>581</v>
      </c>
      <c r="D1906" s="96">
        <f t="shared" ref="D1906:K1906" si="1960">SUM(D1882,D1889,D1894,D1895:D1905)</f>
        <v>599</v>
      </c>
      <c r="E1906" s="96">
        <f t="shared" si="1960"/>
        <v>632</v>
      </c>
      <c r="F1906" s="96">
        <f t="shared" si="1960"/>
        <v>690</v>
      </c>
      <c r="G1906" s="96">
        <f t="shared" si="1960"/>
        <v>640</v>
      </c>
      <c r="H1906" s="96">
        <f t="shared" si="1960"/>
        <v>735</v>
      </c>
      <c r="I1906" s="96">
        <f t="shared" si="1960"/>
        <v>672</v>
      </c>
      <c r="J1906" s="96">
        <f t="shared" si="1960"/>
        <v>731</v>
      </c>
      <c r="K1906" s="96">
        <f t="shared" si="1960"/>
        <v>739</v>
      </c>
      <c r="L1906" s="96">
        <f>SUM(L1882,L1889,L1894,L1895:L1905)</f>
        <v>843</v>
      </c>
      <c r="M1906" s="96">
        <f t="shared" ref="M1906:R1906" si="1961">SUM(M1882,M1889,M1894,M1895:M1905)</f>
        <v>919</v>
      </c>
      <c r="N1906" s="96">
        <f>SUM(N1882,N1889,N1894,N1895:N1905)</f>
        <v>748</v>
      </c>
      <c r="O1906" s="96">
        <f t="shared" si="1961"/>
        <v>0</v>
      </c>
      <c r="P1906" s="96">
        <f t="shared" si="1961"/>
        <v>0</v>
      </c>
      <c r="Q1906" s="96">
        <f t="shared" si="1961"/>
        <v>0</v>
      </c>
      <c r="R1906" s="96">
        <f t="shared" si="1961"/>
        <v>0</v>
      </c>
      <c r="T1906" s="4" t="s">
        <v>1276</v>
      </c>
      <c r="U1906" s="4" t="s">
        <v>1277</v>
      </c>
      <c r="V1906" s="4" t="s">
        <v>1278</v>
      </c>
      <c r="W1906" s="4" t="s">
        <v>1279</v>
      </c>
      <c r="X1906" s="4" t="s">
        <v>1280</v>
      </c>
      <c r="Y1906" s="4">
        <v>4744.1000000000004</v>
      </c>
      <c r="Z1906" s="91">
        <f t="shared" ref="Z1906:AK1906" si="1962">C1906*100000/Z1873</f>
        <v>4362.5168944285933</v>
      </c>
      <c r="AA1906" s="91">
        <f t="shared" si="1962"/>
        <v>4491.9385076865392</v>
      </c>
      <c r="AB1906" s="91">
        <f t="shared" si="1962"/>
        <v>4699.9330705733619</v>
      </c>
      <c r="AC1906" s="91">
        <f t="shared" si="1962"/>
        <v>5095.2591936198496</v>
      </c>
      <c r="AD1906" s="91">
        <f t="shared" si="1962"/>
        <v>4685.2122986822842</v>
      </c>
      <c r="AE1906" s="91">
        <f t="shared" si="1962"/>
        <v>5320.6891559287678</v>
      </c>
      <c r="AF1906" s="91">
        <f t="shared" si="1962"/>
        <v>4802.4012006003004</v>
      </c>
      <c r="AG1906" s="91">
        <f t="shared" si="1962"/>
        <v>5135.5908388365888</v>
      </c>
      <c r="AH1906" s="91">
        <f t="shared" si="1962"/>
        <v>5104.2961735046274</v>
      </c>
      <c r="AI1906" s="91">
        <f t="shared" si="1962"/>
        <v>5786.6556836902801</v>
      </c>
      <c r="AJ1906" s="91">
        <f t="shared" si="1962"/>
        <v>6269.1861654956001</v>
      </c>
      <c r="AK1906" s="91">
        <f t="shared" si="1962"/>
        <v>5024.5180358702228</v>
      </c>
      <c r="AL1906" s="148"/>
      <c r="AM1906" s="148"/>
      <c r="AN1906" s="148"/>
      <c r="AO1906" s="148"/>
    </row>
    <row r="1907" spans="1:41" ht="13.5" customHeight="1">
      <c r="A1907" s="88">
        <v>1904</v>
      </c>
      <c r="B1907" s="13" t="s">
        <v>173</v>
      </c>
      <c r="C1907" s="86">
        <v>2011</v>
      </c>
      <c r="D1907" s="86">
        <v>2012</v>
      </c>
      <c r="E1907" s="86">
        <v>2013</v>
      </c>
      <c r="F1907" s="86">
        <v>2014</v>
      </c>
      <c r="G1907" s="86">
        <v>2015</v>
      </c>
      <c r="H1907" s="86">
        <v>2016</v>
      </c>
      <c r="I1907" s="86">
        <v>2017</v>
      </c>
      <c r="J1907" s="86">
        <v>2018</v>
      </c>
      <c r="K1907" s="86">
        <v>2019</v>
      </c>
      <c r="L1907" s="86">
        <v>2020</v>
      </c>
      <c r="M1907" s="86">
        <v>2021</v>
      </c>
      <c r="N1907" s="86">
        <v>2022</v>
      </c>
      <c r="O1907" s="86">
        <v>2023</v>
      </c>
      <c r="P1907" s="86">
        <v>2024</v>
      </c>
      <c r="Q1907" s="86">
        <v>2025</v>
      </c>
      <c r="R1907" s="86">
        <v>2026</v>
      </c>
      <c r="Z1907" s="72">
        <v>62838</v>
      </c>
      <c r="AA1907" s="72">
        <v>62716</v>
      </c>
      <c r="AB1907" s="72">
        <v>62971</v>
      </c>
      <c r="AC1907" s="72">
        <v>63228</v>
      </c>
      <c r="AD1907" s="72">
        <v>63533</v>
      </c>
      <c r="AE1907" s="72">
        <v>63822</v>
      </c>
      <c r="AF1907" s="72">
        <v>64280</v>
      </c>
      <c r="AG1907" s="72">
        <v>64618</v>
      </c>
      <c r="AH1907" s="72">
        <v>64941</v>
      </c>
      <c r="AI1907" s="72">
        <v>65099</v>
      </c>
      <c r="AJ1907" s="72">
        <v>65200</v>
      </c>
      <c r="AK1907" s="72">
        <v>64659</v>
      </c>
      <c r="AL1907" s="149"/>
      <c r="AM1907" s="149"/>
      <c r="AN1907" s="149"/>
      <c r="AO1907" s="149"/>
    </row>
    <row r="1908" spans="1:41" ht="13.5" customHeight="1">
      <c r="A1908" s="88">
        <v>1905</v>
      </c>
      <c r="B1908" s="89" t="s">
        <v>25</v>
      </c>
      <c r="C1908" s="90">
        <v>0</v>
      </c>
      <c r="D1908" s="90">
        <v>2</v>
      </c>
      <c r="E1908" s="90">
        <v>2</v>
      </c>
      <c r="F1908" s="90">
        <v>2</v>
      </c>
      <c r="G1908" s="90">
        <v>2</v>
      </c>
      <c r="H1908" s="90">
        <v>2</v>
      </c>
      <c r="I1908" s="90">
        <v>2</v>
      </c>
      <c r="J1908" s="90">
        <v>0</v>
      </c>
      <c r="K1908" s="90">
        <v>0</v>
      </c>
      <c r="L1908" s="90">
        <v>2</v>
      </c>
      <c r="M1908" s="90">
        <v>0</v>
      </c>
      <c r="N1908" s="90">
        <v>0</v>
      </c>
      <c r="O1908" s="90"/>
      <c r="P1908" s="90"/>
      <c r="Q1908" s="90"/>
      <c r="R1908" s="90"/>
      <c r="Z1908" s="91">
        <f t="shared" ref="Z1908:AK1908" si="1963">C1908*100000/Z1907</f>
        <v>0</v>
      </c>
      <c r="AA1908" s="91">
        <f t="shared" si="1963"/>
        <v>3.1889788889597552</v>
      </c>
      <c r="AB1908" s="91">
        <f t="shared" si="1963"/>
        <v>3.176065172857347</v>
      </c>
      <c r="AC1908" s="91">
        <f t="shared" si="1963"/>
        <v>3.163155563990637</v>
      </c>
      <c r="AD1908" s="91">
        <f t="shared" si="1963"/>
        <v>3.1479703461193393</v>
      </c>
      <c r="AE1908" s="91">
        <f t="shared" si="1963"/>
        <v>3.1337156466422238</v>
      </c>
      <c r="AF1908" s="91">
        <f t="shared" si="1963"/>
        <v>3.1113876789047916</v>
      </c>
      <c r="AG1908" s="91">
        <f t="shared" si="1963"/>
        <v>0</v>
      </c>
      <c r="AH1908" s="91">
        <f t="shared" si="1963"/>
        <v>0</v>
      </c>
      <c r="AI1908" s="91">
        <f t="shared" si="1963"/>
        <v>3.0722438132690209</v>
      </c>
      <c r="AJ1908" s="91">
        <f t="shared" si="1963"/>
        <v>0</v>
      </c>
      <c r="AK1908" s="91">
        <f t="shared" si="1963"/>
        <v>0</v>
      </c>
      <c r="AL1908" s="148"/>
      <c r="AM1908" s="148"/>
      <c r="AN1908" s="148"/>
      <c r="AO1908" s="148"/>
    </row>
    <row r="1909" spans="1:41" ht="13.5" customHeight="1">
      <c r="A1909" s="88">
        <v>1906</v>
      </c>
      <c r="B1909" s="95" t="s">
        <v>22</v>
      </c>
      <c r="C1909" s="96">
        <v>133</v>
      </c>
      <c r="D1909" s="96">
        <v>166</v>
      </c>
      <c r="E1909" s="96">
        <v>194</v>
      </c>
      <c r="F1909" s="96">
        <v>154</v>
      </c>
      <c r="G1909" s="96">
        <v>167</v>
      </c>
      <c r="H1909" s="96">
        <v>186</v>
      </c>
      <c r="I1909" s="96">
        <v>210</v>
      </c>
      <c r="J1909" s="96">
        <v>156</v>
      </c>
      <c r="K1909" s="96">
        <v>178</v>
      </c>
      <c r="L1909" s="96">
        <v>192</v>
      </c>
      <c r="M1909" s="96">
        <v>192</v>
      </c>
      <c r="N1909" s="96">
        <v>180</v>
      </c>
      <c r="O1909" s="96"/>
      <c r="P1909" s="96"/>
      <c r="Q1909" s="96"/>
      <c r="R1909" s="96"/>
      <c r="Z1909" s="91">
        <f t="shared" ref="Z1909:AK1909" si="1964">C1909*100000/Z1907</f>
        <v>211.65536777109392</v>
      </c>
      <c r="AA1909" s="91">
        <f t="shared" si="1964"/>
        <v>264.68524778365969</v>
      </c>
      <c r="AB1909" s="91">
        <f t="shared" si="1964"/>
        <v>308.07832176716266</v>
      </c>
      <c r="AC1909" s="91">
        <f t="shared" si="1964"/>
        <v>243.56297842727906</v>
      </c>
      <c r="AD1909" s="91">
        <f t="shared" si="1964"/>
        <v>262.85552390096484</v>
      </c>
      <c r="AE1909" s="91">
        <f t="shared" si="1964"/>
        <v>291.43555513772679</v>
      </c>
      <c r="AF1909" s="91">
        <f t="shared" si="1964"/>
        <v>326.6957062850031</v>
      </c>
      <c r="AG1909" s="91">
        <f t="shared" si="1964"/>
        <v>241.41879971524963</v>
      </c>
      <c r="AH1909" s="91">
        <f t="shared" si="1964"/>
        <v>274.09494772177823</v>
      </c>
      <c r="AI1909" s="91">
        <f t="shared" si="1964"/>
        <v>294.93540607382602</v>
      </c>
      <c r="AJ1909" s="91">
        <f t="shared" si="1964"/>
        <v>294.47852760736197</v>
      </c>
      <c r="AK1909" s="91">
        <f t="shared" si="1964"/>
        <v>278.38351969563399</v>
      </c>
      <c r="AL1909" s="148"/>
      <c r="AM1909" s="148"/>
      <c r="AN1909" s="148"/>
      <c r="AO1909" s="148"/>
    </row>
    <row r="1910" spans="1:41" ht="13.5" customHeight="1">
      <c r="A1910" s="88">
        <v>1907</v>
      </c>
      <c r="B1910" s="95" t="s">
        <v>21</v>
      </c>
      <c r="C1910" s="96">
        <v>102</v>
      </c>
      <c r="D1910" s="96">
        <v>95</v>
      </c>
      <c r="E1910" s="96">
        <v>54</v>
      </c>
      <c r="F1910" s="96">
        <v>72</v>
      </c>
      <c r="G1910" s="96">
        <v>67</v>
      </c>
      <c r="H1910" s="96">
        <v>70</v>
      </c>
      <c r="I1910" s="96">
        <v>82</v>
      </c>
      <c r="J1910" s="96">
        <v>80</v>
      </c>
      <c r="K1910" s="96">
        <v>73</v>
      </c>
      <c r="L1910" s="96">
        <v>59</v>
      </c>
      <c r="M1910" s="96">
        <v>87</v>
      </c>
      <c r="N1910" s="96">
        <v>55</v>
      </c>
      <c r="O1910" s="96"/>
      <c r="P1910" s="96"/>
      <c r="Q1910" s="96"/>
      <c r="R1910" s="96"/>
      <c r="Z1910" s="91">
        <f t="shared" ref="Z1910:AK1910" si="1965">C1910*100000/Z1907</f>
        <v>162.32216174926</v>
      </c>
      <c r="AA1910" s="91">
        <f t="shared" si="1965"/>
        <v>151.47649722558836</v>
      </c>
      <c r="AB1910" s="91">
        <f t="shared" si="1965"/>
        <v>85.753759667148373</v>
      </c>
      <c r="AC1910" s="91">
        <f t="shared" si="1965"/>
        <v>113.87360030366294</v>
      </c>
      <c r="AD1910" s="91">
        <f t="shared" si="1965"/>
        <v>105.45700659499788</v>
      </c>
      <c r="AE1910" s="91">
        <f t="shared" si="1965"/>
        <v>109.68004763247782</v>
      </c>
      <c r="AF1910" s="91">
        <f t="shared" si="1965"/>
        <v>127.56689483509645</v>
      </c>
      <c r="AG1910" s="91">
        <f t="shared" si="1965"/>
        <v>123.80451267448699</v>
      </c>
      <c r="AH1910" s="91">
        <f t="shared" si="1965"/>
        <v>112.40972575106635</v>
      </c>
      <c r="AI1910" s="91">
        <f t="shared" si="1965"/>
        <v>90.631192491436124</v>
      </c>
      <c r="AJ1910" s="91">
        <f t="shared" si="1965"/>
        <v>133.43558282208588</v>
      </c>
      <c r="AK1910" s="91">
        <f t="shared" si="1965"/>
        <v>85.06163101811039</v>
      </c>
      <c r="AL1910" s="148"/>
      <c r="AM1910" s="148"/>
      <c r="AN1910" s="148"/>
      <c r="AO1910" s="148"/>
    </row>
    <row r="1911" spans="1:41" ht="13.5" customHeight="1">
      <c r="A1911" s="88">
        <v>1908</v>
      </c>
      <c r="B1911" s="95" t="s">
        <v>20</v>
      </c>
      <c r="C1911" s="96">
        <v>0</v>
      </c>
      <c r="D1911" s="96">
        <v>4</v>
      </c>
      <c r="E1911" s="96">
        <v>3</v>
      </c>
      <c r="F1911" s="96">
        <v>1</v>
      </c>
      <c r="G1911" s="96">
        <v>2</v>
      </c>
      <c r="H1911" s="96">
        <v>6</v>
      </c>
      <c r="I1911" s="96">
        <v>4</v>
      </c>
      <c r="J1911" s="96">
        <v>0</v>
      </c>
      <c r="K1911" s="96">
        <v>2</v>
      </c>
      <c r="L1911" s="96">
        <v>3</v>
      </c>
      <c r="M1911" s="96">
        <v>2</v>
      </c>
      <c r="N1911" s="96">
        <v>6</v>
      </c>
      <c r="O1911" s="96"/>
      <c r="P1911" s="96"/>
      <c r="Q1911" s="96"/>
      <c r="R1911" s="96"/>
      <c r="Z1911" s="91">
        <f t="shared" ref="Z1911:AK1911" si="1966">C1911*100000/Z1907</f>
        <v>0</v>
      </c>
      <c r="AA1911" s="91">
        <f t="shared" si="1966"/>
        <v>6.3779577779195105</v>
      </c>
      <c r="AB1911" s="91">
        <f t="shared" si="1966"/>
        <v>4.7640977592860203</v>
      </c>
      <c r="AC1911" s="91">
        <f t="shared" si="1966"/>
        <v>1.5815777819953185</v>
      </c>
      <c r="AD1911" s="91">
        <f t="shared" si="1966"/>
        <v>3.1479703461193393</v>
      </c>
      <c r="AE1911" s="91">
        <f t="shared" si="1966"/>
        <v>9.4011469399266705</v>
      </c>
      <c r="AF1911" s="91">
        <f t="shared" si="1966"/>
        <v>6.2227753578095832</v>
      </c>
      <c r="AG1911" s="91">
        <f t="shared" si="1966"/>
        <v>0</v>
      </c>
      <c r="AH1911" s="91">
        <f t="shared" si="1966"/>
        <v>3.0797185137278453</v>
      </c>
      <c r="AI1911" s="91">
        <f t="shared" si="1966"/>
        <v>4.6083657199035315</v>
      </c>
      <c r="AJ1911" s="91">
        <f t="shared" si="1966"/>
        <v>3.0674846625766872</v>
      </c>
      <c r="AK1911" s="91">
        <f t="shared" si="1966"/>
        <v>9.2794506565211332</v>
      </c>
      <c r="AL1911" s="148"/>
      <c r="AM1911" s="148"/>
      <c r="AN1911" s="148"/>
      <c r="AO1911" s="148"/>
    </row>
    <row r="1912" spans="1:41" ht="13.5" customHeight="1">
      <c r="A1912" s="88">
        <v>1909</v>
      </c>
      <c r="B1912" s="95" t="s">
        <v>19</v>
      </c>
      <c r="C1912" s="96">
        <v>9</v>
      </c>
      <c r="D1912" s="96">
        <v>7</v>
      </c>
      <c r="E1912" s="96">
        <v>10</v>
      </c>
      <c r="F1912" s="96">
        <v>5</v>
      </c>
      <c r="G1912" s="96">
        <v>4</v>
      </c>
      <c r="H1912" s="96">
        <v>7</v>
      </c>
      <c r="I1912" s="96">
        <v>11</v>
      </c>
      <c r="J1912" s="96">
        <v>7</v>
      </c>
      <c r="K1912" s="96">
        <v>6</v>
      </c>
      <c r="L1912" s="96">
        <v>3</v>
      </c>
      <c r="M1912" s="96">
        <v>4</v>
      </c>
      <c r="N1912" s="96">
        <v>9</v>
      </c>
      <c r="O1912" s="96"/>
      <c r="P1912" s="96"/>
      <c r="Q1912" s="96"/>
      <c r="R1912" s="96"/>
      <c r="Z1912" s="91">
        <f t="shared" ref="Z1912:AK1912" si="1967">C1912*100000/Z1907</f>
        <v>14.322543683758235</v>
      </c>
      <c r="AA1912" s="91">
        <f t="shared" si="1967"/>
        <v>11.161426111359143</v>
      </c>
      <c r="AB1912" s="91">
        <f t="shared" si="1967"/>
        <v>15.880325864286736</v>
      </c>
      <c r="AC1912" s="91">
        <f t="shared" si="1967"/>
        <v>7.9078889099765926</v>
      </c>
      <c r="AD1912" s="91">
        <f t="shared" si="1967"/>
        <v>6.2959406922386787</v>
      </c>
      <c r="AE1912" s="91">
        <f t="shared" si="1967"/>
        <v>10.968004763247784</v>
      </c>
      <c r="AF1912" s="91">
        <f t="shared" si="1967"/>
        <v>17.112632233976353</v>
      </c>
      <c r="AG1912" s="91">
        <f t="shared" si="1967"/>
        <v>10.83289485901761</v>
      </c>
      <c r="AH1912" s="91">
        <f t="shared" si="1967"/>
        <v>9.2391555411835355</v>
      </c>
      <c r="AI1912" s="91">
        <f t="shared" si="1967"/>
        <v>4.6083657199035315</v>
      </c>
      <c r="AJ1912" s="91">
        <f t="shared" si="1967"/>
        <v>6.1349693251533743</v>
      </c>
      <c r="AK1912" s="91">
        <f t="shared" si="1967"/>
        <v>13.919175984781701</v>
      </c>
      <c r="AL1912" s="148"/>
      <c r="AM1912" s="148"/>
      <c r="AN1912" s="148"/>
      <c r="AO1912" s="148"/>
    </row>
    <row r="1913" spans="1:41" ht="13.5" customHeight="1">
      <c r="A1913" s="88">
        <v>1910</v>
      </c>
      <c r="B1913" s="95" t="s">
        <v>18</v>
      </c>
      <c r="C1913" s="96">
        <v>0</v>
      </c>
      <c r="D1913" s="96">
        <v>0</v>
      </c>
      <c r="E1913" s="96">
        <v>0</v>
      </c>
      <c r="F1913" s="96">
        <v>0</v>
      </c>
      <c r="G1913" s="96">
        <v>3</v>
      </c>
      <c r="H1913" s="96">
        <v>0</v>
      </c>
      <c r="I1913" s="96">
        <v>0</v>
      </c>
      <c r="J1913" s="96">
        <v>0</v>
      </c>
      <c r="K1913" s="96">
        <v>1</v>
      </c>
      <c r="L1913" s="96">
        <v>2</v>
      </c>
      <c r="M1913" s="96">
        <v>0</v>
      </c>
      <c r="N1913" s="96">
        <v>1</v>
      </c>
      <c r="O1913" s="96"/>
      <c r="P1913" s="96"/>
      <c r="Q1913" s="96"/>
      <c r="R1913" s="96"/>
      <c r="Z1913" s="91">
        <f t="shared" ref="Z1913:AK1913" si="1968">C1913*100000/Z1907</f>
        <v>0</v>
      </c>
      <c r="AA1913" s="91">
        <f t="shared" si="1968"/>
        <v>0</v>
      </c>
      <c r="AB1913" s="91">
        <f t="shared" si="1968"/>
        <v>0</v>
      </c>
      <c r="AC1913" s="91">
        <f t="shared" si="1968"/>
        <v>0</v>
      </c>
      <c r="AD1913" s="91">
        <f t="shared" si="1968"/>
        <v>4.7219555191790095</v>
      </c>
      <c r="AE1913" s="91">
        <f t="shared" si="1968"/>
        <v>0</v>
      </c>
      <c r="AF1913" s="91">
        <f t="shared" si="1968"/>
        <v>0</v>
      </c>
      <c r="AG1913" s="91">
        <f t="shared" si="1968"/>
        <v>0</v>
      </c>
      <c r="AH1913" s="91">
        <f t="shared" si="1968"/>
        <v>1.5398592568639227</v>
      </c>
      <c r="AI1913" s="91">
        <f t="shared" si="1968"/>
        <v>3.0722438132690209</v>
      </c>
      <c r="AJ1913" s="91">
        <f t="shared" si="1968"/>
        <v>0</v>
      </c>
      <c r="AK1913" s="91">
        <f t="shared" si="1968"/>
        <v>1.5465751094201889</v>
      </c>
      <c r="AL1913" s="148"/>
      <c r="AM1913" s="148"/>
      <c r="AN1913" s="148"/>
      <c r="AO1913" s="148"/>
    </row>
    <row r="1914" spans="1:41" ht="13.5" customHeight="1">
      <c r="A1914" s="88">
        <v>1911</v>
      </c>
      <c r="B1914" s="95" t="s">
        <v>17</v>
      </c>
      <c r="C1914" s="96">
        <v>55</v>
      </c>
      <c r="D1914" s="96">
        <v>61</v>
      </c>
      <c r="E1914" s="96">
        <v>63</v>
      </c>
      <c r="F1914" s="96">
        <v>41</v>
      </c>
      <c r="G1914" s="96">
        <v>69</v>
      </c>
      <c r="H1914" s="96">
        <v>66</v>
      </c>
      <c r="I1914" s="96">
        <v>58</v>
      </c>
      <c r="J1914" s="96">
        <v>72</v>
      </c>
      <c r="K1914" s="96">
        <v>57</v>
      </c>
      <c r="L1914" s="96">
        <v>75</v>
      </c>
      <c r="M1914" s="96">
        <v>61</v>
      </c>
      <c r="N1914" s="96">
        <v>64</v>
      </c>
      <c r="O1914" s="96"/>
      <c r="P1914" s="96"/>
      <c r="Q1914" s="96"/>
      <c r="R1914" s="96"/>
      <c r="Z1914" s="91">
        <f t="shared" ref="Z1914:AK1914" si="1969">C1914*100000/Z1907</f>
        <v>87.526655845189211</v>
      </c>
      <c r="AA1914" s="91">
        <f t="shared" si="1969"/>
        <v>97.263856113272524</v>
      </c>
      <c r="AB1914" s="91">
        <f t="shared" si="1969"/>
        <v>100.04605294500644</v>
      </c>
      <c r="AC1914" s="91">
        <f t="shared" si="1969"/>
        <v>64.844689061808054</v>
      </c>
      <c r="AD1914" s="91">
        <f t="shared" si="1969"/>
        <v>108.60497694111722</v>
      </c>
      <c r="AE1914" s="91">
        <f t="shared" si="1969"/>
        <v>103.41261633919338</v>
      </c>
      <c r="AF1914" s="91">
        <f t="shared" si="1969"/>
        <v>90.23024268823896</v>
      </c>
      <c r="AG1914" s="91">
        <f t="shared" si="1969"/>
        <v>111.42406140703828</v>
      </c>
      <c r="AH1914" s="91">
        <f t="shared" si="1969"/>
        <v>87.771977641243595</v>
      </c>
      <c r="AI1914" s="91">
        <f t="shared" si="1969"/>
        <v>115.20914299758829</v>
      </c>
      <c r="AJ1914" s="91">
        <f t="shared" si="1969"/>
        <v>93.558282208588963</v>
      </c>
      <c r="AK1914" s="91">
        <f t="shared" si="1969"/>
        <v>98.980807002892092</v>
      </c>
      <c r="AL1914" s="148"/>
      <c r="AM1914" s="148"/>
      <c r="AN1914" s="148"/>
      <c r="AO1914" s="148"/>
    </row>
    <row r="1915" spans="1:41" ht="13.5" customHeight="1">
      <c r="A1915" s="88">
        <v>1912</v>
      </c>
      <c r="B1915" s="95" t="s">
        <v>16</v>
      </c>
      <c r="C1915" s="96">
        <v>23</v>
      </c>
      <c r="D1915" s="96">
        <v>27</v>
      </c>
      <c r="E1915" s="96">
        <v>26</v>
      </c>
      <c r="F1915" s="96">
        <v>20</v>
      </c>
      <c r="G1915" s="96">
        <v>12</v>
      </c>
      <c r="H1915" s="96">
        <v>28</v>
      </c>
      <c r="I1915" s="96">
        <v>32</v>
      </c>
      <c r="J1915" s="96">
        <v>31</v>
      </c>
      <c r="K1915" s="96">
        <v>15</v>
      </c>
      <c r="L1915" s="96">
        <v>23</v>
      </c>
      <c r="M1915" s="96">
        <v>20</v>
      </c>
      <c r="N1915" s="96">
        <v>20</v>
      </c>
      <c r="O1915" s="96"/>
      <c r="P1915" s="96"/>
      <c r="Q1915" s="96"/>
      <c r="R1915" s="96"/>
      <c r="Z1915" s="91">
        <f t="shared" ref="Z1915:AK1915" si="1970">C1915*100000/Z1907</f>
        <v>36.602056080715492</v>
      </c>
      <c r="AA1915" s="91">
        <f t="shared" si="1970"/>
        <v>43.051215000956695</v>
      </c>
      <c r="AB1915" s="91">
        <f t="shared" si="1970"/>
        <v>41.288847247145512</v>
      </c>
      <c r="AC1915" s="91">
        <f t="shared" si="1970"/>
        <v>31.63155563990637</v>
      </c>
      <c r="AD1915" s="91">
        <f t="shared" si="1970"/>
        <v>18.887822076716038</v>
      </c>
      <c r="AE1915" s="91">
        <f t="shared" si="1970"/>
        <v>43.872019052991135</v>
      </c>
      <c r="AF1915" s="91">
        <f t="shared" si="1970"/>
        <v>49.782202862476666</v>
      </c>
      <c r="AG1915" s="91">
        <f t="shared" si="1970"/>
        <v>47.97424866136371</v>
      </c>
      <c r="AH1915" s="91">
        <f t="shared" si="1970"/>
        <v>23.097888852958839</v>
      </c>
      <c r="AI1915" s="91">
        <f t="shared" si="1970"/>
        <v>35.330803852593739</v>
      </c>
      <c r="AJ1915" s="91">
        <f t="shared" si="1970"/>
        <v>30.674846625766872</v>
      </c>
      <c r="AK1915" s="91">
        <f t="shared" si="1970"/>
        <v>30.93150218840378</v>
      </c>
      <c r="AL1915" s="148"/>
      <c r="AM1915" s="148"/>
      <c r="AN1915" s="148"/>
      <c r="AO1915" s="148"/>
    </row>
    <row r="1916" spans="1:41" ht="13.5" customHeight="1">
      <c r="A1916" s="88">
        <v>1913</v>
      </c>
      <c r="B1916" s="97" t="s">
        <v>117</v>
      </c>
      <c r="C1916" s="96">
        <v>322</v>
      </c>
      <c r="D1916" s="96">
        <v>362</v>
      </c>
      <c r="E1916" s="96">
        <v>352</v>
      </c>
      <c r="F1916" s="96">
        <v>295</v>
      </c>
      <c r="G1916" s="96">
        <v>326</v>
      </c>
      <c r="H1916" s="96">
        <v>365</v>
      </c>
      <c r="I1916" s="96">
        <v>399</v>
      </c>
      <c r="J1916" s="96">
        <v>346</v>
      </c>
      <c r="K1916" s="96">
        <v>332</v>
      </c>
      <c r="L1916" s="96">
        <v>359</v>
      </c>
      <c r="M1916" s="96">
        <v>366</v>
      </c>
      <c r="N1916" s="96">
        <v>335</v>
      </c>
      <c r="O1916" s="96"/>
      <c r="P1916" s="96"/>
      <c r="Q1916" s="96"/>
      <c r="R1916" s="96"/>
      <c r="T1916" s="4" t="s">
        <v>1281</v>
      </c>
      <c r="U1916" s="4" t="s">
        <v>1282</v>
      </c>
      <c r="V1916" s="4" t="s">
        <v>1283</v>
      </c>
      <c r="W1916" s="4" t="s">
        <v>1284</v>
      </c>
      <c r="X1916" s="4" t="s">
        <v>1285</v>
      </c>
      <c r="Y1916" s="4">
        <v>375.8</v>
      </c>
      <c r="Z1916" s="91">
        <f t="shared" ref="Z1916:AK1916" si="1971">C1916*100000/Z1907</f>
        <v>512.42878513001688</v>
      </c>
      <c r="AA1916" s="91">
        <f t="shared" si="1971"/>
        <v>577.20517890171573</v>
      </c>
      <c r="AB1916" s="91">
        <f t="shared" si="1971"/>
        <v>558.98747042289313</v>
      </c>
      <c r="AC1916" s="91">
        <f t="shared" si="1971"/>
        <v>466.56544568861898</v>
      </c>
      <c r="AD1916" s="91">
        <f t="shared" si="1971"/>
        <v>513.11916641745233</v>
      </c>
      <c r="AE1916" s="91">
        <f t="shared" si="1971"/>
        <v>571.9031055122058</v>
      </c>
      <c r="AF1916" s="91">
        <f t="shared" si="1971"/>
        <v>620.72184194150589</v>
      </c>
      <c r="AG1916" s="91">
        <f t="shared" si="1971"/>
        <v>535.45451731715616</v>
      </c>
      <c r="AH1916" s="91">
        <f t="shared" si="1971"/>
        <v>511.23327327882231</v>
      </c>
      <c r="AI1916" s="91">
        <f t="shared" si="1971"/>
        <v>551.46776448178923</v>
      </c>
      <c r="AJ1916" s="91">
        <f t="shared" si="1971"/>
        <v>561.34969325153372</v>
      </c>
      <c r="AK1916" s="91">
        <f t="shared" si="1971"/>
        <v>518.10266165576331</v>
      </c>
      <c r="AL1916" s="148"/>
      <c r="AM1916" s="148"/>
      <c r="AN1916" s="148"/>
      <c r="AO1916" s="148"/>
    </row>
    <row r="1917" spans="1:41" ht="13.5" customHeight="1">
      <c r="A1917" s="88">
        <v>1914</v>
      </c>
      <c r="B1917" s="95" t="s">
        <v>15</v>
      </c>
      <c r="C1917" s="96">
        <v>14</v>
      </c>
      <c r="D1917" s="96">
        <v>24</v>
      </c>
      <c r="E1917" s="96">
        <v>29</v>
      </c>
      <c r="F1917" s="96">
        <v>30</v>
      </c>
      <c r="G1917" s="96">
        <v>33</v>
      </c>
      <c r="H1917" s="96">
        <v>37</v>
      </c>
      <c r="I1917" s="96">
        <v>17</v>
      </c>
      <c r="J1917" s="96">
        <v>20</v>
      </c>
      <c r="K1917" s="96">
        <v>33</v>
      </c>
      <c r="L1917" s="96">
        <v>16</v>
      </c>
      <c r="M1917" s="96">
        <v>8</v>
      </c>
      <c r="N1917" s="96">
        <v>11</v>
      </c>
      <c r="O1917" s="96"/>
      <c r="P1917" s="96"/>
      <c r="Q1917" s="96"/>
      <c r="R1917" s="96"/>
      <c r="Z1917" s="91">
        <f t="shared" ref="Z1917:AK1917" si="1972">C1917*100000/Z1907</f>
        <v>22.279512396957255</v>
      </c>
      <c r="AA1917" s="91">
        <f t="shared" si="1972"/>
        <v>38.267746667517059</v>
      </c>
      <c r="AB1917" s="91">
        <f t="shared" si="1972"/>
        <v>46.052945006431528</v>
      </c>
      <c r="AC1917" s="91">
        <f t="shared" si="1972"/>
        <v>47.447333459859557</v>
      </c>
      <c r="AD1917" s="91">
        <f t="shared" si="1972"/>
        <v>51.941510710969105</v>
      </c>
      <c r="AE1917" s="91">
        <f t="shared" si="1972"/>
        <v>57.973739462881142</v>
      </c>
      <c r="AF1917" s="91">
        <f t="shared" si="1972"/>
        <v>26.446795270690728</v>
      </c>
      <c r="AG1917" s="91">
        <f t="shared" si="1972"/>
        <v>30.951128168621747</v>
      </c>
      <c r="AH1917" s="91">
        <f t="shared" si="1972"/>
        <v>50.815355476509446</v>
      </c>
      <c r="AI1917" s="91">
        <f t="shared" si="1972"/>
        <v>24.577950506152167</v>
      </c>
      <c r="AJ1917" s="91">
        <f t="shared" si="1972"/>
        <v>12.269938650306749</v>
      </c>
      <c r="AK1917" s="91">
        <f t="shared" si="1972"/>
        <v>17.012326203622077</v>
      </c>
      <c r="AL1917" s="148"/>
      <c r="AM1917" s="148"/>
      <c r="AN1917" s="148"/>
      <c r="AO1917" s="148"/>
    </row>
    <row r="1918" spans="1:41" ht="13.5" customHeight="1">
      <c r="A1918" s="88">
        <v>1915</v>
      </c>
      <c r="B1918" s="95" t="s">
        <v>14</v>
      </c>
      <c r="C1918" s="96">
        <v>299</v>
      </c>
      <c r="D1918" s="96">
        <v>299</v>
      </c>
      <c r="E1918" s="96">
        <v>394</v>
      </c>
      <c r="F1918" s="96">
        <v>351</v>
      </c>
      <c r="G1918" s="96">
        <v>279</v>
      </c>
      <c r="H1918" s="96">
        <v>353</v>
      </c>
      <c r="I1918" s="96">
        <v>363</v>
      </c>
      <c r="J1918" s="96">
        <v>185</v>
      </c>
      <c r="K1918" s="96">
        <v>190</v>
      </c>
      <c r="L1918" s="96">
        <v>210</v>
      </c>
      <c r="M1918" s="96">
        <v>184</v>
      </c>
      <c r="N1918" s="96">
        <v>211</v>
      </c>
      <c r="O1918" s="96"/>
      <c r="P1918" s="96"/>
      <c r="Q1918" s="96"/>
      <c r="R1918" s="96"/>
      <c r="Z1918" s="91">
        <f t="shared" ref="Z1918:AK1918" si="1973">C1918*100000/Z1907</f>
        <v>475.82672904930138</v>
      </c>
      <c r="AA1918" s="91">
        <f t="shared" si="1973"/>
        <v>476.75234389948338</v>
      </c>
      <c r="AB1918" s="91">
        <f t="shared" si="1973"/>
        <v>625.68483905289736</v>
      </c>
      <c r="AC1918" s="91">
        <f t="shared" si="1973"/>
        <v>555.13380148035685</v>
      </c>
      <c r="AD1918" s="91">
        <f t="shared" si="1973"/>
        <v>439.14186328364787</v>
      </c>
      <c r="AE1918" s="91">
        <f t="shared" si="1973"/>
        <v>553.10081163235247</v>
      </c>
      <c r="AF1918" s="91">
        <f t="shared" si="1973"/>
        <v>564.71686372121962</v>
      </c>
      <c r="AG1918" s="91">
        <f t="shared" si="1973"/>
        <v>286.29793555975118</v>
      </c>
      <c r="AH1918" s="91">
        <f t="shared" si="1973"/>
        <v>292.57325880414533</v>
      </c>
      <c r="AI1918" s="91">
        <f t="shared" si="1973"/>
        <v>322.5856003932472</v>
      </c>
      <c r="AJ1918" s="91">
        <f t="shared" si="1973"/>
        <v>282.20858895705521</v>
      </c>
      <c r="AK1918" s="91">
        <f t="shared" si="1973"/>
        <v>326.32734808765986</v>
      </c>
      <c r="AL1918" s="148"/>
      <c r="AM1918" s="148"/>
      <c r="AN1918" s="148"/>
      <c r="AO1918" s="148"/>
    </row>
    <row r="1919" spans="1:41" ht="13.5" customHeight="1">
      <c r="A1919" s="88">
        <v>1916</v>
      </c>
      <c r="B1919" s="95" t="s">
        <v>13</v>
      </c>
      <c r="C1919" s="96">
        <v>239</v>
      </c>
      <c r="D1919" s="96">
        <v>259</v>
      </c>
      <c r="E1919" s="96">
        <v>188</v>
      </c>
      <c r="F1919" s="96">
        <v>318</v>
      </c>
      <c r="G1919" s="96">
        <v>246</v>
      </c>
      <c r="H1919" s="96">
        <v>293</v>
      </c>
      <c r="I1919" s="96">
        <v>343</v>
      </c>
      <c r="J1919" s="96">
        <v>276</v>
      </c>
      <c r="K1919" s="96">
        <v>224</v>
      </c>
      <c r="L1919" s="96">
        <v>187</v>
      </c>
      <c r="M1919" s="96">
        <v>115</v>
      </c>
      <c r="N1919" s="96">
        <v>94</v>
      </c>
      <c r="O1919" s="96"/>
      <c r="P1919" s="96"/>
      <c r="Q1919" s="96"/>
      <c r="R1919" s="96"/>
      <c r="Z1919" s="91">
        <f t="shared" ref="Z1919:AK1919" si="1974">C1919*100000/Z1907</f>
        <v>380.34310449091316</v>
      </c>
      <c r="AA1919" s="91">
        <f t="shared" si="1974"/>
        <v>412.97276612028827</v>
      </c>
      <c r="AB1919" s="91">
        <f t="shared" si="1974"/>
        <v>298.55012624859063</v>
      </c>
      <c r="AC1919" s="91">
        <f t="shared" si="1974"/>
        <v>502.94173467451128</v>
      </c>
      <c r="AD1919" s="91">
        <f t="shared" si="1974"/>
        <v>387.20035257267875</v>
      </c>
      <c r="AE1919" s="91">
        <f t="shared" si="1974"/>
        <v>459.08934223308574</v>
      </c>
      <c r="AF1919" s="91">
        <f t="shared" si="1974"/>
        <v>533.6029869321718</v>
      </c>
      <c r="AG1919" s="91">
        <f t="shared" si="1974"/>
        <v>427.12556872698008</v>
      </c>
      <c r="AH1919" s="91">
        <f t="shared" si="1974"/>
        <v>344.9284735375187</v>
      </c>
      <c r="AI1919" s="91">
        <f t="shared" si="1974"/>
        <v>287.25479654065344</v>
      </c>
      <c r="AJ1919" s="91">
        <f t="shared" si="1974"/>
        <v>176.38036809815952</v>
      </c>
      <c r="AK1919" s="91">
        <f t="shared" si="1974"/>
        <v>145.37806028549775</v>
      </c>
      <c r="AL1919" s="148"/>
      <c r="AM1919" s="148"/>
      <c r="AN1919" s="148"/>
      <c r="AO1919" s="148"/>
    </row>
    <row r="1920" spans="1:41" ht="13.5" customHeight="1">
      <c r="A1920" s="88">
        <v>1917</v>
      </c>
      <c r="B1920" s="95" t="s">
        <v>12</v>
      </c>
      <c r="C1920" s="96">
        <v>678</v>
      </c>
      <c r="D1920" s="96">
        <v>522</v>
      </c>
      <c r="E1920" s="96">
        <v>518</v>
      </c>
      <c r="F1920" s="96">
        <v>620</v>
      </c>
      <c r="G1920" s="96">
        <v>772</v>
      </c>
      <c r="H1920" s="96">
        <v>1156</v>
      </c>
      <c r="I1920" s="96">
        <v>987</v>
      </c>
      <c r="J1920" s="96">
        <v>785</v>
      </c>
      <c r="K1920" s="96">
        <v>738</v>
      </c>
      <c r="L1920" s="96">
        <v>648</v>
      </c>
      <c r="M1920" s="96">
        <v>686</v>
      </c>
      <c r="N1920" s="96">
        <v>532</v>
      </c>
      <c r="O1920" s="96"/>
      <c r="P1920" s="96"/>
      <c r="Q1920" s="96"/>
      <c r="R1920" s="96"/>
      <c r="Z1920" s="91">
        <f t="shared" ref="Z1920:AK1920" si="1975">C1920*100000/Z1907</f>
        <v>1078.9649575097872</v>
      </c>
      <c r="AA1920" s="91">
        <f t="shared" si="1975"/>
        <v>832.32349001849605</v>
      </c>
      <c r="AB1920" s="91">
        <f t="shared" si="1975"/>
        <v>822.60087977005287</v>
      </c>
      <c r="AC1920" s="91">
        <f t="shared" si="1975"/>
        <v>980.57822483709754</v>
      </c>
      <c r="AD1920" s="91">
        <f t="shared" si="1975"/>
        <v>1215.1165536020651</v>
      </c>
      <c r="AE1920" s="91">
        <f t="shared" si="1975"/>
        <v>1811.2876437592054</v>
      </c>
      <c r="AF1920" s="91">
        <f t="shared" si="1975"/>
        <v>1535.4698195395147</v>
      </c>
      <c r="AG1920" s="91">
        <f t="shared" si="1975"/>
        <v>1214.8317806184036</v>
      </c>
      <c r="AH1920" s="91">
        <f t="shared" si="1975"/>
        <v>1136.4161315655749</v>
      </c>
      <c r="AI1920" s="91">
        <f t="shared" si="1975"/>
        <v>995.4069954991628</v>
      </c>
      <c r="AJ1920" s="91">
        <f t="shared" si="1975"/>
        <v>1052.1472392638036</v>
      </c>
      <c r="AK1920" s="91">
        <f t="shared" si="1975"/>
        <v>822.77795821154052</v>
      </c>
      <c r="AL1920" s="148"/>
      <c r="AM1920" s="148"/>
      <c r="AN1920" s="148"/>
      <c r="AO1920" s="148"/>
    </row>
    <row r="1921" spans="1:41" ht="13.5" customHeight="1">
      <c r="A1921" s="88">
        <v>1918</v>
      </c>
      <c r="B1921" s="95" t="s">
        <v>11</v>
      </c>
      <c r="C1921" s="96">
        <v>82</v>
      </c>
      <c r="D1921" s="96">
        <v>67</v>
      </c>
      <c r="E1921" s="96">
        <v>65</v>
      </c>
      <c r="F1921" s="96">
        <v>212</v>
      </c>
      <c r="G1921" s="96">
        <v>154</v>
      </c>
      <c r="H1921" s="96">
        <v>714</v>
      </c>
      <c r="I1921" s="96">
        <v>92</v>
      </c>
      <c r="J1921" s="96">
        <v>116</v>
      </c>
      <c r="K1921" s="96">
        <v>108</v>
      </c>
      <c r="L1921" s="96">
        <v>158</v>
      </c>
      <c r="M1921" s="96">
        <v>283</v>
      </c>
      <c r="N1921" s="96">
        <v>91</v>
      </c>
      <c r="O1921" s="96"/>
      <c r="P1921" s="96"/>
      <c r="Q1921" s="96"/>
      <c r="R1921" s="96"/>
      <c r="Z1921" s="91">
        <f t="shared" ref="Z1921:AK1921" si="1976">C1921*100000/Z1907</f>
        <v>130.49428689646393</v>
      </c>
      <c r="AA1921" s="91">
        <f t="shared" si="1976"/>
        <v>106.8307927801518</v>
      </c>
      <c r="AB1921" s="91">
        <f t="shared" si="1976"/>
        <v>103.22211811786377</v>
      </c>
      <c r="AC1921" s="91">
        <f t="shared" si="1976"/>
        <v>335.29448978300752</v>
      </c>
      <c r="AD1921" s="91">
        <f t="shared" si="1976"/>
        <v>242.39371665118915</v>
      </c>
      <c r="AE1921" s="91">
        <f t="shared" si="1976"/>
        <v>1118.7364858512738</v>
      </c>
      <c r="AF1921" s="91">
        <f t="shared" si="1976"/>
        <v>143.1238332296204</v>
      </c>
      <c r="AG1921" s="91">
        <f t="shared" si="1976"/>
        <v>179.51654337800613</v>
      </c>
      <c r="AH1921" s="91">
        <f t="shared" si="1976"/>
        <v>166.30479974130364</v>
      </c>
      <c r="AI1921" s="91">
        <f t="shared" si="1976"/>
        <v>242.70726124825265</v>
      </c>
      <c r="AJ1921" s="91">
        <f t="shared" si="1976"/>
        <v>434.04907975460122</v>
      </c>
      <c r="AK1921" s="91">
        <f t="shared" si="1976"/>
        <v>140.73833495723719</v>
      </c>
      <c r="AL1921" s="148"/>
      <c r="AM1921" s="148"/>
      <c r="AN1921" s="148"/>
      <c r="AO1921" s="148"/>
    </row>
    <row r="1922" spans="1:41" ht="13.5" customHeight="1">
      <c r="A1922" s="88">
        <v>1919</v>
      </c>
      <c r="B1922" s="95" t="s">
        <v>28</v>
      </c>
      <c r="C1922" s="96">
        <v>0</v>
      </c>
      <c r="D1922" s="96">
        <v>0</v>
      </c>
      <c r="E1922" s="96">
        <v>0</v>
      </c>
      <c r="F1922" s="96">
        <v>0</v>
      </c>
      <c r="G1922" s="96">
        <v>0</v>
      </c>
      <c r="H1922" s="96">
        <v>0</v>
      </c>
      <c r="I1922" s="96">
        <v>0</v>
      </c>
      <c r="J1922" s="96">
        <v>0</v>
      </c>
      <c r="K1922" s="96">
        <v>0</v>
      </c>
      <c r="L1922" s="96">
        <v>0</v>
      </c>
      <c r="M1922" s="96">
        <v>0</v>
      </c>
      <c r="N1922" s="96">
        <v>0</v>
      </c>
      <c r="O1922" s="96"/>
      <c r="P1922" s="96"/>
      <c r="Q1922" s="96"/>
      <c r="R1922" s="96"/>
      <c r="Z1922" s="91">
        <f t="shared" ref="Z1922:AK1922" si="1977">C1922*100000/Z1907</f>
        <v>0</v>
      </c>
      <c r="AA1922" s="91">
        <f t="shared" si="1977"/>
        <v>0</v>
      </c>
      <c r="AB1922" s="91">
        <f t="shared" si="1977"/>
        <v>0</v>
      </c>
      <c r="AC1922" s="91">
        <f t="shared" si="1977"/>
        <v>0</v>
      </c>
      <c r="AD1922" s="91">
        <f t="shared" si="1977"/>
        <v>0</v>
      </c>
      <c r="AE1922" s="91">
        <f t="shared" si="1977"/>
        <v>0</v>
      </c>
      <c r="AF1922" s="91">
        <f t="shared" si="1977"/>
        <v>0</v>
      </c>
      <c r="AG1922" s="91">
        <f t="shared" si="1977"/>
        <v>0</v>
      </c>
      <c r="AH1922" s="91">
        <f t="shared" si="1977"/>
        <v>0</v>
      </c>
      <c r="AI1922" s="91">
        <f t="shared" si="1977"/>
        <v>0</v>
      </c>
      <c r="AJ1922" s="91">
        <f t="shared" si="1977"/>
        <v>0</v>
      </c>
      <c r="AK1922" s="91">
        <f t="shared" si="1977"/>
        <v>0</v>
      </c>
      <c r="AL1922" s="148"/>
      <c r="AM1922" s="148"/>
      <c r="AN1922" s="148"/>
      <c r="AO1922" s="148"/>
    </row>
    <row r="1923" spans="1:41" ht="13.5" customHeight="1">
      <c r="A1923" s="88">
        <v>1920</v>
      </c>
      <c r="B1923" s="97" t="s">
        <v>118</v>
      </c>
      <c r="C1923" s="96">
        <v>1312</v>
      </c>
      <c r="D1923" s="96">
        <v>1171</v>
      </c>
      <c r="E1923" s="96">
        <v>1194</v>
      </c>
      <c r="F1923" s="96">
        <v>1531</v>
      </c>
      <c r="G1923" s="96">
        <v>1484</v>
      </c>
      <c r="H1923" s="96">
        <v>2553</v>
      </c>
      <c r="I1923" s="96">
        <v>1802</v>
      </c>
      <c r="J1923" s="96">
        <v>1382</v>
      </c>
      <c r="K1923" s="96">
        <v>1293</v>
      </c>
      <c r="L1923" s="96">
        <v>1219</v>
      </c>
      <c r="M1923" s="96">
        <v>1276</v>
      </c>
      <c r="N1923" s="96">
        <v>939</v>
      </c>
      <c r="O1923" s="96"/>
      <c r="P1923" s="96"/>
      <c r="Q1923" s="96"/>
      <c r="R1923" s="96"/>
      <c r="T1923" s="4" t="s">
        <v>1286</v>
      </c>
      <c r="U1923" s="4" t="s">
        <v>1287</v>
      </c>
      <c r="V1923" s="4" t="s">
        <v>1288</v>
      </c>
      <c r="W1923" s="4" t="s">
        <v>1289</v>
      </c>
      <c r="X1923" s="4" t="s">
        <v>1290</v>
      </c>
      <c r="Y1923" s="4">
        <v>1761.5</v>
      </c>
      <c r="Z1923" s="91">
        <f t="shared" ref="Z1923:AK1923" si="1978">C1923*100000/Z1907</f>
        <v>2087.9085903434229</v>
      </c>
      <c r="AA1923" s="91">
        <f t="shared" si="1978"/>
        <v>1867.1471394859366</v>
      </c>
      <c r="AB1923" s="91">
        <f t="shared" si="1978"/>
        <v>1896.1109081958361</v>
      </c>
      <c r="AC1923" s="91">
        <f t="shared" si="1978"/>
        <v>2421.3955842348328</v>
      </c>
      <c r="AD1923" s="91">
        <f t="shared" si="1978"/>
        <v>2335.7939968205501</v>
      </c>
      <c r="AE1923" s="91">
        <f t="shared" si="1978"/>
        <v>4000.1880229387984</v>
      </c>
      <c r="AF1923" s="91">
        <f t="shared" si="1978"/>
        <v>2803.3602986932174</v>
      </c>
      <c r="AG1923" s="91">
        <f t="shared" si="1978"/>
        <v>2138.7229564517625</v>
      </c>
      <c r="AH1923" s="91">
        <f t="shared" si="1978"/>
        <v>1991.038019125052</v>
      </c>
      <c r="AI1923" s="91">
        <f t="shared" si="1978"/>
        <v>1872.5326041874682</v>
      </c>
      <c r="AJ1923" s="91">
        <f t="shared" si="1978"/>
        <v>1957.0552147239264</v>
      </c>
      <c r="AK1923" s="91">
        <f t="shared" si="1978"/>
        <v>1452.2340277455576</v>
      </c>
      <c r="AL1923" s="148"/>
      <c r="AM1923" s="148"/>
      <c r="AN1923" s="148"/>
      <c r="AO1923" s="148"/>
    </row>
    <row r="1924" spans="1:41" ht="13.5" customHeight="1">
      <c r="A1924" s="88">
        <v>1921</v>
      </c>
      <c r="B1924" s="95" t="s">
        <v>10</v>
      </c>
      <c r="C1924" s="96">
        <v>3</v>
      </c>
      <c r="D1924" s="96">
        <v>7</v>
      </c>
      <c r="E1924" s="96">
        <v>26</v>
      </c>
      <c r="F1924" s="96">
        <v>6</v>
      </c>
      <c r="G1924" s="96">
        <v>8</v>
      </c>
      <c r="H1924" s="96">
        <v>7</v>
      </c>
      <c r="I1924" s="96">
        <v>9</v>
      </c>
      <c r="J1924" s="96">
        <v>32</v>
      </c>
      <c r="K1924" s="96">
        <v>5</v>
      </c>
      <c r="L1924" s="96">
        <v>24</v>
      </c>
      <c r="M1924" s="96">
        <v>13</v>
      </c>
      <c r="N1924" s="96">
        <v>5</v>
      </c>
      <c r="O1924" s="96"/>
      <c r="P1924" s="96"/>
      <c r="Q1924" s="96"/>
      <c r="R1924" s="96"/>
      <c r="Z1924" s="91">
        <f t="shared" ref="Z1924:AK1924" si="1979">C1924*100000/Z1907</f>
        <v>4.7741812279194118</v>
      </c>
      <c r="AA1924" s="91">
        <f t="shared" si="1979"/>
        <v>11.161426111359143</v>
      </c>
      <c r="AB1924" s="91">
        <f t="shared" si="1979"/>
        <v>41.288847247145512</v>
      </c>
      <c r="AC1924" s="91">
        <f t="shared" si="1979"/>
        <v>9.4894666919719111</v>
      </c>
      <c r="AD1924" s="91">
        <f t="shared" si="1979"/>
        <v>12.591881384477357</v>
      </c>
      <c r="AE1924" s="91">
        <f t="shared" si="1979"/>
        <v>10.968004763247784</v>
      </c>
      <c r="AF1924" s="91">
        <f t="shared" si="1979"/>
        <v>14.001244555071562</v>
      </c>
      <c r="AG1924" s="91">
        <f t="shared" si="1979"/>
        <v>49.521805069794794</v>
      </c>
      <c r="AH1924" s="91">
        <f t="shared" si="1979"/>
        <v>7.6992962843196135</v>
      </c>
      <c r="AI1924" s="91">
        <f t="shared" si="1979"/>
        <v>36.866925759228252</v>
      </c>
      <c r="AJ1924" s="91">
        <f t="shared" si="1979"/>
        <v>19.938650306748468</v>
      </c>
      <c r="AK1924" s="91">
        <f t="shared" si="1979"/>
        <v>7.7328755471009449</v>
      </c>
      <c r="AL1924" s="148"/>
      <c r="AM1924" s="148"/>
      <c r="AN1924" s="148"/>
      <c r="AO1924" s="148"/>
    </row>
    <row r="1925" spans="1:41" ht="13.5" customHeight="1">
      <c r="A1925" s="88">
        <v>1922</v>
      </c>
      <c r="B1925" s="95" t="s">
        <v>9</v>
      </c>
      <c r="C1925" s="96">
        <v>4</v>
      </c>
      <c r="D1925" s="96">
        <v>12</v>
      </c>
      <c r="E1925" s="96">
        <v>7</v>
      </c>
      <c r="F1925" s="96">
        <v>9</v>
      </c>
      <c r="G1925" s="96">
        <v>3</v>
      </c>
      <c r="H1925" s="96">
        <v>6</v>
      </c>
      <c r="I1925" s="96">
        <v>2</v>
      </c>
      <c r="J1925" s="96">
        <v>11</v>
      </c>
      <c r="K1925" s="96">
        <v>11</v>
      </c>
      <c r="L1925" s="96">
        <v>7</v>
      </c>
      <c r="M1925" s="96">
        <v>6</v>
      </c>
      <c r="N1925" s="96">
        <v>3</v>
      </c>
      <c r="O1925" s="96"/>
      <c r="P1925" s="96"/>
      <c r="Q1925" s="96"/>
      <c r="R1925" s="96"/>
      <c r="Z1925" s="91">
        <f t="shared" ref="Z1925:AK1925" si="1980">C1925*100000/Z1907</f>
        <v>6.3655749705592157</v>
      </c>
      <c r="AA1925" s="91">
        <f t="shared" si="1980"/>
        <v>19.13387333375853</v>
      </c>
      <c r="AB1925" s="91">
        <f t="shared" si="1980"/>
        <v>11.116228105000715</v>
      </c>
      <c r="AC1925" s="91">
        <f t="shared" si="1980"/>
        <v>14.234200037957867</v>
      </c>
      <c r="AD1925" s="91">
        <f t="shared" si="1980"/>
        <v>4.7219555191790095</v>
      </c>
      <c r="AE1925" s="91">
        <f t="shared" si="1980"/>
        <v>9.4011469399266705</v>
      </c>
      <c r="AF1925" s="91">
        <f t="shared" si="1980"/>
        <v>3.1113876789047916</v>
      </c>
      <c r="AG1925" s="91">
        <f t="shared" si="1980"/>
        <v>17.02312049274196</v>
      </c>
      <c r="AH1925" s="91">
        <f t="shared" si="1980"/>
        <v>16.938451825503147</v>
      </c>
      <c r="AI1925" s="91">
        <f t="shared" si="1980"/>
        <v>10.752853346441574</v>
      </c>
      <c r="AJ1925" s="91">
        <f t="shared" si="1980"/>
        <v>9.2024539877300615</v>
      </c>
      <c r="AK1925" s="91">
        <f t="shared" si="1980"/>
        <v>4.6397253282605666</v>
      </c>
      <c r="AL1925" s="148"/>
      <c r="AM1925" s="148"/>
      <c r="AN1925" s="148"/>
      <c r="AO1925" s="148"/>
    </row>
    <row r="1926" spans="1:41" ht="13.5" customHeight="1">
      <c r="A1926" s="88">
        <v>1923</v>
      </c>
      <c r="B1926" s="95" t="s">
        <v>8</v>
      </c>
      <c r="C1926" s="96">
        <v>42</v>
      </c>
      <c r="D1926" s="96">
        <v>69</v>
      </c>
      <c r="E1926" s="96">
        <v>69</v>
      </c>
      <c r="F1926" s="96">
        <v>46</v>
      </c>
      <c r="G1926" s="96">
        <v>76</v>
      </c>
      <c r="H1926" s="96">
        <v>85</v>
      </c>
      <c r="I1926" s="96">
        <v>74</v>
      </c>
      <c r="J1926" s="96">
        <v>97</v>
      </c>
      <c r="K1926" s="96">
        <v>109</v>
      </c>
      <c r="L1926" s="96">
        <v>126</v>
      </c>
      <c r="M1926" s="96">
        <v>103</v>
      </c>
      <c r="N1926" s="96">
        <v>79</v>
      </c>
      <c r="O1926" s="96"/>
      <c r="P1926" s="96"/>
      <c r="Q1926" s="96"/>
      <c r="R1926" s="96"/>
      <c r="Z1926" s="91">
        <f t="shared" ref="Z1926:AK1926" si="1981">C1926*100000/Z1907</f>
        <v>66.838537190871762</v>
      </c>
      <c r="AA1926" s="91">
        <f t="shared" si="1981"/>
        <v>110.01977166911155</v>
      </c>
      <c r="AB1926" s="91">
        <f t="shared" si="1981"/>
        <v>109.57424846357847</v>
      </c>
      <c r="AC1926" s="91">
        <f t="shared" si="1981"/>
        <v>72.752577971784646</v>
      </c>
      <c r="AD1926" s="91">
        <f t="shared" si="1981"/>
        <v>119.62287315253491</v>
      </c>
      <c r="AE1926" s="91">
        <f t="shared" si="1981"/>
        <v>133.18291498229451</v>
      </c>
      <c r="AF1926" s="91">
        <f t="shared" si="1981"/>
        <v>115.12134411947729</v>
      </c>
      <c r="AG1926" s="91">
        <f t="shared" si="1981"/>
        <v>150.11297161781548</v>
      </c>
      <c r="AH1926" s="91">
        <f t="shared" si="1981"/>
        <v>167.84465899816757</v>
      </c>
      <c r="AI1926" s="91">
        <f t="shared" si="1981"/>
        <v>193.55136023594832</v>
      </c>
      <c r="AJ1926" s="91">
        <f t="shared" si="1981"/>
        <v>157.97546012269939</v>
      </c>
      <c r="AK1926" s="91">
        <f t="shared" si="1981"/>
        <v>122.17943364419493</v>
      </c>
      <c r="AL1926" s="148"/>
      <c r="AM1926" s="148"/>
      <c r="AN1926" s="148"/>
      <c r="AO1926" s="148"/>
    </row>
    <row r="1927" spans="1:41" ht="13.5" customHeight="1">
      <c r="A1927" s="88">
        <v>1924</v>
      </c>
      <c r="B1927" s="95" t="s">
        <v>24</v>
      </c>
      <c r="C1927" s="96">
        <v>0</v>
      </c>
      <c r="D1927" s="96">
        <v>0</v>
      </c>
      <c r="E1927" s="96">
        <v>0</v>
      </c>
      <c r="F1927" s="96">
        <v>0</v>
      </c>
      <c r="G1927" s="96">
        <v>0</v>
      </c>
      <c r="H1927" s="96">
        <v>0</v>
      </c>
      <c r="I1927" s="96">
        <v>1</v>
      </c>
      <c r="J1927" s="96">
        <v>7</v>
      </c>
      <c r="K1927" s="96">
        <v>1</v>
      </c>
      <c r="L1927" s="96">
        <v>2</v>
      </c>
      <c r="M1927" s="96">
        <v>0</v>
      </c>
      <c r="N1927" s="96">
        <v>1</v>
      </c>
      <c r="O1927" s="96"/>
      <c r="P1927" s="96"/>
      <c r="Q1927" s="96"/>
      <c r="R1927" s="96"/>
      <c r="Z1927" s="91">
        <f t="shared" ref="Z1927:AK1927" si="1982">C1927*100000/Z1907</f>
        <v>0</v>
      </c>
      <c r="AA1927" s="91">
        <f t="shared" si="1982"/>
        <v>0</v>
      </c>
      <c r="AB1927" s="91">
        <f t="shared" si="1982"/>
        <v>0</v>
      </c>
      <c r="AC1927" s="91">
        <f t="shared" si="1982"/>
        <v>0</v>
      </c>
      <c r="AD1927" s="91">
        <f t="shared" si="1982"/>
        <v>0</v>
      </c>
      <c r="AE1927" s="91">
        <f t="shared" si="1982"/>
        <v>0</v>
      </c>
      <c r="AF1927" s="91">
        <f t="shared" si="1982"/>
        <v>1.5556938394523958</v>
      </c>
      <c r="AG1927" s="91">
        <f t="shared" si="1982"/>
        <v>10.83289485901761</v>
      </c>
      <c r="AH1927" s="91">
        <f t="shared" si="1982"/>
        <v>1.5398592568639227</v>
      </c>
      <c r="AI1927" s="91">
        <f t="shared" si="1982"/>
        <v>3.0722438132690209</v>
      </c>
      <c r="AJ1927" s="91">
        <f t="shared" si="1982"/>
        <v>0</v>
      </c>
      <c r="AK1927" s="91">
        <f t="shared" si="1982"/>
        <v>1.5465751094201889</v>
      </c>
      <c r="AL1927" s="148"/>
      <c r="AM1927" s="148"/>
      <c r="AN1927" s="148"/>
      <c r="AO1927" s="148"/>
    </row>
    <row r="1928" spans="1:41" ht="13.5" customHeight="1">
      <c r="A1928" s="88">
        <v>1925</v>
      </c>
      <c r="B1928" s="97" t="s">
        <v>119</v>
      </c>
      <c r="C1928" s="96">
        <v>49</v>
      </c>
      <c r="D1928" s="96">
        <v>88</v>
      </c>
      <c r="E1928" s="96">
        <v>102</v>
      </c>
      <c r="F1928" s="96">
        <v>61</v>
      </c>
      <c r="G1928" s="96">
        <v>87</v>
      </c>
      <c r="H1928" s="96">
        <v>98</v>
      </c>
      <c r="I1928" s="96">
        <v>86</v>
      </c>
      <c r="J1928" s="96">
        <v>147</v>
      </c>
      <c r="K1928" s="96">
        <v>126</v>
      </c>
      <c r="L1928" s="96">
        <v>159</v>
      </c>
      <c r="M1928" s="96">
        <v>122</v>
      </c>
      <c r="N1928" s="96">
        <v>88</v>
      </c>
      <c r="O1928" s="96"/>
      <c r="P1928" s="96"/>
      <c r="Q1928" s="96"/>
      <c r="R1928" s="96"/>
      <c r="T1928" s="4" t="s">
        <v>1291</v>
      </c>
      <c r="U1928" s="4" t="s">
        <v>1292</v>
      </c>
      <c r="V1928" s="4" t="s">
        <v>1293</v>
      </c>
      <c r="W1928" s="4" t="s">
        <v>1294</v>
      </c>
      <c r="X1928" s="4" t="s">
        <v>1295</v>
      </c>
      <c r="Y1928" s="4">
        <v>72</v>
      </c>
      <c r="Z1928" s="91">
        <f t="shared" ref="Z1928:AK1928" si="1983">C1928*100000/Z1907</f>
        <v>77.978293389350398</v>
      </c>
      <c r="AA1928" s="91">
        <f t="shared" si="1983"/>
        <v>140.31507111422923</v>
      </c>
      <c r="AB1928" s="91">
        <f t="shared" si="1983"/>
        <v>161.97932381572471</v>
      </c>
      <c r="AC1928" s="91">
        <f t="shared" si="1983"/>
        <v>96.476244701714435</v>
      </c>
      <c r="AD1928" s="91">
        <f t="shared" si="1983"/>
        <v>136.93671005619126</v>
      </c>
      <c r="AE1928" s="91">
        <f t="shared" si="1983"/>
        <v>153.55206668546896</v>
      </c>
      <c r="AF1928" s="91">
        <f t="shared" si="1983"/>
        <v>133.78967019290604</v>
      </c>
      <c r="AG1928" s="91">
        <f t="shared" si="1983"/>
        <v>227.49079203936984</v>
      </c>
      <c r="AH1928" s="91">
        <f t="shared" si="1983"/>
        <v>194.02226636485426</v>
      </c>
      <c r="AI1928" s="91">
        <f t="shared" si="1983"/>
        <v>244.24338315488717</v>
      </c>
      <c r="AJ1928" s="91">
        <f t="shared" si="1983"/>
        <v>187.11656441717793</v>
      </c>
      <c r="AK1928" s="91">
        <f t="shared" si="1983"/>
        <v>136.09860962897662</v>
      </c>
      <c r="AL1928" s="148"/>
      <c r="AM1928" s="148"/>
      <c r="AN1928" s="148"/>
      <c r="AO1928" s="148"/>
    </row>
    <row r="1929" spans="1:41" ht="13.5" customHeight="1">
      <c r="A1929" s="88">
        <v>1926</v>
      </c>
      <c r="B1929" s="95" t="s">
        <v>7</v>
      </c>
      <c r="C1929" s="96">
        <v>21</v>
      </c>
      <c r="D1929" s="96">
        <v>41</v>
      </c>
      <c r="E1929" s="96">
        <v>53</v>
      </c>
      <c r="F1929" s="96">
        <v>32</v>
      </c>
      <c r="G1929" s="96">
        <v>35</v>
      </c>
      <c r="H1929" s="96">
        <v>50</v>
      </c>
      <c r="I1929" s="96">
        <v>47</v>
      </c>
      <c r="J1929" s="96">
        <v>49</v>
      </c>
      <c r="K1929" s="96">
        <v>60</v>
      </c>
      <c r="L1929" s="96">
        <v>77</v>
      </c>
      <c r="M1929" s="96">
        <v>93</v>
      </c>
      <c r="N1929" s="96">
        <v>64</v>
      </c>
      <c r="O1929" s="96"/>
      <c r="P1929" s="96"/>
      <c r="Q1929" s="96"/>
      <c r="R1929" s="96"/>
      <c r="Z1929" s="91">
        <f t="shared" ref="Z1929:AK1929" si="1984">C1929*100000/Z1907</f>
        <v>33.419268595435881</v>
      </c>
      <c r="AA1929" s="91">
        <f t="shared" si="1984"/>
        <v>65.374067223674984</v>
      </c>
      <c r="AB1929" s="91">
        <f t="shared" si="1984"/>
        <v>84.165727080719691</v>
      </c>
      <c r="AC1929" s="91">
        <f t="shared" si="1984"/>
        <v>50.610489023850192</v>
      </c>
      <c r="AD1929" s="91">
        <f t="shared" si="1984"/>
        <v>55.089481057088442</v>
      </c>
      <c r="AE1929" s="91">
        <f t="shared" si="1984"/>
        <v>78.342891166055594</v>
      </c>
      <c r="AF1929" s="91">
        <f t="shared" si="1984"/>
        <v>73.117610454262604</v>
      </c>
      <c r="AG1929" s="91">
        <f t="shared" si="1984"/>
        <v>75.830264013123283</v>
      </c>
      <c r="AH1929" s="91">
        <f t="shared" si="1984"/>
        <v>92.391555411835355</v>
      </c>
      <c r="AI1929" s="91">
        <f t="shared" si="1984"/>
        <v>118.28138681085731</v>
      </c>
      <c r="AJ1929" s="91">
        <f t="shared" si="1984"/>
        <v>142.63803680981596</v>
      </c>
      <c r="AK1929" s="91">
        <f t="shared" si="1984"/>
        <v>98.980807002892092</v>
      </c>
      <c r="AL1929" s="148"/>
      <c r="AM1929" s="148"/>
      <c r="AN1929" s="148"/>
      <c r="AO1929" s="148"/>
    </row>
    <row r="1930" spans="1:41" ht="13.5" customHeight="1">
      <c r="A1930" s="88">
        <v>1927</v>
      </c>
      <c r="B1930" s="95" t="s">
        <v>6</v>
      </c>
      <c r="C1930" s="96">
        <v>43</v>
      </c>
      <c r="D1930" s="96">
        <v>35</v>
      </c>
      <c r="E1930" s="96">
        <v>63</v>
      </c>
      <c r="F1930" s="96">
        <v>38</v>
      </c>
      <c r="G1930" s="96">
        <v>32</v>
      </c>
      <c r="H1930" s="96">
        <v>34</v>
      </c>
      <c r="I1930" s="96">
        <v>38</v>
      </c>
      <c r="J1930" s="96">
        <v>26</v>
      </c>
      <c r="K1930" s="96">
        <v>32</v>
      </c>
      <c r="L1930" s="96">
        <v>39</v>
      </c>
      <c r="M1930" s="96">
        <v>22</v>
      </c>
      <c r="N1930" s="96">
        <v>19</v>
      </c>
      <c r="O1930" s="96"/>
      <c r="P1930" s="96"/>
      <c r="Q1930" s="96"/>
      <c r="R1930" s="96"/>
      <c r="Z1930" s="91">
        <f t="shared" ref="Z1930:AK1930" si="1985">C1930*100000/Z1907</f>
        <v>68.429930933511571</v>
      </c>
      <c r="AA1930" s="91">
        <f t="shared" si="1985"/>
        <v>55.807130556795713</v>
      </c>
      <c r="AB1930" s="91">
        <f t="shared" si="1985"/>
        <v>100.04605294500644</v>
      </c>
      <c r="AC1930" s="91">
        <f t="shared" si="1985"/>
        <v>60.099955715822105</v>
      </c>
      <c r="AD1930" s="91">
        <f t="shared" si="1985"/>
        <v>50.36752553790943</v>
      </c>
      <c r="AE1930" s="91">
        <f t="shared" si="1985"/>
        <v>53.273165992917804</v>
      </c>
      <c r="AF1930" s="91">
        <f t="shared" si="1985"/>
        <v>59.116365899191038</v>
      </c>
      <c r="AG1930" s="91">
        <f t="shared" si="1985"/>
        <v>40.236466619208272</v>
      </c>
      <c r="AH1930" s="91">
        <f t="shared" si="1985"/>
        <v>49.275496219645525</v>
      </c>
      <c r="AI1930" s="91">
        <f t="shared" si="1985"/>
        <v>59.908754358745909</v>
      </c>
      <c r="AJ1930" s="91">
        <f t="shared" si="1985"/>
        <v>33.742331288343557</v>
      </c>
      <c r="AK1930" s="91">
        <f t="shared" si="1985"/>
        <v>29.384927078983591</v>
      </c>
      <c r="AL1930" s="148"/>
      <c r="AM1930" s="148"/>
      <c r="AN1930" s="148"/>
      <c r="AO1930" s="148"/>
    </row>
    <row r="1931" spans="1:41" ht="13.5" customHeight="1">
      <c r="A1931" s="88">
        <v>1928</v>
      </c>
      <c r="B1931" s="95" t="s">
        <v>5</v>
      </c>
      <c r="C1931" s="96">
        <v>6</v>
      </c>
      <c r="D1931" s="96">
        <v>27</v>
      </c>
      <c r="E1931" s="96">
        <v>22</v>
      </c>
      <c r="F1931" s="96">
        <v>11</v>
      </c>
      <c r="G1931" s="96">
        <v>12</v>
      </c>
      <c r="H1931" s="96">
        <v>13</v>
      </c>
      <c r="I1931" s="96">
        <v>23</v>
      </c>
      <c r="J1931" s="96">
        <v>17</v>
      </c>
      <c r="K1931" s="96">
        <v>15</v>
      </c>
      <c r="L1931" s="96">
        <v>13</v>
      </c>
      <c r="M1931" s="96">
        <v>35</v>
      </c>
      <c r="N1931" s="96">
        <v>18</v>
      </c>
      <c r="O1931" s="96"/>
      <c r="P1931" s="96"/>
      <c r="Q1931" s="96"/>
      <c r="R1931" s="96"/>
      <c r="Z1931" s="91">
        <f t="shared" ref="Z1931:AK1931" si="1986">C1931*100000/Z1907</f>
        <v>9.5483624558388236</v>
      </c>
      <c r="AA1931" s="91">
        <f t="shared" si="1986"/>
        <v>43.051215000956695</v>
      </c>
      <c r="AB1931" s="91">
        <f t="shared" si="1986"/>
        <v>34.93671690143082</v>
      </c>
      <c r="AC1931" s="91">
        <f t="shared" si="1986"/>
        <v>17.397355601948504</v>
      </c>
      <c r="AD1931" s="91">
        <f t="shared" si="1986"/>
        <v>18.887822076716038</v>
      </c>
      <c r="AE1931" s="91">
        <f t="shared" si="1986"/>
        <v>20.369151703174452</v>
      </c>
      <c r="AF1931" s="91">
        <f t="shared" si="1986"/>
        <v>35.780958307405101</v>
      </c>
      <c r="AG1931" s="91">
        <f t="shared" si="1986"/>
        <v>26.308458943328485</v>
      </c>
      <c r="AH1931" s="91">
        <f t="shared" si="1986"/>
        <v>23.097888852958839</v>
      </c>
      <c r="AI1931" s="91">
        <f t="shared" si="1986"/>
        <v>19.969584786248635</v>
      </c>
      <c r="AJ1931" s="91">
        <f t="shared" si="1986"/>
        <v>53.680981595092021</v>
      </c>
      <c r="AK1931" s="91">
        <f t="shared" si="1986"/>
        <v>27.838351969563401</v>
      </c>
      <c r="AL1931" s="148"/>
      <c r="AM1931" s="148"/>
      <c r="AN1931" s="148"/>
      <c r="AO1931" s="148"/>
    </row>
    <row r="1932" spans="1:41" ht="13.5" customHeight="1">
      <c r="A1932" s="88">
        <v>1929</v>
      </c>
      <c r="B1932" s="95" t="s">
        <v>26</v>
      </c>
      <c r="C1932" s="96">
        <v>1</v>
      </c>
      <c r="D1932" s="96">
        <v>0</v>
      </c>
      <c r="E1932" s="96">
        <v>1</v>
      </c>
      <c r="F1932" s="96">
        <v>0</v>
      </c>
      <c r="G1932" s="96">
        <v>0</v>
      </c>
      <c r="H1932" s="96">
        <v>0</v>
      </c>
      <c r="I1932" s="96">
        <v>0</v>
      </c>
      <c r="J1932" s="96">
        <v>0</v>
      </c>
      <c r="K1932" s="96">
        <v>0</v>
      </c>
      <c r="L1932" s="96">
        <v>8</v>
      </c>
      <c r="M1932" s="96">
        <v>0</v>
      </c>
      <c r="N1932" s="96">
        <v>0</v>
      </c>
      <c r="O1932" s="96"/>
      <c r="P1932" s="96"/>
      <c r="Q1932" s="96"/>
      <c r="R1932" s="96"/>
      <c r="Z1932" s="91">
        <f t="shared" ref="Z1932:AK1932" si="1987">C1932*100000/Z1907</f>
        <v>1.5913937426398039</v>
      </c>
      <c r="AA1932" s="91">
        <f t="shared" si="1987"/>
        <v>0</v>
      </c>
      <c r="AB1932" s="91">
        <f t="shared" si="1987"/>
        <v>1.5880325864286735</v>
      </c>
      <c r="AC1932" s="91">
        <f t="shared" si="1987"/>
        <v>0</v>
      </c>
      <c r="AD1932" s="91">
        <f t="shared" si="1987"/>
        <v>0</v>
      </c>
      <c r="AE1932" s="91">
        <f t="shared" si="1987"/>
        <v>0</v>
      </c>
      <c r="AF1932" s="91">
        <f t="shared" si="1987"/>
        <v>0</v>
      </c>
      <c r="AG1932" s="91">
        <f t="shared" si="1987"/>
        <v>0</v>
      </c>
      <c r="AH1932" s="91">
        <f t="shared" si="1987"/>
        <v>0</v>
      </c>
      <c r="AI1932" s="91">
        <f t="shared" si="1987"/>
        <v>12.288975253076083</v>
      </c>
      <c r="AJ1932" s="91">
        <f t="shared" si="1987"/>
        <v>0</v>
      </c>
      <c r="AK1932" s="91">
        <f t="shared" si="1987"/>
        <v>0</v>
      </c>
      <c r="AL1932" s="148"/>
      <c r="AM1932" s="148"/>
      <c r="AN1932" s="148"/>
      <c r="AO1932" s="148"/>
    </row>
    <row r="1933" spans="1:41" ht="13.5" customHeight="1">
      <c r="A1933" s="88">
        <v>1930</v>
      </c>
      <c r="B1933" s="95" t="s">
        <v>4</v>
      </c>
      <c r="C1933" s="96">
        <v>12</v>
      </c>
      <c r="D1933" s="96">
        <v>17</v>
      </c>
      <c r="E1933" s="96">
        <v>8</v>
      </c>
      <c r="F1933" s="96">
        <v>9</v>
      </c>
      <c r="G1933" s="96">
        <v>19</v>
      </c>
      <c r="H1933" s="96">
        <v>42</v>
      </c>
      <c r="I1933" s="96">
        <v>50</v>
      </c>
      <c r="J1933" s="96">
        <v>34</v>
      </c>
      <c r="K1933" s="96">
        <v>31</v>
      </c>
      <c r="L1933" s="96">
        <v>25</v>
      </c>
      <c r="M1933" s="96">
        <v>33</v>
      </c>
      <c r="N1933" s="96">
        <v>37</v>
      </c>
      <c r="O1933" s="96"/>
      <c r="P1933" s="96"/>
      <c r="Q1933" s="96"/>
      <c r="R1933" s="96"/>
      <c r="Z1933" s="91">
        <f t="shared" ref="Z1933:AK1933" si="1988">C1933*100000/Z1907</f>
        <v>19.096724911677647</v>
      </c>
      <c r="AA1933" s="91">
        <f t="shared" si="1988"/>
        <v>27.106320556157918</v>
      </c>
      <c r="AB1933" s="91">
        <f t="shared" si="1988"/>
        <v>12.704260691429388</v>
      </c>
      <c r="AC1933" s="91">
        <f t="shared" si="1988"/>
        <v>14.234200037957867</v>
      </c>
      <c r="AD1933" s="91">
        <f t="shared" si="1988"/>
        <v>29.905718288133727</v>
      </c>
      <c r="AE1933" s="91">
        <f t="shared" si="1988"/>
        <v>65.808028579486702</v>
      </c>
      <c r="AF1933" s="91">
        <f t="shared" si="1988"/>
        <v>77.784691972619783</v>
      </c>
      <c r="AG1933" s="91">
        <f t="shared" si="1988"/>
        <v>52.616917886656971</v>
      </c>
      <c r="AH1933" s="91">
        <f t="shared" si="1988"/>
        <v>47.735636962781605</v>
      </c>
      <c r="AI1933" s="91">
        <f t="shared" si="1988"/>
        <v>38.403047665862765</v>
      </c>
      <c r="AJ1933" s="91">
        <f t="shared" si="1988"/>
        <v>50.613496932515339</v>
      </c>
      <c r="AK1933" s="91">
        <f t="shared" si="1988"/>
        <v>57.223279048546992</v>
      </c>
      <c r="AL1933" s="148"/>
      <c r="AM1933" s="148"/>
      <c r="AN1933" s="148"/>
      <c r="AO1933" s="148"/>
    </row>
    <row r="1934" spans="1:41" ht="13.5" customHeight="1">
      <c r="A1934" s="88">
        <v>1931</v>
      </c>
      <c r="B1934" s="95" t="s">
        <v>3</v>
      </c>
      <c r="C1934" s="96">
        <v>110</v>
      </c>
      <c r="D1934" s="96">
        <v>90</v>
      </c>
      <c r="E1934" s="96">
        <v>116</v>
      </c>
      <c r="F1934" s="96">
        <v>131</v>
      </c>
      <c r="G1934" s="96">
        <v>252</v>
      </c>
      <c r="H1934" s="96">
        <v>296</v>
      </c>
      <c r="I1934" s="96">
        <v>284</v>
      </c>
      <c r="J1934" s="96">
        <v>192</v>
      </c>
      <c r="K1934" s="96">
        <v>252</v>
      </c>
      <c r="L1934" s="96">
        <v>355</v>
      </c>
      <c r="M1934" s="96">
        <v>319</v>
      </c>
      <c r="N1934" s="96">
        <v>301</v>
      </c>
      <c r="O1934" s="96"/>
      <c r="P1934" s="96"/>
      <c r="Q1934" s="96"/>
      <c r="R1934" s="96"/>
      <c r="Z1934" s="91">
        <f t="shared" ref="Z1934:AK1934" si="1989">C1934*100000/Z1907</f>
        <v>175.05331169037842</v>
      </c>
      <c r="AA1934" s="91">
        <f t="shared" si="1989"/>
        <v>143.50405000318898</v>
      </c>
      <c r="AB1934" s="91">
        <f t="shared" si="1989"/>
        <v>184.21178002572611</v>
      </c>
      <c r="AC1934" s="91">
        <f t="shared" si="1989"/>
        <v>207.18668944138673</v>
      </c>
      <c r="AD1934" s="91">
        <f t="shared" si="1989"/>
        <v>396.64426361103676</v>
      </c>
      <c r="AE1934" s="91">
        <f t="shared" si="1989"/>
        <v>463.78991570304913</v>
      </c>
      <c r="AF1934" s="91">
        <f t="shared" si="1989"/>
        <v>441.81705040448043</v>
      </c>
      <c r="AG1934" s="91">
        <f t="shared" si="1989"/>
        <v>297.13083041876877</v>
      </c>
      <c r="AH1934" s="91">
        <f t="shared" si="1989"/>
        <v>388.04453272970852</v>
      </c>
      <c r="AI1934" s="91">
        <f t="shared" si="1989"/>
        <v>545.32327685525127</v>
      </c>
      <c r="AJ1934" s="91">
        <f t="shared" si="1989"/>
        <v>489.2638036809816</v>
      </c>
      <c r="AK1934" s="91">
        <f t="shared" si="1989"/>
        <v>465.51910793547688</v>
      </c>
      <c r="AL1934" s="148"/>
      <c r="AM1934" s="148"/>
      <c r="AN1934" s="148"/>
      <c r="AO1934" s="148"/>
    </row>
    <row r="1935" spans="1:41" ht="13.5" customHeight="1">
      <c r="A1935" s="88">
        <v>1932</v>
      </c>
      <c r="B1935" s="95" t="s">
        <v>2</v>
      </c>
      <c r="C1935" s="96">
        <v>0</v>
      </c>
      <c r="D1935" s="96">
        <v>0</v>
      </c>
      <c r="E1935" s="96">
        <v>0</v>
      </c>
      <c r="F1935" s="96">
        <v>0</v>
      </c>
      <c r="G1935" s="96">
        <v>0</v>
      </c>
      <c r="H1935" s="96">
        <v>0</v>
      </c>
      <c r="I1935" s="96">
        <v>0</v>
      </c>
      <c r="J1935" s="96">
        <v>0</v>
      </c>
      <c r="K1935" s="96">
        <v>0</v>
      </c>
      <c r="L1935" s="96">
        <v>0</v>
      </c>
      <c r="M1935" s="96">
        <v>0</v>
      </c>
      <c r="N1935" s="96">
        <v>0</v>
      </c>
      <c r="O1935" s="96"/>
      <c r="P1935" s="96"/>
      <c r="Q1935" s="96"/>
      <c r="R1935" s="96"/>
      <c r="Z1935" s="91">
        <f t="shared" ref="Z1935:AK1935" si="1990">C1935*100000/Z1907</f>
        <v>0</v>
      </c>
      <c r="AA1935" s="91">
        <f t="shared" si="1990"/>
        <v>0</v>
      </c>
      <c r="AB1935" s="91">
        <f t="shared" si="1990"/>
        <v>0</v>
      </c>
      <c r="AC1935" s="91">
        <f t="shared" si="1990"/>
        <v>0</v>
      </c>
      <c r="AD1935" s="91">
        <f t="shared" si="1990"/>
        <v>0</v>
      </c>
      <c r="AE1935" s="91">
        <f t="shared" si="1990"/>
        <v>0</v>
      </c>
      <c r="AF1935" s="91">
        <f t="shared" si="1990"/>
        <v>0</v>
      </c>
      <c r="AG1935" s="91">
        <f t="shared" si="1990"/>
        <v>0</v>
      </c>
      <c r="AH1935" s="91">
        <f t="shared" si="1990"/>
        <v>0</v>
      </c>
      <c r="AI1935" s="91">
        <f t="shared" si="1990"/>
        <v>0</v>
      </c>
      <c r="AJ1935" s="91">
        <f t="shared" si="1990"/>
        <v>0</v>
      </c>
      <c r="AK1935" s="91">
        <f t="shared" si="1990"/>
        <v>0</v>
      </c>
      <c r="AL1935" s="148"/>
      <c r="AM1935" s="148"/>
      <c r="AN1935" s="148"/>
      <c r="AO1935" s="148"/>
    </row>
    <row r="1936" spans="1:41" ht="13.5" customHeight="1">
      <c r="A1936" s="88">
        <v>1933</v>
      </c>
      <c r="B1936" s="95" t="s">
        <v>23</v>
      </c>
      <c r="C1936" s="96">
        <v>2</v>
      </c>
      <c r="D1936" s="96">
        <v>1</v>
      </c>
      <c r="E1936" s="96">
        <v>2</v>
      </c>
      <c r="F1936" s="96">
        <v>4</v>
      </c>
      <c r="G1936" s="96">
        <v>0</v>
      </c>
      <c r="H1936" s="96">
        <v>6</v>
      </c>
      <c r="I1936" s="96">
        <v>11</v>
      </c>
      <c r="J1936" s="96">
        <v>0</v>
      </c>
      <c r="K1936" s="96">
        <v>4</v>
      </c>
      <c r="L1936" s="96">
        <v>0</v>
      </c>
      <c r="M1936" s="96">
        <v>1</v>
      </c>
      <c r="N1936" s="96">
        <v>3</v>
      </c>
      <c r="O1936" s="96"/>
      <c r="P1936" s="96"/>
      <c r="Q1936" s="96"/>
      <c r="R1936" s="96"/>
      <c r="Z1936" s="91">
        <f t="shared" ref="Z1936:AK1936" si="1991">C1936*100000/Z1907</f>
        <v>3.1827874852796079</v>
      </c>
      <c r="AA1936" s="91">
        <f t="shared" si="1991"/>
        <v>1.5944894444798776</v>
      </c>
      <c r="AB1936" s="91">
        <f t="shared" si="1991"/>
        <v>3.176065172857347</v>
      </c>
      <c r="AC1936" s="91">
        <f t="shared" si="1991"/>
        <v>6.326311127981274</v>
      </c>
      <c r="AD1936" s="91">
        <f t="shared" si="1991"/>
        <v>0</v>
      </c>
      <c r="AE1936" s="91">
        <f t="shared" si="1991"/>
        <v>9.4011469399266705</v>
      </c>
      <c r="AF1936" s="91">
        <f t="shared" si="1991"/>
        <v>17.112632233976353</v>
      </c>
      <c r="AG1936" s="91">
        <f t="shared" si="1991"/>
        <v>0</v>
      </c>
      <c r="AH1936" s="91">
        <f t="shared" si="1991"/>
        <v>6.1594370274556907</v>
      </c>
      <c r="AI1936" s="91">
        <f t="shared" si="1991"/>
        <v>0</v>
      </c>
      <c r="AJ1936" s="91">
        <f t="shared" si="1991"/>
        <v>1.5337423312883436</v>
      </c>
      <c r="AK1936" s="91">
        <f t="shared" si="1991"/>
        <v>4.6397253282605666</v>
      </c>
      <c r="AL1936" s="148"/>
      <c r="AM1936" s="148"/>
      <c r="AN1936" s="148"/>
      <c r="AO1936" s="148"/>
    </row>
    <row r="1937" spans="1:41" ht="13.5" customHeight="1">
      <c r="A1937" s="88">
        <v>1934</v>
      </c>
      <c r="B1937" s="95" t="s">
        <v>1</v>
      </c>
      <c r="C1937" s="96">
        <v>3</v>
      </c>
      <c r="D1937" s="96">
        <v>7</v>
      </c>
      <c r="E1937" s="96">
        <v>1</v>
      </c>
      <c r="F1937" s="96">
        <v>0</v>
      </c>
      <c r="G1937" s="96">
        <v>1</v>
      </c>
      <c r="H1937" s="96">
        <v>5</v>
      </c>
      <c r="I1937" s="96">
        <v>0</v>
      </c>
      <c r="J1937" s="96">
        <v>1</v>
      </c>
      <c r="K1937" s="96">
        <v>1</v>
      </c>
      <c r="L1937" s="96">
        <v>1</v>
      </c>
      <c r="M1937" s="96">
        <v>4</v>
      </c>
      <c r="N1937" s="96">
        <v>0</v>
      </c>
      <c r="O1937" s="96"/>
      <c r="P1937" s="96"/>
      <c r="Q1937" s="96"/>
      <c r="R1937" s="96"/>
      <c r="Z1937" s="91">
        <f t="shared" ref="Z1937:AK1937" si="1992">C1937*100000/Z1907</f>
        <v>4.7741812279194118</v>
      </c>
      <c r="AA1937" s="91">
        <f t="shared" si="1992"/>
        <v>11.161426111359143</v>
      </c>
      <c r="AB1937" s="91">
        <f t="shared" si="1992"/>
        <v>1.5880325864286735</v>
      </c>
      <c r="AC1937" s="91">
        <f t="shared" si="1992"/>
        <v>0</v>
      </c>
      <c r="AD1937" s="91">
        <f t="shared" si="1992"/>
        <v>1.5739851730596697</v>
      </c>
      <c r="AE1937" s="91">
        <f t="shared" si="1992"/>
        <v>7.834289116605559</v>
      </c>
      <c r="AF1937" s="91">
        <f t="shared" si="1992"/>
        <v>0</v>
      </c>
      <c r="AG1937" s="91">
        <f t="shared" si="1992"/>
        <v>1.5475564084310873</v>
      </c>
      <c r="AH1937" s="91">
        <f t="shared" si="1992"/>
        <v>1.5398592568639227</v>
      </c>
      <c r="AI1937" s="91">
        <f t="shared" si="1992"/>
        <v>1.5361219066345104</v>
      </c>
      <c r="AJ1937" s="91">
        <f t="shared" si="1992"/>
        <v>6.1349693251533743</v>
      </c>
      <c r="AK1937" s="91">
        <f t="shared" si="1992"/>
        <v>0</v>
      </c>
      <c r="AL1937" s="148"/>
      <c r="AM1937" s="148"/>
      <c r="AN1937" s="148"/>
      <c r="AO1937" s="148"/>
    </row>
    <row r="1938" spans="1:41" ht="13.5" customHeight="1">
      <c r="A1938" s="88">
        <v>1935</v>
      </c>
      <c r="B1938" s="95" t="s">
        <v>0</v>
      </c>
      <c r="C1938" s="96">
        <v>4</v>
      </c>
      <c r="D1938" s="96">
        <v>2</v>
      </c>
      <c r="E1938" s="96">
        <v>11</v>
      </c>
      <c r="F1938" s="96">
        <v>5</v>
      </c>
      <c r="G1938" s="96">
        <v>1</v>
      </c>
      <c r="H1938" s="96">
        <v>3</v>
      </c>
      <c r="I1938" s="96">
        <v>3</v>
      </c>
      <c r="J1938" s="96">
        <v>1</v>
      </c>
      <c r="K1938" s="96">
        <v>4</v>
      </c>
      <c r="L1938" s="96">
        <v>12</v>
      </c>
      <c r="M1938" s="96">
        <v>87</v>
      </c>
      <c r="N1938" s="96">
        <v>28</v>
      </c>
      <c r="O1938" s="96"/>
      <c r="P1938" s="96"/>
      <c r="Q1938" s="96"/>
      <c r="R1938" s="96"/>
      <c r="Z1938" s="91">
        <f t="shared" ref="Z1938:AK1938" si="1993">C1938*100000/Z1907</f>
        <v>6.3655749705592157</v>
      </c>
      <c r="AA1938" s="91">
        <f t="shared" si="1993"/>
        <v>3.1889788889597552</v>
      </c>
      <c r="AB1938" s="91">
        <f t="shared" si="1993"/>
        <v>17.46835845071541</v>
      </c>
      <c r="AC1938" s="91">
        <f t="shared" si="1993"/>
        <v>7.9078889099765926</v>
      </c>
      <c r="AD1938" s="91">
        <f t="shared" si="1993"/>
        <v>1.5739851730596697</v>
      </c>
      <c r="AE1938" s="91">
        <f t="shared" si="1993"/>
        <v>4.7005734699633352</v>
      </c>
      <c r="AF1938" s="91">
        <f t="shared" si="1993"/>
        <v>4.667081518357187</v>
      </c>
      <c r="AG1938" s="91">
        <f t="shared" si="1993"/>
        <v>1.5475564084310873</v>
      </c>
      <c r="AH1938" s="91">
        <f t="shared" si="1993"/>
        <v>6.1594370274556907</v>
      </c>
      <c r="AI1938" s="91">
        <f t="shared" si="1993"/>
        <v>18.433462879614126</v>
      </c>
      <c r="AJ1938" s="91">
        <f t="shared" si="1993"/>
        <v>133.43558282208588</v>
      </c>
      <c r="AK1938" s="91">
        <f t="shared" si="1993"/>
        <v>43.30410306376529</v>
      </c>
      <c r="AL1938" s="148"/>
      <c r="AM1938" s="148"/>
      <c r="AN1938" s="148"/>
      <c r="AO1938" s="148"/>
    </row>
    <row r="1939" spans="1:41" ht="13.5" customHeight="1">
      <c r="A1939" s="88">
        <v>1936</v>
      </c>
      <c r="B1939" s="97" t="s">
        <v>111</v>
      </c>
      <c r="C1939" s="96"/>
      <c r="D1939" s="96"/>
      <c r="E1939" s="96"/>
      <c r="F1939" s="96"/>
      <c r="G1939" s="96"/>
      <c r="H1939" s="96"/>
      <c r="I1939" s="96"/>
      <c r="J1939" s="96"/>
      <c r="K1939" s="96"/>
      <c r="L1939" s="96"/>
      <c r="M1939" s="96">
        <v>0</v>
      </c>
      <c r="N1939" s="96">
        <v>0</v>
      </c>
      <c r="O1939" s="96"/>
      <c r="P1939" s="96"/>
      <c r="Q1939" s="96"/>
      <c r="R1939" s="96"/>
      <c r="Z1939" s="91">
        <f t="shared" ref="Z1939:AK1939" si="1994">C1939*100000/Z1907</f>
        <v>0</v>
      </c>
      <c r="AA1939" s="91">
        <f t="shared" si="1994"/>
        <v>0</v>
      </c>
      <c r="AB1939" s="91">
        <f t="shared" si="1994"/>
        <v>0</v>
      </c>
      <c r="AC1939" s="91">
        <f t="shared" si="1994"/>
        <v>0</v>
      </c>
      <c r="AD1939" s="91">
        <f t="shared" si="1994"/>
        <v>0</v>
      </c>
      <c r="AE1939" s="91">
        <f t="shared" si="1994"/>
        <v>0</v>
      </c>
      <c r="AF1939" s="91">
        <f t="shared" si="1994"/>
        <v>0</v>
      </c>
      <c r="AG1939" s="91">
        <f t="shared" si="1994"/>
        <v>0</v>
      </c>
      <c r="AH1939" s="91">
        <f t="shared" si="1994"/>
        <v>0</v>
      </c>
      <c r="AI1939" s="91">
        <f t="shared" si="1994"/>
        <v>0</v>
      </c>
      <c r="AJ1939" s="91">
        <f t="shared" si="1994"/>
        <v>0</v>
      </c>
      <c r="AK1939" s="91">
        <f t="shared" si="1994"/>
        <v>0</v>
      </c>
      <c r="AL1939" s="148"/>
      <c r="AM1939" s="148"/>
      <c r="AN1939" s="148"/>
      <c r="AO1939" s="148"/>
    </row>
    <row r="1940" spans="1:41" ht="13.5" customHeight="1">
      <c r="A1940" s="88">
        <v>1937</v>
      </c>
      <c r="B1940" s="97" t="s">
        <v>112</v>
      </c>
      <c r="C1940" s="96">
        <f>SUM(C1916,C1923,C1928,C1929:C1939)</f>
        <v>1885</v>
      </c>
      <c r="D1940" s="96">
        <f t="shared" ref="D1940:K1940" si="1995">SUM(D1916,D1923,D1928,D1929:D1939)</f>
        <v>1841</v>
      </c>
      <c r="E1940" s="96">
        <f t="shared" si="1995"/>
        <v>1925</v>
      </c>
      <c r="F1940" s="96">
        <f t="shared" si="1995"/>
        <v>2117</v>
      </c>
      <c r="G1940" s="96">
        <f t="shared" si="1995"/>
        <v>2249</v>
      </c>
      <c r="H1940" s="96">
        <f t="shared" si="1995"/>
        <v>3465</v>
      </c>
      <c r="I1940" s="96">
        <f t="shared" si="1995"/>
        <v>2743</v>
      </c>
      <c r="J1940" s="96">
        <f t="shared" si="1995"/>
        <v>2195</v>
      </c>
      <c r="K1940" s="96">
        <f t="shared" si="1995"/>
        <v>2150</v>
      </c>
      <c r="L1940" s="96">
        <f>SUM(L1916,L1923,L1928,L1929:L1939)</f>
        <v>2267</v>
      </c>
      <c r="M1940" s="96">
        <f t="shared" ref="M1940:R1940" si="1996">SUM(M1916,M1923,M1928,M1929:M1939)</f>
        <v>2358</v>
      </c>
      <c r="N1940" s="96">
        <f>SUM(N1916,N1923,N1928,N1929:N1939)</f>
        <v>1832</v>
      </c>
      <c r="O1940" s="96">
        <f t="shared" si="1996"/>
        <v>0</v>
      </c>
      <c r="P1940" s="96">
        <f t="shared" si="1996"/>
        <v>0</v>
      </c>
      <c r="Q1940" s="96">
        <f t="shared" si="1996"/>
        <v>0</v>
      </c>
      <c r="R1940" s="96">
        <f t="shared" si="1996"/>
        <v>0</v>
      </c>
      <c r="T1940" s="4" t="s">
        <v>1296</v>
      </c>
      <c r="U1940" s="4" t="s">
        <v>1297</v>
      </c>
      <c r="V1940" s="4" t="s">
        <v>1298</v>
      </c>
      <c r="W1940" s="4" t="s">
        <v>1299</v>
      </c>
      <c r="X1940" s="4" t="s">
        <v>1300</v>
      </c>
      <c r="Y1940" s="4">
        <v>2470.8000000000002</v>
      </c>
      <c r="Z1940" s="91">
        <f t="shared" ref="Z1940:AK1940" si="1997">C1940*100000/Z1907</f>
        <v>2999.7772048760303</v>
      </c>
      <c r="AA1940" s="91">
        <f t="shared" si="1997"/>
        <v>2935.4550672874548</v>
      </c>
      <c r="AB1940" s="91">
        <f t="shared" si="1997"/>
        <v>3056.9627288751967</v>
      </c>
      <c r="AC1940" s="91">
        <f t="shared" si="1997"/>
        <v>3348.2001644840893</v>
      </c>
      <c r="AD1940" s="91">
        <f t="shared" si="1997"/>
        <v>3539.8926542111972</v>
      </c>
      <c r="AE1940" s="91">
        <f t="shared" si="1997"/>
        <v>5429.1623578076524</v>
      </c>
      <c r="AF1940" s="91">
        <f t="shared" si="1997"/>
        <v>4267.2682016179215</v>
      </c>
      <c r="AG1940" s="91">
        <f t="shared" si="1997"/>
        <v>3396.8863165062367</v>
      </c>
      <c r="AH1940" s="91">
        <f t="shared" si="1997"/>
        <v>3310.6974022574336</v>
      </c>
      <c r="AI1940" s="91">
        <f t="shared" si="1997"/>
        <v>3482.3883623404354</v>
      </c>
      <c r="AJ1940" s="91">
        <f t="shared" si="1997"/>
        <v>3616.564417177914</v>
      </c>
      <c r="AK1940" s="91">
        <f t="shared" si="1997"/>
        <v>2833.3256004577861</v>
      </c>
      <c r="AL1940" s="148"/>
      <c r="AM1940" s="148"/>
      <c r="AN1940" s="148"/>
      <c r="AO1940" s="148"/>
    </row>
    <row r="1941" spans="1:41" ht="13.5" customHeight="1">
      <c r="A1941" s="88">
        <v>1938</v>
      </c>
      <c r="B1941" s="13" t="s">
        <v>174</v>
      </c>
      <c r="C1941" s="86">
        <v>2011</v>
      </c>
      <c r="D1941" s="86">
        <v>2012</v>
      </c>
      <c r="E1941" s="86">
        <v>2013</v>
      </c>
      <c r="F1941" s="86">
        <v>2014</v>
      </c>
      <c r="G1941" s="86">
        <v>2015</v>
      </c>
      <c r="H1941" s="86">
        <v>2016</v>
      </c>
      <c r="I1941" s="86">
        <v>2017</v>
      </c>
      <c r="J1941" s="86">
        <v>2018</v>
      </c>
      <c r="K1941" s="86">
        <v>2019</v>
      </c>
      <c r="L1941" s="86">
        <v>2020</v>
      </c>
      <c r="M1941" s="86">
        <v>2021</v>
      </c>
      <c r="N1941" s="86">
        <v>2022</v>
      </c>
      <c r="O1941" s="86">
        <v>2023</v>
      </c>
      <c r="P1941" s="86">
        <v>2024</v>
      </c>
      <c r="Q1941" s="86">
        <v>2025</v>
      </c>
      <c r="R1941" s="86">
        <v>2026</v>
      </c>
      <c r="Z1941" s="72">
        <v>12113</v>
      </c>
      <c r="AA1941" s="72">
        <v>12054</v>
      </c>
      <c r="AB1941" s="72">
        <v>11974</v>
      </c>
      <c r="AC1941" s="72">
        <v>11885</v>
      </c>
      <c r="AD1941" s="72">
        <v>11788</v>
      </c>
      <c r="AE1941" s="72">
        <v>11661</v>
      </c>
      <c r="AF1941" s="72">
        <v>11577</v>
      </c>
      <c r="AG1941" s="72">
        <v>11517</v>
      </c>
      <c r="AH1941" s="72">
        <v>11430</v>
      </c>
      <c r="AI1941" s="72">
        <v>11401</v>
      </c>
      <c r="AJ1941" s="72">
        <v>11401</v>
      </c>
      <c r="AK1941" s="72">
        <v>11381</v>
      </c>
      <c r="AL1941" s="149"/>
      <c r="AM1941" s="149"/>
      <c r="AN1941" s="149"/>
      <c r="AO1941" s="149"/>
    </row>
    <row r="1942" spans="1:41" ht="13.5" customHeight="1">
      <c r="A1942" s="88">
        <v>1939</v>
      </c>
      <c r="B1942" s="89" t="s">
        <v>25</v>
      </c>
      <c r="C1942" s="90">
        <v>0</v>
      </c>
      <c r="D1942" s="90">
        <v>0</v>
      </c>
      <c r="E1942" s="90">
        <v>2</v>
      </c>
      <c r="F1942" s="90">
        <v>2</v>
      </c>
      <c r="G1942" s="90">
        <v>0</v>
      </c>
      <c r="H1942" s="90">
        <v>0</v>
      </c>
      <c r="I1942" s="90">
        <v>0</v>
      </c>
      <c r="J1942" s="90">
        <v>2</v>
      </c>
      <c r="K1942" s="90">
        <v>2</v>
      </c>
      <c r="L1942" s="90">
        <v>2</v>
      </c>
      <c r="M1942" s="90">
        <v>0</v>
      </c>
      <c r="N1942" s="90">
        <v>2</v>
      </c>
      <c r="O1942" s="90"/>
      <c r="P1942" s="90"/>
      <c r="Q1942" s="90"/>
      <c r="R1942" s="90"/>
      <c r="Z1942" s="91">
        <f t="shared" ref="Z1942:AK1942" si="1998">C1942*100000/Z1941</f>
        <v>0</v>
      </c>
      <c r="AA1942" s="91">
        <f t="shared" si="1998"/>
        <v>0</v>
      </c>
      <c r="AB1942" s="91">
        <f t="shared" si="1998"/>
        <v>16.702856188408219</v>
      </c>
      <c r="AC1942" s="91">
        <f t="shared" si="1998"/>
        <v>16.827934371055953</v>
      </c>
      <c r="AD1942" s="91">
        <f t="shared" si="1998"/>
        <v>0</v>
      </c>
      <c r="AE1942" s="91">
        <f t="shared" si="1998"/>
        <v>0</v>
      </c>
      <c r="AF1942" s="91">
        <f t="shared" si="1998"/>
        <v>0</v>
      </c>
      <c r="AG1942" s="91">
        <f t="shared" si="1998"/>
        <v>17.365633411478683</v>
      </c>
      <c r="AH1942" s="91">
        <f t="shared" si="1998"/>
        <v>17.497812773403325</v>
      </c>
      <c r="AI1942" s="91">
        <f t="shared" si="1998"/>
        <v>17.54232084904833</v>
      </c>
      <c r="AJ1942" s="91">
        <f t="shared" si="1998"/>
        <v>0</v>
      </c>
      <c r="AK1942" s="91">
        <f t="shared" si="1998"/>
        <v>17.573148229505318</v>
      </c>
      <c r="AL1942" s="148"/>
      <c r="AM1942" s="148"/>
      <c r="AN1942" s="148"/>
      <c r="AO1942" s="148"/>
    </row>
    <row r="1943" spans="1:41" ht="13.5" customHeight="1">
      <c r="A1943" s="88">
        <v>1940</v>
      </c>
      <c r="B1943" s="95" t="s">
        <v>22</v>
      </c>
      <c r="C1943" s="96">
        <v>89</v>
      </c>
      <c r="D1943" s="96">
        <v>130</v>
      </c>
      <c r="E1943" s="96">
        <v>151</v>
      </c>
      <c r="F1943" s="96">
        <v>155</v>
      </c>
      <c r="G1943" s="96">
        <v>122</v>
      </c>
      <c r="H1943" s="96">
        <v>120</v>
      </c>
      <c r="I1943" s="96">
        <v>142</v>
      </c>
      <c r="J1943" s="96">
        <v>118</v>
      </c>
      <c r="K1943" s="96">
        <v>142</v>
      </c>
      <c r="L1943" s="96">
        <v>134</v>
      </c>
      <c r="M1943" s="96">
        <v>149</v>
      </c>
      <c r="N1943" s="96">
        <v>143</v>
      </c>
      <c r="O1943" s="96"/>
      <c r="P1943" s="96"/>
      <c r="Q1943" s="96"/>
      <c r="R1943" s="96"/>
      <c r="Z1943" s="91">
        <f t="shared" ref="Z1943:AK1943" si="1999">C1943*100000/Z1941</f>
        <v>734.74779162882851</v>
      </c>
      <c r="AA1943" s="91">
        <f t="shared" si="1999"/>
        <v>1078.4801725568277</v>
      </c>
      <c r="AB1943" s="91">
        <f t="shared" si="1999"/>
        <v>1261.0656422248205</v>
      </c>
      <c r="AC1943" s="91">
        <f t="shared" si="1999"/>
        <v>1304.1649137568363</v>
      </c>
      <c r="AD1943" s="91">
        <f t="shared" si="1999"/>
        <v>1034.9507974211062</v>
      </c>
      <c r="AE1943" s="91">
        <f t="shared" si="1999"/>
        <v>1029.0712631849756</v>
      </c>
      <c r="AF1943" s="91">
        <f t="shared" si="1999"/>
        <v>1226.5699231234344</v>
      </c>
      <c r="AG1943" s="91">
        <f t="shared" si="1999"/>
        <v>1024.5723712772424</v>
      </c>
      <c r="AH1943" s="91">
        <f t="shared" si="1999"/>
        <v>1242.344706911636</v>
      </c>
      <c r="AI1943" s="91">
        <f t="shared" si="1999"/>
        <v>1175.3354968862382</v>
      </c>
      <c r="AJ1943" s="91">
        <f t="shared" si="1999"/>
        <v>1306.9029032541005</v>
      </c>
      <c r="AK1943" s="91">
        <f t="shared" si="1999"/>
        <v>1256.48009840963</v>
      </c>
      <c r="AL1943" s="148"/>
      <c r="AM1943" s="148"/>
      <c r="AN1943" s="148"/>
      <c r="AO1943" s="148"/>
    </row>
    <row r="1944" spans="1:41" ht="13.5" customHeight="1">
      <c r="A1944" s="88">
        <v>1941</v>
      </c>
      <c r="B1944" s="95" t="s">
        <v>21</v>
      </c>
      <c r="C1944" s="96">
        <v>23</v>
      </c>
      <c r="D1944" s="96">
        <v>37</v>
      </c>
      <c r="E1944" s="96">
        <v>69</v>
      </c>
      <c r="F1944" s="96">
        <v>42</v>
      </c>
      <c r="G1944" s="96">
        <v>27</v>
      </c>
      <c r="H1944" s="96">
        <v>62</v>
      </c>
      <c r="I1944" s="96">
        <v>39</v>
      </c>
      <c r="J1944" s="96">
        <v>53</v>
      </c>
      <c r="K1944" s="96">
        <v>43</v>
      </c>
      <c r="L1944" s="96">
        <v>31</v>
      </c>
      <c r="M1944" s="96">
        <v>58</v>
      </c>
      <c r="N1944" s="96">
        <v>29</v>
      </c>
      <c r="O1944" s="96"/>
      <c r="P1944" s="96"/>
      <c r="Q1944" s="96"/>
      <c r="R1944" s="96"/>
      <c r="Z1944" s="91">
        <f t="shared" ref="Z1944:AK1944" si="2000">C1944*100000/Z1941</f>
        <v>189.87864278048377</v>
      </c>
      <c r="AA1944" s="91">
        <f t="shared" si="2000"/>
        <v>306.95204911232787</v>
      </c>
      <c r="AB1944" s="91">
        <f t="shared" si="2000"/>
        <v>576.24853850008355</v>
      </c>
      <c r="AC1944" s="91">
        <f t="shared" si="2000"/>
        <v>353.38662179217499</v>
      </c>
      <c r="AD1944" s="91">
        <f t="shared" si="2000"/>
        <v>229.04648795385137</v>
      </c>
      <c r="AE1944" s="91">
        <f t="shared" si="2000"/>
        <v>531.68681931223739</v>
      </c>
      <c r="AF1944" s="91">
        <f t="shared" si="2000"/>
        <v>336.87483804094325</v>
      </c>
      <c r="AG1944" s="91">
        <f t="shared" si="2000"/>
        <v>460.18928540418511</v>
      </c>
      <c r="AH1944" s="91">
        <f t="shared" si="2000"/>
        <v>376.20297462817149</v>
      </c>
      <c r="AI1944" s="91">
        <f t="shared" si="2000"/>
        <v>271.90597316024912</v>
      </c>
      <c r="AJ1944" s="91">
        <f t="shared" si="2000"/>
        <v>508.72730462240156</v>
      </c>
      <c r="AK1944" s="91">
        <f t="shared" si="2000"/>
        <v>254.81064932782709</v>
      </c>
      <c r="AL1944" s="148"/>
      <c r="AM1944" s="148"/>
      <c r="AN1944" s="148"/>
      <c r="AO1944" s="148"/>
    </row>
    <row r="1945" spans="1:41" ht="13.5" customHeight="1">
      <c r="A1945" s="88">
        <v>1942</v>
      </c>
      <c r="B1945" s="95" t="s">
        <v>20</v>
      </c>
      <c r="C1945" s="96">
        <v>0</v>
      </c>
      <c r="D1945" s="96">
        <v>0</v>
      </c>
      <c r="E1945" s="96">
        <v>0</v>
      </c>
      <c r="F1945" s="96">
        <v>1</v>
      </c>
      <c r="G1945" s="96">
        <v>2</v>
      </c>
      <c r="H1945" s="96">
        <v>2</v>
      </c>
      <c r="I1945" s="96">
        <v>4</v>
      </c>
      <c r="J1945" s="96">
        <v>2</v>
      </c>
      <c r="K1945" s="96">
        <v>3</v>
      </c>
      <c r="L1945" s="96">
        <v>1</v>
      </c>
      <c r="M1945" s="96">
        <v>0</v>
      </c>
      <c r="N1945" s="96">
        <v>2</v>
      </c>
      <c r="O1945" s="96"/>
      <c r="P1945" s="96"/>
      <c r="Q1945" s="96"/>
      <c r="R1945" s="96"/>
      <c r="Z1945" s="91">
        <f t="shared" ref="Z1945:AK1945" si="2001">C1945*100000/Z1941</f>
        <v>0</v>
      </c>
      <c r="AA1945" s="91">
        <f t="shared" si="2001"/>
        <v>0</v>
      </c>
      <c r="AB1945" s="91">
        <f t="shared" si="2001"/>
        <v>0</v>
      </c>
      <c r="AC1945" s="91">
        <f t="shared" si="2001"/>
        <v>8.4139671855279765</v>
      </c>
      <c r="AD1945" s="91">
        <f t="shared" si="2001"/>
        <v>16.9664065151001</v>
      </c>
      <c r="AE1945" s="91">
        <f t="shared" si="2001"/>
        <v>17.151187719749593</v>
      </c>
      <c r="AF1945" s="91">
        <f t="shared" si="2001"/>
        <v>34.551265440096742</v>
      </c>
      <c r="AG1945" s="91">
        <f t="shared" si="2001"/>
        <v>17.365633411478683</v>
      </c>
      <c r="AH1945" s="91">
        <f t="shared" si="2001"/>
        <v>26.246719160104988</v>
      </c>
      <c r="AI1945" s="91">
        <f t="shared" si="2001"/>
        <v>8.7711604245241652</v>
      </c>
      <c r="AJ1945" s="91">
        <f t="shared" si="2001"/>
        <v>0</v>
      </c>
      <c r="AK1945" s="91">
        <f t="shared" si="2001"/>
        <v>17.573148229505318</v>
      </c>
      <c r="AL1945" s="148"/>
      <c r="AM1945" s="148"/>
      <c r="AN1945" s="148"/>
      <c r="AO1945" s="148"/>
    </row>
    <row r="1946" spans="1:41" ht="13.5" customHeight="1">
      <c r="A1946" s="88">
        <v>1943</v>
      </c>
      <c r="B1946" s="95" t="s">
        <v>19</v>
      </c>
      <c r="C1946" s="96">
        <v>0</v>
      </c>
      <c r="D1946" s="96">
        <v>1</v>
      </c>
      <c r="E1946" s="96">
        <v>1</v>
      </c>
      <c r="F1946" s="96">
        <v>0</v>
      </c>
      <c r="G1946" s="96">
        <v>2</v>
      </c>
      <c r="H1946" s="96">
        <v>1</v>
      </c>
      <c r="I1946" s="96">
        <v>1</v>
      </c>
      <c r="J1946" s="96">
        <v>0</v>
      </c>
      <c r="K1946" s="96">
        <v>1</v>
      </c>
      <c r="L1946" s="96">
        <v>0</v>
      </c>
      <c r="M1946" s="96">
        <v>0</v>
      </c>
      <c r="N1946" s="96">
        <v>0</v>
      </c>
      <c r="O1946" s="96"/>
      <c r="P1946" s="96"/>
      <c r="Q1946" s="96"/>
      <c r="R1946" s="96"/>
      <c r="Z1946" s="91">
        <f t="shared" ref="Z1946:AK1946" si="2002">C1946*100000/Z1941</f>
        <v>0</v>
      </c>
      <c r="AA1946" s="91">
        <f t="shared" si="2002"/>
        <v>8.2960013273602122</v>
      </c>
      <c r="AB1946" s="91">
        <f t="shared" si="2002"/>
        <v>8.3514280942041097</v>
      </c>
      <c r="AC1946" s="91">
        <f t="shared" si="2002"/>
        <v>0</v>
      </c>
      <c r="AD1946" s="91">
        <f t="shared" si="2002"/>
        <v>16.9664065151001</v>
      </c>
      <c r="AE1946" s="91">
        <f t="shared" si="2002"/>
        <v>8.5755938598747967</v>
      </c>
      <c r="AF1946" s="91">
        <f t="shared" si="2002"/>
        <v>8.6378163600241855</v>
      </c>
      <c r="AG1946" s="91">
        <f t="shared" si="2002"/>
        <v>0</v>
      </c>
      <c r="AH1946" s="91">
        <f t="shared" si="2002"/>
        <v>8.7489063867016625</v>
      </c>
      <c r="AI1946" s="91">
        <f t="shared" si="2002"/>
        <v>0</v>
      </c>
      <c r="AJ1946" s="91">
        <f t="shared" si="2002"/>
        <v>0</v>
      </c>
      <c r="AK1946" s="91">
        <f t="shared" si="2002"/>
        <v>0</v>
      </c>
      <c r="AL1946" s="148"/>
      <c r="AM1946" s="148"/>
      <c r="AN1946" s="148"/>
      <c r="AO1946" s="148"/>
    </row>
    <row r="1947" spans="1:41" ht="13.5" customHeight="1">
      <c r="A1947" s="88">
        <v>1944</v>
      </c>
      <c r="B1947" s="95" t="s">
        <v>18</v>
      </c>
      <c r="C1947" s="96">
        <v>0</v>
      </c>
      <c r="D1947" s="96">
        <v>1</v>
      </c>
      <c r="E1947" s="96">
        <v>0</v>
      </c>
      <c r="F1947" s="96">
        <v>0</v>
      </c>
      <c r="G1947" s="96">
        <v>0</v>
      </c>
      <c r="H1947" s="96">
        <v>2</v>
      </c>
      <c r="I1947" s="96">
        <v>0</v>
      </c>
      <c r="J1947" s="96">
        <v>0</v>
      </c>
      <c r="K1947" s="96">
        <v>0</v>
      </c>
      <c r="L1947" s="96">
        <v>0</v>
      </c>
      <c r="M1947" s="96">
        <v>0</v>
      </c>
      <c r="N1947" s="96">
        <v>1</v>
      </c>
      <c r="O1947" s="96"/>
      <c r="P1947" s="96"/>
      <c r="Q1947" s="96"/>
      <c r="R1947" s="96"/>
      <c r="Z1947" s="91">
        <f t="shared" ref="Z1947:AK1947" si="2003">C1947*100000/Z1941</f>
        <v>0</v>
      </c>
      <c r="AA1947" s="91">
        <f t="shared" si="2003"/>
        <v>8.2960013273602122</v>
      </c>
      <c r="AB1947" s="91">
        <f t="shared" si="2003"/>
        <v>0</v>
      </c>
      <c r="AC1947" s="91">
        <f t="shared" si="2003"/>
        <v>0</v>
      </c>
      <c r="AD1947" s="91">
        <f t="shared" si="2003"/>
        <v>0</v>
      </c>
      <c r="AE1947" s="91">
        <f t="shared" si="2003"/>
        <v>17.151187719749593</v>
      </c>
      <c r="AF1947" s="91">
        <f t="shared" si="2003"/>
        <v>0</v>
      </c>
      <c r="AG1947" s="91">
        <f t="shared" si="2003"/>
        <v>0</v>
      </c>
      <c r="AH1947" s="91">
        <f t="shared" si="2003"/>
        <v>0</v>
      </c>
      <c r="AI1947" s="91">
        <f t="shared" si="2003"/>
        <v>0</v>
      </c>
      <c r="AJ1947" s="91">
        <f t="shared" si="2003"/>
        <v>0</v>
      </c>
      <c r="AK1947" s="91">
        <f t="shared" si="2003"/>
        <v>8.7865741147526588</v>
      </c>
      <c r="AL1947" s="148"/>
      <c r="AM1947" s="148"/>
      <c r="AN1947" s="148"/>
      <c r="AO1947" s="148"/>
    </row>
    <row r="1948" spans="1:41" ht="13.5" customHeight="1">
      <c r="A1948" s="88">
        <v>1945</v>
      </c>
      <c r="B1948" s="95" t="s">
        <v>17</v>
      </c>
      <c r="C1948" s="96">
        <v>19</v>
      </c>
      <c r="D1948" s="96">
        <v>21</v>
      </c>
      <c r="E1948" s="96">
        <v>39</v>
      </c>
      <c r="F1948" s="96">
        <v>44</v>
      </c>
      <c r="G1948" s="96">
        <v>92</v>
      </c>
      <c r="H1948" s="96">
        <v>40</v>
      </c>
      <c r="I1948" s="96">
        <v>93</v>
      </c>
      <c r="J1948" s="96">
        <v>54</v>
      </c>
      <c r="K1948" s="96">
        <v>46</v>
      </c>
      <c r="L1948" s="96">
        <v>43</v>
      </c>
      <c r="M1948" s="96">
        <v>38</v>
      </c>
      <c r="N1948" s="96">
        <v>34</v>
      </c>
      <c r="O1948" s="96"/>
      <c r="P1948" s="96"/>
      <c r="Q1948" s="96"/>
      <c r="R1948" s="96"/>
      <c r="Z1948" s="91">
        <f t="shared" ref="Z1948:AK1948" si="2004">C1948*100000/Z1941</f>
        <v>156.85627012300833</v>
      </c>
      <c r="AA1948" s="91">
        <f t="shared" si="2004"/>
        <v>174.21602787456445</v>
      </c>
      <c r="AB1948" s="91">
        <f t="shared" si="2004"/>
        <v>325.70569567396024</v>
      </c>
      <c r="AC1948" s="91">
        <f t="shared" si="2004"/>
        <v>370.21455616323095</v>
      </c>
      <c r="AD1948" s="91">
        <f t="shared" si="2004"/>
        <v>780.45469969460464</v>
      </c>
      <c r="AE1948" s="91">
        <f t="shared" si="2004"/>
        <v>343.02375439499184</v>
      </c>
      <c r="AF1948" s="91">
        <f t="shared" si="2004"/>
        <v>803.31692148224931</v>
      </c>
      <c r="AG1948" s="91">
        <f t="shared" si="2004"/>
        <v>468.87210210992447</v>
      </c>
      <c r="AH1948" s="91">
        <f t="shared" si="2004"/>
        <v>402.44969378827648</v>
      </c>
      <c r="AI1948" s="91">
        <f t="shared" si="2004"/>
        <v>377.15989825453909</v>
      </c>
      <c r="AJ1948" s="91">
        <f t="shared" si="2004"/>
        <v>333.30409613191824</v>
      </c>
      <c r="AK1948" s="91">
        <f t="shared" si="2004"/>
        <v>298.74351990159039</v>
      </c>
      <c r="AL1948" s="148"/>
      <c r="AM1948" s="148"/>
      <c r="AN1948" s="148"/>
      <c r="AO1948" s="148"/>
    </row>
    <row r="1949" spans="1:41" ht="13.5" customHeight="1">
      <c r="A1949" s="88">
        <v>1946</v>
      </c>
      <c r="B1949" s="95" t="s">
        <v>16</v>
      </c>
      <c r="C1949" s="96">
        <v>28</v>
      </c>
      <c r="D1949" s="96">
        <v>26</v>
      </c>
      <c r="E1949" s="96">
        <v>19</v>
      </c>
      <c r="F1949" s="96">
        <v>20</v>
      </c>
      <c r="G1949" s="96">
        <v>22</v>
      </c>
      <c r="H1949" s="96">
        <v>26</v>
      </c>
      <c r="I1949" s="96">
        <v>21</v>
      </c>
      <c r="J1949" s="96">
        <v>20</v>
      </c>
      <c r="K1949" s="96">
        <v>18</v>
      </c>
      <c r="L1949" s="96">
        <v>25</v>
      </c>
      <c r="M1949" s="96">
        <v>21</v>
      </c>
      <c r="N1949" s="96">
        <v>19</v>
      </c>
      <c r="O1949" s="96"/>
      <c r="P1949" s="96"/>
      <c r="Q1949" s="96"/>
      <c r="R1949" s="96"/>
      <c r="Z1949" s="91">
        <f t="shared" ref="Z1949:AK1949" si="2005">C1949*100000/Z1941</f>
        <v>231.15660860232808</v>
      </c>
      <c r="AA1949" s="91">
        <f t="shared" si="2005"/>
        <v>215.69603451136553</v>
      </c>
      <c r="AB1949" s="91">
        <f t="shared" si="2005"/>
        <v>158.67713378987807</v>
      </c>
      <c r="AC1949" s="91">
        <f t="shared" si="2005"/>
        <v>168.27934371055952</v>
      </c>
      <c r="AD1949" s="91">
        <f t="shared" si="2005"/>
        <v>186.63047166610113</v>
      </c>
      <c r="AE1949" s="91">
        <f t="shared" si="2005"/>
        <v>222.96544035674469</v>
      </c>
      <c r="AF1949" s="91">
        <f t="shared" si="2005"/>
        <v>181.3941435605079</v>
      </c>
      <c r="AG1949" s="91">
        <f t="shared" si="2005"/>
        <v>173.65633411478683</v>
      </c>
      <c r="AH1949" s="91">
        <f t="shared" si="2005"/>
        <v>157.48031496062993</v>
      </c>
      <c r="AI1949" s="91">
        <f t="shared" si="2005"/>
        <v>219.27901061310411</v>
      </c>
      <c r="AJ1949" s="91">
        <f t="shared" si="2005"/>
        <v>184.19436891500746</v>
      </c>
      <c r="AK1949" s="91">
        <f t="shared" si="2005"/>
        <v>166.9449081803005</v>
      </c>
      <c r="AL1949" s="148"/>
      <c r="AM1949" s="148"/>
      <c r="AN1949" s="148"/>
      <c r="AO1949" s="148"/>
    </row>
    <row r="1950" spans="1:41" ht="13.5" customHeight="1">
      <c r="A1950" s="88">
        <v>1947</v>
      </c>
      <c r="B1950" s="97" t="s">
        <v>117</v>
      </c>
      <c r="C1950" s="96">
        <v>159</v>
      </c>
      <c r="D1950" s="96">
        <v>216</v>
      </c>
      <c r="E1950" s="96">
        <v>281</v>
      </c>
      <c r="F1950" s="96">
        <v>264</v>
      </c>
      <c r="G1950" s="96">
        <v>267</v>
      </c>
      <c r="H1950" s="96">
        <v>253</v>
      </c>
      <c r="I1950" s="96">
        <v>300</v>
      </c>
      <c r="J1950" s="96">
        <v>249</v>
      </c>
      <c r="K1950" s="96">
        <v>255</v>
      </c>
      <c r="L1950" s="96">
        <v>236</v>
      </c>
      <c r="M1950" s="96">
        <v>266</v>
      </c>
      <c r="N1950" s="96">
        <v>230</v>
      </c>
      <c r="O1950" s="96"/>
      <c r="P1950" s="96"/>
      <c r="Q1950" s="96"/>
      <c r="R1950" s="96"/>
      <c r="T1950" s="4" t="s">
        <v>1301</v>
      </c>
      <c r="U1950" s="4" t="s">
        <v>1302</v>
      </c>
      <c r="V1950" s="4" t="s">
        <v>1303</v>
      </c>
      <c r="W1950" s="4" t="s">
        <v>1304</v>
      </c>
      <c r="X1950" s="4" t="s">
        <v>1305</v>
      </c>
      <c r="Y1950" s="4">
        <v>1223</v>
      </c>
      <c r="Z1950" s="91">
        <f t="shared" ref="Z1950:AK1950" si="2006">C1950*100000/Z1941</f>
        <v>1312.6393131346488</v>
      </c>
      <c r="AA1950" s="91">
        <f t="shared" si="2006"/>
        <v>1791.9362867098059</v>
      </c>
      <c r="AB1950" s="91">
        <f t="shared" si="2006"/>
        <v>2346.7512944713544</v>
      </c>
      <c r="AC1950" s="91">
        <f t="shared" si="2006"/>
        <v>2221.2873369793856</v>
      </c>
      <c r="AD1950" s="91">
        <f t="shared" si="2006"/>
        <v>2265.0152697658636</v>
      </c>
      <c r="AE1950" s="91">
        <f t="shared" si="2006"/>
        <v>2169.6252465483235</v>
      </c>
      <c r="AF1950" s="91">
        <f t="shared" si="2006"/>
        <v>2591.344908007256</v>
      </c>
      <c r="AG1950" s="91">
        <f t="shared" si="2006"/>
        <v>2162.0213597290963</v>
      </c>
      <c r="AH1950" s="91">
        <f t="shared" si="2006"/>
        <v>2230.9711286089237</v>
      </c>
      <c r="AI1950" s="91">
        <f t="shared" si="2006"/>
        <v>2069.9938601877029</v>
      </c>
      <c r="AJ1950" s="91">
        <f t="shared" si="2006"/>
        <v>2333.128672923428</v>
      </c>
      <c r="AK1950" s="91">
        <f t="shared" si="2006"/>
        <v>2020.9120463931113</v>
      </c>
      <c r="AL1950" s="148"/>
      <c r="AM1950" s="148"/>
      <c r="AN1950" s="148"/>
      <c r="AO1950" s="148"/>
    </row>
    <row r="1951" spans="1:41" ht="13.5" customHeight="1">
      <c r="A1951" s="88">
        <v>1948</v>
      </c>
      <c r="B1951" s="95" t="s">
        <v>15</v>
      </c>
      <c r="C1951" s="96">
        <v>12</v>
      </c>
      <c r="D1951" s="96">
        <v>19</v>
      </c>
      <c r="E1951" s="96">
        <v>18</v>
      </c>
      <c r="F1951" s="96">
        <v>12</v>
      </c>
      <c r="G1951" s="96">
        <v>87</v>
      </c>
      <c r="H1951" s="96">
        <v>28</v>
      </c>
      <c r="I1951" s="96">
        <v>23</v>
      </c>
      <c r="J1951" s="96">
        <v>8</v>
      </c>
      <c r="K1951" s="96">
        <v>24</v>
      </c>
      <c r="L1951" s="96">
        <v>12</v>
      </c>
      <c r="M1951" s="96">
        <v>23</v>
      </c>
      <c r="N1951" s="96">
        <v>21</v>
      </c>
      <c r="O1951" s="96"/>
      <c r="P1951" s="96"/>
      <c r="Q1951" s="96"/>
      <c r="R1951" s="96"/>
      <c r="Z1951" s="91">
        <f t="shared" ref="Z1951:AK1951" si="2007">C1951*100000/Z1941</f>
        <v>99.067117972426317</v>
      </c>
      <c r="AA1951" s="91">
        <f t="shared" si="2007"/>
        <v>157.62402521984404</v>
      </c>
      <c r="AB1951" s="91">
        <f t="shared" si="2007"/>
        <v>150.32570569567395</v>
      </c>
      <c r="AC1951" s="91">
        <f t="shared" si="2007"/>
        <v>100.96760622633572</v>
      </c>
      <c r="AD1951" s="91">
        <f t="shared" si="2007"/>
        <v>738.03868340685437</v>
      </c>
      <c r="AE1951" s="91">
        <f t="shared" si="2007"/>
        <v>240.11662807649429</v>
      </c>
      <c r="AF1951" s="91">
        <f t="shared" si="2007"/>
        <v>198.66977628055628</v>
      </c>
      <c r="AG1951" s="91">
        <f t="shared" si="2007"/>
        <v>69.462533645914732</v>
      </c>
      <c r="AH1951" s="91">
        <f t="shared" si="2007"/>
        <v>209.9737532808399</v>
      </c>
      <c r="AI1951" s="91">
        <f t="shared" si="2007"/>
        <v>105.25392509428997</v>
      </c>
      <c r="AJ1951" s="91">
        <f t="shared" si="2007"/>
        <v>201.7366897640558</v>
      </c>
      <c r="AK1951" s="91">
        <f t="shared" si="2007"/>
        <v>184.51805640980581</v>
      </c>
      <c r="AL1951" s="148"/>
      <c r="AM1951" s="148"/>
      <c r="AN1951" s="148"/>
      <c r="AO1951" s="148"/>
    </row>
    <row r="1952" spans="1:41" ht="13.5" customHeight="1">
      <c r="A1952" s="88">
        <v>1949</v>
      </c>
      <c r="B1952" s="95" t="s">
        <v>14</v>
      </c>
      <c r="C1952" s="96">
        <v>221</v>
      </c>
      <c r="D1952" s="96">
        <v>140</v>
      </c>
      <c r="E1952" s="96">
        <v>155</v>
      </c>
      <c r="F1952" s="96">
        <v>117</v>
      </c>
      <c r="G1952" s="96">
        <v>133</v>
      </c>
      <c r="H1952" s="96">
        <v>166</v>
      </c>
      <c r="I1952" s="96">
        <v>136</v>
      </c>
      <c r="J1952" s="96">
        <v>78</v>
      </c>
      <c r="K1952" s="96">
        <v>92</v>
      </c>
      <c r="L1952" s="96">
        <v>122</v>
      </c>
      <c r="M1952" s="96">
        <v>107</v>
      </c>
      <c r="N1952" s="96">
        <v>101</v>
      </c>
      <c r="O1952" s="96"/>
      <c r="P1952" s="96"/>
      <c r="Q1952" s="96"/>
      <c r="R1952" s="96"/>
      <c r="Z1952" s="91">
        <f t="shared" ref="Z1952:AK1952" si="2008">C1952*100000/Z1941</f>
        <v>1824.4860893255182</v>
      </c>
      <c r="AA1952" s="91">
        <f t="shared" si="2008"/>
        <v>1161.4401858304298</v>
      </c>
      <c r="AB1952" s="91">
        <f t="shared" si="2008"/>
        <v>1294.4713546016369</v>
      </c>
      <c r="AC1952" s="91">
        <f t="shared" si="2008"/>
        <v>984.43416070677324</v>
      </c>
      <c r="AD1952" s="91">
        <f t="shared" si="2008"/>
        <v>1128.2660332541568</v>
      </c>
      <c r="AE1952" s="91">
        <f t="shared" si="2008"/>
        <v>1423.5485807392163</v>
      </c>
      <c r="AF1952" s="91">
        <f t="shared" si="2008"/>
        <v>1174.7430249632894</v>
      </c>
      <c r="AG1952" s="91">
        <f t="shared" si="2008"/>
        <v>677.25970304766861</v>
      </c>
      <c r="AH1952" s="91">
        <f t="shared" si="2008"/>
        <v>804.89938757655295</v>
      </c>
      <c r="AI1952" s="91">
        <f t="shared" si="2008"/>
        <v>1070.0815717919481</v>
      </c>
      <c r="AJ1952" s="91">
        <f t="shared" si="2008"/>
        <v>938.5141654240856</v>
      </c>
      <c r="AK1952" s="91">
        <f t="shared" si="2008"/>
        <v>887.44398559001843</v>
      </c>
      <c r="AL1952" s="148"/>
      <c r="AM1952" s="148"/>
      <c r="AN1952" s="148"/>
      <c r="AO1952" s="148"/>
    </row>
    <row r="1953" spans="1:41" ht="13.5" customHeight="1">
      <c r="A1953" s="88">
        <v>1950</v>
      </c>
      <c r="B1953" s="95" t="s">
        <v>13</v>
      </c>
      <c r="C1953" s="96">
        <v>57</v>
      </c>
      <c r="D1953" s="96">
        <v>56</v>
      </c>
      <c r="E1953" s="96">
        <v>62</v>
      </c>
      <c r="F1953" s="96">
        <v>38</v>
      </c>
      <c r="G1953" s="96">
        <v>51</v>
      </c>
      <c r="H1953" s="96">
        <v>81</v>
      </c>
      <c r="I1953" s="96">
        <v>97</v>
      </c>
      <c r="J1953" s="96">
        <v>61</v>
      </c>
      <c r="K1953" s="96">
        <v>87</v>
      </c>
      <c r="L1953" s="96">
        <v>73</v>
      </c>
      <c r="M1953" s="96">
        <v>71</v>
      </c>
      <c r="N1953" s="96">
        <v>49</v>
      </c>
      <c r="O1953" s="96"/>
      <c r="P1953" s="96"/>
      <c r="Q1953" s="96"/>
      <c r="R1953" s="96"/>
      <c r="Z1953" s="91">
        <f t="shared" ref="Z1953:AK1953" si="2009">C1953*100000/Z1941</f>
        <v>470.56881036902502</v>
      </c>
      <c r="AA1953" s="91">
        <f t="shared" si="2009"/>
        <v>464.57607433217191</v>
      </c>
      <c r="AB1953" s="91">
        <f t="shared" si="2009"/>
        <v>517.78854184065472</v>
      </c>
      <c r="AC1953" s="91">
        <f t="shared" si="2009"/>
        <v>319.73075305006313</v>
      </c>
      <c r="AD1953" s="91">
        <f t="shared" si="2009"/>
        <v>432.64336613505259</v>
      </c>
      <c r="AE1953" s="91">
        <f t="shared" si="2009"/>
        <v>694.62310264985854</v>
      </c>
      <c r="AF1953" s="91">
        <f t="shared" si="2009"/>
        <v>837.86818692234601</v>
      </c>
      <c r="AG1953" s="91">
        <f t="shared" si="2009"/>
        <v>529.6518190500999</v>
      </c>
      <c r="AH1953" s="91">
        <f t="shared" si="2009"/>
        <v>761.15485564304458</v>
      </c>
      <c r="AI1953" s="91">
        <f t="shared" si="2009"/>
        <v>640.29471099026398</v>
      </c>
      <c r="AJ1953" s="91">
        <f t="shared" si="2009"/>
        <v>622.75239014121564</v>
      </c>
      <c r="AK1953" s="91">
        <f t="shared" si="2009"/>
        <v>430.54213162288022</v>
      </c>
      <c r="AL1953" s="148"/>
      <c r="AM1953" s="148"/>
      <c r="AN1953" s="148"/>
      <c r="AO1953" s="148"/>
    </row>
    <row r="1954" spans="1:41" ht="13.5" customHeight="1">
      <c r="A1954" s="88">
        <v>1951</v>
      </c>
      <c r="B1954" s="95" t="s">
        <v>12</v>
      </c>
      <c r="C1954" s="96">
        <v>227</v>
      </c>
      <c r="D1954" s="96">
        <v>191</v>
      </c>
      <c r="E1954" s="96">
        <v>163</v>
      </c>
      <c r="F1954" s="96">
        <v>142</v>
      </c>
      <c r="G1954" s="96">
        <v>157</v>
      </c>
      <c r="H1954" s="96">
        <v>180</v>
      </c>
      <c r="I1954" s="96">
        <v>171</v>
      </c>
      <c r="J1954" s="96">
        <v>156</v>
      </c>
      <c r="K1954" s="96">
        <v>174</v>
      </c>
      <c r="L1954" s="96">
        <v>171</v>
      </c>
      <c r="M1954" s="96">
        <v>135</v>
      </c>
      <c r="N1954" s="96">
        <v>143</v>
      </c>
      <c r="O1954" s="96"/>
      <c r="P1954" s="96"/>
      <c r="Q1954" s="96"/>
      <c r="R1954" s="96"/>
      <c r="Z1954" s="91">
        <f t="shared" ref="Z1954:AK1954" si="2010">C1954*100000/Z1941</f>
        <v>1874.0196483117311</v>
      </c>
      <c r="AA1954" s="91">
        <f t="shared" si="2010"/>
        <v>1584.5362535258005</v>
      </c>
      <c r="AB1954" s="91">
        <f t="shared" si="2010"/>
        <v>1361.2827793552697</v>
      </c>
      <c r="AC1954" s="91">
        <f t="shared" si="2010"/>
        <v>1194.7833403449727</v>
      </c>
      <c r="AD1954" s="91">
        <f t="shared" si="2010"/>
        <v>1331.862911435358</v>
      </c>
      <c r="AE1954" s="91">
        <f t="shared" si="2010"/>
        <v>1543.6068947774634</v>
      </c>
      <c r="AF1954" s="91">
        <f t="shared" si="2010"/>
        <v>1477.0665975641357</v>
      </c>
      <c r="AG1954" s="91">
        <f t="shared" si="2010"/>
        <v>1354.5194060953372</v>
      </c>
      <c r="AH1954" s="91">
        <f t="shared" si="2010"/>
        <v>1522.3097112860892</v>
      </c>
      <c r="AI1954" s="91">
        <f t="shared" si="2010"/>
        <v>1499.8684325936322</v>
      </c>
      <c r="AJ1954" s="91">
        <f t="shared" si="2010"/>
        <v>1184.1066573107621</v>
      </c>
      <c r="AK1954" s="91">
        <f t="shared" si="2010"/>
        <v>1256.48009840963</v>
      </c>
      <c r="AL1954" s="148"/>
      <c r="AM1954" s="148"/>
      <c r="AN1954" s="148"/>
      <c r="AO1954" s="148"/>
    </row>
    <row r="1955" spans="1:41" ht="13.5" customHeight="1">
      <c r="A1955" s="88">
        <v>1952</v>
      </c>
      <c r="B1955" s="95" t="s">
        <v>11</v>
      </c>
      <c r="C1955" s="96">
        <v>13</v>
      </c>
      <c r="D1955" s="96">
        <v>14</v>
      </c>
      <c r="E1955" s="96">
        <v>1047</v>
      </c>
      <c r="F1955" s="96">
        <v>16</v>
      </c>
      <c r="G1955" s="96">
        <v>36</v>
      </c>
      <c r="H1955" s="96">
        <v>10</v>
      </c>
      <c r="I1955" s="96">
        <v>16</v>
      </c>
      <c r="J1955" s="96">
        <v>39</v>
      </c>
      <c r="K1955" s="96">
        <v>34</v>
      </c>
      <c r="L1955" s="96">
        <v>41</v>
      </c>
      <c r="M1955" s="96">
        <v>17</v>
      </c>
      <c r="N1955" s="96">
        <v>23</v>
      </c>
      <c r="O1955" s="96"/>
      <c r="P1955" s="96"/>
      <c r="Q1955" s="96"/>
      <c r="R1955" s="96"/>
      <c r="Z1955" s="91">
        <f t="shared" ref="Z1955:AK1955" si="2011">C1955*100000/Z1941</f>
        <v>107.32271113679518</v>
      </c>
      <c r="AA1955" s="91">
        <f t="shared" si="2011"/>
        <v>116.14401858304298</v>
      </c>
      <c r="AB1955" s="91">
        <f t="shared" si="2011"/>
        <v>8743.9452146317017</v>
      </c>
      <c r="AC1955" s="91">
        <f t="shared" si="2011"/>
        <v>134.62347496844762</v>
      </c>
      <c r="AD1955" s="91">
        <f t="shared" si="2011"/>
        <v>305.39531727180184</v>
      </c>
      <c r="AE1955" s="91">
        <f t="shared" si="2011"/>
        <v>85.75593859874796</v>
      </c>
      <c r="AF1955" s="91">
        <f t="shared" si="2011"/>
        <v>138.20506176038697</v>
      </c>
      <c r="AG1955" s="91">
        <f t="shared" si="2011"/>
        <v>338.6298515238343</v>
      </c>
      <c r="AH1955" s="91">
        <f t="shared" si="2011"/>
        <v>297.46281714785653</v>
      </c>
      <c r="AI1955" s="91">
        <f t="shared" si="2011"/>
        <v>359.61757740549075</v>
      </c>
      <c r="AJ1955" s="91">
        <f t="shared" si="2011"/>
        <v>149.10972721691078</v>
      </c>
      <c r="AK1955" s="91">
        <f t="shared" si="2011"/>
        <v>202.09120463931114</v>
      </c>
      <c r="AL1955" s="148"/>
      <c r="AM1955" s="148"/>
      <c r="AN1955" s="148"/>
      <c r="AO1955" s="148"/>
    </row>
    <row r="1956" spans="1:41" ht="13.5" customHeight="1">
      <c r="A1956" s="88">
        <v>1953</v>
      </c>
      <c r="B1956" s="95" t="s">
        <v>28</v>
      </c>
      <c r="C1956" s="96">
        <v>0</v>
      </c>
      <c r="D1956" s="96">
        <v>0</v>
      </c>
      <c r="E1956" s="96">
        <v>0</v>
      </c>
      <c r="F1956" s="96">
        <v>0</v>
      </c>
      <c r="G1956" s="96">
        <v>0</v>
      </c>
      <c r="H1956" s="96">
        <v>0</v>
      </c>
      <c r="I1956" s="96">
        <v>0</v>
      </c>
      <c r="J1956" s="96">
        <v>0</v>
      </c>
      <c r="K1956" s="96">
        <v>0</v>
      </c>
      <c r="L1956" s="96">
        <v>0</v>
      </c>
      <c r="M1956" s="96">
        <v>0</v>
      </c>
      <c r="N1956" s="96">
        <v>0</v>
      </c>
      <c r="O1956" s="96"/>
      <c r="P1956" s="96"/>
      <c r="Q1956" s="96"/>
      <c r="R1956" s="96"/>
      <c r="Z1956" s="91">
        <f t="shared" ref="Z1956:AK1956" si="2012">C1956*100000/Z1941</f>
        <v>0</v>
      </c>
      <c r="AA1956" s="91">
        <f t="shared" si="2012"/>
        <v>0</v>
      </c>
      <c r="AB1956" s="91">
        <f t="shared" si="2012"/>
        <v>0</v>
      </c>
      <c r="AC1956" s="91">
        <f t="shared" si="2012"/>
        <v>0</v>
      </c>
      <c r="AD1956" s="91">
        <f t="shared" si="2012"/>
        <v>0</v>
      </c>
      <c r="AE1956" s="91">
        <f t="shared" si="2012"/>
        <v>0</v>
      </c>
      <c r="AF1956" s="91">
        <f t="shared" si="2012"/>
        <v>0</v>
      </c>
      <c r="AG1956" s="91">
        <f t="shared" si="2012"/>
        <v>0</v>
      </c>
      <c r="AH1956" s="91">
        <f t="shared" si="2012"/>
        <v>0</v>
      </c>
      <c r="AI1956" s="91">
        <f t="shared" si="2012"/>
        <v>0</v>
      </c>
      <c r="AJ1956" s="91">
        <f t="shared" si="2012"/>
        <v>0</v>
      </c>
      <c r="AK1956" s="91">
        <f t="shared" si="2012"/>
        <v>0</v>
      </c>
      <c r="AL1956" s="148"/>
      <c r="AM1956" s="148"/>
      <c r="AN1956" s="148"/>
      <c r="AO1956" s="148"/>
    </row>
    <row r="1957" spans="1:41" ht="13.5" customHeight="1">
      <c r="A1957" s="88">
        <v>1954</v>
      </c>
      <c r="B1957" s="97" t="s">
        <v>118</v>
      </c>
      <c r="C1957" s="96">
        <v>530</v>
      </c>
      <c r="D1957" s="96">
        <v>420</v>
      </c>
      <c r="E1957" s="96">
        <v>1445</v>
      </c>
      <c r="F1957" s="96">
        <v>325</v>
      </c>
      <c r="G1957" s="96">
        <v>464</v>
      </c>
      <c r="H1957" s="96">
        <v>465</v>
      </c>
      <c r="I1957" s="96">
        <v>443</v>
      </c>
      <c r="J1957" s="96">
        <v>342</v>
      </c>
      <c r="K1957" s="96">
        <v>411</v>
      </c>
      <c r="L1957" s="96">
        <v>419</v>
      </c>
      <c r="M1957" s="96">
        <v>353</v>
      </c>
      <c r="N1957" s="96">
        <v>337</v>
      </c>
      <c r="O1957" s="96"/>
      <c r="P1957" s="96"/>
      <c r="Q1957" s="96"/>
      <c r="R1957" s="96"/>
      <c r="T1957" s="4" t="s">
        <v>1306</v>
      </c>
      <c r="U1957" s="4" t="s">
        <v>1307</v>
      </c>
      <c r="V1957" s="4" t="s">
        <v>1308</v>
      </c>
      <c r="W1957" s="4" t="s">
        <v>1309</v>
      </c>
      <c r="X1957" s="4" t="s">
        <v>1310</v>
      </c>
      <c r="Y1957" s="4">
        <v>3620.3</v>
      </c>
      <c r="Z1957" s="91">
        <f t="shared" ref="Z1957:AK1957" si="2013">C1957*100000/Z1941</f>
        <v>4375.4643771154961</v>
      </c>
      <c r="AA1957" s="91">
        <f t="shared" si="2013"/>
        <v>3484.320557491289</v>
      </c>
      <c r="AB1957" s="91">
        <f t="shared" si="2013"/>
        <v>12067.813596124937</v>
      </c>
      <c r="AC1957" s="91">
        <f t="shared" si="2013"/>
        <v>2734.5393352965925</v>
      </c>
      <c r="AD1957" s="91">
        <f t="shared" si="2013"/>
        <v>3936.2063115032238</v>
      </c>
      <c r="AE1957" s="91">
        <f t="shared" si="2013"/>
        <v>3987.6511448417805</v>
      </c>
      <c r="AF1957" s="91">
        <f t="shared" si="2013"/>
        <v>3826.5526474907142</v>
      </c>
      <c r="AG1957" s="91">
        <f t="shared" si="2013"/>
        <v>2969.5233133628549</v>
      </c>
      <c r="AH1957" s="91">
        <f t="shared" si="2013"/>
        <v>3595.8005249343832</v>
      </c>
      <c r="AI1957" s="91">
        <f t="shared" si="2013"/>
        <v>3675.1162178756249</v>
      </c>
      <c r="AJ1957" s="91">
        <f t="shared" si="2013"/>
        <v>3096.2196298570302</v>
      </c>
      <c r="AK1957" s="91">
        <f t="shared" si="2013"/>
        <v>2961.0754766716459</v>
      </c>
      <c r="AL1957" s="148"/>
      <c r="AM1957" s="148"/>
      <c r="AN1957" s="148"/>
      <c r="AO1957" s="148"/>
    </row>
    <row r="1958" spans="1:41" ht="13.5" customHeight="1">
      <c r="A1958" s="88">
        <v>1955</v>
      </c>
      <c r="B1958" s="95" t="s">
        <v>10</v>
      </c>
      <c r="C1958" s="96">
        <v>6</v>
      </c>
      <c r="D1958" s="96">
        <v>15</v>
      </c>
      <c r="E1958" s="96">
        <v>6</v>
      </c>
      <c r="F1958" s="96">
        <v>4</v>
      </c>
      <c r="G1958" s="96">
        <v>27</v>
      </c>
      <c r="H1958" s="96">
        <v>6</v>
      </c>
      <c r="I1958" s="96">
        <v>13</v>
      </c>
      <c r="J1958" s="96">
        <v>10</v>
      </c>
      <c r="K1958" s="96">
        <v>17</v>
      </c>
      <c r="L1958" s="96">
        <v>10</v>
      </c>
      <c r="M1958" s="96">
        <v>14</v>
      </c>
      <c r="N1958" s="96">
        <v>7</v>
      </c>
      <c r="O1958" s="96"/>
      <c r="P1958" s="96"/>
      <c r="Q1958" s="96"/>
      <c r="R1958" s="96"/>
      <c r="Z1958" s="91">
        <f t="shared" ref="Z1958:AK1958" si="2014">C1958*100000/Z1941</f>
        <v>49.533558986213158</v>
      </c>
      <c r="AA1958" s="91">
        <f t="shared" si="2014"/>
        <v>124.44001991040318</v>
      </c>
      <c r="AB1958" s="91">
        <f t="shared" si="2014"/>
        <v>50.108568565224651</v>
      </c>
      <c r="AC1958" s="91">
        <f t="shared" si="2014"/>
        <v>33.655868742111906</v>
      </c>
      <c r="AD1958" s="91">
        <f t="shared" si="2014"/>
        <v>229.04648795385137</v>
      </c>
      <c r="AE1958" s="91">
        <f t="shared" si="2014"/>
        <v>51.45356315924878</v>
      </c>
      <c r="AF1958" s="91">
        <f t="shared" si="2014"/>
        <v>112.29161268031442</v>
      </c>
      <c r="AG1958" s="91">
        <f t="shared" si="2014"/>
        <v>86.828167057393415</v>
      </c>
      <c r="AH1958" s="91">
        <f t="shared" si="2014"/>
        <v>148.73140857392826</v>
      </c>
      <c r="AI1958" s="91">
        <f t="shared" si="2014"/>
        <v>87.711604245241645</v>
      </c>
      <c r="AJ1958" s="91">
        <f t="shared" si="2014"/>
        <v>122.79624594333831</v>
      </c>
      <c r="AK1958" s="91">
        <f t="shared" si="2014"/>
        <v>61.506018803268603</v>
      </c>
      <c r="AL1958" s="148"/>
      <c r="AM1958" s="148"/>
      <c r="AN1958" s="148"/>
      <c r="AO1958" s="148"/>
    </row>
    <row r="1959" spans="1:41" ht="13.5" customHeight="1">
      <c r="A1959" s="88">
        <v>1956</v>
      </c>
      <c r="B1959" s="95" t="s">
        <v>9</v>
      </c>
      <c r="C1959" s="96">
        <v>7</v>
      </c>
      <c r="D1959" s="96">
        <v>5</v>
      </c>
      <c r="E1959" s="96">
        <v>5</v>
      </c>
      <c r="F1959" s="96">
        <v>2</v>
      </c>
      <c r="G1959" s="96">
        <v>7</v>
      </c>
      <c r="H1959" s="96">
        <v>5</v>
      </c>
      <c r="I1959" s="96">
        <v>10</v>
      </c>
      <c r="J1959" s="96">
        <v>4</v>
      </c>
      <c r="K1959" s="96">
        <v>11</v>
      </c>
      <c r="L1959" s="96">
        <v>4</v>
      </c>
      <c r="M1959" s="96">
        <v>6</v>
      </c>
      <c r="N1959" s="96">
        <v>4</v>
      </c>
      <c r="O1959" s="96"/>
      <c r="P1959" s="96"/>
      <c r="Q1959" s="96"/>
      <c r="R1959" s="96"/>
      <c r="Z1959" s="91">
        <f t="shared" ref="Z1959:AK1959" si="2015">C1959*100000/Z1941</f>
        <v>57.789152150582019</v>
      </c>
      <c r="AA1959" s="91">
        <f t="shared" si="2015"/>
        <v>41.480006636801065</v>
      </c>
      <c r="AB1959" s="91">
        <f t="shared" si="2015"/>
        <v>41.757140471020541</v>
      </c>
      <c r="AC1959" s="91">
        <f t="shared" si="2015"/>
        <v>16.827934371055953</v>
      </c>
      <c r="AD1959" s="91">
        <f t="shared" si="2015"/>
        <v>59.382422802850357</v>
      </c>
      <c r="AE1959" s="91">
        <f t="shared" si="2015"/>
        <v>42.87796929937398</v>
      </c>
      <c r="AF1959" s="91">
        <f t="shared" si="2015"/>
        <v>86.378163600241862</v>
      </c>
      <c r="AG1959" s="91">
        <f t="shared" si="2015"/>
        <v>34.731266822957366</v>
      </c>
      <c r="AH1959" s="91">
        <f t="shared" si="2015"/>
        <v>96.237970253718288</v>
      </c>
      <c r="AI1959" s="91">
        <f t="shared" si="2015"/>
        <v>35.084641698096661</v>
      </c>
      <c r="AJ1959" s="91">
        <f t="shared" si="2015"/>
        <v>52.626962547144984</v>
      </c>
      <c r="AK1959" s="91">
        <f t="shared" si="2015"/>
        <v>35.146296459010635</v>
      </c>
      <c r="AL1959" s="148"/>
      <c r="AM1959" s="148"/>
      <c r="AN1959" s="148"/>
      <c r="AO1959" s="148"/>
    </row>
    <row r="1960" spans="1:41" ht="13.5" customHeight="1">
      <c r="A1960" s="88">
        <v>1957</v>
      </c>
      <c r="B1960" s="95" t="s">
        <v>8</v>
      </c>
      <c r="C1960" s="96">
        <v>65</v>
      </c>
      <c r="D1960" s="96">
        <v>54</v>
      </c>
      <c r="E1960" s="96">
        <v>42</v>
      </c>
      <c r="F1960" s="96">
        <v>67</v>
      </c>
      <c r="G1960" s="96">
        <v>89</v>
      </c>
      <c r="H1960" s="96">
        <v>71</v>
      </c>
      <c r="I1960" s="96">
        <v>145</v>
      </c>
      <c r="J1960" s="96">
        <v>116</v>
      </c>
      <c r="K1960" s="96">
        <v>76</v>
      </c>
      <c r="L1960" s="96">
        <v>99</v>
      </c>
      <c r="M1960" s="96">
        <v>122</v>
      </c>
      <c r="N1960" s="96">
        <v>113</v>
      </c>
      <c r="O1960" s="96"/>
      <c r="P1960" s="96"/>
      <c r="Q1960" s="96"/>
      <c r="R1960" s="96"/>
      <c r="Z1960" s="91">
        <f t="shared" ref="Z1960:AK1960" si="2016">C1960*100000/Z1941</f>
        <v>536.61355568397585</v>
      </c>
      <c r="AA1960" s="91">
        <f t="shared" si="2016"/>
        <v>447.98407167745148</v>
      </c>
      <c r="AB1960" s="91">
        <f t="shared" si="2016"/>
        <v>350.75997995657258</v>
      </c>
      <c r="AC1960" s="91">
        <f t="shared" si="2016"/>
        <v>563.73580143037441</v>
      </c>
      <c r="AD1960" s="91">
        <f t="shared" si="2016"/>
        <v>755.00508992195455</v>
      </c>
      <c r="AE1960" s="91">
        <f t="shared" si="2016"/>
        <v>608.86716405111054</v>
      </c>
      <c r="AF1960" s="91">
        <f t="shared" si="2016"/>
        <v>1252.4833722035069</v>
      </c>
      <c r="AG1960" s="91">
        <f t="shared" si="2016"/>
        <v>1007.2067378657637</v>
      </c>
      <c r="AH1960" s="91">
        <f t="shared" si="2016"/>
        <v>664.91688538932635</v>
      </c>
      <c r="AI1960" s="91">
        <f t="shared" si="2016"/>
        <v>868.34488202789225</v>
      </c>
      <c r="AJ1960" s="91">
        <f t="shared" si="2016"/>
        <v>1070.0815717919481</v>
      </c>
      <c r="AK1960" s="91">
        <f t="shared" si="2016"/>
        <v>992.88287496705038</v>
      </c>
      <c r="AL1960" s="148"/>
      <c r="AM1960" s="148"/>
      <c r="AN1960" s="148"/>
      <c r="AO1960" s="148"/>
    </row>
    <row r="1961" spans="1:41" ht="13.5" customHeight="1">
      <c r="A1961" s="88">
        <v>1958</v>
      </c>
      <c r="B1961" s="95" t="s">
        <v>24</v>
      </c>
      <c r="C1961" s="96">
        <v>0</v>
      </c>
      <c r="D1961" s="96">
        <v>0</v>
      </c>
      <c r="E1961" s="96">
        <v>0</v>
      </c>
      <c r="F1961" s="96">
        <v>0</v>
      </c>
      <c r="G1961" s="96">
        <v>0</v>
      </c>
      <c r="H1961" s="96">
        <v>0</v>
      </c>
      <c r="I1961" s="96">
        <v>4</v>
      </c>
      <c r="J1961" s="96">
        <v>0</v>
      </c>
      <c r="K1961" s="96">
        <v>0</v>
      </c>
      <c r="L1961" s="96">
        <v>0</v>
      </c>
      <c r="M1961" s="96">
        <v>0</v>
      </c>
      <c r="N1961" s="96">
        <v>0</v>
      </c>
      <c r="O1961" s="96"/>
      <c r="P1961" s="96"/>
      <c r="Q1961" s="96"/>
      <c r="R1961" s="96"/>
      <c r="Z1961" s="91">
        <f t="shared" ref="Z1961:AK1961" si="2017">C1961*100000/Z1941</f>
        <v>0</v>
      </c>
      <c r="AA1961" s="91">
        <f t="shared" si="2017"/>
        <v>0</v>
      </c>
      <c r="AB1961" s="91">
        <f t="shared" si="2017"/>
        <v>0</v>
      </c>
      <c r="AC1961" s="91">
        <f t="shared" si="2017"/>
        <v>0</v>
      </c>
      <c r="AD1961" s="91">
        <f t="shared" si="2017"/>
        <v>0</v>
      </c>
      <c r="AE1961" s="91">
        <f t="shared" si="2017"/>
        <v>0</v>
      </c>
      <c r="AF1961" s="91">
        <f t="shared" si="2017"/>
        <v>34.551265440096742</v>
      </c>
      <c r="AG1961" s="91">
        <f t="shared" si="2017"/>
        <v>0</v>
      </c>
      <c r="AH1961" s="91">
        <f t="shared" si="2017"/>
        <v>0</v>
      </c>
      <c r="AI1961" s="91">
        <f t="shared" si="2017"/>
        <v>0</v>
      </c>
      <c r="AJ1961" s="91">
        <f t="shared" si="2017"/>
        <v>0</v>
      </c>
      <c r="AK1961" s="91">
        <f t="shared" si="2017"/>
        <v>0</v>
      </c>
      <c r="AL1961" s="148"/>
      <c r="AM1961" s="148"/>
      <c r="AN1961" s="148"/>
      <c r="AO1961" s="148"/>
    </row>
    <row r="1962" spans="1:41" ht="13.5" customHeight="1">
      <c r="A1962" s="88">
        <v>1959</v>
      </c>
      <c r="B1962" s="97" t="s">
        <v>119</v>
      </c>
      <c r="C1962" s="96">
        <v>78</v>
      </c>
      <c r="D1962" s="96">
        <v>74</v>
      </c>
      <c r="E1962" s="96">
        <v>53</v>
      </c>
      <c r="F1962" s="96">
        <v>73</v>
      </c>
      <c r="G1962" s="96">
        <v>123</v>
      </c>
      <c r="H1962" s="96">
        <v>82</v>
      </c>
      <c r="I1962" s="96">
        <v>172</v>
      </c>
      <c r="J1962" s="96">
        <v>130</v>
      </c>
      <c r="K1962" s="96">
        <v>104</v>
      </c>
      <c r="L1962" s="96">
        <v>113</v>
      </c>
      <c r="M1962" s="96">
        <v>142</v>
      </c>
      <c r="N1962" s="96">
        <v>124</v>
      </c>
      <c r="O1962" s="96"/>
      <c r="P1962" s="96"/>
      <c r="Q1962" s="96"/>
      <c r="R1962" s="96"/>
      <c r="T1962" s="4" t="s">
        <v>924</v>
      </c>
      <c r="U1962" s="4" t="s">
        <v>1311</v>
      </c>
      <c r="V1962" s="4" t="s">
        <v>1312</v>
      </c>
      <c r="W1962" s="4" t="s">
        <v>1313</v>
      </c>
      <c r="X1962" s="4" t="s">
        <v>778</v>
      </c>
      <c r="Y1962" s="4">
        <v>882.8</v>
      </c>
      <c r="Z1962" s="91">
        <f t="shared" ref="Z1962:AK1962" si="2018">C1962*100000/Z1941</f>
        <v>643.93626682077104</v>
      </c>
      <c r="AA1962" s="91">
        <f t="shared" si="2018"/>
        <v>613.90409822465574</v>
      </c>
      <c r="AB1962" s="91">
        <f t="shared" si="2018"/>
        <v>442.6256889928178</v>
      </c>
      <c r="AC1962" s="91">
        <f t="shared" si="2018"/>
        <v>614.21960454354223</v>
      </c>
      <c r="AD1962" s="91">
        <f t="shared" si="2018"/>
        <v>1043.4340006786563</v>
      </c>
      <c r="AE1962" s="91">
        <f t="shared" si="2018"/>
        <v>703.19869650973328</v>
      </c>
      <c r="AF1962" s="91">
        <f t="shared" si="2018"/>
        <v>1485.70441392416</v>
      </c>
      <c r="AG1962" s="91">
        <f t="shared" si="2018"/>
        <v>1128.7661717461144</v>
      </c>
      <c r="AH1962" s="91">
        <f t="shared" si="2018"/>
        <v>909.8862642169729</v>
      </c>
      <c r="AI1962" s="91">
        <f t="shared" si="2018"/>
        <v>991.14112797123062</v>
      </c>
      <c r="AJ1962" s="91">
        <f t="shared" si="2018"/>
        <v>1245.5047802824313</v>
      </c>
      <c r="AK1962" s="91">
        <f t="shared" si="2018"/>
        <v>1089.5351902293296</v>
      </c>
      <c r="AL1962" s="148"/>
      <c r="AM1962" s="148"/>
      <c r="AN1962" s="148"/>
      <c r="AO1962" s="148"/>
    </row>
    <row r="1963" spans="1:41" ht="13.5" customHeight="1">
      <c r="A1963" s="88">
        <v>1960</v>
      </c>
      <c r="B1963" s="95" t="s">
        <v>7</v>
      </c>
      <c r="C1963" s="96">
        <v>29</v>
      </c>
      <c r="D1963" s="96">
        <v>27</v>
      </c>
      <c r="E1963" s="96">
        <v>49</v>
      </c>
      <c r="F1963" s="96">
        <v>42</v>
      </c>
      <c r="G1963" s="96">
        <v>46</v>
      </c>
      <c r="H1963" s="96">
        <v>55</v>
      </c>
      <c r="I1963" s="96">
        <v>40</v>
      </c>
      <c r="J1963" s="96">
        <v>50</v>
      </c>
      <c r="K1963" s="96">
        <v>16</v>
      </c>
      <c r="L1963" s="96">
        <v>46</v>
      </c>
      <c r="M1963" s="96">
        <v>53</v>
      </c>
      <c r="N1963" s="96">
        <v>48</v>
      </c>
      <c r="O1963" s="96"/>
      <c r="P1963" s="96"/>
      <c r="Q1963" s="96"/>
      <c r="R1963" s="96"/>
      <c r="Z1963" s="91">
        <f t="shared" ref="Z1963:AK1963" si="2019">C1963*100000/Z1941</f>
        <v>239.41220176669694</v>
      </c>
      <c r="AA1963" s="91">
        <f t="shared" si="2019"/>
        <v>223.99203583872574</v>
      </c>
      <c r="AB1963" s="91">
        <f t="shared" si="2019"/>
        <v>409.21997661600136</v>
      </c>
      <c r="AC1963" s="91">
        <f t="shared" si="2019"/>
        <v>353.38662179217499</v>
      </c>
      <c r="AD1963" s="91">
        <f t="shared" si="2019"/>
        <v>390.22734984730232</v>
      </c>
      <c r="AE1963" s="91">
        <f t="shared" si="2019"/>
        <v>471.65766229311379</v>
      </c>
      <c r="AF1963" s="91">
        <f t="shared" si="2019"/>
        <v>345.51265440096745</v>
      </c>
      <c r="AG1963" s="91">
        <f t="shared" si="2019"/>
        <v>434.1408352869671</v>
      </c>
      <c r="AH1963" s="91">
        <f t="shared" si="2019"/>
        <v>139.9825021872266</v>
      </c>
      <c r="AI1963" s="91">
        <f t="shared" si="2019"/>
        <v>403.47337952811159</v>
      </c>
      <c r="AJ1963" s="91">
        <f t="shared" si="2019"/>
        <v>464.87150249978072</v>
      </c>
      <c r="AK1963" s="91">
        <f t="shared" si="2019"/>
        <v>421.75555750812759</v>
      </c>
      <c r="AL1963" s="148"/>
      <c r="AM1963" s="148"/>
      <c r="AN1963" s="148"/>
      <c r="AO1963" s="148"/>
    </row>
    <row r="1964" spans="1:41" ht="13.5" customHeight="1">
      <c r="A1964" s="88">
        <v>1961</v>
      </c>
      <c r="B1964" s="95" t="s">
        <v>6</v>
      </c>
      <c r="C1964" s="96">
        <v>107</v>
      </c>
      <c r="D1964" s="96">
        <v>77</v>
      </c>
      <c r="E1964" s="96">
        <v>55</v>
      </c>
      <c r="F1964" s="96">
        <v>69</v>
      </c>
      <c r="G1964" s="96">
        <v>60</v>
      </c>
      <c r="H1964" s="96">
        <v>82</v>
      </c>
      <c r="I1964" s="96">
        <v>60</v>
      </c>
      <c r="J1964" s="96">
        <v>45</v>
      </c>
      <c r="K1964" s="96">
        <v>17</v>
      </c>
      <c r="L1964" s="96">
        <v>24</v>
      </c>
      <c r="M1964" s="96">
        <v>46</v>
      </c>
      <c r="N1964" s="96">
        <v>28</v>
      </c>
      <c r="O1964" s="96"/>
      <c r="P1964" s="96"/>
      <c r="Q1964" s="96"/>
      <c r="R1964" s="96"/>
      <c r="Z1964" s="91">
        <f t="shared" ref="Z1964:AK1964" si="2020">C1964*100000/Z1941</f>
        <v>883.34846858746801</v>
      </c>
      <c r="AA1964" s="91">
        <f t="shared" si="2020"/>
        <v>638.79210220673633</v>
      </c>
      <c r="AB1964" s="91">
        <f t="shared" si="2020"/>
        <v>459.32854518122599</v>
      </c>
      <c r="AC1964" s="91">
        <f t="shared" si="2020"/>
        <v>580.56373580143043</v>
      </c>
      <c r="AD1964" s="91">
        <f t="shared" si="2020"/>
        <v>508.99219545300303</v>
      </c>
      <c r="AE1964" s="91">
        <f t="shared" si="2020"/>
        <v>703.19869650973328</v>
      </c>
      <c r="AF1964" s="91">
        <f t="shared" si="2020"/>
        <v>518.26898160145117</v>
      </c>
      <c r="AG1964" s="91">
        <f t="shared" si="2020"/>
        <v>390.72675175827038</v>
      </c>
      <c r="AH1964" s="91">
        <f t="shared" si="2020"/>
        <v>148.73140857392826</v>
      </c>
      <c r="AI1964" s="91">
        <f t="shared" si="2020"/>
        <v>210.50785018857994</v>
      </c>
      <c r="AJ1964" s="91">
        <f t="shared" si="2020"/>
        <v>403.47337952811159</v>
      </c>
      <c r="AK1964" s="91">
        <f t="shared" si="2020"/>
        <v>246.02407521307441</v>
      </c>
      <c r="AL1964" s="148"/>
      <c r="AM1964" s="148"/>
      <c r="AN1964" s="148"/>
      <c r="AO1964" s="148"/>
    </row>
    <row r="1965" spans="1:41" ht="13.5" customHeight="1">
      <c r="A1965" s="88">
        <v>1962</v>
      </c>
      <c r="B1965" s="95" t="s">
        <v>5</v>
      </c>
      <c r="C1965" s="96">
        <v>41</v>
      </c>
      <c r="D1965" s="96">
        <v>25</v>
      </c>
      <c r="E1965" s="96">
        <v>16</v>
      </c>
      <c r="F1965" s="96">
        <v>12</v>
      </c>
      <c r="G1965" s="96">
        <v>13</v>
      </c>
      <c r="H1965" s="96">
        <v>15</v>
      </c>
      <c r="I1965" s="96">
        <v>25</v>
      </c>
      <c r="J1965" s="96">
        <v>13</v>
      </c>
      <c r="K1965" s="96">
        <v>25</v>
      </c>
      <c r="L1965" s="96">
        <v>11</v>
      </c>
      <c r="M1965" s="96">
        <v>20</v>
      </c>
      <c r="N1965" s="96">
        <v>12</v>
      </c>
      <c r="O1965" s="96"/>
      <c r="P1965" s="96"/>
      <c r="Q1965" s="96"/>
      <c r="R1965" s="96"/>
      <c r="Z1965" s="91">
        <f t="shared" ref="Z1965:AK1965" si="2021">C1965*100000/Z1941</f>
        <v>338.47931973912324</v>
      </c>
      <c r="AA1965" s="91">
        <f t="shared" si="2021"/>
        <v>207.40003318400531</v>
      </c>
      <c r="AB1965" s="91">
        <f t="shared" si="2021"/>
        <v>133.62284950726576</v>
      </c>
      <c r="AC1965" s="91">
        <f t="shared" si="2021"/>
        <v>100.96760622633572</v>
      </c>
      <c r="AD1965" s="91">
        <f t="shared" si="2021"/>
        <v>110.28164234815065</v>
      </c>
      <c r="AE1965" s="91">
        <f t="shared" si="2021"/>
        <v>128.63390789812195</v>
      </c>
      <c r="AF1965" s="91">
        <f t="shared" si="2021"/>
        <v>215.94540900060466</v>
      </c>
      <c r="AG1965" s="91">
        <f t="shared" si="2021"/>
        <v>112.87661717461144</v>
      </c>
      <c r="AH1965" s="91">
        <f t="shared" si="2021"/>
        <v>218.72265966754156</v>
      </c>
      <c r="AI1965" s="91">
        <f t="shared" si="2021"/>
        <v>96.482764669765814</v>
      </c>
      <c r="AJ1965" s="91">
        <f t="shared" si="2021"/>
        <v>175.42320849048329</v>
      </c>
      <c r="AK1965" s="91">
        <f t="shared" si="2021"/>
        <v>105.4388893770319</v>
      </c>
      <c r="AL1965" s="148"/>
      <c r="AM1965" s="148"/>
      <c r="AN1965" s="148"/>
      <c r="AO1965" s="148"/>
    </row>
    <row r="1966" spans="1:41" ht="13.5" customHeight="1">
      <c r="A1966" s="88">
        <v>1963</v>
      </c>
      <c r="B1966" s="95" t="s">
        <v>26</v>
      </c>
      <c r="C1966" s="96">
        <v>0</v>
      </c>
      <c r="D1966" s="96">
        <v>0</v>
      </c>
      <c r="E1966" s="96">
        <v>0</v>
      </c>
      <c r="F1966" s="96">
        <v>0</v>
      </c>
      <c r="G1966" s="96">
        <v>0</v>
      </c>
      <c r="H1966" s="96">
        <v>0</v>
      </c>
      <c r="I1966" s="96">
        <v>0</v>
      </c>
      <c r="J1966" s="96">
        <v>0</v>
      </c>
      <c r="K1966" s="96">
        <v>0</v>
      </c>
      <c r="L1966" s="96">
        <v>0</v>
      </c>
      <c r="M1966" s="96">
        <v>0</v>
      </c>
      <c r="N1966" s="96">
        <v>0</v>
      </c>
      <c r="O1966" s="96"/>
      <c r="P1966" s="96"/>
      <c r="Q1966" s="96"/>
      <c r="R1966" s="96"/>
      <c r="Z1966" s="91">
        <f t="shared" ref="Z1966:AK1966" si="2022">C1966*100000/Z1941</f>
        <v>0</v>
      </c>
      <c r="AA1966" s="91">
        <f t="shared" si="2022"/>
        <v>0</v>
      </c>
      <c r="AB1966" s="91">
        <f t="shared" si="2022"/>
        <v>0</v>
      </c>
      <c r="AC1966" s="91">
        <f t="shared" si="2022"/>
        <v>0</v>
      </c>
      <c r="AD1966" s="91">
        <f t="shared" si="2022"/>
        <v>0</v>
      </c>
      <c r="AE1966" s="91">
        <f t="shared" si="2022"/>
        <v>0</v>
      </c>
      <c r="AF1966" s="91">
        <f t="shared" si="2022"/>
        <v>0</v>
      </c>
      <c r="AG1966" s="91">
        <f t="shared" si="2022"/>
        <v>0</v>
      </c>
      <c r="AH1966" s="91">
        <f t="shared" si="2022"/>
        <v>0</v>
      </c>
      <c r="AI1966" s="91">
        <f t="shared" si="2022"/>
        <v>0</v>
      </c>
      <c r="AJ1966" s="91">
        <f t="shared" si="2022"/>
        <v>0</v>
      </c>
      <c r="AK1966" s="91">
        <f t="shared" si="2022"/>
        <v>0</v>
      </c>
      <c r="AL1966" s="148"/>
      <c r="AM1966" s="148"/>
      <c r="AN1966" s="148"/>
      <c r="AO1966" s="148"/>
    </row>
    <row r="1967" spans="1:41" ht="13.5" customHeight="1">
      <c r="A1967" s="88">
        <v>1964</v>
      </c>
      <c r="B1967" s="95" t="s">
        <v>4</v>
      </c>
      <c r="C1967" s="96">
        <v>23</v>
      </c>
      <c r="D1967" s="96">
        <v>16</v>
      </c>
      <c r="E1967" s="96">
        <v>11</v>
      </c>
      <c r="F1967" s="96">
        <v>35</v>
      </c>
      <c r="G1967" s="96">
        <v>15</v>
      </c>
      <c r="H1967" s="96">
        <v>54</v>
      </c>
      <c r="I1967" s="96">
        <v>25</v>
      </c>
      <c r="J1967" s="96">
        <v>29</v>
      </c>
      <c r="K1967" s="96">
        <v>30</v>
      </c>
      <c r="L1967" s="96">
        <v>51</v>
      </c>
      <c r="M1967" s="96">
        <v>47</v>
      </c>
      <c r="N1967" s="96">
        <v>37</v>
      </c>
      <c r="O1967" s="96"/>
      <c r="P1967" s="96"/>
      <c r="Q1967" s="96"/>
      <c r="R1967" s="96"/>
      <c r="Z1967" s="91">
        <f t="shared" ref="Z1967:AK1967" si="2023">C1967*100000/Z1941</f>
        <v>189.87864278048377</v>
      </c>
      <c r="AA1967" s="91">
        <f t="shared" si="2023"/>
        <v>132.7360212377634</v>
      </c>
      <c r="AB1967" s="91">
        <f t="shared" si="2023"/>
        <v>91.865709036245192</v>
      </c>
      <c r="AC1967" s="91">
        <f t="shared" si="2023"/>
        <v>294.48885149347916</v>
      </c>
      <c r="AD1967" s="91">
        <f t="shared" si="2023"/>
        <v>127.24804886325076</v>
      </c>
      <c r="AE1967" s="91">
        <f t="shared" si="2023"/>
        <v>463.08206843323899</v>
      </c>
      <c r="AF1967" s="91">
        <f t="shared" si="2023"/>
        <v>215.94540900060466</v>
      </c>
      <c r="AG1967" s="91">
        <f t="shared" si="2023"/>
        <v>251.80168446644092</v>
      </c>
      <c r="AH1967" s="91">
        <f t="shared" si="2023"/>
        <v>262.46719160104988</v>
      </c>
      <c r="AI1967" s="91">
        <f t="shared" si="2023"/>
        <v>447.32918165073238</v>
      </c>
      <c r="AJ1967" s="91">
        <f t="shared" si="2023"/>
        <v>412.24453995263576</v>
      </c>
      <c r="AK1967" s="91">
        <f t="shared" si="2023"/>
        <v>325.10324224584832</v>
      </c>
      <c r="AL1967" s="148"/>
      <c r="AM1967" s="148"/>
      <c r="AN1967" s="148"/>
      <c r="AO1967" s="148"/>
    </row>
    <row r="1968" spans="1:41" ht="13.5" customHeight="1">
      <c r="A1968" s="88">
        <v>1965</v>
      </c>
      <c r="B1968" s="95" t="s">
        <v>3</v>
      </c>
      <c r="C1968" s="96">
        <v>55</v>
      </c>
      <c r="D1968" s="96">
        <v>66</v>
      </c>
      <c r="E1968" s="96">
        <v>55</v>
      </c>
      <c r="F1968" s="96">
        <v>83</v>
      </c>
      <c r="G1968" s="96">
        <v>98</v>
      </c>
      <c r="H1968" s="96">
        <v>161</v>
      </c>
      <c r="I1968" s="96">
        <v>180</v>
      </c>
      <c r="J1968" s="96">
        <v>153</v>
      </c>
      <c r="K1968" s="96">
        <v>139</v>
      </c>
      <c r="L1968" s="96">
        <v>146</v>
      </c>
      <c r="M1968" s="96">
        <v>275</v>
      </c>
      <c r="N1968" s="96">
        <v>200</v>
      </c>
      <c r="O1968" s="96"/>
      <c r="P1968" s="96"/>
      <c r="Q1968" s="96"/>
      <c r="R1968" s="96"/>
      <c r="Z1968" s="91">
        <f t="shared" ref="Z1968:AK1968" si="2024">C1968*100000/Z1941</f>
        <v>454.05762404028729</v>
      </c>
      <c r="AA1968" s="91">
        <f t="shared" si="2024"/>
        <v>547.53608760577401</v>
      </c>
      <c r="AB1968" s="91">
        <f t="shared" si="2024"/>
        <v>459.32854518122599</v>
      </c>
      <c r="AC1968" s="91">
        <f t="shared" si="2024"/>
        <v>698.35927639882209</v>
      </c>
      <c r="AD1968" s="91">
        <f t="shared" si="2024"/>
        <v>831.35391923990494</v>
      </c>
      <c r="AE1968" s="91">
        <f t="shared" si="2024"/>
        <v>1380.6706114398421</v>
      </c>
      <c r="AF1968" s="91">
        <f t="shared" si="2024"/>
        <v>1554.8069448043534</v>
      </c>
      <c r="AG1968" s="91">
        <f t="shared" si="2024"/>
        <v>1328.4709559781193</v>
      </c>
      <c r="AH1968" s="91">
        <f t="shared" si="2024"/>
        <v>1216.097987751531</v>
      </c>
      <c r="AI1968" s="91">
        <f t="shared" si="2024"/>
        <v>1280.589421980528</v>
      </c>
      <c r="AJ1968" s="91">
        <f t="shared" si="2024"/>
        <v>2412.069116744145</v>
      </c>
      <c r="AK1968" s="91">
        <f t="shared" si="2024"/>
        <v>1757.3148229505316</v>
      </c>
      <c r="AL1968" s="148"/>
      <c r="AM1968" s="148"/>
      <c r="AN1968" s="148"/>
      <c r="AO1968" s="148"/>
    </row>
    <row r="1969" spans="1:41" ht="13.5" customHeight="1">
      <c r="A1969" s="88">
        <v>1966</v>
      </c>
      <c r="B1969" s="95" t="s">
        <v>2</v>
      </c>
      <c r="C1969" s="96">
        <v>0</v>
      </c>
      <c r="D1969" s="96">
        <v>0</v>
      </c>
      <c r="E1969" s="96">
        <v>0</v>
      </c>
      <c r="F1969" s="96">
        <v>0</v>
      </c>
      <c r="G1969" s="96">
        <v>0</v>
      </c>
      <c r="H1969" s="96">
        <v>0</v>
      </c>
      <c r="I1969" s="96">
        <v>0</v>
      </c>
      <c r="J1969" s="96">
        <v>0</v>
      </c>
      <c r="K1969" s="96">
        <v>0</v>
      </c>
      <c r="L1969" s="96">
        <v>0</v>
      </c>
      <c r="M1969" s="96">
        <v>0</v>
      </c>
      <c r="N1969" s="96">
        <v>0</v>
      </c>
      <c r="O1969" s="96"/>
      <c r="P1969" s="96"/>
      <c r="Q1969" s="96"/>
      <c r="R1969" s="96"/>
      <c r="Z1969" s="91">
        <f t="shared" ref="Z1969:AK1969" si="2025">C1969*100000/Z1941</f>
        <v>0</v>
      </c>
      <c r="AA1969" s="91">
        <f t="shared" si="2025"/>
        <v>0</v>
      </c>
      <c r="AB1969" s="91">
        <f t="shared" si="2025"/>
        <v>0</v>
      </c>
      <c r="AC1969" s="91">
        <f t="shared" si="2025"/>
        <v>0</v>
      </c>
      <c r="AD1969" s="91">
        <f t="shared" si="2025"/>
        <v>0</v>
      </c>
      <c r="AE1969" s="91">
        <f t="shared" si="2025"/>
        <v>0</v>
      </c>
      <c r="AF1969" s="91">
        <f t="shared" si="2025"/>
        <v>0</v>
      </c>
      <c r="AG1969" s="91">
        <f t="shared" si="2025"/>
        <v>0</v>
      </c>
      <c r="AH1969" s="91">
        <f t="shared" si="2025"/>
        <v>0</v>
      </c>
      <c r="AI1969" s="91">
        <f t="shared" si="2025"/>
        <v>0</v>
      </c>
      <c r="AJ1969" s="91">
        <f t="shared" si="2025"/>
        <v>0</v>
      </c>
      <c r="AK1969" s="91">
        <f t="shared" si="2025"/>
        <v>0</v>
      </c>
      <c r="AL1969" s="148"/>
      <c r="AM1969" s="148"/>
      <c r="AN1969" s="148"/>
      <c r="AO1969" s="148"/>
    </row>
    <row r="1970" spans="1:41" ht="13.5" customHeight="1">
      <c r="A1970" s="88">
        <v>1967</v>
      </c>
      <c r="B1970" s="95" t="s">
        <v>23</v>
      </c>
      <c r="C1970" s="96">
        <v>5</v>
      </c>
      <c r="D1970" s="96">
        <v>0</v>
      </c>
      <c r="E1970" s="96">
        <v>1</v>
      </c>
      <c r="F1970" s="96">
        <v>0</v>
      </c>
      <c r="G1970" s="96">
        <v>1</v>
      </c>
      <c r="H1970" s="96">
        <v>2</v>
      </c>
      <c r="I1970" s="96">
        <v>0</v>
      </c>
      <c r="J1970" s="96">
        <v>0</v>
      </c>
      <c r="K1970" s="96">
        <v>0</v>
      </c>
      <c r="L1970" s="96">
        <v>0</v>
      </c>
      <c r="M1970" s="96">
        <v>0</v>
      </c>
      <c r="N1970" s="96">
        <v>0</v>
      </c>
      <c r="O1970" s="96"/>
      <c r="P1970" s="96"/>
      <c r="Q1970" s="96"/>
      <c r="R1970" s="96"/>
      <c r="Z1970" s="91">
        <f t="shared" ref="Z1970:AK1970" si="2026">C1970*100000/Z1941</f>
        <v>41.277965821844298</v>
      </c>
      <c r="AA1970" s="91">
        <f t="shared" si="2026"/>
        <v>0</v>
      </c>
      <c r="AB1970" s="91">
        <f t="shared" si="2026"/>
        <v>8.3514280942041097</v>
      </c>
      <c r="AC1970" s="91">
        <f t="shared" si="2026"/>
        <v>0</v>
      </c>
      <c r="AD1970" s="91">
        <f t="shared" si="2026"/>
        <v>8.4832032575500502</v>
      </c>
      <c r="AE1970" s="91">
        <f t="shared" si="2026"/>
        <v>17.151187719749593</v>
      </c>
      <c r="AF1970" s="91">
        <f t="shared" si="2026"/>
        <v>0</v>
      </c>
      <c r="AG1970" s="91">
        <f t="shared" si="2026"/>
        <v>0</v>
      </c>
      <c r="AH1970" s="91">
        <f t="shared" si="2026"/>
        <v>0</v>
      </c>
      <c r="AI1970" s="91">
        <f t="shared" si="2026"/>
        <v>0</v>
      </c>
      <c r="AJ1970" s="91">
        <f t="shared" si="2026"/>
        <v>0</v>
      </c>
      <c r="AK1970" s="91">
        <f t="shared" si="2026"/>
        <v>0</v>
      </c>
      <c r="AL1970" s="148"/>
      <c r="AM1970" s="148"/>
      <c r="AN1970" s="148"/>
      <c r="AO1970" s="148"/>
    </row>
    <row r="1971" spans="1:41" ht="13.5" customHeight="1">
      <c r="A1971" s="88">
        <v>1968</v>
      </c>
      <c r="B1971" s="95" t="s">
        <v>1</v>
      </c>
      <c r="C1971" s="96">
        <v>7</v>
      </c>
      <c r="D1971" s="96">
        <v>0</v>
      </c>
      <c r="E1971" s="96">
        <v>2</v>
      </c>
      <c r="F1971" s="96">
        <v>4</v>
      </c>
      <c r="G1971" s="96">
        <v>7</v>
      </c>
      <c r="H1971" s="96">
        <v>4</v>
      </c>
      <c r="I1971" s="96">
        <v>6</v>
      </c>
      <c r="J1971" s="96">
        <v>5</v>
      </c>
      <c r="K1971" s="96">
        <v>1</v>
      </c>
      <c r="L1971" s="96">
        <v>0</v>
      </c>
      <c r="M1971" s="96">
        <v>0</v>
      </c>
      <c r="N1971" s="96">
        <v>0</v>
      </c>
      <c r="O1971" s="96"/>
      <c r="P1971" s="96"/>
      <c r="Q1971" s="96"/>
      <c r="R1971" s="96"/>
      <c r="Z1971" s="91">
        <f t="shared" ref="Z1971:AK1971" si="2027">C1971*100000/Z1941</f>
        <v>57.789152150582019</v>
      </c>
      <c r="AA1971" s="91">
        <f t="shared" si="2027"/>
        <v>0</v>
      </c>
      <c r="AB1971" s="91">
        <f t="shared" si="2027"/>
        <v>16.702856188408219</v>
      </c>
      <c r="AC1971" s="91">
        <f t="shared" si="2027"/>
        <v>33.655868742111906</v>
      </c>
      <c r="AD1971" s="91">
        <f t="shared" si="2027"/>
        <v>59.382422802850357</v>
      </c>
      <c r="AE1971" s="91">
        <f t="shared" si="2027"/>
        <v>34.302375439499187</v>
      </c>
      <c r="AF1971" s="91">
        <f t="shared" si="2027"/>
        <v>51.826898160145113</v>
      </c>
      <c r="AG1971" s="91">
        <f t="shared" si="2027"/>
        <v>43.414083528696708</v>
      </c>
      <c r="AH1971" s="91">
        <f t="shared" si="2027"/>
        <v>8.7489063867016625</v>
      </c>
      <c r="AI1971" s="91">
        <f t="shared" si="2027"/>
        <v>0</v>
      </c>
      <c r="AJ1971" s="91">
        <f t="shared" si="2027"/>
        <v>0</v>
      </c>
      <c r="AK1971" s="91">
        <f t="shared" si="2027"/>
        <v>0</v>
      </c>
      <c r="AL1971" s="148"/>
      <c r="AM1971" s="148"/>
      <c r="AN1971" s="148"/>
      <c r="AO1971" s="148"/>
    </row>
    <row r="1972" spans="1:41" ht="13.5" customHeight="1">
      <c r="A1972" s="88">
        <v>1969</v>
      </c>
      <c r="B1972" s="95" t="s">
        <v>0</v>
      </c>
      <c r="C1972" s="96">
        <v>3</v>
      </c>
      <c r="D1972" s="96">
        <v>3</v>
      </c>
      <c r="E1972" s="96">
        <v>7</v>
      </c>
      <c r="F1972" s="96">
        <v>0</v>
      </c>
      <c r="G1972" s="96">
        <v>5</v>
      </c>
      <c r="H1972" s="96">
        <v>1</v>
      </c>
      <c r="I1972" s="96">
        <v>1</v>
      </c>
      <c r="J1972" s="96">
        <v>6</v>
      </c>
      <c r="K1972" s="96">
        <v>0</v>
      </c>
      <c r="L1972" s="96">
        <v>32</v>
      </c>
      <c r="M1972" s="96">
        <v>57</v>
      </c>
      <c r="N1972" s="96">
        <v>31</v>
      </c>
      <c r="O1972" s="96"/>
      <c r="P1972" s="96"/>
      <c r="Q1972" s="96"/>
      <c r="R1972" s="96"/>
      <c r="Z1972" s="91">
        <f t="shared" ref="Z1972:AK1972" si="2028">C1972*100000/Z1941</f>
        <v>24.766779493106579</v>
      </c>
      <c r="AA1972" s="91">
        <f t="shared" si="2028"/>
        <v>24.888003982080637</v>
      </c>
      <c r="AB1972" s="91">
        <f t="shared" si="2028"/>
        <v>58.459996659428761</v>
      </c>
      <c r="AC1972" s="91">
        <f t="shared" si="2028"/>
        <v>0</v>
      </c>
      <c r="AD1972" s="91">
        <f t="shared" si="2028"/>
        <v>42.416016287750253</v>
      </c>
      <c r="AE1972" s="91">
        <f t="shared" si="2028"/>
        <v>8.5755938598747967</v>
      </c>
      <c r="AF1972" s="91">
        <f t="shared" si="2028"/>
        <v>8.6378163600241855</v>
      </c>
      <c r="AG1972" s="91">
        <f t="shared" si="2028"/>
        <v>52.096900234436049</v>
      </c>
      <c r="AH1972" s="91">
        <f t="shared" si="2028"/>
        <v>0</v>
      </c>
      <c r="AI1972" s="91">
        <f t="shared" si="2028"/>
        <v>280.67713358477329</v>
      </c>
      <c r="AJ1972" s="91">
        <f t="shared" si="2028"/>
        <v>499.95614419787739</v>
      </c>
      <c r="AK1972" s="91">
        <f t="shared" si="2028"/>
        <v>272.3837975573324</v>
      </c>
      <c r="AL1972" s="148"/>
      <c r="AM1972" s="148"/>
      <c r="AN1972" s="148"/>
      <c r="AO1972" s="148"/>
    </row>
    <row r="1973" spans="1:41" ht="13.5" customHeight="1">
      <c r="A1973" s="88">
        <v>1970</v>
      </c>
      <c r="B1973" s="97" t="s">
        <v>111</v>
      </c>
      <c r="C1973" s="96"/>
      <c r="D1973" s="96"/>
      <c r="E1973" s="96"/>
      <c r="F1973" s="96"/>
      <c r="G1973" s="96"/>
      <c r="H1973" s="96"/>
      <c r="I1973" s="96"/>
      <c r="J1973" s="96"/>
      <c r="K1973" s="96"/>
      <c r="L1973" s="96"/>
      <c r="M1973" s="96">
        <v>0</v>
      </c>
      <c r="N1973" s="96">
        <v>0</v>
      </c>
      <c r="O1973" s="96"/>
      <c r="P1973" s="96"/>
      <c r="Q1973" s="96"/>
      <c r="R1973" s="96"/>
      <c r="Z1973" s="91">
        <f t="shared" ref="Z1973:AK1973" si="2029">C1973*100000/Z1941</f>
        <v>0</v>
      </c>
      <c r="AA1973" s="91">
        <f t="shared" si="2029"/>
        <v>0</v>
      </c>
      <c r="AB1973" s="91">
        <f t="shared" si="2029"/>
        <v>0</v>
      </c>
      <c r="AC1973" s="91">
        <f t="shared" si="2029"/>
        <v>0</v>
      </c>
      <c r="AD1973" s="91">
        <f t="shared" si="2029"/>
        <v>0</v>
      </c>
      <c r="AE1973" s="91">
        <f t="shared" si="2029"/>
        <v>0</v>
      </c>
      <c r="AF1973" s="91">
        <f t="shared" si="2029"/>
        <v>0</v>
      </c>
      <c r="AG1973" s="91">
        <f t="shared" si="2029"/>
        <v>0</v>
      </c>
      <c r="AH1973" s="91">
        <f t="shared" si="2029"/>
        <v>0</v>
      </c>
      <c r="AI1973" s="91">
        <f t="shared" si="2029"/>
        <v>0</v>
      </c>
      <c r="AJ1973" s="91">
        <f t="shared" si="2029"/>
        <v>0</v>
      </c>
      <c r="AK1973" s="91">
        <f t="shared" si="2029"/>
        <v>0</v>
      </c>
      <c r="AL1973" s="148"/>
      <c r="AM1973" s="148"/>
      <c r="AN1973" s="148"/>
      <c r="AO1973" s="148"/>
    </row>
    <row r="1974" spans="1:41" ht="13.5" customHeight="1">
      <c r="A1974" s="88">
        <v>1971</v>
      </c>
      <c r="B1974" s="97" t="s">
        <v>112</v>
      </c>
      <c r="C1974" s="96">
        <f>SUM(C1950,C1957,C1962,C1963:C1973)</f>
        <v>1037</v>
      </c>
      <c r="D1974" s="96">
        <f t="shared" ref="D1974:K1974" si="2030">SUM(D1950,D1957,D1962,D1963:D1973)</f>
        <v>924</v>
      </c>
      <c r="E1974" s="96">
        <f t="shared" si="2030"/>
        <v>1975</v>
      </c>
      <c r="F1974" s="96">
        <f t="shared" si="2030"/>
        <v>907</v>
      </c>
      <c r="G1974" s="96">
        <f t="shared" si="2030"/>
        <v>1099</v>
      </c>
      <c r="H1974" s="96">
        <f t="shared" si="2030"/>
        <v>1174</v>
      </c>
      <c r="I1974" s="96">
        <f t="shared" si="2030"/>
        <v>1252</v>
      </c>
      <c r="J1974" s="96">
        <f t="shared" si="2030"/>
        <v>1022</v>
      </c>
      <c r="K1974" s="96">
        <f t="shared" si="2030"/>
        <v>998</v>
      </c>
      <c r="L1974" s="96">
        <f>SUM(L1950,L1957,L1962,L1963:L1973)</f>
        <v>1078</v>
      </c>
      <c r="M1974" s="96">
        <f t="shared" ref="M1974:R1974" si="2031">SUM(M1950,M1957,M1962,M1963:M1973)</f>
        <v>1259</v>
      </c>
      <c r="N1974" s="96">
        <f>SUM(N1950,N1957,N1962,N1963:N1973)</f>
        <v>1047</v>
      </c>
      <c r="O1974" s="96">
        <f t="shared" si="2031"/>
        <v>0</v>
      </c>
      <c r="P1974" s="96">
        <f t="shared" si="2031"/>
        <v>0</v>
      </c>
      <c r="Q1974" s="96">
        <f t="shared" si="2031"/>
        <v>0</v>
      </c>
      <c r="R1974" s="96">
        <f t="shared" si="2031"/>
        <v>0</v>
      </c>
      <c r="T1974" s="4" t="s">
        <v>1314</v>
      </c>
      <c r="U1974" s="4" t="s">
        <v>1315</v>
      </c>
      <c r="V1974" s="4" t="s">
        <v>1316</v>
      </c>
      <c r="W1974" s="4" t="s">
        <v>1161</v>
      </c>
      <c r="X1974" s="4" t="s">
        <v>1317</v>
      </c>
      <c r="Y1974" s="4">
        <v>7329.7</v>
      </c>
      <c r="Z1974" s="91">
        <f t="shared" ref="Z1974:AK1974" si="2032">C1974*100000/Z1941</f>
        <v>8561.0501114505078</v>
      </c>
      <c r="AA1974" s="91">
        <f t="shared" si="2032"/>
        <v>7665.5052264808364</v>
      </c>
      <c r="AB1974" s="91">
        <f t="shared" si="2032"/>
        <v>16494.070486053115</v>
      </c>
      <c r="AC1974" s="91">
        <f t="shared" si="2032"/>
        <v>7631.4682372738744</v>
      </c>
      <c r="AD1974" s="91">
        <f t="shared" si="2032"/>
        <v>9323.0403800475051</v>
      </c>
      <c r="AE1974" s="91">
        <f t="shared" si="2032"/>
        <v>10067.74719149301</v>
      </c>
      <c r="AF1974" s="91">
        <f t="shared" si="2032"/>
        <v>10814.546082750281</v>
      </c>
      <c r="AG1974" s="91">
        <f t="shared" si="2032"/>
        <v>8873.8386732656072</v>
      </c>
      <c r="AH1974" s="91">
        <f t="shared" si="2032"/>
        <v>8731.4085739282582</v>
      </c>
      <c r="AI1974" s="91">
        <f t="shared" si="2032"/>
        <v>9455.3109376370485</v>
      </c>
      <c r="AJ1974" s="91">
        <f t="shared" si="2032"/>
        <v>11042.890974475924</v>
      </c>
      <c r="AK1974" s="91">
        <f t="shared" si="2032"/>
        <v>9199.5430981460322</v>
      </c>
      <c r="AL1974" s="148"/>
      <c r="AM1974" s="148"/>
      <c r="AN1974" s="148"/>
      <c r="AO1974" s="148"/>
    </row>
    <row r="1975" spans="1:41" ht="13.5" customHeight="1">
      <c r="A1975" s="88">
        <v>1972</v>
      </c>
      <c r="B1975" s="13" t="s">
        <v>175</v>
      </c>
      <c r="C1975" s="86">
        <v>2011</v>
      </c>
      <c r="D1975" s="86">
        <v>2012</v>
      </c>
      <c r="E1975" s="86">
        <v>2013</v>
      </c>
      <c r="F1975" s="86">
        <v>2014</v>
      </c>
      <c r="G1975" s="86">
        <v>2015</v>
      </c>
      <c r="H1975" s="86">
        <v>2016</v>
      </c>
      <c r="I1975" s="86">
        <v>2017</v>
      </c>
      <c r="J1975" s="86">
        <v>2018</v>
      </c>
      <c r="K1975" s="86">
        <v>2019</v>
      </c>
      <c r="L1975" s="86">
        <v>2020</v>
      </c>
      <c r="M1975" s="86">
        <v>2021</v>
      </c>
      <c r="N1975" s="86">
        <v>2022</v>
      </c>
      <c r="O1975" s="86">
        <v>2023</v>
      </c>
      <c r="P1975" s="86">
        <v>2024</v>
      </c>
      <c r="Q1975" s="86">
        <v>2025</v>
      </c>
      <c r="R1975" s="86">
        <v>2026</v>
      </c>
      <c r="Z1975" s="72">
        <v>96375</v>
      </c>
      <c r="AA1975" s="72">
        <v>97276</v>
      </c>
      <c r="AB1975" s="72">
        <v>99902</v>
      </c>
      <c r="AC1975" s="72">
        <v>102144</v>
      </c>
      <c r="AD1975" s="72">
        <v>104471</v>
      </c>
      <c r="AE1975" s="72">
        <v>106432</v>
      </c>
      <c r="AF1975" s="72">
        <v>108558</v>
      </c>
      <c r="AG1975" s="72">
        <v>110656</v>
      </c>
      <c r="AH1975" s="72">
        <v>113265</v>
      </c>
      <c r="AI1975" s="72">
        <v>115620</v>
      </c>
      <c r="AJ1975" s="72">
        <v>116417</v>
      </c>
      <c r="AK1975" s="72">
        <v>112092</v>
      </c>
      <c r="AL1975" s="149"/>
      <c r="AM1975" s="149"/>
      <c r="AN1975" s="149"/>
      <c r="AO1975" s="149"/>
    </row>
    <row r="1976" spans="1:41" ht="13.5" customHeight="1">
      <c r="A1976" s="88">
        <v>1973</v>
      </c>
      <c r="B1976" s="89" t="s">
        <v>25</v>
      </c>
      <c r="C1976" s="90">
        <v>2</v>
      </c>
      <c r="D1976" s="90">
        <v>2</v>
      </c>
      <c r="E1976" s="90">
        <v>2</v>
      </c>
      <c r="F1976" s="90">
        <v>4</v>
      </c>
      <c r="G1976" s="90">
        <v>2</v>
      </c>
      <c r="H1976" s="90">
        <v>6</v>
      </c>
      <c r="I1976" s="90">
        <v>2</v>
      </c>
      <c r="J1976" s="90">
        <v>2</v>
      </c>
      <c r="K1976" s="90">
        <v>2</v>
      </c>
      <c r="L1976" s="90">
        <v>5</v>
      </c>
      <c r="M1976" s="90">
        <v>2</v>
      </c>
      <c r="N1976" s="90">
        <v>2</v>
      </c>
      <c r="O1976" s="90"/>
      <c r="P1976" s="90"/>
      <c r="Q1976" s="90"/>
      <c r="R1976" s="90"/>
      <c r="Z1976" s="91">
        <f t="shared" ref="Z1976:AK1976" si="2033">C1976*100000/Z1975</f>
        <v>2.0752269779507135</v>
      </c>
      <c r="AA1976" s="91">
        <f t="shared" si="2033"/>
        <v>2.056005592335211</v>
      </c>
      <c r="AB1976" s="91">
        <f t="shared" si="2033"/>
        <v>2.0019619226842305</v>
      </c>
      <c r="AC1976" s="91">
        <f t="shared" si="2033"/>
        <v>3.9160401002506267</v>
      </c>
      <c r="AD1976" s="91">
        <f t="shared" si="2033"/>
        <v>1.9144068688918456</v>
      </c>
      <c r="AE1976" s="91">
        <f t="shared" si="2033"/>
        <v>5.6374022850270595</v>
      </c>
      <c r="AF1976" s="91">
        <f t="shared" si="2033"/>
        <v>1.842333130676689</v>
      </c>
      <c r="AG1976" s="91">
        <f t="shared" si="2033"/>
        <v>1.8074031231925969</v>
      </c>
      <c r="AH1976" s="91">
        <f t="shared" si="2033"/>
        <v>1.7657705381185715</v>
      </c>
      <c r="AI1976" s="91">
        <f t="shared" si="2033"/>
        <v>4.3245113302196856</v>
      </c>
      <c r="AJ1976" s="91">
        <f t="shared" si="2033"/>
        <v>1.717962153293763</v>
      </c>
      <c r="AK1976" s="91">
        <f t="shared" si="2033"/>
        <v>1.784248652892267</v>
      </c>
      <c r="AL1976" s="148"/>
      <c r="AM1976" s="148"/>
      <c r="AN1976" s="148"/>
      <c r="AO1976" s="148"/>
    </row>
    <row r="1977" spans="1:41" ht="13.5" customHeight="1">
      <c r="A1977" s="88">
        <v>1974</v>
      </c>
      <c r="B1977" s="95" t="s">
        <v>22</v>
      </c>
      <c r="C1977" s="96">
        <v>712</v>
      </c>
      <c r="D1977" s="96">
        <v>826</v>
      </c>
      <c r="E1977" s="96">
        <v>858</v>
      </c>
      <c r="F1977" s="96">
        <v>815</v>
      </c>
      <c r="G1977" s="96">
        <v>854</v>
      </c>
      <c r="H1977" s="96">
        <v>877</v>
      </c>
      <c r="I1977" s="96">
        <v>894</v>
      </c>
      <c r="J1977" s="96">
        <v>904</v>
      </c>
      <c r="K1977" s="96">
        <v>1037</v>
      </c>
      <c r="L1977" s="96">
        <v>1022</v>
      </c>
      <c r="M1977" s="96">
        <v>1087</v>
      </c>
      <c r="N1977" s="96">
        <v>1076</v>
      </c>
      <c r="O1977" s="96"/>
      <c r="P1977" s="96"/>
      <c r="Q1977" s="96"/>
      <c r="R1977" s="96"/>
      <c r="Z1977" s="91">
        <f t="shared" ref="Z1977:AK1977" si="2034">C1977*100000/Z1975</f>
        <v>738.78080415045395</v>
      </c>
      <c r="AA1977" s="91">
        <f t="shared" si="2034"/>
        <v>849.13030963444226</v>
      </c>
      <c r="AB1977" s="91">
        <f t="shared" si="2034"/>
        <v>858.8416648315349</v>
      </c>
      <c r="AC1977" s="91">
        <f t="shared" si="2034"/>
        <v>797.89317042606513</v>
      </c>
      <c r="AD1977" s="91">
        <f t="shared" si="2034"/>
        <v>817.45173301681803</v>
      </c>
      <c r="AE1977" s="91">
        <f t="shared" si="2034"/>
        <v>824.00030066145519</v>
      </c>
      <c r="AF1977" s="91">
        <f t="shared" si="2034"/>
        <v>823.52290941247998</v>
      </c>
      <c r="AG1977" s="91">
        <f t="shared" si="2034"/>
        <v>816.94621168305378</v>
      </c>
      <c r="AH1977" s="91">
        <f t="shared" si="2034"/>
        <v>915.55202401447934</v>
      </c>
      <c r="AI1977" s="91">
        <f t="shared" si="2034"/>
        <v>883.93011589690366</v>
      </c>
      <c r="AJ1977" s="91">
        <f t="shared" si="2034"/>
        <v>933.71243031516019</v>
      </c>
      <c r="AK1977" s="91">
        <f t="shared" si="2034"/>
        <v>959.92577525603963</v>
      </c>
      <c r="AL1977" s="148"/>
      <c r="AM1977" s="148"/>
      <c r="AN1977" s="148"/>
      <c r="AO1977" s="148"/>
    </row>
    <row r="1978" spans="1:41" ht="13.5" customHeight="1">
      <c r="A1978" s="88">
        <v>1975</v>
      </c>
      <c r="B1978" s="95" t="s">
        <v>21</v>
      </c>
      <c r="C1978" s="96">
        <v>188</v>
      </c>
      <c r="D1978" s="96">
        <v>182</v>
      </c>
      <c r="E1978" s="96">
        <v>170</v>
      </c>
      <c r="F1978" s="96">
        <v>142</v>
      </c>
      <c r="G1978" s="96">
        <v>218</v>
      </c>
      <c r="H1978" s="96">
        <v>250</v>
      </c>
      <c r="I1978" s="96">
        <v>240</v>
      </c>
      <c r="J1978" s="96">
        <v>285</v>
      </c>
      <c r="K1978" s="96">
        <v>302</v>
      </c>
      <c r="L1978" s="96">
        <v>239</v>
      </c>
      <c r="M1978" s="96">
        <v>288</v>
      </c>
      <c r="N1978" s="96">
        <v>265</v>
      </c>
      <c r="O1978" s="96"/>
      <c r="P1978" s="96"/>
      <c r="Q1978" s="96"/>
      <c r="R1978" s="96"/>
      <c r="Z1978" s="91">
        <f t="shared" ref="Z1978:AK1978" si="2035">C1978*100000/Z1975</f>
        <v>195.07133592736704</v>
      </c>
      <c r="AA1978" s="91">
        <f t="shared" si="2035"/>
        <v>187.09650890250421</v>
      </c>
      <c r="AB1978" s="91">
        <f t="shared" si="2035"/>
        <v>170.16676342815958</v>
      </c>
      <c r="AC1978" s="91">
        <f t="shared" si="2035"/>
        <v>139.01942355889724</v>
      </c>
      <c r="AD1978" s="91">
        <f t="shared" si="2035"/>
        <v>208.67034870921117</v>
      </c>
      <c r="AE1978" s="91">
        <f t="shared" si="2035"/>
        <v>234.89176187612748</v>
      </c>
      <c r="AF1978" s="91">
        <f t="shared" si="2035"/>
        <v>221.07997568120268</v>
      </c>
      <c r="AG1978" s="91">
        <f t="shared" si="2035"/>
        <v>257.55494505494505</v>
      </c>
      <c r="AH1978" s="91">
        <f t="shared" si="2035"/>
        <v>266.63135125590429</v>
      </c>
      <c r="AI1978" s="91">
        <f t="shared" si="2035"/>
        <v>206.71164158450094</v>
      </c>
      <c r="AJ1978" s="91">
        <f t="shared" si="2035"/>
        <v>247.38655007430185</v>
      </c>
      <c r="AK1978" s="91">
        <f t="shared" si="2035"/>
        <v>236.41294650822539</v>
      </c>
      <c r="AL1978" s="148"/>
      <c r="AM1978" s="148"/>
      <c r="AN1978" s="148"/>
      <c r="AO1978" s="148"/>
    </row>
    <row r="1979" spans="1:41" ht="13.5" customHeight="1">
      <c r="A1979" s="88">
        <v>1976</v>
      </c>
      <c r="B1979" s="95" t="s">
        <v>20</v>
      </c>
      <c r="C1979" s="96">
        <v>1</v>
      </c>
      <c r="D1979" s="96">
        <v>9</v>
      </c>
      <c r="E1979" s="96">
        <v>15</v>
      </c>
      <c r="F1979" s="96">
        <v>16</v>
      </c>
      <c r="G1979" s="96">
        <v>21</v>
      </c>
      <c r="H1979" s="96">
        <v>17</v>
      </c>
      <c r="I1979" s="96">
        <v>23</v>
      </c>
      <c r="J1979" s="96">
        <v>14</v>
      </c>
      <c r="K1979" s="96">
        <v>19</v>
      </c>
      <c r="L1979" s="96">
        <v>7</v>
      </c>
      <c r="M1979" s="96">
        <v>15</v>
      </c>
      <c r="N1979" s="96">
        <v>21</v>
      </c>
      <c r="O1979" s="96"/>
      <c r="P1979" s="96"/>
      <c r="Q1979" s="96"/>
      <c r="R1979" s="96"/>
      <c r="Z1979" s="91">
        <f t="shared" ref="Z1979:AK1979" si="2036">C1979*100000/Z1975</f>
        <v>1.0376134889753568</v>
      </c>
      <c r="AA1979" s="91">
        <f t="shared" si="2036"/>
        <v>9.2520251655084493</v>
      </c>
      <c r="AB1979" s="91">
        <f t="shared" si="2036"/>
        <v>15.01471442013173</v>
      </c>
      <c r="AC1979" s="91">
        <f t="shared" si="2036"/>
        <v>15.664160401002507</v>
      </c>
      <c r="AD1979" s="91">
        <f t="shared" si="2036"/>
        <v>20.101272123364378</v>
      </c>
      <c r="AE1979" s="91">
        <f t="shared" si="2036"/>
        <v>15.972639807576668</v>
      </c>
      <c r="AF1979" s="91">
        <f t="shared" si="2036"/>
        <v>21.186831002781922</v>
      </c>
      <c r="AG1979" s="91">
        <f t="shared" si="2036"/>
        <v>12.651821862348179</v>
      </c>
      <c r="AH1979" s="91">
        <f t="shared" si="2036"/>
        <v>16.774820112126431</v>
      </c>
      <c r="AI1979" s="91">
        <f t="shared" si="2036"/>
        <v>6.0543158623075595</v>
      </c>
      <c r="AJ1979" s="91">
        <f t="shared" si="2036"/>
        <v>12.884716149703221</v>
      </c>
      <c r="AK1979" s="91">
        <f t="shared" si="2036"/>
        <v>18.734610855368803</v>
      </c>
      <c r="AL1979" s="148"/>
      <c r="AM1979" s="148"/>
      <c r="AN1979" s="148"/>
      <c r="AO1979" s="148"/>
    </row>
    <row r="1980" spans="1:41" ht="13.5" customHeight="1">
      <c r="A1980" s="88">
        <v>1977</v>
      </c>
      <c r="B1980" s="95" t="s">
        <v>19</v>
      </c>
      <c r="C1980" s="96">
        <v>121</v>
      </c>
      <c r="D1980" s="96">
        <v>101</v>
      </c>
      <c r="E1980" s="96">
        <v>107</v>
      </c>
      <c r="F1980" s="96">
        <v>78</v>
      </c>
      <c r="G1980" s="96">
        <v>74</v>
      </c>
      <c r="H1980" s="96">
        <v>77</v>
      </c>
      <c r="I1980" s="96">
        <v>82</v>
      </c>
      <c r="J1980" s="96">
        <v>86</v>
      </c>
      <c r="K1980" s="96">
        <v>90</v>
      </c>
      <c r="L1980" s="96">
        <v>69</v>
      </c>
      <c r="M1980" s="96">
        <v>70</v>
      </c>
      <c r="N1980" s="96">
        <v>44</v>
      </c>
      <c r="O1980" s="96"/>
      <c r="P1980" s="96"/>
      <c r="Q1980" s="96"/>
      <c r="R1980" s="96"/>
      <c r="Z1980" s="91">
        <f t="shared" ref="Z1980:AK1980" si="2037">C1980*100000/Z1975</f>
        <v>125.55123216601815</v>
      </c>
      <c r="AA1980" s="91">
        <f t="shared" si="2037"/>
        <v>103.82828241292816</v>
      </c>
      <c r="AB1980" s="91">
        <f t="shared" si="2037"/>
        <v>107.10496286360633</v>
      </c>
      <c r="AC1980" s="91">
        <f t="shared" si="2037"/>
        <v>76.362781954887211</v>
      </c>
      <c r="AD1980" s="91">
        <f t="shared" si="2037"/>
        <v>70.833054148998286</v>
      </c>
      <c r="AE1980" s="91">
        <f t="shared" si="2037"/>
        <v>72.346662657847261</v>
      </c>
      <c r="AF1980" s="91">
        <f t="shared" si="2037"/>
        <v>75.535658357744254</v>
      </c>
      <c r="AG1980" s="91">
        <f t="shared" si="2037"/>
        <v>77.718334297281672</v>
      </c>
      <c r="AH1980" s="91">
        <f t="shared" si="2037"/>
        <v>79.459674215335724</v>
      </c>
      <c r="AI1980" s="91">
        <f t="shared" si="2037"/>
        <v>59.678256357031657</v>
      </c>
      <c r="AJ1980" s="91">
        <f t="shared" si="2037"/>
        <v>60.128675365281701</v>
      </c>
      <c r="AK1980" s="91">
        <f t="shared" si="2037"/>
        <v>39.253470363629873</v>
      </c>
      <c r="AL1980" s="148"/>
      <c r="AM1980" s="148"/>
      <c r="AN1980" s="148"/>
      <c r="AO1980" s="148"/>
    </row>
    <row r="1981" spans="1:41" ht="13.5" customHeight="1">
      <c r="A1981" s="88">
        <v>1978</v>
      </c>
      <c r="B1981" s="95" t="s">
        <v>18</v>
      </c>
      <c r="C1981" s="96">
        <v>3</v>
      </c>
      <c r="D1981" s="96">
        <v>2</v>
      </c>
      <c r="E1981" s="96">
        <v>1</v>
      </c>
      <c r="F1981" s="96">
        <v>12</v>
      </c>
      <c r="G1981" s="96">
        <v>5</v>
      </c>
      <c r="H1981" s="96">
        <v>3</v>
      </c>
      <c r="I1981" s="96">
        <v>6</v>
      </c>
      <c r="J1981" s="96">
        <v>3</v>
      </c>
      <c r="K1981" s="96">
        <v>10</v>
      </c>
      <c r="L1981" s="96">
        <v>6</v>
      </c>
      <c r="M1981" s="96">
        <v>4</v>
      </c>
      <c r="N1981" s="96">
        <v>6</v>
      </c>
      <c r="O1981" s="96"/>
      <c r="P1981" s="96"/>
      <c r="Q1981" s="96"/>
      <c r="R1981" s="96"/>
      <c r="Z1981" s="91">
        <f t="shared" ref="Z1981:AK1981" si="2038">C1981*100000/Z1975</f>
        <v>3.1128404669260701</v>
      </c>
      <c r="AA1981" s="91">
        <f t="shared" si="2038"/>
        <v>2.056005592335211</v>
      </c>
      <c r="AB1981" s="91">
        <f t="shared" si="2038"/>
        <v>1.0009809613421152</v>
      </c>
      <c r="AC1981" s="91">
        <f t="shared" si="2038"/>
        <v>11.74812030075188</v>
      </c>
      <c r="AD1981" s="91">
        <f t="shared" si="2038"/>
        <v>4.7860171722296139</v>
      </c>
      <c r="AE1981" s="91">
        <f t="shared" si="2038"/>
        <v>2.8187011425135298</v>
      </c>
      <c r="AF1981" s="91">
        <f t="shared" si="2038"/>
        <v>5.5269993920300671</v>
      </c>
      <c r="AG1981" s="91">
        <f t="shared" si="2038"/>
        <v>2.7111046847888951</v>
      </c>
      <c r="AH1981" s="91">
        <f t="shared" si="2038"/>
        <v>8.828852690592857</v>
      </c>
      <c r="AI1981" s="91">
        <f t="shared" si="2038"/>
        <v>5.1894135962636225</v>
      </c>
      <c r="AJ1981" s="91">
        <f t="shared" si="2038"/>
        <v>3.435924306587526</v>
      </c>
      <c r="AK1981" s="91">
        <f t="shared" si="2038"/>
        <v>5.3527459586768016</v>
      </c>
      <c r="AL1981" s="148"/>
      <c r="AM1981" s="148"/>
      <c r="AN1981" s="148"/>
      <c r="AO1981" s="148"/>
    </row>
    <row r="1982" spans="1:41" ht="13.5" customHeight="1">
      <c r="A1982" s="88">
        <v>1979</v>
      </c>
      <c r="B1982" s="95" t="s">
        <v>17</v>
      </c>
      <c r="C1982" s="96">
        <v>131</v>
      </c>
      <c r="D1982" s="96">
        <v>282</v>
      </c>
      <c r="E1982" s="96">
        <v>157</v>
      </c>
      <c r="F1982" s="96">
        <v>207</v>
      </c>
      <c r="G1982" s="96">
        <v>187</v>
      </c>
      <c r="H1982" s="96">
        <v>212</v>
      </c>
      <c r="I1982" s="96">
        <v>192</v>
      </c>
      <c r="J1982" s="96">
        <v>186</v>
      </c>
      <c r="K1982" s="96">
        <v>223</v>
      </c>
      <c r="L1982" s="96">
        <v>206</v>
      </c>
      <c r="M1982" s="96">
        <v>272</v>
      </c>
      <c r="N1982" s="96">
        <v>275</v>
      </c>
      <c r="O1982" s="96"/>
      <c r="P1982" s="96"/>
      <c r="Q1982" s="96"/>
      <c r="R1982" s="96"/>
      <c r="Z1982" s="91">
        <f t="shared" ref="Z1982:AK1982" si="2039">C1982*100000/Z1975</f>
        <v>135.92736705577173</v>
      </c>
      <c r="AA1982" s="91">
        <f t="shared" si="2039"/>
        <v>289.89678851926476</v>
      </c>
      <c r="AB1982" s="91">
        <f t="shared" si="2039"/>
        <v>157.1540109307121</v>
      </c>
      <c r="AC1982" s="91">
        <f t="shared" si="2039"/>
        <v>202.65507518796991</v>
      </c>
      <c r="AD1982" s="91">
        <f t="shared" si="2039"/>
        <v>178.99704224138756</v>
      </c>
      <c r="AE1982" s="91">
        <f t="shared" si="2039"/>
        <v>199.18821407095609</v>
      </c>
      <c r="AF1982" s="91">
        <f t="shared" si="2039"/>
        <v>176.86398054496215</v>
      </c>
      <c r="AG1982" s="91">
        <f t="shared" si="2039"/>
        <v>168.0884904569115</v>
      </c>
      <c r="AH1982" s="91">
        <f t="shared" si="2039"/>
        <v>196.88341500022071</v>
      </c>
      <c r="AI1982" s="91">
        <f t="shared" si="2039"/>
        <v>178.16986680505102</v>
      </c>
      <c r="AJ1982" s="91">
        <f t="shared" si="2039"/>
        <v>233.64285284795176</v>
      </c>
      <c r="AK1982" s="91">
        <f t="shared" si="2039"/>
        <v>245.33418977268673</v>
      </c>
      <c r="AL1982" s="148"/>
      <c r="AM1982" s="148"/>
      <c r="AN1982" s="148"/>
      <c r="AO1982" s="148"/>
    </row>
    <row r="1983" spans="1:41" ht="13.5" customHeight="1">
      <c r="A1983" s="88">
        <v>1980</v>
      </c>
      <c r="B1983" s="95" t="s">
        <v>16</v>
      </c>
      <c r="C1983" s="96">
        <v>48</v>
      </c>
      <c r="D1983" s="96">
        <v>80</v>
      </c>
      <c r="E1983" s="96">
        <v>47</v>
      </c>
      <c r="F1983" s="96">
        <v>67</v>
      </c>
      <c r="G1983" s="96">
        <v>63</v>
      </c>
      <c r="H1983" s="96">
        <v>76</v>
      </c>
      <c r="I1983" s="96">
        <v>95</v>
      </c>
      <c r="J1983" s="96">
        <v>70</v>
      </c>
      <c r="K1983" s="96">
        <v>52</v>
      </c>
      <c r="L1983" s="96">
        <v>59</v>
      </c>
      <c r="M1983" s="96">
        <v>87</v>
      </c>
      <c r="N1983" s="96">
        <v>104</v>
      </c>
      <c r="O1983" s="96"/>
      <c r="P1983" s="96"/>
      <c r="Q1983" s="96"/>
      <c r="R1983" s="96"/>
      <c r="T1983" s="4"/>
      <c r="U1983" s="4"/>
      <c r="V1983" s="4"/>
      <c r="W1983" s="4"/>
      <c r="X1983" s="4"/>
      <c r="Y1983" s="4"/>
      <c r="Z1983" s="91">
        <f t="shared" ref="Z1983:AK1983" si="2040">C1983*100000/Z1975</f>
        <v>49.805447470817121</v>
      </c>
      <c r="AA1983" s="91">
        <f t="shared" si="2040"/>
        <v>82.240223693408453</v>
      </c>
      <c r="AB1983" s="91">
        <f t="shared" si="2040"/>
        <v>47.046105183079419</v>
      </c>
      <c r="AC1983" s="91">
        <f t="shared" si="2040"/>
        <v>65.593671679197996</v>
      </c>
      <c r="AD1983" s="91">
        <f t="shared" si="2040"/>
        <v>60.303816370093138</v>
      </c>
      <c r="AE1983" s="91">
        <f t="shared" si="2040"/>
        <v>71.407095610342751</v>
      </c>
      <c r="AF1983" s="91">
        <f t="shared" si="2040"/>
        <v>87.51082370714272</v>
      </c>
      <c r="AG1983" s="91">
        <f t="shared" si="2040"/>
        <v>63.259109311740893</v>
      </c>
      <c r="AH1983" s="91">
        <f t="shared" si="2040"/>
        <v>45.910033991082862</v>
      </c>
      <c r="AI1983" s="91">
        <f t="shared" si="2040"/>
        <v>51.029233696592286</v>
      </c>
      <c r="AJ1983" s="91">
        <f t="shared" si="2040"/>
        <v>74.731353668278686</v>
      </c>
      <c r="AK1983" s="91">
        <f t="shared" si="2040"/>
        <v>92.780929950397891</v>
      </c>
      <c r="AL1983" s="148"/>
      <c r="AM1983" s="148"/>
      <c r="AN1983" s="148"/>
      <c r="AO1983" s="148"/>
    </row>
    <row r="1984" spans="1:41" ht="13.5" customHeight="1">
      <c r="A1984" s="88">
        <v>1981</v>
      </c>
      <c r="B1984" s="97" t="s">
        <v>117</v>
      </c>
      <c r="C1984" s="96">
        <v>1206</v>
      </c>
      <c r="D1984" s="96">
        <v>1484</v>
      </c>
      <c r="E1984" s="96">
        <v>1357</v>
      </c>
      <c r="F1984" s="96">
        <v>1341</v>
      </c>
      <c r="G1984" s="96">
        <v>1424</v>
      </c>
      <c r="H1984" s="96">
        <v>1518</v>
      </c>
      <c r="I1984" s="96">
        <v>1534</v>
      </c>
      <c r="J1984" s="96">
        <v>1550</v>
      </c>
      <c r="K1984" s="96">
        <v>1735</v>
      </c>
      <c r="L1984" s="96">
        <v>1613</v>
      </c>
      <c r="M1984" s="96">
        <v>1825</v>
      </c>
      <c r="N1984" s="96">
        <v>1793</v>
      </c>
      <c r="O1984" s="96"/>
      <c r="P1984" s="96"/>
      <c r="Q1984" s="96"/>
      <c r="R1984" s="96"/>
      <c r="T1984" s="4" t="s">
        <v>1318</v>
      </c>
      <c r="U1984" s="4" t="s">
        <v>1319</v>
      </c>
      <c r="V1984" s="4" t="s">
        <v>1320</v>
      </c>
      <c r="W1984" s="4" t="s">
        <v>1321</v>
      </c>
      <c r="X1984" s="4" t="s">
        <v>1322</v>
      </c>
      <c r="Y1984" s="4">
        <v>1159.4000000000001</v>
      </c>
      <c r="Z1984" s="91">
        <f t="shared" ref="Z1984:AK1984" si="2041">C1984*100000/Z1975</f>
        <v>1251.3618677042803</v>
      </c>
      <c r="AA1984" s="91">
        <f t="shared" si="2041"/>
        <v>1525.5561495127267</v>
      </c>
      <c r="AB1984" s="91">
        <f t="shared" si="2041"/>
        <v>1358.3311645412505</v>
      </c>
      <c r="AC1984" s="91">
        <f t="shared" si="2041"/>
        <v>1312.8524436090227</v>
      </c>
      <c r="AD1984" s="91">
        <f t="shared" si="2041"/>
        <v>1363.0576906509941</v>
      </c>
      <c r="AE1984" s="91">
        <f t="shared" si="2041"/>
        <v>1426.262778111846</v>
      </c>
      <c r="AF1984" s="91">
        <f t="shared" si="2041"/>
        <v>1413.0695112290205</v>
      </c>
      <c r="AG1984" s="91">
        <f t="shared" si="2041"/>
        <v>1400.7374204742625</v>
      </c>
      <c r="AH1984" s="91">
        <f t="shared" si="2041"/>
        <v>1531.8059418178607</v>
      </c>
      <c r="AI1984" s="91">
        <f t="shared" si="2041"/>
        <v>1395.0873551288705</v>
      </c>
      <c r="AJ1984" s="91">
        <f t="shared" si="2041"/>
        <v>1567.6404648805587</v>
      </c>
      <c r="AK1984" s="91">
        <f t="shared" si="2041"/>
        <v>1599.5789173179173</v>
      </c>
      <c r="AL1984" s="148"/>
      <c r="AM1984" s="148"/>
      <c r="AN1984" s="148"/>
      <c r="AO1984" s="148"/>
    </row>
    <row r="1985" spans="1:41" ht="13.5" customHeight="1">
      <c r="A1985" s="88">
        <v>1982</v>
      </c>
      <c r="B1985" s="95" t="s">
        <v>15</v>
      </c>
      <c r="C1985" s="96">
        <v>31</v>
      </c>
      <c r="D1985" s="96">
        <v>28</v>
      </c>
      <c r="E1985" s="96">
        <v>42</v>
      </c>
      <c r="F1985" s="96">
        <v>30</v>
      </c>
      <c r="G1985" s="96">
        <v>39</v>
      </c>
      <c r="H1985" s="96">
        <v>55</v>
      </c>
      <c r="I1985" s="96">
        <v>37</v>
      </c>
      <c r="J1985" s="96">
        <v>32</v>
      </c>
      <c r="K1985" s="96">
        <v>33</v>
      </c>
      <c r="L1985" s="96">
        <v>35</v>
      </c>
      <c r="M1985" s="96">
        <v>34</v>
      </c>
      <c r="N1985" s="96">
        <v>33</v>
      </c>
      <c r="O1985" s="96"/>
      <c r="P1985" s="96"/>
      <c r="Q1985" s="96"/>
      <c r="R1985" s="96"/>
      <c r="Z1985" s="91">
        <f t="shared" ref="Z1985:AK1985" si="2042">C1985*100000/Z1975</f>
        <v>32.166018158236056</v>
      </c>
      <c r="AA1985" s="91">
        <f t="shared" si="2042"/>
        <v>28.784078292692957</v>
      </c>
      <c r="AB1985" s="91">
        <f t="shared" si="2042"/>
        <v>42.041200376368842</v>
      </c>
      <c r="AC1985" s="91">
        <f t="shared" si="2042"/>
        <v>29.3703007518797</v>
      </c>
      <c r="AD1985" s="91">
        <f t="shared" si="2042"/>
        <v>37.330933943390988</v>
      </c>
      <c r="AE1985" s="91">
        <f t="shared" si="2042"/>
        <v>51.676187612748045</v>
      </c>
      <c r="AF1985" s="91">
        <f t="shared" si="2042"/>
        <v>34.083162917518749</v>
      </c>
      <c r="AG1985" s="91">
        <f t="shared" si="2042"/>
        <v>28.91844997108155</v>
      </c>
      <c r="AH1985" s="91">
        <f t="shared" si="2042"/>
        <v>29.135213878956428</v>
      </c>
      <c r="AI1985" s="91">
        <f t="shared" si="2042"/>
        <v>30.271579311537796</v>
      </c>
      <c r="AJ1985" s="91">
        <f t="shared" si="2042"/>
        <v>29.20535660599397</v>
      </c>
      <c r="AK1985" s="91">
        <f t="shared" si="2042"/>
        <v>29.440102772722408</v>
      </c>
      <c r="AL1985" s="148"/>
      <c r="AM1985" s="148"/>
      <c r="AN1985" s="148"/>
      <c r="AO1985" s="148"/>
    </row>
    <row r="1986" spans="1:41" ht="13.5" customHeight="1">
      <c r="A1986" s="88">
        <v>1983</v>
      </c>
      <c r="B1986" s="95" t="s">
        <v>14</v>
      </c>
      <c r="C1986" s="96">
        <v>975</v>
      </c>
      <c r="D1986" s="96">
        <v>1099</v>
      </c>
      <c r="E1986" s="96">
        <v>1083</v>
      </c>
      <c r="F1986" s="96">
        <v>919</v>
      </c>
      <c r="G1986" s="96">
        <v>934</v>
      </c>
      <c r="H1986" s="96">
        <v>904</v>
      </c>
      <c r="I1986" s="96">
        <v>875</v>
      </c>
      <c r="J1986" s="96">
        <v>842</v>
      </c>
      <c r="K1986" s="96">
        <v>808</v>
      </c>
      <c r="L1986" s="96">
        <v>959</v>
      </c>
      <c r="M1986" s="96">
        <v>873</v>
      </c>
      <c r="N1986" s="96">
        <v>796</v>
      </c>
      <c r="O1986" s="96"/>
      <c r="P1986" s="96"/>
      <c r="Q1986" s="96"/>
      <c r="R1986" s="96"/>
      <c r="Z1986" s="91">
        <f t="shared" ref="Z1986:AK1986" si="2043">C1986*100000/Z1975</f>
        <v>1011.6731517509728</v>
      </c>
      <c r="AA1986" s="91">
        <f t="shared" si="2043"/>
        <v>1129.7750729881984</v>
      </c>
      <c r="AB1986" s="91">
        <f t="shared" si="2043"/>
        <v>1084.0623811335108</v>
      </c>
      <c r="AC1986" s="91">
        <f t="shared" si="2043"/>
        <v>899.71021303258146</v>
      </c>
      <c r="AD1986" s="91">
        <f t="shared" si="2043"/>
        <v>894.02800777249183</v>
      </c>
      <c r="AE1986" s="91">
        <f t="shared" si="2043"/>
        <v>849.36861094407698</v>
      </c>
      <c r="AF1986" s="91">
        <f t="shared" si="2043"/>
        <v>806.02074467105138</v>
      </c>
      <c r="AG1986" s="91">
        <f t="shared" si="2043"/>
        <v>760.91671486408325</v>
      </c>
      <c r="AH1986" s="91">
        <f t="shared" si="2043"/>
        <v>713.37129739990291</v>
      </c>
      <c r="AI1986" s="91">
        <f t="shared" si="2043"/>
        <v>829.44127313613558</v>
      </c>
      <c r="AJ1986" s="91">
        <f t="shared" si="2043"/>
        <v>749.89047991272753</v>
      </c>
      <c r="AK1986" s="91">
        <f t="shared" si="2043"/>
        <v>710.13096385112226</v>
      </c>
      <c r="AL1986" s="148"/>
      <c r="AM1986" s="148"/>
      <c r="AN1986" s="148"/>
      <c r="AO1986" s="148"/>
    </row>
    <row r="1987" spans="1:41" ht="13.5" customHeight="1">
      <c r="A1987" s="88">
        <v>1984</v>
      </c>
      <c r="B1987" s="95" t="s">
        <v>13</v>
      </c>
      <c r="C1987" s="96">
        <v>1045</v>
      </c>
      <c r="D1987" s="96">
        <v>996</v>
      </c>
      <c r="E1987" s="96">
        <v>1094</v>
      </c>
      <c r="F1987" s="96">
        <v>1095</v>
      </c>
      <c r="G1987" s="96">
        <v>1084</v>
      </c>
      <c r="H1987" s="96">
        <v>1186</v>
      </c>
      <c r="I1987" s="96">
        <v>1257</v>
      </c>
      <c r="J1987" s="96">
        <v>1078</v>
      </c>
      <c r="K1987" s="96">
        <v>1068</v>
      </c>
      <c r="L1987" s="96">
        <v>965</v>
      </c>
      <c r="M1987" s="96">
        <v>925</v>
      </c>
      <c r="N1987" s="96">
        <v>931</v>
      </c>
      <c r="O1987" s="96"/>
      <c r="P1987" s="96"/>
      <c r="Q1987" s="96"/>
      <c r="R1987" s="96"/>
      <c r="Z1987" s="91">
        <f t="shared" ref="Z1987:AK1987" si="2044">C1987*100000/Z1975</f>
        <v>1084.3060959792476</v>
      </c>
      <c r="AA1987" s="91">
        <f t="shared" si="2044"/>
        <v>1023.8907849829352</v>
      </c>
      <c r="AB1987" s="91">
        <f t="shared" si="2044"/>
        <v>1095.073171708274</v>
      </c>
      <c r="AC1987" s="91">
        <f t="shared" si="2044"/>
        <v>1072.015977443609</v>
      </c>
      <c r="AD1987" s="91">
        <f t="shared" si="2044"/>
        <v>1037.6085229393802</v>
      </c>
      <c r="AE1987" s="91">
        <f t="shared" si="2044"/>
        <v>1114.3265183403487</v>
      </c>
      <c r="AF1987" s="91">
        <f t="shared" si="2044"/>
        <v>1157.9063726302991</v>
      </c>
      <c r="AG1987" s="91">
        <f t="shared" si="2044"/>
        <v>974.19028340080968</v>
      </c>
      <c r="AH1987" s="91">
        <f t="shared" si="2044"/>
        <v>942.92146735531719</v>
      </c>
      <c r="AI1987" s="91">
        <f t="shared" si="2044"/>
        <v>834.63068673239923</v>
      </c>
      <c r="AJ1987" s="91">
        <f t="shared" si="2044"/>
        <v>794.55749589836535</v>
      </c>
      <c r="AK1987" s="91">
        <f t="shared" si="2044"/>
        <v>830.56774792135036</v>
      </c>
      <c r="AL1987" s="148"/>
      <c r="AM1987" s="148"/>
      <c r="AN1987" s="148"/>
      <c r="AO1987" s="148"/>
    </row>
    <row r="1988" spans="1:41" ht="13.5" customHeight="1">
      <c r="A1988" s="88">
        <v>1985</v>
      </c>
      <c r="B1988" s="95" t="s">
        <v>12</v>
      </c>
      <c r="C1988" s="96">
        <v>3905</v>
      </c>
      <c r="D1988" s="96">
        <v>3689</v>
      </c>
      <c r="E1988" s="96">
        <v>4317</v>
      </c>
      <c r="F1988" s="96">
        <v>4180</v>
      </c>
      <c r="G1988" s="96">
        <v>4492</v>
      </c>
      <c r="H1988" s="96">
        <v>5406</v>
      </c>
      <c r="I1988" s="96">
        <v>5542</v>
      </c>
      <c r="J1988" s="96">
        <v>4850</v>
      </c>
      <c r="K1988" s="96">
        <v>4753</v>
      </c>
      <c r="L1988" s="96">
        <v>5136</v>
      </c>
      <c r="M1988" s="96">
        <v>4806</v>
      </c>
      <c r="N1988" s="96">
        <v>4711</v>
      </c>
      <c r="O1988" s="96"/>
      <c r="P1988" s="96"/>
      <c r="Q1988" s="96"/>
      <c r="R1988" s="96"/>
      <c r="Z1988" s="91">
        <f t="shared" ref="Z1988:AK1988" si="2045">C1988*100000/Z1975</f>
        <v>4051.8806744487679</v>
      </c>
      <c r="AA1988" s="91">
        <f t="shared" si="2045"/>
        <v>3792.3023150622971</v>
      </c>
      <c r="AB1988" s="91">
        <f t="shared" si="2045"/>
        <v>4321.2348101139114</v>
      </c>
      <c r="AC1988" s="91">
        <f t="shared" si="2045"/>
        <v>4092.2619047619046</v>
      </c>
      <c r="AD1988" s="91">
        <f t="shared" si="2045"/>
        <v>4299.7578275310852</v>
      </c>
      <c r="AE1988" s="91">
        <f t="shared" si="2045"/>
        <v>5079.2994588093807</v>
      </c>
      <c r="AF1988" s="91">
        <f t="shared" si="2045"/>
        <v>5105.1051051051054</v>
      </c>
      <c r="AG1988" s="91">
        <f t="shared" si="2045"/>
        <v>4382.9525737420472</v>
      </c>
      <c r="AH1988" s="91">
        <f t="shared" si="2045"/>
        <v>4196.3536838387854</v>
      </c>
      <c r="AI1988" s="91">
        <f t="shared" si="2045"/>
        <v>4442.1380384016602</v>
      </c>
      <c r="AJ1988" s="91">
        <f t="shared" si="2045"/>
        <v>4128.263054364912</v>
      </c>
      <c r="AK1988" s="91">
        <f t="shared" si="2045"/>
        <v>4202.7977018877355</v>
      </c>
      <c r="AL1988" s="148"/>
      <c r="AM1988" s="148"/>
      <c r="AN1988" s="148"/>
      <c r="AO1988" s="148"/>
    </row>
    <row r="1989" spans="1:41" ht="13.5" customHeight="1">
      <c r="A1989" s="88">
        <v>1986</v>
      </c>
      <c r="B1989" s="95" t="s">
        <v>11</v>
      </c>
      <c r="C1989" s="96">
        <v>728</v>
      </c>
      <c r="D1989" s="96">
        <v>1687</v>
      </c>
      <c r="E1989" s="96">
        <v>953</v>
      </c>
      <c r="F1989" s="96">
        <v>1159</v>
      </c>
      <c r="G1989" s="96">
        <v>979</v>
      </c>
      <c r="H1989" s="96">
        <v>961</v>
      </c>
      <c r="I1989" s="96">
        <v>1643</v>
      </c>
      <c r="J1989" s="96">
        <v>1710</v>
      </c>
      <c r="K1989" s="96">
        <v>845</v>
      </c>
      <c r="L1989" s="96">
        <v>1091</v>
      </c>
      <c r="M1989" s="96">
        <v>810</v>
      </c>
      <c r="N1989" s="96">
        <v>743</v>
      </c>
      <c r="O1989" s="96"/>
      <c r="P1989" s="96"/>
      <c r="Q1989" s="96"/>
      <c r="R1989" s="96"/>
      <c r="Z1989" s="91">
        <f t="shared" ref="Z1989:AK1989" si="2046">C1989*100000/Z1975</f>
        <v>755.38261997405971</v>
      </c>
      <c r="AA1989" s="91">
        <f t="shared" si="2046"/>
        <v>1734.2407171347506</v>
      </c>
      <c r="AB1989" s="91">
        <f t="shared" si="2046"/>
        <v>953.9348561590358</v>
      </c>
      <c r="AC1989" s="91">
        <f t="shared" si="2046"/>
        <v>1134.672619047619</v>
      </c>
      <c r="AD1989" s="91">
        <f t="shared" si="2046"/>
        <v>937.10216232255846</v>
      </c>
      <c r="AE1989" s="91">
        <f t="shared" si="2046"/>
        <v>902.92393265183398</v>
      </c>
      <c r="AF1989" s="91">
        <f t="shared" si="2046"/>
        <v>1513.4766668509001</v>
      </c>
      <c r="AG1989" s="91">
        <f t="shared" si="2046"/>
        <v>1545.3296703296703</v>
      </c>
      <c r="AH1989" s="91">
        <f t="shared" si="2046"/>
        <v>746.03805235509651</v>
      </c>
      <c r="AI1989" s="91">
        <f t="shared" si="2046"/>
        <v>943.60837225393527</v>
      </c>
      <c r="AJ1989" s="91">
        <f t="shared" si="2046"/>
        <v>695.774672083974</v>
      </c>
      <c r="AK1989" s="91">
        <f t="shared" si="2046"/>
        <v>662.84837454947717</v>
      </c>
      <c r="AL1989" s="148"/>
      <c r="AM1989" s="148"/>
      <c r="AN1989" s="148"/>
      <c r="AO1989" s="148"/>
    </row>
    <row r="1990" spans="1:41" ht="13.5" customHeight="1">
      <c r="A1990" s="88">
        <v>1987</v>
      </c>
      <c r="B1990" s="95" t="s">
        <v>28</v>
      </c>
      <c r="C1990" s="96">
        <v>0</v>
      </c>
      <c r="D1990" s="96">
        <v>0</v>
      </c>
      <c r="E1990" s="96">
        <v>0</v>
      </c>
      <c r="F1990" s="96">
        <v>2</v>
      </c>
      <c r="G1990" s="96">
        <v>0</v>
      </c>
      <c r="H1990" s="96">
        <v>0</v>
      </c>
      <c r="I1990" s="96">
        <v>0</v>
      </c>
      <c r="J1990" s="96">
        <v>0</v>
      </c>
      <c r="K1990" s="96">
        <v>1</v>
      </c>
      <c r="L1990" s="96">
        <v>0</v>
      </c>
      <c r="M1990" s="96">
        <v>0</v>
      </c>
      <c r="N1990" s="96">
        <v>0</v>
      </c>
      <c r="O1990" s="96"/>
      <c r="P1990" s="96"/>
      <c r="Q1990" s="96"/>
      <c r="R1990" s="96"/>
      <c r="Z1990" s="91">
        <f t="shared" ref="Z1990:AK1990" si="2047">C1990*100000/Z1975</f>
        <v>0</v>
      </c>
      <c r="AA1990" s="91">
        <f t="shared" si="2047"/>
        <v>0</v>
      </c>
      <c r="AB1990" s="91">
        <f t="shared" si="2047"/>
        <v>0</v>
      </c>
      <c r="AC1990" s="91">
        <f t="shared" si="2047"/>
        <v>1.9580200501253133</v>
      </c>
      <c r="AD1990" s="91">
        <f t="shared" si="2047"/>
        <v>0</v>
      </c>
      <c r="AE1990" s="91">
        <f t="shared" si="2047"/>
        <v>0</v>
      </c>
      <c r="AF1990" s="91">
        <f t="shared" si="2047"/>
        <v>0</v>
      </c>
      <c r="AG1990" s="91">
        <f t="shared" si="2047"/>
        <v>0</v>
      </c>
      <c r="AH1990" s="91">
        <f t="shared" si="2047"/>
        <v>0.88288526905928577</v>
      </c>
      <c r="AI1990" s="91">
        <f t="shared" si="2047"/>
        <v>0</v>
      </c>
      <c r="AJ1990" s="91">
        <f t="shared" si="2047"/>
        <v>0</v>
      </c>
      <c r="AK1990" s="91">
        <f t="shared" si="2047"/>
        <v>0</v>
      </c>
      <c r="AL1990" s="148"/>
      <c r="AM1990" s="148"/>
      <c r="AN1990" s="148"/>
      <c r="AO1990" s="148"/>
    </row>
    <row r="1991" spans="1:41" ht="13.5" customHeight="1">
      <c r="A1991" s="88">
        <v>1988</v>
      </c>
      <c r="B1991" s="97" t="s">
        <v>118</v>
      </c>
      <c r="C1991" s="96">
        <v>6684</v>
      </c>
      <c r="D1991" s="96">
        <v>7499</v>
      </c>
      <c r="E1991" s="96">
        <v>7489</v>
      </c>
      <c r="F1991" s="96">
        <v>7385</v>
      </c>
      <c r="G1991" s="96">
        <v>7528</v>
      </c>
      <c r="H1991" s="96">
        <v>8512</v>
      </c>
      <c r="I1991" s="96">
        <v>9354</v>
      </c>
      <c r="J1991" s="96">
        <v>8512</v>
      </c>
      <c r="K1991" s="96">
        <v>7508</v>
      </c>
      <c r="L1991" s="96">
        <v>8186</v>
      </c>
      <c r="M1991" s="96">
        <v>7448</v>
      </c>
      <c r="N1991" s="96">
        <v>7214</v>
      </c>
      <c r="O1991" s="96"/>
      <c r="P1991" s="96"/>
      <c r="Q1991" s="96"/>
      <c r="R1991" s="96"/>
      <c r="T1991" s="4" t="s">
        <v>1323</v>
      </c>
      <c r="U1991" s="4" t="s">
        <v>1324</v>
      </c>
      <c r="V1991" s="4" t="s">
        <v>1325</v>
      </c>
      <c r="W1991" s="4" t="s">
        <v>1326</v>
      </c>
      <c r="X1991" s="4" t="s">
        <v>1327</v>
      </c>
      <c r="Y1991" s="4">
        <v>6850.4</v>
      </c>
      <c r="Z1991" s="91">
        <f t="shared" ref="Z1991:AK1991" si="2048">C1991*100000/Z1975</f>
        <v>6935.4085603112844</v>
      </c>
      <c r="AA1991" s="91">
        <f t="shared" si="2048"/>
        <v>7708.9929684608742</v>
      </c>
      <c r="AB1991" s="91">
        <f t="shared" si="2048"/>
        <v>7496.3464194911012</v>
      </c>
      <c r="AC1991" s="91">
        <f t="shared" si="2048"/>
        <v>7229.9890350877195</v>
      </c>
      <c r="AD1991" s="91">
        <f t="shared" si="2048"/>
        <v>7205.8274545089071</v>
      </c>
      <c r="AE1991" s="91">
        <f t="shared" si="2048"/>
        <v>7997.5947083583887</v>
      </c>
      <c r="AF1991" s="91">
        <f t="shared" si="2048"/>
        <v>8616.592052174874</v>
      </c>
      <c r="AG1991" s="91">
        <f t="shared" si="2048"/>
        <v>7692.3076923076924</v>
      </c>
      <c r="AH1991" s="91">
        <f t="shared" si="2048"/>
        <v>6628.7026000971173</v>
      </c>
      <c r="AI1991" s="91">
        <f t="shared" si="2048"/>
        <v>7080.0899498356684</v>
      </c>
      <c r="AJ1991" s="91">
        <f t="shared" si="2048"/>
        <v>6397.691058865973</v>
      </c>
      <c r="AK1991" s="91">
        <f t="shared" si="2048"/>
        <v>6435.784890982407</v>
      </c>
      <c r="AL1991" s="148"/>
      <c r="AM1991" s="148"/>
      <c r="AN1991" s="148"/>
      <c r="AO1991" s="148"/>
    </row>
    <row r="1992" spans="1:41" ht="13.5" customHeight="1">
      <c r="A1992" s="88">
        <v>1989</v>
      </c>
      <c r="B1992" s="95" t="s">
        <v>10</v>
      </c>
      <c r="C1992" s="96">
        <v>71</v>
      </c>
      <c r="D1992" s="96">
        <v>76</v>
      </c>
      <c r="E1992" s="96">
        <v>111</v>
      </c>
      <c r="F1992" s="96">
        <v>97</v>
      </c>
      <c r="G1992" s="96">
        <v>123</v>
      </c>
      <c r="H1992" s="96">
        <v>139</v>
      </c>
      <c r="I1992" s="96">
        <v>167</v>
      </c>
      <c r="J1992" s="96">
        <v>146</v>
      </c>
      <c r="K1992" s="96">
        <v>121</v>
      </c>
      <c r="L1992" s="96">
        <v>211</v>
      </c>
      <c r="M1992" s="96">
        <v>189</v>
      </c>
      <c r="N1992" s="96">
        <v>124</v>
      </c>
      <c r="O1992" s="96"/>
      <c r="P1992" s="96"/>
      <c r="Q1992" s="96"/>
      <c r="R1992" s="96"/>
      <c r="Z1992" s="91">
        <f t="shared" ref="Z1992:AK1992" si="2049">C1992*100000/Z1975</f>
        <v>73.670557717250318</v>
      </c>
      <c r="AA1992" s="91">
        <f t="shared" si="2049"/>
        <v>78.128212508738031</v>
      </c>
      <c r="AB1992" s="91">
        <f t="shared" si="2049"/>
        <v>111.10888670897479</v>
      </c>
      <c r="AC1992" s="91">
        <f t="shared" si="2049"/>
        <v>94.963972431077693</v>
      </c>
      <c r="AD1992" s="91">
        <f t="shared" si="2049"/>
        <v>117.7360224368485</v>
      </c>
      <c r="AE1992" s="91">
        <f t="shared" si="2049"/>
        <v>130.59981960312689</v>
      </c>
      <c r="AF1992" s="91">
        <f t="shared" si="2049"/>
        <v>153.83481641150354</v>
      </c>
      <c r="AG1992" s="91">
        <f t="shared" si="2049"/>
        <v>131.94042799305956</v>
      </c>
      <c r="AH1992" s="91">
        <f t="shared" si="2049"/>
        <v>106.82911755617357</v>
      </c>
      <c r="AI1992" s="91">
        <f t="shared" si="2049"/>
        <v>182.49437813527072</v>
      </c>
      <c r="AJ1992" s="91">
        <f t="shared" si="2049"/>
        <v>162.3474234862606</v>
      </c>
      <c r="AK1992" s="91">
        <f t="shared" si="2049"/>
        <v>110.62341647932055</v>
      </c>
      <c r="AL1992" s="148"/>
      <c r="AM1992" s="148"/>
      <c r="AN1992" s="148"/>
      <c r="AO1992" s="148"/>
    </row>
    <row r="1993" spans="1:41" ht="13.5" customHeight="1">
      <c r="A1993" s="88">
        <v>1990</v>
      </c>
      <c r="B1993" s="95" t="s">
        <v>9</v>
      </c>
      <c r="C1993" s="96">
        <v>13</v>
      </c>
      <c r="D1993" s="96">
        <v>10</v>
      </c>
      <c r="E1993" s="96">
        <v>20</v>
      </c>
      <c r="F1993" s="96">
        <v>23</v>
      </c>
      <c r="G1993" s="96">
        <v>17</v>
      </c>
      <c r="H1993" s="96">
        <v>19</v>
      </c>
      <c r="I1993" s="96">
        <v>19</v>
      </c>
      <c r="J1993" s="96">
        <v>16</v>
      </c>
      <c r="K1993" s="96">
        <v>15</v>
      </c>
      <c r="L1993" s="96">
        <v>28</v>
      </c>
      <c r="M1993" s="96">
        <v>27</v>
      </c>
      <c r="N1993" s="96">
        <v>25</v>
      </c>
      <c r="O1993" s="96"/>
      <c r="P1993" s="96"/>
      <c r="Q1993" s="96"/>
      <c r="R1993" s="96"/>
      <c r="Z1993" s="91">
        <f t="shared" ref="Z1993:AK1993" si="2050">C1993*100000/Z1975</f>
        <v>13.488975356679637</v>
      </c>
      <c r="AA1993" s="91">
        <f t="shared" si="2050"/>
        <v>10.280027961676057</v>
      </c>
      <c r="AB1993" s="91">
        <f t="shared" si="2050"/>
        <v>20.019619226842305</v>
      </c>
      <c r="AC1993" s="91">
        <f t="shared" si="2050"/>
        <v>22.517230576441104</v>
      </c>
      <c r="AD1993" s="91">
        <f t="shared" si="2050"/>
        <v>16.272458385580688</v>
      </c>
      <c r="AE1993" s="91">
        <f t="shared" si="2050"/>
        <v>17.851773902585688</v>
      </c>
      <c r="AF1993" s="91">
        <f t="shared" si="2050"/>
        <v>17.502164741428544</v>
      </c>
      <c r="AG1993" s="91">
        <f t="shared" si="2050"/>
        <v>14.459224985540775</v>
      </c>
      <c r="AH1993" s="91">
        <f t="shared" si="2050"/>
        <v>13.243279035889286</v>
      </c>
      <c r="AI1993" s="91">
        <f t="shared" si="2050"/>
        <v>24.217263449230238</v>
      </c>
      <c r="AJ1993" s="91">
        <f t="shared" si="2050"/>
        <v>23.1924890694658</v>
      </c>
      <c r="AK1993" s="91">
        <f t="shared" si="2050"/>
        <v>22.303108161153339</v>
      </c>
      <c r="AL1993" s="148"/>
      <c r="AM1993" s="148"/>
      <c r="AN1993" s="148"/>
      <c r="AO1993" s="148"/>
    </row>
    <row r="1994" spans="1:41" ht="13.5" customHeight="1">
      <c r="A1994" s="88">
        <v>1991</v>
      </c>
      <c r="B1994" s="95" t="s">
        <v>8</v>
      </c>
      <c r="C1994" s="96">
        <v>348</v>
      </c>
      <c r="D1994" s="96">
        <v>403</v>
      </c>
      <c r="E1994" s="96">
        <v>457</v>
      </c>
      <c r="F1994" s="96">
        <v>463</v>
      </c>
      <c r="G1994" s="96">
        <v>680</v>
      </c>
      <c r="H1994" s="96">
        <v>706</v>
      </c>
      <c r="I1994" s="96">
        <v>614</v>
      </c>
      <c r="J1994" s="96">
        <v>764</v>
      </c>
      <c r="K1994" s="96">
        <v>749</v>
      </c>
      <c r="L1994" s="96">
        <v>824</v>
      </c>
      <c r="M1994" s="96">
        <v>737</v>
      </c>
      <c r="N1994" s="96">
        <v>633</v>
      </c>
      <c r="O1994" s="96"/>
      <c r="P1994" s="96"/>
      <c r="Q1994" s="96"/>
      <c r="R1994" s="96"/>
      <c r="Z1994" s="91">
        <f t="shared" ref="Z1994:AK1994" si="2051">C1994*100000/Z1975</f>
        <v>361.08949416342415</v>
      </c>
      <c r="AA1994" s="91">
        <f t="shared" si="2051"/>
        <v>414.28512685554506</v>
      </c>
      <c r="AB1994" s="91">
        <f t="shared" si="2051"/>
        <v>457.44829933334665</v>
      </c>
      <c r="AC1994" s="91">
        <f t="shared" si="2051"/>
        <v>453.28164160401002</v>
      </c>
      <c r="AD1994" s="91">
        <f t="shared" si="2051"/>
        <v>650.89833542322754</v>
      </c>
      <c r="AE1994" s="91">
        <f t="shared" si="2051"/>
        <v>663.33433553818395</v>
      </c>
      <c r="AF1994" s="91">
        <f t="shared" si="2051"/>
        <v>565.59627111774353</v>
      </c>
      <c r="AG1994" s="91">
        <f t="shared" si="2051"/>
        <v>690.42799305957203</v>
      </c>
      <c r="AH1994" s="91">
        <f t="shared" si="2051"/>
        <v>661.28106652540498</v>
      </c>
      <c r="AI1994" s="91">
        <f t="shared" si="2051"/>
        <v>712.67946722020406</v>
      </c>
      <c r="AJ1994" s="91">
        <f t="shared" si="2051"/>
        <v>633.06905348875159</v>
      </c>
      <c r="AK1994" s="91">
        <f t="shared" si="2051"/>
        <v>564.7146986404025</v>
      </c>
      <c r="AL1994" s="148"/>
      <c r="AM1994" s="148"/>
      <c r="AN1994" s="148"/>
      <c r="AO1994" s="148"/>
    </row>
    <row r="1995" spans="1:41" ht="13.5" customHeight="1">
      <c r="A1995" s="88">
        <v>1992</v>
      </c>
      <c r="B1995" s="95" t="s">
        <v>24</v>
      </c>
      <c r="C1995" s="96">
        <v>0</v>
      </c>
      <c r="D1995" s="96">
        <v>2</v>
      </c>
      <c r="E1995" s="96">
        <v>6</v>
      </c>
      <c r="F1995" s="96">
        <v>3</v>
      </c>
      <c r="G1995" s="96">
        <v>4</v>
      </c>
      <c r="H1995" s="96">
        <v>2</v>
      </c>
      <c r="I1995" s="96">
        <v>1</v>
      </c>
      <c r="J1995" s="96">
        <v>2</v>
      </c>
      <c r="K1995" s="96">
        <v>3</v>
      </c>
      <c r="L1995" s="96">
        <v>0</v>
      </c>
      <c r="M1995" s="96">
        <v>5</v>
      </c>
      <c r="N1995" s="96">
        <v>24</v>
      </c>
      <c r="O1995" s="96"/>
      <c r="P1995" s="96"/>
      <c r="Q1995" s="96"/>
      <c r="R1995" s="96"/>
      <c r="Z1995" s="91">
        <f t="shared" ref="Z1995:AK1995" si="2052">C1995*100000/Z1975</f>
        <v>0</v>
      </c>
      <c r="AA1995" s="91">
        <f t="shared" si="2052"/>
        <v>2.056005592335211</v>
      </c>
      <c r="AB1995" s="91">
        <f t="shared" si="2052"/>
        <v>6.0058857680526918</v>
      </c>
      <c r="AC1995" s="91">
        <f t="shared" si="2052"/>
        <v>2.9370300751879701</v>
      </c>
      <c r="AD1995" s="91">
        <f t="shared" si="2052"/>
        <v>3.8288137377836913</v>
      </c>
      <c r="AE1995" s="91">
        <f t="shared" si="2052"/>
        <v>1.8791340950090198</v>
      </c>
      <c r="AF1995" s="91">
        <f t="shared" si="2052"/>
        <v>0.92116656533834451</v>
      </c>
      <c r="AG1995" s="91">
        <f t="shared" si="2052"/>
        <v>1.8074031231925969</v>
      </c>
      <c r="AH1995" s="91">
        <f t="shared" si="2052"/>
        <v>2.6486558071778572</v>
      </c>
      <c r="AI1995" s="91">
        <f t="shared" si="2052"/>
        <v>0</v>
      </c>
      <c r="AJ1995" s="91">
        <f t="shared" si="2052"/>
        <v>4.2949053832344077</v>
      </c>
      <c r="AK1995" s="91">
        <f t="shared" si="2052"/>
        <v>21.410983834707206</v>
      </c>
      <c r="AL1995" s="148"/>
      <c r="AM1995" s="148"/>
      <c r="AN1995" s="148"/>
      <c r="AO1995" s="148"/>
    </row>
    <row r="1996" spans="1:41" ht="13.5" customHeight="1">
      <c r="A1996" s="88">
        <v>1993</v>
      </c>
      <c r="B1996" s="97" t="s">
        <v>119</v>
      </c>
      <c r="C1996" s="96">
        <v>432</v>
      </c>
      <c r="D1996" s="96">
        <v>491</v>
      </c>
      <c r="E1996" s="96">
        <v>594</v>
      </c>
      <c r="F1996" s="96">
        <v>586</v>
      </c>
      <c r="G1996" s="96">
        <v>824</v>
      </c>
      <c r="H1996" s="96">
        <v>866</v>
      </c>
      <c r="I1996" s="96">
        <v>801</v>
      </c>
      <c r="J1996" s="96">
        <v>928</v>
      </c>
      <c r="K1996" s="96">
        <v>888</v>
      </c>
      <c r="L1996" s="96">
        <v>1063</v>
      </c>
      <c r="M1996" s="96">
        <v>958</v>
      </c>
      <c r="N1996" s="96">
        <v>806</v>
      </c>
      <c r="O1996" s="96"/>
      <c r="P1996" s="96"/>
      <c r="Q1996" s="96"/>
      <c r="R1996" s="96"/>
      <c r="T1996" s="4" t="s">
        <v>1328</v>
      </c>
      <c r="U1996" s="4" t="s">
        <v>1329</v>
      </c>
      <c r="V1996" s="4" t="s">
        <v>1330</v>
      </c>
      <c r="W1996" s="4" t="s">
        <v>1331</v>
      </c>
      <c r="X1996" s="4" t="s">
        <v>1332</v>
      </c>
      <c r="Y1996" s="4">
        <v>510.6</v>
      </c>
      <c r="Z1996" s="91">
        <f t="shared" ref="Z1996:AK1996" si="2053">C1996*100000/Z1975</f>
        <v>448.24902723735408</v>
      </c>
      <c r="AA1996" s="91">
        <f t="shared" si="2053"/>
        <v>504.74937291829434</v>
      </c>
      <c r="AB1996" s="91">
        <f t="shared" si="2053"/>
        <v>594.58269103721648</v>
      </c>
      <c r="AC1996" s="91">
        <f t="shared" si="2053"/>
        <v>573.69987468671684</v>
      </c>
      <c r="AD1996" s="91">
        <f t="shared" si="2053"/>
        <v>788.73562998344039</v>
      </c>
      <c r="AE1996" s="91">
        <f t="shared" si="2053"/>
        <v>813.66506313890557</v>
      </c>
      <c r="AF1996" s="91">
        <f t="shared" si="2053"/>
        <v>737.85441883601391</v>
      </c>
      <c r="AG1996" s="91">
        <f t="shared" si="2053"/>
        <v>838.63504916136492</v>
      </c>
      <c r="AH1996" s="91">
        <f t="shared" si="2053"/>
        <v>784.00211892464574</v>
      </c>
      <c r="AI1996" s="91">
        <f t="shared" si="2053"/>
        <v>919.39110880470503</v>
      </c>
      <c r="AJ1996" s="91">
        <f t="shared" si="2053"/>
        <v>822.90387142771249</v>
      </c>
      <c r="AK1996" s="91">
        <f t="shared" si="2053"/>
        <v>719.05220711558366</v>
      </c>
      <c r="AL1996" s="148"/>
      <c r="AM1996" s="148"/>
      <c r="AN1996" s="148"/>
      <c r="AO1996" s="148"/>
    </row>
    <row r="1997" spans="1:41" ht="13.5" customHeight="1">
      <c r="A1997" s="88">
        <v>1994</v>
      </c>
      <c r="B1997" s="95" t="s">
        <v>7</v>
      </c>
      <c r="C1997" s="96">
        <v>212</v>
      </c>
      <c r="D1997" s="96">
        <v>182</v>
      </c>
      <c r="E1997" s="96">
        <v>244</v>
      </c>
      <c r="F1997" s="96">
        <v>227</v>
      </c>
      <c r="G1997" s="96">
        <v>353</v>
      </c>
      <c r="H1997" s="96">
        <v>281</v>
      </c>
      <c r="I1997" s="96">
        <v>276</v>
      </c>
      <c r="J1997" s="96">
        <v>278</v>
      </c>
      <c r="K1997" s="96">
        <v>284</v>
      </c>
      <c r="L1997" s="96">
        <v>307</v>
      </c>
      <c r="M1997" s="96">
        <v>310</v>
      </c>
      <c r="N1997" s="96">
        <v>266</v>
      </c>
      <c r="O1997" s="96"/>
      <c r="P1997" s="96"/>
      <c r="Q1997" s="96"/>
      <c r="R1997" s="96"/>
      <c r="Z1997" s="91">
        <f t="shared" ref="Z1997:AK1997" si="2054">C1997*100000/Z1975</f>
        <v>219.9740596627756</v>
      </c>
      <c r="AA1997" s="91">
        <f t="shared" si="2054"/>
        <v>187.09650890250421</v>
      </c>
      <c r="AB1997" s="91">
        <f t="shared" si="2054"/>
        <v>244.23935456747611</v>
      </c>
      <c r="AC1997" s="91">
        <f t="shared" si="2054"/>
        <v>222.23527568922304</v>
      </c>
      <c r="AD1997" s="91">
        <f t="shared" si="2054"/>
        <v>337.89281235941075</v>
      </c>
      <c r="AE1997" s="91">
        <f t="shared" si="2054"/>
        <v>264.01834034876731</v>
      </c>
      <c r="AF1997" s="91">
        <f t="shared" si="2054"/>
        <v>254.24197203338306</v>
      </c>
      <c r="AG1997" s="91">
        <f t="shared" si="2054"/>
        <v>251.22903412377096</v>
      </c>
      <c r="AH1997" s="91">
        <f t="shared" si="2054"/>
        <v>250.73941641283716</v>
      </c>
      <c r="AI1997" s="91">
        <f t="shared" si="2054"/>
        <v>265.5249956754887</v>
      </c>
      <c r="AJ1997" s="91">
        <f t="shared" si="2054"/>
        <v>266.28413376053328</v>
      </c>
      <c r="AK1997" s="91">
        <f t="shared" si="2054"/>
        <v>237.30507083467151</v>
      </c>
      <c r="AL1997" s="148"/>
      <c r="AM1997" s="148"/>
      <c r="AN1997" s="148"/>
      <c r="AO1997" s="148"/>
    </row>
    <row r="1998" spans="1:41" ht="13.5" customHeight="1">
      <c r="A1998" s="88">
        <v>1995</v>
      </c>
      <c r="B1998" s="95" t="s">
        <v>6</v>
      </c>
      <c r="C1998" s="96">
        <v>1017</v>
      </c>
      <c r="D1998" s="96">
        <v>1056</v>
      </c>
      <c r="E1998" s="96">
        <v>1166</v>
      </c>
      <c r="F1998" s="96">
        <v>833</v>
      </c>
      <c r="G1998" s="96">
        <v>780</v>
      </c>
      <c r="H1998" s="96">
        <v>644</v>
      </c>
      <c r="I1998" s="96">
        <v>550</v>
      </c>
      <c r="J1998" s="96">
        <v>583</v>
      </c>
      <c r="K1998" s="96">
        <v>507</v>
      </c>
      <c r="L1998" s="96">
        <v>330</v>
      </c>
      <c r="M1998" s="96">
        <v>348</v>
      </c>
      <c r="N1998" s="96">
        <v>317</v>
      </c>
      <c r="O1998" s="96"/>
      <c r="P1998" s="96"/>
      <c r="Q1998" s="96"/>
      <c r="R1998" s="96"/>
      <c r="Z1998" s="91">
        <f t="shared" ref="Z1998:AK1998" si="2055">C1998*100000/Z1975</f>
        <v>1055.2529182879377</v>
      </c>
      <c r="AA1998" s="91">
        <f t="shared" si="2055"/>
        <v>1085.5709527529914</v>
      </c>
      <c r="AB1998" s="91">
        <f t="shared" si="2055"/>
        <v>1167.1438009249064</v>
      </c>
      <c r="AC1998" s="91">
        <f t="shared" si="2055"/>
        <v>815.51535087719299</v>
      </c>
      <c r="AD1998" s="91">
        <f t="shared" si="2055"/>
        <v>746.61867886781977</v>
      </c>
      <c r="AE1998" s="91">
        <f t="shared" si="2055"/>
        <v>605.08117859290439</v>
      </c>
      <c r="AF1998" s="91">
        <f t="shared" si="2055"/>
        <v>506.64161093608948</v>
      </c>
      <c r="AG1998" s="91">
        <f t="shared" si="2055"/>
        <v>526.85801041064201</v>
      </c>
      <c r="AH1998" s="91">
        <f t="shared" si="2055"/>
        <v>447.6228314130579</v>
      </c>
      <c r="AI1998" s="91">
        <f t="shared" si="2055"/>
        <v>285.41774779449923</v>
      </c>
      <c r="AJ1998" s="91">
        <f t="shared" si="2055"/>
        <v>298.92541467311474</v>
      </c>
      <c r="AK1998" s="91">
        <f t="shared" si="2055"/>
        <v>282.80341148342433</v>
      </c>
      <c r="AL1998" s="148"/>
      <c r="AM1998" s="148"/>
      <c r="AN1998" s="148"/>
      <c r="AO1998" s="148"/>
    </row>
    <row r="1999" spans="1:41" ht="13.5" customHeight="1">
      <c r="A1999" s="88">
        <v>1996</v>
      </c>
      <c r="B1999" s="95" t="s">
        <v>5</v>
      </c>
      <c r="C1999" s="96">
        <v>42</v>
      </c>
      <c r="D1999" s="96">
        <v>79</v>
      </c>
      <c r="E1999" s="96">
        <v>59</v>
      </c>
      <c r="F1999" s="96">
        <v>60</v>
      </c>
      <c r="G1999" s="96">
        <v>78</v>
      </c>
      <c r="H1999" s="96">
        <v>60</v>
      </c>
      <c r="I1999" s="96">
        <v>91</v>
      </c>
      <c r="J1999" s="96">
        <v>66</v>
      </c>
      <c r="K1999" s="96">
        <v>80</v>
      </c>
      <c r="L1999" s="96">
        <v>57</v>
      </c>
      <c r="M1999" s="96">
        <v>104</v>
      </c>
      <c r="N1999" s="96">
        <v>82</v>
      </c>
      <c r="O1999" s="96"/>
      <c r="P1999" s="96"/>
      <c r="Q1999" s="96"/>
      <c r="R1999" s="96"/>
      <c r="Z1999" s="91">
        <f t="shared" ref="Z1999:AK1999" si="2056">C1999*100000/Z1975</f>
        <v>43.579766536964982</v>
      </c>
      <c r="AA1999" s="91">
        <f t="shared" si="2056"/>
        <v>81.21222089724084</v>
      </c>
      <c r="AB1999" s="91">
        <f t="shared" si="2056"/>
        <v>59.057876719184804</v>
      </c>
      <c r="AC1999" s="91">
        <f t="shared" si="2056"/>
        <v>58.7406015037594</v>
      </c>
      <c r="AD1999" s="91">
        <f t="shared" si="2056"/>
        <v>74.661867886781977</v>
      </c>
      <c r="AE1999" s="91">
        <f t="shared" si="2056"/>
        <v>56.374022850270592</v>
      </c>
      <c r="AF1999" s="91">
        <f t="shared" si="2056"/>
        <v>83.826157445789349</v>
      </c>
      <c r="AG1999" s="91">
        <f t="shared" si="2056"/>
        <v>59.6443030653557</v>
      </c>
      <c r="AH1999" s="91">
        <f t="shared" si="2056"/>
        <v>70.630821524742856</v>
      </c>
      <c r="AI1999" s="91">
        <f t="shared" si="2056"/>
        <v>49.29942916450441</v>
      </c>
      <c r="AJ1999" s="91">
        <f t="shared" si="2056"/>
        <v>89.334031971275678</v>
      </c>
      <c r="AK1999" s="91">
        <f t="shared" si="2056"/>
        <v>73.154194768582954</v>
      </c>
      <c r="AL1999" s="148"/>
      <c r="AM1999" s="148"/>
      <c r="AN1999" s="148"/>
      <c r="AO1999" s="148"/>
    </row>
    <row r="2000" spans="1:41" ht="13.5" customHeight="1">
      <c r="A2000" s="88">
        <v>1997</v>
      </c>
      <c r="B2000" s="95" t="s">
        <v>26</v>
      </c>
      <c r="C2000" s="96">
        <v>2</v>
      </c>
      <c r="D2000" s="96">
        <v>5</v>
      </c>
      <c r="E2000" s="96">
        <v>7</v>
      </c>
      <c r="F2000" s="96">
        <v>1</v>
      </c>
      <c r="G2000" s="96">
        <v>3</v>
      </c>
      <c r="H2000" s="96">
        <v>1</v>
      </c>
      <c r="I2000" s="96">
        <v>3</v>
      </c>
      <c r="J2000" s="96">
        <v>3</v>
      </c>
      <c r="K2000" s="96">
        <v>8</v>
      </c>
      <c r="L2000" s="96">
        <v>0</v>
      </c>
      <c r="M2000" s="96">
        <v>1</v>
      </c>
      <c r="N2000" s="96">
        <v>0</v>
      </c>
      <c r="O2000" s="96"/>
      <c r="P2000" s="96"/>
      <c r="Q2000" s="96"/>
      <c r="R2000" s="96"/>
      <c r="Z2000" s="91">
        <f t="shared" ref="Z2000:AK2000" si="2057">C2000*100000/Z1975</f>
        <v>2.0752269779507135</v>
      </c>
      <c r="AA2000" s="91">
        <f t="shared" si="2057"/>
        <v>5.1400139808380283</v>
      </c>
      <c r="AB2000" s="91">
        <f t="shared" si="2057"/>
        <v>7.0068667293948073</v>
      </c>
      <c r="AC2000" s="91">
        <f t="shared" si="2057"/>
        <v>0.97901002506265666</v>
      </c>
      <c r="AD2000" s="91">
        <f t="shared" si="2057"/>
        <v>2.8716103033377682</v>
      </c>
      <c r="AE2000" s="91">
        <f t="shared" si="2057"/>
        <v>0.93956704750450992</v>
      </c>
      <c r="AF2000" s="91">
        <f t="shared" si="2057"/>
        <v>2.7634996960150335</v>
      </c>
      <c r="AG2000" s="91">
        <f t="shared" si="2057"/>
        <v>2.7111046847888951</v>
      </c>
      <c r="AH2000" s="91">
        <f t="shared" si="2057"/>
        <v>7.0630821524742862</v>
      </c>
      <c r="AI2000" s="91">
        <f t="shared" si="2057"/>
        <v>0</v>
      </c>
      <c r="AJ2000" s="91">
        <f t="shared" si="2057"/>
        <v>0.8589810766468815</v>
      </c>
      <c r="AK2000" s="91">
        <f t="shared" si="2057"/>
        <v>0</v>
      </c>
      <c r="AL2000" s="148"/>
      <c r="AM2000" s="148"/>
      <c r="AN2000" s="148"/>
      <c r="AO2000" s="148"/>
    </row>
    <row r="2001" spans="1:41" ht="13.5" customHeight="1">
      <c r="A2001" s="88">
        <v>1998</v>
      </c>
      <c r="B2001" s="95" t="s">
        <v>4</v>
      </c>
      <c r="C2001" s="96">
        <v>92</v>
      </c>
      <c r="D2001" s="96">
        <v>142</v>
      </c>
      <c r="E2001" s="96">
        <v>155</v>
      </c>
      <c r="F2001" s="96">
        <v>148</v>
      </c>
      <c r="G2001" s="96">
        <v>194</v>
      </c>
      <c r="H2001" s="96">
        <v>176</v>
      </c>
      <c r="I2001" s="96">
        <v>224</v>
      </c>
      <c r="J2001" s="96">
        <v>227</v>
      </c>
      <c r="K2001" s="96">
        <v>269</v>
      </c>
      <c r="L2001" s="96">
        <v>249</v>
      </c>
      <c r="M2001" s="96">
        <v>287</v>
      </c>
      <c r="N2001" s="96">
        <v>183</v>
      </c>
      <c r="O2001" s="96"/>
      <c r="P2001" s="96"/>
      <c r="Q2001" s="96"/>
      <c r="R2001" s="96"/>
      <c r="Z2001" s="91">
        <f t="shared" ref="Z2001:AK2001" si="2058">C2001*100000/Z1975</f>
        <v>95.460440985732816</v>
      </c>
      <c r="AA2001" s="91">
        <f t="shared" si="2058"/>
        <v>145.97639705579999</v>
      </c>
      <c r="AB2001" s="91">
        <f t="shared" si="2058"/>
        <v>155.15204900802786</v>
      </c>
      <c r="AC2001" s="91">
        <f t="shared" si="2058"/>
        <v>144.89348370927317</v>
      </c>
      <c r="AD2001" s="91">
        <f t="shared" si="2058"/>
        <v>185.69746628250903</v>
      </c>
      <c r="AE2001" s="91">
        <f t="shared" si="2058"/>
        <v>165.36380036079373</v>
      </c>
      <c r="AF2001" s="91">
        <f t="shared" si="2058"/>
        <v>206.34131063578917</v>
      </c>
      <c r="AG2001" s="91">
        <f t="shared" si="2058"/>
        <v>205.14025448235975</v>
      </c>
      <c r="AH2001" s="91">
        <f t="shared" si="2058"/>
        <v>237.49613737694787</v>
      </c>
      <c r="AI2001" s="91">
        <f t="shared" si="2058"/>
        <v>215.36066424494032</v>
      </c>
      <c r="AJ2001" s="91">
        <f t="shared" si="2058"/>
        <v>246.52756899765498</v>
      </c>
      <c r="AK2001" s="91">
        <f t="shared" si="2058"/>
        <v>163.25875173964243</v>
      </c>
      <c r="AL2001" s="148"/>
      <c r="AM2001" s="148"/>
      <c r="AN2001" s="148"/>
      <c r="AO2001" s="148"/>
    </row>
    <row r="2002" spans="1:41" ht="13.5" customHeight="1">
      <c r="A2002" s="88">
        <v>1999</v>
      </c>
      <c r="B2002" s="95" t="s">
        <v>3</v>
      </c>
      <c r="C2002" s="96">
        <v>126</v>
      </c>
      <c r="D2002" s="96">
        <v>218</v>
      </c>
      <c r="E2002" s="96">
        <v>219</v>
      </c>
      <c r="F2002" s="96">
        <v>725</v>
      </c>
      <c r="G2002" s="96">
        <v>754</v>
      </c>
      <c r="H2002" s="96">
        <v>769</v>
      </c>
      <c r="I2002" s="96">
        <v>736</v>
      </c>
      <c r="J2002" s="96">
        <v>687</v>
      </c>
      <c r="K2002" s="96">
        <v>1013</v>
      </c>
      <c r="L2002" s="96">
        <v>1019</v>
      </c>
      <c r="M2002" s="96">
        <v>1112</v>
      </c>
      <c r="N2002" s="96">
        <v>1113</v>
      </c>
      <c r="O2002" s="96"/>
      <c r="P2002" s="96"/>
      <c r="Q2002" s="96"/>
      <c r="R2002" s="96"/>
      <c r="Z2002" s="91">
        <f t="shared" ref="Z2002:AK2002" si="2059">C2002*100000/Z1975</f>
        <v>130.73929961089493</v>
      </c>
      <c r="AA2002" s="91">
        <f t="shared" si="2059"/>
        <v>224.10460956453801</v>
      </c>
      <c r="AB2002" s="91">
        <f t="shared" si="2059"/>
        <v>219.21483053392325</v>
      </c>
      <c r="AC2002" s="91">
        <f t="shared" si="2059"/>
        <v>709.78226817042605</v>
      </c>
      <c r="AD2002" s="91">
        <f t="shared" si="2059"/>
        <v>721.73138957222579</v>
      </c>
      <c r="AE2002" s="91">
        <f t="shared" si="2059"/>
        <v>722.52705953096813</v>
      </c>
      <c r="AF2002" s="91">
        <f t="shared" si="2059"/>
        <v>677.9785920890215</v>
      </c>
      <c r="AG2002" s="91">
        <f t="shared" si="2059"/>
        <v>620.84297281665704</v>
      </c>
      <c r="AH2002" s="91">
        <f t="shared" si="2059"/>
        <v>894.36277755705646</v>
      </c>
      <c r="AI2002" s="91">
        <f t="shared" si="2059"/>
        <v>881.33540909877183</v>
      </c>
      <c r="AJ2002" s="91">
        <f t="shared" si="2059"/>
        <v>955.18695723133214</v>
      </c>
      <c r="AK2002" s="91">
        <f t="shared" si="2059"/>
        <v>992.93437533454664</v>
      </c>
      <c r="AL2002" s="148"/>
      <c r="AM2002" s="148"/>
      <c r="AN2002" s="148"/>
      <c r="AO2002" s="148"/>
    </row>
    <row r="2003" spans="1:41" ht="13.5" customHeight="1">
      <c r="A2003" s="88">
        <v>2000</v>
      </c>
      <c r="B2003" s="95" t="s">
        <v>2</v>
      </c>
      <c r="C2003" s="96">
        <v>1</v>
      </c>
      <c r="D2003" s="96">
        <v>1</v>
      </c>
      <c r="E2003" s="96">
        <v>1</v>
      </c>
      <c r="F2003" s="96">
        <v>2</v>
      </c>
      <c r="G2003" s="96">
        <v>4</v>
      </c>
      <c r="H2003" s="96">
        <v>1</v>
      </c>
      <c r="I2003" s="96">
        <v>0</v>
      </c>
      <c r="J2003" s="96">
        <v>0</v>
      </c>
      <c r="K2003" s="96">
        <v>4</v>
      </c>
      <c r="L2003" s="96">
        <v>0</v>
      </c>
      <c r="M2003" s="96">
        <v>3</v>
      </c>
      <c r="N2003" s="96">
        <v>2</v>
      </c>
      <c r="O2003" s="96"/>
      <c r="P2003" s="96"/>
      <c r="Q2003" s="96"/>
      <c r="R2003" s="96"/>
      <c r="Z2003" s="91">
        <f t="shared" ref="Z2003:AK2003" si="2060">C2003*100000/Z1975</f>
        <v>1.0376134889753568</v>
      </c>
      <c r="AA2003" s="91">
        <f t="shared" si="2060"/>
        <v>1.0280027961676055</v>
      </c>
      <c r="AB2003" s="91">
        <f t="shared" si="2060"/>
        <v>1.0009809613421152</v>
      </c>
      <c r="AC2003" s="91">
        <f t="shared" si="2060"/>
        <v>1.9580200501253133</v>
      </c>
      <c r="AD2003" s="91">
        <f t="shared" si="2060"/>
        <v>3.8288137377836913</v>
      </c>
      <c r="AE2003" s="91">
        <f t="shared" si="2060"/>
        <v>0.93956704750450992</v>
      </c>
      <c r="AF2003" s="91">
        <f t="shared" si="2060"/>
        <v>0</v>
      </c>
      <c r="AG2003" s="91">
        <f t="shared" si="2060"/>
        <v>0</v>
      </c>
      <c r="AH2003" s="91">
        <f t="shared" si="2060"/>
        <v>3.5315410762371431</v>
      </c>
      <c r="AI2003" s="91">
        <f t="shared" si="2060"/>
        <v>0</v>
      </c>
      <c r="AJ2003" s="91">
        <f t="shared" si="2060"/>
        <v>2.5769432299406443</v>
      </c>
      <c r="AK2003" s="91">
        <f t="shared" si="2060"/>
        <v>1.784248652892267</v>
      </c>
      <c r="AL2003" s="148"/>
      <c r="AM2003" s="148"/>
      <c r="AN2003" s="148"/>
      <c r="AO2003" s="148"/>
    </row>
    <row r="2004" spans="1:41" ht="13.5" customHeight="1">
      <c r="A2004" s="88">
        <v>2001</v>
      </c>
      <c r="B2004" s="95" t="s">
        <v>23</v>
      </c>
      <c r="C2004" s="96">
        <v>3</v>
      </c>
      <c r="D2004" s="96">
        <v>7</v>
      </c>
      <c r="E2004" s="96">
        <v>7</v>
      </c>
      <c r="F2004" s="96">
        <v>4</v>
      </c>
      <c r="G2004" s="96">
        <v>9</v>
      </c>
      <c r="H2004" s="96">
        <v>25</v>
      </c>
      <c r="I2004" s="96">
        <v>23</v>
      </c>
      <c r="J2004" s="96">
        <v>10</v>
      </c>
      <c r="K2004" s="96">
        <v>28</v>
      </c>
      <c r="L2004" s="96">
        <v>14</v>
      </c>
      <c r="M2004" s="96">
        <v>32</v>
      </c>
      <c r="N2004" s="96">
        <v>31</v>
      </c>
      <c r="O2004" s="96"/>
      <c r="P2004" s="96"/>
      <c r="Q2004" s="96"/>
      <c r="R2004" s="96"/>
      <c r="Z2004" s="91">
        <f t="shared" ref="Z2004:AK2004" si="2061">C2004*100000/Z1975</f>
        <v>3.1128404669260701</v>
      </c>
      <c r="AA2004" s="91">
        <f t="shared" si="2061"/>
        <v>7.1960195731732393</v>
      </c>
      <c r="AB2004" s="91">
        <f t="shared" si="2061"/>
        <v>7.0068667293948073</v>
      </c>
      <c r="AC2004" s="91">
        <f t="shared" si="2061"/>
        <v>3.9160401002506267</v>
      </c>
      <c r="AD2004" s="91">
        <f t="shared" si="2061"/>
        <v>8.6148309100133051</v>
      </c>
      <c r="AE2004" s="91">
        <f t="shared" si="2061"/>
        <v>23.489176187612749</v>
      </c>
      <c r="AF2004" s="91">
        <f t="shared" si="2061"/>
        <v>21.186831002781922</v>
      </c>
      <c r="AG2004" s="91">
        <f t="shared" si="2061"/>
        <v>9.037015615962984</v>
      </c>
      <c r="AH2004" s="91">
        <f t="shared" si="2061"/>
        <v>24.720787533660001</v>
      </c>
      <c r="AI2004" s="91">
        <f t="shared" si="2061"/>
        <v>12.108631724615119</v>
      </c>
      <c r="AJ2004" s="91">
        <f t="shared" si="2061"/>
        <v>27.487394452700208</v>
      </c>
      <c r="AK2004" s="91">
        <f t="shared" si="2061"/>
        <v>27.655854119830138</v>
      </c>
      <c r="AL2004" s="148"/>
      <c r="AM2004" s="148"/>
      <c r="AN2004" s="148"/>
      <c r="AO2004" s="148"/>
    </row>
    <row r="2005" spans="1:41" ht="13.5" customHeight="1">
      <c r="A2005" s="88">
        <v>2002</v>
      </c>
      <c r="B2005" s="95" t="s">
        <v>1</v>
      </c>
      <c r="C2005" s="96">
        <v>65</v>
      </c>
      <c r="D2005" s="96">
        <v>142</v>
      </c>
      <c r="E2005" s="96">
        <v>111</v>
      </c>
      <c r="F2005" s="96">
        <v>17</v>
      </c>
      <c r="G2005" s="96">
        <v>30</v>
      </c>
      <c r="H2005" s="96">
        <v>24</v>
      </c>
      <c r="I2005" s="96">
        <v>15</v>
      </c>
      <c r="J2005" s="96">
        <v>12</v>
      </c>
      <c r="K2005" s="96">
        <v>11</v>
      </c>
      <c r="L2005" s="96">
        <v>124</v>
      </c>
      <c r="M2005" s="96">
        <v>8</v>
      </c>
      <c r="N2005" s="96">
        <v>5</v>
      </c>
      <c r="O2005" s="96"/>
      <c r="P2005" s="96"/>
      <c r="Q2005" s="96"/>
      <c r="R2005" s="96"/>
      <c r="Z2005" s="91">
        <f t="shared" ref="Z2005:AK2005" si="2062">C2005*100000/Z1975</f>
        <v>67.444876783398186</v>
      </c>
      <c r="AA2005" s="91">
        <f t="shared" si="2062"/>
        <v>145.97639705579999</v>
      </c>
      <c r="AB2005" s="91">
        <f t="shared" si="2062"/>
        <v>111.10888670897479</v>
      </c>
      <c r="AC2005" s="91">
        <f t="shared" si="2062"/>
        <v>16.643170426065161</v>
      </c>
      <c r="AD2005" s="91">
        <f t="shared" si="2062"/>
        <v>28.716103033377685</v>
      </c>
      <c r="AE2005" s="91">
        <f t="shared" si="2062"/>
        <v>22.549609140108238</v>
      </c>
      <c r="AF2005" s="91">
        <f t="shared" si="2062"/>
        <v>13.817498480075168</v>
      </c>
      <c r="AG2005" s="91">
        <f t="shared" si="2062"/>
        <v>10.84441873915558</v>
      </c>
      <c r="AH2005" s="91">
        <f t="shared" si="2062"/>
        <v>9.7117379596521438</v>
      </c>
      <c r="AI2005" s="91">
        <f t="shared" si="2062"/>
        <v>107.24788098944819</v>
      </c>
      <c r="AJ2005" s="91">
        <f t="shared" si="2062"/>
        <v>6.871848613175052</v>
      </c>
      <c r="AK2005" s="91">
        <f t="shared" si="2062"/>
        <v>4.4606216322306675</v>
      </c>
      <c r="AL2005" s="148"/>
      <c r="AM2005" s="148"/>
      <c r="AN2005" s="148"/>
      <c r="AO2005" s="148"/>
    </row>
    <row r="2006" spans="1:41" ht="13.5" customHeight="1">
      <c r="A2006" s="88">
        <v>2003</v>
      </c>
      <c r="B2006" s="95" t="s">
        <v>0</v>
      </c>
      <c r="C2006" s="96">
        <v>2</v>
      </c>
      <c r="D2006" s="96">
        <v>4</v>
      </c>
      <c r="E2006" s="96">
        <v>8</v>
      </c>
      <c r="F2006" s="96">
        <v>2</v>
      </c>
      <c r="G2006" s="96">
        <v>1</v>
      </c>
      <c r="H2006" s="96">
        <v>7</v>
      </c>
      <c r="I2006" s="96">
        <v>1</v>
      </c>
      <c r="J2006" s="96">
        <v>9</v>
      </c>
      <c r="K2006" s="96">
        <v>4</v>
      </c>
      <c r="L2006" s="96">
        <v>125</v>
      </c>
      <c r="M2006" s="96">
        <v>1065</v>
      </c>
      <c r="N2006" s="96">
        <v>261</v>
      </c>
      <c r="O2006" s="96"/>
      <c r="P2006" s="96"/>
      <c r="Q2006" s="96"/>
      <c r="R2006" s="96"/>
      <c r="Z2006" s="91">
        <f t="shared" ref="Z2006:AK2006" si="2063">C2006*100000/Z1975</f>
        <v>2.0752269779507135</v>
      </c>
      <c r="AA2006" s="91">
        <f t="shared" si="2063"/>
        <v>4.1120111846704219</v>
      </c>
      <c r="AB2006" s="91">
        <f t="shared" si="2063"/>
        <v>8.0078476907369218</v>
      </c>
      <c r="AC2006" s="91">
        <f t="shared" si="2063"/>
        <v>1.9580200501253133</v>
      </c>
      <c r="AD2006" s="91">
        <f t="shared" si="2063"/>
        <v>0.95720343444592282</v>
      </c>
      <c r="AE2006" s="91">
        <f t="shared" si="2063"/>
        <v>6.5769693325315695</v>
      </c>
      <c r="AF2006" s="91">
        <f t="shared" si="2063"/>
        <v>0.92116656533834451</v>
      </c>
      <c r="AG2006" s="91">
        <f t="shared" si="2063"/>
        <v>8.1333140543666858</v>
      </c>
      <c r="AH2006" s="91">
        <f t="shared" si="2063"/>
        <v>3.5315410762371431</v>
      </c>
      <c r="AI2006" s="91">
        <f t="shared" si="2063"/>
        <v>108.11278325549213</v>
      </c>
      <c r="AJ2006" s="91">
        <f t="shared" si="2063"/>
        <v>914.81484662892876</v>
      </c>
      <c r="AK2006" s="91">
        <f t="shared" si="2063"/>
        <v>232.84444920244084</v>
      </c>
      <c r="AL2006" s="148"/>
      <c r="AM2006" s="148"/>
      <c r="AN2006" s="148"/>
      <c r="AO2006" s="148"/>
    </row>
    <row r="2007" spans="1:41" ht="13.5" customHeight="1">
      <c r="A2007" s="88">
        <v>2004</v>
      </c>
      <c r="B2007" s="97" t="s">
        <v>111</v>
      </c>
      <c r="C2007" s="96"/>
      <c r="D2007" s="96"/>
      <c r="E2007" s="96"/>
      <c r="F2007" s="96"/>
      <c r="G2007" s="96"/>
      <c r="H2007" s="96"/>
      <c r="I2007" s="96"/>
      <c r="J2007" s="96"/>
      <c r="K2007" s="96"/>
      <c r="L2007" s="96"/>
      <c r="M2007" s="96">
        <v>0</v>
      </c>
      <c r="N2007" s="96">
        <v>0</v>
      </c>
      <c r="O2007" s="96"/>
      <c r="P2007" s="96"/>
      <c r="Q2007" s="96"/>
      <c r="R2007" s="96"/>
      <c r="Z2007" s="91">
        <f t="shared" ref="Z2007:AK2007" si="2064">C2007*100000/Z1975</f>
        <v>0</v>
      </c>
      <c r="AA2007" s="91">
        <f t="shared" si="2064"/>
        <v>0</v>
      </c>
      <c r="AB2007" s="91">
        <f t="shared" si="2064"/>
        <v>0</v>
      </c>
      <c r="AC2007" s="91">
        <f t="shared" si="2064"/>
        <v>0</v>
      </c>
      <c r="AD2007" s="91">
        <f t="shared" si="2064"/>
        <v>0</v>
      </c>
      <c r="AE2007" s="91">
        <f t="shared" si="2064"/>
        <v>0</v>
      </c>
      <c r="AF2007" s="91">
        <f t="shared" si="2064"/>
        <v>0</v>
      </c>
      <c r="AG2007" s="91">
        <f t="shared" si="2064"/>
        <v>0</v>
      </c>
      <c r="AH2007" s="91">
        <f t="shared" si="2064"/>
        <v>0</v>
      </c>
      <c r="AI2007" s="91">
        <f t="shared" si="2064"/>
        <v>0</v>
      </c>
      <c r="AJ2007" s="91">
        <f t="shared" si="2064"/>
        <v>0</v>
      </c>
      <c r="AK2007" s="91">
        <f t="shared" si="2064"/>
        <v>0</v>
      </c>
      <c r="AL2007" s="148"/>
      <c r="AM2007" s="148"/>
      <c r="AN2007" s="148"/>
      <c r="AO2007" s="148"/>
    </row>
    <row r="2008" spans="1:41" ht="13.5" customHeight="1">
      <c r="A2008" s="88">
        <v>2005</v>
      </c>
      <c r="B2008" s="97" t="s">
        <v>112</v>
      </c>
      <c r="C2008" s="96">
        <f>SUM(C1984,C1991,C1996,C1997:C2007)</f>
        <v>9884</v>
      </c>
      <c r="D2008" s="96">
        <f t="shared" ref="D2008:K2008" si="2065">SUM(D1984,D1991,D1996,D1997:D2007)</f>
        <v>11310</v>
      </c>
      <c r="E2008" s="96">
        <f t="shared" si="2065"/>
        <v>11417</v>
      </c>
      <c r="F2008" s="96">
        <f t="shared" si="2065"/>
        <v>11331</v>
      </c>
      <c r="G2008" s="96">
        <f t="shared" si="2065"/>
        <v>11982</v>
      </c>
      <c r="H2008" s="96">
        <f t="shared" si="2065"/>
        <v>12884</v>
      </c>
      <c r="I2008" s="96">
        <f t="shared" si="2065"/>
        <v>13608</v>
      </c>
      <c r="J2008" s="96">
        <f t="shared" si="2065"/>
        <v>12865</v>
      </c>
      <c r="K2008" s="96">
        <f t="shared" si="2065"/>
        <v>12339</v>
      </c>
      <c r="L2008" s="96">
        <f>SUM(L1984,L1991,L1996,L1997:L2007)</f>
        <v>13087</v>
      </c>
      <c r="M2008" s="96">
        <f t="shared" ref="M2008:R2008" si="2066">SUM(M1984,M1991,M1996,M1997:M2007)</f>
        <v>13501</v>
      </c>
      <c r="N2008" s="96">
        <f>SUM(N1984,N1991,N1996,N1997:N2007)</f>
        <v>12073</v>
      </c>
      <c r="O2008" s="96">
        <f t="shared" si="2066"/>
        <v>0</v>
      </c>
      <c r="P2008" s="96">
        <f t="shared" si="2066"/>
        <v>0</v>
      </c>
      <c r="Q2008" s="96">
        <f t="shared" si="2066"/>
        <v>0</v>
      </c>
      <c r="R2008" s="96">
        <f t="shared" si="2066"/>
        <v>0</v>
      </c>
      <c r="T2008" s="4" t="s">
        <v>1333</v>
      </c>
      <c r="U2008" s="4" t="s">
        <v>1334</v>
      </c>
      <c r="V2008" s="4" t="s">
        <v>1335</v>
      </c>
      <c r="W2008" s="4" t="s">
        <v>1336</v>
      </c>
      <c r="X2008" s="4" t="s">
        <v>1337</v>
      </c>
      <c r="Y2008" s="4">
        <v>9932.5</v>
      </c>
      <c r="Z2008" s="91">
        <f t="shared" ref="Z2008:AK2008" si="2067">C2008*100000/Z1975</f>
        <v>10255.771725032426</v>
      </c>
      <c r="AA2008" s="91">
        <f t="shared" si="2067"/>
        <v>11626.71162465562</v>
      </c>
      <c r="AB2008" s="91">
        <f t="shared" si="2067"/>
        <v>11428.19963564293</v>
      </c>
      <c r="AC2008" s="91">
        <f t="shared" si="2067"/>
        <v>11093.162593984962</v>
      </c>
      <c r="AD2008" s="91">
        <f t="shared" si="2067"/>
        <v>11469.211551531047</v>
      </c>
      <c r="AE2008" s="91">
        <f t="shared" si="2067"/>
        <v>12105.381840048105</v>
      </c>
      <c r="AF2008" s="91">
        <f t="shared" si="2067"/>
        <v>12535.234621124191</v>
      </c>
      <c r="AG2008" s="91">
        <f t="shared" si="2067"/>
        <v>11626.120589936379</v>
      </c>
      <c r="AH2008" s="91">
        <f t="shared" si="2067"/>
        <v>10893.921334922527</v>
      </c>
      <c r="AI2008" s="91">
        <f t="shared" si="2067"/>
        <v>11318.975955717004</v>
      </c>
      <c r="AJ2008" s="91">
        <f t="shared" si="2067"/>
        <v>11597.103515809547</v>
      </c>
      <c r="AK2008" s="91">
        <f t="shared" si="2067"/>
        <v>10770.61699318417</v>
      </c>
      <c r="AL2008" s="148"/>
      <c r="AM2008" s="148"/>
      <c r="AN2008" s="148"/>
      <c r="AO2008" s="148"/>
    </row>
    <row r="2009" spans="1:41" ht="13.5" customHeight="1">
      <c r="A2009" s="88">
        <v>2006</v>
      </c>
      <c r="B2009" s="13" t="s">
        <v>176</v>
      </c>
      <c r="C2009" s="86">
        <v>2011</v>
      </c>
      <c r="D2009" s="86">
        <v>2012</v>
      </c>
      <c r="E2009" s="86">
        <v>2013</v>
      </c>
      <c r="F2009" s="86">
        <v>2014</v>
      </c>
      <c r="G2009" s="86">
        <v>2015</v>
      </c>
      <c r="H2009" s="86">
        <v>2016</v>
      </c>
      <c r="I2009" s="86">
        <v>2017</v>
      </c>
      <c r="J2009" s="86">
        <v>2018</v>
      </c>
      <c r="K2009" s="86">
        <v>2019</v>
      </c>
      <c r="L2009" s="86">
        <v>2020</v>
      </c>
      <c r="M2009" s="86">
        <v>2021</v>
      </c>
      <c r="N2009" s="86">
        <v>2022</v>
      </c>
      <c r="O2009" s="86">
        <v>2023</v>
      </c>
      <c r="P2009" s="86">
        <v>2024</v>
      </c>
      <c r="Q2009" s="86">
        <v>2025</v>
      </c>
      <c r="R2009" s="86">
        <v>2026</v>
      </c>
      <c r="Z2009" s="72">
        <v>6748</v>
      </c>
      <c r="AA2009" s="72">
        <v>6759</v>
      </c>
      <c r="AB2009" s="72">
        <v>6859</v>
      </c>
      <c r="AC2009" s="72">
        <v>6933</v>
      </c>
      <c r="AD2009" s="72">
        <v>7043</v>
      </c>
      <c r="AE2009" s="72">
        <v>7174</v>
      </c>
      <c r="AF2009" s="72">
        <v>7301</v>
      </c>
      <c r="AG2009" s="72">
        <v>7358</v>
      </c>
      <c r="AH2009" s="72">
        <v>7353</v>
      </c>
      <c r="AI2009" s="72">
        <v>7470</v>
      </c>
      <c r="AJ2009" s="72">
        <v>7555</v>
      </c>
      <c r="AK2009" s="72">
        <v>7622</v>
      </c>
      <c r="AL2009" s="149"/>
      <c r="AM2009" s="149"/>
      <c r="AN2009" s="149"/>
      <c r="AO2009" s="149"/>
    </row>
    <row r="2010" spans="1:41" ht="13.5" customHeight="1">
      <c r="A2010" s="88">
        <v>2007</v>
      </c>
      <c r="B2010" s="89" t="s">
        <v>25</v>
      </c>
      <c r="C2010" s="90">
        <v>2</v>
      </c>
      <c r="D2010" s="90">
        <v>0</v>
      </c>
      <c r="E2010" s="90">
        <v>2</v>
      </c>
      <c r="F2010" s="90">
        <v>2</v>
      </c>
      <c r="G2010" s="90">
        <v>0</v>
      </c>
      <c r="H2010" s="90">
        <v>4</v>
      </c>
      <c r="I2010" s="90">
        <v>0</v>
      </c>
      <c r="J2010" s="90">
        <v>6</v>
      </c>
      <c r="K2010" s="90">
        <v>2</v>
      </c>
      <c r="L2010" s="90">
        <v>0</v>
      </c>
      <c r="M2010" s="90">
        <v>2</v>
      </c>
      <c r="N2010" s="90">
        <v>0</v>
      </c>
      <c r="O2010" s="90"/>
      <c r="P2010" s="90"/>
      <c r="Q2010" s="90"/>
      <c r="R2010" s="90"/>
      <c r="Z2010" s="91">
        <f t="shared" ref="Z2010:AK2010" si="2068">C2010*100000/Z2009</f>
        <v>29.638411381149972</v>
      </c>
      <c r="AA2010" s="91">
        <f t="shared" si="2068"/>
        <v>0</v>
      </c>
      <c r="AB2010" s="91">
        <f t="shared" si="2068"/>
        <v>29.158769499927104</v>
      </c>
      <c r="AC2010" s="91">
        <f t="shared" si="2068"/>
        <v>28.847540747151307</v>
      </c>
      <c r="AD2010" s="91">
        <f t="shared" si="2068"/>
        <v>0</v>
      </c>
      <c r="AE2010" s="91">
        <f t="shared" si="2068"/>
        <v>55.756899916364652</v>
      </c>
      <c r="AF2010" s="91">
        <f t="shared" si="2068"/>
        <v>0</v>
      </c>
      <c r="AG2010" s="91">
        <f t="shared" si="2068"/>
        <v>81.543897798314759</v>
      </c>
      <c r="AH2010" s="91">
        <f t="shared" si="2068"/>
        <v>27.199782401740787</v>
      </c>
      <c r="AI2010" s="91">
        <f t="shared" si="2068"/>
        <v>0</v>
      </c>
      <c r="AJ2010" s="91">
        <f t="shared" si="2068"/>
        <v>26.472534745201852</v>
      </c>
      <c r="AK2010" s="91">
        <f t="shared" si="2068"/>
        <v>0</v>
      </c>
      <c r="AL2010" s="148"/>
      <c r="AM2010" s="148"/>
      <c r="AN2010" s="148"/>
      <c r="AO2010" s="148"/>
    </row>
    <row r="2011" spans="1:41" ht="13.5" customHeight="1">
      <c r="A2011" s="88">
        <v>2008</v>
      </c>
      <c r="B2011" s="95" t="s">
        <v>22</v>
      </c>
      <c r="C2011" s="96">
        <v>34</v>
      </c>
      <c r="D2011" s="96">
        <v>20</v>
      </c>
      <c r="E2011" s="96">
        <v>41</v>
      </c>
      <c r="F2011" s="96">
        <v>36</v>
      </c>
      <c r="G2011" s="96">
        <v>29</v>
      </c>
      <c r="H2011" s="96">
        <v>46</v>
      </c>
      <c r="I2011" s="96">
        <v>58</v>
      </c>
      <c r="J2011" s="96">
        <v>56</v>
      </c>
      <c r="K2011" s="96">
        <v>55</v>
      </c>
      <c r="L2011" s="96">
        <v>65</v>
      </c>
      <c r="M2011" s="96">
        <v>49</v>
      </c>
      <c r="N2011" s="96">
        <v>28</v>
      </c>
      <c r="O2011" s="96"/>
      <c r="P2011" s="96"/>
      <c r="Q2011" s="96"/>
      <c r="R2011" s="96"/>
      <c r="Z2011" s="91">
        <f t="shared" ref="Z2011:AK2011" si="2069">C2011*100000/Z2009</f>
        <v>503.85299347954947</v>
      </c>
      <c r="AA2011" s="91">
        <f t="shared" si="2069"/>
        <v>295.90176061547567</v>
      </c>
      <c r="AB2011" s="91">
        <f t="shared" si="2069"/>
        <v>597.75477474850561</v>
      </c>
      <c r="AC2011" s="91">
        <f t="shared" si="2069"/>
        <v>519.2557334487235</v>
      </c>
      <c r="AD2011" s="91">
        <f t="shared" si="2069"/>
        <v>411.75635382649438</v>
      </c>
      <c r="AE2011" s="91">
        <f t="shared" si="2069"/>
        <v>641.20434903819353</v>
      </c>
      <c r="AF2011" s="91">
        <f t="shared" si="2069"/>
        <v>794.4117244213121</v>
      </c>
      <c r="AG2011" s="91">
        <f t="shared" si="2069"/>
        <v>761.07637945093779</v>
      </c>
      <c r="AH2011" s="91">
        <f t="shared" si="2069"/>
        <v>747.99401604787158</v>
      </c>
      <c r="AI2011" s="91">
        <f t="shared" si="2069"/>
        <v>870.14725568942436</v>
      </c>
      <c r="AJ2011" s="91">
        <f t="shared" si="2069"/>
        <v>648.57710125744541</v>
      </c>
      <c r="AK2011" s="91">
        <f t="shared" si="2069"/>
        <v>367.35764891104697</v>
      </c>
      <c r="AL2011" s="148"/>
      <c r="AM2011" s="148"/>
      <c r="AN2011" s="148"/>
      <c r="AO2011" s="148"/>
    </row>
    <row r="2012" spans="1:41" ht="13.5" customHeight="1">
      <c r="A2012" s="88">
        <v>2009</v>
      </c>
      <c r="B2012" s="95" t="s">
        <v>21</v>
      </c>
      <c r="C2012" s="96">
        <v>9</v>
      </c>
      <c r="D2012" s="96">
        <v>5</v>
      </c>
      <c r="E2012" s="96">
        <v>28</v>
      </c>
      <c r="F2012" s="96">
        <v>27</v>
      </c>
      <c r="G2012" s="96">
        <v>39</v>
      </c>
      <c r="H2012" s="96">
        <v>22</v>
      </c>
      <c r="I2012" s="96">
        <v>24</v>
      </c>
      <c r="J2012" s="96">
        <v>23</v>
      </c>
      <c r="K2012" s="96">
        <v>48</v>
      </c>
      <c r="L2012" s="96">
        <v>20</v>
      </c>
      <c r="M2012" s="96">
        <v>26</v>
      </c>
      <c r="N2012" s="96">
        <v>22</v>
      </c>
      <c r="O2012" s="96"/>
      <c r="P2012" s="96"/>
      <c r="Q2012" s="96"/>
      <c r="R2012" s="96"/>
      <c r="Z2012" s="91">
        <f t="shared" ref="Z2012:AK2012" si="2070">C2012*100000/Z2009</f>
        <v>133.37285121517488</v>
      </c>
      <c r="AA2012" s="91">
        <f t="shared" si="2070"/>
        <v>73.975440153868917</v>
      </c>
      <c r="AB2012" s="91">
        <f t="shared" si="2070"/>
        <v>408.22277299897945</v>
      </c>
      <c r="AC2012" s="91">
        <f t="shared" si="2070"/>
        <v>389.44180008654263</v>
      </c>
      <c r="AD2012" s="91">
        <f t="shared" si="2070"/>
        <v>553.7413034218373</v>
      </c>
      <c r="AE2012" s="91">
        <f t="shared" si="2070"/>
        <v>306.66294954000557</v>
      </c>
      <c r="AF2012" s="91">
        <f t="shared" si="2070"/>
        <v>328.72209286399124</v>
      </c>
      <c r="AG2012" s="91">
        <f t="shared" si="2070"/>
        <v>312.58494156020657</v>
      </c>
      <c r="AH2012" s="91">
        <f t="shared" si="2070"/>
        <v>652.79477764177886</v>
      </c>
      <c r="AI2012" s="91">
        <f t="shared" si="2070"/>
        <v>267.73761713520747</v>
      </c>
      <c r="AJ2012" s="91">
        <f t="shared" si="2070"/>
        <v>344.14295168762408</v>
      </c>
      <c r="AK2012" s="91">
        <f t="shared" si="2070"/>
        <v>288.63815271582263</v>
      </c>
      <c r="AL2012" s="148"/>
      <c r="AM2012" s="148"/>
      <c r="AN2012" s="148"/>
      <c r="AO2012" s="148"/>
    </row>
    <row r="2013" spans="1:41" ht="13.5" customHeight="1">
      <c r="A2013" s="88">
        <v>2010</v>
      </c>
      <c r="B2013" s="95" t="s">
        <v>20</v>
      </c>
      <c r="C2013" s="96">
        <v>2</v>
      </c>
      <c r="D2013" s="96">
        <v>0</v>
      </c>
      <c r="E2013" s="96">
        <v>0</v>
      </c>
      <c r="F2013" s="96">
        <v>0</v>
      </c>
      <c r="G2013" s="96">
        <v>0</v>
      </c>
      <c r="H2013" s="96">
        <v>0</v>
      </c>
      <c r="I2013" s="96">
        <v>2</v>
      </c>
      <c r="J2013" s="96">
        <v>1</v>
      </c>
      <c r="K2013" s="96">
        <v>0</v>
      </c>
      <c r="L2013" s="96">
        <v>2</v>
      </c>
      <c r="M2013" s="96">
        <v>1</v>
      </c>
      <c r="N2013" s="96">
        <v>0</v>
      </c>
      <c r="O2013" s="96"/>
      <c r="P2013" s="96"/>
      <c r="Q2013" s="96"/>
      <c r="R2013" s="96"/>
      <c r="Z2013" s="91">
        <f t="shared" ref="Z2013:AK2013" si="2071">C2013*100000/Z2009</f>
        <v>29.638411381149972</v>
      </c>
      <c r="AA2013" s="91">
        <f t="shared" si="2071"/>
        <v>0</v>
      </c>
      <c r="AB2013" s="91">
        <f t="shared" si="2071"/>
        <v>0</v>
      </c>
      <c r="AC2013" s="91">
        <f t="shared" si="2071"/>
        <v>0</v>
      </c>
      <c r="AD2013" s="91">
        <f t="shared" si="2071"/>
        <v>0</v>
      </c>
      <c r="AE2013" s="91">
        <f t="shared" si="2071"/>
        <v>0</v>
      </c>
      <c r="AF2013" s="91">
        <f t="shared" si="2071"/>
        <v>27.393507738665935</v>
      </c>
      <c r="AG2013" s="91">
        <f t="shared" si="2071"/>
        <v>13.590649633052459</v>
      </c>
      <c r="AH2013" s="91">
        <f t="shared" si="2071"/>
        <v>0</v>
      </c>
      <c r="AI2013" s="91">
        <f t="shared" si="2071"/>
        <v>26.773761713520749</v>
      </c>
      <c r="AJ2013" s="91">
        <f t="shared" si="2071"/>
        <v>13.236267372600926</v>
      </c>
      <c r="AK2013" s="91">
        <f t="shared" si="2071"/>
        <v>0</v>
      </c>
      <c r="AL2013" s="148"/>
      <c r="AM2013" s="148"/>
      <c r="AN2013" s="148"/>
      <c r="AO2013" s="148"/>
    </row>
    <row r="2014" spans="1:41" ht="13.5" customHeight="1">
      <c r="A2014" s="88">
        <v>2011</v>
      </c>
      <c r="B2014" s="95" t="s">
        <v>19</v>
      </c>
      <c r="C2014" s="96">
        <v>0</v>
      </c>
      <c r="D2014" s="96">
        <v>0</v>
      </c>
      <c r="E2014" s="96">
        <v>0</v>
      </c>
      <c r="F2014" s="96">
        <v>0</v>
      </c>
      <c r="G2014" s="96">
        <v>0</v>
      </c>
      <c r="H2014" s="96">
        <v>0</v>
      </c>
      <c r="I2014" s="96">
        <v>2</v>
      </c>
      <c r="J2014" s="96">
        <v>0</v>
      </c>
      <c r="K2014" s="96">
        <v>2</v>
      </c>
      <c r="L2014" s="96">
        <v>0</v>
      </c>
      <c r="M2014" s="96">
        <v>1</v>
      </c>
      <c r="N2014" s="96">
        <v>0</v>
      </c>
      <c r="O2014" s="96"/>
      <c r="P2014" s="96"/>
      <c r="Q2014" s="96"/>
      <c r="R2014" s="96"/>
      <c r="Z2014" s="91">
        <f t="shared" ref="Z2014:AK2014" si="2072">C2014*100000/Z2009</f>
        <v>0</v>
      </c>
      <c r="AA2014" s="91">
        <f t="shared" si="2072"/>
        <v>0</v>
      </c>
      <c r="AB2014" s="91">
        <f t="shared" si="2072"/>
        <v>0</v>
      </c>
      <c r="AC2014" s="91">
        <f t="shared" si="2072"/>
        <v>0</v>
      </c>
      <c r="AD2014" s="91">
        <f t="shared" si="2072"/>
        <v>0</v>
      </c>
      <c r="AE2014" s="91">
        <f t="shared" si="2072"/>
        <v>0</v>
      </c>
      <c r="AF2014" s="91">
        <f t="shared" si="2072"/>
        <v>27.393507738665935</v>
      </c>
      <c r="AG2014" s="91">
        <f t="shared" si="2072"/>
        <v>0</v>
      </c>
      <c r="AH2014" s="91">
        <f t="shared" si="2072"/>
        <v>27.199782401740787</v>
      </c>
      <c r="AI2014" s="91">
        <f t="shared" si="2072"/>
        <v>0</v>
      </c>
      <c r="AJ2014" s="91">
        <f t="shared" si="2072"/>
        <v>13.236267372600926</v>
      </c>
      <c r="AK2014" s="91">
        <f t="shared" si="2072"/>
        <v>0</v>
      </c>
      <c r="AL2014" s="148"/>
      <c r="AM2014" s="148"/>
      <c r="AN2014" s="148"/>
      <c r="AO2014" s="148"/>
    </row>
    <row r="2015" spans="1:41" ht="13.5" customHeight="1">
      <c r="A2015" s="88">
        <v>2012</v>
      </c>
      <c r="B2015" s="95" t="s">
        <v>18</v>
      </c>
      <c r="C2015" s="96">
        <v>0</v>
      </c>
      <c r="D2015" s="96">
        <v>0</v>
      </c>
      <c r="E2015" s="96">
        <v>0</v>
      </c>
      <c r="F2015" s="96">
        <v>0</v>
      </c>
      <c r="G2015" s="96">
        <v>0</v>
      </c>
      <c r="H2015" s="96">
        <v>0</v>
      </c>
      <c r="I2015" s="96">
        <v>0</v>
      </c>
      <c r="J2015" s="96">
        <v>0</v>
      </c>
      <c r="K2015" s="96">
        <v>0</v>
      </c>
      <c r="L2015" s="96">
        <v>0</v>
      </c>
      <c r="M2015" s="96">
        <v>0</v>
      </c>
      <c r="N2015" s="96">
        <v>0</v>
      </c>
      <c r="O2015" s="96"/>
      <c r="P2015" s="96"/>
      <c r="Q2015" s="96"/>
      <c r="R2015" s="96"/>
      <c r="Z2015" s="91">
        <f t="shared" ref="Z2015:AK2015" si="2073">C2015*100000/Z2009</f>
        <v>0</v>
      </c>
      <c r="AA2015" s="91">
        <f t="shared" si="2073"/>
        <v>0</v>
      </c>
      <c r="AB2015" s="91">
        <f t="shared" si="2073"/>
        <v>0</v>
      </c>
      <c r="AC2015" s="91">
        <f t="shared" si="2073"/>
        <v>0</v>
      </c>
      <c r="AD2015" s="91">
        <f t="shared" si="2073"/>
        <v>0</v>
      </c>
      <c r="AE2015" s="91">
        <f t="shared" si="2073"/>
        <v>0</v>
      </c>
      <c r="AF2015" s="91">
        <f t="shared" si="2073"/>
        <v>0</v>
      </c>
      <c r="AG2015" s="91">
        <f t="shared" si="2073"/>
        <v>0</v>
      </c>
      <c r="AH2015" s="91">
        <f t="shared" si="2073"/>
        <v>0</v>
      </c>
      <c r="AI2015" s="91">
        <f t="shared" si="2073"/>
        <v>0</v>
      </c>
      <c r="AJ2015" s="91">
        <f t="shared" si="2073"/>
        <v>0</v>
      </c>
      <c r="AK2015" s="91">
        <f t="shared" si="2073"/>
        <v>0</v>
      </c>
      <c r="AL2015" s="148"/>
      <c r="AM2015" s="148"/>
      <c r="AN2015" s="148"/>
      <c r="AO2015" s="148"/>
    </row>
    <row r="2016" spans="1:41" ht="13.5" customHeight="1">
      <c r="A2016" s="88">
        <v>2013</v>
      </c>
      <c r="B2016" s="95" t="s">
        <v>17</v>
      </c>
      <c r="C2016" s="96">
        <v>5</v>
      </c>
      <c r="D2016" s="96">
        <v>7</v>
      </c>
      <c r="E2016" s="96">
        <v>10</v>
      </c>
      <c r="F2016" s="96">
        <v>10</v>
      </c>
      <c r="G2016" s="96">
        <v>11</v>
      </c>
      <c r="H2016" s="96">
        <v>9</v>
      </c>
      <c r="I2016" s="96">
        <v>20</v>
      </c>
      <c r="J2016" s="96">
        <v>8</v>
      </c>
      <c r="K2016" s="96">
        <v>9</v>
      </c>
      <c r="L2016" s="96">
        <v>13</v>
      </c>
      <c r="M2016" s="96">
        <v>18</v>
      </c>
      <c r="N2016" s="96">
        <v>5</v>
      </c>
      <c r="O2016" s="96"/>
      <c r="P2016" s="96"/>
      <c r="Q2016" s="96"/>
      <c r="R2016" s="96"/>
      <c r="Z2016" s="91">
        <f t="shared" ref="Z2016:AK2016" si="2074">C2016*100000/Z2009</f>
        <v>74.096028452874933</v>
      </c>
      <c r="AA2016" s="91">
        <f t="shared" si="2074"/>
        <v>103.56561621541648</v>
      </c>
      <c r="AB2016" s="91">
        <f t="shared" si="2074"/>
        <v>145.79384749963552</v>
      </c>
      <c r="AC2016" s="91">
        <f t="shared" si="2074"/>
        <v>144.23770373575653</v>
      </c>
      <c r="AD2016" s="91">
        <f t="shared" si="2074"/>
        <v>156.18344455487718</v>
      </c>
      <c r="AE2016" s="91">
        <f t="shared" si="2074"/>
        <v>125.45302481182047</v>
      </c>
      <c r="AF2016" s="91">
        <f t="shared" si="2074"/>
        <v>273.93507738665937</v>
      </c>
      <c r="AG2016" s="91">
        <f t="shared" si="2074"/>
        <v>108.72519706441967</v>
      </c>
      <c r="AH2016" s="91">
        <f t="shared" si="2074"/>
        <v>122.39902080783354</v>
      </c>
      <c r="AI2016" s="91">
        <f t="shared" si="2074"/>
        <v>174.02945113788488</v>
      </c>
      <c r="AJ2016" s="91">
        <f t="shared" si="2074"/>
        <v>238.25281270681668</v>
      </c>
      <c r="AK2016" s="91">
        <f t="shared" si="2074"/>
        <v>65.599580162686962</v>
      </c>
      <c r="AL2016" s="148"/>
      <c r="AM2016" s="148"/>
      <c r="AN2016" s="148"/>
      <c r="AO2016" s="148"/>
    </row>
    <row r="2017" spans="1:41" ht="13.5" customHeight="1">
      <c r="A2017" s="88">
        <v>2014</v>
      </c>
      <c r="B2017" s="95" t="s">
        <v>16</v>
      </c>
      <c r="C2017" s="96">
        <v>8</v>
      </c>
      <c r="D2017" s="96">
        <v>2</v>
      </c>
      <c r="E2017" s="96">
        <v>7</v>
      </c>
      <c r="F2017" s="96">
        <v>6</v>
      </c>
      <c r="G2017" s="96">
        <v>6</v>
      </c>
      <c r="H2017" s="96">
        <v>24</v>
      </c>
      <c r="I2017" s="96">
        <v>14</v>
      </c>
      <c r="J2017" s="96">
        <v>18</v>
      </c>
      <c r="K2017" s="96">
        <v>13</v>
      </c>
      <c r="L2017" s="96">
        <v>15</v>
      </c>
      <c r="M2017" s="96">
        <v>7</v>
      </c>
      <c r="N2017" s="96">
        <v>6</v>
      </c>
      <c r="O2017" s="96"/>
      <c r="P2017" s="96"/>
      <c r="Q2017" s="96"/>
      <c r="R2017" s="96"/>
      <c r="Z2017" s="91">
        <f t="shared" ref="Z2017:AK2017" si="2075">C2017*100000/Z2009</f>
        <v>118.55364552459989</v>
      </c>
      <c r="AA2017" s="91">
        <f t="shared" si="2075"/>
        <v>29.590176061547567</v>
      </c>
      <c r="AB2017" s="91">
        <f t="shared" si="2075"/>
        <v>102.05569324974486</v>
      </c>
      <c r="AC2017" s="91">
        <f t="shared" si="2075"/>
        <v>86.542622241453913</v>
      </c>
      <c r="AD2017" s="91">
        <f t="shared" si="2075"/>
        <v>85.190969757205735</v>
      </c>
      <c r="AE2017" s="91">
        <f t="shared" si="2075"/>
        <v>334.5413994981879</v>
      </c>
      <c r="AF2017" s="91">
        <f t="shared" si="2075"/>
        <v>191.75455417066155</v>
      </c>
      <c r="AG2017" s="91">
        <f t="shared" si="2075"/>
        <v>244.63169339494428</v>
      </c>
      <c r="AH2017" s="91">
        <f t="shared" si="2075"/>
        <v>176.7985856113151</v>
      </c>
      <c r="AI2017" s="91">
        <f t="shared" si="2075"/>
        <v>200.80321285140562</v>
      </c>
      <c r="AJ2017" s="91">
        <f t="shared" si="2075"/>
        <v>92.653871608206487</v>
      </c>
      <c r="AK2017" s="91">
        <f t="shared" si="2075"/>
        <v>78.719496195224352</v>
      </c>
      <c r="AL2017" s="148"/>
      <c r="AM2017" s="148"/>
      <c r="AN2017" s="148"/>
      <c r="AO2017" s="148"/>
    </row>
    <row r="2018" spans="1:41" ht="13.5" customHeight="1">
      <c r="A2018" s="88">
        <v>2015</v>
      </c>
      <c r="B2018" s="97" t="s">
        <v>117</v>
      </c>
      <c r="C2018" s="96">
        <v>60</v>
      </c>
      <c r="D2018" s="96">
        <v>34</v>
      </c>
      <c r="E2018" s="96">
        <v>88</v>
      </c>
      <c r="F2018" s="96">
        <v>81</v>
      </c>
      <c r="G2018" s="96">
        <v>85</v>
      </c>
      <c r="H2018" s="96">
        <v>105</v>
      </c>
      <c r="I2018" s="96">
        <v>120</v>
      </c>
      <c r="J2018" s="96">
        <v>112</v>
      </c>
      <c r="K2018" s="96">
        <v>129</v>
      </c>
      <c r="L2018" s="96">
        <v>115</v>
      </c>
      <c r="M2018" s="96">
        <v>104</v>
      </c>
      <c r="N2018" s="96">
        <v>61</v>
      </c>
      <c r="O2018" s="96"/>
      <c r="P2018" s="96"/>
      <c r="Q2018" s="96"/>
      <c r="R2018" s="96"/>
      <c r="T2018" s="4" t="s">
        <v>1338</v>
      </c>
      <c r="U2018" s="4" t="s">
        <v>1339</v>
      </c>
      <c r="V2018" s="4" t="s">
        <v>1340</v>
      </c>
      <c r="W2018" s="4" t="s">
        <v>1341</v>
      </c>
      <c r="X2018" s="4" t="s">
        <v>1342</v>
      </c>
      <c r="Y2018" s="4">
        <v>624.20000000000005</v>
      </c>
      <c r="Z2018" s="91">
        <f t="shared" ref="Z2018:AK2018" si="2076">C2018*100000/Z2009</f>
        <v>889.15234143449914</v>
      </c>
      <c r="AA2018" s="91">
        <f t="shared" si="2076"/>
        <v>503.0329930463086</v>
      </c>
      <c r="AB2018" s="91">
        <f t="shared" si="2076"/>
        <v>1282.9858579967924</v>
      </c>
      <c r="AC2018" s="91">
        <f t="shared" si="2076"/>
        <v>1168.3254002596279</v>
      </c>
      <c r="AD2018" s="91">
        <f t="shared" si="2076"/>
        <v>1206.8720715604145</v>
      </c>
      <c r="AE2018" s="91">
        <f t="shared" si="2076"/>
        <v>1463.6186228045722</v>
      </c>
      <c r="AF2018" s="91">
        <f t="shared" si="2076"/>
        <v>1643.6104643199562</v>
      </c>
      <c r="AG2018" s="91">
        <f t="shared" si="2076"/>
        <v>1522.1527589018756</v>
      </c>
      <c r="AH2018" s="91">
        <f t="shared" si="2076"/>
        <v>1754.3859649122808</v>
      </c>
      <c r="AI2018" s="91">
        <f t="shared" si="2076"/>
        <v>1539.4912985274432</v>
      </c>
      <c r="AJ2018" s="91">
        <f t="shared" si="2076"/>
        <v>1376.5718067504963</v>
      </c>
      <c r="AK2018" s="91">
        <f t="shared" si="2076"/>
        <v>800.31487798478088</v>
      </c>
      <c r="AL2018" s="148"/>
      <c r="AM2018" s="148"/>
      <c r="AN2018" s="148"/>
      <c r="AO2018" s="148"/>
    </row>
    <row r="2019" spans="1:41" ht="13.5" customHeight="1">
      <c r="A2019" s="88">
        <v>2016</v>
      </c>
      <c r="B2019" s="95" t="s">
        <v>15</v>
      </c>
      <c r="C2019" s="96">
        <v>3</v>
      </c>
      <c r="D2019" s="96">
        <v>7</v>
      </c>
      <c r="E2019" s="96">
        <v>12</v>
      </c>
      <c r="F2019" s="96">
        <v>10</v>
      </c>
      <c r="G2019" s="96">
        <v>22</v>
      </c>
      <c r="H2019" s="96">
        <v>34</v>
      </c>
      <c r="I2019" s="96">
        <v>7</v>
      </c>
      <c r="J2019" s="96">
        <v>13</v>
      </c>
      <c r="K2019" s="96">
        <v>19</v>
      </c>
      <c r="L2019" s="96">
        <v>15</v>
      </c>
      <c r="M2019" s="96">
        <v>6</v>
      </c>
      <c r="N2019" s="96">
        <v>12</v>
      </c>
      <c r="O2019" s="96"/>
      <c r="P2019" s="96"/>
      <c r="Q2019" s="96"/>
      <c r="R2019" s="96"/>
      <c r="Z2019" s="91">
        <f t="shared" ref="Z2019:AK2019" si="2077">C2019*100000/Z2009</f>
        <v>44.457617071724954</v>
      </c>
      <c r="AA2019" s="91">
        <f t="shared" si="2077"/>
        <v>103.56561621541648</v>
      </c>
      <c r="AB2019" s="91">
        <f t="shared" si="2077"/>
        <v>174.95261699956262</v>
      </c>
      <c r="AC2019" s="91">
        <f t="shared" si="2077"/>
        <v>144.23770373575653</v>
      </c>
      <c r="AD2019" s="91">
        <f t="shared" si="2077"/>
        <v>312.36688910975437</v>
      </c>
      <c r="AE2019" s="91">
        <f t="shared" si="2077"/>
        <v>473.93364928909955</v>
      </c>
      <c r="AF2019" s="91">
        <f t="shared" si="2077"/>
        <v>95.877277085330775</v>
      </c>
      <c r="AG2019" s="91">
        <f t="shared" si="2077"/>
        <v>176.67844522968198</v>
      </c>
      <c r="AH2019" s="91">
        <f t="shared" si="2077"/>
        <v>258.39793281653749</v>
      </c>
      <c r="AI2019" s="91">
        <f t="shared" si="2077"/>
        <v>200.80321285140562</v>
      </c>
      <c r="AJ2019" s="91">
        <f t="shared" si="2077"/>
        <v>79.417604235605566</v>
      </c>
      <c r="AK2019" s="91">
        <f t="shared" si="2077"/>
        <v>157.4389923904487</v>
      </c>
      <c r="AL2019" s="148"/>
      <c r="AM2019" s="148"/>
      <c r="AN2019" s="148"/>
      <c r="AO2019" s="148"/>
    </row>
    <row r="2020" spans="1:41" ht="13.5" customHeight="1">
      <c r="A2020" s="88">
        <v>2017</v>
      </c>
      <c r="B2020" s="95" t="s">
        <v>14</v>
      </c>
      <c r="C2020" s="96">
        <v>27</v>
      </c>
      <c r="D2020" s="96">
        <v>29</v>
      </c>
      <c r="E2020" s="96">
        <v>27</v>
      </c>
      <c r="F2020" s="96">
        <v>42</v>
      </c>
      <c r="G2020" s="96">
        <v>61</v>
      </c>
      <c r="H2020" s="96">
        <v>35</v>
      </c>
      <c r="I2020" s="96">
        <v>52</v>
      </c>
      <c r="J2020" s="96">
        <v>32</v>
      </c>
      <c r="K2020" s="96">
        <v>44</v>
      </c>
      <c r="L2020" s="96">
        <v>56</v>
      </c>
      <c r="M2020" s="96">
        <v>39</v>
      </c>
      <c r="N2020" s="96">
        <v>46</v>
      </c>
      <c r="O2020" s="96"/>
      <c r="P2020" s="96"/>
      <c r="Q2020" s="96"/>
      <c r="R2020" s="96"/>
      <c r="Z2020" s="91">
        <f t="shared" ref="Z2020:AK2020" si="2078">C2020*100000/Z2009</f>
        <v>400.11855364552463</v>
      </c>
      <c r="AA2020" s="91">
        <f t="shared" si="2078"/>
        <v>429.05755289243973</v>
      </c>
      <c r="AB2020" s="91">
        <f t="shared" si="2078"/>
        <v>393.64338824901591</v>
      </c>
      <c r="AC2020" s="91">
        <f t="shared" si="2078"/>
        <v>605.79835569017746</v>
      </c>
      <c r="AD2020" s="91">
        <f t="shared" si="2078"/>
        <v>866.10819253159161</v>
      </c>
      <c r="AE2020" s="91">
        <f t="shared" si="2078"/>
        <v>487.87287426819069</v>
      </c>
      <c r="AF2020" s="91">
        <f t="shared" si="2078"/>
        <v>712.23120120531439</v>
      </c>
      <c r="AG2020" s="91">
        <f t="shared" si="2078"/>
        <v>434.9007882576787</v>
      </c>
      <c r="AH2020" s="91">
        <f t="shared" si="2078"/>
        <v>598.39521283829731</v>
      </c>
      <c r="AI2020" s="91">
        <f t="shared" si="2078"/>
        <v>749.66532797858099</v>
      </c>
      <c r="AJ2020" s="91">
        <f t="shared" si="2078"/>
        <v>516.21442753143617</v>
      </c>
      <c r="AK2020" s="91">
        <f t="shared" si="2078"/>
        <v>603.51613749672003</v>
      </c>
      <c r="AL2020" s="148"/>
      <c r="AM2020" s="148"/>
      <c r="AN2020" s="148"/>
      <c r="AO2020" s="148"/>
    </row>
    <row r="2021" spans="1:41" ht="13.5" customHeight="1">
      <c r="A2021" s="88">
        <v>2018</v>
      </c>
      <c r="B2021" s="95" t="s">
        <v>13</v>
      </c>
      <c r="C2021" s="96">
        <v>53</v>
      </c>
      <c r="D2021" s="96">
        <v>51</v>
      </c>
      <c r="E2021" s="96">
        <v>63</v>
      </c>
      <c r="F2021" s="96">
        <v>85</v>
      </c>
      <c r="G2021" s="96">
        <v>71</v>
      </c>
      <c r="H2021" s="96">
        <v>77</v>
      </c>
      <c r="I2021" s="96">
        <v>55</v>
      </c>
      <c r="J2021" s="96">
        <v>47</v>
      </c>
      <c r="K2021" s="96">
        <v>66</v>
      </c>
      <c r="L2021" s="96">
        <v>52</v>
      </c>
      <c r="M2021" s="96">
        <v>43</v>
      </c>
      <c r="N2021" s="96">
        <v>44</v>
      </c>
      <c r="O2021" s="96"/>
      <c r="P2021" s="96"/>
      <c r="Q2021" s="96"/>
      <c r="R2021" s="96"/>
      <c r="Z2021" s="91">
        <f t="shared" ref="Z2021:AK2021" si="2079">C2021*100000/Z2009</f>
        <v>785.41790160047424</v>
      </c>
      <c r="AA2021" s="91">
        <f t="shared" si="2079"/>
        <v>754.54948956946293</v>
      </c>
      <c r="AB2021" s="91">
        <f t="shared" si="2079"/>
        <v>918.50123924770378</v>
      </c>
      <c r="AC2021" s="91">
        <f t="shared" si="2079"/>
        <v>1226.0204817539304</v>
      </c>
      <c r="AD2021" s="91">
        <f t="shared" si="2079"/>
        <v>1008.0931421269346</v>
      </c>
      <c r="AE2021" s="91">
        <f t="shared" si="2079"/>
        <v>1073.3203233900194</v>
      </c>
      <c r="AF2021" s="91">
        <f t="shared" si="2079"/>
        <v>753.32146281331325</v>
      </c>
      <c r="AG2021" s="91">
        <f t="shared" si="2079"/>
        <v>638.76053275346567</v>
      </c>
      <c r="AH2021" s="91">
        <f t="shared" si="2079"/>
        <v>897.59281925744597</v>
      </c>
      <c r="AI2021" s="91">
        <f t="shared" si="2079"/>
        <v>696.11780455153951</v>
      </c>
      <c r="AJ2021" s="91">
        <f t="shared" si="2079"/>
        <v>569.1594970218398</v>
      </c>
      <c r="AK2021" s="91">
        <f t="shared" si="2079"/>
        <v>577.27630543164526</v>
      </c>
      <c r="AL2021" s="148"/>
      <c r="AM2021" s="148"/>
      <c r="AN2021" s="148"/>
      <c r="AO2021" s="148"/>
    </row>
    <row r="2022" spans="1:41" ht="13.5" customHeight="1">
      <c r="A2022" s="88">
        <v>2019</v>
      </c>
      <c r="B2022" s="95" t="s">
        <v>12</v>
      </c>
      <c r="C2022" s="96">
        <v>83</v>
      </c>
      <c r="D2022" s="96">
        <v>95</v>
      </c>
      <c r="E2022" s="96">
        <v>91</v>
      </c>
      <c r="F2022" s="96">
        <v>146</v>
      </c>
      <c r="G2022" s="96">
        <v>156</v>
      </c>
      <c r="H2022" s="96">
        <v>170</v>
      </c>
      <c r="I2022" s="96">
        <v>120</v>
      </c>
      <c r="J2022" s="96">
        <v>111</v>
      </c>
      <c r="K2022" s="96">
        <v>149</v>
      </c>
      <c r="L2022" s="96">
        <v>110</v>
      </c>
      <c r="M2022" s="96">
        <v>97</v>
      </c>
      <c r="N2022" s="96">
        <v>112</v>
      </c>
      <c r="O2022" s="96"/>
      <c r="P2022" s="96"/>
      <c r="Q2022" s="96"/>
      <c r="R2022" s="96"/>
      <c r="Z2022" s="91">
        <f t="shared" ref="Z2022:AK2022" si="2080">C2022*100000/Z2009</f>
        <v>1229.9940723177237</v>
      </c>
      <c r="AA2022" s="91">
        <f t="shared" si="2080"/>
        <v>1405.5333629235095</v>
      </c>
      <c r="AB2022" s="91">
        <f t="shared" si="2080"/>
        <v>1326.7240122466833</v>
      </c>
      <c r="AC2022" s="91">
        <f t="shared" si="2080"/>
        <v>2105.8704745420455</v>
      </c>
      <c r="AD2022" s="91">
        <f t="shared" si="2080"/>
        <v>2214.9652136873492</v>
      </c>
      <c r="AE2022" s="91">
        <f t="shared" si="2080"/>
        <v>2369.6682464454975</v>
      </c>
      <c r="AF2022" s="91">
        <f t="shared" si="2080"/>
        <v>1643.6104643199562</v>
      </c>
      <c r="AG2022" s="91">
        <f t="shared" si="2080"/>
        <v>1508.562109268823</v>
      </c>
      <c r="AH2022" s="91">
        <f t="shared" si="2080"/>
        <v>2026.3837889296885</v>
      </c>
      <c r="AI2022" s="91">
        <f t="shared" si="2080"/>
        <v>1472.5568942436412</v>
      </c>
      <c r="AJ2022" s="91">
        <f t="shared" si="2080"/>
        <v>1283.9179351422899</v>
      </c>
      <c r="AK2022" s="91">
        <f t="shared" si="2080"/>
        <v>1469.4305956441879</v>
      </c>
      <c r="AL2022" s="148"/>
      <c r="AM2022" s="148"/>
      <c r="AN2022" s="148"/>
      <c r="AO2022" s="148"/>
    </row>
    <row r="2023" spans="1:41" ht="13.5" customHeight="1">
      <c r="A2023" s="88">
        <v>2020</v>
      </c>
      <c r="B2023" s="95" t="s">
        <v>11</v>
      </c>
      <c r="C2023" s="96">
        <v>4</v>
      </c>
      <c r="D2023" s="96">
        <v>6</v>
      </c>
      <c r="E2023" s="96">
        <v>9</v>
      </c>
      <c r="F2023" s="96">
        <v>4</v>
      </c>
      <c r="G2023" s="96">
        <v>14</v>
      </c>
      <c r="H2023" s="96">
        <v>3</v>
      </c>
      <c r="I2023" s="96">
        <v>8</v>
      </c>
      <c r="J2023" s="96">
        <v>13</v>
      </c>
      <c r="K2023" s="96">
        <v>4</v>
      </c>
      <c r="L2023" s="96">
        <v>10</v>
      </c>
      <c r="M2023" s="96">
        <v>20</v>
      </c>
      <c r="N2023" s="96">
        <v>4</v>
      </c>
      <c r="O2023" s="96"/>
      <c r="P2023" s="96"/>
      <c r="Q2023" s="96"/>
      <c r="R2023" s="96"/>
      <c r="Z2023" s="91">
        <f t="shared" ref="Z2023:AK2023" si="2081">C2023*100000/Z2009</f>
        <v>59.276822762299943</v>
      </c>
      <c r="AA2023" s="91">
        <f t="shared" si="2081"/>
        <v>88.7705281846427</v>
      </c>
      <c r="AB2023" s="91">
        <f t="shared" si="2081"/>
        <v>131.21446274967195</v>
      </c>
      <c r="AC2023" s="91">
        <f t="shared" si="2081"/>
        <v>57.695081494302613</v>
      </c>
      <c r="AD2023" s="91">
        <f t="shared" si="2081"/>
        <v>198.77892943348004</v>
      </c>
      <c r="AE2023" s="91">
        <f t="shared" si="2081"/>
        <v>41.817674937273488</v>
      </c>
      <c r="AF2023" s="91">
        <f t="shared" si="2081"/>
        <v>109.57403095466374</v>
      </c>
      <c r="AG2023" s="91">
        <f t="shared" si="2081"/>
        <v>176.67844522968198</v>
      </c>
      <c r="AH2023" s="91">
        <f t="shared" si="2081"/>
        <v>54.399564803481574</v>
      </c>
      <c r="AI2023" s="91">
        <f t="shared" si="2081"/>
        <v>133.86880856760374</v>
      </c>
      <c r="AJ2023" s="91">
        <f t="shared" si="2081"/>
        <v>264.72534745201853</v>
      </c>
      <c r="AK2023" s="91">
        <f t="shared" si="2081"/>
        <v>52.479664130149565</v>
      </c>
      <c r="AL2023" s="148"/>
      <c r="AM2023" s="148"/>
      <c r="AN2023" s="148"/>
      <c r="AO2023" s="148"/>
    </row>
    <row r="2024" spans="1:41" ht="13.5" customHeight="1">
      <c r="A2024" s="88">
        <v>2021</v>
      </c>
      <c r="B2024" s="95" t="s">
        <v>28</v>
      </c>
      <c r="C2024" s="96">
        <v>0</v>
      </c>
      <c r="D2024" s="96">
        <v>0</v>
      </c>
      <c r="E2024" s="96">
        <v>0</v>
      </c>
      <c r="F2024" s="96">
        <v>0</v>
      </c>
      <c r="G2024" s="96">
        <v>0</v>
      </c>
      <c r="H2024" s="96">
        <v>0</v>
      </c>
      <c r="I2024" s="96">
        <v>0</v>
      </c>
      <c r="J2024" s="96">
        <v>0</v>
      </c>
      <c r="K2024" s="96">
        <v>0</v>
      </c>
      <c r="L2024" s="96">
        <v>0</v>
      </c>
      <c r="M2024" s="96">
        <v>0</v>
      </c>
      <c r="N2024" s="96">
        <v>0</v>
      </c>
      <c r="O2024" s="96"/>
      <c r="P2024" s="96"/>
      <c r="Q2024" s="96"/>
      <c r="R2024" s="96"/>
      <c r="Z2024" s="91">
        <f t="shared" ref="Z2024:AK2024" si="2082">C2024*100000/Z2009</f>
        <v>0</v>
      </c>
      <c r="AA2024" s="91">
        <f t="shared" si="2082"/>
        <v>0</v>
      </c>
      <c r="AB2024" s="91">
        <f t="shared" si="2082"/>
        <v>0</v>
      </c>
      <c r="AC2024" s="91">
        <f t="shared" si="2082"/>
        <v>0</v>
      </c>
      <c r="AD2024" s="91">
        <f t="shared" si="2082"/>
        <v>0</v>
      </c>
      <c r="AE2024" s="91">
        <f t="shared" si="2082"/>
        <v>0</v>
      </c>
      <c r="AF2024" s="91">
        <f t="shared" si="2082"/>
        <v>0</v>
      </c>
      <c r="AG2024" s="91">
        <f t="shared" si="2082"/>
        <v>0</v>
      </c>
      <c r="AH2024" s="91">
        <f t="shared" si="2082"/>
        <v>0</v>
      </c>
      <c r="AI2024" s="91">
        <f t="shared" si="2082"/>
        <v>0</v>
      </c>
      <c r="AJ2024" s="91">
        <f t="shared" si="2082"/>
        <v>0</v>
      </c>
      <c r="AK2024" s="91">
        <f t="shared" si="2082"/>
        <v>0</v>
      </c>
      <c r="AL2024" s="148"/>
      <c r="AM2024" s="148"/>
      <c r="AN2024" s="148"/>
      <c r="AO2024" s="148"/>
    </row>
    <row r="2025" spans="1:41" ht="13.5" customHeight="1">
      <c r="A2025" s="88">
        <v>2022</v>
      </c>
      <c r="B2025" s="97" t="s">
        <v>118</v>
      </c>
      <c r="C2025" s="96">
        <v>170</v>
      </c>
      <c r="D2025" s="96">
        <v>188</v>
      </c>
      <c r="E2025" s="96">
        <v>202</v>
      </c>
      <c r="F2025" s="96">
        <v>287</v>
      </c>
      <c r="G2025" s="96">
        <v>324</v>
      </c>
      <c r="H2025" s="96">
        <v>319</v>
      </c>
      <c r="I2025" s="96">
        <v>242</v>
      </c>
      <c r="J2025" s="96">
        <v>216</v>
      </c>
      <c r="K2025" s="96">
        <v>282</v>
      </c>
      <c r="L2025" s="96">
        <v>243</v>
      </c>
      <c r="M2025" s="96">
        <v>205</v>
      </c>
      <c r="N2025" s="96">
        <v>218</v>
      </c>
      <c r="O2025" s="96"/>
      <c r="P2025" s="96"/>
      <c r="Q2025" s="96"/>
      <c r="R2025" s="96"/>
      <c r="T2025" s="4" t="s">
        <v>1343</v>
      </c>
      <c r="U2025" s="4" t="s">
        <v>1344</v>
      </c>
      <c r="V2025" s="4" t="s">
        <v>1345</v>
      </c>
      <c r="W2025" s="4" t="s">
        <v>1346</v>
      </c>
      <c r="X2025" s="4" t="s">
        <v>1347</v>
      </c>
      <c r="Y2025" s="4">
        <v>2540.3000000000002</v>
      </c>
      <c r="Z2025" s="91">
        <f t="shared" ref="Z2025:AK2025" si="2083">C2025*100000/Z2009</f>
        <v>2519.2649673977476</v>
      </c>
      <c r="AA2025" s="91">
        <f t="shared" si="2083"/>
        <v>2781.4765497854714</v>
      </c>
      <c r="AB2025" s="91">
        <f t="shared" si="2083"/>
        <v>2945.0357194926373</v>
      </c>
      <c r="AC2025" s="91">
        <f t="shared" si="2083"/>
        <v>4139.6220972162128</v>
      </c>
      <c r="AD2025" s="91">
        <f t="shared" si="2083"/>
        <v>4600.3123668891094</v>
      </c>
      <c r="AE2025" s="91">
        <f t="shared" si="2083"/>
        <v>4446.6127683300811</v>
      </c>
      <c r="AF2025" s="91">
        <f t="shared" si="2083"/>
        <v>3314.6144363785784</v>
      </c>
      <c r="AG2025" s="91">
        <f t="shared" si="2083"/>
        <v>2935.5803207393315</v>
      </c>
      <c r="AH2025" s="91">
        <f t="shared" si="2083"/>
        <v>3835.1693186454509</v>
      </c>
      <c r="AI2025" s="91">
        <f t="shared" si="2083"/>
        <v>3253.0120481927711</v>
      </c>
      <c r="AJ2025" s="91">
        <f t="shared" si="2083"/>
        <v>2713.4348113831898</v>
      </c>
      <c r="AK2025" s="91">
        <f t="shared" si="2083"/>
        <v>2860.1416950931516</v>
      </c>
      <c r="AL2025" s="148"/>
      <c r="AM2025" s="148"/>
      <c r="AN2025" s="148"/>
      <c r="AO2025" s="148"/>
    </row>
    <row r="2026" spans="1:41" ht="13.5" customHeight="1">
      <c r="A2026" s="88">
        <v>2023</v>
      </c>
      <c r="B2026" s="95" t="s">
        <v>10</v>
      </c>
      <c r="C2026" s="96">
        <v>1</v>
      </c>
      <c r="D2026" s="96">
        <v>6</v>
      </c>
      <c r="E2026" s="96">
        <v>0</v>
      </c>
      <c r="F2026" s="96">
        <v>1</v>
      </c>
      <c r="G2026" s="96">
        <v>9</v>
      </c>
      <c r="H2026" s="96">
        <v>14</v>
      </c>
      <c r="I2026" s="96">
        <v>6</v>
      </c>
      <c r="J2026" s="96">
        <v>2</v>
      </c>
      <c r="K2026" s="96">
        <v>27</v>
      </c>
      <c r="L2026" s="96">
        <v>1</v>
      </c>
      <c r="M2026" s="96">
        <v>0</v>
      </c>
      <c r="N2026" s="96">
        <v>1</v>
      </c>
      <c r="O2026" s="96"/>
      <c r="P2026" s="96"/>
      <c r="Q2026" s="96"/>
      <c r="R2026" s="96"/>
      <c r="Z2026" s="91">
        <f t="shared" ref="Z2026:AK2026" si="2084">C2026*100000/Z2009</f>
        <v>14.819205690574986</v>
      </c>
      <c r="AA2026" s="91">
        <f t="shared" si="2084"/>
        <v>88.7705281846427</v>
      </c>
      <c r="AB2026" s="91">
        <f t="shared" si="2084"/>
        <v>0</v>
      </c>
      <c r="AC2026" s="91">
        <f t="shared" si="2084"/>
        <v>14.423770373575653</v>
      </c>
      <c r="AD2026" s="91">
        <f t="shared" si="2084"/>
        <v>127.78645463580861</v>
      </c>
      <c r="AE2026" s="91">
        <f t="shared" si="2084"/>
        <v>195.14914970727628</v>
      </c>
      <c r="AF2026" s="91">
        <f t="shared" si="2084"/>
        <v>82.180523215997809</v>
      </c>
      <c r="AG2026" s="91">
        <f t="shared" si="2084"/>
        <v>27.181299266104919</v>
      </c>
      <c r="AH2026" s="91">
        <f t="shared" si="2084"/>
        <v>367.1970624235006</v>
      </c>
      <c r="AI2026" s="91">
        <f t="shared" si="2084"/>
        <v>13.386880856760374</v>
      </c>
      <c r="AJ2026" s="91">
        <f t="shared" si="2084"/>
        <v>0</v>
      </c>
      <c r="AK2026" s="91">
        <f t="shared" si="2084"/>
        <v>13.119916032537391</v>
      </c>
      <c r="AL2026" s="148"/>
      <c r="AM2026" s="148"/>
      <c r="AN2026" s="148"/>
      <c r="AO2026" s="148"/>
    </row>
    <row r="2027" spans="1:41" ht="13.5" customHeight="1">
      <c r="A2027" s="88">
        <v>2024</v>
      </c>
      <c r="B2027" s="95" t="s">
        <v>9</v>
      </c>
      <c r="C2027" s="96">
        <v>1</v>
      </c>
      <c r="D2027" s="96">
        <v>7</v>
      </c>
      <c r="E2027" s="96">
        <v>1</v>
      </c>
      <c r="F2027" s="96">
        <v>2</v>
      </c>
      <c r="G2027" s="96">
        <v>1</v>
      </c>
      <c r="H2027" s="96">
        <v>2</v>
      </c>
      <c r="I2027" s="96">
        <v>2</v>
      </c>
      <c r="J2027" s="96">
        <v>1</v>
      </c>
      <c r="K2027" s="96">
        <v>2</v>
      </c>
      <c r="L2027" s="96">
        <v>8</v>
      </c>
      <c r="M2027" s="96">
        <v>6</v>
      </c>
      <c r="N2027" s="96">
        <v>1</v>
      </c>
      <c r="O2027" s="96"/>
      <c r="P2027" s="96"/>
      <c r="Q2027" s="96"/>
      <c r="R2027" s="96"/>
      <c r="Z2027" s="91">
        <f t="shared" ref="Z2027:AK2027" si="2085">C2027*100000/Z2009</f>
        <v>14.819205690574986</v>
      </c>
      <c r="AA2027" s="91">
        <f t="shared" si="2085"/>
        <v>103.56561621541648</v>
      </c>
      <c r="AB2027" s="91">
        <f t="shared" si="2085"/>
        <v>14.579384749963552</v>
      </c>
      <c r="AC2027" s="91">
        <f t="shared" si="2085"/>
        <v>28.847540747151307</v>
      </c>
      <c r="AD2027" s="91">
        <f t="shared" si="2085"/>
        <v>14.198494959534289</v>
      </c>
      <c r="AE2027" s="91">
        <f t="shared" si="2085"/>
        <v>27.878449958182326</v>
      </c>
      <c r="AF2027" s="91">
        <f t="shared" si="2085"/>
        <v>27.393507738665935</v>
      </c>
      <c r="AG2027" s="91">
        <f t="shared" si="2085"/>
        <v>13.590649633052459</v>
      </c>
      <c r="AH2027" s="91">
        <f t="shared" si="2085"/>
        <v>27.199782401740787</v>
      </c>
      <c r="AI2027" s="91">
        <f t="shared" si="2085"/>
        <v>107.09504685408299</v>
      </c>
      <c r="AJ2027" s="91">
        <f t="shared" si="2085"/>
        <v>79.417604235605566</v>
      </c>
      <c r="AK2027" s="91">
        <f t="shared" si="2085"/>
        <v>13.119916032537391</v>
      </c>
      <c r="AL2027" s="148"/>
      <c r="AM2027" s="148"/>
      <c r="AN2027" s="148"/>
      <c r="AO2027" s="148"/>
    </row>
    <row r="2028" spans="1:41" ht="13.5" customHeight="1">
      <c r="A2028" s="88">
        <v>2025</v>
      </c>
      <c r="B2028" s="95" t="s">
        <v>8</v>
      </c>
      <c r="C2028" s="96">
        <v>8</v>
      </c>
      <c r="D2028" s="96">
        <v>7</v>
      </c>
      <c r="E2028" s="96">
        <v>18</v>
      </c>
      <c r="F2028" s="96">
        <v>8</v>
      </c>
      <c r="G2028" s="96">
        <v>18</v>
      </c>
      <c r="H2028" s="96">
        <v>15</v>
      </c>
      <c r="I2028" s="96">
        <v>16</v>
      </c>
      <c r="J2028" s="96">
        <v>11</v>
      </c>
      <c r="K2028" s="96">
        <v>74</v>
      </c>
      <c r="L2028" s="96">
        <v>7</v>
      </c>
      <c r="M2028" s="96">
        <v>13</v>
      </c>
      <c r="N2028" s="96">
        <v>8</v>
      </c>
      <c r="O2028" s="96"/>
      <c r="P2028" s="96"/>
      <c r="Q2028" s="96"/>
      <c r="R2028" s="96"/>
      <c r="Z2028" s="91">
        <f t="shared" ref="Z2028:AK2028" si="2086">C2028*100000/Z2009</f>
        <v>118.55364552459989</v>
      </c>
      <c r="AA2028" s="91">
        <f t="shared" si="2086"/>
        <v>103.56561621541648</v>
      </c>
      <c r="AB2028" s="91">
        <f t="shared" si="2086"/>
        <v>262.4289254993439</v>
      </c>
      <c r="AC2028" s="91">
        <f t="shared" si="2086"/>
        <v>115.39016298860523</v>
      </c>
      <c r="AD2028" s="91">
        <f t="shared" si="2086"/>
        <v>255.57290927161722</v>
      </c>
      <c r="AE2028" s="91">
        <f t="shared" si="2086"/>
        <v>209.08837468636744</v>
      </c>
      <c r="AF2028" s="91">
        <f t="shared" si="2086"/>
        <v>219.14806190932748</v>
      </c>
      <c r="AG2028" s="91">
        <f t="shared" si="2086"/>
        <v>149.49714596357705</v>
      </c>
      <c r="AH2028" s="91">
        <f t="shared" si="2086"/>
        <v>1006.3919488644091</v>
      </c>
      <c r="AI2028" s="91">
        <f t="shared" si="2086"/>
        <v>93.708165997322624</v>
      </c>
      <c r="AJ2028" s="91">
        <f t="shared" si="2086"/>
        <v>172.07147584381204</v>
      </c>
      <c r="AK2028" s="91">
        <f t="shared" si="2086"/>
        <v>104.95932826029913</v>
      </c>
      <c r="AL2028" s="148"/>
      <c r="AM2028" s="148"/>
      <c r="AN2028" s="148"/>
      <c r="AO2028" s="148"/>
    </row>
    <row r="2029" spans="1:41" ht="13.5" customHeight="1">
      <c r="A2029" s="88">
        <v>2026</v>
      </c>
      <c r="B2029" s="95" t="s">
        <v>24</v>
      </c>
      <c r="C2029" s="96">
        <v>0</v>
      </c>
      <c r="D2029" s="96">
        <v>0</v>
      </c>
      <c r="E2029" s="96">
        <v>2</v>
      </c>
      <c r="F2029" s="96">
        <v>0</v>
      </c>
      <c r="G2029" s="96">
        <v>0</v>
      </c>
      <c r="H2029" s="96">
        <v>0</v>
      </c>
      <c r="I2029" s="96">
        <v>1</v>
      </c>
      <c r="J2029" s="96">
        <v>0</v>
      </c>
      <c r="K2029" s="96">
        <v>0</v>
      </c>
      <c r="L2029" s="96">
        <v>0</v>
      </c>
      <c r="M2029" s="96">
        <v>0</v>
      </c>
      <c r="N2029" s="96">
        <v>0</v>
      </c>
      <c r="O2029" s="96"/>
      <c r="P2029" s="96"/>
      <c r="Q2029" s="96"/>
      <c r="R2029" s="96"/>
      <c r="Z2029" s="91">
        <f t="shared" ref="Z2029:AK2029" si="2087">C2029*100000/Z2009</f>
        <v>0</v>
      </c>
      <c r="AA2029" s="91">
        <f t="shared" si="2087"/>
        <v>0</v>
      </c>
      <c r="AB2029" s="91">
        <f t="shared" si="2087"/>
        <v>29.158769499927104</v>
      </c>
      <c r="AC2029" s="91">
        <f t="shared" si="2087"/>
        <v>0</v>
      </c>
      <c r="AD2029" s="91">
        <f t="shared" si="2087"/>
        <v>0</v>
      </c>
      <c r="AE2029" s="91">
        <f t="shared" si="2087"/>
        <v>0</v>
      </c>
      <c r="AF2029" s="91">
        <f t="shared" si="2087"/>
        <v>13.696753869332968</v>
      </c>
      <c r="AG2029" s="91">
        <f t="shared" si="2087"/>
        <v>0</v>
      </c>
      <c r="AH2029" s="91">
        <f t="shared" si="2087"/>
        <v>0</v>
      </c>
      <c r="AI2029" s="91">
        <f t="shared" si="2087"/>
        <v>0</v>
      </c>
      <c r="AJ2029" s="91">
        <f t="shared" si="2087"/>
        <v>0</v>
      </c>
      <c r="AK2029" s="91">
        <f t="shared" si="2087"/>
        <v>0</v>
      </c>
      <c r="AL2029" s="148"/>
      <c r="AM2029" s="148"/>
      <c r="AN2029" s="148"/>
      <c r="AO2029" s="148"/>
    </row>
    <row r="2030" spans="1:41" ht="13.5" customHeight="1">
      <c r="A2030" s="88">
        <v>2027</v>
      </c>
      <c r="B2030" s="97" t="s">
        <v>119</v>
      </c>
      <c r="C2030" s="96">
        <v>10</v>
      </c>
      <c r="D2030" s="96">
        <v>20</v>
      </c>
      <c r="E2030" s="96">
        <v>21</v>
      </c>
      <c r="F2030" s="96">
        <v>11</v>
      </c>
      <c r="G2030" s="96">
        <v>28</v>
      </c>
      <c r="H2030" s="96">
        <v>31</v>
      </c>
      <c r="I2030" s="96">
        <v>25</v>
      </c>
      <c r="J2030" s="96">
        <v>14</v>
      </c>
      <c r="K2030" s="96">
        <v>103</v>
      </c>
      <c r="L2030" s="96">
        <v>16</v>
      </c>
      <c r="M2030" s="96">
        <v>19</v>
      </c>
      <c r="N2030" s="96">
        <v>10</v>
      </c>
      <c r="O2030" s="96"/>
      <c r="P2030" s="96"/>
      <c r="Q2030" s="96"/>
      <c r="R2030" s="96"/>
      <c r="T2030" s="4" t="s">
        <v>1348</v>
      </c>
      <c r="U2030" s="4" t="s">
        <v>1349</v>
      </c>
      <c r="V2030" s="4" t="s">
        <v>1350</v>
      </c>
      <c r="W2030" s="4" t="s">
        <v>1351</v>
      </c>
      <c r="X2030" s="4" t="s">
        <v>1352</v>
      </c>
      <c r="Y2030" s="4">
        <v>159.69999999999999</v>
      </c>
      <c r="Z2030" s="91">
        <f t="shared" ref="Z2030:AK2030" si="2088">C2030*100000/Z2009</f>
        <v>148.19205690574987</v>
      </c>
      <c r="AA2030" s="91">
        <f t="shared" si="2088"/>
        <v>295.90176061547567</v>
      </c>
      <c r="AB2030" s="91">
        <f t="shared" si="2088"/>
        <v>306.16707974923457</v>
      </c>
      <c r="AC2030" s="91">
        <f t="shared" si="2088"/>
        <v>158.66147410933218</v>
      </c>
      <c r="AD2030" s="91">
        <f t="shared" si="2088"/>
        <v>397.55785886696009</v>
      </c>
      <c r="AE2030" s="91">
        <f t="shared" si="2088"/>
        <v>432.11597435182603</v>
      </c>
      <c r="AF2030" s="91">
        <f t="shared" si="2088"/>
        <v>342.41884673332419</v>
      </c>
      <c r="AG2030" s="91">
        <f t="shared" si="2088"/>
        <v>190.26909486273445</v>
      </c>
      <c r="AH2030" s="91">
        <f t="shared" si="2088"/>
        <v>1400.7887936896504</v>
      </c>
      <c r="AI2030" s="91">
        <f t="shared" si="2088"/>
        <v>214.19009370816599</v>
      </c>
      <c r="AJ2030" s="91">
        <f t="shared" si="2088"/>
        <v>251.48908007941759</v>
      </c>
      <c r="AK2030" s="91">
        <f t="shared" si="2088"/>
        <v>131.19916032537392</v>
      </c>
      <c r="AL2030" s="148"/>
      <c r="AM2030" s="148"/>
      <c r="AN2030" s="148"/>
      <c r="AO2030" s="148"/>
    </row>
    <row r="2031" spans="1:41" ht="13.5" customHeight="1">
      <c r="A2031" s="88">
        <v>2028</v>
      </c>
      <c r="B2031" s="95" t="s">
        <v>7</v>
      </c>
      <c r="C2031" s="96">
        <v>8</v>
      </c>
      <c r="D2031" s="96">
        <v>5</v>
      </c>
      <c r="E2031" s="96">
        <v>25</v>
      </c>
      <c r="F2031" s="96">
        <v>11</v>
      </c>
      <c r="G2031" s="96">
        <v>16</v>
      </c>
      <c r="H2031" s="96">
        <v>16</v>
      </c>
      <c r="I2031" s="96">
        <v>7</v>
      </c>
      <c r="J2031" s="96">
        <v>2</v>
      </c>
      <c r="K2031" s="96">
        <v>21</v>
      </c>
      <c r="L2031" s="96">
        <v>28</v>
      </c>
      <c r="M2031" s="96">
        <v>40</v>
      </c>
      <c r="N2031" s="96">
        <v>8</v>
      </c>
      <c r="O2031" s="96"/>
      <c r="P2031" s="96"/>
      <c r="Q2031" s="96"/>
      <c r="R2031" s="96"/>
      <c r="Z2031" s="91">
        <f t="shared" ref="Z2031:AK2031" si="2089">C2031*100000/Z2009</f>
        <v>118.55364552459989</v>
      </c>
      <c r="AA2031" s="91">
        <f t="shared" si="2089"/>
        <v>73.975440153868917</v>
      </c>
      <c r="AB2031" s="91">
        <f t="shared" si="2089"/>
        <v>364.48461874908878</v>
      </c>
      <c r="AC2031" s="91">
        <f t="shared" si="2089"/>
        <v>158.66147410933218</v>
      </c>
      <c r="AD2031" s="91">
        <f t="shared" si="2089"/>
        <v>227.17591935254862</v>
      </c>
      <c r="AE2031" s="91">
        <f t="shared" si="2089"/>
        <v>223.02759966545861</v>
      </c>
      <c r="AF2031" s="91">
        <f t="shared" si="2089"/>
        <v>95.877277085330775</v>
      </c>
      <c r="AG2031" s="91">
        <f t="shared" si="2089"/>
        <v>27.181299266104919</v>
      </c>
      <c r="AH2031" s="91">
        <f t="shared" si="2089"/>
        <v>285.59771521827827</v>
      </c>
      <c r="AI2031" s="91">
        <f t="shared" si="2089"/>
        <v>374.8326639892905</v>
      </c>
      <c r="AJ2031" s="91">
        <f t="shared" si="2089"/>
        <v>529.45069490403705</v>
      </c>
      <c r="AK2031" s="91">
        <f t="shared" si="2089"/>
        <v>104.95932826029913</v>
      </c>
      <c r="AL2031" s="148"/>
      <c r="AM2031" s="148"/>
      <c r="AN2031" s="148"/>
      <c r="AO2031" s="148"/>
    </row>
    <row r="2032" spans="1:41" ht="13.5" customHeight="1">
      <c r="A2032" s="88">
        <v>2029</v>
      </c>
      <c r="B2032" s="95" t="s">
        <v>6</v>
      </c>
      <c r="C2032" s="96">
        <v>7</v>
      </c>
      <c r="D2032" s="96">
        <v>4</v>
      </c>
      <c r="E2032" s="96">
        <v>5</v>
      </c>
      <c r="F2032" s="96">
        <v>12</v>
      </c>
      <c r="G2032" s="96">
        <v>5</v>
      </c>
      <c r="H2032" s="96">
        <v>15</v>
      </c>
      <c r="I2032" s="96">
        <v>16</v>
      </c>
      <c r="J2032" s="96">
        <v>9</v>
      </c>
      <c r="K2032" s="96">
        <v>5</v>
      </c>
      <c r="L2032" s="96">
        <v>1</v>
      </c>
      <c r="M2032" s="96">
        <v>2</v>
      </c>
      <c r="N2032" s="96">
        <v>3</v>
      </c>
      <c r="O2032" s="96"/>
      <c r="P2032" s="96"/>
      <c r="Q2032" s="96"/>
      <c r="R2032" s="96"/>
      <c r="Z2032" s="91">
        <f t="shared" ref="Z2032:AK2032" si="2090">C2032*100000/Z2009</f>
        <v>103.7344398340249</v>
      </c>
      <c r="AA2032" s="91">
        <f t="shared" si="2090"/>
        <v>59.180352123095133</v>
      </c>
      <c r="AB2032" s="91">
        <f t="shared" si="2090"/>
        <v>72.896923749817759</v>
      </c>
      <c r="AC2032" s="91">
        <f t="shared" si="2090"/>
        <v>173.08524448290783</v>
      </c>
      <c r="AD2032" s="91">
        <f t="shared" si="2090"/>
        <v>70.992474797671449</v>
      </c>
      <c r="AE2032" s="91">
        <f t="shared" si="2090"/>
        <v>209.08837468636744</v>
      </c>
      <c r="AF2032" s="91">
        <f t="shared" si="2090"/>
        <v>219.14806190932748</v>
      </c>
      <c r="AG2032" s="91">
        <f t="shared" si="2090"/>
        <v>122.31584669747214</v>
      </c>
      <c r="AH2032" s="91">
        <f t="shared" si="2090"/>
        <v>67.99945600435197</v>
      </c>
      <c r="AI2032" s="91">
        <f t="shared" si="2090"/>
        <v>13.386880856760374</v>
      </c>
      <c r="AJ2032" s="91">
        <f t="shared" si="2090"/>
        <v>26.472534745201852</v>
      </c>
      <c r="AK2032" s="91">
        <f t="shared" si="2090"/>
        <v>39.359748097612176</v>
      </c>
      <c r="AL2032" s="148"/>
      <c r="AM2032" s="148"/>
      <c r="AN2032" s="148"/>
      <c r="AO2032" s="148"/>
    </row>
    <row r="2033" spans="1:41" ht="13.5" customHeight="1">
      <c r="A2033" s="88">
        <v>2030</v>
      </c>
      <c r="B2033" s="95" t="s">
        <v>5</v>
      </c>
      <c r="C2033" s="96">
        <v>2</v>
      </c>
      <c r="D2033" s="96">
        <v>0</v>
      </c>
      <c r="E2033" s="96">
        <v>2</v>
      </c>
      <c r="F2033" s="96">
        <v>6</v>
      </c>
      <c r="G2033" s="96">
        <v>8</v>
      </c>
      <c r="H2033" s="96">
        <v>13</v>
      </c>
      <c r="I2033" s="96">
        <v>3</v>
      </c>
      <c r="J2033" s="96">
        <v>5</v>
      </c>
      <c r="K2033" s="96">
        <v>3</v>
      </c>
      <c r="L2033" s="96">
        <v>4</v>
      </c>
      <c r="M2033" s="96">
        <v>1</v>
      </c>
      <c r="N2033" s="96">
        <v>2</v>
      </c>
      <c r="O2033" s="96"/>
      <c r="P2033" s="96"/>
      <c r="Q2033" s="96"/>
      <c r="R2033" s="96"/>
      <c r="Z2033" s="91">
        <f t="shared" ref="Z2033:AK2033" si="2091">C2033*100000/Z2009</f>
        <v>29.638411381149972</v>
      </c>
      <c r="AA2033" s="91">
        <f t="shared" si="2091"/>
        <v>0</v>
      </c>
      <c r="AB2033" s="91">
        <f t="shared" si="2091"/>
        <v>29.158769499927104</v>
      </c>
      <c r="AC2033" s="91">
        <f t="shared" si="2091"/>
        <v>86.542622241453913</v>
      </c>
      <c r="AD2033" s="91">
        <f t="shared" si="2091"/>
        <v>113.58795967627431</v>
      </c>
      <c r="AE2033" s="91">
        <f t="shared" si="2091"/>
        <v>181.20992472818511</v>
      </c>
      <c r="AF2033" s="91">
        <f t="shared" si="2091"/>
        <v>41.090261607998904</v>
      </c>
      <c r="AG2033" s="91">
        <f t="shared" si="2091"/>
        <v>67.953248165262295</v>
      </c>
      <c r="AH2033" s="91">
        <f t="shared" si="2091"/>
        <v>40.799673602611179</v>
      </c>
      <c r="AI2033" s="91">
        <f t="shared" si="2091"/>
        <v>53.547523427041497</v>
      </c>
      <c r="AJ2033" s="91">
        <f t="shared" si="2091"/>
        <v>13.236267372600926</v>
      </c>
      <c r="AK2033" s="91">
        <f t="shared" si="2091"/>
        <v>26.239832065074783</v>
      </c>
      <c r="AL2033" s="148"/>
      <c r="AM2033" s="148"/>
      <c r="AN2033" s="148"/>
      <c r="AO2033" s="148"/>
    </row>
    <row r="2034" spans="1:41" ht="13.5" customHeight="1">
      <c r="A2034" s="88">
        <v>2031</v>
      </c>
      <c r="B2034" s="95" t="s">
        <v>26</v>
      </c>
      <c r="C2034" s="96">
        <v>0</v>
      </c>
      <c r="D2034" s="96">
        <v>0</v>
      </c>
      <c r="E2034" s="96">
        <v>0</v>
      </c>
      <c r="F2034" s="96">
        <v>0</v>
      </c>
      <c r="G2034" s="96">
        <v>0</v>
      </c>
      <c r="H2034" s="96">
        <v>0</v>
      </c>
      <c r="I2034" s="96">
        <v>0</v>
      </c>
      <c r="J2034" s="96">
        <v>1</v>
      </c>
      <c r="K2034" s="96">
        <v>0</v>
      </c>
      <c r="L2034" s="96">
        <v>1</v>
      </c>
      <c r="M2034" s="96">
        <v>0</v>
      </c>
      <c r="N2034" s="96">
        <v>0</v>
      </c>
      <c r="O2034" s="96"/>
      <c r="P2034" s="96"/>
      <c r="Q2034" s="96"/>
      <c r="R2034" s="96"/>
      <c r="Z2034" s="91">
        <f t="shared" ref="Z2034:AK2034" si="2092">C2034*100000/Z2009</f>
        <v>0</v>
      </c>
      <c r="AA2034" s="91">
        <f t="shared" si="2092"/>
        <v>0</v>
      </c>
      <c r="AB2034" s="91">
        <f t="shared" si="2092"/>
        <v>0</v>
      </c>
      <c r="AC2034" s="91">
        <f t="shared" si="2092"/>
        <v>0</v>
      </c>
      <c r="AD2034" s="91">
        <f t="shared" si="2092"/>
        <v>0</v>
      </c>
      <c r="AE2034" s="91">
        <f t="shared" si="2092"/>
        <v>0</v>
      </c>
      <c r="AF2034" s="91">
        <f t="shared" si="2092"/>
        <v>0</v>
      </c>
      <c r="AG2034" s="91">
        <f t="shared" si="2092"/>
        <v>13.590649633052459</v>
      </c>
      <c r="AH2034" s="91">
        <f t="shared" si="2092"/>
        <v>0</v>
      </c>
      <c r="AI2034" s="91">
        <f t="shared" si="2092"/>
        <v>13.386880856760374</v>
      </c>
      <c r="AJ2034" s="91">
        <f t="shared" si="2092"/>
        <v>0</v>
      </c>
      <c r="AK2034" s="91">
        <f t="shared" si="2092"/>
        <v>0</v>
      </c>
      <c r="AL2034" s="148"/>
      <c r="AM2034" s="148"/>
      <c r="AN2034" s="148"/>
      <c r="AO2034" s="148"/>
    </row>
    <row r="2035" spans="1:41" ht="13.5" customHeight="1">
      <c r="A2035" s="88">
        <v>2032</v>
      </c>
      <c r="B2035" s="95" t="s">
        <v>4</v>
      </c>
      <c r="C2035" s="96">
        <v>0</v>
      </c>
      <c r="D2035" s="96">
        <v>0</v>
      </c>
      <c r="E2035" s="96">
        <v>3</v>
      </c>
      <c r="F2035" s="96">
        <v>3</v>
      </c>
      <c r="G2035" s="96">
        <v>2</v>
      </c>
      <c r="H2035" s="96">
        <v>11</v>
      </c>
      <c r="I2035" s="96">
        <v>7</v>
      </c>
      <c r="J2035" s="96">
        <v>3</v>
      </c>
      <c r="K2035" s="96">
        <v>11</v>
      </c>
      <c r="L2035" s="96">
        <v>33</v>
      </c>
      <c r="M2035" s="96">
        <v>10</v>
      </c>
      <c r="N2035" s="96">
        <v>30</v>
      </c>
      <c r="O2035" s="96"/>
      <c r="P2035" s="96"/>
      <c r="Q2035" s="96"/>
      <c r="R2035" s="96"/>
      <c r="Z2035" s="91">
        <f t="shared" ref="Z2035:AK2035" si="2093">C2035*100000/Z2009</f>
        <v>0</v>
      </c>
      <c r="AA2035" s="91">
        <f t="shared" si="2093"/>
        <v>0</v>
      </c>
      <c r="AB2035" s="91">
        <f t="shared" si="2093"/>
        <v>43.738154249890655</v>
      </c>
      <c r="AC2035" s="91">
        <f t="shared" si="2093"/>
        <v>43.271311120726956</v>
      </c>
      <c r="AD2035" s="91">
        <f t="shared" si="2093"/>
        <v>28.396989919068577</v>
      </c>
      <c r="AE2035" s="91">
        <f t="shared" si="2093"/>
        <v>153.33147477000279</v>
      </c>
      <c r="AF2035" s="91">
        <f t="shared" si="2093"/>
        <v>95.877277085330775</v>
      </c>
      <c r="AG2035" s="91">
        <f t="shared" si="2093"/>
        <v>40.77194889915738</v>
      </c>
      <c r="AH2035" s="91">
        <f t="shared" si="2093"/>
        <v>149.59880320957433</v>
      </c>
      <c r="AI2035" s="91">
        <f t="shared" si="2093"/>
        <v>441.76706827309238</v>
      </c>
      <c r="AJ2035" s="91">
        <f t="shared" si="2093"/>
        <v>132.36267372600926</v>
      </c>
      <c r="AK2035" s="91">
        <f t="shared" si="2093"/>
        <v>393.59748097612174</v>
      </c>
      <c r="AL2035" s="148"/>
      <c r="AM2035" s="148"/>
      <c r="AN2035" s="148"/>
      <c r="AO2035" s="148"/>
    </row>
    <row r="2036" spans="1:41" ht="13.5" customHeight="1">
      <c r="A2036" s="88">
        <v>2033</v>
      </c>
      <c r="B2036" s="95" t="s">
        <v>3</v>
      </c>
      <c r="C2036" s="96">
        <v>4</v>
      </c>
      <c r="D2036" s="96">
        <v>2</v>
      </c>
      <c r="E2036" s="96">
        <v>17</v>
      </c>
      <c r="F2036" s="96">
        <v>22</v>
      </c>
      <c r="G2036" s="96">
        <v>26</v>
      </c>
      <c r="H2036" s="96">
        <v>64</v>
      </c>
      <c r="I2036" s="96">
        <v>115</v>
      </c>
      <c r="J2036" s="96">
        <v>51</v>
      </c>
      <c r="K2036" s="96">
        <v>86</v>
      </c>
      <c r="L2036" s="96">
        <v>97</v>
      </c>
      <c r="M2036" s="96">
        <v>66</v>
      </c>
      <c r="N2036" s="96">
        <v>75</v>
      </c>
      <c r="O2036" s="96"/>
      <c r="P2036" s="96"/>
      <c r="Q2036" s="96"/>
      <c r="R2036" s="96"/>
      <c r="Z2036" s="91">
        <f t="shared" ref="Z2036:AK2036" si="2094">C2036*100000/Z2009</f>
        <v>59.276822762299943</v>
      </c>
      <c r="AA2036" s="91">
        <f t="shared" si="2094"/>
        <v>29.590176061547567</v>
      </c>
      <c r="AB2036" s="91">
        <f t="shared" si="2094"/>
        <v>247.84954074938037</v>
      </c>
      <c r="AC2036" s="91">
        <f t="shared" si="2094"/>
        <v>317.32294821866435</v>
      </c>
      <c r="AD2036" s="91">
        <f t="shared" si="2094"/>
        <v>369.16086894789152</v>
      </c>
      <c r="AE2036" s="91">
        <f t="shared" si="2094"/>
        <v>892.11039866183444</v>
      </c>
      <c r="AF2036" s="91">
        <f t="shared" si="2094"/>
        <v>1575.1266949732913</v>
      </c>
      <c r="AG2036" s="91">
        <f t="shared" si="2094"/>
        <v>693.12313128567541</v>
      </c>
      <c r="AH2036" s="91">
        <f t="shared" si="2094"/>
        <v>1169.5906432748538</v>
      </c>
      <c r="AI2036" s="91">
        <f t="shared" si="2094"/>
        <v>1298.5274431057564</v>
      </c>
      <c r="AJ2036" s="91">
        <f t="shared" si="2094"/>
        <v>873.59364659166113</v>
      </c>
      <c r="AK2036" s="91">
        <f t="shared" si="2094"/>
        <v>983.99370244030433</v>
      </c>
      <c r="AL2036" s="148"/>
      <c r="AM2036" s="148"/>
      <c r="AN2036" s="148"/>
      <c r="AO2036" s="148"/>
    </row>
    <row r="2037" spans="1:41" ht="13.5" customHeight="1">
      <c r="A2037" s="88">
        <v>2034</v>
      </c>
      <c r="B2037" s="95" t="s">
        <v>2</v>
      </c>
      <c r="C2037" s="96">
        <v>0</v>
      </c>
      <c r="D2037" s="96">
        <v>0</v>
      </c>
      <c r="E2037" s="96">
        <v>0</v>
      </c>
      <c r="F2037" s="96">
        <v>0</v>
      </c>
      <c r="G2037" s="96">
        <v>0</v>
      </c>
      <c r="H2037" s="96">
        <v>0</v>
      </c>
      <c r="I2037" s="96">
        <v>0</v>
      </c>
      <c r="J2037" s="96">
        <v>0</v>
      </c>
      <c r="K2037" s="96">
        <v>0</v>
      </c>
      <c r="L2037" s="96">
        <v>0</v>
      </c>
      <c r="M2037" s="96">
        <v>0</v>
      </c>
      <c r="N2037" s="96">
        <v>0</v>
      </c>
      <c r="O2037" s="96"/>
      <c r="P2037" s="96"/>
      <c r="Q2037" s="96"/>
      <c r="R2037" s="96"/>
      <c r="Z2037" s="91">
        <f t="shared" ref="Z2037:AK2037" si="2095">C2037*100000/Z2009</f>
        <v>0</v>
      </c>
      <c r="AA2037" s="91">
        <f t="shared" si="2095"/>
        <v>0</v>
      </c>
      <c r="AB2037" s="91">
        <f t="shared" si="2095"/>
        <v>0</v>
      </c>
      <c r="AC2037" s="91">
        <f t="shared" si="2095"/>
        <v>0</v>
      </c>
      <c r="AD2037" s="91">
        <f t="shared" si="2095"/>
        <v>0</v>
      </c>
      <c r="AE2037" s="91">
        <f t="shared" si="2095"/>
        <v>0</v>
      </c>
      <c r="AF2037" s="91">
        <f t="shared" si="2095"/>
        <v>0</v>
      </c>
      <c r="AG2037" s="91">
        <f t="shared" si="2095"/>
        <v>0</v>
      </c>
      <c r="AH2037" s="91">
        <f t="shared" si="2095"/>
        <v>0</v>
      </c>
      <c r="AI2037" s="91">
        <f t="shared" si="2095"/>
        <v>0</v>
      </c>
      <c r="AJ2037" s="91">
        <f t="shared" si="2095"/>
        <v>0</v>
      </c>
      <c r="AK2037" s="91">
        <f t="shared" si="2095"/>
        <v>0</v>
      </c>
      <c r="AL2037" s="148"/>
      <c r="AM2037" s="148"/>
      <c r="AN2037" s="148"/>
      <c r="AO2037" s="148"/>
    </row>
    <row r="2038" spans="1:41" ht="13.5" customHeight="1">
      <c r="A2038" s="88">
        <v>2035</v>
      </c>
      <c r="B2038" s="95" t="s">
        <v>23</v>
      </c>
      <c r="C2038" s="96">
        <v>0</v>
      </c>
      <c r="D2038" s="96">
        <v>0</v>
      </c>
      <c r="E2038" s="96">
        <v>1</v>
      </c>
      <c r="F2038" s="96">
        <v>2</v>
      </c>
      <c r="G2038" s="96">
        <v>0</v>
      </c>
      <c r="H2038" s="96">
        <v>1</v>
      </c>
      <c r="I2038" s="96">
        <v>1</v>
      </c>
      <c r="J2038" s="96">
        <v>1</v>
      </c>
      <c r="K2038" s="96">
        <v>0</v>
      </c>
      <c r="L2038" s="96">
        <v>1</v>
      </c>
      <c r="M2038" s="96">
        <v>0</v>
      </c>
      <c r="N2038" s="96">
        <v>0</v>
      </c>
      <c r="O2038" s="96"/>
      <c r="P2038" s="96"/>
      <c r="Q2038" s="96"/>
      <c r="R2038" s="96"/>
      <c r="Z2038" s="91">
        <f t="shared" ref="Z2038:AK2038" si="2096">C2038*100000/Z2009</f>
        <v>0</v>
      </c>
      <c r="AA2038" s="91">
        <f t="shared" si="2096"/>
        <v>0</v>
      </c>
      <c r="AB2038" s="91">
        <f t="shared" si="2096"/>
        <v>14.579384749963552</v>
      </c>
      <c r="AC2038" s="91">
        <f t="shared" si="2096"/>
        <v>28.847540747151307</v>
      </c>
      <c r="AD2038" s="91">
        <f t="shared" si="2096"/>
        <v>0</v>
      </c>
      <c r="AE2038" s="91">
        <f t="shared" si="2096"/>
        <v>13.939224979091163</v>
      </c>
      <c r="AF2038" s="91">
        <f t="shared" si="2096"/>
        <v>13.696753869332968</v>
      </c>
      <c r="AG2038" s="91">
        <f t="shared" si="2096"/>
        <v>13.590649633052459</v>
      </c>
      <c r="AH2038" s="91">
        <f t="shared" si="2096"/>
        <v>0</v>
      </c>
      <c r="AI2038" s="91">
        <f t="shared" si="2096"/>
        <v>13.386880856760374</v>
      </c>
      <c r="AJ2038" s="91">
        <f t="shared" si="2096"/>
        <v>0</v>
      </c>
      <c r="AK2038" s="91">
        <f t="shared" si="2096"/>
        <v>0</v>
      </c>
      <c r="AL2038" s="148"/>
      <c r="AM2038" s="148"/>
      <c r="AN2038" s="148"/>
      <c r="AO2038" s="148"/>
    </row>
    <row r="2039" spans="1:41" ht="13.5" customHeight="1">
      <c r="A2039" s="88">
        <v>2036</v>
      </c>
      <c r="B2039" s="95" t="s">
        <v>1</v>
      </c>
      <c r="C2039" s="96">
        <v>1</v>
      </c>
      <c r="D2039" s="96">
        <v>1</v>
      </c>
      <c r="E2039" s="96">
        <v>0</v>
      </c>
      <c r="F2039" s="96">
        <v>1</v>
      </c>
      <c r="G2039" s="96">
        <v>3</v>
      </c>
      <c r="H2039" s="96">
        <v>4</v>
      </c>
      <c r="I2039" s="96">
        <v>1</v>
      </c>
      <c r="J2039" s="96">
        <v>0</v>
      </c>
      <c r="K2039" s="96">
        <v>0</v>
      </c>
      <c r="L2039" s="96">
        <v>2</v>
      </c>
      <c r="M2039" s="96">
        <v>1</v>
      </c>
      <c r="N2039" s="96">
        <v>0</v>
      </c>
      <c r="O2039" s="96"/>
      <c r="P2039" s="96"/>
      <c r="Q2039" s="96"/>
      <c r="R2039" s="96"/>
      <c r="Z2039" s="91">
        <f t="shared" ref="Z2039:AK2039" si="2097">C2039*100000/Z2009</f>
        <v>14.819205690574986</v>
      </c>
      <c r="AA2039" s="91">
        <f t="shared" si="2097"/>
        <v>14.795088030773783</v>
      </c>
      <c r="AB2039" s="91">
        <f t="shared" si="2097"/>
        <v>0</v>
      </c>
      <c r="AC2039" s="91">
        <f t="shared" si="2097"/>
        <v>14.423770373575653</v>
      </c>
      <c r="AD2039" s="91">
        <f t="shared" si="2097"/>
        <v>42.595484878602868</v>
      </c>
      <c r="AE2039" s="91">
        <f t="shared" si="2097"/>
        <v>55.756899916364652</v>
      </c>
      <c r="AF2039" s="91">
        <f t="shared" si="2097"/>
        <v>13.696753869332968</v>
      </c>
      <c r="AG2039" s="91">
        <f t="shared" si="2097"/>
        <v>0</v>
      </c>
      <c r="AH2039" s="91">
        <f t="shared" si="2097"/>
        <v>0</v>
      </c>
      <c r="AI2039" s="91">
        <f t="shared" si="2097"/>
        <v>26.773761713520749</v>
      </c>
      <c r="AJ2039" s="91">
        <f t="shared" si="2097"/>
        <v>13.236267372600926</v>
      </c>
      <c r="AK2039" s="91">
        <f t="shared" si="2097"/>
        <v>0</v>
      </c>
      <c r="AL2039" s="148"/>
      <c r="AM2039" s="148"/>
      <c r="AN2039" s="148"/>
      <c r="AO2039" s="148"/>
    </row>
    <row r="2040" spans="1:41" ht="13.5" customHeight="1">
      <c r="A2040" s="88">
        <v>2037</v>
      </c>
      <c r="B2040" s="95" t="s">
        <v>0</v>
      </c>
      <c r="C2040" s="96">
        <v>0</v>
      </c>
      <c r="D2040" s="96">
        <v>0</v>
      </c>
      <c r="E2040" s="96">
        <v>1</v>
      </c>
      <c r="F2040" s="96">
        <v>5</v>
      </c>
      <c r="G2040" s="96">
        <v>5</v>
      </c>
      <c r="H2040" s="96">
        <v>0</v>
      </c>
      <c r="I2040" s="96">
        <v>6</v>
      </c>
      <c r="J2040" s="96">
        <v>7</v>
      </c>
      <c r="K2040" s="96">
        <v>2</v>
      </c>
      <c r="L2040" s="96">
        <v>6</v>
      </c>
      <c r="M2040" s="96">
        <v>30</v>
      </c>
      <c r="N2040" s="96">
        <v>12</v>
      </c>
      <c r="O2040" s="96"/>
      <c r="P2040" s="96"/>
      <c r="Q2040" s="96"/>
      <c r="R2040" s="96"/>
      <c r="Z2040" s="91">
        <f t="shared" ref="Z2040:AK2040" si="2098">C2040*100000/Z2009</f>
        <v>0</v>
      </c>
      <c r="AA2040" s="91">
        <f t="shared" si="2098"/>
        <v>0</v>
      </c>
      <c r="AB2040" s="91">
        <f t="shared" si="2098"/>
        <v>14.579384749963552</v>
      </c>
      <c r="AC2040" s="91">
        <f t="shared" si="2098"/>
        <v>72.118851867878263</v>
      </c>
      <c r="AD2040" s="91">
        <f t="shared" si="2098"/>
        <v>70.992474797671449</v>
      </c>
      <c r="AE2040" s="91">
        <f t="shared" si="2098"/>
        <v>0</v>
      </c>
      <c r="AF2040" s="91">
        <f t="shared" si="2098"/>
        <v>82.180523215997809</v>
      </c>
      <c r="AG2040" s="91">
        <f t="shared" si="2098"/>
        <v>95.134547431367224</v>
      </c>
      <c r="AH2040" s="91">
        <f t="shared" si="2098"/>
        <v>27.199782401740787</v>
      </c>
      <c r="AI2040" s="91">
        <f t="shared" si="2098"/>
        <v>80.321285140562253</v>
      </c>
      <c r="AJ2040" s="91">
        <f t="shared" si="2098"/>
        <v>397.08802117802782</v>
      </c>
      <c r="AK2040" s="91">
        <f t="shared" si="2098"/>
        <v>157.4389923904487</v>
      </c>
      <c r="AL2040" s="148"/>
      <c r="AM2040" s="148"/>
      <c r="AN2040" s="148"/>
      <c r="AO2040" s="148"/>
    </row>
    <row r="2041" spans="1:41" ht="13.5" customHeight="1">
      <c r="A2041" s="88">
        <v>2038</v>
      </c>
      <c r="B2041" s="97" t="s">
        <v>111</v>
      </c>
      <c r="C2041" s="96"/>
      <c r="D2041" s="96"/>
      <c r="E2041" s="96"/>
      <c r="F2041" s="96"/>
      <c r="G2041" s="96"/>
      <c r="H2041" s="96"/>
      <c r="I2041" s="96"/>
      <c r="J2041" s="96"/>
      <c r="K2041" s="96"/>
      <c r="L2041" s="96"/>
      <c r="M2041" s="96">
        <v>0</v>
      </c>
      <c r="N2041" s="96">
        <v>0</v>
      </c>
      <c r="O2041" s="96"/>
      <c r="P2041" s="96"/>
      <c r="Q2041" s="96"/>
      <c r="R2041" s="96"/>
      <c r="Z2041" s="91">
        <f t="shared" ref="Z2041:AK2041" si="2099">C2041*100000/Z2009</f>
        <v>0</v>
      </c>
      <c r="AA2041" s="91">
        <f t="shared" si="2099"/>
        <v>0</v>
      </c>
      <c r="AB2041" s="91">
        <f t="shared" si="2099"/>
        <v>0</v>
      </c>
      <c r="AC2041" s="91">
        <f t="shared" si="2099"/>
        <v>0</v>
      </c>
      <c r="AD2041" s="91">
        <f t="shared" si="2099"/>
        <v>0</v>
      </c>
      <c r="AE2041" s="91">
        <f t="shared" si="2099"/>
        <v>0</v>
      </c>
      <c r="AF2041" s="91">
        <f t="shared" si="2099"/>
        <v>0</v>
      </c>
      <c r="AG2041" s="91">
        <f t="shared" si="2099"/>
        <v>0</v>
      </c>
      <c r="AH2041" s="91">
        <f t="shared" si="2099"/>
        <v>0</v>
      </c>
      <c r="AI2041" s="91">
        <f t="shared" si="2099"/>
        <v>0</v>
      </c>
      <c r="AJ2041" s="91">
        <f t="shared" si="2099"/>
        <v>0</v>
      </c>
      <c r="AK2041" s="91">
        <f t="shared" si="2099"/>
        <v>0</v>
      </c>
      <c r="AL2041" s="148"/>
      <c r="AM2041" s="148"/>
      <c r="AN2041" s="148"/>
      <c r="AO2041" s="148"/>
    </row>
    <row r="2042" spans="1:41" ht="13.5" customHeight="1">
      <c r="A2042" s="88">
        <v>2039</v>
      </c>
      <c r="B2042" s="97" t="s">
        <v>112</v>
      </c>
      <c r="C2042" s="96">
        <f>SUM(C2018,C2025,C2030,C2031:C2041)</f>
        <v>262</v>
      </c>
      <c r="D2042" s="96">
        <f t="shared" ref="D2042:K2042" si="2100">SUM(D2018,D2025,D2030,D2031:D2041)</f>
        <v>254</v>
      </c>
      <c r="E2042" s="96">
        <f t="shared" si="2100"/>
        <v>365</v>
      </c>
      <c r="F2042" s="96">
        <f t="shared" si="2100"/>
        <v>441</v>
      </c>
      <c r="G2042" s="96">
        <f t="shared" si="2100"/>
        <v>502</v>
      </c>
      <c r="H2042" s="96">
        <f t="shared" si="2100"/>
        <v>579</v>
      </c>
      <c r="I2042" s="96">
        <f t="shared" si="2100"/>
        <v>543</v>
      </c>
      <c r="J2042" s="96">
        <f t="shared" si="2100"/>
        <v>421</v>
      </c>
      <c r="K2042" s="96">
        <f t="shared" si="2100"/>
        <v>642</v>
      </c>
      <c r="L2042" s="96">
        <f>SUM(L2018,L2025,L2030,L2031:L2041)</f>
        <v>547</v>
      </c>
      <c r="M2042" s="96">
        <f t="shared" ref="M2042:R2042" si="2101">SUM(M2018,M2025,M2030,M2031:M2041)</f>
        <v>478</v>
      </c>
      <c r="N2042" s="96">
        <f>SUM(N2018,N2025,N2030,N2031:N2041)</f>
        <v>419</v>
      </c>
      <c r="O2042" s="96">
        <f t="shared" si="2101"/>
        <v>0</v>
      </c>
      <c r="P2042" s="96">
        <f t="shared" si="2101"/>
        <v>0</v>
      </c>
      <c r="Q2042" s="96">
        <f t="shared" si="2101"/>
        <v>0</v>
      </c>
      <c r="R2042" s="96">
        <f t="shared" si="2101"/>
        <v>0</v>
      </c>
      <c r="T2042" s="4" t="s">
        <v>1353</v>
      </c>
      <c r="U2042" s="4" t="s">
        <v>1354</v>
      </c>
      <c r="V2042" s="4" t="s">
        <v>1355</v>
      </c>
      <c r="W2042" s="4" t="s">
        <v>1356</v>
      </c>
      <c r="X2042" s="4" t="s">
        <v>1357</v>
      </c>
      <c r="Y2042" s="4">
        <v>3759.6</v>
      </c>
      <c r="Z2042" s="91">
        <f t="shared" ref="Z2042:AK2042" si="2102">C2042*100000/Z2009</f>
        <v>3882.631890930646</v>
      </c>
      <c r="AA2042" s="91">
        <f t="shared" si="2102"/>
        <v>3757.952359816541</v>
      </c>
      <c r="AB2042" s="91">
        <f t="shared" si="2102"/>
        <v>5321.4754337366967</v>
      </c>
      <c r="AC2042" s="91">
        <f t="shared" si="2102"/>
        <v>6360.8827347468632</v>
      </c>
      <c r="AD2042" s="91">
        <f t="shared" si="2102"/>
        <v>7127.6444696862136</v>
      </c>
      <c r="AE2042" s="91">
        <f t="shared" si="2102"/>
        <v>8070.8112628937834</v>
      </c>
      <c r="AF2042" s="91">
        <f t="shared" si="2102"/>
        <v>7437.3373510478013</v>
      </c>
      <c r="AG2042" s="91">
        <f t="shared" si="2102"/>
        <v>5721.6634955150857</v>
      </c>
      <c r="AH2042" s="91">
        <f t="shared" si="2102"/>
        <v>8731.130150958792</v>
      </c>
      <c r="AI2042" s="91">
        <f t="shared" si="2102"/>
        <v>7322.6238286479247</v>
      </c>
      <c r="AJ2042" s="91">
        <f t="shared" si="2102"/>
        <v>6326.9358041032428</v>
      </c>
      <c r="AK2042" s="91">
        <f t="shared" si="2102"/>
        <v>5497.2448176331673</v>
      </c>
      <c r="AL2042" s="148"/>
      <c r="AM2042" s="148"/>
      <c r="AN2042" s="148"/>
      <c r="AO2042" s="148"/>
    </row>
    <row r="2043" spans="1:41" ht="13.5" customHeight="1">
      <c r="A2043" s="88">
        <v>2040</v>
      </c>
      <c r="B2043" s="1" t="s">
        <v>27</v>
      </c>
      <c r="C2043" s="86">
        <v>2011</v>
      </c>
      <c r="D2043" s="86">
        <v>2012</v>
      </c>
      <c r="E2043" s="86">
        <v>2013</v>
      </c>
      <c r="F2043" s="86">
        <v>2014</v>
      </c>
      <c r="G2043" s="86">
        <v>2015</v>
      </c>
      <c r="H2043" s="86">
        <v>2016</v>
      </c>
      <c r="I2043" s="86">
        <v>2017</v>
      </c>
      <c r="J2043" s="86">
        <v>2018</v>
      </c>
      <c r="K2043" s="86">
        <v>2019</v>
      </c>
      <c r="L2043" s="86">
        <v>2020</v>
      </c>
      <c r="M2043" s="86">
        <v>2021</v>
      </c>
      <c r="N2043" s="86">
        <v>2022</v>
      </c>
      <c r="O2043" s="86">
        <v>2023</v>
      </c>
      <c r="P2043" s="86">
        <v>2024</v>
      </c>
      <c r="Q2043" s="86">
        <v>2025</v>
      </c>
      <c r="R2043" s="86">
        <v>2026</v>
      </c>
      <c r="Z2043" s="72">
        <v>3059</v>
      </c>
      <c r="AA2043" s="72">
        <v>3061</v>
      </c>
      <c r="AB2043" s="72">
        <v>3052</v>
      </c>
      <c r="AC2043" s="72">
        <v>2993</v>
      </c>
      <c r="AD2043" s="72">
        <v>2957</v>
      </c>
      <c r="AE2043" s="72">
        <v>2916</v>
      </c>
      <c r="AF2043" s="72">
        <v>2904</v>
      </c>
      <c r="AG2043" s="72">
        <v>2959</v>
      </c>
      <c r="AH2043" s="72">
        <v>2982</v>
      </c>
      <c r="AI2043" s="72">
        <v>2939</v>
      </c>
      <c r="AJ2043" s="72">
        <v>3008</v>
      </c>
      <c r="AK2043" s="72">
        <v>3054</v>
      </c>
      <c r="AL2043" s="149"/>
      <c r="AM2043" s="149"/>
      <c r="AN2043" s="149"/>
      <c r="AO2043" s="149"/>
    </row>
    <row r="2044" spans="1:41" ht="13.5" customHeight="1">
      <c r="A2044" s="88">
        <v>2041</v>
      </c>
      <c r="B2044" s="89" t="s">
        <v>25</v>
      </c>
      <c r="C2044" s="90">
        <v>0</v>
      </c>
      <c r="D2044" s="90">
        <v>0</v>
      </c>
      <c r="E2044" s="90">
        <v>0</v>
      </c>
      <c r="F2044" s="90">
        <v>0</v>
      </c>
      <c r="G2044" s="90">
        <v>0</v>
      </c>
      <c r="H2044" s="90">
        <v>0</v>
      </c>
      <c r="I2044" s="90">
        <v>0</v>
      </c>
      <c r="J2044" s="90">
        <v>0</v>
      </c>
      <c r="K2044" s="90">
        <v>0</v>
      </c>
      <c r="L2044" s="90">
        <v>0</v>
      </c>
      <c r="M2044" s="90">
        <v>0</v>
      </c>
      <c r="N2044" s="90">
        <v>0</v>
      </c>
      <c r="O2044" s="90"/>
      <c r="P2044" s="90"/>
      <c r="Q2044" s="90"/>
      <c r="R2044" s="90"/>
      <c r="Z2044" s="91">
        <f t="shared" ref="Z2044:AK2044" si="2103">C2044*100000/Z2043</f>
        <v>0</v>
      </c>
      <c r="AA2044" s="91">
        <f t="shared" si="2103"/>
        <v>0</v>
      </c>
      <c r="AB2044" s="91">
        <f t="shared" si="2103"/>
        <v>0</v>
      </c>
      <c r="AC2044" s="91">
        <f t="shared" si="2103"/>
        <v>0</v>
      </c>
      <c r="AD2044" s="91">
        <f t="shared" si="2103"/>
        <v>0</v>
      </c>
      <c r="AE2044" s="91">
        <f t="shared" si="2103"/>
        <v>0</v>
      </c>
      <c r="AF2044" s="91">
        <f t="shared" si="2103"/>
        <v>0</v>
      </c>
      <c r="AG2044" s="91">
        <f t="shared" si="2103"/>
        <v>0</v>
      </c>
      <c r="AH2044" s="91">
        <f t="shared" si="2103"/>
        <v>0</v>
      </c>
      <c r="AI2044" s="91">
        <f t="shared" si="2103"/>
        <v>0</v>
      </c>
      <c r="AJ2044" s="91">
        <f t="shared" si="2103"/>
        <v>0</v>
      </c>
      <c r="AK2044" s="91">
        <f t="shared" si="2103"/>
        <v>0</v>
      </c>
      <c r="AL2044" s="148"/>
      <c r="AM2044" s="148"/>
      <c r="AN2044" s="148"/>
      <c r="AO2044" s="148"/>
    </row>
    <row r="2045" spans="1:41" ht="13.5" customHeight="1">
      <c r="A2045" s="88">
        <v>2042</v>
      </c>
      <c r="B2045" s="95" t="s">
        <v>22</v>
      </c>
      <c r="C2045" s="96">
        <v>1</v>
      </c>
      <c r="D2045" s="96">
        <v>5</v>
      </c>
      <c r="E2045" s="96">
        <v>4</v>
      </c>
      <c r="F2045" s="96">
        <v>2</v>
      </c>
      <c r="G2045" s="96">
        <v>4</v>
      </c>
      <c r="H2045" s="96">
        <v>3</v>
      </c>
      <c r="I2045" s="96">
        <v>11</v>
      </c>
      <c r="J2045" s="96">
        <v>7</v>
      </c>
      <c r="K2045" s="96">
        <v>6</v>
      </c>
      <c r="L2045" s="96">
        <v>4</v>
      </c>
      <c r="M2045" s="96">
        <v>8</v>
      </c>
      <c r="N2045" s="96">
        <v>9</v>
      </c>
      <c r="O2045" s="96"/>
      <c r="P2045" s="96"/>
      <c r="Q2045" s="96"/>
      <c r="R2045" s="96"/>
      <c r="Z2045" s="91">
        <f t="shared" ref="Z2045:AK2045" si="2104">C2045*100000/Z2043</f>
        <v>32.690421706440013</v>
      </c>
      <c r="AA2045" s="91">
        <f t="shared" si="2104"/>
        <v>163.34531198954591</v>
      </c>
      <c r="AB2045" s="91">
        <f t="shared" si="2104"/>
        <v>131.06159895150722</v>
      </c>
      <c r="AC2045" s="91">
        <f t="shared" si="2104"/>
        <v>66.822586034079521</v>
      </c>
      <c r="AD2045" s="91">
        <f t="shared" si="2104"/>
        <v>135.27223537368954</v>
      </c>
      <c r="AE2045" s="91">
        <f t="shared" si="2104"/>
        <v>102.88065843621399</v>
      </c>
      <c r="AF2045" s="91">
        <f t="shared" si="2104"/>
        <v>378.78787878787881</v>
      </c>
      <c r="AG2045" s="91">
        <f t="shared" si="2104"/>
        <v>236.56640757012505</v>
      </c>
      <c r="AH2045" s="91">
        <f t="shared" si="2104"/>
        <v>201.2072434607646</v>
      </c>
      <c r="AI2045" s="91">
        <f t="shared" si="2104"/>
        <v>136.10071452875127</v>
      </c>
      <c r="AJ2045" s="91">
        <f t="shared" si="2104"/>
        <v>265.95744680851061</v>
      </c>
      <c r="AK2045" s="91">
        <f t="shared" si="2104"/>
        <v>294.69548133595288</v>
      </c>
      <c r="AL2045" s="148"/>
      <c r="AM2045" s="148"/>
      <c r="AN2045" s="148"/>
      <c r="AO2045" s="148"/>
    </row>
    <row r="2046" spans="1:41" ht="13.5" customHeight="1">
      <c r="A2046" s="88">
        <v>2043</v>
      </c>
      <c r="B2046" s="95" t="s">
        <v>21</v>
      </c>
      <c r="C2046" s="96">
        <v>2</v>
      </c>
      <c r="D2046" s="96">
        <v>5</v>
      </c>
      <c r="E2046" s="96">
        <v>2</v>
      </c>
      <c r="F2046" s="96">
        <v>2</v>
      </c>
      <c r="G2046" s="96">
        <v>9</v>
      </c>
      <c r="H2046" s="96">
        <v>4</v>
      </c>
      <c r="I2046" s="96">
        <v>2</v>
      </c>
      <c r="J2046" s="96">
        <v>2</v>
      </c>
      <c r="K2046" s="96">
        <v>2</v>
      </c>
      <c r="L2046" s="96">
        <v>4</v>
      </c>
      <c r="M2046" s="96">
        <v>6</v>
      </c>
      <c r="N2046" s="96">
        <v>5</v>
      </c>
      <c r="O2046" s="96"/>
      <c r="P2046" s="96"/>
      <c r="Q2046" s="96"/>
      <c r="R2046" s="96"/>
      <c r="Z2046" s="91">
        <f t="shared" ref="Z2046:AK2046" si="2105">C2046*100000/Z2043</f>
        <v>65.380843412880026</v>
      </c>
      <c r="AA2046" s="91">
        <f t="shared" si="2105"/>
        <v>163.34531198954591</v>
      </c>
      <c r="AB2046" s="91">
        <f t="shared" si="2105"/>
        <v>65.530799475753611</v>
      </c>
      <c r="AC2046" s="91">
        <f t="shared" si="2105"/>
        <v>66.822586034079521</v>
      </c>
      <c r="AD2046" s="91">
        <f t="shared" si="2105"/>
        <v>304.3625295908015</v>
      </c>
      <c r="AE2046" s="91">
        <f t="shared" si="2105"/>
        <v>137.17421124828533</v>
      </c>
      <c r="AF2046" s="91">
        <f t="shared" si="2105"/>
        <v>68.870523415977956</v>
      </c>
      <c r="AG2046" s="91">
        <f t="shared" si="2105"/>
        <v>67.590402162892872</v>
      </c>
      <c r="AH2046" s="91">
        <f t="shared" si="2105"/>
        <v>67.069081153588201</v>
      </c>
      <c r="AI2046" s="91">
        <f t="shared" si="2105"/>
        <v>136.10071452875127</v>
      </c>
      <c r="AJ2046" s="91">
        <f t="shared" si="2105"/>
        <v>199.46808510638297</v>
      </c>
      <c r="AK2046" s="91">
        <f t="shared" si="2105"/>
        <v>163.71971185330713</v>
      </c>
      <c r="AL2046" s="148"/>
      <c r="AM2046" s="148"/>
      <c r="AN2046" s="148"/>
      <c r="AO2046" s="148"/>
    </row>
    <row r="2047" spans="1:41" ht="13.5" customHeight="1">
      <c r="A2047" s="88">
        <v>2044</v>
      </c>
      <c r="B2047" s="95" t="s">
        <v>20</v>
      </c>
      <c r="C2047" s="96">
        <v>0</v>
      </c>
      <c r="D2047" s="96">
        <v>0</v>
      </c>
      <c r="E2047" s="96">
        <v>0</v>
      </c>
      <c r="F2047" s="96">
        <v>0</v>
      </c>
      <c r="G2047" s="96">
        <v>0</v>
      </c>
      <c r="H2047" s="96">
        <v>1</v>
      </c>
      <c r="I2047" s="96">
        <v>0</v>
      </c>
      <c r="J2047" s="96">
        <v>0</v>
      </c>
      <c r="K2047" s="96">
        <v>0</v>
      </c>
      <c r="L2047" s="96">
        <v>0</v>
      </c>
      <c r="M2047" s="96">
        <v>0</v>
      </c>
      <c r="N2047" s="96">
        <v>0</v>
      </c>
      <c r="O2047" s="96"/>
      <c r="P2047" s="96"/>
      <c r="Q2047" s="96"/>
      <c r="R2047" s="96"/>
      <c r="Z2047" s="91">
        <f t="shared" ref="Z2047:AK2047" si="2106">C2047*100000/Z2043</f>
        <v>0</v>
      </c>
      <c r="AA2047" s="91">
        <f t="shared" si="2106"/>
        <v>0</v>
      </c>
      <c r="AB2047" s="91">
        <f t="shared" si="2106"/>
        <v>0</v>
      </c>
      <c r="AC2047" s="91">
        <f t="shared" si="2106"/>
        <v>0</v>
      </c>
      <c r="AD2047" s="91">
        <f t="shared" si="2106"/>
        <v>0</v>
      </c>
      <c r="AE2047" s="91">
        <f t="shared" si="2106"/>
        <v>34.293552812071333</v>
      </c>
      <c r="AF2047" s="91">
        <f t="shared" si="2106"/>
        <v>0</v>
      </c>
      <c r="AG2047" s="91">
        <f t="shared" si="2106"/>
        <v>0</v>
      </c>
      <c r="AH2047" s="91">
        <f t="shared" si="2106"/>
        <v>0</v>
      </c>
      <c r="AI2047" s="91">
        <f t="shared" si="2106"/>
        <v>0</v>
      </c>
      <c r="AJ2047" s="91">
        <f t="shared" si="2106"/>
        <v>0</v>
      </c>
      <c r="AK2047" s="91">
        <f t="shared" si="2106"/>
        <v>0</v>
      </c>
      <c r="AL2047" s="148"/>
      <c r="AM2047" s="148"/>
      <c r="AN2047" s="148"/>
      <c r="AO2047" s="148"/>
    </row>
    <row r="2048" spans="1:41" ht="13.5" customHeight="1">
      <c r="A2048" s="88">
        <v>2045</v>
      </c>
      <c r="B2048" s="95" t="s">
        <v>19</v>
      </c>
      <c r="C2048" s="96">
        <v>0</v>
      </c>
      <c r="D2048" s="96">
        <v>1</v>
      </c>
      <c r="E2048" s="96">
        <v>0</v>
      </c>
      <c r="F2048" s="96">
        <v>0</v>
      </c>
      <c r="G2048" s="96">
        <v>0</v>
      </c>
      <c r="H2048" s="96">
        <v>0</v>
      </c>
      <c r="I2048" s="96">
        <v>0</v>
      </c>
      <c r="J2048" s="96">
        <v>1</v>
      </c>
      <c r="K2048" s="96">
        <v>2</v>
      </c>
      <c r="L2048" s="96">
        <v>1</v>
      </c>
      <c r="M2048" s="96">
        <v>0</v>
      </c>
      <c r="N2048" s="96">
        <v>0</v>
      </c>
      <c r="O2048" s="96"/>
      <c r="P2048" s="96"/>
      <c r="Q2048" s="96"/>
      <c r="R2048" s="96"/>
      <c r="Z2048" s="91">
        <f t="shared" ref="Z2048:AK2048" si="2107">C2048*100000/Z2043</f>
        <v>0</v>
      </c>
      <c r="AA2048" s="91">
        <f t="shared" si="2107"/>
        <v>32.66906239790918</v>
      </c>
      <c r="AB2048" s="91">
        <f t="shared" si="2107"/>
        <v>0</v>
      </c>
      <c r="AC2048" s="91">
        <f t="shared" si="2107"/>
        <v>0</v>
      </c>
      <c r="AD2048" s="91">
        <f t="shared" si="2107"/>
        <v>0</v>
      </c>
      <c r="AE2048" s="91">
        <f t="shared" si="2107"/>
        <v>0</v>
      </c>
      <c r="AF2048" s="91">
        <f t="shared" si="2107"/>
        <v>0</v>
      </c>
      <c r="AG2048" s="91">
        <f t="shared" si="2107"/>
        <v>33.795201081446436</v>
      </c>
      <c r="AH2048" s="91">
        <f t="shared" si="2107"/>
        <v>67.069081153588201</v>
      </c>
      <c r="AI2048" s="91">
        <f t="shared" si="2107"/>
        <v>34.025178632187817</v>
      </c>
      <c r="AJ2048" s="91">
        <f t="shared" si="2107"/>
        <v>0</v>
      </c>
      <c r="AK2048" s="91">
        <f t="shared" si="2107"/>
        <v>0</v>
      </c>
      <c r="AL2048" s="148"/>
      <c r="AM2048" s="148"/>
      <c r="AN2048" s="148"/>
      <c r="AO2048" s="148"/>
    </row>
    <row r="2049" spans="1:41" ht="13.5" customHeight="1">
      <c r="A2049" s="88">
        <v>2046</v>
      </c>
      <c r="B2049" s="95" t="s">
        <v>18</v>
      </c>
      <c r="C2049" s="96">
        <v>0</v>
      </c>
      <c r="D2049" s="96">
        <v>0</v>
      </c>
      <c r="E2049" s="96">
        <v>0</v>
      </c>
      <c r="F2049" s="96">
        <v>0</v>
      </c>
      <c r="G2049" s="96">
        <v>0</v>
      </c>
      <c r="H2049" s="96">
        <v>0</v>
      </c>
      <c r="I2049" s="96">
        <v>0</v>
      </c>
      <c r="J2049" s="96">
        <v>0</v>
      </c>
      <c r="K2049" s="96">
        <v>1</v>
      </c>
      <c r="L2049" s="96">
        <v>0</v>
      </c>
      <c r="M2049" s="96">
        <v>0</v>
      </c>
      <c r="N2049" s="96">
        <v>0</v>
      </c>
      <c r="O2049" s="96"/>
      <c r="P2049" s="96"/>
      <c r="Q2049" s="96"/>
      <c r="R2049" s="96"/>
      <c r="Z2049" s="91">
        <f t="shared" ref="Z2049:AK2049" si="2108">C2049*100000/Z2043</f>
        <v>0</v>
      </c>
      <c r="AA2049" s="91">
        <f t="shared" si="2108"/>
        <v>0</v>
      </c>
      <c r="AB2049" s="91">
        <f t="shared" si="2108"/>
        <v>0</v>
      </c>
      <c r="AC2049" s="91">
        <f t="shared" si="2108"/>
        <v>0</v>
      </c>
      <c r="AD2049" s="91">
        <f t="shared" si="2108"/>
        <v>0</v>
      </c>
      <c r="AE2049" s="91">
        <f t="shared" si="2108"/>
        <v>0</v>
      </c>
      <c r="AF2049" s="91">
        <f t="shared" si="2108"/>
        <v>0</v>
      </c>
      <c r="AG2049" s="91">
        <f t="shared" si="2108"/>
        <v>0</v>
      </c>
      <c r="AH2049" s="91">
        <f t="shared" si="2108"/>
        <v>33.5345405767941</v>
      </c>
      <c r="AI2049" s="91">
        <f t="shared" si="2108"/>
        <v>0</v>
      </c>
      <c r="AJ2049" s="91">
        <f t="shared" si="2108"/>
        <v>0</v>
      </c>
      <c r="AK2049" s="91">
        <f t="shared" si="2108"/>
        <v>0</v>
      </c>
      <c r="AL2049" s="148"/>
      <c r="AM2049" s="148"/>
      <c r="AN2049" s="148"/>
      <c r="AO2049" s="148"/>
    </row>
    <row r="2050" spans="1:41" ht="13.5" customHeight="1">
      <c r="A2050" s="88">
        <v>2047</v>
      </c>
      <c r="B2050" s="95" t="s">
        <v>17</v>
      </c>
      <c r="C2050" s="96">
        <v>2</v>
      </c>
      <c r="D2050" s="96">
        <v>2</v>
      </c>
      <c r="E2050" s="96">
        <v>1</v>
      </c>
      <c r="F2050" s="96">
        <v>0</v>
      </c>
      <c r="G2050" s="96">
        <v>0</v>
      </c>
      <c r="H2050" s="96">
        <v>1</v>
      </c>
      <c r="I2050" s="96">
        <v>2</v>
      </c>
      <c r="J2050" s="96">
        <v>4</v>
      </c>
      <c r="K2050" s="96">
        <v>4</v>
      </c>
      <c r="L2050" s="96">
        <v>0</v>
      </c>
      <c r="M2050" s="96">
        <v>1</v>
      </c>
      <c r="N2050" s="96">
        <v>1</v>
      </c>
      <c r="O2050" s="96"/>
      <c r="P2050" s="96"/>
      <c r="Q2050" s="96"/>
      <c r="R2050" s="96"/>
      <c r="Z2050" s="91">
        <f t="shared" ref="Z2050:AK2050" si="2109">C2050*100000/Z2043</f>
        <v>65.380843412880026</v>
      </c>
      <c r="AA2050" s="91">
        <f t="shared" si="2109"/>
        <v>65.338124795818359</v>
      </c>
      <c r="AB2050" s="91">
        <f t="shared" si="2109"/>
        <v>32.765399737876805</v>
      </c>
      <c r="AC2050" s="91">
        <f t="shared" si="2109"/>
        <v>0</v>
      </c>
      <c r="AD2050" s="91">
        <f t="shared" si="2109"/>
        <v>0</v>
      </c>
      <c r="AE2050" s="91">
        <f t="shared" si="2109"/>
        <v>34.293552812071333</v>
      </c>
      <c r="AF2050" s="91">
        <f t="shared" si="2109"/>
        <v>68.870523415977956</v>
      </c>
      <c r="AG2050" s="91">
        <f t="shared" si="2109"/>
        <v>135.18080432578574</v>
      </c>
      <c r="AH2050" s="91">
        <f t="shared" si="2109"/>
        <v>134.1381623071764</v>
      </c>
      <c r="AI2050" s="91">
        <f t="shared" si="2109"/>
        <v>0</v>
      </c>
      <c r="AJ2050" s="91">
        <f t="shared" si="2109"/>
        <v>33.244680851063826</v>
      </c>
      <c r="AK2050" s="91">
        <f t="shared" si="2109"/>
        <v>32.743942370661429</v>
      </c>
      <c r="AL2050" s="148"/>
      <c r="AM2050" s="148"/>
      <c r="AN2050" s="148"/>
      <c r="AO2050" s="148"/>
    </row>
    <row r="2051" spans="1:41" ht="13.5" customHeight="1">
      <c r="A2051" s="88">
        <v>2048</v>
      </c>
      <c r="B2051" s="95" t="s">
        <v>16</v>
      </c>
      <c r="C2051" s="96">
        <v>0</v>
      </c>
      <c r="D2051" s="96">
        <v>0</v>
      </c>
      <c r="E2051" s="96">
        <v>1</v>
      </c>
      <c r="F2051" s="96">
        <v>0</v>
      </c>
      <c r="G2051" s="96">
        <v>0</v>
      </c>
      <c r="H2051" s="96">
        <v>0</v>
      </c>
      <c r="I2051" s="96">
        <v>1</v>
      </c>
      <c r="J2051" s="96">
        <v>2</v>
      </c>
      <c r="K2051" s="96">
        <v>1</v>
      </c>
      <c r="L2051" s="96">
        <v>0</v>
      </c>
      <c r="M2051" s="96">
        <v>1</v>
      </c>
      <c r="N2051" s="96">
        <v>0</v>
      </c>
      <c r="O2051" s="96"/>
      <c r="P2051" s="96"/>
      <c r="Q2051" s="96"/>
      <c r="R2051" s="96"/>
      <c r="Z2051" s="91">
        <f t="shared" ref="Z2051:AK2051" si="2110">C2051*100000/Z2043</f>
        <v>0</v>
      </c>
      <c r="AA2051" s="91">
        <f t="shared" si="2110"/>
        <v>0</v>
      </c>
      <c r="AB2051" s="91">
        <f t="shared" si="2110"/>
        <v>32.765399737876805</v>
      </c>
      <c r="AC2051" s="91">
        <f t="shared" si="2110"/>
        <v>0</v>
      </c>
      <c r="AD2051" s="91">
        <f t="shared" si="2110"/>
        <v>0</v>
      </c>
      <c r="AE2051" s="91">
        <f t="shared" si="2110"/>
        <v>0</v>
      </c>
      <c r="AF2051" s="91">
        <f t="shared" si="2110"/>
        <v>34.435261707988978</v>
      </c>
      <c r="AG2051" s="91">
        <f t="shared" si="2110"/>
        <v>67.590402162892872</v>
      </c>
      <c r="AH2051" s="91">
        <f t="shared" si="2110"/>
        <v>33.5345405767941</v>
      </c>
      <c r="AI2051" s="91">
        <f t="shared" si="2110"/>
        <v>0</v>
      </c>
      <c r="AJ2051" s="91">
        <f t="shared" si="2110"/>
        <v>33.244680851063826</v>
      </c>
      <c r="AK2051" s="91">
        <f t="shared" si="2110"/>
        <v>0</v>
      </c>
      <c r="AL2051" s="148"/>
      <c r="AM2051" s="148"/>
      <c r="AN2051" s="148"/>
      <c r="AO2051" s="148"/>
    </row>
    <row r="2052" spans="1:41" ht="13.5" customHeight="1">
      <c r="A2052" s="88">
        <v>2049</v>
      </c>
      <c r="B2052" s="97" t="s">
        <v>117</v>
      </c>
      <c r="C2052" s="96">
        <v>5</v>
      </c>
      <c r="D2052" s="96">
        <v>13</v>
      </c>
      <c r="E2052" s="96">
        <v>8</v>
      </c>
      <c r="F2052" s="96">
        <v>4</v>
      </c>
      <c r="G2052" s="96">
        <v>13</v>
      </c>
      <c r="H2052" s="96">
        <v>9</v>
      </c>
      <c r="I2052" s="96">
        <v>16</v>
      </c>
      <c r="J2052" s="96">
        <v>16</v>
      </c>
      <c r="K2052" s="96">
        <v>16</v>
      </c>
      <c r="L2052" s="96">
        <v>9</v>
      </c>
      <c r="M2052" s="96">
        <v>16</v>
      </c>
      <c r="N2052" s="96">
        <v>15</v>
      </c>
      <c r="O2052" s="96"/>
      <c r="P2052" s="96"/>
      <c r="Q2052" s="96"/>
      <c r="R2052" s="96"/>
      <c r="T2052" s="4" t="s">
        <v>1358</v>
      </c>
      <c r="U2052" s="4" t="s">
        <v>1359</v>
      </c>
      <c r="V2052" s="4" t="s">
        <v>1360</v>
      </c>
      <c r="W2052" s="4" t="s">
        <v>1361</v>
      </c>
      <c r="X2052" s="102" t="s">
        <v>1362</v>
      </c>
      <c r="Y2052" s="4">
        <v>210.8</v>
      </c>
      <c r="Z2052" s="91">
        <f t="shared" ref="Z2052:AK2052" si="2111">C2052*100000/Z2043</f>
        <v>163.45210853220007</v>
      </c>
      <c r="AA2052" s="91">
        <f t="shared" si="2111"/>
        <v>424.69781117281934</v>
      </c>
      <c r="AB2052" s="91">
        <f t="shared" si="2111"/>
        <v>262.12319790301444</v>
      </c>
      <c r="AC2052" s="91">
        <f t="shared" si="2111"/>
        <v>133.64517206815904</v>
      </c>
      <c r="AD2052" s="91">
        <f t="shared" si="2111"/>
        <v>439.63476496449101</v>
      </c>
      <c r="AE2052" s="91">
        <f t="shared" si="2111"/>
        <v>308.64197530864197</v>
      </c>
      <c r="AF2052" s="91">
        <f t="shared" si="2111"/>
        <v>550.96418732782365</v>
      </c>
      <c r="AG2052" s="91">
        <f t="shared" si="2111"/>
        <v>540.72321730314297</v>
      </c>
      <c r="AH2052" s="91">
        <f t="shared" si="2111"/>
        <v>536.5526492287056</v>
      </c>
      <c r="AI2052" s="91">
        <f t="shared" si="2111"/>
        <v>306.22660768969035</v>
      </c>
      <c r="AJ2052" s="91">
        <f t="shared" si="2111"/>
        <v>531.91489361702122</v>
      </c>
      <c r="AK2052" s="91">
        <f t="shared" si="2111"/>
        <v>491.15913555992142</v>
      </c>
      <c r="AL2052" s="148"/>
      <c r="AM2052" s="148"/>
      <c r="AN2052" s="148"/>
      <c r="AO2052" s="148"/>
    </row>
    <row r="2053" spans="1:41" ht="13.5" customHeight="1">
      <c r="A2053" s="88">
        <v>2050</v>
      </c>
      <c r="B2053" s="95" t="s">
        <v>15</v>
      </c>
      <c r="C2053" s="96">
        <v>1</v>
      </c>
      <c r="D2053" s="96">
        <v>0</v>
      </c>
      <c r="E2053" s="96">
        <v>1</v>
      </c>
      <c r="F2053" s="96">
        <v>1</v>
      </c>
      <c r="G2053" s="96">
        <v>1</v>
      </c>
      <c r="H2053" s="96">
        <v>0</v>
      </c>
      <c r="I2053" s="96">
        <v>0</v>
      </c>
      <c r="J2053" s="96">
        <v>1</v>
      </c>
      <c r="K2053" s="96">
        <v>0</v>
      </c>
      <c r="L2053" s="96">
        <v>0</v>
      </c>
      <c r="M2053" s="96">
        <v>0</v>
      </c>
      <c r="N2053" s="96">
        <v>0</v>
      </c>
      <c r="O2053" s="96"/>
      <c r="P2053" s="96"/>
      <c r="Q2053" s="96"/>
      <c r="R2053" s="96"/>
      <c r="Z2053" s="91">
        <f t="shared" ref="Z2053:AK2053" si="2112">C2053*100000/Z2043</f>
        <v>32.690421706440013</v>
      </c>
      <c r="AA2053" s="91">
        <f t="shared" si="2112"/>
        <v>0</v>
      </c>
      <c r="AB2053" s="91">
        <f t="shared" si="2112"/>
        <v>32.765399737876805</v>
      </c>
      <c r="AC2053" s="91">
        <f t="shared" si="2112"/>
        <v>33.41129301703976</v>
      </c>
      <c r="AD2053" s="91">
        <f t="shared" si="2112"/>
        <v>33.818058843422385</v>
      </c>
      <c r="AE2053" s="91">
        <f t="shared" si="2112"/>
        <v>0</v>
      </c>
      <c r="AF2053" s="91">
        <f t="shared" si="2112"/>
        <v>0</v>
      </c>
      <c r="AG2053" s="91">
        <f t="shared" si="2112"/>
        <v>33.795201081446436</v>
      </c>
      <c r="AH2053" s="91">
        <f t="shared" si="2112"/>
        <v>0</v>
      </c>
      <c r="AI2053" s="91">
        <f t="shared" si="2112"/>
        <v>0</v>
      </c>
      <c r="AJ2053" s="91">
        <f t="shared" si="2112"/>
        <v>0</v>
      </c>
      <c r="AK2053" s="91">
        <f t="shared" si="2112"/>
        <v>0</v>
      </c>
      <c r="AL2053" s="148"/>
      <c r="AM2053" s="148"/>
      <c r="AN2053" s="148"/>
      <c r="AO2053" s="148"/>
    </row>
    <row r="2054" spans="1:41" ht="13.5" customHeight="1">
      <c r="A2054" s="88">
        <v>2051</v>
      </c>
      <c r="B2054" s="95" t="s">
        <v>14</v>
      </c>
      <c r="C2054" s="96">
        <v>21</v>
      </c>
      <c r="D2054" s="96">
        <v>15</v>
      </c>
      <c r="E2054" s="96">
        <v>15</v>
      </c>
      <c r="F2054" s="96">
        <v>9</v>
      </c>
      <c r="G2054" s="96">
        <v>23</v>
      </c>
      <c r="H2054" s="96">
        <v>23</v>
      </c>
      <c r="I2054" s="96">
        <v>12</v>
      </c>
      <c r="J2054" s="96">
        <v>13</v>
      </c>
      <c r="K2054" s="96">
        <v>28</v>
      </c>
      <c r="L2054" s="96">
        <v>17</v>
      </c>
      <c r="M2054" s="96">
        <v>15</v>
      </c>
      <c r="N2054" s="96">
        <v>17</v>
      </c>
      <c r="O2054" s="96"/>
      <c r="P2054" s="96"/>
      <c r="Q2054" s="96"/>
      <c r="R2054" s="96"/>
      <c r="Z2054" s="91">
        <f t="shared" ref="Z2054:AK2054" si="2113">C2054*100000/Z2043</f>
        <v>686.49885583524031</v>
      </c>
      <c r="AA2054" s="91">
        <f t="shared" si="2113"/>
        <v>490.03593596863772</v>
      </c>
      <c r="AB2054" s="91">
        <f t="shared" si="2113"/>
        <v>491.48099606815202</v>
      </c>
      <c r="AC2054" s="91">
        <f t="shared" si="2113"/>
        <v>300.70163715335781</v>
      </c>
      <c r="AD2054" s="91">
        <f t="shared" si="2113"/>
        <v>777.81535339871493</v>
      </c>
      <c r="AE2054" s="91">
        <f t="shared" si="2113"/>
        <v>788.75171467764062</v>
      </c>
      <c r="AF2054" s="91">
        <f t="shared" si="2113"/>
        <v>413.22314049586777</v>
      </c>
      <c r="AG2054" s="91">
        <f t="shared" si="2113"/>
        <v>439.33761405880364</v>
      </c>
      <c r="AH2054" s="91">
        <f t="shared" si="2113"/>
        <v>938.96713615023475</v>
      </c>
      <c r="AI2054" s="91">
        <f t="shared" si="2113"/>
        <v>578.42803674719289</v>
      </c>
      <c r="AJ2054" s="91">
        <f t="shared" si="2113"/>
        <v>498.67021276595744</v>
      </c>
      <c r="AK2054" s="91">
        <f t="shared" si="2113"/>
        <v>556.64702030124431</v>
      </c>
      <c r="AL2054" s="148"/>
      <c r="AM2054" s="148"/>
      <c r="AN2054" s="148"/>
      <c r="AO2054" s="148"/>
    </row>
    <row r="2055" spans="1:41" ht="13.5" customHeight="1">
      <c r="A2055" s="88">
        <v>2052</v>
      </c>
      <c r="B2055" s="95" t="s">
        <v>13</v>
      </c>
      <c r="C2055" s="96">
        <v>23</v>
      </c>
      <c r="D2055" s="96">
        <v>10</v>
      </c>
      <c r="E2055" s="96">
        <v>23</v>
      </c>
      <c r="F2055" s="96">
        <v>15</v>
      </c>
      <c r="G2055" s="96">
        <v>18</v>
      </c>
      <c r="H2055" s="96">
        <v>28</v>
      </c>
      <c r="I2055" s="96">
        <v>47</v>
      </c>
      <c r="J2055" s="96">
        <v>18</v>
      </c>
      <c r="K2055" s="96">
        <v>23</v>
      </c>
      <c r="L2055" s="96">
        <v>17</v>
      </c>
      <c r="M2055" s="96">
        <v>17</v>
      </c>
      <c r="N2055" s="96">
        <v>7</v>
      </c>
      <c r="O2055" s="96"/>
      <c r="P2055" s="96"/>
      <c r="Q2055" s="96"/>
      <c r="R2055" s="96"/>
      <c r="Z2055" s="91">
        <f t="shared" ref="Z2055:AK2055" si="2114">C2055*100000/Z2043</f>
        <v>751.87969924812035</v>
      </c>
      <c r="AA2055" s="91">
        <f t="shared" si="2114"/>
        <v>326.69062397909181</v>
      </c>
      <c r="AB2055" s="91">
        <f t="shared" si="2114"/>
        <v>753.60419397116641</v>
      </c>
      <c r="AC2055" s="91">
        <f t="shared" si="2114"/>
        <v>501.16939525559638</v>
      </c>
      <c r="AD2055" s="91">
        <f t="shared" si="2114"/>
        <v>608.725059181603</v>
      </c>
      <c r="AE2055" s="91">
        <f t="shared" si="2114"/>
        <v>960.21947873799729</v>
      </c>
      <c r="AF2055" s="91">
        <f t="shared" si="2114"/>
        <v>1618.4573002754821</v>
      </c>
      <c r="AG2055" s="91">
        <f t="shared" si="2114"/>
        <v>608.31361946603579</v>
      </c>
      <c r="AH2055" s="91">
        <f t="shared" si="2114"/>
        <v>771.29443326626426</v>
      </c>
      <c r="AI2055" s="91">
        <f t="shared" si="2114"/>
        <v>578.42803674719289</v>
      </c>
      <c r="AJ2055" s="91">
        <f t="shared" si="2114"/>
        <v>565.15957446808511</v>
      </c>
      <c r="AK2055" s="91">
        <f t="shared" si="2114"/>
        <v>229.20759659462999</v>
      </c>
      <c r="AL2055" s="148"/>
      <c r="AM2055" s="148"/>
      <c r="AN2055" s="148"/>
      <c r="AO2055" s="148"/>
    </row>
    <row r="2056" spans="1:41" ht="13.5" customHeight="1">
      <c r="A2056" s="88">
        <v>2053</v>
      </c>
      <c r="B2056" s="95" t="s">
        <v>12</v>
      </c>
      <c r="C2056" s="96">
        <v>60</v>
      </c>
      <c r="D2056" s="96">
        <v>257</v>
      </c>
      <c r="E2056" s="96">
        <v>35</v>
      </c>
      <c r="F2056" s="96">
        <v>51</v>
      </c>
      <c r="G2056" s="96">
        <v>67</v>
      </c>
      <c r="H2056" s="96">
        <v>84</v>
      </c>
      <c r="I2056" s="96">
        <v>49</v>
      </c>
      <c r="J2056" s="96">
        <v>39</v>
      </c>
      <c r="K2056" s="96">
        <v>43</v>
      </c>
      <c r="L2056" s="96">
        <v>51</v>
      </c>
      <c r="M2056" s="96">
        <v>26</v>
      </c>
      <c r="N2056" s="96">
        <v>61</v>
      </c>
      <c r="O2056" s="96"/>
      <c r="P2056" s="96"/>
      <c r="Q2056" s="96"/>
      <c r="R2056" s="96"/>
      <c r="Z2056" s="91">
        <f t="shared" ref="Z2056:AK2056" si="2115">C2056*100000/Z2043</f>
        <v>1961.4253023864007</v>
      </c>
      <c r="AA2056" s="91">
        <f t="shared" si="2115"/>
        <v>8395.9490362626584</v>
      </c>
      <c r="AB2056" s="91">
        <f t="shared" si="2115"/>
        <v>1146.788990825688</v>
      </c>
      <c r="AC2056" s="91">
        <f t="shared" si="2115"/>
        <v>1703.9759438690278</v>
      </c>
      <c r="AD2056" s="91">
        <f t="shared" si="2115"/>
        <v>2265.8099425093001</v>
      </c>
      <c r="AE2056" s="91">
        <f t="shared" si="2115"/>
        <v>2880.658436213992</v>
      </c>
      <c r="AF2056" s="91">
        <f t="shared" si="2115"/>
        <v>1687.32782369146</v>
      </c>
      <c r="AG2056" s="91">
        <f t="shared" si="2115"/>
        <v>1318.0128421764109</v>
      </c>
      <c r="AH2056" s="91">
        <f t="shared" si="2115"/>
        <v>1441.9852448021461</v>
      </c>
      <c r="AI2056" s="91">
        <f t="shared" si="2115"/>
        <v>1735.2841102415787</v>
      </c>
      <c r="AJ2056" s="91">
        <f t="shared" si="2115"/>
        <v>864.36170212765956</v>
      </c>
      <c r="AK2056" s="91">
        <f t="shared" si="2115"/>
        <v>1997.3804846103471</v>
      </c>
      <c r="AL2056" s="148"/>
      <c r="AM2056" s="148"/>
      <c r="AN2056" s="148"/>
      <c r="AO2056" s="148"/>
    </row>
    <row r="2057" spans="1:41" ht="13.5" customHeight="1">
      <c r="A2057" s="88">
        <v>2054</v>
      </c>
      <c r="B2057" s="95" t="s">
        <v>11</v>
      </c>
      <c r="C2057" s="96">
        <v>0</v>
      </c>
      <c r="D2057" s="96">
        <v>1</v>
      </c>
      <c r="E2057" s="96">
        <v>1</v>
      </c>
      <c r="F2057" s="96">
        <v>2</v>
      </c>
      <c r="G2057" s="96">
        <v>2</v>
      </c>
      <c r="H2057" s="96">
        <v>1</v>
      </c>
      <c r="I2057" s="96">
        <v>3</v>
      </c>
      <c r="J2057" s="96">
        <v>194</v>
      </c>
      <c r="K2057" s="96">
        <v>3</v>
      </c>
      <c r="L2057" s="96">
        <v>3</v>
      </c>
      <c r="M2057" s="96">
        <v>3</v>
      </c>
      <c r="N2057" s="96">
        <v>1</v>
      </c>
      <c r="O2057" s="96"/>
      <c r="P2057" s="96"/>
      <c r="Q2057" s="96"/>
      <c r="R2057" s="96"/>
      <c r="Z2057" s="91">
        <f t="shared" ref="Z2057:AK2057" si="2116">C2057*100000/Z2043</f>
        <v>0</v>
      </c>
      <c r="AA2057" s="91">
        <f t="shared" si="2116"/>
        <v>32.66906239790918</v>
      </c>
      <c r="AB2057" s="91">
        <f t="shared" si="2116"/>
        <v>32.765399737876805</v>
      </c>
      <c r="AC2057" s="91">
        <f t="shared" si="2116"/>
        <v>66.822586034079521</v>
      </c>
      <c r="AD2057" s="91">
        <f t="shared" si="2116"/>
        <v>67.63611768684477</v>
      </c>
      <c r="AE2057" s="91">
        <f t="shared" si="2116"/>
        <v>34.293552812071333</v>
      </c>
      <c r="AF2057" s="91">
        <f t="shared" si="2116"/>
        <v>103.30578512396694</v>
      </c>
      <c r="AG2057" s="91">
        <f t="shared" si="2116"/>
        <v>6556.2690098006087</v>
      </c>
      <c r="AH2057" s="91">
        <f t="shared" si="2116"/>
        <v>100.6036217303823</v>
      </c>
      <c r="AI2057" s="91">
        <f t="shared" si="2116"/>
        <v>102.07553589656345</v>
      </c>
      <c r="AJ2057" s="91">
        <f t="shared" si="2116"/>
        <v>99.734042553191486</v>
      </c>
      <c r="AK2057" s="91">
        <f t="shared" si="2116"/>
        <v>32.743942370661429</v>
      </c>
      <c r="AL2057" s="148"/>
      <c r="AM2057" s="148"/>
      <c r="AN2057" s="148"/>
      <c r="AO2057" s="148"/>
    </row>
    <row r="2058" spans="1:41" ht="13.5" customHeight="1">
      <c r="A2058" s="88">
        <v>2055</v>
      </c>
      <c r="B2058" s="95" t="s">
        <v>28</v>
      </c>
      <c r="C2058" s="96">
        <v>0</v>
      </c>
      <c r="D2058" s="96">
        <v>0</v>
      </c>
      <c r="E2058" s="96">
        <v>0</v>
      </c>
      <c r="F2058" s="96">
        <v>0</v>
      </c>
      <c r="G2058" s="96">
        <v>0</v>
      </c>
      <c r="H2058" s="96">
        <v>0</v>
      </c>
      <c r="I2058" s="96">
        <v>0</v>
      </c>
      <c r="J2058" s="96">
        <v>0</v>
      </c>
      <c r="K2058" s="96">
        <v>0</v>
      </c>
      <c r="L2058" s="96">
        <v>0</v>
      </c>
      <c r="M2058" s="96">
        <v>0</v>
      </c>
      <c r="N2058" s="96">
        <v>0</v>
      </c>
      <c r="O2058" s="96"/>
      <c r="P2058" s="96"/>
      <c r="Q2058" s="96"/>
      <c r="R2058" s="96"/>
      <c r="Z2058" s="91">
        <f t="shared" ref="Z2058:AK2058" si="2117">C2058*100000/Z2043</f>
        <v>0</v>
      </c>
      <c r="AA2058" s="91">
        <f t="shared" si="2117"/>
        <v>0</v>
      </c>
      <c r="AB2058" s="91">
        <f t="shared" si="2117"/>
        <v>0</v>
      </c>
      <c r="AC2058" s="91">
        <f t="shared" si="2117"/>
        <v>0</v>
      </c>
      <c r="AD2058" s="91">
        <f t="shared" si="2117"/>
        <v>0</v>
      </c>
      <c r="AE2058" s="91">
        <f t="shared" si="2117"/>
        <v>0</v>
      </c>
      <c r="AF2058" s="91">
        <f t="shared" si="2117"/>
        <v>0</v>
      </c>
      <c r="AG2058" s="91">
        <f t="shared" si="2117"/>
        <v>0</v>
      </c>
      <c r="AH2058" s="91">
        <f t="shared" si="2117"/>
        <v>0</v>
      </c>
      <c r="AI2058" s="91">
        <f t="shared" si="2117"/>
        <v>0</v>
      </c>
      <c r="AJ2058" s="91">
        <f t="shared" si="2117"/>
        <v>0</v>
      </c>
      <c r="AK2058" s="91">
        <f t="shared" si="2117"/>
        <v>0</v>
      </c>
      <c r="AL2058" s="148"/>
      <c r="AM2058" s="148"/>
      <c r="AN2058" s="148"/>
      <c r="AO2058" s="148"/>
    </row>
    <row r="2059" spans="1:41" ht="13.5" customHeight="1">
      <c r="A2059" s="88">
        <v>2056</v>
      </c>
      <c r="B2059" s="97" t="s">
        <v>118</v>
      </c>
      <c r="C2059" s="96">
        <v>105</v>
      </c>
      <c r="D2059" s="96">
        <v>283</v>
      </c>
      <c r="E2059" s="96">
        <v>75</v>
      </c>
      <c r="F2059" s="96">
        <v>78</v>
      </c>
      <c r="G2059" s="96">
        <v>111</v>
      </c>
      <c r="H2059" s="96">
        <v>136</v>
      </c>
      <c r="I2059" s="96">
        <v>111</v>
      </c>
      <c r="J2059" s="96">
        <v>265</v>
      </c>
      <c r="K2059" s="96">
        <v>97</v>
      </c>
      <c r="L2059" s="96">
        <v>88</v>
      </c>
      <c r="M2059" s="96">
        <v>61</v>
      </c>
      <c r="N2059" s="96">
        <v>86</v>
      </c>
      <c r="O2059" s="96"/>
      <c r="P2059" s="96"/>
      <c r="Q2059" s="96"/>
      <c r="R2059" s="96"/>
      <c r="T2059" s="4" t="s">
        <v>1363</v>
      </c>
      <c r="U2059" s="4" t="s">
        <v>1364</v>
      </c>
      <c r="V2059" s="4" t="s">
        <v>1365</v>
      </c>
      <c r="W2059" s="4" t="s">
        <v>1366</v>
      </c>
      <c r="X2059" s="102" t="s">
        <v>1367</v>
      </c>
      <c r="Y2059" s="4">
        <v>11566.3</v>
      </c>
      <c r="Z2059" s="91">
        <f t="shared" ref="Z2059:AK2059" si="2118">C2059*100000/Z2043</f>
        <v>3432.4942791762014</v>
      </c>
      <c r="AA2059" s="91">
        <f t="shared" si="2118"/>
        <v>9245.3446586082973</v>
      </c>
      <c r="AB2059" s="91">
        <f t="shared" si="2118"/>
        <v>2457.4049803407602</v>
      </c>
      <c r="AC2059" s="91">
        <f t="shared" si="2118"/>
        <v>2606.0808553291013</v>
      </c>
      <c r="AD2059" s="91">
        <f t="shared" si="2118"/>
        <v>3753.804531619885</v>
      </c>
      <c r="AE2059" s="91">
        <f t="shared" si="2118"/>
        <v>4663.9231824417011</v>
      </c>
      <c r="AF2059" s="91">
        <f t="shared" si="2118"/>
        <v>3822.3140495867769</v>
      </c>
      <c r="AG2059" s="91">
        <f t="shared" si="2118"/>
        <v>8955.7282865833058</v>
      </c>
      <c r="AH2059" s="91">
        <f t="shared" si="2118"/>
        <v>3252.8504359490275</v>
      </c>
      <c r="AI2059" s="91">
        <f t="shared" si="2118"/>
        <v>2994.2157196325279</v>
      </c>
      <c r="AJ2059" s="91">
        <f t="shared" si="2118"/>
        <v>2027.9255319148936</v>
      </c>
      <c r="AK2059" s="91">
        <f t="shared" si="2118"/>
        <v>2815.9790438768828</v>
      </c>
      <c r="AL2059" s="148"/>
      <c r="AM2059" s="148"/>
      <c r="AN2059" s="148"/>
      <c r="AO2059" s="148"/>
    </row>
    <row r="2060" spans="1:41" ht="13.5" customHeight="1">
      <c r="A2060" s="88">
        <v>2057</v>
      </c>
      <c r="B2060" s="95" t="s">
        <v>10</v>
      </c>
      <c r="C2060" s="96">
        <v>0</v>
      </c>
      <c r="D2060" s="96">
        <v>0</v>
      </c>
      <c r="E2060" s="96">
        <v>0</v>
      </c>
      <c r="F2060" s="96">
        <v>0</v>
      </c>
      <c r="G2060" s="96">
        <v>0</v>
      </c>
      <c r="H2060" s="96">
        <v>0</v>
      </c>
      <c r="I2060" s="96">
        <v>0</v>
      </c>
      <c r="J2060" s="96">
        <v>0</v>
      </c>
      <c r="K2060" s="96">
        <v>1</v>
      </c>
      <c r="L2060" s="96">
        <v>0</v>
      </c>
      <c r="M2060" s="96">
        <v>0</v>
      </c>
      <c r="N2060" s="96">
        <v>0</v>
      </c>
      <c r="O2060" s="96"/>
      <c r="P2060" s="96"/>
      <c r="Q2060" s="96"/>
      <c r="R2060" s="96"/>
      <c r="Z2060" s="91">
        <f t="shared" ref="Z2060:AK2060" si="2119">C2060*100000/Z2043</f>
        <v>0</v>
      </c>
      <c r="AA2060" s="91">
        <f t="shared" si="2119"/>
        <v>0</v>
      </c>
      <c r="AB2060" s="91">
        <f t="shared" si="2119"/>
        <v>0</v>
      </c>
      <c r="AC2060" s="91">
        <f t="shared" si="2119"/>
        <v>0</v>
      </c>
      <c r="AD2060" s="91">
        <f t="shared" si="2119"/>
        <v>0</v>
      </c>
      <c r="AE2060" s="91">
        <f t="shared" si="2119"/>
        <v>0</v>
      </c>
      <c r="AF2060" s="91">
        <f t="shared" si="2119"/>
        <v>0</v>
      </c>
      <c r="AG2060" s="91">
        <f t="shared" si="2119"/>
        <v>0</v>
      </c>
      <c r="AH2060" s="91">
        <f t="shared" si="2119"/>
        <v>33.5345405767941</v>
      </c>
      <c r="AI2060" s="91">
        <f t="shared" si="2119"/>
        <v>0</v>
      </c>
      <c r="AJ2060" s="91">
        <f t="shared" si="2119"/>
        <v>0</v>
      </c>
      <c r="AK2060" s="91">
        <f t="shared" si="2119"/>
        <v>0</v>
      </c>
      <c r="AL2060" s="148"/>
      <c r="AM2060" s="148"/>
      <c r="AN2060" s="148"/>
      <c r="AO2060" s="148"/>
    </row>
    <row r="2061" spans="1:41" ht="13.5" customHeight="1">
      <c r="A2061" s="88">
        <v>2058</v>
      </c>
      <c r="B2061" s="95" t="s">
        <v>9</v>
      </c>
      <c r="C2061" s="96">
        <v>0</v>
      </c>
      <c r="D2061" s="96">
        <v>0</v>
      </c>
      <c r="E2061" s="96">
        <v>0</v>
      </c>
      <c r="F2061" s="96">
        <v>0</v>
      </c>
      <c r="G2061" s="96">
        <v>0</v>
      </c>
      <c r="H2061" s="96">
        <v>1</v>
      </c>
      <c r="I2061" s="96">
        <v>0</v>
      </c>
      <c r="J2061" s="96">
        <v>2</v>
      </c>
      <c r="K2061" s="96">
        <v>0</v>
      </c>
      <c r="L2061" s="96">
        <v>0</v>
      </c>
      <c r="M2061" s="96">
        <v>0</v>
      </c>
      <c r="N2061" s="96">
        <v>0</v>
      </c>
      <c r="O2061" s="96"/>
      <c r="P2061" s="96"/>
      <c r="Q2061" s="96"/>
      <c r="R2061" s="96"/>
      <c r="Z2061" s="91">
        <f t="shared" ref="Z2061:AK2061" si="2120">C2061*100000/Z2043</f>
        <v>0</v>
      </c>
      <c r="AA2061" s="91">
        <f t="shared" si="2120"/>
        <v>0</v>
      </c>
      <c r="AB2061" s="91">
        <f t="shared" si="2120"/>
        <v>0</v>
      </c>
      <c r="AC2061" s="91">
        <f t="shared" si="2120"/>
        <v>0</v>
      </c>
      <c r="AD2061" s="91">
        <f t="shared" si="2120"/>
        <v>0</v>
      </c>
      <c r="AE2061" s="91">
        <f t="shared" si="2120"/>
        <v>34.293552812071333</v>
      </c>
      <c r="AF2061" s="91">
        <f t="shared" si="2120"/>
        <v>0</v>
      </c>
      <c r="AG2061" s="91">
        <f t="shared" si="2120"/>
        <v>67.590402162892872</v>
      </c>
      <c r="AH2061" s="91">
        <f t="shared" si="2120"/>
        <v>0</v>
      </c>
      <c r="AI2061" s="91">
        <f t="shared" si="2120"/>
        <v>0</v>
      </c>
      <c r="AJ2061" s="91">
        <f t="shared" si="2120"/>
        <v>0</v>
      </c>
      <c r="AK2061" s="91">
        <f t="shared" si="2120"/>
        <v>0</v>
      </c>
      <c r="AL2061" s="148"/>
      <c r="AM2061" s="148"/>
      <c r="AN2061" s="148"/>
      <c r="AO2061" s="148"/>
    </row>
    <row r="2062" spans="1:41" ht="13.5" customHeight="1">
      <c r="A2062" s="88">
        <v>2059</v>
      </c>
      <c r="B2062" s="95" t="s">
        <v>8</v>
      </c>
      <c r="C2062" s="96">
        <v>0</v>
      </c>
      <c r="D2062" s="96">
        <v>0</v>
      </c>
      <c r="E2062" s="96">
        <v>2</v>
      </c>
      <c r="F2062" s="96">
        <v>0</v>
      </c>
      <c r="G2062" s="96">
        <v>1</v>
      </c>
      <c r="H2062" s="96">
        <v>1</v>
      </c>
      <c r="I2062" s="96">
        <v>3</v>
      </c>
      <c r="J2062" s="96">
        <v>0</v>
      </c>
      <c r="K2062" s="96">
        <v>0</v>
      </c>
      <c r="L2062" s="96">
        <v>2</v>
      </c>
      <c r="M2062" s="96">
        <v>3</v>
      </c>
      <c r="N2062" s="96">
        <v>1</v>
      </c>
      <c r="O2062" s="96"/>
      <c r="P2062" s="96"/>
      <c r="Q2062" s="96"/>
      <c r="R2062" s="96"/>
      <c r="Z2062" s="91">
        <f t="shared" ref="Z2062:AK2062" si="2121">C2062*100000/Z2043</f>
        <v>0</v>
      </c>
      <c r="AA2062" s="91">
        <f t="shared" si="2121"/>
        <v>0</v>
      </c>
      <c r="AB2062" s="91">
        <f t="shared" si="2121"/>
        <v>65.530799475753611</v>
      </c>
      <c r="AC2062" s="91">
        <f t="shared" si="2121"/>
        <v>0</v>
      </c>
      <c r="AD2062" s="91">
        <f t="shared" si="2121"/>
        <v>33.818058843422385</v>
      </c>
      <c r="AE2062" s="91">
        <f t="shared" si="2121"/>
        <v>34.293552812071333</v>
      </c>
      <c r="AF2062" s="91">
        <f t="shared" si="2121"/>
        <v>103.30578512396694</v>
      </c>
      <c r="AG2062" s="91">
        <f t="shared" si="2121"/>
        <v>0</v>
      </c>
      <c r="AH2062" s="91">
        <f t="shared" si="2121"/>
        <v>0</v>
      </c>
      <c r="AI2062" s="91">
        <f t="shared" si="2121"/>
        <v>68.050357264375634</v>
      </c>
      <c r="AJ2062" s="91">
        <f t="shared" si="2121"/>
        <v>99.734042553191486</v>
      </c>
      <c r="AK2062" s="91">
        <f t="shared" si="2121"/>
        <v>32.743942370661429</v>
      </c>
      <c r="AL2062" s="148"/>
      <c r="AM2062" s="148"/>
      <c r="AN2062" s="148"/>
      <c r="AO2062" s="148"/>
    </row>
    <row r="2063" spans="1:41" ht="13.5" customHeight="1">
      <c r="A2063" s="88">
        <v>2060</v>
      </c>
      <c r="B2063" s="95" t="s">
        <v>24</v>
      </c>
      <c r="C2063" s="96">
        <v>0</v>
      </c>
      <c r="D2063" s="96">
        <v>0</v>
      </c>
      <c r="E2063" s="96">
        <v>0</v>
      </c>
      <c r="F2063" s="96">
        <v>0</v>
      </c>
      <c r="G2063" s="96">
        <v>0</v>
      </c>
      <c r="H2063" s="96">
        <v>0</v>
      </c>
      <c r="I2063" s="96">
        <v>0</v>
      </c>
      <c r="J2063" s="96">
        <v>0</v>
      </c>
      <c r="K2063" s="96">
        <v>0</v>
      </c>
      <c r="L2063" s="96">
        <v>0</v>
      </c>
      <c r="M2063" s="96">
        <v>0</v>
      </c>
      <c r="N2063" s="96">
        <v>0</v>
      </c>
      <c r="O2063" s="96"/>
      <c r="P2063" s="96"/>
      <c r="Q2063" s="96"/>
      <c r="R2063" s="96"/>
      <c r="Z2063" s="91">
        <f t="shared" ref="Z2063:AK2063" si="2122">C2063*100000/Z2043</f>
        <v>0</v>
      </c>
      <c r="AA2063" s="91">
        <f t="shared" si="2122"/>
        <v>0</v>
      </c>
      <c r="AB2063" s="91">
        <f t="shared" si="2122"/>
        <v>0</v>
      </c>
      <c r="AC2063" s="91">
        <f t="shared" si="2122"/>
        <v>0</v>
      </c>
      <c r="AD2063" s="91">
        <f t="shared" si="2122"/>
        <v>0</v>
      </c>
      <c r="AE2063" s="91">
        <f t="shared" si="2122"/>
        <v>0</v>
      </c>
      <c r="AF2063" s="91">
        <f t="shared" si="2122"/>
        <v>0</v>
      </c>
      <c r="AG2063" s="91">
        <f t="shared" si="2122"/>
        <v>0</v>
      </c>
      <c r="AH2063" s="91">
        <f t="shared" si="2122"/>
        <v>0</v>
      </c>
      <c r="AI2063" s="91">
        <f t="shared" si="2122"/>
        <v>0</v>
      </c>
      <c r="AJ2063" s="91">
        <f t="shared" si="2122"/>
        <v>0</v>
      </c>
      <c r="AK2063" s="91">
        <f t="shared" si="2122"/>
        <v>0</v>
      </c>
      <c r="AL2063" s="148"/>
      <c r="AM2063" s="148"/>
      <c r="AN2063" s="148"/>
      <c r="AO2063" s="148"/>
    </row>
    <row r="2064" spans="1:41" ht="13.5" customHeight="1">
      <c r="A2064" s="88">
        <v>2061</v>
      </c>
      <c r="B2064" s="97" t="s">
        <v>119</v>
      </c>
      <c r="C2064" s="96">
        <v>0</v>
      </c>
      <c r="D2064" s="96">
        <v>0</v>
      </c>
      <c r="E2064" s="96">
        <v>2</v>
      </c>
      <c r="F2064" s="96">
        <v>0</v>
      </c>
      <c r="G2064" s="96">
        <v>1</v>
      </c>
      <c r="H2064" s="96">
        <v>2</v>
      </c>
      <c r="I2064" s="96">
        <v>3</v>
      </c>
      <c r="J2064" s="96">
        <v>2</v>
      </c>
      <c r="K2064" s="96">
        <v>1</v>
      </c>
      <c r="L2064" s="96">
        <v>2</v>
      </c>
      <c r="M2064" s="96">
        <v>3</v>
      </c>
      <c r="N2064" s="96">
        <v>1</v>
      </c>
      <c r="O2064" s="96"/>
      <c r="P2064" s="96"/>
      <c r="Q2064" s="96"/>
      <c r="R2064" s="96"/>
      <c r="T2064" s="4" t="s">
        <v>1368</v>
      </c>
      <c r="U2064" s="4" t="s">
        <v>1369</v>
      </c>
      <c r="V2064" s="4" t="s">
        <v>1370</v>
      </c>
      <c r="W2064" s="4" t="s">
        <v>1371</v>
      </c>
      <c r="X2064" s="102" t="s">
        <v>1372</v>
      </c>
      <c r="Y2064" s="4">
        <v>120.5</v>
      </c>
      <c r="Z2064" s="91">
        <f t="shared" ref="Z2064:AK2064" si="2123">C2064*100000/Z2043</f>
        <v>0</v>
      </c>
      <c r="AA2064" s="91">
        <f t="shared" si="2123"/>
        <v>0</v>
      </c>
      <c r="AB2064" s="91">
        <f t="shared" si="2123"/>
        <v>65.530799475753611</v>
      </c>
      <c r="AC2064" s="91">
        <f t="shared" si="2123"/>
        <v>0</v>
      </c>
      <c r="AD2064" s="91">
        <f t="shared" si="2123"/>
        <v>33.818058843422385</v>
      </c>
      <c r="AE2064" s="91">
        <f t="shared" si="2123"/>
        <v>68.587105624142666</v>
      </c>
      <c r="AF2064" s="91">
        <f t="shared" si="2123"/>
        <v>103.30578512396694</v>
      </c>
      <c r="AG2064" s="91">
        <f t="shared" si="2123"/>
        <v>67.590402162892872</v>
      </c>
      <c r="AH2064" s="91">
        <f t="shared" si="2123"/>
        <v>33.5345405767941</v>
      </c>
      <c r="AI2064" s="91">
        <f t="shared" si="2123"/>
        <v>68.050357264375634</v>
      </c>
      <c r="AJ2064" s="91">
        <f t="shared" si="2123"/>
        <v>99.734042553191486</v>
      </c>
      <c r="AK2064" s="91">
        <f t="shared" si="2123"/>
        <v>32.743942370661429</v>
      </c>
      <c r="AL2064" s="148"/>
      <c r="AM2064" s="148"/>
      <c r="AN2064" s="148"/>
      <c r="AO2064" s="148"/>
    </row>
    <row r="2065" spans="1:41" ht="13.5" customHeight="1">
      <c r="A2065" s="88">
        <v>2062</v>
      </c>
      <c r="B2065" s="95" t="s">
        <v>7</v>
      </c>
      <c r="C2065" s="96">
        <v>0</v>
      </c>
      <c r="D2065" s="96">
        <v>1</v>
      </c>
      <c r="E2065" s="96">
        <v>3</v>
      </c>
      <c r="F2065" s="96">
        <v>0</v>
      </c>
      <c r="G2065" s="96">
        <v>0</v>
      </c>
      <c r="H2065" s="96">
        <v>0</v>
      </c>
      <c r="I2065" s="96">
        <v>5</v>
      </c>
      <c r="J2065" s="96">
        <v>0</v>
      </c>
      <c r="K2065" s="96">
        <v>0</v>
      </c>
      <c r="L2065" s="96">
        <v>1</v>
      </c>
      <c r="M2065" s="96">
        <v>0</v>
      </c>
      <c r="N2065" s="96">
        <v>1</v>
      </c>
      <c r="O2065" s="96"/>
      <c r="P2065" s="96"/>
      <c r="Q2065" s="96"/>
      <c r="R2065" s="96"/>
      <c r="Z2065" s="91">
        <f t="shared" ref="Z2065:AK2065" si="2124">C2065*100000/Z2043</f>
        <v>0</v>
      </c>
      <c r="AA2065" s="91">
        <f t="shared" si="2124"/>
        <v>32.66906239790918</v>
      </c>
      <c r="AB2065" s="91">
        <f t="shared" si="2124"/>
        <v>98.296199213630402</v>
      </c>
      <c r="AC2065" s="91">
        <f t="shared" si="2124"/>
        <v>0</v>
      </c>
      <c r="AD2065" s="91">
        <f t="shared" si="2124"/>
        <v>0</v>
      </c>
      <c r="AE2065" s="91">
        <f t="shared" si="2124"/>
        <v>0</v>
      </c>
      <c r="AF2065" s="91">
        <f t="shared" si="2124"/>
        <v>172.1763085399449</v>
      </c>
      <c r="AG2065" s="91">
        <f t="shared" si="2124"/>
        <v>0</v>
      </c>
      <c r="AH2065" s="91">
        <f t="shared" si="2124"/>
        <v>0</v>
      </c>
      <c r="AI2065" s="91">
        <f t="shared" si="2124"/>
        <v>34.025178632187817</v>
      </c>
      <c r="AJ2065" s="91">
        <f t="shared" si="2124"/>
        <v>0</v>
      </c>
      <c r="AK2065" s="91">
        <f t="shared" si="2124"/>
        <v>32.743942370661429</v>
      </c>
      <c r="AL2065" s="148"/>
      <c r="AM2065" s="148"/>
      <c r="AN2065" s="148"/>
      <c r="AO2065" s="148"/>
    </row>
    <row r="2066" spans="1:41" ht="13.5" customHeight="1">
      <c r="A2066" s="88">
        <v>2063</v>
      </c>
      <c r="B2066" s="95" t="s">
        <v>6</v>
      </c>
      <c r="C2066" s="96">
        <v>17</v>
      </c>
      <c r="D2066" s="96">
        <v>8</v>
      </c>
      <c r="E2066" s="96">
        <v>2</v>
      </c>
      <c r="F2066" s="96">
        <v>5</v>
      </c>
      <c r="G2066" s="96">
        <v>8</v>
      </c>
      <c r="H2066" s="96">
        <v>3</v>
      </c>
      <c r="I2066" s="96">
        <v>1</v>
      </c>
      <c r="J2066" s="96">
        <v>3</v>
      </c>
      <c r="K2066" s="96">
        <v>5</v>
      </c>
      <c r="L2066" s="96">
        <v>0</v>
      </c>
      <c r="M2066" s="96">
        <v>0</v>
      </c>
      <c r="N2066" s="96">
        <v>10</v>
      </c>
      <c r="O2066" s="96"/>
      <c r="P2066" s="96"/>
      <c r="Q2066" s="96"/>
      <c r="R2066" s="96"/>
      <c r="Z2066" s="91">
        <f t="shared" ref="Z2066:AK2066" si="2125">C2066*100000/Z2043</f>
        <v>555.73716900948023</v>
      </c>
      <c r="AA2066" s="91">
        <f t="shared" si="2125"/>
        <v>261.35249918327344</v>
      </c>
      <c r="AB2066" s="91">
        <f t="shared" si="2125"/>
        <v>65.530799475753611</v>
      </c>
      <c r="AC2066" s="91">
        <f t="shared" si="2125"/>
        <v>167.05646508519879</v>
      </c>
      <c r="AD2066" s="91">
        <f t="shared" si="2125"/>
        <v>270.54447074737908</v>
      </c>
      <c r="AE2066" s="91">
        <f t="shared" si="2125"/>
        <v>102.88065843621399</v>
      </c>
      <c r="AF2066" s="91">
        <f t="shared" si="2125"/>
        <v>34.435261707988978</v>
      </c>
      <c r="AG2066" s="91">
        <f t="shared" si="2125"/>
        <v>101.38560324433931</v>
      </c>
      <c r="AH2066" s="91">
        <f t="shared" si="2125"/>
        <v>167.67270288397049</v>
      </c>
      <c r="AI2066" s="91">
        <f t="shared" si="2125"/>
        <v>0</v>
      </c>
      <c r="AJ2066" s="91">
        <f t="shared" si="2125"/>
        <v>0</v>
      </c>
      <c r="AK2066" s="91">
        <f t="shared" si="2125"/>
        <v>327.43942370661426</v>
      </c>
      <c r="AL2066" s="148"/>
      <c r="AM2066" s="148"/>
      <c r="AN2066" s="148"/>
      <c r="AO2066" s="148"/>
    </row>
    <row r="2067" spans="1:41" ht="13.5" customHeight="1">
      <c r="A2067" s="88">
        <v>2064</v>
      </c>
      <c r="B2067" s="95" t="s">
        <v>5</v>
      </c>
      <c r="C2067" s="96">
        <v>0</v>
      </c>
      <c r="D2067" s="96">
        <v>2</v>
      </c>
      <c r="E2067" s="96">
        <v>0</v>
      </c>
      <c r="F2067" s="96">
        <v>15</v>
      </c>
      <c r="G2067" s="96">
        <v>8</v>
      </c>
      <c r="H2067" s="96">
        <v>1</v>
      </c>
      <c r="I2067" s="96">
        <v>0</v>
      </c>
      <c r="J2067" s="96">
        <v>0</v>
      </c>
      <c r="K2067" s="96">
        <v>1</v>
      </c>
      <c r="L2067" s="96">
        <v>0</v>
      </c>
      <c r="M2067" s="96">
        <v>4</v>
      </c>
      <c r="N2067" s="96">
        <v>3</v>
      </c>
      <c r="O2067" s="96"/>
      <c r="P2067" s="96"/>
      <c r="Q2067" s="96"/>
      <c r="R2067" s="96"/>
      <c r="Z2067" s="91">
        <f t="shared" ref="Z2067:AK2067" si="2126">C2067*100000/Z2043</f>
        <v>0</v>
      </c>
      <c r="AA2067" s="91">
        <f t="shared" si="2126"/>
        <v>65.338124795818359</v>
      </c>
      <c r="AB2067" s="91">
        <f t="shared" si="2126"/>
        <v>0</v>
      </c>
      <c r="AC2067" s="91">
        <f t="shared" si="2126"/>
        <v>501.16939525559638</v>
      </c>
      <c r="AD2067" s="91">
        <f t="shared" si="2126"/>
        <v>270.54447074737908</v>
      </c>
      <c r="AE2067" s="91">
        <f t="shared" si="2126"/>
        <v>34.293552812071333</v>
      </c>
      <c r="AF2067" s="91">
        <f t="shared" si="2126"/>
        <v>0</v>
      </c>
      <c r="AG2067" s="91">
        <f t="shared" si="2126"/>
        <v>0</v>
      </c>
      <c r="AH2067" s="91">
        <f t="shared" si="2126"/>
        <v>33.5345405767941</v>
      </c>
      <c r="AI2067" s="91">
        <f t="shared" si="2126"/>
        <v>0</v>
      </c>
      <c r="AJ2067" s="91">
        <f t="shared" si="2126"/>
        <v>132.97872340425531</v>
      </c>
      <c r="AK2067" s="91">
        <f t="shared" si="2126"/>
        <v>98.231827111984288</v>
      </c>
      <c r="AL2067" s="148"/>
      <c r="AM2067" s="148"/>
      <c r="AN2067" s="148"/>
      <c r="AO2067" s="148"/>
    </row>
    <row r="2068" spans="1:41" ht="13.5" customHeight="1">
      <c r="A2068" s="88">
        <v>2065</v>
      </c>
      <c r="B2068" s="95" t="s">
        <v>26</v>
      </c>
      <c r="C2068" s="96">
        <v>0</v>
      </c>
      <c r="D2068" s="96">
        <v>0</v>
      </c>
      <c r="E2068" s="96">
        <v>0</v>
      </c>
      <c r="F2068" s="96">
        <v>0</v>
      </c>
      <c r="G2068" s="96">
        <v>0</v>
      </c>
      <c r="H2068" s="96">
        <v>0</v>
      </c>
      <c r="I2068" s="96">
        <v>0</v>
      </c>
      <c r="J2068" s="96">
        <v>0</v>
      </c>
      <c r="K2068" s="96">
        <v>0</v>
      </c>
      <c r="L2068" s="96">
        <v>0</v>
      </c>
      <c r="M2068" s="96">
        <v>0</v>
      </c>
      <c r="N2068" s="96">
        <v>0</v>
      </c>
      <c r="O2068" s="96"/>
      <c r="P2068" s="96"/>
      <c r="Q2068" s="96"/>
      <c r="R2068" s="96"/>
      <c r="Z2068" s="91">
        <f t="shared" ref="Z2068:AK2068" si="2127">C2068*100000/Z2043</f>
        <v>0</v>
      </c>
      <c r="AA2068" s="91">
        <f t="shared" si="2127"/>
        <v>0</v>
      </c>
      <c r="AB2068" s="91">
        <f t="shared" si="2127"/>
        <v>0</v>
      </c>
      <c r="AC2068" s="91">
        <f t="shared" si="2127"/>
        <v>0</v>
      </c>
      <c r="AD2068" s="91">
        <f t="shared" si="2127"/>
        <v>0</v>
      </c>
      <c r="AE2068" s="91">
        <f t="shared" si="2127"/>
        <v>0</v>
      </c>
      <c r="AF2068" s="91">
        <f t="shared" si="2127"/>
        <v>0</v>
      </c>
      <c r="AG2068" s="91">
        <f t="shared" si="2127"/>
        <v>0</v>
      </c>
      <c r="AH2068" s="91">
        <f t="shared" si="2127"/>
        <v>0</v>
      </c>
      <c r="AI2068" s="91">
        <f t="shared" si="2127"/>
        <v>0</v>
      </c>
      <c r="AJ2068" s="91">
        <f t="shared" si="2127"/>
        <v>0</v>
      </c>
      <c r="AK2068" s="91">
        <f t="shared" si="2127"/>
        <v>0</v>
      </c>
      <c r="AL2068" s="148"/>
      <c r="AM2068" s="148"/>
      <c r="AN2068" s="148"/>
      <c r="AO2068" s="148"/>
    </row>
    <row r="2069" spans="1:41" ht="13.5" customHeight="1">
      <c r="A2069" s="88">
        <v>2066</v>
      </c>
      <c r="B2069" s="95" t="s">
        <v>4</v>
      </c>
      <c r="C2069" s="96">
        <v>0</v>
      </c>
      <c r="D2069" s="96">
        <v>7</v>
      </c>
      <c r="E2069" s="96">
        <v>0</v>
      </c>
      <c r="F2069" s="96">
        <v>2</v>
      </c>
      <c r="G2069" s="96">
        <v>0</v>
      </c>
      <c r="H2069" s="96">
        <v>1</v>
      </c>
      <c r="I2069" s="96">
        <v>1</v>
      </c>
      <c r="J2069" s="96">
        <v>0</v>
      </c>
      <c r="K2069" s="96">
        <v>3</v>
      </c>
      <c r="L2069" s="96">
        <v>0</v>
      </c>
      <c r="M2069" s="96">
        <v>3</v>
      </c>
      <c r="N2069" s="96">
        <v>0</v>
      </c>
      <c r="O2069" s="96"/>
      <c r="P2069" s="96"/>
      <c r="Q2069" s="96"/>
      <c r="R2069" s="96"/>
      <c r="Z2069" s="91">
        <f t="shared" ref="Z2069:AK2069" si="2128">C2069*100000/Z2043</f>
        <v>0</v>
      </c>
      <c r="AA2069" s="91">
        <f t="shared" si="2128"/>
        <v>228.68343678536425</v>
      </c>
      <c r="AB2069" s="91">
        <f t="shared" si="2128"/>
        <v>0</v>
      </c>
      <c r="AC2069" s="91">
        <f t="shared" si="2128"/>
        <v>66.822586034079521</v>
      </c>
      <c r="AD2069" s="91">
        <f t="shared" si="2128"/>
        <v>0</v>
      </c>
      <c r="AE2069" s="91">
        <f t="shared" si="2128"/>
        <v>34.293552812071333</v>
      </c>
      <c r="AF2069" s="91">
        <f t="shared" si="2128"/>
        <v>34.435261707988978</v>
      </c>
      <c r="AG2069" s="91">
        <f t="shared" si="2128"/>
        <v>0</v>
      </c>
      <c r="AH2069" s="91">
        <f t="shared" si="2128"/>
        <v>100.6036217303823</v>
      </c>
      <c r="AI2069" s="91">
        <f t="shared" si="2128"/>
        <v>0</v>
      </c>
      <c r="AJ2069" s="91">
        <f t="shared" si="2128"/>
        <v>99.734042553191486</v>
      </c>
      <c r="AK2069" s="91">
        <f t="shared" si="2128"/>
        <v>0</v>
      </c>
      <c r="AL2069" s="148"/>
      <c r="AM2069" s="148"/>
      <c r="AN2069" s="148"/>
      <c r="AO2069" s="148"/>
    </row>
    <row r="2070" spans="1:41" ht="13.5" customHeight="1">
      <c r="A2070" s="88">
        <v>2067</v>
      </c>
      <c r="B2070" s="95" t="s">
        <v>3</v>
      </c>
      <c r="C2070" s="96">
        <v>5</v>
      </c>
      <c r="D2070" s="96">
        <v>2</v>
      </c>
      <c r="E2070" s="96">
        <v>0</v>
      </c>
      <c r="F2070" s="96">
        <v>0</v>
      </c>
      <c r="G2070" s="96">
        <v>6</v>
      </c>
      <c r="H2070" s="96">
        <v>1</v>
      </c>
      <c r="I2070" s="96">
        <v>14</v>
      </c>
      <c r="J2070" s="96">
        <v>9</v>
      </c>
      <c r="K2070" s="96">
        <v>4</v>
      </c>
      <c r="L2070" s="96">
        <v>11</v>
      </c>
      <c r="M2070" s="96">
        <v>0</v>
      </c>
      <c r="N2070" s="96">
        <v>3</v>
      </c>
      <c r="O2070" s="96"/>
      <c r="P2070" s="96"/>
      <c r="Q2070" s="96"/>
      <c r="R2070" s="96"/>
      <c r="Z2070" s="91">
        <f t="shared" ref="Z2070:AK2070" si="2129">C2070*100000/Z2043</f>
        <v>163.45210853220007</v>
      </c>
      <c r="AA2070" s="91">
        <f t="shared" si="2129"/>
        <v>65.338124795818359</v>
      </c>
      <c r="AB2070" s="91">
        <f t="shared" si="2129"/>
        <v>0</v>
      </c>
      <c r="AC2070" s="91">
        <f t="shared" si="2129"/>
        <v>0</v>
      </c>
      <c r="AD2070" s="91">
        <f t="shared" si="2129"/>
        <v>202.90835306053432</v>
      </c>
      <c r="AE2070" s="91">
        <f t="shared" si="2129"/>
        <v>34.293552812071333</v>
      </c>
      <c r="AF2070" s="91">
        <f t="shared" si="2129"/>
        <v>482.09366391184574</v>
      </c>
      <c r="AG2070" s="91">
        <f t="shared" si="2129"/>
        <v>304.15680973301789</v>
      </c>
      <c r="AH2070" s="91">
        <f t="shared" si="2129"/>
        <v>134.1381623071764</v>
      </c>
      <c r="AI2070" s="91">
        <f t="shared" si="2129"/>
        <v>374.27696495406599</v>
      </c>
      <c r="AJ2070" s="91">
        <f t="shared" si="2129"/>
        <v>0</v>
      </c>
      <c r="AK2070" s="91">
        <f t="shared" si="2129"/>
        <v>98.231827111984288</v>
      </c>
      <c r="AL2070" s="148"/>
      <c r="AM2070" s="148"/>
      <c r="AN2070" s="148"/>
      <c r="AO2070" s="148"/>
    </row>
    <row r="2071" spans="1:41" ht="13.5" customHeight="1">
      <c r="A2071" s="88">
        <v>2068</v>
      </c>
      <c r="B2071" s="95" t="s">
        <v>2</v>
      </c>
      <c r="C2071" s="96">
        <v>0</v>
      </c>
      <c r="D2071" s="96">
        <v>0</v>
      </c>
      <c r="E2071" s="96">
        <v>0</v>
      </c>
      <c r="F2071" s="96">
        <v>0</v>
      </c>
      <c r="G2071" s="96">
        <v>0</v>
      </c>
      <c r="H2071" s="96">
        <v>0</v>
      </c>
      <c r="I2071" s="96">
        <v>0</v>
      </c>
      <c r="J2071" s="96">
        <v>0</v>
      </c>
      <c r="K2071" s="96">
        <v>0</v>
      </c>
      <c r="L2071" s="96">
        <v>0</v>
      </c>
      <c r="M2071" s="96">
        <v>0</v>
      </c>
      <c r="N2071" s="96">
        <v>0</v>
      </c>
      <c r="O2071" s="96"/>
      <c r="P2071" s="96"/>
      <c r="Q2071" s="96"/>
      <c r="R2071" s="96"/>
      <c r="Z2071" s="91">
        <f t="shared" ref="Z2071:AK2071" si="2130">C2071*100000/Z2043</f>
        <v>0</v>
      </c>
      <c r="AA2071" s="91">
        <f t="shared" si="2130"/>
        <v>0</v>
      </c>
      <c r="AB2071" s="91">
        <f t="shared" si="2130"/>
        <v>0</v>
      </c>
      <c r="AC2071" s="91">
        <f t="shared" si="2130"/>
        <v>0</v>
      </c>
      <c r="AD2071" s="91">
        <f t="shared" si="2130"/>
        <v>0</v>
      </c>
      <c r="AE2071" s="91">
        <f t="shared" si="2130"/>
        <v>0</v>
      </c>
      <c r="AF2071" s="91">
        <f t="shared" si="2130"/>
        <v>0</v>
      </c>
      <c r="AG2071" s="91">
        <f t="shared" si="2130"/>
        <v>0</v>
      </c>
      <c r="AH2071" s="91">
        <f t="shared" si="2130"/>
        <v>0</v>
      </c>
      <c r="AI2071" s="91">
        <f t="shared" si="2130"/>
        <v>0</v>
      </c>
      <c r="AJ2071" s="91">
        <f t="shared" si="2130"/>
        <v>0</v>
      </c>
      <c r="AK2071" s="91">
        <f t="shared" si="2130"/>
        <v>0</v>
      </c>
      <c r="AL2071" s="148"/>
      <c r="AM2071" s="148"/>
      <c r="AN2071" s="148"/>
      <c r="AO2071" s="148"/>
    </row>
    <row r="2072" spans="1:41" ht="13.5" customHeight="1">
      <c r="A2072" s="88">
        <v>2069</v>
      </c>
      <c r="B2072" s="95" t="s">
        <v>23</v>
      </c>
      <c r="C2072" s="96">
        <v>0</v>
      </c>
      <c r="D2072" s="96">
        <v>0</v>
      </c>
      <c r="E2072" s="96">
        <v>3</v>
      </c>
      <c r="F2072" s="96">
        <v>0</v>
      </c>
      <c r="G2072" s="96">
        <v>3</v>
      </c>
      <c r="H2072" s="96">
        <v>1</v>
      </c>
      <c r="I2072" s="96">
        <v>1</v>
      </c>
      <c r="J2072" s="96">
        <v>0</v>
      </c>
      <c r="K2072" s="96">
        <v>2</v>
      </c>
      <c r="L2072" s="96">
        <v>4</v>
      </c>
      <c r="M2072" s="96">
        <v>9</v>
      </c>
      <c r="N2072" s="96">
        <v>6</v>
      </c>
      <c r="O2072" s="96"/>
      <c r="P2072" s="96"/>
      <c r="Q2072" s="96"/>
      <c r="R2072" s="96"/>
      <c r="Z2072" s="91">
        <f t="shared" ref="Z2072:AK2072" si="2131">C2072*100000/Z2043</f>
        <v>0</v>
      </c>
      <c r="AA2072" s="91">
        <f t="shared" si="2131"/>
        <v>0</v>
      </c>
      <c r="AB2072" s="91">
        <f t="shared" si="2131"/>
        <v>98.296199213630402</v>
      </c>
      <c r="AC2072" s="91">
        <f t="shared" si="2131"/>
        <v>0</v>
      </c>
      <c r="AD2072" s="91">
        <f t="shared" si="2131"/>
        <v>101.45417653026716</v>
      </c>
      <c r="AE2072" s="91">
        <f t="shared" si="2131"/>
        <v>34.293552812071333</v>
      </c>
      <c r="AF2072" s="91">
        <f t="shared" si="2131"/>
        <v>34.435261707988978</v>
      </c>
      <c r="AG2072" s="91">
        <f t="shared" si="2131"/>
        <v>0</v>
      </c>
      <c r="AH2072" s="91">
        <f t="shared" si="2131"/>
        <v>67.069081153588201</v>
      </c>
      <c r="AI2072" s="91">
        <f t="shared" si="2131"/>
        <v>136.10071452875127</v>
      </c>
      <c r="AJ2072" s="91">
        <f t="shared" si="2131"/>
        <v>299.20212765957444</v>
      </c>
      <c r="AK2072" s="91">
        <f t="shared" si="2131"/>
        <v>196.46365422396858</v>
      </c>
      <c r="AL2072" s="148"/>
      <c r="AM2072" s="148"/>
      <c r="AN2072" s="148"/>
      <c r="AO2072" s="148"/>
    </row>
    <row r="2073" spans="1:41" ht="13.5" customHeight="1">
      <c r="A2073" s="88">
        <v>2070</v>
      </c>
      <c r="B2073" s="95" t="s">
        <v>1</v>
      </c>
      <c r="C2073" s="96">
        <v>0</v>
      </c>
      <c r="D2073" s="96">
        <v>0</v>
      </c>
      <c r="E2073" s="96">
        <v>0</v>
      </c>
      <c r="F2073" s="96">
        <v>0</v>
      </c>
      <c r="G2073" s="96">
        <v>0</v>
      </c>
      <c r="H2073" s="96">
        <v>0</v>
      </c>
      <c r="I2073" s="96">
        <v>0</v>
      </c>
      <c r="J2073" s="96">
        <v>0</v>
      </c>
      <c r="K2073" s="96">
        <v>0</v>
      </c>
      <c r="L2073" s="96">
        <v>0</v>
      </c>
      <c r="M2073" s="96">
        <v>0</v>
      </c>
      <c r="N2073" s="96">
        <v>0</v>
      </c>
      <c r="O2073" s="96"/>
      <c r="P2073" s="96"/>
      <c r="Q2073" s="96"/>
      <c r="R2073" s="96"/>
      <c r="Z2073" s="91">
        <f t="shared" ref="Z2073:AK2073" si="2132">C2073*100000/Z2043</f>
        <v>0</v>
      </c>
      <c r="AA2073" s="91">
        <f t="shared" si="2132"/>
        <v>0</v>
      </c>
      <c r="AB2073" s="91">
        <f t="shared" si="2132"/>
        <v>0</v>
      </c>
      <c r="AC2073" s="91">
        <f t="shared" si="2132"/>
        <v>0</v>
      </c>
      <c r="AD2073" s="91">
        <f t="shared" si="2132"/>
        <v>0</v>
      </c>
      <c r="AE2073" s="91">
        <f t="shared" si="2132"/>
        <v>0</v>
      </c>
      <c r="AF2073" s="91">
        <f t="shared" si="2132"/>
        <v>0</v>
      </c>
      <c r="AG2073" s="91">
        <f t="shared" si="2132"/>
        <v>0</v>
      </c>
      <c r="AH2073" s="91">
        <f t="shared" si="2132"/>
        <v>0</v>
      </c>
      <c r="AI2073" s="91">
        <f t="shared" si="2132"/>
        <v>0</v>
      </c>
      <c r="AJ2073" s="91">
        <f t="shared" si="2132"/>
        <v>0</v>
      </c>
      <c r="AK2073" s="91">
        <f t="shared" si="2132"/>
        <v>0</v>
      </c>
      <c r="AL2073" s="148"/>
      <c r="AM2073" s="148"/>
      <c r="AN2073" s="148"/>
      <c r="AO2073" s="148"/>
    </row>
    <row r="2074" spans="1:41" ht="13.5" customHeight="1">
      <c r="A2074" s="88">
        <v>2071</v>
      </c>
      <c r="B2074" s="95" t="s">
        <v>0</v>
      </c>
      <c r="C2074" s="96">
        <v>0</v>
      </c>
      <c r="D2074" s="96">
        <v>0</v>
      </c>
      <c r="E2074" s="96">
        <v>0</v>
      </c>
      <c r="F2074" s="96">
        <v>0</v>
      </c>
      <c r="G2074" s="96">
        <v>0</v>
      </c>
      <c r="H2074" s="96">
        <v>0</v>
      </c>
      <c r="I2074" s="96">
        <v>0</v>
      </c>
      <c r="J2074" s="96">
        <v>0</v>
      </c>
      <c r="K2074" s="96">
        <v>0</v>
      </c>
      <c r="L2074" s="96">
        <v>0</v>
      </c>
      <c r="M2074" s="96">
        <v>3</v>
      </c>
      <c r="N2074" s="96">
        <v>5</v>
      </c>
      <c r="O2074" s="96"/>
      <c r="P2074" s="96"/>
      <c r="Q2074" s="96"/>
      <c r="R2074" s="96"/>
      <c r="Z2074" s="91">
        <f t="shared" ref="Z2074:AK2074" si="2133">C2074*100000/Z2043</f>
        <v>0</v>
      </c>
      <c r="AA2074" s="91">
        <f t="shared" si="2133"/>
        <v>0</v>
      </c>
      <c r="AB2074" s="91">
        <f t="shared" si="2133"/>
        <v>0</v>
      </c>
      <c r="AC2074" s="91">
        <f t="shared" si="2133"/>
        <v>0</v>
      </c>
      <c r="AD2074" s="91">
        <f t="shared" si="2133"/>
        <v>0</v>
      </c>
      <c r="AE2074" s="91">
        <f t="shared" si="2133"/>
        <v>0</v>
      </c>
      <c r="AF2074" s="91">
        <f t="shared" si="2133"/>
        <v>0</v>
      </c>
      <c r="AG2074" s="91">
        <f t="shared" si="2133"/>
        <v>0</v>
      </c>
      <c r="AH2074" s="91">
        <f t="shared" si="2133"/>
        <v>0</v>
      </c>
      <c r="AI2074" s="91">
        <f t="shared" si="2133"/>
        <v>0</v>
      </c>
      <c r="AJ2074" s="91">
        <f t="shared" si="2133"/>
        <v>99.734042553191486</v>
      </c>
      <c r="AK2074" s="91">
        <f t="shared" si="2133"/>
        <v>163.71971185330713</v>
      </c>
      <c r="AL2074" s="148"/>
      <c r="AM2074" s="148"/>
      <c r="AN2074" s="148"/>
      <c r="AO2074" s="148"/>
    </row>
    <row r="2075" spans="1:41" ht="13.5" customHeight="1">
      <c r="A2075" s="88">
        <v>2072</v>
      </c>
      <c r="B2075" s="97" t="s">
        <v>111</v>
      </c>
      <c r="C2075" s="96"/>
      <c r="D2075" s="96"/>
      <c r="E2075" s="96"/>
      <c r="F2075" s="96"/>
      <c r="G2075" s="96"/>
      <c r="H2075" s="96"/>
      <c r="I2075" s="96"/>
      <c r="J2075" s="96"/>
      <c r="K2075" s="96"/>
      <c r="L2075" s="96"/>
      <c r="M2075" s="96">
        <v>0</v>
      </c>
      <c r="N2075" s="96">
        <v>0</v>
      </c>
      <c r="O2075" s="96"/>
      <c r="P2075" s="96"/>
      <c r="Q2075" s="96"/>
      <c r="R2075" s="96"/>
      <c r="Z2075" s="91">
        <f t="shared" ref="Z2075:AK2075" si="2134">C2075*100000/Z2043</f>
        <v>0</v>
      </c>
      <c r="AA2075" s="91">
        <f t="shared" si="2134"/>
        <v>0</v>
      </c>
      <c r="AB2075" s="91">
        <f t="shared" si="2134"/>
        <v>0</v>
      </c>
      <c r="AC2075" s="91">
        <f t="shared" si="2134"/>
        <v>0</v>
      </c>
      <c r="AD2075" s="91">
        <f t="shared" si="2134"/>
        <v>0</v>
      </c>
      <c r="AE2075" s="91">
        <f t="shared" si="2134"/>
        <v>0</v>
      </c>
      <c r="AF2075" s="91">
        <f t="shared" si="2134"/>
        <v>0</v>
      </c>
      <c r="AG2075" s="91">
        <f t="shared" si="2134"/>
        <v>0</v>
      </c>
      <c r="AH2075" s="91">
        <f t="shared" si="2134"/>
        <v>0</v>
      </c>
      <c r="AI2075" s="91">
        <f t="shared" si="2134"/>
        <v>0</v>
      </c>
      <c r="AJ2075" s="91">
        <f t="shared" si="2134"/>
        <v>0</v>
      </c>
      <c r="AK2075" s="91">
        <f t="shared" si="2134"/>
        <v>0</v>
      </c>
      <c r="AL2075" s="148"/>
      <c r="AM2075" s="148"/>
      <c r="AN2075" s="148"/>
      <c r="AO2075" s="148"/>
    </row>
    <row r="2076" spans="1:41" ht="13.5" customHeight="1">
      <c r="A2076" s="88">
        <v>2073</v>
      </c>
      <c r="B2076" s="97" t="s">
        <v>112</v>
      </c>
      <c r="C2076" s="96">
        <f>SUM(C2052,C2059,C2064,C2065:C2075)</f>
        <v>132</v>
      </c>
      <c r="D2076" s="96">
        <f t="shared" ref="D2076:K2076" si="2135">SUM(D2052,D2059,D2064,D2065:D2075)</f>
        <v>316</v>
      </c>
      <c r="E2076" s="96">
        <f t="shared" si="2135"/>
        <v>93</v>
      </c>
      <c r="F2076" s="96">
        <f t="shared" si="2135"/>
        <v>104</v>
      </c>
      <c r="G2076" s="96">
        <f t="shared" si="2135"/>
        <v>150</v>
      </c>
      <c r="H2076" s="96">
        <f t="shared" si="2135"/>
        <v>154</v>
      </c>
      <c r="I2076" s="96">
        <f t="shared" si="2135"/>
        <v>152</v>
      </c>
      <c r="J2076" s="96">
        <f t="shared" si="2135"/>
        <v>295</v>
      </c>
      <c r="K2076" s="96">
        <f t="shared" si="2135"/>
        <v>129</v>
      </c>
      <c r="L2076" s="96">
        <f>SUM(L2052,L2059,L2064,L2065:L2075)</f>
        <v>115</v>
      </c>
      <c r="M2076" s="96">
        <f t="shared" ref="M2076:R2076" si="2136">SUM(M2052,M2059,M2064,M2065:M2075)</f>
        <v>99</v>
      </c>
      <c r="N2076" s="96">
        <f>SUM(N2052,N2059,N2064,N2065:N2075)</f>
        <v>130</v>
      </c>
      <c r="O2076" s="96">
        <f t="shared" si="2136"/>
        <v>0</v>
      </c>
      <c r="P2076" s="96">
        <f t="shared" si="2136"/>
        <v>0</v>
      </c>
      <c r="Q2076" s="96">
        <f t="shared" si="2136"/>
        <v>0</v>
      </c>
      <c r="R2076" s="96">
        <f t="shared" si="2136"/>
        <v>0</v>
      </c>
      <c r="T2076" s="4" t="s">
        <v>1373</v>
      </c>
      <c r="U2076" s="4" t="s">
        <v>1374</v>
      </c>
      <c r="V2076" s="4" t="s">
        <v>1375</v>
      </c>
      <c r="W2076" s="4" t="s">
        <v>1376</v>
      </c>
      <c r="X2076" s="102" t="s">
        <v>1377</v>
      </c>
      <c r="Y2076" s="4">
        <v>12379.5</v>
      </c>
      <c r="Z2076" s="91">
        <f t="shared" ref="Z2076:AK2076" si="2137">C2076*100000/Z2043</f>
        <v>4315.1356652500817</v>
      </c>
      <c r="AA2076" s="91">
        <f t="shared" si="2137"/>
        <v>10323.423717739301</v>
      </c>
      <c r="AB2076" s="91">
        <f t="shared" si="2137"/>
        <v>3047.1821756225427</v>
      </c>
      <c r="AC2076" s="91">
        <f t="shared" si="2137"/>
        <v>3474.774473772135</v>
      </c>
      <c r="AD2076" s="91">
        <f t="shared" si="2137"/>
        <v>5072.708826513358</v>
      </c>
      <c r="AE2076" s="91">
        <f t="shared" si="2137"/>
        <v>5281.2071330589852</v>
      </c>
      <c r="AF2076" s="91">
        <f t="shared" si="2137"/>
        <v>5234.1597796143251</v>
      </c>
      <c r="AG2076" s="91">
        <f t="shared" si="2137"/>
        <v>9969.5843190266987</v>
      </c>
      <c r="AH2076" s="91">
        <f t="shared" si="2137"/>
        <v>4325.9557344064388</v>
      </c>
      <c r="AI2076" s="91">
        <f t="shared" si="2137"/>
        <v>3912.895542701599</v>
      </c>
      <c r="AJ2076" s="91">
        <f t="shared" si="2137"/>
        <v>3291.2234042553191</v>
      </c>
      <c r="AK2076" s="91">
        <f t="shared" si="2137"/>
        <v>4256.7125081859858</v>
      </c>
      <c r="AL2076" s="148"/>
      <c r="AM2076" s="148"/>
      <c r="AN2076" s="148"/>
      <c r="AO2076" s="148"/>
    </row>
    <row r="2077" spans="1:41" ht="13.5" customHeight="1">
      <c r="A2077" s="88">
        <v>2074</v>
      </c>
      <c r="B2077" s="1" t="s">
        <v>177</v>
      </c>
      <c r="C2077" s="86">
        <v>2011</v>
      </c>
      <c r="D2077" s="86">
        <v>2012</v>
      </c>
      <c r="E2077" s="86">
        <v>2013</v>
      </c>
      <c r="F2077" s="86">
        <v>2014</v>
      </c>
      <c r="G2077" s="86">
        <v>2015</v>
      </c>
      <c r="H2077" s="86">
        <v>2016</v>
      </c>
      <c r="I2077" s="86">
        <v>2017</v>
      </c>
      <c r="J2077" s="86">
        <v>2018</v>
      </c>
      <c r="K2077" s="86">
        <v>2019</v>
      </c>
      <c r="L2077" s="86">
        <v>2020</v>
      </c>
      <c r="M2077" s="86">
        <v>2021</v>
      </c>
      <c r="N2077" s="86">
        <v>2022</v>
      </c>
      <c r="O2077" s="86">
        <v>2023</v>
      </c>
      <c r="P2077" s="86">
        <v>2024</v>
      </c>
      <c r="Q2077" s="86">
        <v>2025</v>
      </c>
      <c r="R2077" s="86">
        <v>2026</v>
      </c>
      <c r="Z2077" s="72">
        <v>27173</v>
      </c>
      <c r="AA2077" s="72">
        <v>27512</v>
      </c>
      <c r="AB2077" s="72">
        <v>27895</v>
      </c>
      <c r="AC2077" s="72">
        <v>28203</v>
      </c>
      <c r="AD2077" s="72">
        <v>28426</v>
      </c>
      <c r="AE2077" s="72">
        <v>28661</v>
      </c>
      <c r="AF2077" s="72">
        <v>28936</v>
      </c>
      <c r="AG2077" s="72">
        <v>29321</v>
      </c>
      <c r="AH2077" s="72">
        <v>29575</v>
      </c>
      <c r="AI2077" s="72">
        <v>29910</v>
      </c>
      <c r="AJ2077" s="72">
        <v>30243</v>
      </c>
      <c r="AK2077" s="72">
        <v>30455</v>
      </c>
      <c r="AL2077" s="149"/>
      <c r="AM2077" s="149"/>
      <c r="AN2077" s="149"/>
      <c r="AO2077" s="149"/>
    </row>
    <row r="2078" spans="1:41" ht="13.5" customHeight="1">
      <c r="A2078" s="88">
        <v>2075</v>
      </c>
      <c r="B2078" s="89" t="s">
        <v>25</v>
      </c>
      <c r="C2078" s="90">
        <v>2</v>
      </c>
      <c r="D2078" s="90">
        <v>2</v>
      </c>
      <c r="E2078" s="90">
        <v>2</v>
      </c>
      <c r="F2078" s="90">
        <v>2</v>
      </c>
      <c r="G2078" s="90">
        <v>5</v>
      </c>
      <c r="H2078" s="90">
        <v>2</v>
      </c>
      <c r="I2078" s="90">
        <v>0</v>
      </c>
      <c r="J2078" s="90">
        <v>2</v>
      </c>
      <c r="K2078" s="90">
        <v>0</v>
      </c>
      <c r="L2078" s="90">
        <v>2</v>
      </c>
      <c r="M2078" s="90">
        <v>2</v>
      </c>
      <c r="N2078" s="90">
        <v>2</v>
      </c>
      <c r="O2078" s="90"/>
      <c r="P2078" s="90"/>
      <c r="Q2078" s="90"/>
      <c r="R2078" s="90"/>
      <c r="Z2078" s="91">
        <f t="shared" ref="Z2078:AK2078" si="2138">C2078*100000/Z2077</f>
        <v>7.360247304309425</v>
      </c>
      <c r="AA2078" s="91">
        <f t="shared" si="2138"/>
        <v>7.2695551032276828</v>
      </c>
      <c r="AB2078" s="91">
        <f t="shared" si="2138"/>
        <v>7.1697436816633804</v>
      </c>
      <c r="AC2078" s="91">
        <f t="shared" si="2138"/>
        <v>7.0914441726057511</v>
      </c>
      <c r="AD2078" s="91">
        <f t="shared" si="2138"/>
        <v>17.589530711320624</v>
      </c>
      <c r="AE2078" s="91">
        <f t="shared" si="2138"/>
        <v>6.9781235825686476</v>
      </c>
      <c r="AF2078" s="91">
        <f t="shared" si="2138"/>
        <v>0</v>
      </c>
      <c r="AG2078" s="91">
        <f t="shared" si="2138"/>
        <v>6.8210497595579964</v>
      </c>
      <c r="AH2078" s="91">
        <f t="shared" si="2138"/>
        <v>0</v>
      </c>
      <c r="AI2078" s="91">
        <f t="shared" si="2138"/>
        <v>6.6867268472082912</v>
      </c>
      <c r="AJ2078" s="91">
        <f t="shared" si="2138"/>
        <v>6.6131005521938961</v>
      </c>
      <c r="AK2078" s="91">
        <f t="shared" si="2138"/>
        <v>6.5670661631915941</v>
      </c>
      <c r="AL2078" s="148"/>
      <c r="AM2078" s="148"/>
      <c r="AN2078" s="148"/>
      <c r="AO2078" s="148"/>
    </row>
    <row r="2079" spans="1:41" ht="13.5" customHeight="1">
      <c r="A2079" s="88">
        <v>2076</v>
      </c>
      <c r="B2079" s="95" t="s">
        <v>22</v>
      </c>
      <c r="C2079" s="96">
        <v>110</v>
      </c>
      <c r="D2079" s="96">
        <v>127</v>
      </c>
      <c r="E2079" s="96">
        <v>102</v>
      </c>
      <c r="F2079" s="96">
        <v>139</v>
      </c>
      <c r="G2079" s="96">
        <v>117</v>
      </c>
      <c r="H2079" s="96">
        <v>162</v>
      </c>
      <c r="I2079" s="96">
        <v>152</v>
      </c>
      <c r="J2079" s="96">
        <v>143</v>
      </c>
      <c r="K2079" s="96">
        <v>151</v>
      </c>
      <c r="L2079" s="96">
        <v>184</v>
      </c>
      <c r="M2079" s="96">
        <v>221</v>
      </c>
      <c r="N2079" s="96">
        <v>208</v>
      </c>
      <c r="O2079" s="96"/>
      <c r="P2079" s="96"/>
      <c r="Q2079" s="96"/>
      <c r="R2079" s="96"/>
      <c r="Z2079" s="91">
        <f t="shared" ref="Z2079:AK2079" si="2139">C2079*100000/Z2077</f>
        <v>404.81360173701836</v>
      </c>
      <c r="AA2079" s="91">
        <f t="shared" si="2139"/>
        <v>461.61674905495784</v>
      </c>
      <c r="AB2079" s="91">
        <f t="shared" si="2139"/>
        <v>365.6569277648324</v>
      </c>
      <c r="AC2079" s="91">
        <f t="shared" si="2139"/>
        <v>492.85536999609968</v>
      </c>
      <c r="AD2079" s="91">
        <f t="shared" si="2139"/>
        <v>411.59501864490255</v>
      </c>
      <c r="AE2079" s="91">
        <f t="shared" si="2139"/>
        <v>565.22801018806047</v>
      </c>
      <c r="AF2079" s="91">
        <f t="shared" si="2139"/>
        <v>525.29720763063312</v>
      </c>
      <c r="AG2079" s="91">
        <f t="shared" si="2139"/>
        <v>487.7050578083967</v>
      </c>
      <c r="AH2079" s="91">
        <f t="shared" si="2139"/>
        <v>510.56635672020286</v>
      </c>
      <c r="AI2079" s="91">
        <f t="shared" si="2139"/>
        <v>615.17886994316279</v>
      </c>
      <c r="AJ2079" s="91">
        <f t="shared" si="2139"/>
        <v>730.74761101742547</v>
      </c>
      <c r="AK2079" s="91">
        <f t="shared" si="2139"/>
        <v>682.97488097192581</v>
      </c>
      <c r="AL2079" s="148"/>
      <c r="AM2079" s="148"/>
      <c r="AN2079" s="148"/>
      <c r="AO2079" s="148"/>
    </row>
    <row r="2080" spans="1:41" ht="13.5" customHeight="1">
      <c r="A2080" s="88">
        <v>2077</v>
      </c>
      <c r="B2080" s="95" t="s">
        <v>21</v>
      </c>
      <c r="C2080" s="96">
        <v>44</v>
      </c>
      <c r="D2080" s="96">
        <v>52</v>
      </c>
      <c r="E2080" s="96">
        <v>44</v>
      </c>
      <c r="F2080" s="96">
        <v>48</v>
      </c>
      <c r="G2080" s="96">
        <v>116</v>
      </c>
      <c r="H2080" s="96">
        <v>56</v>
      </c>
      <c r="I2080" s="96">
        <v>72</v>
      </c>
      <c r="J2080" s="96">
        <v>145</v>
      </c>
      <c r="K2080" s="96">
        <v>34</v>
      </c>
      <c r="L2080" s="96">
        <v>68</v>
      </c>
      <c r="M2080" s="96">
        <v>114</v>
      </c>
      <c r="N2080" s="96">
        <v>131</v>
      </c>
      <c r="O2080" s="96"/>
      <c r="P2080" s="96"/>
      <c r="Q2080" s="96"/>
      <c r="R2080" s="96"/>
      <c r="Z2080" s="91">
        <f t="shared" ref="Z2080:AK2080" si="2140">C2080*100000/Z2077</f>
        <v>161.92544069480735</v>
      </c>
      <c r="AA2080" s="91">
        <f t="shared" si="2140"/>
        <v>189.00843268391975</v>
      </c>
      <c r="AB2080" s="91">
        <f t="shared" si="2140"/>
        <v>157.73436099659438</v>
      </c>
      <c r="AC2080" s="91">
        <f t="shared" si="2140"/>
        <v>170.19466014253803</v>
      </c>
      <c r="AD2080" s="91">
        <f t="shared" si="2140"/>
        <v>408.07711250263844</v>
      </c>
      <c r="AE2080" s="91">
        <f t="shared" si="2140"/>
        <v>195.38746031192213</v>
      </c>
      <c r="AF2080" s="91">
        <f t="shared" si="2140"/>
        <v>248.82499308819465</v>
      </c>
      <c r="AG2080" s="91">
        <f t="shared" si="2140"/>
        <v>494.52610756795468</v>
      </c>
      <c r="AH2080" s="91">
        <f t="shared" si="2140"/>
        <v>114.96196111580727</v>
      </c>
      <c r="AI2080" s="91">
        <f t="shared" si="2140"/>
        <v>227.3487128050819</v>
      </c>
      <c r="AJ2080" s="91">
        <f t="shared" si="2140"/>
        <v>376.9467314750521</v>
      </c>
      <c r="AK2080" s="91">
        <f t="shared" si="2140"/>
        <v>430.14283368904944</v>
      </c>
      <c r="AL2080" s="148"/>
      <c r="AM2080" s="148"/>
      <c r="AN2080" s="148"/>
      <c r="AO2080" s="148"/>
    </row>
    <row r="2081" spans="1:41" ht="13.5" customHeight="1">
      <c r="A2081" s="88">
        <v>2078</v>
      </c>
      <c r="B2081" s="95" t="s">
        <v>20</v>
      </c>
      <c r="C2081" s="96">
        <v>0</v>
      </c>
      <c r="D2081" s="96">
        <v>2</v>
      </c>
      <c r="E2081" s="96">
        <v>3</v>
      </c>
      <c r="F2081" s="96">
        <v>0</v>
      </c>
      <c r="G2081" s="96">
        <v>6</v>
      </c>
      <c r="H2081" s="96">
        <v>1</v>
      </c>
      <c r="I2081" s="96">
        <v>2</v>
      </c>
      <c r="J2081" s="96">
        <v>6</v>
      </c>
      <c r="K2081" s="96">
        <v>6</v>
      </c>
      <c r="L2081" s="96">
        <v>1</v>
      </c>
      <c r="M2081" s="96">
        <v>3</v>
      </c>
      <c r="N2081" s="96">
        <v>3</v>
      </c>
      <c r="O2081" s="96"/>
      <c r="P2081" s="96"/>
      <c r="Q2081" s="96"/>
      <c r="R2081" s="96"/>
      <c r="Z2081" s="91">
        <f t="shared" ref="Z2081:AK2081" si="2141">C2081*100000/Z2077</f>
        <v>0</v>
      </c>
      <c r="AA2081" s="91">
        <f t="shared" si="2141"/>
        <v>7.2695551032276828</v>
      </c>
      <c r="AB2081" s="91">
        <f t="shared" si="2141"/>
        <v>10.754615522495071</v>
      </c>
      <c r="AC2081" s="91">
        <f t="shared" si="2141"/>
        <v>0</v>
      </c>
      <c r="AD2081" s="91">
        <f t="shared" si="2141"/>
        <v>21.107436853584748</v>
      </c>
      <c r="AE2081" s="91">
        <f t="shared" si="2141"/>
        <v>3.4890617912843238</v>
      </c>
      <c r="AF2081" s="91">
        <f t="shared" si="2141"/>
        <v>6.911805363560962</v>
      </c>
      <c r="AG2081" s="91">
        <f t="shared" si="2141"/>
        <v>20.463149278673988</v>
      </c>
      <c r="AH2081" s="91">
        <f t="shared" si="2141"/>
        <v>20.287404902789518</v>
      </c>
      <c r="AI2081" s="91">
        <f t="shared" si="2141"/>
        <v>3.3433634236041456</v>
      </c>
      <c r="AJ2081" s="91">
        <f t="shared" si="2141"/>
        <v>9.9196508282908447</v>
      </c>
      <c r="AK2081" s="91">
        <f t="shared" si="2141"/>
        <v>9.8505992447873911</v>
      </c>
      <c r="AL2081" s="148"/>
      <c r="AM2081" s="148"/>
      <c r="AN2081" s="148"/>
      <c r="AO2081" s="148"/>
    </row>
    <row r="2082" spans="1:41" ht="13.5" customHeight="1">
      <c r="A2082" s="88">
        <v>2079</v>
      </c>
      <c r="B2082" s="95" t="s">
        <v>19</v>
      </c>
      <c r="C2082" s="96">
        <v>3</v>
      </c>
      <c r="D2082" s="96">
        <v>3</v>
      </c>
      <c r="E2082" s="96">
        <v>2</v>
      </c>
      <c r="F2082" s="96">
        <v>1</v>
      </c>
      <c r="G2082" s="96">
        <v>2</v>
      </c>
      <c r="H2082" s="96">
        <v>0</v>
      </c>
      <c r="I2082" s="96">
        <v>1</v>
      </c>
      <c r="J2082" s="96">
        <v>2</v>
      </c>
      <c r="K2082" s="96">
        <v>3</v>
      </c>
      <c r="L2082" s="96">
        <v>6</v>
      </c>
      <c r="M2082" s="96">
        <v>2</v>
      </c>
      <c r="N2082" s="96">
        <v>1</v>
      </c>
      <c r="O2082" s="96"/>
      <c r="P2082" s="96"/>
      <c r="Q2082" s="96"/>
      <c r="R2082" s="96"/>
      <c r="Z2082" s="91">
        <f t="shared" ref="Z2082:AK2082" si="2142">C2082*100000/Z2077</f>
        <v>11.040370956464137</v>
      </c>
      <c r="AA2082" s="91">
        <f t="shared" si="2142"/>
        <v>10.904332654841523</v>
      </c>
      <c r="AB2082" s="91">
        <f t="shared" si="2142"/>
        <v>7.1697436816633804</v>
      </c>
      <c r="AC2082" s="91">
        <f t="shared" si="2142"/>
        <v>3.5457220863028756</v>
      </c>
      <c r="AD2082" s="91">
        <f t="shared" si="2142"/>
        <v>7.0358122845282489</v>
      </c>
      <c r="AE2082" s="91">
        <f t="shared" si="2142"/>
        <v>0</v>
      </c>
      <c r="AF2082" s="91">
        <f t="shared" si="2142"/>
        <v>3.455902681780481</v>
      </c>
      <c r="AG2082" s="91">
        <f t="shared" si="2142"/>
        <v>6.8210497595579964</v>
      </c>
      <c r="AH2082" s="91">
        <f t="shared" si="2142"/>
        <v>10.143702451394759</v>
      </c>
      <c r="AI2082" s="91">
        <f t="shared" si="2142"/>
        <v>20.060180541624874</v>
      </c>
      <c r="AJ2082" s="91">
        <f t="shared" si="2142"/>
        <v>6.6131005521938961</v>
      </c>
      <c r="AK2082" s="91">
        <f t="shared" si="2142"/>
        <v>3.283533081595797</v>
      </c>
      <c r="AL2082" s="148"/>
      <c r="AM2082" s="148"/>
      <c r="AN2082" s="148"/>
      <c r="AO2082" s="148"/>
    </row>
    <row r="2083" spans="1:41" ht="13.5" customHeight="1">
      <c r="A2083" s="88">
        <v>2080</v>
      </c>
      <c r="B2083" s="95" t="s">
        <v>18</v>
      </c>
      <c r="C2083" s="96">
        <v>1</v>
      </c>
      <c r="D2083" s="96">
        <v>0</v>
      </c>
      <c r="E2083" s="96">
        <v>3</v>
      </c>
      <c r="F2083" s="96">
        <v>0</v>
      </c>
      <c r="G2083" s="96">
        <v>0</v>
      </c>
      <c r="H2083" s="96">
        <v>1</v>
      </c>
      <c r="I2083" s="96">
        <v>0</v>
      </c>
      <c r="J2083" s="96">
        <v>0</v>
      </c>
      <c r="K2083" s="96">
        <v>0</v>
      </c>
      <c r="L2083" s="96">
        <v>3</v>
      </c>
      <c r="M2083" s="96">
        <v>1</v>
      </c>
      <c r="N2083" s="96">
        <v>1</v>
      </c>
      <c r="O2083" s="96"/>
      <c r="P2083" s="96"/>
      <c r="Q2083" s="96"/>
      <c r="R2083" s="96"/>
      <c r="Z2083" s="91">
        <f t="shared" ref="Z2083:AK2083" si="2143">C2083*100000/Z2077</f>
        <v>3.6801236521547125</v>
      </c>
      <c r="AA2083" s="91">
        <f t="shared" si="2143"/>
        <v>0</v>
      </c>
      <c r="AB2083" s="91">
        <f t="shared" si="2143"/>
        <v>10.754615522495071</v>
      </c>
      <c r="AC2083" s="91">
        <f t="shared" si="2143"/>
        <v>0</v>
      </c>
      <c r="AD2083" s="91">
        <f t="shared" si="2143"/>
        <v>0</v>
      </c>
      <c r="AE2083" s="91">
        <f t="shared" si="2143"/>
        <v>3.4890617912843238</v>
      </c>
      <c r="AF2083" s="91">
        <f t="shared" si="2143"/>
        <v>0</v>
      </c>
      <c r="AG2083" s="91">
        <f t="shared" si="2143"/>
        <v>0</v>
      </c>
      <c r="AH2083" s="91">
        <f t="shared" si="2143"/>
        <v>0</v>
      </c>
      <c r="AI2083" s="91">
        <f t="shared" si="2143"/>
        <v>10.030090270812437</v>
      </c>
      <c r="AJ2083" s="91">
        <f t="shared" si="2143"/>
        <v>3.3065502760969481</v>
      </c>
      <c r="AK2083" s="91">
        <f t="shared" si="2143"/>
        <v>3.283533081595797</v>
      </c>
      <c r="AL2083" s="148"/>
      <c r="AM2083" s="148"/>
      <c r="AN2083" s="148"/>
      <c r="AO2083" s="148"/>
    </row>
    <row r="2084" spans="1:41" ht="13.5" customHeight="1">
      <c r="A2084" s="88">
        <v>2081</v>
      </c>
      <c r="B2084" s="95" t="s">
        <v>17</v>
      </c>
      <c r="C2084" s="96">
        <v>34</v>
      </c>
      <c r="D2084" s="96">
        <v>42</v>
      </c>
      <c r="E2084" s="96">
        <v>45</v>
      </c>
      <c r="F2084" s="96">
        <v>54</v>
      </c>
      <c r="G2084" s="96">
        <v>38</v>
      </c>
      <c r="H2084" s="96">
        <v>64</v>
      </c>
      <c r="I2084" s="96">
        <v>82</v>
      </c>
      <c r="J2084" s="96">
        <v>70</v>
      </c>
      <c r="K2084" s="96">
        <v>80</v>
      </c>
      <c r="L2084" s="96">
        <v>66</v>
      </c>
      <c r="M2084" s="96">
        <v>97</v>
      </c>
      <c r="N2084" s="96">
        <v>78</v>
      </c>
      <c r="O2084" s="96"/>
      <c r="P2084" s="96"/>
      <c r="Q2084" s="96"/>
      <c r="R2084" s="96"/>
      <c r="Z2084" s="91">
        <f t="shared" ref="Z2084:AK2084" si="2144">C2084*100000/Z2077</f>
        <v>125.12420417326022</v>
      </c>
      <c r="AA2084" s="91">
        <f t="shared" si="2144"/>
        <v>152.66065716778132</v>
      </c>
      <c r="AB2084" s="91">
        <f t="shared" si="2144"/>
        <v>161.31923283742606</v>
      </c>
      <c r="AC2084" s="91">
        <f t="shared" si="2144"/>
        <v>191.46899266035527</v>
      </c>
      <c r="AD2084" s="91">
        <f t="shared" si="2144"/>
        <v>133.68043340603674</v>
      </c>
      <c r="AE2084" s="91">
        <f t="shared" si="2144"/>
        <v>223.29995464219672</v>
      </c>
      <c r="AF2084" s="91">
        <f t="shared" si="2144"/>
        <v>283.38401990599942</v>
      </c>
      <c r="AG2084" s="91">
        <f t="shared" si="2144"/>
        <v>238.73674158452985</v>
      </c>
      <c r="AH2084" s="91">
        <f t="shared" si="2144"/>
        <v>270.49873203719358</v>
      </c>
      <c r="AI2084" s="91">
        <f t="shared" si="2144"/>
        <v>220.66198595787361</v>
      </c>
      <c r="AJ2084" s="91">
        <f t="shared" si="2144"/>
        <v>320.73537678140394</v>
      </c>
      <c r="AK2084" s="91">
        <f t="shared" si="2144"/>
        <v>256.11558036447218</v>
      </c>
      <c r="AL2084" s="148"/>
      <c r="AM2084" s="148"/>
      <c r="AN2084" s="148"/>
      <c r="AO2084" s="148"/>
    </row>
    <row r="2085" spans="1:41" ht="13.5" customHeight="1">
      <c r="A2085" s="88">
        <v>2082</v>
      </c>
      <c r="B2085" s="95" t="s">
        <v>16</v>
      </c>
      <c r="C2085" s="96">
        <v>12</v>
      </c>
      <c r="D2085" s="96">
        <v>14</v>
      </c>
      <c r="E2085" s="96">
        <v>20</v>
      </c>
      <c r="F2085" s="96">
        <v>20</v>
      </c>
      <c r="G2085" s="96">
        <v>25</v>
      </c>
      <c r="H2085" s="96">
        <v>23</v>
      </c>
      <c r="I2085" s="96">
        <v>32</v>
      </c>
      <c r="J2085" s="96">
        <v>30</v>
      </c>
      <c r="K2085" s="96">
        <v>24</v>
      </c>
      <c r="L2085" s="96">
        <v>18</v>
      </c>
      <c r="M2085" s="96">
        <v>21</v>
      </c>
      <c r="N2085" s="96">
        <v>39</v>
      </c>
      <c r="O2085" s="96"/>
      <c r="P2085" s="96"/>
      <c r="Q2085" s="96"/>
      <c r="R2085" s="96"/>
      <c r="Z2085" s="91">
        <f t="shared" ref="Z2085:AK2085" si="2145">C2085*100000/Z2077</f>
        <v>44.16148382585655</v>
      </c>
      <c r="AA2085" s="91">
        <f t="shared" si="2145"/>
        <v>50.886885722593775</v>
      </c>
      <c r="AB2085" s="91">
        <f t="shared" si="2145"/>
        <v>71.697436816633811</v>
      </c>
      <c r="AC2085" s="91">
        <f t="shared" si="2145"/>
        <v>70.914441726057518</v>
      </c>
      <c r="AD2085" s="91">
        <f t="shared" si="2145"/>
        <v>87.947653556603115</v>
      </c>
      <c r="AE2085" s="91">
        <f t="shared" si="2145"/>
        <v>80.24842119953945</v>
      </c>
      <c r="AF2085" s="91">
        <f t="shared" si="2145"/>
        <v>110.58888581697539</v>
      </c>
      <c r="AG2085" s="91">
        <f t="shared" si="2145"/>
        <v>102.31574639336993</v>
      </c>
      <c r="AH2085" s="91">
        <f t="shared" si="2145"/>
        <v>81.149619611158073</v>
      </c>
      <c r="AI2085" s="91">
        <f t="shared" si="2145"/>
        <v>60.180541624874621</v>
      </c>
      <c r="AJ2085" s="91">
        <f t="shared" si="2145"/>
        <v>69.437555798035916</v>
      </c>
      <c r="AK2085" s="91">
        <f t="shared" si="2145"/>
        <v>128.05779018223609</v>
      </c>
      <c r="AL2085" s="148"/>
      <c r="AM2085" s="148"/>
      <c r="AN2085" s="148"/>
      <c r="AO2085" s="148"/>
    </row>
    <row r="2086" spans="1:41" ht="13.5" customHeight="1">
      <c r="A2086" s="88">
        <v>2083</v>
      </c>
      <c r="B2086" s="97" t="s">
        <v>117</v>
      </c>
      <c r="C2086" s="96">
        <v>206</v>
      </c>
      <c r="D2086" s="96">
        <v>242</v>
      </c>
      <c r="E2086" s="96">
        <v>221</v>
      </c>
      <c r="F2086" s="96">
        <v>264</v>
      </c>
      <c r="G2086" s="96">
        <v>309</v>
      </c>
      <c r="H2086" s="96">
        <v>309</v>
      </c>
      <c r="I2086" s="96">
        <v>341</v>
      </c>
      <c r="J2086" s="96">
        <v>398</v>
      </c>
      <c r="K2086" s="96">
        <v>298</v>
      </c>
      <c r="L2086" s="96">
        <v>348</v>
      </c>
      <c r="M2086" s="96">
        <v>461</v>
      </c>
      <c r="N2086" s="96">
        <v>463</v>
      </c>
      <c r="O2086" s="96"/>
      <c r="P2086" s="96"/>
      <c r="Q2086" s="96"/>
      <c r="R2086" s="96"/>
      <c r="T2086" s="4" t="s">
        <v>1378</v>
      </c>
      <c r="U2086" s="4" t="s">
        <v>1379</v>
      </c>
      <c r="V2086" s="4" t="s">
        <v>1380</v>
      </c>
      <c r="W2086" s="4" t="s">
        <v>1381</v>
      </c>
      <c r="X2086" s="4" t="s">
        <v>1382</v>
      </c>
      <c r="Y2086" s="4">
        <v>597.29999999999995</v>
      </c>
      <c r="Z2086" s="91">
        <f t="shared" ref="Z2086:AK2086" si="2146">C2086*100000/Z2077</f>
        <v>758.1054723438707</v>
      </c>
      <c r="AA2086" s="91">
        <f t="shared" si="2146"/>
        <v>879.61616749054963</v>
      </c>
      <c r="AB2086" s="91">
        <f t="shared" si="2146"/>
        <v>792.25667682380356</v>
      </c>
      <c r="AC2086" s="91">
        <f t="shared" si="2146"/>
        <v>936.07063078395913</v>
      </c>
      <c r="AD2086" s="91">
        <f t="shared" si="2146"/>
        <v>1087.0329979596145</v>
      </c>
      <c r="AE2086" s="91">
        <f t="shared" si="2146"/>
        <v>1078.1200935068559</v>
      </c>
      <c r="AF2086" s="91">
        <f t="shared" si="2146"/>
        <v>1178.462814487144</v>
      </c>
      <c r="AG2086" s="91">
        <f t="shared" si="2146"/>
        <v>1357.3889021520413</v>
      </c>
      <c r="AH2086" s="91">
        <f t="shared" si="2146"/>
        <v>1007.6077768385461</v>
      </c>
      <c r="AI2086" s="91">
        <f t="shared" si="2146"/>
        <v>1163.4904714142426</v>
      </c>
      <c r="AJ2086" s="91">
        <f t="shared" si="2146"/>
        <v>1524.319677280693</v>
      </c>
      <c r="AK2086" s="91">
        <f t="shared" si="2146"/>
        <v>1520.2758167788541</v>
      </c>
      <c r="AL2086" s="148"/>
      <c r="AM2086" s="148"/>
      <c r="AN2086" s="148"/>
      <c r="AO2086" s="148"/>
    </row>
    <row r="2087" spans="1:41" ht="13.5" customHeight="1">
      <c r="A2087" s="88">
        <v>2084</v>
      </c>
      <c r="B2087" s="95" t="s">
        <v>15</v>
      </c>
      <c r="C2087" s="96">
        <v>9</v>
      </c>
      <c r="D2087" s="96">
        <v>12</v>
      </c>
      <c r="E2087" s="96">
        <v>19</v>
      </c>
      <c r="F2087" s="96">
        <v>14</v>
      </c>
      <c r="G2087" s="96">
        <v>9</v>
      </c>
      <c r="H2087" s="96">
        <v>17</v>
      </c>
      <c r="I2087" s="96">
        <v>9</v>
      </c>
      <c r="J2087" s="96">
        <v>17</v>
      </c>
      <c r="K2087" s="96">
        <v>23</v>
      </c>
      <c r="L2087" s="96">
        <v>9</v>
      </c>
      <c r="M2087" s="96">
        <v>8</v>
      </c>
      <c r="N2087" s="96">
        <v>12</v>
      </c>
      <c r="O2087" s="96"/>
      <c r="P2087" s="96"/>
      <c r="Q2087" s="96"/>
      <c r="R2087" s="96"/>
      <c r="Z2087" s="91">
        <f t="shared" ref="Z2087:AK2087" si="2147">C2087*100000/Z2077</f>
        <v>33.121112869392412</v>
      </c>
      <c r="AA2087" s="91">
        <f t="shared" si="2147"/>
        <v>43.617330619366093</v>
      </c>
      <c r="AB2087" s="91">
        <f t="shared" si="2147"/>
        <v>68.112564975802115</v>
      </c>
      <c r="AC2087" s="91">
        <f t="shared" si="2147"/>
        <v>49.640109208240261</v>
      </c>
      <c r="AD2087" s="91">
        <f t="shared" si="2147"/>
        <v>31.66115528037712</v>
      </c>
      <c r="AE2087" s="91">
        <f t="shared" si="2147"/>
        <v>59.314050451833502</v>
      </c>
      <c r="AF2087" s="91">
        <f t="shared" si="2147"/>
        <v>31.103124136024331</v>
      </c>
      <c r="AG2087" s="91">
        <f t="shared" si="2147"/>
        <v>57.978922956242968</v>
      </c>
      <c r="AH2087" s="91">
        <f t="shared" si="2147"/>
        <v>77.768385460693153</v>
      </c>
      <c r="AI2087" s="91">
        <f t="shared" si="2147"/>
        <v>30.090270812437311</v>
      </c>
      <c r="AJ2087" s="91">
        <f t="shared" si="2147"/>
        <v>26.452402208775585</v>
      </c>
      <c r="AK2087" s="91">
        <f t="shared" si="2147"/>
        <v>39.402396979149565</v>
      </c>
      <c r="AL2087" s="148"/>
      <c r="AM2087" s="148"/>
      <c r="AN2087" s="148"/>
      <c r="AO2087" s="148"/>
    </row>
    <row r="2088" spans="1:41" ht="13.5" customHeight="1">
      <c r="A2088" s="88">
        <v>2085</v>
      </c>
      <c r="B2088" s="95" t="s">
        <v>14</v>
      </c>
      <c r="C2088" s="96">
        <v>172</v>
      </c>
      <c r="D2088" s="96">
        <v>162</v>
      </c>
      <c r="E2088" s="96">
        <v>123</v>
      </c>
      <c r="F2088" s="96">
        <v>128</v>
      </c>
      <c r="G2088" s="96">
        <v>131</v>
      </c>
      <c r="H2088" s="96">
        <v>114</v>
      </c>
      <c r="I2088" s="96">
        <v>157</v>
      </c>
      <c r="J2088" s="96">
        <v>123</v>
      </c>
      <c r="K2088" s="96">
        <v>123</v>
      </c>
      <c r="L2088" s="96">
        <v>116</v>
      </c>
      <c r="M2088" s="96">
        <v>159</v>
      </c>
      <c r="N2088" s="96">
        <v>173</v>
      </c>
      <c r="O2088" s="96"/>
      <c r="P2088" s="96"/>
      <c r="Q2088" s="96"/>
      <c r="R2088" s="96"/>
      <c r="Z2088" s="91">
        <f t="shared" ref="Z2088:AK2088" si="2148">C2088*100000/Z2077</f>
        <v>632.98126817061052</v>
      </c>
      <c r="AA2088" s="91">
        <f t="shared" si="2148"/>
        <v>588.83396336144233</v>
      </c>
      <c r="AB2088" s="91">
        <f t="shared" si="2148"/>
        <v>440.93923642229788</v>
      </c>
      <c r="AC2088" s="91">
        <f t="shared" si="2148"/>
        <v>453.85242704676807</v>
      </c>
      <c r="AD2088" s="91">
        <f t="shared" si="2148"/>
        <v>460.84570463660032</v>
      </c>
      <c r="AE2088" s="91">
        <f t="shared" si="2148"/>
        <v>397.75304420641288</v>
      </c>
      <c r="AF2088" s="91">
        <f t="shared" si="2148"/>
        <v>542.57672103953553</v>
      </c>
      <c r="AG2088" s="91">
        <f t="shared" si="2148"/>
        <v>419.49456021281674</v>
      </c>
      <c r="AH2088" s="91">
        <f t="shared" si="2148"/>
        <v>415.89180050718511</v>
      </c>
      <c r="AI2088" s="91">
        <f t="shared" si="2148"/>
        <v>387.83015713808089</v>
      </c>
      <c r="AJ2088" s="91">
        <f t="shared" si="2148"/>
        <v>525.74149389941476</v>
      </c>
      <c r="AK2088" s="91">
        <f t="shared" si="2148"/>
        <v>568.05122311607295</v>
      </c>
      <c r="AL2088" s="148"/>
      <c r="AM2088" s="148"/>
      <c r="AN2088" s="148"/>
      <c r="AO2088" s="148"/>
    </row>
    <row r="2089" spans="1:41" ht="13.5" customHeight="1">
      <c r="A2089" s="88">
        <v>2086</v>
      </c>
      <c r="B2089" s="95" t="s">
        <v>13</v>
      </c>
      <c r="C2089" s="96">
        <v>151</v>
      </c>
      <c r="D2089" s="96">
        <v>124</v>
      </c>
      <c r="E2089" s="96">
        <v>185</v>
      </c>
      <c r="F2089" s="96">
        <v>127</v>
      </c>
      <c r="G2089" s="96">
        <v>125</v>
      </c>
      <c r="H2089" s="96">
        <v>136</v>
      </c>
      <c r="I2089" s="96">
        <v>128</v>
      </c>
      <c r="J2089" s="96">
        <v>88</v>
      </c>
      <c r="K2089" s="96">
        <v>151</v>
      </c>
      <c r="L2089" s="96">
        <v>204</v>
      </c>
      <c r="M2089" s="96">
        <v>139</v>
      </c>
      <c r="N2089" s="96">
        <v>126</v>
      </c>
      <c r="O2089" s="96"/>
      <c r="P2089" s="96"/>
      <c r="Q2089" s="96"/>
      <c r="R2089" s="96"/>
      <c r="Z2089" s="91">
        <f t="shared" ref="Z2089:AK2089" si="2149">C2089*100000/Z2077</f>
        <v>555.69867147536161</v>
      </c>
      <c r="AA2089" s="91">
        <f t="shared" si="2149"/>
        <v>450.7124164001163</v>
      </c>
      <c r="AB2089" s="91">
        <f t="shared" si="2149"/>
        <v>663.20129055386269</v>
      </c>
      <c r="AC2089" s="91">
        <f t="shared" si="2149"/>
        <v>450.3067049604652</v>
      </c>
      <c r="AD2089" s="91">
        <f t="shared" si="2149"/>
        <v>439.73826778301554</v>
      </c>
      <c r="AE2089" s="91">
        <f t="shared" si="2149"/>
        <v>474.51240361466802</v>
      </c>
      <c r="AF2089" s="91">
        <f t="shared" si="2149"/>
        <v>442.35554326790157</v>
      </c>
      <c r="AG2089" s="91">
        <f t="shared" si="2149"/>
        <v>300.12618942055184</v>
      </c>
      <c r="AH2089" s="91">
        <f t="shared" si="2149"/>
        <v>510.56635672020286</v>
      </c>
      <c r="AI2089" s="91">
        <f t="shared" si="2149"/>
        <v>682.04613841524576</v>
      </c>
      <c r="AJ2089" s="91">
        <f t="shared" si="2149"/>
        <v>459.6104883774758</v>
      </c>
      <c r="AK2089" s="91">
        <f t="shared" si="2149"/>
        <v>413.72516828107041</v>
      </c>
      <c r="AL2089" s="148"/>
      <c r="AM2089" s="148"/>
      <c r="AN2089" s="148"/>
      <c r="AO2089" s="148"/>
    </row>
    <row r="2090" spans="1:41" ht="13.5" customHeight="1">
      <c r="A2090" s="88">
        <v>2087</v>
      </c>
      <c r="B2090" s="95" t="s">
        <v>12</v>
      </c>
      <c r="C2090" s="96">
        <v>209</v>
      </c>
      <c r="D2090" s="96">
        <v>245</v>
      </c>
      <c r="E2090" s="96">
        <v>460</v>
      </c>
      <c r="F2090" s="96">
        <v>250</v>
      </c>
      <c r="G2090" s="96">
        <v>263</v>
      </c>
      <c r="H2090" s="96">
        <v>270</v>
      </c>
      <c r="I2090" s="96">
        <v>370</v>
      </c>
      <c r="J2090" s="96">
        <v>242</v>
      </c>
      <c r="K2090" s="96">
        <v>329</v>
      </c>
      <c r="L2090" s="96">
        <v>374</v>
      </c>
      <c r="M2090" s="96">
        <v>315</v>
      </c>
      <c r="N2090" s="96">
        <v>253</v>
      </c>
      <c r="O2090" s="96"/>
      <c r="P2090" s="96"/>
      <c r="Q2090" s="96"/>
      <c r="R2090" s="96"/>
      <c r="Z2090" s="91">
        <f t="shared" ref="Z2090:AK2090" si="2150">C2090*100000/Z2077</f>
        <v>769.14584330033495</v>
      </c>
      <c r="AA2090" s="91">
        <f t="shared" si="2150"/>
        <v>890.52050014539111</v>
      </c>
      <c r="AB2090" s="91">
        <f t="shared" si="2150"/>
        <v>1649.0410467825775</v>
      </c>
      <c r="AC2090" s="91">
        <f t="shared" si="2150"/>
        <v>886.4305215757189</v>
      </c>
      <c r="AD2090" s="91">
        <f t="shared" si="2150"/>
        <v>925.20931541546474</v>
      </c>
      <c r="AE2090" s="91">
        <f t="shared" si="2150"/>
        <v>942.04668364676741</v>
      </c>
      <c r="AF2090" s="91">
        <f t="shared" si="2150"/>
        <v>1278.6839922587781</v>
      </c>
      <c r="AG2090" s="91">
        <f t="shared" si="2150"/>
        <v>825.34702090651751</v>
      </c>
      <c r="AH2090" s="91">
        <f t="shared" si="2150"/>
        <v>1112.4260355029585</v>
      </c>
      <c r="AI2090" s="91">
        <f t="shared" si="2150"/>
        <v>1250.4179204279505</v>
      </c>
      <c r="AJ2090" s="91">
        <f t="shared" si="2150"/>
        <v>1041.5633369705386</v>
      </c>
      <c r="AK2090" s="91">
        <f t="shared" si="2150"/>
        <v>830.73386964373663</v>
      </c>
      <c r="AL2090" s="148"/>
      <c r="AM2090" s="148"/>
      <c r="AN2090" s="148"/>
      <c r="AO2090" s="148"/>
    </row>
    <row r="2091" spans="1:41" ht="13.5" customHeight="1">
      <c r="A2091" s="88">
        <v>2088</v>
      </c>
      <c r="B2091" s="95" t="s">
        <v>11</v>
      </c>
      <c r="C2091" s="96">
        <v>21</v>
      </c>
      <c r="D2091" s="96">
        <v>22</v>
      </c>
      <c r="E2091" s="96">
        <v>26</v>
      </c>
      <c r="F2091" s="96">
        <v>89</v>
      </c>
      <c r="G2091" s="96">
        <v>45</v>
      </c>
      <c r="H2091" s="96">
        <v>25</v>
      </c>
      <c r="I2091" s="96">
        <v>62</v>
      </c>
      <c r="J2091" s="96">
        <v>26</v>
      </c>
      <c r="K2091" s="96">
        <v>59</v>
      </c>
      <c r="L2091" s="96">
        <v>49</v>
      </c>
      <c r="M2091" s="96">
        <v>118</v>
      </c>
      <c r="N2091" s="96">
        <v>16</v>
      </c>
      <c r="O2091" s="96"/>
      <c r="P2091" s="96"/>
      <c r="Q2091" s="96"/>
      <c r="R2091" s="96"/>
      <c r="Z2091" s="91">
        <f t="shared" ref="Z2091:AK2091" si="2151">C2091*100000/Z2077</f>
        <v>77.282596695248955</v>
      </c>
      <c r="AA2091" s="91">
        <f t="shared" si="2151"/>
        <v>79.965106135504513</v>
      </c>
      <c r="AB2091" s="91">
        <f t="shared" si="2151"/>
        <v>93.206667861623941</v>
      </c>
      <c r="AC2091" s="91">
        <f t="shared" si="2151"/>
        <v>315.56926568095594</v>
      </c>
      <c r="AD2091" s="91">
        <f t="shared" si="2151"/>
        <v>158.30577640188559</v>
      </c>
      <c r="AE2091" s="91">
        <f t="shared" si="2151"/>
        <v>87.226544782108093</v>
      </c>
      <c r="AF2091" s="91">
        <f t="shared" si="2151"/>
        <v>214.26596627038984</v>
      </c>
      <c r="AG2091" s="91">
        <f t="shared" si="2151"/>
        <v>88.673646874253947</v>
      </c>
      <c r="AH2091" s="91">
        <f t="shared" si="2151"/>
        <v>199.49281487743025</v>
      </c>
      <c r="AI2091" s="91">
        <f t="shared" si="2151"/>
        <v>163.82480775660315</v>
      </c>
      <c r="AJ2091" s="91">
        <f t="shared" si="2151"/>
        <v>390.17293257943987</v>
      </c>
      <c r="AK2091" s="91">
        <f t="shared" si="2151"/>
        <v>52.536529305532753</v>
      </c>
      <c r="AL2091" s="148"/>
      <c r="AM2091" s="148"/>
      <c r="AN2091" s="148"/>
      <c r="AO2091" s="148"/>
    </row>
    <row r="2092" spans="1:41" ht="13.5" customHeight="1">
      <c r="A2092" s="88">
        <v>2089</v>
      </c>
      <c r="B2092" s="95" t="s">
        <v>28</v>
      </c>
      <c r="C2092" s="96">
        <v>0</v>
      </c>
      <c r="D2092" s="96">
        <v>0</v>
      </c>
      <c r="E2092" s="96">
        <v>0</v>
      </c>
      <c r="F2092" s="96">
        <v>0</v>
      </c>
      <c r="G2092" s="96">
        <v>0</v>
      </c>
      <c r="H2092" s="96">
        <v>0</v>
      </c>
      <c r="I2092" s="96">
        <v>0</v>
      </c>
      <c r="J2092" s="96">
        <v>0</v>
      </c>
      <c r="K2092" s="96">
        <v>0</v>
      </c>
      <c r="L2092" s="96">
        <v>0</v>
      </c>
      <c r="M2092" s="96">
        <v>0</v>
      </c>
      <c r="N2092" s="96">
        <v>0</v>
      </c>
      <c r="O2092" s="96"/>
      <c r="P2092" s="96"/>
      <c r="Q2092" s="96"/>
      <c r="R2092" s="96"/>
      <c r="Z2092" s="91">
        <f t="shared" ref="Z2092:AK2092" si="2152">C2092*100000/Z2077</f>
        <v>0</v>
      </c>
      <c r="AA2092" s="91">
        <f t="shared" si="2152"/>
        <v>0</v>
      </c>
      <c r="AB2092" s="91">
        <f t="shared" si="2152"/>
        <v>0</v>
      </c>
      <c r="AC2092" s="91">
        <f t="shared" si="2152"/>
        <v>0</v>
      </c>
      <c r="AD2092" s="91">
        <f t="shared" si="2152"/>
        <v>0</v>
      </c>
      <c r="AE2092" s="91">
        <f t="shared" si="2152"/>
        <v>0</v>
      </c>
      <c r="AF2092" s="91">
        <f t="shared" si="2152"/>
        <v>0</v>
      </c>
      <c r="AG2092" s="91">
        <f t="shared" si="2152"/>
        <v>0</v>
      </c>
      <c r="AH2092" s="91">
        <f t="shared" si="2152"/>
        <v>0</v>
      </c>
      <c r="AI2092" s="91">
        <f t="shared" si="2152"/>
        <v>0</v>
      </c>
      <c r="AJ2092" s="91">
        <f t="shared" si="2152"/>
        <v>0</v>
      </c>
      <c r="AK2092" s="91">
        <f t="shared" si="2152"/>
        <v>0</v>
      </c>
      <c r="AL2092" s="148"/>
      <c r="AM2092" s="148"/>
      <c r="AN2092" s="148"/>
      <c r="AO2092" s="148"/>
    </row>
    <row r="2093" spans="1:41" ht="13.5" customHeight="1">
      <c r="A2093" s="88">
        <v>2090</v>
      </c>
      <c r="B2093" s="97" t="s">
        <v>118</v>
      </c>
      <c r="C2093" s="96">
        <v>562</v>
      </c>
      <c r="D2093" s="96">
        <v>565</v>
      </c>
      <c r="E2093" s="96">
        <v>813</v>
      </c>
      <c r="F2093" s="96">
        <v>608</v>
      </c>
      <c r="G2093" s="96">
        <v>573</v>
      </c>
      <c r="H2093" s="96">
        <v>562</v>
      </c>
      <c r="I2093" s="96">
        <v>726</v>
      </c>
      <c r="J2093" s="96">
        <v>496</v>
      </c>
      <c r="K2093" s="96">
        <v>685</v>
      </c>
      <c r="L2093" s="96">
        <v>752</v>
      </c>
      <c r="M2093" s="96">
        <v>739</v>
      </c>
      <c r="N2093" s="96">
        <v>580</v>
      </c>
      <c r="O2093" s="96"/>
      <c r="P2093" s="96"/>
      <c r="Q2093" s="96"/>
      <c r="R2093" s="96"/>
      <c r="T2093" s="4" t="s">
        <v>1383</v>
      </c>
      <c r="U2093" s="4" t="s">
        <v>1384</v>
      </c>
      <c r="V2093" s="4" t="s">
        <v>1385</v>
      </c>
      <c r="W2093" s="4" t="s">
        <v>1386</v>
      </c>
      <c r="X2093" s="4" t="s">
        <v>1387</v>
      </c>
      <c r="Y2093" s="4">
        <v>3357</v>
      </c>
      <c r="Z2093" s="91">
        <f t="shared" ref="Z2093:AK2093" si="2153">C2093*100000/Z2077</f>
        <v>2068.2294925109481</v>
      </c>
      <c r="AA2093" s="91">
        <f t="shared" si="2153"/>
        <v>2053.6493166618202</v>
      </c>
      <c r="AB2093" s="91">
        <f t="shared" si="2153"/>
        <v>2914.5008065961642</v>
      </c>
      <c r="AC2093" s="91">
        <f t="shared" si="2153"/>
        <v>2155.7990284721482</v>
      </c>
      <c r="AD2093" s="91">
        <f t="shared" si="2153"/>
        <v>2015.7602195173433</v>
      </c>
      <c r="AE2093" s="91">
        <f t="shared" si="2153"/>
        <v>1960.8527267017898</v>
      </c>
      <c r="AF2093" s="91">
        <f t="shared" si="2153"/>
        <v>2508.985346972629</v>
      </c>
      <c r="AG2093" s="91">
        <f t="shared" si="2153"/>
        <v>1691.620340370383</v>
      </c>
      <c r="AH2093" s="91">
        <f t="shared" si="2153"/>
        <v>2316.1453930684702</v>
      </c>
      <c r="AI2093" s="91">
        <f t="shared" si="2153"/>
        <v>2514.2092945503177</v>
      </c>
      <c r="AJ2093" s="91">
        <f t="shared" si="2153"/>
        <v>2443.5406540356448</v>
      </c>
      <c r="AK2093" s="91">
        <f t="shared" si="2153"/>
        <v>1904.4491873255622</v>
      </c>
      <c r="AL2093" s="148"/>
      <c r="AM2093" s="148"/>
      <c r="AN2093" s="148"/>
      <c r="AO2093" s="148"/>
    </row>
    <row r="2094" spans="1:41" ht="13.5" customHeight="1">
      <c r="A2094" s="88">
        <v>2091</v>
      </c>
      <c r="B2094" s="95" t="s">
        <v>10</v>
      </c>
      <c r="C2094" s="96">
        <v>5</v>
      </c>
      <c r="D2094" s="96">
        <v>10</v>
      </c>
      <c r="E2094" s="96">
        <v>25</v>
      </c>
      <c r="F2094" s="96">
        <v>8</v>
      </c>
      <c r="G2094" s="96">
        <v>15</v>
      </c>
      <c r="H2094" s="96">
        <v>10</v>
      </c>
      <c r="I2094" s="96">
        <v>21</v>
      </c>
      <c r="J2094" s="96">
        <v>8</v>
      </c>
      <c r="K2094" s="96">
        <v>29</v>
      </c>
      <c r="L2094" s="96">
        <v>4</v>
      </c>
      <c r="M2094" s="96">
        <v>12</v>
      </c>
      <c r="N2094" s="96">
        <v>3</v>
      </c>
      <c r="O2094" s="96"/>
      <c r="P2094" s="96"/>
      <c r="Q2094" s="96"/>
      <c r="R2094" s="96"/>
      <c r="Z2094" s="91">
        <f t="shared" ref="Z2094:AK2094" si="2154">C2094*100000/Z2077</f>
        <v>18.400618260773562</v>
      </c>
      <c r="AA2094" s="91">
        <f t="shared" si="2154"/>
        <v>36.347775516138412</v>
      </c>
      <c r="AB2094" s="91">
        <f t="shared" si="2154"/>
        <v>89.62179602079226</v>
      </c>
      <c r="AC2094" s="91">
        <f t="shared" si="2154"/>
        <v>28.365776690423004</v>
      </c>
      <c r="AD2094" s="91">
        <f t="shared" si="2154"/>
        <v>52.768592133961867</v>
      </c>
      <c r="AE2094" s="91">
        <f t="shared" si="2154"/>
        <v>34.89061791284324</v>
      </c>
      <c r="AF2094" s="91">
        <f t="shared" si="2154"/>
        <v>72.573956317390099</v>
      </c>
      <c r="AG2094" s="91">
        <f t="shared" si="2154"/>
        <v>27.284199038231986</v>
      </c>
      <c r="AH2094" s="91">
        <f t="shared" si="2154"/>
        <v>98.055790363482672</v>
      </c>
      <c r="AI2094" s="91">
        <f t="shared" si="2154"/>
        <v>13.373453694416582</v>
      </c>
      <c r="AJ2094" s="91">
        <f t="shared" si="2154"/>
        <v>39.678603313163379</v>
      </c>
      <c r="AK2094" s="91">
        <f t="shared" si="2154"/>
        <v>9.8505992447873911</v>
      </c>
      <c r="AL2094" s="148"/>
      <c r="AM2094" s="148"/>
      <c r="AN2094" s="148"/>
      <c r="AO2094" s="148"/>
    </row>
    <row r="2095" spans="1:41" ht="13.5" customHeight="1">
      <c r="A2095" s="88">
        <v>2092</v>
      </c>
      <c r="B2095" s="95" t="s">
        <v>9</v>
      </c>
      <c r="C2095" s="96">
        <v>10</v>
      </c>
      <c r="D2095" s="96">
        <v>7</v>
      </c>
      <c r="E2095" s="96">
        <v>6</v>
      </c>
      <c r="F2095" s="96">
        <v>4</v>
      </c>
      <c r="G2095" s="96">
        <v>10</v>
      </c>
      <c r="H2095" s="96">
        <v>21</v>
      </c>
      <c r="I2095" s="96">
        <v>5</v>
      </c>
      <c r="J2095" s="96">
        <v>7</v>
      </c>
      <c r="K2095" s="96">
        <v>10</v>
      </c>
      <c r="L2095" s="96">
        <v>4</v>
      </c>
      <c r="M2095" s="96">
        <v>5</v>
      </c>
      <c r="N2095" s="96">
        <v>5</v>
      </c>
      <c r="O2095" s="96"/>
      <c r="P2095" s="96"/>
      <c r="Q2095" s="96"/>
      <c r="R2095" s="96"/>
      <c r="Z2095" s="91">
        <f t="shared" ref="Z2095:AK2095" si="2155">C2095*100000/Z2077</f>
        <v>36.801236521547125</v>
      </c>
      <c r="AA2095" s="91">
        <f t="shared" si="2155"/>
        <v>25.443442861296887</v>
      </c>
      <c r="AB2095" s="91">
        <f t="shared" si="2155"/>
        <v>21.509231044990141</v>
      </c>
      <c r="AC2095" s="91">
        <f t="shared" si="2155"/>
        <v>14.182888345211502</v>
      </c>
      <c r="AD2095" s="91">
        <f t="shared" si="2155"/>
        <v>35.179061422641247</v>
      </c>
      <c r="AE2095" s="91">
        <f t="shared" si="2155"/>
        <v>73.270297616970794</v>
      </c>
      <c r="AF2095" s="91">
        <f t="shared" si="2155"/>
        <v>17.279513408902407</v>
      </c>
      <c r="AG2095" s="91">
        <f t="shared" si="2155"/>
        <v>23.873674158452985</v>
      </c>
      <c r="AH2095" s="91">
        <f t="shared" si="2155"/>
        <v>33.812341504649197</v>
      </c>
      <c r="AI2095" s="91">
        <f t="shared" si="2155"/>
        <v>13.373453694416582</v>
      </c>
      <c r="AJ2095" s="91">
        <f t="shared" si="2155"/>
        <v>16.53275138048474</v>
      </c>
      <c r="AK2095" s="91">
        <f t="shared" si="2155"/>
        <v>16.417665407978987</v>
      </c>
      <c r="AL2095" s="148"/>
      <c r="AM2095" s="148"/>
      <c r="AN2095" s="148"/>
      <c r="AO2095" s="148"/>
    </row>
    <row r="2096" spans="1:41" ht="13.5" customHeight="1">
      <c r="A2096" s="88">
        <v>2093</v>
      </c>
      <c r="B2096" s="95" t="s">
        <v>8</v>
      </c>
      <c r="C2096" s="96">
        <v>26</v>
      </c>
      <c r="D2096" s="96">
        <v>33</v>
      </c>
      <c r="E2096" s="96">
        <v>42</v>
      </c>
      <c r="F2096" s="96">
        <v>35</v>
      </c>
      <c r="G2096" s="96">
        <v>48</v>
      </c>
      <c r="H2096" s="96">
        <v>50</v>
      </c>
      <c r="I2096" s="96">
        <v>58</v>
      </c>
      <c r="J2096" s="96">
        <v>58</v>
      </c>
      <c r="K2096" s="96">
        <v>49</v>
      </c>
      <c r="L2096" s="96">
        <v>31</v>
      </c>
      <c r="M2096" s="96">
        <v>58</v>
      </c>
      <c r="N2096" s="96">
        <v>39</v>
      </c>
      <c r="O2096" s="96"/>
      <c r="P2096" s="96"/>
      <c r="Q2096" s="96"/>
      <c r="R2096" s="96"/>
      <c r="Z2096" s="91">
        <f t="shared" ref="Z2096:AK2096" si="2156">C2096*100000/Z2077</f>
        <v>95.683214956022525</v>
      </c>
      <c r="AA2096" s="91">
        <f t="shared" si="2156"/>
        <v>119.94765920325676</v>
      </c>
      <c r="AB2096" s="91">
        <f t="shared" si="2156"/>
        <v>150.56461731493098</v>
      </c>
      <c r="AC2096" s="91">
        <f t="shared" si="2156"/>
        <v>124.10027302060064</v>
      </c>
      <c r="AD2096" s="91">
        <f t="shared" si="2156"/>
        <v>168.85949482867798</v>
      </c>
      <c r="AE2096" s="91">
        <f t="shared" si="2156"/>
        <v>174.45308956421619</v>
      </c>
      <c r="AF2096" s="91">
        <f t="shared" si="2156"/>
        <v>200.44235554326789</v>
      </c>
      <c r="AG2096" s="91">
        <f t="shared" si="2156"/>
        <v>197.81044302718189</v>
      </c>
      <c r="AH2096" s="91">
        <f t="shared" si="2156"/>
        <v>165.68047337278105</v>
      </c>
      <c r="AI2096" s="91">
        <f t="shared" si="2156"/>
        <v>103.64426613172851</v>
      </c>
      <c r="AJ2096" s="91">
        <f t="shared" si="2156"/>
        <v>191.77991601362299</v>
      </c>
      <c r="AK2096" s="91">
        <f t="shared" si="2156"/>
        <v>128.05779018223609</v>
      </c>
      <c r="AL2096" s="148"/>
      <c r="AM2096" s="148"/>
      <c r="AN2096" s="148"/>
      <c r="AO2096" s="148"/>
    </row>
    <row r="2097" spans="1:41" ht="13.5" customHeight="1">
      <c r="A2097" s="88">
        <v>2094</v>
      </c>
      <c r="B2097" s="95" t="s">
        <v>24</v>
      </c>
      <c r="C2097" s="96">
        <v>0</v>
      </c>
      <c r="D2097" s="96">
        <v>0</v>
      </c>
      <c r="E2097" s="96">
        <v>0</v>
      </c>
      <c r="F2097" s="96">
        <v>0</v>
      </c>
      <c r="G2097" s="96">
        <v>0</v>
      </c>
      <c r="H2097" s="96">
        <v>0</v>
      </c>
      <c r="I2097" s="96">
        <v>0</v>
      </c>
      <c r="J2097" s="96">
        <v>1</v>
      </c>
      <c r="K2097" s="96">
        <v>0</v>
      </c>
      <c r="L2097" s="96">
        <v>0</v>
      </c>
      <c r="M2097" s="96">
        <v>0</v>
      </c>
      <c r="N2097" s="96">
        <v>0</v>
      </c>
      <c r="O2097" s="96"/>
      <c r="P2097" s="96"/>
      <c r="Q2097" s="96"/>
      <c r="R2097" s="96"/>
      <c r="Z2097" s="91">
        <f t="shared" ref="Z2097:AK2097" si="2157">C2097*100000/Z2077</f>
        <v>0</v>
      </c>
      <c r="AA2097" s="91">
        <f t="shared" si="2157"/>
        <v>0</v>
      </c>
      <c r="AB2097" s="91">
        <f t="shared" si="2157"/>
        <v>0</v>
      </c>
      <c r="AC2097" s="91">
        <f t="shared" si="2157"/>
        <v>0</v>
      </c>
      <c r="AD2097" s="91">
        <f t="shared" si="2157"/>
        <v>0</v>
      </c>
      <c r="AE2097" s="91">
        <f t="shared" si="2157"/>
        <v>0</v>
      </c>
      <c r="AF2097" s="91">
        <f t="shared" si="2157"/>
        <v>0</v>
      </c>
      <c r="AG2097" s="91">
        <f t="shared" si="2157"/>
        <v>3.4105248797789982</v>
      </c>
      <c r="AH2097" s="91">
        <f t="shared" si="2157"/>
        <v>0</v>
      </c>
      <c r="AI2097" s="91">
        <f t="shared" si="2157"/>
        <v>0</v>
      </c>
      <c r="AJ2097" s="91">
        <f t="shared" si="2157"/>
        <v>0</v>
      </c>
      <c r="AK2097" s="91">
        <f t="shared" si="2157"/>
        <v>0</v>
      </c>
      <c r="AL2097" s="148"/>
      <c r="AM2097" s="148"/>
      <c r="AN2097" s="148"/>
      <c r="AO2097" s="148"/>
    </row>
    <row r="2098" spans="1:41" ht="13.5" customHeight="1">
      <c r="A2098" s="88">
        <v>2095</v>
      </c>
      <c r="B2098" s="97" t="s">
        <v>119</v>
      </c>
      <c r="C2098" s="96">
        <v>41</v>
      </c>
      <c r="D2098" s="96">
        <v>50</v>
      </c>
      <c r="E2098" s="96">
        <v>73</v>
      </c>
      <c r="F2098" s="96">
        <v>47</v>
      </c>
      <c r="G2098" s="96">
        <v>73</v>
      </c>
      <c r="H2098" s="96">
        <v>81</v>
      </c>
      <c r="I2098" s="96">
        <v>84</v>
      </c>
      <c r="J2098" s="96">
        <v>74</v>
      </c>
      <c r="K2098" s="96">
        <v>88</v>
      </c>
      <c r="L2098" s="96">
        <v>39</v>
      </c>
      <c r="M2098" s="96">
        <v>75</v>
      </c>
      <c r="N2098" s="96">
        <v>47</v>
      </c>
      <c r="O2098" s="96"/>
      <c r="P2098" s="96"/>
      <c r="Q2098" s="96"/>
      <c r="R2098" s="96"/>
      <c r="T2098" s="4" t="s">
        <v>1388</v>
      </c>
      <c r="U2098" s="4" t="s">
        <v>1271</v>
      </c>
      <c r="V2098" s="4" t="s">
        <v>278</v>
      </c>
      <c r="W2098" s="4" t="s">
        <v>1389</v>
      </c>
      <c r="X2098" s="4" t="s">
        <v>1390</v>
      </c>
      <c r="Y2098" s="4">
        <v>133.1</v>
      </c>
      <c r="Z2098" s="91">
        <f t="shared" ref="Z2098:AK2098" si="2158">C2098*100000/Z2077</f>
        <v>150.88506973834322</v>
      </c>
      <c r="AA2098" s="91">
        <f t="shared" si="2158"/>
        <v>181.73887758069205</v>
      </c>
      <c r="AB2098" s="91">
        <f t="shared" si="2158"/>
        <v>261.69564438071342</v>
      </c>
      <c r="AC2098" s="91">
        <f t="shared" si="2158"/>
        <v>166.64893805623515</v>
      </c>
      <c r="AD2098" s="91">
        <f t="shared" si="2158"/>
        <v>256.8071483852811</v>
      </c>
      <c r="AE2098" s="91">
        <f t="shared" si="2158"/>
        <v>282.61400509403023</v>
      </c>
      <c r="AF2098" s="91">
        <f t="shared" si="2158"/>
        <v>290.2958252695604</v>
      </c>
      <c r="AG2098" s="91">
        <f t="shared" si="2158"/>
        <v>252.37884110364584</v>
      </c>
      <c r="AH2098" s="91">
        <f t="shared" si="2158"/>
        <v>297.54860524091293</v>
      </c>
      <c r="AI2098" s="91">
        <f t="shared" si="2158"/>
        <v>130.39117352056169</v>
      </c>
      <c r="AJ2098" s="91">
        <f t="shared" si="2158"/>
        <v>247.9912707072711</v>
      </c>
      <c r="AK2098" s="91">
        <f t="shared" si="2158"/>
        <v>154.32605483500245</v>
      </c>
      <c r="AL2098" s="148"/>
      <c r="AM2098" s="148"/>
      <c r="AN2098" s="148"/>
      <c r="AO2098" s="148"/>
    </row>
    <row r="2099" spans="1:41" ht="13.5" customHeight="1">
      <c r="A2099" s="88">
        <v>2096</v>
      </c>
      <c r="B2099" s="95" t="s">
        <v>7</v>
      </c>
      <c r="C2099" s="96">
        <v>18</v>
      </c>
      <c r="D2099" s="96">
        <v>32</v>
      </c>
      <c r="E2099" s="96">
        <v>38</v>
      </c>
      <c r="F2099" s="96">
        <v>33</v>
      </c>
      <c r="G2099" s="96">
        <v>41</v>
      </c>
      <c r="H2099" s="96">
        <v>38</v>
      </c>
      <c r="I2099" s="96">
        <v>45</v>
      </c>
      <c r="J2099" s="96">
        <v>38</v>
      </c>
      <c r="K2099" s="96">
        <v>30</v>
      </c>
      <c r="L2099" s="96">
        <v>45</v>
      </c>
      <c r="M2099" s="96">
        <v>40</v>
      </c>
      <c r="N2099" s="96">
        <v>23</v>
      </c>
      <c r="O2099" s="96"/>
      <c r="P2099" s="96"/>
      <c r="Q2099" s="96"/>
      <c r="R2099" s="96"/>
      <c r="Z2099" s="91">
        <f t="shared" ref="Z2099:AK2099" si="2159">C2099*100000/Z2077</f>
        <v>66.242225738784825</v>
      </c>
      <c r="AA2099" s="91">
        <f t="shared" si="2159"/>
        <v>116.31288165164293</v>
      </c>
      <c r="AB2099" s="91">
        <f t="shared" si="2159"/>
        <v>136.22512995160423</v>
      </c>
      <c r="AC2099" s="91">
        <f t="shared" si="2159"/>
        <v>117.00882884799489</v>
      </c>
      <c r="AD2099" s="91">
        <f t="shared" si="2159"/>
        <v>144.2341518328291</v>
      </c>
      <c r="AE2099" s="91">
        <f t="shared" si="2159"/>
        <v>132.5843480688043</v>
      </c>
      <c r="AF2099" s="91">
        <f t="shared" si="2159"/>
        <v>155.51562068012166</v>
      </c>
      <c r="AG2099" s="91">
        <f t="shared" si="2159"/>
        <v>129.59994543160192</v>
      </c>
      <c r="AH2099" s="91">
        <f t="shared" si="2159"/>
        <v>101.43702451394759</v>
      </c>
      <c r="AI2099" s="91">
        <f t="shared" si="2159"/>
        <v>150.45135406218657</v>
      </c>
      <c r="AJ2099" s="91">
        <f t="shared" si="2159"/>
        <v>132.26201104387792</v>
      </c>
      <c r="AK2099" s="91">
        <f t="shared" si="2159"/>
        <v>75.521260876703337</v>
      </c>
      <c r="AL2099" s="148"/>
      <c r="AM2099" s="148"/>
      <c r="AN2099" s="148"/>
      <c r="AO2099" s="148"/>
    </row>
    <row r="2100" spans="1:41" ht="13.5" customHeight="1">
      <c r="A2100" s="88">
        <v>2097</v>
      </c>
      <c r="B2100" s="95" t="s">
        <v>6</v>
      </c>
      <c r="C2100" s="96">
        <v>89</v>
      </c>
      <c r="D2100" s="96">
        <v>97</v>
      </c>
      <c r="E2100" s="96">
        <v>80</v>
      </c>
      <c r="F2100" s="96">
        <v>38</v>
      </c>
      <c r="G2100" s="96">
        <v>38</v>
      </c>
      <c r="H2100" s="96">
        <v>36</v>
      </c>
      <c r="I2100" s="96">
        <v>42</v>
      </c>
      <c r="J2100" s="96">
        <v>43</v>
      </c>
      <c r="K2100" s="96">
        <v>32</v>
      </c>
      <c r="L2100" s="96">
        <v>28</v>
      </c>
      <c r="M2100" s="96">
        <v>26</v>
      </c>
      <c r="N2100" s="96">
        <v>12</v>
      </c>
      <c r="O2100" s="96"/>
      <c r="P2100" s="96"/>
      <c r="Q2100" s="96"/>
      <c r="R2100" s="96"/>
      <c r="Z2100" s="91">
        <f t="shared" ref="Z2100:AK2100" si="2160">C2100*100000/Z2077</f>
        <v>327.53100504176939</v>
      </c>
      <c r="AA2100" s="91">
        <f t="shared" si="2160"/>
        <v>352.57342250654261</v>
      </c>
      <c r="AB2100" s="91">
        <f t="shared" si="2160"/>
        <v>286.78974726653524</v>
      </c>
      <c r="AC2100" s="91">
        <f t="shared" si="2160"/>
        <v>134.73743927950926</v>
      </c>
      <c r="AD2100" s="91">
        <f t="shared" si="2160"/>
        <v>133.68043340603674</v>
      </c>
      <c r="AE2100" s="91">
        <f t="shared" si="2160"/>
        <v>125.60622448623565</v>
      </c>
      <c r="AF2100" s="91">
        <f t="shared" si="2160"/>
        <v>145.1479126347802</v>
      </c>
      <c r="AG2100" s="91">
        <f t="shared" si="2160"/>
        <v>146.6525698304969</v>
      </c>
      <c r="AH2100" s="91">
        <f t="shared" si="2160"/>
        <v>108.19949281487743</v>
      </c>
      <c r="AI2100" s="91">
        <f t="shared" si="2160"/>
        <v>93.614175860916077</v>
      </c>
      <c r="AJ2100" s="91">
        <f t="shared" si="2160"/>
        <v>85.970307178520656</v>
      </c>
      <c r="AK2100" s="91">
        <f t="shared" si="2160"/>
        <v>39.402396979149565</v>
      </c>
      <c r="AL2100" s="148"/>
      <c r="AM2100" s="148"/>
      <c r="AN2100" s="148"/>
      <c r="AO2100" s="148"/>
    </row>
    <row r="2101" spans="1:41" ht="13.5" customHeight="1">
      <c r="A2101" s="88">
        <v>2098</v>
      </c>
      <c r="B2101" s="95" t="s">
        <v>5</v>
      </c>
      <c r="C2101" s="96">
        <v>18</v>
      </c>
      <c r="D2101" s="96">
        <v>12</v>
      </c>
      <c r="E2101" s="96">
        <v>7</v>
      </c>
      <c r="F2101" s="96">
        <v>8</v>
      </c>
      <c r="G2101" s="96">
        <v>3</v>
      </c>
      <c r="H2101" s="96">
        <v>15</v>
      </c>
      <c r="I2101" s="96">
        <v>12</v>
      </c>
      <c r="J2101" s="96">
        <v>9</v>
      </c>
      <c r="K2101" s="96">
        <v>5</v>
      </c>
      <c r="L2101" s="96">
        <v>2</v>
      </c>
      <c r="M2101" s="96">
        <v>13</v>
      </c>
      <c r="N2101" s="96">
        <v>9</v>
      </c>
      <c r="O2101" s="96"/>
      <c r="P2101" s="96"/>
      <c r="Q2101" s="96"/>
      <c r="R2101" s="96"/>
      <c r="Z2101" s="91">
        <f t="shared" ref="Z2101:AK2101" si="2161">C2101*100000/Z2077</f>
        <v>66.242225738784825</v>
      </c>
      <c r="AA2101" s="91">
        <f t="shared" si="2161"/>
        <v>43.617330619366093</v>
      </c>
      <c r="AB2101" s="91">
        <f t="shared" si="2161"/>
        <v>25.094102885821833</v>
      </c>
      <c r="AC2101" s="91">
        <f t="shared" si="2161"/>
        <v>28.365776690423004</v>
      </c>
      <c r="AD2101" s="91">
        <f t="shared" si="2161"/>
        <v>10.553718426792374</v>
      </c>
      <c r="AE2101" s="91">
        <f t="shared" si="2161"/>
        <v>52.335926869264853</v>
      </c>
      <c r="AF2101" s="91">
        <f t="shared" si="2161"/>
        <v>41.470832181365772</v>
      </c>
      <c r="AG2101" s="91">
        <f t="shared" si="2161"/>
        <v>30.694723918010983</v>
      </c>
      <c r="AH2101" s="91">
        <f t="shared" si="2161"/>
        <v>16.906170752324599</v>
      </c>
      <c r="AI2101" s="91">
        <f t="shared" si="2161"/>
        <v>6.6867268472082912</v>
      </c>
      <c r="AJ2101" s="91">
        <f t="shared" si="2161"/>
        <v>42.985153589260328</v>
      </c>
      <c r="AK2101" s="91">
        <f t="shared" si="2161"/>
        <v>29.551797734362175</v>
      </c>
      <c r="AL2101" s="148"/>
      <c r="AM2101" s="148"/>
      <c r="AN2101" s="148"/>
      <c r="AO2101" s="148"/>
    </row>
    <row r="2102" spans="1:41" ht="13.5" customHeight="1">
      <c r="A2102" s="88">
        <v>2099</v>
      </c>
      <c r="B2102" s="95" t="s">
        <v>26</v>
      </c>
      <c r="C2102" s="96">
        <v>1</v>
      </c>
      <c r="D2102" s="96">
        <v>0</v>
      </c>
      <c r="E2102" s="96">
        <v>0</v>
      </c>
      <c r="F2102" s="96">
        <v>0</v>
      </c>
      <c r="G2102" s="96">
        <v>0</v>
      </c>
      <c r="H2102" s="96">
        <v>0</v>
      </c>
      <c r="I2102" s="96">
        <v>0</v>
      </c>
      <c r="J2102" s="96">
        <v>0</v>
      </c>
      <c r="K2102" s="96">
        <v>0</v>
      </c>
      <c r="L2102" s="96">
        <v>0</v>
      </c>
      <c r="M2102" s="96">
        <v>0</v>
      </c>
      <c r="N2102" s="96">
        <v>0</v>
      </c>
      <c r="O2102" s="96"/>
      <c r="P2102" s="96"/>
      <c r="Q2102" s="96"/>
      <c r="R2102" s="96"/>
      <c r="Z2102" s="91">
        <f t="shared" ref="Z2102:AK2102" si="2162">C2102*100000/Z2077</f>
        <v>3.6801236521547125</v>
      </c>
      <c r="AA2102" s="91">
        <f t="shared" si="2162"/>
        <v>0</v>
      </c>
      <c r="AB2102" s="91">
        <f t="shared" si="2162"/>
        <v>0</v>
      </c>
      <c r="AC2102" s="91">
        <f t="shared" si="2162"/>
        <v>0</v>
      </c>
      <c r="AD2102" s="91">
        <f t="shared" si="2162"/>
        <v>0</v>
      </c>
      <c r="AE2102" s="91">
        <f t="shared" si="2162"/>
        <v>0</v>
      </c>
      <c r="AF2102" s="91">
        <f t="shared" si="2162"/>
        <v>0</v>
      </c>
      <c r="AG2102" s="91">
        <f t="shared" si="2162"/>
        <v>0</v>
      </c>
      <c r="AH2102" s="91">
        <f t="shared" si="2162"/>
        <v>0</v>
      </c>
      <c r="AI2102" s="91">
        <f t="shared" si="2162"/>
        <v>0</v>
      </c>
      <c r="AJ2102" s="91">
        <f t="shared" si="2162"/>
        <v>0</v>
      </c>
      <c r="AK2102" s="91">
        <f t="shared" si="2162"/>
        <v>0</v>
      </c>
      <c r="AL2102" s="148"/>
      <c r="AM2102" s="148"/>
      <c r="AN2102" s="148"/>
      <c r="AO2102" s="148"/>
    </row>
    <row r="2103" spans="1:41" ht="13.5" customHeight="1">
      <c r="A2103" s="88">
        <v>2100</v>
      </c>
      <c r="B2103" s="95" t="s">
        <v>4</v>
      </c>
      <c r="C2103" s="96">
        <v>18</v>
      </c>
      <c r="D2103" s="96">
        <v>8</v>
      </c>
      <c r="E2103" s="96">
        <v>16</v>
      </c>
      <c r="F2103" s="96">
        <v>14</v>
      </c>
      <c r="G2103" s="96">
        <v>14</v>
      </c>
      <c r="H2103" s="96">
        <v>109</v>
      </c>
      <c r="I2103" s="96">
        <v>44</v>
      </c>
      <c r="J2103" s="96">
        <v>22</v>
      </c>
      <c r="K2103" s="96">
        <v>25</v>
      </c>
      <c r="L2103" s="96">
        <v>46</v>
      </c>
      <c r="M2103" s="96">
        <v>42</v>
      </c>
      <c r="N2103" s="96">
        <v>45</v>
      </c>
      <c r="O2103" s="96"/>
      <c r="P2103" s="96"/>
      <c r="Q2103" s="96"/>
      <c r="R2103" s="96"/>
      <c r="Z2103" s="91">
        <f t="shared" ref="Z2103:AK2103" si="2163">C2103*100000/Z2077</f>
        <v>66.242225738784825</v>
      </c>
      <c r="AA2103" s="91">
        <f t="shared" si="2163"/>
        <v>29.078220412910731</v>
      </c>
      <c r="AB2103" s="91">
        <f t="shared" si="2163"/>
        <v>57.357949453307043</v>
      </c>
      <c r="AC2103" s="91">
        <f t="shared" si="2163"/>
        <v>49.640109208240261</v>
      </c>
      <c r="AD2103" s="91">
        <f t="shared" si="2163"/>
        <v>49.250685991697743</v>
      </c>
      <c r="AE2103" s="91">
        <f t="shared" si="2163"/>
        <v>380.30773524999125</v>
      </c>
      <c r="AF2103" s="91">
        <f t="shared" si="2163"/>
        <v>152.05971799834117</v>
      </c>
      <c r="AG2103" s="91">
        <f t="shared" si="2163"/>
        <v>75.03154735513796</v>
      </c>
      <c r="AH2103" s="91">
        <f t="shared" si="2163"/>
        <v>84.530853761622993</v>
      </c>
      <c r="AI2103" s="91">
        <f t="shared" si="2163"/>
        <v>153.7947174857907</v>
      </c>
      <c r="AJ2103" s="91">
        <f t="shared" si="2163"/>
        <v>138.87511159607183</v>
      </c>
      <c r="AK2103" s="91">
        <f t="shared" si="2163"/>
        <v>147.75898867181087</v>
      </c>
      <c r="AL2103" s="148"/>
      <c r="AM2103" s="148"/>
      <c r="AN2103" s="148"/>
      <c r="AO2103" s="148"/>
    </row>
    <row r="2104" spans="1:41" ht="13.5" customHeight="1">
      <c r="A2104" s="88">
        <v>2101</v>
      </c>
      <c r="B2104" s="95" t="s">
        <v>3</v>
      </c>
      <c r="C2104" s="96">
        <v>69</v>
      </c>
      <c r="D2104" s="96">
        <v>81</v>
      </c>
      <c r="E2104" s="96">
        <v>125</v>
      </c>
      <c r="F2104" s="96">
        <v>121</v>
      </c>
      <c r="G2104" s="96">
        <v>177</v>
      </c>
      <c r="H2104" s="96">
        <v>214</v>
      </c>
      <c r="I2104" s="96">
        <v>287</v>
      </c>
      <c r="J2104" s="96">
        <v>285</v>
      </c>
      <c r="K2104" s="96">
        <v>417</v>
      </c>
      <c r="L2104" s="96">
        <v>377</v>
      </c>
      <c r="M2104" s="96">
        <v>462</v>
      </c>
      <c r="N2104" s="96">
        <v>505</v>
      </c>
      <c r="O2104" s="96"/>
      <c r="P2104" s="96"/>
      <c r="Q2104" s="96"/>
      <c r="R2104" s="96"/>
      <c r="Z2104" s="91">
        <f t="shared" ref="Z2104:AK2104" si="2164">C2104*100000/Z2077</f>
        <v>253.92853199867517</v>
      </c>
      <c r="AA2104" s="91">
        <f t="shared" si="2164"/>
        <v>294.41698168072116</v>
      </c>
      <c r="AB2104" s="91">
        <f t="shared" si="2164"/>
        <v>448.1089801039613</v>
      </c>
      <c r="AC2104" s="91">
        <f t="shared" si="2164"/>
        <v>429.03237244264795</v>
      </c>
      <c r="AD2104" s="91">
        <f t="shared" si="2164"/>
        <v>622.66938718075005</v>
      </c>
      <c r="AE2104" s="91">
        <f t="shared" si="2164"/>
        <v>746.65922333484525</v>
      </c>
      <c r="AF2104" s="91">
        <f t="shared" si="2164"/>
        <v>991.84406967099801</v>
      </c>
      <c r="AG2104" s="91">
        <f t="shared" si="2164"/>
        <v>971.99959073701439</v>
      </c>
      <c r="AH2104" s="91">
        <f t="shared" si="2164"/>
        <v>1409.9746407438715</v>
      </c>
      <c r="AI2104" s="91">
        <f t="shared" si="2164"/>
        <v>1260.448010698763</v>
      </c>
      <c r="AJ2104" s="91">
        <f t="shared" si="2164"/>
        <v>1527.6262275567899</v>
      </c>
      <c r="AK2104" s="91">
        <f t="shared" si="2164"/>
        <v>1658.1842062058774</v>
      </c>
      <c r="AL2104" s="148"/>
      <c r="AM2104" s="148"/>
      <c r="AN2104" s="148"/>
      <c r="AO2104" s="148"/>
    </row>
    <row r="2105" spans="1:41" ht="13.5" customHeight="1">
      <c r="A2105" s="88">
        <v>2102</v>
      </c>
      <c r="B2105" s="95" t="s">
        <v>2</v>
      </c>
      <c r="C2105" s="96">
        <v>0</v>
      </c>
      <c r="D2105" s="96">
        <v>0</v>
      </c>
      <c r="E2105" s="96">
        <v>0</v>
      </c>
      <c r="F2105" s="96">
        <v>0</v>
      </c>
      <c r="G2105" s="96">
        <v>0</v>
      </c>
      <c r="H2105" s="96">
        <v>0</v>
      </c>
      <c r="I2105" s="96">
        <v>0</v>
      </c>
      <c r="J2105" s="96">
        <v>0</v>
      </c>
      <c r="K2105" s="96">
        <v>0</v>
      </c>
      <c r="L2105" s="96">
        <v>0</v>
      </c>
      <c r="M2105" s="96">
        <v>0</v>
      </c>
      <c r="N2105" s="96">
        <v>0</v>
      </c>
      <c r="O2105" s="96"/>
      <c r="P2105" s="96"/>
      <c r="Q2105" s="96"/>
      <c r="R2105" s="96"/>
      <c r="Z2105" s="91">
        <f t="shared" ref="Z2105:AK2105" si="2165">C2105*100000/Z2077</f>
        <v>0</v>
      </c>
      <c r="AA2105" s="91">
        <f t="shared" si="2165"/>
        <v>0</v>
      </c>
      <c r="AB2105" s="91">
        <f t="shared" si="2165"/>
        <v>0</v>
      </c>
      <c r="AC2105" s="91">
        <f t="shared" si="2165"/>
        <v>0</v>
      </c>
      <c r="AD2105" s="91">
        <f t="shared" si="2165"/>
        <v>0</v>
      </c>
      <c r="AE2105" s="91">
        <f t="shared" si="2165"/>
        <v>0</v>
      </c>
      <c r="AF2105" s="91">
        <f t="shared" si="2165"/>
        <v>0</v>
      </c>
      <c r="AG2105" s="91">
        <f t="shared" si="2165"/>
        <v>0</v>
      </c>
      <c r="AH2105" s="91">
        <f t="shared" si="2165"/>
        <v>0</v>
      </c>
      <c r="AI2105" s="91">
        <f t="shared" si="2165"/>
        <v>0</v>
      </c>
      <c r="AJ2105" s="91">
        <f t="shared" si="2165"/>
        <v>0</v>
      </c>
      <c r="AK2105" s="91">
        <f t="shared" si="2165"/>
        <v>0</v>
      </c>
      <c r="AL2105" s="148"/>
      <c r="AM2105" s="148"/>
      <c r="AN2105" s="148"/>
      <c r="AO2105" s="148"/>
    </row>
    <row r="2106" spans="1:41" ht="13.5" customHeight="1">
      <c r="A2106" s="88">
        <v>2103</v>
      </c>
      <c r="B2106" s="95" t="s">
        <v>23</v>
      </c>
      <c r="C2106" s="96">
        <v>1</v>
      </c>
      <c r="D2106" s="96">
        <v>0</v>
      </c>
      <c r="E2106" s="96">
        <v>1</v>
      </c>
      <c r="F2106" s="96">
        <v>3</v>
      </c>
      <c r="G2106" s="96">
        <v>2</v>
      </c>
      <c r="H2106" s="96">
        <v>0</v>
      </c>
      <c r="I2106" s="96">
        <v>1</v>
      </c>
      <c r="J2106" s="96">
        <v>1</v>
      </c>
      <c r="K2106" s="96">
        <v>1</v>
      </c>
      <c r="L2106" s="96">
        <v>3</v>
      </c>
      <c r="M2106" s="96">
        <v>0</v>
      </c>
      <c r="N2106" s="96">
        <v>6</v>
      </c>
      <c r="O2106" s="96"/>
      <c r="P2106" s="96"/>
      <c r="Q2106" s="96"/>
      <c r="R2106" s="96"/>
      <c r="Z2106" s="91">
        <f t="shared" ref="Z2106:AK2106" si="2166">C2106*100000/Z2077</f>
        <v>3.6801236521547125</v>
      </c>
      <c r="AA2106" s="91">
        <f t="shared" si="2166"/>
        <v>0</v>
      </c>
      <c r="AB2106" s="91">
        <f t="shared" si="2166"/>
        <v>3.5848718408316902</v>
      </c>
      <c r="AC2106" s="91">
        <f t="shared" si="2166"/>
        <v>10.637166258908627</v>
      </c>
      <c r="AD2106" s="91">
        <f t="shared" si="2166"/>
        <v>7.0358122845282489</v>
      </c>
      <c r="AE2106" s="91">
        <f t="shared" si="2166"/>
        <v>0</v>
      </c>
      <c r="AF2106" s="91">
        <f t="shared" si="2166"/>
        <v>3.455902681780481</v>
      </c>
      <c r="AG2106" s="91">
        <f t="shared" si="2166"/>
        <v>3.4105248797789982</v>
      </c>
      <c r="AH2106" s="91">
        <f t="shared" si="2166"/>
        <v>3.3812341504649197</v>
      </c>
      <c r="AI2106" s="91">
        <f t="shared" si="2166"/>
        <v>10.030090270812437</v>
      </c>
      <c r="AJ2106" s="91">
        <f t="shared" si="2166"/>
        <v>0</v>
      </c>
      <c r="AK2106" s="91">
        <f t="shared" si="2166"/>
        <v>19.701198489574782</v>
      </c>
      <c r="AL2106" s="148"/>
      <c r="AM2106" s="148"/>
      <c r="AN2106" s="148"/>
      <c r="AO2106" s="148"/>
    </row>
    <row r="2107" spans="1:41" ht="13.5" customHeight="1">
      <c r="A2107" s="88">
        <v>2104</v>
      </c>
      <c r="B2107" s="95" t="s">
        <v>1</v>
      </c>
      <c r="C2107" s="96">
        <v>7</v>
      </c>
      <c r="D2107" s="96">
        <v>4</v>
      </c>
      <c r="E2107" s="96">
        <v>0</v>
      </c>
      <c r="F2107" s="96">
        <v>0</v>
      </c>
      <c r="G2107" s="96">
        <v>0</v>
      </c>
      <c r="H2107" s="96">
        <v>2</v>
      </c>
      <c r="I2107" s="96">
        <v>2</v>
      </c>
      <c r="J2107" s="96">
        <v>0</v>
      </c>
      <c r="K2107" s="96">
        <v>0</v>
      </c>
      <c r="L2107" s="96">
        <v>3</v>
      </c>
      <c r="M2107" s="96">
        <v>1</v>
      </c>
      <c r="N2107" s="96">
        <v>0</v>
      </c>
      <c r="O2107" s="96"/>
      <c r="P2107" s="96"/>
      <c r="Q2107" s="96"/>
      <c r="R2107" s="96"/>
      <c r="Z2107" s="91">
        <f t="shared" ref="Z2107:AK2107" si="2167">C2107*100000/Z2077</f>
        <v>25.760865565082987</v>
      </c>
      <c r="AA2107" s="91">
        <f t="shared" si="2167"/>
        <v>14.539110206455366</v>
      </c>
      <c r="AB2107" s="91">
        <f t="shared" si="2167"/>
        <v>0</v>
      </c>
      <c r="AC2107" s="91">
        <f t="shared" si="2167"/>
        <v>0</v>
      </c>
      <c r="AD2107" s="91">
        <f t="shared" si="2167"/>
        <v>0</v>
      </c>
      <c r="AE2107" s="91">
        <f t="shared" si="2167"/>
        <v>6.9781235825686476</v>
      </c>
      <c r="AF2107" s="91">
        <f t="shared" si="2167"/>
        <v>6.911805363560962</v>
      </c>
      <c r="AG2107" s="91">
        <f t="shared" si="2167"/>
        <v>0</v>
      </c>
      <c r="AH2107" s="91">
        <f t="shared" si="2167"/>
        <v>0</v>
      </c>
      <c r="AI2107" s="91">
        <f t="shared" si="2167"/>
        <v>10.030090270812437</v>
      </c>
      <c r="AJ2107" s="91">
        <f t="shared" si="2167"/>
        <v>3.3065502760969481</v>
      </c>
      <c r="AK2107" s="91">
        <f t="shared" si="2167"/>
        <v>0</v>
      </c>
      <c r="AL2107" s="148"/>
      <c r="AM2107" s="148"/>
      <c r="AN2107" s="148"/>
      <c r="AO2107" s="148"/>
    </row>
    <row r="2108" spans="1:41" ht="13.5" customHeight="1">
      <c r="A2108" s="88">
        <v>2105</v>
      </c>
      <c r="B2108" s="95" t="s">
        <v>0</v>
      </c>
      <c r="C2108" s="96">
        <v>0</v>
      </c>
      <c r="D2108" s="96">
        <v>0</v>
      </c>
      <c r="E2108" s="96">
        <v>0</v>
      </c>
      <c r="F2108" s="96">
        <v>8</v>
      </c>
      <c r="G2108" s="96">
        <v>1</v>
      </c>
      <c r="H2108" s="96">
        <v>2</v>
      </c>
      <c r="I2108" s="96">
        <v>3</v>
      </c>
      <c r="J2108" s="96">
        <v>2</v>
      </c>
      <c r="K2108" s="96">
        <v>5</v>
      </c>
      <c r="L2108" s="96">
        <v>26</v>
      </c>
      <c r="M2108" s="96">
        <v>48</v>
      </c>
      <c r="N2108" s="96">
        <v>14</v>
      </c>
      <c r="O2108" s="96"/>
      <c r="P2108" s="96"/>
      <c r="Q2108" s="96"/>
      <c r="R2108" s="96"/>
      <c r="Z2108" s="91">
        <f t="shared" ref="Z2108:AK2108" si="2168">C2108*100000/Z2077</f>
        <v>0</v>
      </c>
      <c r="AA2108" s="91">
        <f t="shared" si="2168"/>
        <v>0</v>
      </c>
      <c r="AB2108" s="91">
        <f t="shared" si="2168"/>
        <v>0</v>
      </c>
      <c r="AC2108" s="91">
        <f t="shared" si="2168"/>
        <v>28.365776690423004</v>
      </c>
      <c r="AD2108" s="91">
        <f t="shared" si="2168"/>
        <v>3.5179061422641245</v>
      </c>
      <c r="AE2108" s="91">
        <f t="shared" si="2168"/>
        <v>6.9781235825686476</v>
      </c>
      <c r="AF2108" s="91">
        <f t="shared" si="2168"/>
        <v>10.367708045341443</v>
      </c>
      <c r="AG2108" s="91">
        <f t="shared" si="2168"/>
        <v>6.8210497595579964</v>
      </c>
      <c r="AH2108" s="91">
        <f t="shared" si="2168"/>
        <v>16.906170752324599</v>
      </c>
      <c r="AI2108" s="91">
        <f t="shared" si="2168"/>
        <v>86.927449013707786</v>
      </c>
      <c r="AJ2108" s="91">
        <f t="shared" si="2168"/>
        <v>158.71441325265351</v>
      </c>
      <c r="AK2108" s="91">
        <f t="shared" si="2168"/>
        <v>45.969463142341162</v>
      </c>
      <c r="AL2108" s="148"/>
      <c r="AM2108" s="148"/>
      <c r="AN2108" s="148"/>
      <c r="AO2108" s="148"/>
    </row>
    <row r="2109" spans="1:41" ht="13.5" customHeight="1">
      <c r="A2109" s="88">
        <v>2106</v>
      </c>
      <c r="B2109" s="97" t="s">
        <v>111</v>
      </c>
      <c r="C2109" s="96"/>
      <c r="D2109" s="96"/>
      <c r="E2109" s="96"/>
      <c r="F2109" s="96"/>
      <c r="G2109" s="96"/>
      <c r="H2109" s="96"/>
      <c r="I2109" s="96"/>
      <c r="J2109" s="96"/>
      <c r="K2109" s="96"/>
      <c r="L2109" s="96"/>
      <c r="M2109" s="96">
        <v>0</v>
      </c>
      <c r="N2109" s="96">
        <v>0</v>
      </c>
      <c r="O2109" s="96"/>
      <c r="P2109" s="96"/>
      <c r="Q2109" s="96"/>
      <c r="R2109" s="96"/>
      <c r="Z2109" s="91">
        <f t="shared" ref="Z2109:AK2109" si="2169">C2109*100000/Z2077</f>
        <v>0</v>
      </c>
      <c r="AA2109" s="91">
        <f t="shared" si="2169"/>
        <v>0</v>
      </c>
      <c r="AB2109" s="91">
        <f t="shared" si="2169"/>
        <v>0</v>
      </c>
      <c r="AC2109" s="91">
        <f t="shared" si="2169"/>
        <v>0</v>
      </c>
      <c r="AD2109" s="91">
        <f t="shared" si="2169"/>
        <v>0</v>
      </c>
      <c r="AE2109" s="91">
        <f t="shared" si="2169"/>
        <v>0</v>
      </c>
      <c r="AF2109" s="91">
        <f t="shared" si="2169"/>
        <v>0</v>
      </c>
      <c r="AG2109" s="91">
        <f t="shared" si="2169"/>
        <v>0</v>
      </c>
      <c r="AH2109" s="91">
        <f t="shared" si="2169"/>
        <v>0</v>
      </c>
      <c r="AI2109" s="91">
        <f t="shared" si="2169"/>
        <v>0</v>
      </c>
      <c r="AJ2109" s="91">
        <f t="shared" si="2169"/>
        <v>0</v>
      </c>
      <c r="AK2109" s="91">
        <f t="shared" si="2169"/>
        <v>0</v>
      </c>
      <c r="AL2109" s="148"/>
      <c r="AM2109" s="148"/>
      <c r="AN2109" s="148"/>
      <c r="AO2109" s="148"/>
    </row>
    <row r="2110" spans="1:41" ht="13.5" customHeight="1">
      <c r="A2110" s="88">
        <v>2107</v>
      </c>
      <c r="B2110" s="97" t="s">
        <v>112</v>
      </c>
      <c r="C2110" s="96">
        <f>SUM(C2086,C2093,C2098,C2099:C2109)</f>
        <v>1030</v>
      </c>
      <c r="D2110" s="96">
        <f t="shared" ref="D2110:K2110" si="2170">SUM(D2086,D2093,D2098,D2099:D2109)</f>
        <v>1091</v>
      </c>
      <c r="E2110" s="96">
        <f t="shared" si="2170"/>
        <v>1374</v>
      </c>
      <c r="F2110" s="96">
        <f t="shared" si="2170"/>
        <v>1144</v>
      </c>
      <c r="G2110" s="96">
        <f t="shared" si="2170"/>
        <v>1231</v>
      </c>
      <c r="H2110" s="96">
        <f t="shared" si="2170"/>
        <v>1368</v>
      </c>
      <c r="I2110" s="96">
        <f t="shared" si="2170"/>
        <v>1587</v>
      </c>
      <c r="J2110" s="96">
        <f t="shared" si="2170"/>
        <v>1368</v>
      </c>
      <c r="K2110" s="96">
        <f t="shared" si="2170"/>
        <v>1586</v>
      </c>
      <c r="L2110" s="96">
        <f>SUM(L2086,L2093,L2098,L2099:L2109)</f>
        <v>1669</v>
      </c>
      <c r="M2110" s="96">
        <f t="shared" ref="M2110:R2110" si="2171">SUM(M2086,M2093,M2098,M2099:M2109)</f>
        <v>1907</v>
      </c>
      <c r="N2110" s="96">
        <f>SUM(N2086,N2093,N2098,N2099:N2109)</f>
        <v>1704</v>
      </c>
      <c r="O2110" s="96">
        <f t="shared" si="2171"/>
        <v>0</v>
      </c>
      <c r="P2110" s="96">
        <f t="shared" si="2171"/>
        <v>0</v>
      </c>
      <c r="Q2110" s="96">
        <f t="shared" si="2171"/>
        <v>0</v>
      </c>
      <c r="R2110" s="96">
        <f t="shared" si="2171"/>
        <v>0</v>
      </c>
      <c r="T2110" s="4" t="s">
        <v>1391</v>
      </c>
      <c r="U2110" s="4" t="s">
        <v>1392</v>
      </c>
      <c r="V2110" s="4" t="s">
        <v>1393</v>
      </c>
      <c r="W2110" s="4" t="s">
        <v>1394</v>
      </c>
      <c r="X2110" s="4" t="s">
        <v>1395</v>
      </c>
      <c r="Y2110" s="4">
        <v>4904.1000000000004</v>
      </c>
      <c r="Z2110" s="91">
        <f t="shared" ref="Z2110:AK2110" si="2172">C2110*100000/Z2077</f>
        <v>3790.5273617193538</v>
      </c>
      <c r="AA2110" s="91">
        <f t="shared" si="2172"/>
        <v>3965.5423088107009</v>
      </c>
      <c r="AB2110" s="91">
        <f t="shared" si="2172"/>
        <v>4925.6139093027423</v>
      </c>
      <c r="AC2110" s="91">
        <f t="shared" si="2172"/>
        <v>4056.3060667304899</v>
      </c>
      <c r="AD2110" s="91">
        <f t="shared" si="2172"/>
        <v>4330.5424611271374</v>
      </c>
      <c r="AE2110" s="91">
        <f t="shared" si="2172"/>
        <v>4773.0365304769548</v>
      </c>
      <c r="AF2110" s="91">
        <f t="shared" si="2172"/>
        <v>5484.5175559856234</v>
      </c>
      <c r="AG2110" s="91">
        <f t="shared" si="2172"/>
        <v>4665.5980355376696</v>
      </c>
      <c r="AH2110" s="91">
        <f t="shared" si="2172"/>
        <v>5362.6373626373625</v>
      </c>
      <c r="AI2110" s="91">
        <f t="shared" si="2172"/>
        <v>5580.0735539953193</v>
      </c>
      <c r="AJ2110" s="91">
        <f t="shared" si="2172"/>
        <v>6305.5913765168798</v>
      </c>
      <c r="AK2110" s="91">
        <f t="shared" si="2172"/>
        <v>5595.1403710392378</v>
      </c>
      <c r="AL2110" s="148"/>
      <c r="AM2110" s="148"/>
      <c r="AN2110" s="148"/>
      <c r="AO2110" s="148"/>
    </row>
    <row r="2111" spans="1:41" ht="13.5" customHeight="1">
      <c r="A2111" s="88">
        <v>2108</v>
      </c>
      <c r="B2111" s="1" t="s">
        <v>178</v>
      </c>
      <c r="C2111" s="86">
        <v>2011</v>
      </c>
      <c r="D2111" s="86">
        <v>2012</v>
      </c>
      <c r="E2111" s="86">
        <v>2013</v>
      </c>
      <c r="F2111" s="86">
        <v>2014</v>
      </c>
      <c r="G2111" s="86">
        <v>2015</v>
      </c>
      <c r="H2111" s="86">
        <v>2016</v>
      </c>
      <c r="I2111" s="86">
        <v>2017</v>
      </c>
      <c r="J2111" s="86">
        <v>2018</v>
      </c>
      <c r="K2111" s="86">
        <v>2019</v>
      </c>
      <c r="L2111" s="86">
        <v>2020</v>
      </c>
      <c r="M2111" s="86">
        <v>2021</v>
      </c>
      <c r="N2111" s="86">
        <v>2022</v>
      </c>
      <c r="O2111" s="86">
        <v>2023</v>
      </c>
      <c r="P2111" s="86">
        <v>2024</v>
      </c>
      <c r="Q2111" s="86">
        <v>2025</v>
      </c>
      <c r="R2111" s="86">
        <v>2026</v>
      </c>
      <c r="Z2111" s="72">
        <v>16705</v>
      </c>
      <c r="AA2111" s="72">
        <v>16571</v>
      </c>
      <c r="AB2111" s="72">
        <v>16453</v>
      </c>
      <c r="AC2111" s="72">
        <v>16336</v>
      </c>
      <c r="AD2111" s="72">
        <v>16230</v>
      </c>
      <c r="AE2111" s="72">
        <v>16132</v>
      </c>
      <c r="AF2111" s="72">
        <v>16066</v>
      </c>
      <c r="AG2111" s="72">
        <v>16123</v>
      </c>
      <c r="AH2111" s="72">
        <v>16134</v>
      </c>
      <c r="AI2111" s="72">
        <v>16098</v>
      </c>
      <c r="AJ2111" s="72">
        <v>16131</v>
      </c>
      <c r="AK2111" s="72">
        <v>16047</v>
      </c>
      <c r="AL2111" s="149"/>
      <c r="AM2111" s="149"/>
      <c r="AN2111" s="149"/>
      <c r="AO2111" s="149"/>
    </row>
    <row r="2112" spans="1:41" ht="13.5" customHeight="1">
      <c r="A2112" s="88">
        <v>2109</v>
      </c>
      <c r="B2112" s="89" t="s">
        <v>25</v>
      </c>
      <c r="C2112" s="90">
        <v>2</v>
      </c>
      <c r="D2112" s="90">
        <v>0</v>
      </c>
      <c r="E2112" s="90">
        <v>2</v>
      </c>
      <c r="F2112" s="90">
        <v>0</v>
      </c>
      <c r="G2112" s="90">
        <v>0</v>
      </c>
      <c r="H2112" s="90">
        <v>2</v>
      </c>
      <c r="I2112" s="90">
        <v>0</v>
      </c>
      <c r="J2112" s="90">
        <v>2</v>
      </c>
      <c r="K2112" s="90">
        <v>2</v>
      </c>
      <c r="L2112" s="90">
        <v>2</v>
      </c>
      <c r="M2112" s="90">
        <v>2</v>
      </c>
      <c r="N2112" s="90">
        <v>0</v>
      </c>
      <c r="O2112" s="90"/>
      <c r="P2112" s="90"/>
      <c r="Q2112" s="90"/>
      <c r="R2112" s="90"/>
      <c r="Z2112" s="91">
        <f t="shared" ref="Z2112:AK2112" si="2173">C2112*100000/Z2111</f>
        <v>11.972463334331039</v>
      </c>
      <c r="AA2112" s="91">
        <f t="shared" si="2173"/>
        <v>0</v>
      </c>
      <c r="AB2112" s="91">
        <f t="shared" si="2173"/>
        <v>12.1558378411232</v>
      </c>
      <c r="AC2112" s="91">
        <f t="shared" si="2173"/>
        <v>0</v>
      </c>
      <c r="AD2112" s="91">
        <f t="shared" si="2173"/>
        <v>0</v>
      </c>
      <c r="AE2112" s="91">
        <f t="shared" si="2173"/>
        <v>12.397718819737168</v>
      </c>
      <c r="AF2112" s="91">
        <f t="shared" si="2173"/>
        <v>0</v>
      </c>
      <c r="AG2112" s="91">
        <f t="shared" si="2173"/>
        <v>12.404639335111332</v>
      </c>
      <c r="AH2112" s="91">
        <f t="shared" si="2173"/>
        <v>12.396181975951407</v>
      </c>
      <c r="AI2112" s="91">
        <f t="shared" si="2173"/>
        <v>12.423903590508138</v>
      </c>
      <c r="AJ2112" s="91">
        <f t="shared" si="2173"/>
        <v>12.398487384539086</v>
      </c>
      <c r="AK2112" s="91">
        <f t="shared" si="2173"/>
        <v>0</v>
      </c>
      <c r="AL2112" s="148"/>
      <c r="AM2112" s="148"/>
      <c r="AN2112" s="148"/>
      <c r="AO2112" s="148"/>
    </row>
    <row r="2113" spans="1:41" ht="13.5" customHeight="1">
      <c r="A2113" s="88">
        <v>2110</v>
      </c>
      <c r="B2113" s="95" t="s">
        <v>22</v>
      </c>
      <c r="C2113" s="96">
        <v>102</v>
      </c>
      <c r="D2113" s="96">
        <v>99</v>
      </c>
      <c r="E2113" s="96">
        <v>92</v>
      </c>
      <c r="F2113" s="96">
        <v>93</v>
      </c>
      <c r="G2113" s="96">
        <v>111</v>
      </c>
      <c r="H2113" s="96">
        <v>135</v>
      </c>
      <c r="I2113" s="96">
        <v>124</v>
      </c>
      <c r="J2113" s="96">
        <v>143</v>
      </c>
      <c r="K2113" s="96">
        <v>136</v>
      </c>
      <c r="L2113" s="96">
        <v>100</v>
      </c>
      <c r="M2113" s="96">
        <v>144</v>
      </c>
      <c r="N2113" s="96">
        <v>128</v>
      </c>
      <c r="O2113" s="96"/>
      <c r="P2113" s="96"/>
      <c r="Q2113" s="96"/>
      <c r="R2113" s="96"/>
      <c r="Z2113" s="91">
        <f t="shared" ref="Z2113:AK2113" si="2174">C2113*100000/Z2111</f>
        <v>610.59563005088296</v>
      </c>
      <c r="AA2113" s="91">
        <f t="shared" si="2174"/>
        <v>597.42924385975505</v>
      </c>
      <c r="AB2113" s="91">
        <f t="shared" si="2174"/>
        <v>559.1685406916672</v>
      </c>
      <c r="AC2113" s="91">
        <f t="shared" si="2174"/>
        <v>569.29480901077375</v>
      </c>
      <c r="AD2113" s="91">
        <f t="shared" si="2174"/>
        <v>683.9186691312384</v>
      </c>
      <c r="AE2113" s="91">
        <f t="shared" si="2174"/>
        <v>836.84602033225883</v>
      </c>
      <c r="AF2113" s="91">
        <f t="shared" si="2174"/>
        <v>771.81625793601393</v>
      </c>
      <c r="AG2113" s="91">
        <f t="shared" si="2174"/>
        <v>886.93171246046018</v>
      </c>
      <c r="AH2113" s="91">
        <f t="shared" si="2174"/>
        <v>842.94037436469569</v>
      </c>
      <c r="AI2113" s="91">
        <f t="shared" si="2174"/>
        <v>621.19517952540684</v>
      </c>
      <c r="AJ2113" s="91">
        <f t="shared" si="2174"/>
        <v>892.69109168681416</v>
      </c>
      <c r="AK2113" s="91">
        <f t="shared" si="2174"/>
        <v>797.65688290646222</v>
      </c>
      <c r="AL2113" s="148"/>
      <c r="AM2113" s="148"/>
      <c r="AN2113" s="148"/>
      <c r="AO2113" s="148"/>
    </row>
    <row r="2114" spans="1:41" ht="13.5" customHeight="1">
      <c r="A2114" s="88">
        <v>2111</v>
      </c>
      <c r="B2114" s="95" t="s">
        <v>21</v>
      </c>
      <c r="C2114" s="96">
        <v>59</v>
      </c>
      <c r="D2114" s="96">
        <v>38</v>
      </c>
      <c r="E2114" s="96">
        <v>48</v>
      </c>
      <c r="F2114" s="96">
        <v>69</v>
      </c>
      <c r="G2114" s="96">
        <v>67</v>
      </c>
      <c r="H2114" s="96">
        <v>62</v>
      </c>
      <c r="I2114" s="96">
        <v>50</v>
      </c>
      <c r="J2114" s="96">
        <v>76</v>
      </c>
      <c r="K2114" s="96">
        <v>35</v>
      </c>
      <c r="L2114" s="96">
        <v>61</v>
      </c>
      <c r="M2114" s="96">
        <v>42</v>
      </c>
      <c r="N2114" s="96">
        <v>46</v>
      </c>
      <c r="O2114" s="96"/>
      <c r="P2114" s="96"/>
      <c r="Q2114" s="96"/>
      <c r="R2114" s="96"/>
      <c r="Z2114" s="91">
        <f t="shared" ref="Z2114:AK2114" si="2175">C2114*100000/Z2111</f>
        <v>353.18766836276563</v>
      </c>
      <c r="AA2114" s="91">
        <f t="shared" si="2175"/>
        <v>229.31627542091607</v>
      </c>
      <c r="AB2114" s="91">
        <f t="shared" si="2175"/>
        <v>291.74010818695677</v>
      </c>
      <c r="AC2114" s="91">
        <f t="shared" si="2175"/>
        <v>422.38001958863862</v>
      </c>
      <c r="AD2114" s="91">
        <f t="shared" si="2175"/>
        <v>412.81577325939617</v>
      </c>
      <c r="AE2114" s="91">
        <f t="shared" si="2175"/>
        <v>384.3292834118522</v>
      </c>
      <c r="AF2114" s="91">
        <f t="shared" si="2175"/>
        <v>311.2162330387153</v>
      </c>
      <c r="AG2114" s="91">
        <f t="shared" si="2175"/>
        <v>471.37629473423061</v>
      </c>
      <c r="AH2114" s="91">
        <f t="shared" si="2175"/>
        <v>216.93318457914961</v>
      </c>
      <c r="AI2114" s="91">
        <f t="shared" si="2175"/>
        <v>378.92905951049818</v>
      </c>
      <c r="AJ2114" s="91">
        <f t="shared" si="2175"/>
        <v>260.3682350753208</v>
      </c>
      <c r="AK2114" s="91">
        <f t="shared" si="2175"/>
        <v>286.65794229450989</v>
      </c>
      <c r="AL2114" s="148"/>
      <c r="AM2114" s="148"/>
      <c r="AN2114" s="148"/>
      <c r="AO2114" s="148"/>
    </row>
    <row r="2115" spans="1:41" ht="13.5" customHeight="1">
      <c r="A2115" s="88">
        <v>2112</v>
      </c>
      <c r="B2115" s="95" t="s">
        <v>20</v>
      </c>
      <c r="C2115" s="96">
        <v>0</v>
      </c>
      <c r="D2115" s="96">
        <v>0</v>
      </c>
      <c r="E2115" s="96">
        <v>2</v>
      </c>
      <c r="F2115" s="96">
        <v>1</v>
      </c>
      <c r="G2115" s="96">
        <v>0</v>
      </c>
      <c r="H2115" s="96">
        <v>1</v>
      </c>
      <c r="I2115" s="96">
        <v>4</v>
      </c>
      <c r="J2115" s="96">
        <v>0</v>
      </c>
      <c r="K2115" s="96">
        <v>1</v>
      </c>
      <c r="L2115" s="96">
        <v>3</v>
      </c>
      <c r="M2115" s="96">
        <v>0</v>
      </c>
      <c r="N2115" s="96">
        <v>5</v>
      </c>
      <c r="O2115" s="96"/>
      <c r="P2115" s="96"/>
      <c r="Q2115" s="96"/>
      <c r="R2115" s="96"/>
      <c r="Z2115" s="91">
        <f t="shared" ref="Z2115:AK2115" si="2176">C2115*100000/Z2111</f>
        <v>0</v>
      </c>
      <c r="AA2115" s="91">
        <f t="shared" si="2176"/>
        <v>0</v>
      </c>
      <c r="AB2115" s="91">
        <f t="shared" si="2176"/>
        <v>12.1558378411232</v>
      </c>
      <c r="AC2115" s="91">
        <f t="shared" si="2176"/>
        <v>6.1214495592556322</v>
      </c>
      <c r="AD2115" s="91">
        <f t="shared" si="2176"/>
        <v>0</v>
      </c>
      <c r="AE2115" s="91">
        <f t="shared" si="2176"/>
        <v>6.1988594098685841</v>
      </c>
      <c r="AF2115" s="91">
        <f t="shared" si="2176"/>
        <v>24.897298643097223</v>
      </c>
      <c r="AG2115" s="91">
        <f t="shared" si="2176"/>
        <v>0</v>
      </c>
      <c r="AH2115" s="91">
        <f t="shared" si="2176"/>
        <v>6.1980909879757036</v>
      </c>
      <c r="AI2115" s="91">
        <f t="shared" si="2176"/>
        <v>18.635855385762206</v>
      </c>
      <c r="AJ2115" s="91">
        <f t="shared" si="2176"/>
        <v>0</v>
      </c>
      <c r="AK2115" s="91">
        <f t="shared" si="2176"/>
        <v>31.158471988533684</v>
      </c>
      <c r="AL2115" s="148"/>
      <c r="AM2115" s="148"/>
      <c r="AN2115" s="148"/>
      <c r="AO2115" s="148"/>
    </row>
    <row r="2116" spans="1:41" ht="13.5" customHeight="1">
      <c r="A2116" s="88">
        <v>2113</v>
      </c>
      <c r="B2116" s="95" t="s">
        <v>19</v>
      </c>
      <c r="C2116" s="96">
        <v>2</v>
      </c>
      <c r="D2116" s="96">
        <v>0</v>
      </c>
      <c r="E2116" s="96">
        <v>2</v>
      </c>
      <c r="F2116" s="96">
        <v>1</v>
      </c>
      <c r="G2116" s="96">
        <v>0</v>
      </c>
      <c r="H2116" s="96">
        <v>1</v>
      </c>
      <c r="I2116" s="96">
        <v>1</v>
      </c>
      <c r="J2116" s="96">
        <v>1</v>
      </c>
      <c r="K2116" s="96">
        <v>3</v>
      </c>
      <c r="L2116" s="96">
        <v>2</v>
      </c>
      <c r="M2116" s="96">
        <v>2</v>
      </c>
      <c r="N2116" s="96">
        <v>4</v>
      </c>
      <c r="O2116" s="96"/>
      <c r="P2116" s="96"/>
      <c r="Q2116" s="96"/>
      <c r="R2116" s="96"/>
      <c r="Z2116" s="91">
        <f t="shared" ref="Z2116:AK2116" si="2177">C2116*100000/Z2111</f>
        <v>11.972463334331039</v>
      </c>
      <c r="AA2116" s="91">
        <f t="shared" si="2177"/>
        <v>0</v>
      </c>
      <c r="AB2116" s="91">
        <f t="shared" si="2177"/>
        <v>12.1558378411232</v>
      </c>
      <c r="AC2116" s="91">
        <f t="shared" si="2177"/>
        <v>6.1214495592556322</v>
      </c>
      <c r="AD2116" s="91">
        <f t="shared" si="2177"/>
        <v>0</v>
      </c>
      <c r="AE2116" s="91">
        <f t="shared" si="2177"/>
        <v>6.1988594098685841</v>
      </c>
      <c r="AF2116" s="91">
        <f t="shared" si="2177"/>
        <v>6.2243246607743057</v>
      </c>
      <c r="AG2116" s="91">
        <f t="shared" si="2177"/>
        <v>6.202319667555666</v>
      </c>
      <c r="AH2116" s="91">
        <f t="shared" si="2177"/>
        <v>18.594272963927111</v>
      </c>
      <c r="AI2116" s="91">
        <f t="shared" si="2177"/>
        <v>12.423903590508138</v>
      </c>
      <c r="AJ2116" s="91">
        <f t="shared" si="2177"/>
        <v>12.398487384539086</v>
      </c>
      <c r="AK2116" s="91">
        <f t="shared" si="2177"/>
        <v>24.926777590826944</v>
      </c>
      <c r="AL2116" s="148"/>
      <c r="AM2116" s="148"/>
      <c r="AN2116" s="148"/>
      <c r="AO2116" s="148"/>
    </row>
    <row r="2117" spans="1:41" ht="13.5" customHeight="1">
      <c r="A2117" s="88">
        <v>2114</v>
      </c>
      <c r="B2117" s="95" t="s">
        <v>18</v>
      </c>
      <c r="C2117" s="96">
        <v>1</v>
      </c>
      <c r="D2117" s="96">
        <v>1</v>
      </c>
      <c r="E2117" s="96">
        <v>0</v>
      </c>
      <c r="F2117" s="96">
        <v>0</v>
      </c>
      <c r="G2117" s="96">
        <v>0</v>
      </c>
      <c r="H2117" s="96">
        <v>0</v>
      </c>
      <c r="I2117" s="96">
        <v>0</v>
      </c>
      <c r="J2117" s="96">
        <v>1</v>
      </c>
      <c r="K2117" s="96">
        <v>0</v>
      </c>
      <c r="L2117" s="96">
        <v>0</v>
      </c>
      <c r="M2117" s="96">
        <v>0</v>
      </c>
      <c r="N2117" s="96">
        <v>1</v>
      </c>
      <c r="O2117" s="96"/>
      <c r="P2117" s="96"/>
      <c r="Q2117" s="96"/>
      <c r="R2117" s="96"/>
      <c r="Z2117" s="91">
        <f t="shared" ref="Z2117:AK2117" si="2178">C2117*100000/Z2111</f>
        <v>5.9862316671655194</v>
      </c>
      <c r="AA2117" s="91">
        <f t="shared" si="2178"/>
        <v>6.0346388268662121</v>
      </c>
      <c r="AB2117" s="91">
        <f t="shared" si="2178"/>
        <v>0</v>
      </c>
      <c r="AC2117" s="91">
        <f t="shared" si="2178"/>
        <v>0</v>
      </c>
      <c r="AD2117" s="91">
        <f t="shared" si="2178"/>
        <v>0</v>
      </c>
      <c r="AE2117" s="91">
        <f t="shared" si="2178"/>
        <v>0</v>
      </c>
      <c r="AF2117" s="91">
        <f t="shared" si="2178"/>
        <v>0</v>
      </c>
      <c r="AG2117" s="91">
        <f t="shared" si="2178"/>
        <v>6.202319667555666</v>
      </c>
      <c r="AH2117" s="91">
        <f t="shared" si="2178"/>
        <v>0</v>
      </c>
      <c r="AI2117" s="91">
        <f t="shared" si="2178"/>
        <v>0</v>
      </c>
      <c r="AJ2117" s="91">
        <f t="shared" si="2178"/>
        <v>0</v>
      </c>
      <c r="AK2117" s="91">
        <f t="shared" si="2178"/>
        <v>6.2316943977067361</v>
      </c>
      <c r="AL2117" s="148"/>
      <c r="AM2117" s="148"/>
      <c r="AN2117" s="148"/>
      <c r="AO2117" s="148"/>
    </row>
    <row r="2118" spans="1:41" ht="13.5" customHeight="1">
      <c r="A2118" s="88">
        <v>2115</v>
      </c>
      <c r="B2118" s="95" t="s">
        <v>17</v>
      </c>
      <c r="C2118" s="96">
        <v>24</v>
      </c>
      <c r="D2118" s="96">
        <v>22</v>
      </c>
      <c r="E2118" s="96">
        <v>22</v>
      </c>
      <c r="F2118" s="96">
        <v>31</v>
      </c>
      <c r="G2118" s="96">
        <v>24</v>
      </c>
      <c r="H2118" s="96">
        <v>36</v>
      </c>
      <c r="I2118" s="96">
        <v>46</v>
      </c>
      <c r="J2118" s="96">
        <v>25</v>
      </c>
      <c r="K2118" s="96">
        <v>60</v>
      </c>
      <c r="L2118" s="96">
        <v>46</v>
      </c>
      <c r="M2118" s="96">
        <v>38</v>
      </c>
      <c r="N2118" s="96">
        <v>49</v>
      </c>
      <c r="O2118" s="96"/>
      <c r="P2118" s="96"/>
      <c r="Q2118" s="96"/>
      <c r="R2118" s="96"/>
      <c r="Z2118" s="91">
        <f t="shared" ref="Z2118:AK2118" si="2179">C2118*100000/Z2111</f>
        <v>143.66956001197246</v>
      </c>
      <c r="AA2118" s="91">
        <f t="shared" si="2179"/>
        <v>132.76205419105668</v>
      </c>
      <c r="AB2118" s="91">
        <f t="shared" si="2179"/>
        <v>133.71421625235519</v>
      </c>
      <c r="AC2118" s="91">
        <f t="shared" si="2179"/>
        <v>189.76493633692459</v>
      </c>
      <c r="AD2118" s="91">
        <f t="shared" si="2179"/>
        <v>147.87430683918669</v>
      </c>
      <c r="AE2118" s="91">
        <f t="shared" si="2179"/>
        <v>223.15893875526902</v>
      </c>
      <c r="AF2118" s="91">
        <f t="shared" si="2179"/>
        <v>286.3189343956181</v>
      </c>
      <c r="AG2118" s="91">
        <f t="shared" si="2179"/>
        <v>155.05799168889163</v>
      </c>
      <c r="AH2118" s="91">
        <f t="shared" si="2179"/>
        <v>371.88545927854221</v>
      </c>
      <c r="AI2118" s="91">
        <f t="shared" si="2179"/>
        <v>285.74978258168716</v>
      </c>
      <c r="AJ2118" s="91">
        <f t="shared" si="2179"/>
        <v>235.57126030624264</v>
      </c>
      <c r="AK2118" s="91">
        <f t="shared" si="2179"/>
        <v>305.35302548763008</v>
      </c>
      <c r="AL2118" s="148"/>
      <c r="AM2118" s="148"/>
      <c r="AN2118" s="148"/>
      <c r="AO2118" s="148"/>
    </row>
    <row r="2119" spans="1:41" ht="13.5" customHeight="1">
      <c r="A2119" s="88">
        <v>2116</v>
      </c>
      <c r="B2119" s="95" t="s">
        <v>16</v>
      </c>
      <c r="C2119" s="96">
        <v>14</v>
      </c>
      <c r="D2119" s="96">
        <v>10</v>
      </c>
      <c r="E2119" s="96">
        <v>14</v>
      </c>
      <c r="F2119" s="96">
        <v>25</v>
      </c>
      <c r="G2119" s="96">
        <v>21</v>
      </c>
      <c r="H2119" s="96">
        <v>22</v>
      </c>
      <c r="I2119" s="96">
        <v>25</v>
      </c>
      <c r="J2119" s="96">
        <v>8</v>
      </c>
      <c r="K2119" s="96">
        <v>17</v>
      </c>
      <c r="L2119" s="96">
        <v>11</v>
      </c>
      <c r="M2119" s="96">
        <v>20</v>
      </c>
      <c r="N2119" s="96">
        <v>35</v>
      </c>
      <c r="O2119" s="96"/>
      <c r="P2119" s="96"/>
      <c r="Q2119" s="96"/>
      <c r="R2119" s="96"/>
      <c r="Z2119" s="91">
        <f t="shared" ref="Z2119:AK2119" si="2180">C2119*100000/Z2111</f>
        <v>83.807243340317271</v>
      </c>
      <c r="AA2119" s="91">
        <f t="shared" si="2180"/>
        <v>60.346388268662118</v>
      </c>
      <c r="AB2119" s="91">
        <f t="shared" si="2180"/>
        <v>85.090864887862395</v>
      </c>
      <c r="AC2119" s="91">
        <f t="shared" si="2180"/>
        <v>153.0362389813908</v>
      </c>
      <c r="AD2119" s="91">
        <f t="shared" si="2180"/>
        <v>129.39001848428836</v>
      </c>
      <c r="AE2119" s="91">
        <f t="shared" si="2180"/>
        <v>136.37490701710885</v>
      </c>
      <c r="AF2119" s="91">
        <f t="shared" si="2180"/>
        <v>155.60811651935765</v>
      </c>
      <c r="AG2119" s="91">
        <f t="shared" si="2180"/>
        <v>49.618557340445328</v>
      </c>
      <c r="AH2119" s="91">
        <f t="shared" si="2180"/>
        <v>105.36754679558696</v>
      </c>
      <c r="AI2119" s="91">
        <f t="shared" si="2180"/>
        <v>68.331469747794756</v>
      </c>
      <c r="AJ2119" s="91">
        <f t="shared" si="2180"/>
        <v>123.98487384539087</v>
      </c>
      <c r="AK2119" s="91">
        <f t="shared" si="2180"/>
        <v>218.10930391973577</v>
      </c>
      <c r="AL2119" s="148"/>
      <c r="AM2119" s="148"/>
      <c r="AN2119" s="148"/>
      <c r="AO2119" s="148"/>
    </row>
    <row r="2120" spans="1:41" ht="13.5" customHeight="1">
      <c r="A2120" s="88">
        <v>2117</v>
      </c>
      <c r="B2120" s="97" t="s">
        <v>117</v>
      </c>
      <c r="C2120" s="96">
        <v>204</v>
      </c>
      <c r="D2120" s="96">
        <v>170</v>
      </c>
      <c r="E2120" s="96">
        <v>182</v>
      </c>
      <c r="F2120" s="96">
        <v>220</v>
      </c>
      <c r="G2120" s="96">
        <v>223</v>
      </c>
      <c r="H2120" s="96">
        <v>259</v>
      </c>
      <c r="I2120" s="96">
        <v>250</v>
      </c>
      <c r="J2120" s="96">
        <v>256</v>
      </c>
      <c r="K2120" s="96">
        <v>254</v>
      </c>
      <c r="L2120" s="96">
        <v>225</v>
      </c>
      <c r="M2120" s="96">
        <v>248</v>
      </c>
      <c r="N2120" s="96">
        <v>268</v>
      </c>
      <c r="O2120" s="96"/>
      <c r="P2120" s="96"/>
      <c r="Q2120" s="96"/>
      <c r="R2120" s="96"/>
      <c r="T2120" s="4" t="s">
        <v>1396</v>
      </c>
      <c r="U2120" s="4" t="s">
        <v>1397</v>
      </c>
      <c r="V2120" s="4" t="s">
        <v>1398</v>
      </c>
      <c r="W2120" s="4" t="s">
        <v>1399</v>
      </c>
      <c r="X2120" s="4" t="s">
        <v>1400</v>
      </c>
      <c r="Y2120" s="4">
        <v>603.20000000000005</v>
      </c>
      <c r="Z2120" s="91">
        <f t="shared" ref="Z2120:AK2120" si="2181">C2120*100000/Z2111</f>
        <v>1221.1912601017659</v>
      </c>
      <c r="AA2120" s="91">
        <f t="shared" si="2181"/>
        <v>1025.8886005672562</v>
      </c>
      <c r="AB2120" s="91">
        <f t="shared" si="2181"/>
        <v>1106.1812435422112</v>
      </c>
      <c r="AC2120" s="91">
        <f t="shared" si="2181"/>
        <v>1346.718903036239</v>
      </c>
      <c r="AD2120" s="91">
        <f t="shared" si="2181"/>
        <v>1373.9987677141096</v>
      </c>
      <c r="AE2120" s="91">
        <f t="shared" si="2181"/>
        <v>1605.5045871559632</v>
      </c>
      <c r="AF2120" s="91">
        <f t="shared" si="2181"/>
        <v>1556.0811651935765</v>
      </c>
      <c r="AG2120" s="91">
        <f t="shared" si="2181"/>
        <v>1587.7938348942505</v>
      </c>
      <c r="AH2120" s="91">
        <f t="shared" si="2181"/>
        <v>1574.3151109458288</v>
      </c>
      <c r="AI2120" s="91">
        <f t="shared" si="2181"/>
        <v>1397.6891539321655</v>
      </c>
      <c r="AJ2120" s="91">
        <f t="shared" si="2181"/>
        <v>1537.4124356828468</v>
      </c>
      <c r="AK2120" s="91">
        <f t="shared" si="2181"/>
        <v>1670.0940985854054</v>
      </c>
      <c r="AL2120" s="148"/>
      <c r="AM2120" s="148"/>
      <c r="AN2120" s="148"/>
      <c r="AO2120" s="148"/>
    </row>
    <row r="2121" spans="1:41" ht="13.5" customHeight="1">
      <c r="A2121" s="88">
        <v>2118</v>
      </c>
      <c r="B2121" s="95" t="s">
        <v>15</v>
      </c>
      <c r="C2121" s="96">
        <v>9</v>
      </c>
      <c r="D2121" s="96">
        <v>23</v>
      </c>
      <c r="E2121" s="96">
        <v>11</v>
      </c>
      <c r="F2121" s="96">
        <v>15</v>
      </c>
      <c r="G2121" s="96">
        <v>6</v>
      </c>
      <c r="H2121" s="96">
        <v>12</v>
      </c>
      <c r="I2121" s="96">
        <v>12</v>
      </c>
      <c r="J2121" s="96">
        <v>19</v>
      </c>
      <c r="K2121" s="96">
        <v>9</v>
      </c>
      <c r="L2121" s="96">
        <v>10</v>
      </c>
      <c r="M2121" s="96">
        <v>3</v>
      </c>
      <c r="N2121" s="96">
        <v>5</v>
      </c>
      <c r="O2121" s="96"/>
      <c r="P2121" s="96"/>
      <c r="Q2121" s="96"/>
      <c r="R2121" s="96"/>
      <c r="Z2121" s="91">
        <f t="shared" ref="Z2121:AK2121" si="2182">C2121*100000/Z2111</f>
        <v>53.876085004489674</v>
      </c>
      <c r="AA2121" s="91">
        <f t="shared" si="2182"/>
        <v>138.79669301792288</v>
      </c>
      <c r="AB2121" s="91">
        <f t="shared" si="2182"/>
        <v>66.857108126177593</v>
      </c>
      <c r="AC2121" s="91">
        <f t="shared" si="2182"/>
        <v>91.821743388834477</v>
      </c>
      <c r="AD2121" s="91">
        <f t="shared" si="2182"/>
        <v>36.968576709796672</v>
      </c>
      <c r="AE2121" s="91">
        <f t="shared" si="2182"/>
        <v>74.386312918423016</v>
      </c>
      <c r="AF2121" s="91">
        <f t="shared" si="2182"/>
        <v>74.691895929291675</v>
      </c>
      <c r="AG2121" s="91">
        <f t="shared" si="2182"/>
        <v>117.84407368355765</v>
      </c>
      <c r="AH2121" s="91">
        <f t="shared" si="2182"/>
        <v>55.782818891781332</v>
      </c>
      <c r="AI2121" s="91">
        <f t="shared" si="2182"/>
        <v>62.11951795254069</v>
      </c>
      <c r="AJ2121" s="91">
        <f t="shared" si="2182"/>
        <v>18.597731076808628</v>
      </c>
      <c r="AK2121" s="91">
        <f t="shared" si="2182"/>
        <v>31.158471988533684</v>
      </c>
      <c r="AL2121" s="148"/>
      <c r="AM2121" s="148"/>
      <c r="AN2121" s="148"/>
      <c r="AO2121" s="148"/>
    </row>
    <row r="2122" spans="1:41" ht="13.5" customHeight="1">
      <c r="A2122" s="88">
        <v>2119</v>
      </c>
      <c r="B2122" s="95" t="s">
        <v>14</v>
      </c>
      <c r="C2122" s="96">
        <v>176</v>
      </c>
      <c r="D2122" s="96">
        <v>173</v>
      </c>
      <c r="E2122" s="96">
        <v>173</v>
      </c>
      <c r="F2122" s="96">
        <v>188</v>
      </c>
      <c r="G2122" s="96">
        <v>123</v>
      </c>
      <c r="H2122" s="96">
        <v>130</v>
      </c>
      <c r="I2122" s="96">
        <v>106</v>
      </c>
      <c r="J2122" s="96">
        <v>134</v>
      </c>
      <c r="K2122" s="96">
        <v>91</v>
      </c>
      <c r="L2122" s="96">
        <v>132</v>
      </c>
      <c r="M2122" s="96">
        <v>107</v>
      </c>
      <c r="N2122" s="96">
        <v>128</v>
      </c>
      <c r="O2122" s="96"/>
      <c r="P2122" s="96"/>
      <c r="Q2122" s="96"/>
      <c r="R2122" s="96"/>
      <c r="Z2122" s="91">
        <f t="shared" ref="Z2122:AK2122" si="2183">C2122*100000/Z2111</f>
        <v>1053.5767734211313</v>
      </c>
      <c r="AA2122" s="91">
        <f t="shared" si="2183"/>
        <v>1043.9925170478548</v>
      </c>
      <c r="AB2122" s="91">
        <f t="shared" si="2183"/>
        <v>1051.4799732571566</v>
      </c>
      <c r="AC2122" s="91">
        <f t="shared" si="2183"/>
        <v>1150.8325171400588</v>
      </c>
      <c r="AD2122" s="91">
        <f t="shared" si="2183"/>
        <v>757.85582255083182</v>
      </c>
      <c r="AE2122" s="91">
        <f t="shared" si="2183"/>
        <v>805.85172328291594</v>
      </c>
      <c r="AF2122" s="91">
        <f t="shared" si="2183"/>
        <v>659.77841404207641</v>
      </c>
      <c r="AG2122" s="91">
        <f t="shared" si="2183"/>
        <v>831.11083545245924</v>
      </c>
      <c r="AH2122" s="91">
        <f t="shared" si="2183"/>
        <v>564.02627990578901</v>
      </c>
      <c r="AI2122" s="91">
        <f t="shared" si="2183"/>
        <v>819.97763697353707</v>
      </c>
      <c r="AJ2122" s="91">
        <f t="shared" si="2183"/>
        <v>663.31907507284109</v>
      </c>
      <c r="AK2122" s="91">
        <f t="shared" si="2183"/>
        <v>797.65688290646222</v>
      </c>
      <c r="AL2122" s="148"/>
      <c r="AM2122" s="148"/>
      <c r="AN2122" s="148"/>
      <c r="AO2122" s="148"/>
    </row>
    <row r="2123" spans="1:41" ht="13.5" customHeight="1">
      <c r="A2123" s="88">
        <v>2120</v>
      </c>
      <c r="B2123" s="95" t="s">
        <v>13</v>
      </c>
      <c r="C2123" s="96">
        <v>48</v>
      </c>
      <c r="D2123" s="96">
        <v>82</v>
      </c>
      <c r="E2123" s="96">
        <v>84</v>
      </c>
      <c r="F2123" s="96">
        <v>63</v>
      </c>
      <c r="G2123" s="96">
        <v>70</v>
      </c>
      <c r="H2123" s="96">
        <v>86</v>
      </c>
      <c r="I2123" s="96">
        <v>91</v>
      </c>
      <c r="J2123" s="96">
        <v>110</v>
      </c>
      <c r="K2123" s="96">
        <v>73</v>
      </c>
      <c r="L2123" s="96">
        <v>69</v>
      </c>
      <c r="M2123" s="96">
        <v>51</v>
      </c>
      <c r="N2123" s="96">
        <v>25</v>
      </c>
      <c r="O2123" s="96"/>
      <c r="P2123" s="96"/>
      <c r="Q2123" s="96"/>
      <c r="R2123" s="96"/>
      <c r="Z2123" s="91">
        <f t="shared" ref="Z2123:AK2123" si="2184">C2123*100000/Z2111</f>
        <v>287.33912002394493</v>
      </c>
      <c r="AA2123" s="91">
        <f t="shared" si="2184"/>
        <v>494.8403838030294</v>
      </c>
      <c r="AB2123" s="91">
        <f t="shared" si="2184"/>
        <v>510.5451893271744</v>
      </c>
      <c r="AC2123" s="91">
        <f t="shared" si="2184"/>
        <v>385.65132223310479</v>
      </c>
      <c r="AD2123" s="91">
        <f t="shared" si="2184"/>
        <v>431.30006161429452</v>
      </c>
      <c r="AE2123" s="91">
        <f t="shared" si="2184"/>
        <v>533.10190924869823</v>
      </c>
      <c r="AF2123" s="91">
        <f t="shared" si="2184"/>
        <v>566.4135441304619</v>
      </c>
      <c r="AG2123" s="91">
        <f t="shared" si="2184"/>
        <v>682.25516343112326</v>
      </c>
      <c r="AH2123" s="91">
        <f t="shared" si="2184"/>
        <v>452.46064212222637</v>
      </c>
      <c r="AI2123" s="91">
        <f t="shared" si="2184"/>
        <v>428.62467387253076</v>
      </c>
      <c r="AJ2123" s="91">
        <f t="shared" si="2184"/>
        <v>316.16142830574671</v>
      </c>
      <c r="AK2123" s="91">
        <f t="shared" si="2184"/>
        <v>155.79235994266841</v>
      </c>
      <c r="AL2123" s="148"/>
      <c r="AM2123" s="148"/>
      <c r="AN2123" s="148"/>
      <c r="AO2123" s="148"/>
    </row>
    <row r="2124" spans="1:41" ht="13.5" customHeight="1">
      <c r="A2124" s="88">
        <v>2121</v>
      </c>
      <c r="B2124" s="95" t="s">
        <v>12</v>
      </c>
      <c r="C2124" s="96">
        <v>234</v>
      </c>
      <c r="D2124" s="96">
        <v>247</v>
      </c>
      <c r="E2124" s="96">
        <v>241</v>
      </c>
      <c r="F2124" s="96">
        <v>188</v>
      </c>
      <c r="G2124" s="96">
        <v>246</v>
      </c>
      <c r="H2124" s="96">
        <v>249</v>
      </c>
      <c r="I2124" s="96">
        <v>251</v>
      </c>
      <c r="J2124" s="96">
        <v>333</v>
      </c>
      <c r="K2124" s="96">
        <v>232</v>
      </c>
      <c r="L2124" s="96">
        <v>245</v>
      </c>
      <c r="M2124" s="96">
        <v>196</v>
      </c>
      <c r="N2124" s="96">
        <v>169</v>
      </c>
      <c r="O2124" s="96"/>
      <c r="P2124" s="96"/>
      <c r="Q2124" s="96"/>
      <c r="R2124" s="96"/>
      <c r="Z2124" s="91">
        <f t="shared" ref="Z2124:AK2124" si="2185">C2124*100000/Z2111</f>
        <v>1400.7782101167315</v>
      </c>
      <c r="AA2124" s="91">
        <f t="shared" si="2185"/>
        <v>1490.5557902359544</v>
      </c>
      <c r="AB2124" s="91">
        <f t="shared" si="2185"/>
        <v>1464.7784598553455</v>
      </c>
      <c r="AC2124" s="91">
        <f t="shared" si="2185"/>
        <v>1150.8325171400588</v>
      </c>
      <c r="AD2124" s="91">
        <f t="shared" si="2185"/>
        <v>1515.7116451016636</v>
      </c>
      <c r="AE2124" s="91">
        <f t="shared" si="2185"/>
        <v>1543.5159930572775</v>
      </c>
      <c r="AF2124" s="91">
        <f t="shared" si="2185"/>
        <v>1562.3054898543508</v>
      </c>
      <c r="AG2124" s="91">
        <f t="shared" si="2185"/>
        <v>2065.3724492960368</v>
      </c>
      <c r="AH2124" s="91">
        <f t="shared" si="2185"/>
        <v>1437.9571092103631</v>
      </c>
      <c r="AI2124" s="91">
        <f t="shared" si="2185"/>
        <v>1521.9281898372469</v>
      </c>
      <c r="AJ2124" s="91">
        <f t="shared" si="2185"/>
        <v>1215.0517636848303</v>
      </c>
      <c r="AK2124" s="91">
        <f t="shared" si="2185"/>
        <v>1053.1563532124385</v>
      </c>
      <c r="AL2124" s="148"/>
      <c r="AM2124" s="148"/>
      <c r="AN2124" s="148"/>
      <c r="AO2124" s="148"/>
    </row>
    <row r="2125" spans="1:41" ht="13.5" customHeight="1">
      <c r="A2125" s="88">
        <v>2122</v>
      </c>
      <c r="B2125" s="95" t="s">
        <v>11</v>
      </c>
      <c r="C2125" s="96">
        <v>14</v>
      </c>
      <c r="D2125" s="96">
        <v>5</v>
      </c>
      <c r="E2125" s="96">
        <v>31</v>
      </c>
      <c r="F2125" s="96">
        <v>42</v>
      </c>
      <c r="G2125" s="96">
        <v>59</v>
      </c>
      <c r="H2125" s="96">
        <v>26</v>
      </c>
      <c r="I2125" s="96">
        <v>49</v>
      </c>
      <c r="J2125" s="96">
        <v>50</v>
      </c>
      <c r="K2125" s="96">
        <v>82</v>
      </c>
      <c r="L2125" s="96">
        <v>21</v>
      </c>
      <c r="M2125" s="96">
        <v>23</v>
      </c>
      <c r="N2125" s="96">
        <v>53</v>
      </c>
      <c r="O2125" s="96"/>
      <c r="P2125" s="96"/>
      <c r="Q2125" s="96"/>
      <c r="R2125" s="96"/>
      <c r="Z2125" s="91">
        <f t="shared" ref="Z2125:AK2125" si="2186">C2125*100000/Z2111</f>
        <v>83.807243340317271</v>
      </c>
      <c r="AA2125" s="91">
        <f t="shared" si="2186"/>
        <v>30.173194134331059</v>
      </c>
      <c r="AB2125" s="91">
        <f t="shared" si="2186"/>
        <v>188.41548653740958</v>
      </c>
      <c r="AC2125" s="91">
        <f t="shared" si="2186"/>
        <v>257.10088148873655</v>
      </c>
      <c r="AD2125" s="91">
        <f t="shared" si="2186"/>
        <v>363.52433764633395</v>
      </c>
      <c r="AE2125" s="91">
        <f t="shared" si="2186"/>
        <v>161.17034465658318</v>
      </c>
      <c r="AF2125" s="91">
        <f t="shared" si="2186"/>
        <v>304.991908377941</v>
      </c>
      <c r="AG2125" s="91">
        <f t="shared" si="2186"/>
        <v>310.11598337778327</v>
      </c>
      <c r="AH2125" s="91">
        <f t="shared" si="2186"/>
        <v>508.24346101400766</v>
      </c>
      <c r="AI2125" s="91">
        <f t="shared" si="2186"/>
        <v>130.45098770033545</v>
      </c>
      <c r="AJ2125" s="91">
        <f t="shared" si="2186"/>
        <v>142.58260492219949</v>
      </c>
      <c r="AK2125" s="91">
        <f t="shared" si="2186"/>
        <v>330.27980307845701</v>
      </c>
      <c r="AL2125" s="148"/>
      <c r="AM2125" s="148"/>
      <c r="AN2125" s="148"/>
      <c r="AO2125" s="148"/>
    </row>
    <row r="2126" spans="1:41" ht="13.5" customHeight="1">
      <c r="A2126" s="88">
        <v>2123</v>
      </c>
      <c r="B2126" s="95" t="s">
        <v>28</v>
      </c>
      <c r="C2126" s="96">
        <v>0</v>
      </c>
      <c r="D2126" s="96">
        <v>0</v>
      </c>
      <c r="E2126" s="96">
        <v>0</v>
      </c>
      <c r="F2126" s="96">
        <v>0</v>
      </c>
      <c r="G2126" s="96">
        <v>0</v>
      </c>
      <c r="H2126" s="96">
        <v>0</v>
      </c>
      <c r="I2126" s="96">
        <v>0</v>
      </c>
      <c r="J2126" s="96">
        <v>0</v>
      </c>
      <c r="K2126" s="96">
        <v>0</v>
      </c>
      <c r="L2126" s="96">
        <v>0</v>
      </c>
      <c r="M2126" s="96">
        <v>0</v>
      </c>
      <c r="N2126" s="96">
        <v>0</v>
      </c>
      <c r="O2126" s="96"/>
      <c r="P2126" s="96"/>
      <c r="Q2126" s="96"/>
      <c r="R2126" s="96"/>
      <c r="Z2126" s="91">
        <f t="shared" ref="Z2126:AK2126" si="2187">C2126*100000/Z2111</f>
        <v>0</v>
      </c>
      <c r="AA2126" s="91">
        <f t="shared" si="2187"/>
        <v>0</v>
      </c>
      <c r="AB2126" s="91">
        <f t="shared" si="2187"/>
        <v>0</v>
      </c>
      <c r="AC2126" s="91">
        <f t="shared" si="2187"/>
        <v>0</v>
      </c>
      <c r="AD2126" s="91">
        <f t="shared" si="2187"/>
        <v>0</v>
      </c>
      <c r="AE2126" s="91">
        <f t="shared" si="2187"/>
        <v>0</v>
      </c>
      <c r="AF2126" s="91">
        <f t="shared" si="2187"/>
        <v>0</v>
      </c>
      <c r="AG2126" s="91">
        <f t="shared" si="2187"/>
        <v>0</v>
      </c>
      <c r="AH2126" s="91">
        <f t="shared" si="2187"/>
        <v>0</v>
      </c>
      <c r="AI2126" s="91">
        <f t="shared" si="2187"/>
        <v>0</v>
      </c>
      <c r="AJ2126" s="91">
        <f t="shared" si="2187"/>
        <v>0</v>
      </c>
      <c r="AK2126" s="91">
        <f t="shared" si="2187"/>
        <v>0</v>
      </c>
      <c r="AL2126" s="148"/>
      <c r="AM2126" s="148"/>
      <c r="AN2126" s="148"/>
      <c r="AO2126" s="148"/>
    </row>
    <row r="2127" spans="1:41" ht="13.5" customHeight="1">
      <c r="A2127" s="88">
        <v>2124</v>
      </c>
      <c r="B2127" s="97" t="s">
        <v>118</v>
      </c>
      <c r="C2127" s="96">
        <v>481</v>
      </c>
      <c r="D2127" s="96">
        <v>530</v>
      </c>
      <c r="E2127" s="96">
        <v>540</v>
      </c>
      <c r="F2127" s="96">
        <v>496</v>
      </c>
      <c r="G2127" s="96">
        <v>504</v>
      </c>
      <c r="H2127" s="96">
        <v>503</v>
      </c>
      <c r="I2127" s="96">
        <v>509</v>
      </c>
      <c r="J2127" s="96">
        <v>646</v>
      </c>
      <c r="K2127" s="96">
        <v>487</v>
      </c>
      <c r="L2127" s="96">
        <v>477</v>
      </c>
      <c r="M2127" s="96">
        <v>380</v>
      </c>
      <c r="N2127" s="96">
        <v>380</v>
      </c>
      <c r="O2127" s="96"/>
      <c r="P2127" s="96"/>
      <c r="Q2127" s="96"/>
      <c r="R2127" s="96"/>
      <c r="T2127" s="4" t="s">
        <v>1401</v>
      </c>
      <c r="U2127" s="4" t="s">
        <v>1402</v>
      </c>
      <c r="V2127" s="4" t="s">
        <v>1403</v>
      </c>
      <c r="W2127" s="4" t="s">
        <v>1404</v>
      </c>
      <c r="X2127" s="4" t="s">
        <v>1405</v>
      </c>
      <c r="Y2127" s="4">
        <v>2537.8000000000002</v>
      </c>
      <c r="Z2127" s="91">
        <f t="shared" ref="Z2127:AK2127" si="2188">C2127*100000/Z2111</f>
        <v>2879.3774319066147</v>
      </c>
      <c r="AA2127" s="91">
        <f t="shared" si="2188"/>
        <v>3198.3585782390924</v>
      </c>
      <c r="AB2127" s="91">
        <f t="shared" si="2188"/>
        <v>3282.0762171032638</v>
      </c>
      <c r="AC2127" s="91">
        <f t="shared" si="2188"/>
        <v>3036.2389813907935</v>
      </c>
      <c r="AD2127" s="91">
        <f t="shared" si="2188"/>
        <v>3105.3604436229207</v>
      </c>
      <c r="AE2127" s="91">
        <f t="shared" si="2188"/>
        <v>3118.0262831638979</v>
      </c>
      <c r="AF2127" s="91">
        <f t="shared" si="2188"/>
        <v>3168.1812523341218</v>
      </c>
      <c r="AG2127" s="91">
        <f t="shared" si="2188"/>
        <v>4006.69850524096</v>
      </c>
      <c r="AH2127" s="91">
        <f t="shared" si="2188"/>
        <v>3018.4703111441677</v>
      </c>
      <c r="AI2127" s="91">
        <f t="shared" si="2188"/>
        <v>2963.1010063361909</v>
      </c>
      <c r="AJ2127" s="91">
        <f t="shared" si="2188"/>
        <v>2355.7126030624263</v>
      </c>
      <c r="AK2127" s="91">
        <f t="shared" si="2188"/>
        <v>2368.0438711285597</v>
      </c>
      <c r="AL2127" s="148"/>
      <c r="AM2127" s="148"/>
      <c r="AN2127" s="148"/>
      <c r="AO2127" s="148"/>
    </row>
    <row r="2128" spans="1:41" ht="13.5" customHeight="1">
      <c r="A2128" s="88">
        <v>2125</v>
      </c>
      <c r="B2128" s="95" t="s">
        <v>10</v>
      </c>
      <c r="C2128" s="96">
        <v>7</v>
      </c>
      <c r="D2128" s="96">
        <v>1</v>
      </c>
      <c r="E2128" s="96">
        <v>9</v>
      </c>
      <c r="F2128" s="96">
        <v>8</v>
      </c>
      <c r="G2128" s="96">
        <v>8</v>
      </c>
      <c r="H2128" s="96">
        <v>15</v>
      </c>
      <c r="I2128" s="96">
        <v>14</v>
      </c>
      <c r="J2128" s="96">
        <v>43</v>
      </c>
      <c r="K2128" s="96">
        <v>43</v>
      </c>
      <c r="L2128" s="96">
        <v>40</v>
      </c>
      <c r="M2128" s="96">
        <v>18</v>
      </c>
      <c r="N2128" s="96">
        <v>11</v>
      </c>
      <c r="O2128" s="96"/>
      <c r="P2128" s="96"/>
      <c r="Q2128" s="96"/>
      <c r="R2128" s="96"/>
      <c r="Z2128" s="91">
        <f t="shared" ref="Z2128:AK2128" si="2189">C2128*100000/Z2111</f>
        <v>41.903621670158635</v>
      </c>
      <c r="AA2128" s="91">
        <f t="shared" si="2189"/>
        <v>6.0346388268662121</v>
      </c>
      <c r="AB2128" s="91">
        <f t="shared" si="2189"/>
        <v>54.701270285054399</v>
      </c>
      <c r="AC2128" s="91">
        <f t="shared" si="2189"/>
        <v>48.971596474045057</v>
      </c>
      <c r="AD2128" s="91">
        <f t="shared" si="2189"/>
        <v>49.291435613062234</v>
      </c>
      <c r="AE2128" s="91">
        <f t="shared" si="2189"/>
        <v>92.982891148028756</v>
      </c>
      <c r="AF2128" s="91">
        <f t="shared" si="2189"/>
        <v>87.14054525084029</v>
      </c>
      <c r="AG2128" s="91">
        <f t="shared" si="2189"/>
        <v>266.69974570489364</v>
      </c>
      <c r="AH2128" s="91">
        <f t="shared" si="2189"/>
        <v>266.51791248295524</v>
      </c>
      <c r="AI2128" s="91">
        <f t="shared" si="2189"/>
        <v>248.47807181016276</v>
      </c>
      <c r="AJ2128" s="91">
        <f t="shared" si="2189"/>
        <v>111.58638646085177</v>
      </c>
      <c r="AK2128" s="91">
        <f t="shared" si="2189"/>
        <v>68.5486383747741</v>
      </c>
      <c r="AL2128" s="148"/>
      <c r="AM2128" s="148"/>
      <c r="AN2128" s="148"/>
      <c r="AO2128" s="148"/>
    </row>
    <row r="2129" spans="1:41" ht="13.5" customHeight="1">
      <c r="A2129" s="88">
        <v>2126</v>
      </c>
      <c r="B2129" s="95" t="s">
        <v>9</v>
      </c>
      <c r="C2129" s="96">
        <v>3</v>
      </c>
      <c r="D2129" s="96">
        <v>3</v>
      </c>
      <c r="E2129" s="96">
        <v>6</v>
      </c>
      <c r="F2129" s="96">
        <v>5</v>
      </c>
      <c r="G2129" s="96">
        <v>2</v>
      </c>
      <c r="H2129" s="96">
        <v>1</v>
      </c>
      <c r="I2129" s="96">
        <v>5</v>
      </c>
      <c r="J2129" s="96">
        <v>7</v>
      </c>
      <c r="K2129" s="96">
        <v>4</v>
      </c>
      <c r="L2129" s="96">
        <v>11</v>
      </c>
      <c r="M2129" s="96">
        <v>3</v>
      </c>
      <c r="N2129" s="96">
        <v>4</v>
      </c>
      <c r="O2129" s="96"/>
      <c r="P2129" s="96"/>
      <c r="Q2129" s="96"/>
      <c r="R2129" s="96"/>
      <c r="Z2129" s="91">
        <f t="shared" ref="Z2129:AK2129" si="2190">C2129*100000/Z2111</f>
        <v>17.958695001496558</v>
      </c>
      <c r="AA2129" s="91">
        <f t="shared" si="2190"/>
        <v>18.103916480598635</v>
      </c>
      <c r="AB2129" s="91">
        <f t="shared" si="2190"/>
        <v>36.467513523369597</v>
      </c>
      <c r="AC2129" s="91">
        <f t="shared" si="2190"/>
        <v>30.607247796278159</v>
      </c>
      <c r="AD2129" s="91">
        <f t="shared" si="2190"/>
        <v>12.322858903265558</v>
      </c>
      <c r="AE2129" s="91">
        <f t="shared" si="2190"/>
        <v>6.1988594098685841</v>
      </c>
      <c r="AF2129" s="91">
        <f t="shared" si="2190"/>
        <v>31.12162330387153</v>
      </c>
      <c r="AG2129" s="91">
        <f t="shared" si="2190"/>
        <v>43.416237672889658</v>
      </c>
      <c r="AH2129" s="91">
        <f t="shared" si="2190"/>
        <v>24.792363951902814</v>
      </c>
      <c r="AI2129" s="91">
        <f t="shared" si="2190"/>
        <v>68.331469747794756</v>
      </c>
      <c r="AJ2129" s="91">
        <f t="shared" si="2190"/>
        <v>18.597731076808628</v>
      </c>
      <c r="AK2129" s="91">
        <f t="shared" si="2190"/>
        <v>24.926777590826944</v>
      </c>
      <c r="AL2129" s="148"/>
      <c r="AM2129" s="148"/>
      <c r="AN2129" s="148"/>
      <c r="AO2129" s="148"/>
    </row>
    <row r="2130" spans="1:41" ht="13.5" customHeight="1">
      <c r="A2130" s="88">
        <v>2127</v>
      </c>
      <c r="B2130" s="95" t="s">
        <v>8</v>
      </c>
      <c r="C2130" s="96">
        <v>29</v>
      </c>
      <c r="D2130" s="96">
        <v>35</v>
      </c>
      <c r="E2130" s="96">
        <v>62</v>
      </c>
      <c r="F2130" s="96">
        <v>70</v>
      </c>
      <c r="G2130" s="96">
        <v>38</v>
      </c>
      <c r="H2130" s="96">
        <v>71</v>
      </c>
      <c r="I2130" s="96">
        <v>120</v>
      </c>
      <c r="J2130" s="96">
        <v>157</v>
      </c>
      <c r="K2130" s="96">
        <v>139</v>
      </c>
      <c r="L2130" s="96">
        <v>105</v>
      </c>
      <c r="M2130" s="96">
        <v>66</v>
      </c>
      <c r="N2130" s="96">
        <v>63</v>
      </c>
      <c r="O2130" s="96"/>
      <c r="P2130" s="96"/>
      <c r="Q2130" s="96"/>
      <c r="R2130" s="96"/>
      <c r="Z2130" s="91">
        <f t="shared" ref="Z2130:AK2130" si="2191">C2130*100000/Z2111</f>
        <v>173.60071834780007</v>
      </c>
      <c r="AA2130" s="91">
        <f t="shared" si="2191"/>
        <v>211.21235894031742</v>
      </c>
      <c r="AB2130" s="91">
        <f t="shared" si="2191"/>
        <v>376.83097307481916</v>
      </c>
      <c r="AC2130" s="91">
        <f t="shared" si="2191"/>
        <v>428.50146914789423</v>
      </c>
      <c r="AD2130" s="91">
        <f t="shared" si="2191"/>
        <v>234.13431916204559</v>
      </c>
      <c r="AE2130" s="91">
        <f t="shared" si="2191"/>
        <v>440.11901810066945</v>
      </c>
      <c r="AF2130" s="91">
        <f t="shared" si="2191"/>
        <v>746.91895929291672</v>
      </c>
      <c r="AG2130" s="91">
        <f t="shared" si="2191"/>
        <v>973.76418780623953</v>
      </c>
      <c r="AH2130" s="91">
        <f t="shared" si="2191"/>
        <v>861.53464732862278</v>
      </c>
      <c r="AI2130" s="91">
        <f t="shared" si="2191"/>
        <v>652.2549385016772</v>
      </c>
      <c r="AJ2130" s="91">
        <f t="shared" si="2191"/>
        <v>409.15008368978982</v>
      </c>
      <c r="AK2130" s="91">
        <f t="shared" si="2191"/>
        <v>392.59674705552442</v>
      </c>
      <c r="AL2130" s="148"/>
      <c r="AM2130" s="148"/>
      <c r="AN2130" s="148"/>
      <c r="AO2130" s="148"/>
    </row>
    <row r="2131" spans="1:41" ht="13.5" customHeight="1">
      <c r="A2131" s="88">
        <v>2128</v>
      </c>
      <c r="B2131" s="95" t="s">
        <v>24</v>
      </c>
      <c r="C2131" s="96">
        <v>0</v>
      </c>
      <c r="D2131" s="96">
        <v>0</v>
      </c>
      <c r="E2131" s="96">
        <v>0</v>
      </c>
      <c r="F2131" s="96">
        <v>0</v>
      </c>
      <c r="G2131" s="96">
        <v>0</v>
      </c>
      <c r="H2131" s="96">
        <v>0</v>
      </c>
      <c r="I2131" s="96">
        <v>0</v>
      </c>
      <c r="J2131" s="96">
        <v>0</v>
      </c>
      <c r="K2131" s="96">
        <v>0</v>
      </c>
      <c r="L2131" s="96">
        <v>1</v>
      </c>
      <c r="M2131" s="96">
        <v>0</v>
      </c>
      <c r="N2131" s="96">
        <v>0</v>
      </c>
      <c r="O2131" s="96"/>
      <c r="P2131" s="96"/>
      <c r="Q2131" s="96"/>
      <c r="R2131" s="96"/>
      <c r="Z2131" s="91">
        <f t="shared" ref="Z2131:AK2131" si="2192">C2131*100000/Z2111</f>
        <v>0</v>
      </c>
      <c r="AA2131" s="91">
        <f t="shared" si="2192"/>
        <v>0</v>
      </c>
      <c r="AB2131" s="91">
        <f t="shared" si="2192"/>
        <v>0</v>
      </c>
      <c r="AC2131" s="91">
        <f t="shared" si="2192"/>
        <v>0</v>
      </c>
      <c r="AD2131" s="91">
        <f t="shared" si="2192"/>
        <v>0</v>
      </c>
      <c r="AE2131" s="91">
        <f t="shared" si="2192"/>
        <v>0</v>
      </c>
      <c r="AF2131" s="91">
        <f t="shared" si="2192"/>
        <v>0</v>
      </c>
      <c r="AG2131" s="91">
        <f t="shared" si="2192"/>
        <v>0</v>
      </c>
      <c r="AH2131" s="91">
        <f t="shared" si="2192"/>
        <v>0</v>
      </c>
      <c r="AI2131" s="91">
        <f t="shared" si="2192"/>
        <v>6.2119517952540688</v>
      </c>
      <c r="AJ2131" s="91">
        <f t="shared" si="2192"/>
        <v>0</v>
      </c>
      <c r="AK2131" s="91">
        <f t="shared" si="2192"/>
        <v>0</v>
      </c>
      <c r="AL2131" s="148"/>
      <c r="AM2131" s="148"/>
      <c r="AN2131" s="148"/>
      <c r="AO2131" s="148"/>
    </row>
    <row r="2132" spans="1:41" ht="13.5" customHeight="1">
      <c r="A2132" s="88">
        <v>2129</v>
      </c>
      <c r="B2132" s="97" t="s">
        <v>119</v>
      </c>
      <c r="C2132" s="96">
        <v>39</v>
      </c>
      <c r="D2132" s="96">
        <v>39</v>
      </c>
      <c r="E2132" s="96">
        <v>77</v>
      </c>
      <c r="F2132" s="96">
        <v>83</v>
      </c>
      <c r="G2132" s="96">
        <v>48</v>
      </c>
      <c r="H2132" s="96">
        <v>87</v>
      </c>
      <c r="I2132" s="96">
        <v>139</v>
      </c>
      <c r="J2132" s="96">
        <v>207</v>
      </c>
      <c r="K2132" s="96">
        <v>186</v>
      </c>
      <c r="L2132" s="96">
        <v>157</v>
      </c>
      <c r="M2132" s="96">
        <v>87</v>
      </c>
      <c r="N2132" s="96">
        <v>78</v>
      </c>
      <c r="O2132" s="96"/>
      <c r="P2132" s="96"/>
      <c r="Q2132" s="96"/>
      <c r="R2132" s="96"/>
      <c r="T2132" s="4" t="s">
        <v>1406</v>
      </c>
      <c r="U2132" s="4" t="s">
        <v>1407</v>
      </c>
      <c r="V2132" s="4" t="s">
        <v>1408</v>
      </c>
      <c r="W2132" s="4" t="s">
        <v>1409</v>
      </c>
      <c r="X2132" s="4" t="s">
        <v>1410</v>
      </c>
      <c r="Y2132" s="4">
        <v>221.9</v>
      </c>
      <c r="Z2132" s="91">
        <f t="shared" ref="Z2132:AK2132" si="2193">C2132*100000/Z2111</f>
        <v>233.46303501945525</v>
      </c>
      <c r="AA2132" s="91">
        <f t="shared" si="2193"/>
        <v>235.35091424778227</v>
      </c>
      <c r="AB2132" s="91">
        <f t="shared" si="2193"/>
        <v>467.99975688324315</v>
      </c>
      <c r="AC2132" s="91">
        <f t="shared" si="2193"/>
        <v>508.08031341821743</v>
      </c>
      <c r="AD2132" s="91">
        <f t="shared" si="2193"/>
        <v>295.74861367837337</v>
      </c>
      <c r="AE2132" s="91">
        <f t="shared" si="2193"/>
        <v>539.30076865856677</v>
      </c>
      <c r="AF2132" s="91">
        <f t="shared" si="2193"/>
        <v>865.18112784762855</v>
      </c>
      <c r="AG2132" s="91">
        <f t="shared" si="2193"/>
        <v>1283.8801711840229</v>
      </c>
      <c r="AH2132" s="91">
        <f t="shared" si="2193"/>
        <v>1152.8449237634809</v>
      </c>
      <c r="AI2132" s="91">
        <f t="shared" si="2193"/>
        <v>975.27643185488876</v>
      </c>
      <c r="AJ2132" s="91">
        <f t="shared" si="2193"/>
        <v>539.33420122745031</v>
      </c>
      <c r="AK2132" s="91">
        <f t="shared" si="2193"/>
        <v>486.07216302112545</v>
      </c>
      <c r="AL2132" s="148"/>
      <c r="AM2132" s="148"/>
      <c r="AN2132" s="148"/>
      <c r="AO2132" s="148"/>
    </row>
    <row r="2133" spans="1:41" ht="13.5" customHeight="1">
      <c r="A2133" s="88">
        <v>2130</v>
      </c>
      <c r="B2133" s="95" t="s">
        <v>7</v>
      </c>
      <c r="C2133" s="96">
        <v>31</v>
      </c>
      <c r="D2133" s="96">
        <v>22</v>
      </c>
      <c r="E2133" s="96">
        <v>21</v>
      </c>
      <c r="F2133" s="96">
        <v>26</v>
      </c>
      <c r="G2133" s="96">
        <v>31</v>
      </c>
      <c r="H2133" s="96">
        <v>48</v>
      </c>
      <c r="I2133" s="96">
        <v>62</v>
      </c>
      <c r="J2133" s="96">
        <v>63</v>
      </c>
      <c r="K2133" s="96">
        <v>54</v>
      </c>
      <c r="L2133" s="96">
        <v>22</v>
      </c>
      <c r="M2133" s="96">
        <v>30</v>
      </c>
      <c r="N2133" s="96">
        <v>15</v>
      </c>
      <c r="O2133" s="96"/>
      <c r="P2133" s="96"/>
      <c r="Q2133" s="96"/>
      <c r="R2133" s="96"/>
      <c r="Z2133" s="91">
        <f t="shared" ref="Z2133:AK2133" si="2194">C2133*100000/Z2111</f>
        <v>185.57318168213109</v>
      </c>
      <c r="AA2133" s="91">
        <f t="shared" si="2194"/>
        <v>132.76205419105668</v>
      </c>
      <c r="AB2133" s="91">
        <f t="shared" si="2194"/>
        <v>127.6362973317936</v>
      </c>
      <c r="AC2133" s="91">
        <f t="shared" si="2194"/>
        <v>159.15768854064643</v>
      </c>
      <c r="AD2133" s="91">
        <f t="shared" si="2194"/>
        <v>191.00431300061615</v>
      </c>
      <c r="AE2133" s="91">
        <f t="shared" si="2194"/>
        <v>297.54525167369206</v>
      </c>
      <c r="AF2133" s="91">
        <f t="shared" si="2194"/>
        <v>385.90812896800696</v>
      </c>
      <c r="AG2133" s="91">
        <f t="shared" si="2194"/>
        <v>390.74613905600694</v>
      </c>
      <c r="AH2133" s="91">
        <f t="shared" si="2194"/>
        <v>334.69691335068796</v>
      </c>
      <c r="AI2133" s="91">
        <f t="shared" si="2194"/>
        <v>136.66293949558951</v>
      </c>
      <c r="AJ2133" s="91">
        <f t="shared" si="2194"/>
        <v>185.97731076808628</v>
      </c>
      <c r="AK2133" s="91">
        <f t="shared" si="2194"/>
        <v>93.475415965601044</v>
      </c>
      <c r="AL2133" s="148"/>
      <c r="AM2133" s="148"/>
      <c r="AN2133" s="148"/>
      <c r="AO2133" s="148"/>
    </row>
    <row r="2134" spans="1:41" ht="13.5" customHeight="1">
      <c r="A2134" s="88">
        <v>2131</v>
      </c>
      <c r="B2134" s="95" t="s">
        <v>6</v>
      </c>
      <c r="C2134" s="96">
        <v>150</v>
      </c>
      <c r="D2134" s="96">
        <v>118</v>
      </c>
      <c r="E2134" s="96">
        <v>114</v>
      </c>
      <c r="F2134" s="96">
        <v>108</v>
      </c>
      <c r="G2134" s="96">
        <v>67</v>
      </c>
      <c r="H2134" s="96">
        <v>70</v>
      </c>
      <c r="I2134" s="96">
        <v>41</v>
      </c>
      <c r="J2134" s="96">
        <v>80</v>
      </c>
      <c r="K2134" s="96">
        <v>71</v>
      </c>
      <c r="L2134" s="96">
        <v>22</v>
      </c>
      <c r="M2134" s="96">
        <v>26</v>
      </c>
      <c r="N2134" s="96">
        <v>29</v>
      </c>
      <c r="O2134" s="96"/>
      <c r="P2134" s="96"/>
      <c r="Q2134" s="96"/>
      <c r="R2134" s="96"/>
      <c r="Z2134" s="91">
        <f t="shared" ref="Z2134:AK2134" si="2195">C2134*100000/Z2111</f>
        <v>897.93475007482789</v>
      </c>
      <c r="AA2134" s="91">
        <f t="shared" si="2195"/>
        <v>712.08738157021298</v>
      </c>
      <c r="AB2134" s="91">
        <f t="shared" si="2195"/>
        <v>692.88275694402239</v>
      </c>
      <c r="AC2134" s="91">
        <f t="shared" si="2195"/>
        <v>661.11655239960828</v>
      </c>
      <c r="AD2134" s="91">
        <f t="shared" si="2195"/>
        <v>412.81577325939617</v>
      </c>
      <c r="AE2134" s="91">
        <f t="shared" si="2195"/>
        <v>433.92015869080092</v>
      </c>
      <c r="AF2134" s="91">
        <f t="shared" si="2195"/>
        <v>255.19731109174654</v>
      </c>
      <c r="AG2134" s="91">
        <f t="shared" si="2195"/>
        <v>496.18557340445329</v>
      </c>
      <c r="AH2134" s="91">
        <f t="shared" si="2195"/>
        <v>440.06446014627494</v>
      </c>
      <c r="AI2134" s="91">
        <f t="shared" si="2195"/>
        <v>136.66293949558951</v>
      </c>
      <c r="AJ2134" s="91">
        <f t="shared" si="2195"/>
        <v>161.18033599900812</v>
      </c>
      <c r="AK2134" s="91">
        <f t="shared" si="2195"/>
        <v>180.71913753349537</v>
      </c>
      <c r="AL2134" s="148"/>
      <c r="AM2134" s="148"/>
      <c r="AN2134" s="148"/>
      <c r="AO2134" s="148"/>
    </row>
    <row r="2135" spans="1:41" ht="13.5" customHeight="1">
      <c r="A2135" s="88">
        <v>2132</v>
      </c>
      <c r="B2135" s="95" t="s">
        <v>5</v>
      </c>
      <c r="C2135" s="96">
        <v>15</v>
      </c>
      <c r="D2135" s="96">
        <v>20</v>
      </c>
      <c r="E2135" s="96">
        <v>20</v>
      </c>
      <c r="F2135" s="96">
        <v>15</v>
      </c>
      <c r="G2135" s="96">
        <v>12</v>
      </c>
      <c r="H2135" s="96">
        <v>21</v>
      </c>
      <c r="I2135" s="96">
        <v>25</v>
      </c>
      <c r="J2135" s="96">
        <v>24</v>
      </c>
      <c r="K2135" s="96">
        <v>24</v>
      </c>
      <c r="L2135" s="96">
        <v>32</v>
      </c>
      <c r="M2135" s="96">
        <v>13</v>
      </c>
      <c r="N2135" s="96">
        <v>12</v>
      </c>
      <c r="O2135" s="96"/>
      <c r="P2135" s="96"/>
      <c r="Q2135" s="96"/>
      <c r="R2135" s="96"/>
      <c r="Z2135" s="91">
        <f t="shared" ref="Z2135:AK2135" si="2196">C2135*100000/Z2111</f>
        <v>89.793475007482783</v>
      </c>
      <c r="AA2135" s="91">
        <f t="shared" si="2196"/>
        <v>120.69277653732424</v>
      </c>
      <c r="AB2135" s="91">
        <f t="shared" si="2196"/>
        <v>121.558378411232</v>
      </c>
      <c r="AC2135" s="91">
        <f t="shared" si="2196"/>
        <v>91.821743388834477</v>
      </c>
      <c r="AD2135" s="91">
        <f t="shared" si="2196"/>
        <v>73.937153419593344</v>
      </c>
      <c r="AE2135" s="91">
        <f t="shared" si="2196"/>
        <v>130.17604760724026</v>
      </c>
      <c r="AF2135" s="91">
        <f t="shared" si="2196"/>
        <v>155.60811651935765</v>
      </c>
      <c r="AG2135" s="91">
        <f t="shared" si="2196"/>
        <v>148.85567202133598</v>
      </c>
      <c r="AH2135" s="91">
        <f t="shared" si="2196"/>
        <v>148.75418371141689</v>
      </c>
      <c r="AI2135" s="91">
        <f t="shared" si="2196"/>
        <v>198.7824574481302</v>
      </c>
      <c r="AJ2135" s="91">
        <f t="shared" si="2196"/>
        <v>80.590167999504061</v>
      </c>
      <c r="AK2135" s="91">
        <f t="shared" si="2196"/>
        <v>74.780332772480833</v>
      </c>
      <c r="AL2135" s="148"/>
      <c r="AM2135" s="148"/>
      <c r="AN2135" s="148"/>
      <c r="AO2135" s="148"/>
    </row>
    <row r="2136" spans="1:41" ht="13.5" customHeight="1">
      <c r="A2136" s="88">
        <v>2133</v>
      </c>
      <c r="B2136" s="95" t="s">
        <v>26</v>
      </c>
      <c r="C2136" s="96">
        <v>0</v>
      </c>
      <c r="D2136" s="96">
        <v>0</v>
      </c>
      <c r="E2136" s="96">
        <v>0</v>
      </c>
      <c r="F2136" s="96">
        <v>0</v>
      </c>
      <c r="G2136" s="96">
        <v>0</v>
      </c>
      <c r="H2136" s="96">
        <v>0</v>
      </c>
      <c r="I2136" s="96">
        <v>0</v>
      </c>
      <c r="J2136" s="96">
        <v>0</v>
      </c>
      <c r="K2136" s="96">
        <v>0</v>
      </c>
      <c r="L2136" s="96">
        <v>0</v>
      </c>
      <c r="M2136" s="96">
        <v>0</v>
      </c>
      <c r="N2136" s="96">
        <v>0</v>
      </c>
      <c r="O2136" s="96"/>
      <c r="P2136" s="96"/>
      <c r="Q2136" s="96"/>
      <c r="R2136" s="96"/>
      <c r="Z2136" s="91">
        <f t="shared" ref="Z2136:AK2136" si="2197">C2136*100000/Z2111</f>
        <v>0</v>
      </c>
      <c r="AA2136" s="91">
        <f t="shared" si="2197"/>
        <v>0</v>
      </c>
      <c r="AB2136" s="91">
        <f t="shared" si="2197"/>
        <v>0</v>
      </c>
      <c r="AC2136" s="91">
        <f t="shared" si="2197"/>
        <v>0</v>
      </c>
      <c r="AD2136" s="91">
        <f t="shared" si="2197"/>
        <v>0</v>
      </c>
      <c r="AE2136" s="91">
        <f t="shared" si="2197"/>
        <v>0</v>
      </c>
      <c r="AF2136" s="91">
        <f t="shared" si="2197"/>
        <v>0</v>
      </c>
      <c r="AG2136" s="91">
        <f t="shared" si="2197"/>
        <v>0</v>
      </c>
      <c r="AH2136" s="91">
        <f t="shared" si="2197"/>
        <v>0</v>
      </c>
      <c r="AI2136" s="91">
        <f t="shared" si="2197"/>
        <v>0</v>
      </c>
      <c r="AJ2136" s="91">
        <f t="shared" si="2197"/>
        <v>0</v>
      </c>
      <c r="AK2136" s="91">
        <f t="shared" si="2197"/>
        <v>0</v>
      </c>
      <c r="AL2136" s="148"/>
      <c r="AM2136" s="148"/>
      <c r="AN2136" s="148"/>
      <c r="AO2136" s="148"/>
    </row>
    <row r="2137" spans="1:41" ht="13.5" customHeight="1">
      <c r="A2137" s="88">
        <v>2134</v>
      </c>
      <c r="B2137" s="95" t="s">
        <v>4</v>
      </c>
      <c r="C2137" s="96">
        <v>24</v>
      </c>
      <c r="D2137" s="96">
        <v>19</v>
      </c>
      <c r="E2137" s="96">
        <v>15</v>
      </c>
      <c r="F2137" s="96">
        <v>19</v>
      </c>
      <c r="G2137" s="96">
        <v>11</v>
      </c>
      <c r="H2137" s="96">
        <v>69</v>
      </c>
      <c r="I2137" s="96">
        <v>37</v>
      </c>
      <c r="J2137" s="96">
        <v>47</v>
      </c>
      <c r="K2137" s="96">
        <v>51</v>
      </c>
      <c r="L2137" s="96">
        <v>26</v>
      </c>
      <c r="M2137" s="96">
        <v>39</v>
      </c>
      <c r="N2137" s="96">
        <v>52</v>
      </c>
      <c r="O2137" s="96"/>
      <c r="P2137" s="96"/>
      <c r="Q2137" s="96"/>
      <c r="R2137" s="96"/>
      <c r="Z2137" s="91">
        <f t="shared" ref="Z2137:AK2137" si="2198">C2137*100000/Z2111</f>
        <v>143.66956001197246</v>
      </c>
      <c r="AA2137" s="91">
        <f t="shared" si="2198"/>
        <v>114.65813771045804</v>
      </c>
      <c r="AB2137" s="91">
        <f t="shared" si="2198"/>
        <v>91.168783808423996</v>
      </c>
      <c r="AC2137" s="91">
        <f t="shared" si="2198"/>
        <v>116.307541625857</v>
      </c>
      <c r="AD2137" s="91">
        <f t="shared" si="2198"/>
        <v>67.775723967960573</v>
      </c>
      <c r="AE2137" s="91">
        <f t="shared" si="2198"/>
        <v>427.72129928093233</v>
      </c>
      <c r="AF2137" s="91">
        <f t="shared" si="2198"/>
        <v>230.30001244864931</v>
      </c>
      <c r="AG2137" s="91">
        <f t="shared" si="2198"/>
        <v>291.50902437511627</v>
      </c>
      <c r="AH2137" s="91">
        <f t="shared" si="2198"/>
        <v>316.10264038676087</v>
      </c>
      <c r="AI2137" s="91">
        <f t="shared" si="2198"/>
        <v>161.51074667660578</v>
      </c>
      <c r="AJ2137" s="91">
        <f t="shared" si="2198"/>
        <v>241.77050399851217</v>
      </c>
      <c r="AK2137" s="91">
        <f t="shared" si="2198"/>
        <v>324.04810868075032</v>
      </c>
      <c r="AL2137" s="148"/>
      <c r="AM2137" s="148"/>
      <c r="AN2137" s="148"/>
      <c r="AO2137" s="148"/>
    </row>
    <row r="2138" spans="1:41" ht="13.5" customHeight="1">
      <c r="A2138" s="88">
        <v>2135</v>
      </c>
      <c r="B2138" s="95" t="s">
        <v>3</v>
      </c>
      <c r="C2138" s="96">
        <v>37</v>
      </c>
      <c r="D2138" s="96">
        <v>46</v>
      </c>
      <c r="E2138" s="96">
        <v>48</v>
      </c>
      <c r="F2138" s="96">
        <v>106</v>
      </c>
      <c r="G2138" s="96">
        <v>124</v>
      </c>
      <c r="H2138" s="96">
        <v>159</v>
      </c>
      <c r="I2138" s="96">
        <v>265</v>
      </c>
      <c r="J2138" s="96">
        <v>180</v>
      </c>
      <c r="K2138" s="96">
        <v>252</v>
      </c>
      <c r="L2138" s="96">
        <v>189</v>
      </c>
      <c r="M2138" s="96">
        <v>201</v>
      </c>
      <c r="N2138" s="96">
        <v>257</v>
      </c>
      <c r="O2138" s="96"/>
      <c r="P2138" s="96"/>
      <c r="Q2138" s="96"/>
      <c r="R2138" s="96"/>
      <c r="Z2138" s="91">
        <f t="shared" ref="Z2138:AK2138" si="2199">C2138*100000/Z2111</f>
        <v>221.49057168512422</v>
      </c>
      <c r="AA2138" s="91">
        <f t="shared" si="2199"/>
        <v>277.59338603584575</v>
      </c>
      <c r="AB2138" s="91">
        <f t="shared" si="2199"/>
        <v>291.74010818695677</v>
      </c>
      <c r="AC2138" s="91">
        <f t="shared" si="2199"/>
        <v>648.87365328109695</v>
      </c>
      <c r="AD2138" s="91">
        <f t="shared" si="2199"/>
        <v>764.0172520024646</v>
      </c>
      <c r="AE2138" s="91">
        <f t="shared" si="2199"/>
        <v>985.61864616910486</v>
      </c>
      <c r="AF2138" s="91">
        <f t="shared" si="2199"/>
        <v>1649.4460351051912</v>
      </c>
      <c r="AG2138" s="91">
        <f t="shared" si="2199"/>
        <v>1116.4175401600198</v>
      </c>
      <c r="AH2138" s="91">
        <f t="shared" si="2199"/>
        <v>1561.9189289698772</v>
      </c>
      <c r="AI2138" s="91">
        <f t="shared" si="2199"/>
        <v>1174.058889303019</v>
      </c>
      <c r="AJ2138" s="91">
        <f t="shared" si="2199"/>
        <v>1246.0479821461781</v>
      </c>
      <c r="AK2138" s="91">
        <f t="shared" si="2199"/>
        <v>1601.5454602106313</v>
      </c>
      <c r="AL2138" s="148"/>
      <c r="AM2138" s="148"/>
      <c r="AN2138" s="148"/>
      <c r="AO2138" s="148"/>
    </row>
    <row r="2139" spans="1:41" ht="13.5" customHeight="1">
      <c r="A2139" s="88">
        <v>2136</v>
      </c>
      <c r="B2139" s="95" t="s">
        <v>2</v>
      </c>
      <c r="C2139" s="96">
        <v>0</v>
      </c>
      <c r="D2139" s="96">
        <v>0</v>
      </c>
      <c r="E2139" s="96">
        <v>0</v>
      </c>
      <c r="F2139" s="96">
        <v>0</v>
      </c>
      <c r="G2139" s="96">
        <v>0</v>
      </c>
      <c r="H2139" s="96">
        <v>0</v>
      </c>
      <c r="I2139" s="96">
        <v>0</v>
      </c>
      <c r="J2139" s="96">
        <v>0</v>
      </c>
      <c r="K2139" s="96">
        <v>0</v>
      </c>
      <c r="L2139" s="96">
        <v>0</v>
      </c>
      <c r="M2139" s="96">
        <v>0</v>
      </c>
      <c r="N2139" s="96">
        <v>0</v>
      </c>
      <c r="O2139" s="96"/>
      <c r="P2139" s="96"/>
      <c r="Q2139" s="96"/>
      <c r="R2139" s="96"/>
      <c r="Z2139" s="91">
        <f t="shared" ref="Z2139:AK2139" si="2200">C2139*100000/Z2111</f>
        <v>0</v>
      </c>
      <c r="AA2139" s="91">
        <f t="shared" si="2200"/>
        <v>0</v>
      </c>
      <c r="AB2139" s="91">
        <f t="shared" si="2200"/>
        <v>0</v>
      </c>
      <c r="AC2139" s="91">
        <f t="shared" si="2200"/>
        <v>0</v>
      </c>
      <c r="AD2139" s="91">
        <f t="shared" si="2200"/>
        <v>0</v>
      </c>
      <c r="AE2139" s="91">
        <f t="shared" si="2200"/>
        <v>0</v>
      </c>
      <c r="AF2139" s="91">
        <f t="shared" si="2200"/>
        <v>0</v>
      </c>
      <c r="AG2139" s="91">
        <f t="shared" si="2200"/>
        <v>0</v>
      </c>
      <c r="AH2139" s="91">
        <f t="shared" si="2200"/>
        <v>0</v>
      </c>
      <c r="AI2139" s="91">
        <f t="shared" si="2200"/>
        <v>0</v>
      </c>
      <c r="AJ2139" s="91">
        <f t="shared" si="2200"/>
        <v>0</v>
      </c>
      <c r="AK2139" s="91">
        <f t="shared" si="2200"/>
        <v>0</v>
      </c>
      <c r="AL2139" s="148"/>
      <c r="AM2139" s="148"/>
      <c r="AN2139" s="148"/>
      <c r="AO2139" s="148"/>
    </row>
    <row r="2140" spans="1:41" ht="13.5" customHeight="1">
      <c r="A2140" s="88">
        <v>2137</v>
      </c>
      <c r="B2140" s="95" t="s">
        <v>23</v>
      </c>
      <c r="C2140" s="96">
        <v>1</v>
      </c>
      <c r="D2140" s="96">
        <v>0</v>
      </c>
      <c r="E2140" s="96">
        <v>0</v>
      </c>
      <c r="F2140" s="96">
        <v>0</v>
      </c>
      <c r="G2140" s="96">
        <v>1</v>
      </c>
      <c r="H2140" s="96">
        <v>2</v>
      </c>
      <c r="I2140" s="96">
        <v>0</v>
      </c>
      <c r="J2140" s="96">
        <v>0</v>
      </c>
      <c r="K2140" s="96">
        <v>0</v>
      </c>
      <c r="L2140" s="96">
        <v>0</v>
      </c>
      <c r="M2140" s="96">
        <v>0</v>
      </c>
      <c r="N2140" s="96">
        <v>0</v>
      </c>
      <c r="O2140" s="96"/>
      <c r="P2140" s="96"/>
      <c r="Q2140" s="96"/>
      <c r="R2140" s="96"/>
      <c r="Z2140" s="91">
        <f t="shared" ref="Z2140:AK2140" si="2201">C2140*100000/Z2111</f>
        <v>5.9862316671655194</v>
      </c>
      <c r="AA2140" s="91">
        <f t="shared" si="2201"/>
        <v>0</v>
      </c>
      <c r="AB2140" s="91">
        <f t="shared" si="2201"/>
        <v>0</v>
      </c>
      <c r="AC2140" s="91">
        <f t="shared" si="2201"/>
        <v>0</v>
      </c>
      <c r="AD2140" s="91">
        <f t="shared" si="2201"/>
        <v>6.1614294516327792</v>
      </c>
      <c r="AE2140" s="91">
        <f t="shared" si="2201"/>
        <v>12.397718819737168</v>
      </c>
      <c r="AF2140" s="91">
        <f t="shared" si="2201"/>
        <v>0</v>
      </c>
      <c r="AG2140" s="91">
        <f t="shared" si="2201"/>
        <v>0</v>
      </c>
      <c r="AH2140" s="91">
        <f t="shared" si="2201"/>
        <v>0</v>
      </c>
      <c r="AI2140" s="91">
        <f t="shared" si="2201"/>
        <v>0</v>
      </c>
      <c r="AJ2140" s="91">
        <f t="shared" si="2201"/>
        <v>0</v>
      </c>
      <c r="AK2140" s="91">
        <f t="shared" si="2201"/>
        <v>0</v>
      </c>
      <c r="AL2140" s="148"/>
      <c r="AM2140" s="148"/>
      <c r="AN2140" s="148"/>
      <c r="AO2140" s="148"/>
    </row>
    <row r="2141" spans="1:41" ht="13.5" customHeight="1">
      <c r="A2141" s="88">
        <v>2138</v>
      </c>
      <c r="B2141" s="95" t="s">
        <v>1</v>
      </c>
      <c r="C2141" s="96">
        <v>8</v>
      </c>
      <c r="D2141" s="96">
        <v>10</v>
      </c>
      <c r="E2141" s="96">
        <v>2</v>
      </c>
      <c r="F2141" s="96">
        <v>6</v>
      </c>
      <c r="G2141" s="96">
        <v>3</v>
      </c>
      <c r="H2141" s="96">
        <v>3</v>
      </c>
      <c r="I2141" s="96">
        <v>2</v>
      </c>
      <c r="J2141" s="96">
        <v>2</v>
      </c>
      <c r="K2141" s="96">
        <v>5</v>
      </c>
      <c r="L2141" s="96">
        <v>2</v>
      </c>
      <c r="M2141" s="96">
        <v>0</v>
      </c>
      <c r="N2141" s="96">
        <v>0</v>
      </c>
      <c r="O2141" s="96"/>
      <c r="P2141" s="96"/>
      <c r="Q2141" s="96"/>
      <c r="R2141" s="96"/>
      <c r="Z2141" s="91">
        <f t="shared" ref="Z2141:AK2141" si="2202">C2141*100000/Z2111</f>
        <v>47.889853337324155</v>
      </c>
      <c r="AA2141" s="91">
        <f t="shared" si="2202"/>
        <v>60.346388268662118</v>
      </c>
      <c r="AB2141" s="91">
        <f t="shared" si="2202"/>
        <v>12.1558378411232</v>
      </c>
      <c r="AC2141" s="91">
        <f t="shared" si="2202"/>
        <v>36.728697355533789</v>
      </c>
      <c r="AD2141" s="91">
        <f t="shared" si="2202"/>
        <v>18.484288354898336</v>
      </c>
      <c r="AE2141" s="91">
        <f t="shared" si="2202"/>
        <v>18.596578229605754</v>
      </c>
      <c r="AF2141" s="91">
        <f t="shared" si="2202"/>
        <v>12.448649321548611</v>
      </c>
      <c r="AG2141" s="91">
        <f t="shared" si="2202"/>
        <v>12.404639335111332</v>
      </c>
      <c r="AH2141" s="91">
        <f t="shared" si="2202"/>
        <v>30.990454939878518</v>
      </c>
      <c r="AI2141" s="91">
        <f t="shared" si="2202"/>
        <v>12.423903590508138</v>
      </c>
      <c r="AJ2141" s="91">
        <f t="shared" si="2202"/>
        <v>0</v>
      </c>
      <c r="AK2141" s="91">
        <f t="shared" si="2202"/>
        <v>0</v>
      </c>
      <c r="AL2141" s="148"/>
      <c r="AM2141" s="148"/>
      <c r="AN2141" s="148"/>
      <c r="AO2141" s="148"/>
    </row>
    <row r="2142" spans="1:41" ht="13.5" customHeight="1">
      <c r="A2142" s="88">
        <v>2139</v>
      </c>
      <c r="B2142" s="95" t="s">
        <v>0</v>
      </c>
      <c r="C2142" s="96">
        <v>0</v>
      </c>
      <c r="D2142" s="96">
        <v>3</v>
      </c>
      <c r="E2142" s="96">
        <v>4</v>
      </c>
      <c r="F2142" s="96">
        <v>2</v>
      </c>
      <c r="G2142" s="96">
        <v>14</v>
      </c>
      <c r="H2142" s="96">
        <v>2</v>
      </c>
      <c r="I2142" s="96">
        <v>1</v>
      </c>
      <c r="J2142" s="96">
        <v>4</v>
      </c>
      <c r="K2142" s="96">
        <v>5</v>
      </c>
      <c r="L2142" s="96">
        <v>36</v>
      </c>
      <c r="M2142" s="96">
        <v>43</v>
      </c>
      <c r="N2142" s="96">
        <v>27</v>
      </c>
      <c r="O2142" s="96"/>
      <c r="P2142" s="96"/>
      <c r="Q2142" s="96"/>
      <c r="R2142" s="96"/>
      <c r="Z2142" s="91">
        <f t="shared" ref="Z2142:AK2142" si="2203">C2142*100000/Z2111</f>
        <v>0</v>
      </c>
      <c r="AA2142" s="91">
        <f t="shared" si="2203"/>
        <v>18.103916480598635</v>
      </c>
      <c r="AB2142" s="91">
        <f t="shared" si="2203"/>
        <v>24.311675682246399</v>
      </c>
      <c r="AC2142" s="91">
        <f t="shared" si="2203"/>
        <v>12.242899118511264</v>
      </c>
      <c r="AD2142" s="91">
        <f t="shared" si="2203"/>
        <v>86.260012322858898</v>
      </c>
      <c r="AE2142" s="91">
        <f t="shared" si="2203"/>
        <v>12.397718819737168</v>
      </c>
      <c r="AF2142" s="91">
        <f t="shared" si="2203"/>
        <v>6.2243246607743057</v>
      </c>
      <c r="AG2142" s="91">
        <f t="shared" si="2203"/>
        <v>24.809278670222664</v>
      </c>
      <c r="AH2142" s="91">
        <f t="shared" si="2203"/>
        <v>30.990454939878518</v>
      </c>
      <c r="AI2142" s="91">
        <f t="shared" si="2203"/>
        <v>223.63026462914647</v>
      </c>
      <c r="AJ2142" s="91">
        <f t="shared" si="2203"/>
        <v>266.56747876759033</v>
      </c>
      <c r="AK2142" s="91">
        <f t="shared" si="2203"/>
        <v>168.25574873808188</v>
      </c>
      <c r="AL2142" s="148"/>
      <c r="AM2142" s="148"/>
      <c r="AN2142" s="148"/>
      <c r="AO2142" s="148"/>
    </row>
    <row r="2143" spans="1:41" ht="13.5" customHeight="1">
      <c r="A2143" s="88">
        <v>2140</v>
      </c>
      <c r="B2143" s="97" t="s">
        <v>111</v>
      </c>
      <c r="C2143" s="96"/>
      <c r="D2143" s="96"/>
      <c r="E2143" s="96"/>
      <c r="F2143" s="96"/>
      <c r="G2143" s="96"/>
      <c r="H2143" s="96"/>
      <c r="I2143" s="96"/>
      <c r="J2143" s="96"/>
      <c r="K2143" s="96"/>
      <c r="L2143" s="96"/>
      <c r="M2143" s="96">
        <v>0</v>
      </c>
      <c r="N2143" s="96">
        <v>0</v>
      </c>
      <c r="O2143" s="96"/>
      <c r="P2143" s="96"/>
      <c r="Q2143" s="96"/>
      <c r="R2143" s="96"/>
      <c r="Z2143" s="91">
        <f t="shared" ref="Z2143:AK2143" si="2204">C2143*100000/Z2111</f>
        <v>0</v>
      </c>
      <c r="AA2143" s="91">
        <f t="shared" si="2204"/>
        <v>0</v>
      </c>
      <c r="AB2143" s="91">
        <f t="shared" si="2204"/>
        <v>0</v>
      </c>
      <c r="AC2143" s="91">
        <f t="shared" si="2204"/>
        <v>0</v>
      </c>
      <c r="AD2143" s="91">
        <f t="shared" si="2204"/>
        <v>0</v>
      </c>
      <c r="AE2143" s="91">
        <f t="shared" si="2204"/>
        <v>0</v>
      </c>
      <c r="AF2143" s="91">
        <f t="shared" si="2204"/>
        <v>0</v>
      </c>
      <c r="AG2143" s="91">
        <f t="shared" si="2204"/>
        <v>0</v>
      </c>
      <c r="AH2143" s="91">
        <f t="shared" si="2204"/>
        <v>0</v>
      </c>
      <c r="AI2143" s="91">
        <f t="shared" si="2204"/>
        <v>0</v>
      </c>
      <c r="AJ2143" s="91">
        <f t="shared" si="2204"/>
        <v>0</v>
      </c>
      <c r="AK2143" s="91">
        <f t="shared" si="2204"/>
        <v>0</v>
      </c>
      <c r="AL2143" s="148"/>
      <c r="AM2143" s="148"/>
      <c r="AN2143" s="148"/>
      <c r="AO2143" s="148"/>
    </row>
    <row r="2144" spans="1:41" ht="13.5" customHeight="1">
      <c r="A2144" s="88">
        <v>2141</v>
      </c>
      <c r="B2144" s="97" t="s">
        <v>112</v>
      </c>
      <c r="C2144" s="96">
        <f>SUM(C2120,C2127,C2132,C2133:C2143)</f>
        <v>990</v>
      </c>
      <c r="D2144" s="96">
        <f t="shared" ref="D2144:K2144" si="2205">SUM(D2120,D2127,D2132,D2133:D2143)</f>
        <v>977</v>
      </c>
      <c r="E2144" s="96">
        <f t="shared" si="2205"/>
        <v>1023</v>
      </c>
      <c r="F2144" s="96">
        <f t="shared" si="2205"/>
        <v>1081</v>
      </c>
      <c r="G2144" s="96">
        <f t="shared" si="2205"/>
        <v>1038</v>
      </c>
      <c r="H2144" s="96">
        <f t="shared" si="2205"/>
        <v>1223</v>
      </c>
      <c r="I2144" s="96">
        <f t="shared" si="2205"/>
        <v>1331</v>
      </c>
      <c r="J2144" s="96">
        <f t="shared" si="2205"/>
        <v>1509</v>
      </c>
      <c r="K2144" s="96">
        <f t="shared" si="2205"/>
        <v>1389</v>
      </c>
      <c r="L2144" s="96">
        <f>SUM(L2120,L2127,L2132,L2133:L2143)</f>
        <v>1188</v>
      </c>
      <c r="M2144" s="96">
        <f t="shared" ref="M2144:R2144" si="2206">SUM(M2120,M2127,M2132,M2133:M2143)</f>
        <v>1067</v>
      </c>
      <c r="N2144" s="96">
        <f>SUM(N2120,N2127,N2132,N2133:N2143)</f>
        <v>1118</v>
      </c>
      <c r="O2144" s="96">
        <f t="shared" si="2206"/>
        <v>0</v>
      </c>
      <c r="P2144" s="96">
        <f t="shared" si="2206"/>
        <v>0</v>
      </c>
      <c r="Q2144" s="96">
        <f t="shared" si="2206"/>
        <v>0</v>
      </c>
      <c r="R2144" s="96">
        <f t="shared" si="2206"/>
        <v>0</v>
      </c>
      <c r="T2144" s="4" t="s">
        <v>1411</v>
      </c>
      <c r="U2144" s="4" t="s">
        <v>1412</v>
      </c>
      <c r="V2144" s="4" t="s">
        <v>1413</v>
      </c>
      <c r="W2144" s="4" t="s">
        <v>1414</v>
      </c>
      <c r="X2144" s="4" t="s">
        <v>1415</v>
      </c>
      <c r="Y2144" s="4">
        <v>4398.5</v>
      </c>
      <c r="Z2144" s="91">
        <f t="shared" ref="Z2144:AK2144" si="2207">C2144*100000/Z2111</f>
        <v>5926.3693504938637</v>
      </c>
      <c r="AA2144" s="91">
        <f t="shared" si="2207"/>
        <v>5895.8421338482894</v>
      </c>
      <c r="AB2144" s="91">
        <f t="shared" si="2207"/>
        <v>6217.7110557345168</v>
      </c>
      <c r="AC2144" s="91">
        <f t="shared" si="2207"/>
        <v>6617.2869735553377</v>
      </c>
      <c r="AD2144" s="91">
        <f t="shared" si="2207"/>
        <v>6395.5637707948244</v>
      </c>
      <c r="AE2144" s="91">
        <f t="shared" si="2207"/>
        <v>7581.2050582692782</v>
      </c>
      <c r="AF2144" s="91">
        <f t="shared" si="2207"/>
        <v>8284.5761234906004</v>
      </c>
      <c r="AG2144" s="91">
        <f t="shared" si="2207"/>
        <v>9359.3003783415006</v>
      </c>
      <c r="AH2144" s="91">
        <f t="shared" si="2207"/>
        <v>8609.1483822982518</v>
      </c>
      <c r="AI2144" s="91">
        <f t="shared" si="2207"/>
        <v>7379.7987327618339</v>
      </c>
      <c r="AJ2144" s="91">
        <f t="shared" si="2207"/>
        <v>6614.5930196516028</v>
      </c>
      <c r="AK2144" s="91">
        <f t="shared" si="2207"/>
        <v>6967.0343366361312</v>
      </c>
      <c r="AL2144" s="148"/>
      <c r="AM2144" s="148"/>
      <c r="AN2144" s="148"/>
      <c r="AO2144" s="148"/>
    </row>
    <row r="2145" spans="1:41" ht="13.5" customHeight="1">
      <c r="A2145" s="88">
        <v>2142</v>
      </c>
      <c r="B2145" s="1" t="s">
        <v>179</v>
      </c>
      <c r="C2145" s="86">
        <v>2011</v>
      </c>
      <c r="D2145" s="86">
        <v>2012</v>
      </c>
      <c r="E2145" s="86">
        <v>2013</v>
      </c>
      <c r="F2145" s="86">
        <v>2014</v>
      </c>
      <c r="G2145" s="86">
        <v>2015</v>
      </c>
      <c r="H2145" s="86">
        <v>2016</v>
      </c>
      <c r="I2145" s="86">
        <v>2017</v>
      </c>
      <c r="J2145" s="86">
        <v>2018</v>
      </c>
      <c r="K2145" s="86">
        <v>2019</v>
      </c>
      <c r="L2145" s="86">
        <v>2020</v>
      </c>
      <c r="M2145" s="86">
        <v>2021</v>
      </c>
      <c r="N2145" s="86">
        <v>2022</v>
      </c>
      <c r="O2145" s="86">
        <v>2023</v>
      </c>
      <c r="P2145" s="86">
        <v>2024</v>
      </c>
      <c r="Q2145" s="86">
        <v>2025</v>
      </c>
      <c r="R2145" s="86">
        <v>2026</v>
      </c>
      <c r="Z2145" s="72">
        <v>98728</v>
      </c>
      <c r="AA2145" s="72">
        <v>98853</v>
      </c>
      <c r="AB2145" s="72">
        <v>101555</v>
      </c>
      <c r="AC2145" s="72">
        <v>103726</v>
      </c>
      <c r="AD2145" s="72">
        <v>106304</v>
      </c>
      <c r="AE2145" s="72">
        <v>108595</v>
      </c>
      <c r="AF2145" s="72">
        <v>111606</v>
      </c>
      <c r="AG2145" s="72">
        <v>113772</v>
      </c>
      <c r="AH2145" s="72">
        <v>116281</v>
      </c>
      <c r="AI2145" s="72">
        <v>117776</v>
      </c>
      <c r="AJ2145" s="72">
        <v>118567</v>
      </c>
      <c r="AK2145" s="72">
        <v>114340</v>
      </c>
      <c r="AL2145" s="149"/>
      <c r="AM2145" s="149"/>
      <c r="AN2145" s="149"/>
      <c r="AO2145" s="149"/>
    </row>
    <row r="2146" spans="1:41" ht="13.5" customHeight="1">
      <c r="A2146" s="88">
        <v>2143</v>
      </c>
      <c r="B2146" s="89" t="s">
        <v>25</v>
      </c>
      <c r="C2146" s="90">
        <v>2</v>
      </c>
      <c r="D2146" s="90">
        <v>2</v>
      </c>
      <c r="E2146" s="90">
        <v>5</v>
      </c>
      <c r="F2146" s="90">
        <v>4</v>
      </c>
      <c r="G2146" s="90">
        <v>4</v>
      </c>
      <c r="H2146" s="90">
        <v>5</v>
      </c>
      <c r="I2146" s="90">
        <v>2</v>
      </c>
      <c r="J2146" s="90">
        <v>0</v>
      </c>
      <c r="K2146" s="90">
        <v>8</v>
      </c>
      <c r="L2146" s="90">
        <v>2</v>
      </c>
      <c r="M2146" s="90">
        <v>2</v>
      </c>
      <c r="N2146" s="90">
        <v>2</v>
      </c>
      <c r="O2146" s="90"/>
      <c r="P2146" s="90"/>
      <c r="Q2146" s="90"/>
      <c r="R2146" s="90"/>
      <c r="Z2146" s="91">
        <f t="shared" ref="Z2146:AK2146" si="2208">C2146*100000/Z2145</f>
        <v>2.0257677659833075</v>
      </c>
      <c r="AA2146" s="91">
        <f t="shared" si="2208"/>
        <v>2.0232061748252455</v>
      </c>
      <c r="AB2146" s="91">
        <f t="shared" si="2208"/>
        <v>4.9234405002215551</v>
      </c>
      <c r="AC2146" s="91">
        <f t="shared" si="2208"/>
        <v>3.8563137496866746</v>
      </c>
      <c r="AD2146" s="91">
        <f t="shared" si="2208"/>
        <v>3.7627934978928357</v>
      </c>
      <c r="AE2146" s="91">
        <f t="shared" si="2208"/>
        <v>4.6042635480454903</v>
      </c>
      <c r="AF2146" s="91">
        <f t="shared" si="2208"/>
        <v>1.7920183502679068</v>
      </c>
      <c r="AG2146" s="91">
        <f t="shared" si="2208"/>
        <v>0</v>
      </c>
      <c r="AH2146" s="91">
        <f t="shared" si="2208"/>
        <v>6.8798857938958209</v>
      </c>
      <c r="AI2146" s="91">
        <f t="shared" si="2208"/>
        <v>1.6981388398315447</v>
      </c>
      <c r="AJ2146" s="91">
        <f t="shared" si="2208"/>
        <v>1.6868099892887565</v>
      </c>
      <c r="AK2146" s="91">
        <f t="shared" si="2208"/>
        <v>1.7491691446562883</v>
      </c>
      <c r="AL2146" s="148"/>
      <c r="AM2146" s="148"/>
      <c r="AN2146" s="148"/>
      <c r="AO2146" s="148"/>
    </row>
    <row r="2147" spans="1:41" ht="13.5" customHeight="1">
      <c r="A2147" s="88">
        <v>2144</v>
      </c>
      <c r="B2147" s="95" t="s">
        <v>22</v>
      </c>
      <c r="C2147" s="96">
        <v>594</v>
      </c>
      <c r="D2147" s="96">
        <v>597</v>
      </c>
      <c r="E2147" s="96">
        <v>535</v>
      </c>
      <c r="F2147" s="96">
        <v>498</v>
      </c>
      <c r="G2147" s="96">
        <v>517</v>
      </c>
      <c r="H2147" s="96">
        <v>596</v>
      </c>
      <c r="I2147" s="96">
        <v>610</v>
      </c>
      <c r="J2147" s="96">
        <v>640</v>
      </c>
      <c r="K2147" s="96">
        <v>778</v>
      </c>
      <c r="L2147" s="96">
        <v>810</v>
      </c>
      <c r="M2147" s="96">
        <v>839</v>
      </c>
      <c r="N2147" s="96">
        <v>813</v>
      </c>
      <c r="O2147" s="96"/>
      <c r="P2147" s="96"/>
      <c r="Q2147" s="96"/>
      <c r="R2147" s="96"/>
      <c r="Z2147" s="91">
        <f t="shared" ref="Z2147:AK2147" si="2209">C2147*100000/Z2145</f>
        <v>601.65302649704233</v>
      </c>
      <c r="AA2147" s="91">
        <f t="shared" si="2209"/>
        <v>603.92704318533583</v>
      </c>
      <c r="AB2147" s="91">
        <f t="shared" si="2209"/>
        <v>526.80813352370637</v>
      </c>
      <c r="AC2147" s="91">
        <f t="shared" si="2209"/>
        <v>480.11106183599099</v>
      </c>
      <c r="AD2147" s="91">
        <f t="shared" si="2209"/>
        <v>486.34105960264901</v>
      </c>
      <c r="AE2147" s="91">
        <f t="shared" si="2209"/>
        <v>548.82821492702237</v>
      </c>
      <c r="AF2147" s="91">
        <f t="shared" si="2209"/>
        <v>546.56559683171156</v>
      </c>
      <c r="AG2147" s="91">
        <f t="shared" si="2209"/>
        <v>562.52856590373733</v>
      </c>
      <c r="AH2147" s="91">
        <f t="shared" si="2209"/>
        <v>669.06889345636864</v>
      </c>
      <c r="AI2147" s="91">
        <f t="shared" si="2209"/>
        <v>687.74623013177552</v>
      </c>
      <c r="AJ2147" s="91">
        <f t="shared" si="2209"/>
        <v>707.61679050663338</v>
      </c>
      <c r="AK2147" s="91">
        <f t="shared" si="2209"/>
        <v>711.0372573027812</v>
      </c>
      <c r="AL2147" s="148"/>
      <c r="AM2147" s="148"/>
      <c r="AN2147" s="148"/>
      <c r="AO2147" s="148"/>
    </row>
    <row r="2148" spans="1:41" ht="13.5" customHeight="1">
      <c r="A2148" s="88">
        <v>2145</v>
      </c>
      <c r="B2148" s="95" t="s">
        <v>21</v>
      </c>
      <c r="C2148" s="96">
        <v>78</v>
      </c>
      <c r="D2148" s="96">
        <v>129</v>
      </c>
      <c r="E2148" s="96">
        <v>152</v>
      </c>
      <c r="F2148" s="96">
        <v>127</v>
      </c>
      <c r="G2148" s="96">
        <v>161</v>
      </c>
      <c r="H2148" s="96">
        <v>190</v>
      </c>
      <c r="I2148" s="96">
        <v>163</v>
      </c>
      <c r="J2148" s="96">
        <v>252</v>
      </c>
      <c r="K2148" s="96">
        <v>194</v>
      </c>
      <c r="L2148" s="96">
        <v>175</v>
      </c>
      <c r="M2148" s="96">
        <v>189</v>
      </c>
      <c r="N2148" s="96">
        <v>217</v>
      </c>
      <c r="O2148" s="96"/>
      <c r="P2148" s="96"/>
      <c r="Q2148" s="96"/>
      <c r="R2148" s="96"/>
      <c r="Z2148" s="91">
        <f t="shared" ref="Z2148:AK2148" si="2210">C2148*100000/Z2145</f>
        <v>79.004942873348995</v>
      </c>
      <c r="AA2148" s="91">
        <f t="shared" si="2210"/>
        <v>130.49679827622833</v>
      </c>
      <c r="AB2148" s="91">
        <f t="shared" si="2210"/>
        <v>149.67259120673526</v>
      </c>
      <c r="AC2148" s="91">
        <f t="shared" si="2210"/>
        <v>122.43796155255191</v>
      </c>
      <c r="AD2148" s="91">
        <f t="shared" si="2210"/>
        <v>151.45243829018662</v>
      </c>
      <c r="AE2148" s="91">
        <f t="shared" si="2210"/>
        <v>174.96201482572863</v>
      </c>
      <c r="AF2148" s="91">
        <f t="shared" si="2210"/>
        <v>146.04949554683441</v>
      </c>
      <c r="AG2148" s="91">
        <f t="shared" si="2210"/>
        <v>221.49562282459655</v>
      </c>
      <c r="AH2148" s="91">
        <f t="shared" si="2210"/>
        <v>166.83723050197366</v>
      </c>
      <c r="AI2148" s="91">
        <f t="shared" si="2210"/>
        <v>148.58714848526014</v>
      </c>
      <c r="AJ2148" s="91">
        <f t="shared" si="2210"/>
        <v>159.40354398778749</v>
      </c>
      <c r="AK2148" s="91">
        <f t="shared" si="2210"/>
        <v>189.78485219520726</v>
      </c>
      <c r="AL2148" s="148"/>
      <c r="AM2148" s="148"/>
      <c r="AN2148" s="148"/>
      <c r="AO2148" s="148"/>
    </row>
    <row r="2149" spans="1:41" ht="13.5" customHeight="1">
      <c r="A2149" s="88">
        <v>2146</v>
      </c>
      <c r="B2149" s="95" t="s">
        <v>20</v>
      </c>
      <c r="C2149" s="96">
        <v>3</v>
      </c>
      <c r="D2149" s="96">
        <v>8</v>
      </c>
      <c r="E2149" s="96">
        <v>9</v>
      </c>
      <c r="F2149" s="96">
        <v>5</v>
      </c>
      <c r="G2149" s="96">
        <v>9</v>
      </c>
      <c r="H2149" s="96">
        <v>10</v>
      </c>
      <c r="I2149" s="96">
        <v>13</v>
      </c>
      <c r="J2149" s="96">
        <v>11</v>
      </c>
      <c r="K2149" s="96">
        <v>15</v>
      </c>
      <c r="L2149" s="96">
        <v>7</v>
      </c>
      <c r="M2149" s="96">
        <v>13</v>
      </c>
      <c r="N2149" s="96">
        <v>10</v>
      </c>
      <c r="O2149" s="96"/>
      <c r="P2149" s="96"/>
      <c r="Q2149" s="96"/>
      <c r="R2149" s="96"/>
      <c r="Z2149" s="91">
        <f t="shared" ref="Z2149:AK2149" si="2211">C2149*100000/Z2145</f>
        <v>3.0386516489749615</v>
      </c>
      <c r="AA2149" s="91">
        <f t="shared" si="2211"/>
        <v>8.0928246993009818</v>
      </c>
      <c r="AB2149" s="91">
        <f t="shared" si="2211"/>
        <v>8.8621929003987994</v>
      </c>
      <c r="AC2149" s="91">
        <f t="shared" si="2211"/>
        <v>4.8203921871083431</v>
      </c>
      <c r="AD2149" s="91">
        <f t="shared" si="2211"/>
        <v>8.4662853702588805</v>
      </c>
      <c r="AE2149" s="91">
        <f t="shared" si="2211"/>
        <v>9.2085270960909806</v>
      </c>
      <c r="AF2149" s="91">
        <f t="shared" si="2211"/>
        <v>11.648119276741394</v>
      </c>
      <c r="AG2149" s="91">
        <f t="shared" si="2211"/>
        <v>9.6684597264704841</v>
      </c>
      <c r="AH2149" s="91">
        <f t="shared" si="2211"/>
        <v>12.899785863554666</v>
      </c>
      <c r="AI2149" s="91">
        <f t="shared" si="2211"/>
        <v>5.9434859394104063</v>
      </c>
      <c r="AJ2149" s="91">
        <f t="shared" si="2211"/>
        <v>10.964264930376917</v>
      </c>
      <c r="AK2149" s="91">
        <f t="shared" si="2211"/>
        <v>8.7458457232814411</v>
      </c>
      <c r="AL2149" s="148"/>
      <c r="AM2149" s="148"/>
      <c r="AN2149" s="148"/>
      <c r="AO2149" s="148"/>
    </row>
    <row r="2150" spans="1:41" ht="13.5" customHeight="1">
      <c r="A2150" s="88">
        <v>2147</v>
      </c>
      <c r="B2150" s="95" t="s">
        <v>19</v>
      </c>
      <c r="C2150" s="96">
        <v>64</v>
      </c>
      <c r="D2150" s="96">
        <v>77</v>
      </c>
      <c r="E2150" s="96">
        <v>46</v>
      </c>
      <c r="F2150" s="96">
        <v>44</v>
      </c>
      <c r="G2150" s="96">
        <v>46</v>
      </c>
      <c r="H2150" s="96">
        <v>59</v>
      </c>
      <c r="I2150" s="96">
        <v>67</v>
      </c>
      <c r="J2150" s="96">
        <v>55</v>
      </c>
      <c r="K2150" s="96">
        <v>59</v>
      </c>
      <c r="L2150" s="96">
        <v>80</v>
      </c>
      <c r="M2150" s="96">
        <v>70</v>
      </c>
      <c r="N2150" s="96">
        <v>51</v>
      </c>
      <c r="O2150" s="96"/>
      <c r="P2150" s="96"/>
      <c r="Q2150" s="96"/>
      <c r="R2150" s="96"/>
      <c r="Z2150" s="91">
        <f t="shared" ref="Z2150:AK2150" si="2212">C2150*100000/Z2145</f>
        <v>64.824568511465841</v>
      </c>
      <c r="AA2150" s="91">
        <f t="shared" si="2212"/>
        <v>77.89343773077195</v>
      </c>
      <c r="AB2150" s="91">
        <f t="shared" si="2212"/>
        <v>45.295652602038302</v>
      </c>
      <c r="AC2150" s="91">
        <f t="shared" si="2212"/>
        <v>42.419451246553422</v>
      </c>
      <c r="AD2150" s="91">
        <f t="shared" si="2212"/>
        <v>43.27212522576761</v>
      </c>
      <c r="AE2150" s="91">
        <f t="shared" si="2212"/>
        <v>54.330309866936787</v>
      </c>
      <c r="AF2150" s="91">
        <f t="shared" si="2212"/>
        <v>60.032614733974874</v>
      </c>
      <c r="AG2150" s="91">
        <f t="shared" si="2212"/>
        <v>48.342298632352424</v>
      </c>
      <c r="AH2150" s="91">
        <f t="shared" si="2212"/>
        <v>50.739157729981684</v>
      </c>
      <c r="AI2150" s="91">
        <f t="shared" si="2212"/>
        <v>67.925553593261782</v>
      </c>
      <c r="AJ2150" s="91">
        <f t="shared" si="2212"/>
        <v>59.038349625106477</v>
      </c>
      <c r="AK2150" s="91">
        <f t="shared" si="2212"/>
        <v>44.603813188735352</v>
      </c>
      <c r="AL2150" s="148"/>
      <c r="AM2150" s="148"/>
      <c r="AN2150" s="148"/>
      <c r="AO2150" s="148"/>
    </row>
    <row r="2151" spans="1:41" ht="13.5" customHeight="1">
      <c r="A2151" s="88">
        <v>2148</v>
      </c>
      <c r="B2151" s="95" t="s">
        <v>18</v>
      </c>
      <c r="C2151" s="96">
        <v>3</v>
      </c>
      <c r="D2151" s="96">
        <v>5</v>
      </c>
      <c r="E2151" s="96">
        <v>5</v>
      </c>
      <c r="F2151" s="96">
        <v>2</v>
      </c>
      <c r="G2151" s="96">
        <v>2</v>
      </c>
      <c r="H2151" s="96">
        <v>7</v>
      </c>
      <c r="I2151" s="96">
        <v>3</v>
      </c>
      <c r="J2151" s="96">
        <v>3</v>
      </c>
      <c r="K2151" s="96">
        <v>4</v>
      </c>
      <c r="L2151" s="96">
        <v>3</v>
      </c>
      <c r="M2151" s="96">
        <v>8</v>
      </c>
      <c r="N2151" s="96">
        <v>12</v>
      </c>
      <c r="O2151" s="96"/>
      <c r="P2151" s="96"/>
      <c r="Q2151" s="96"/>
      <c r="R2151" s="96"/>
      <c r="Z2151" s="91">
        <f t="shared" ref="Z2151:AK2151" si="2213">C2151*100000/Z2145</f>
        <v>3.0386516489749615</v>
      </c>
      <c r="AA2151" s="91">
        <f t="shared" si="2213"/>
        <v>5.0580154370631139</v>
      </c>
      <c r="AB2151" s="91">
        <f t="shared" si="2213"/>
        <v>4.9234405002215551</v>
      </c>
      <c r="AC2151" s="91">
        <f t="shared" si="2213"/>
        <v>1.9281568748433373</v>
      </c>
      <c r="AD2151" s="91">
        <f t="shared" si="2213"/>
        <v>1.8813967489464178</v>
      </c>
      <c r="AE2151" s="91">
        <f t="shared" si="2213"/>
        <v>6.4459689672636857</v>
      </c>
      <c r="AF2151" s="91">
        <f t="shared" si="2213"/>
        <v>2.6880275254018602</v>
      </c>
      <c r="AG2151" s="91">
        <f t="shared" si="2213"/>
        <v>2.6368526526737686</v>
      </c>
      <c r="AH2151" s="91">
        <f t="shared" si="2213"/>
        <v>3.4399428969479104</v>
      </c>
      <c r="AI2151" s="91">
        <f t="shared" si="2213"/>
        <v>2.5472082597473169</v>
      </c>
      <c r="AJ2151" s="91">
        <f t="shared" si="2213"/>
        <v>6.7472399571550259</v>
      </c>
      <c r="AK2151" s="91">
        <f t="shared" si="2213"/>
        <v>10.49501486793773</v>
      </c>
      <c r="AL2151" s="148"/>
      <c r="AM2151" s="148"/>
      <c r="AN2151" s="148"/>
      <c r="AO2151" s="148"/>
    </row>
    <row r="2152" spans="1:41" ht="13.5" customHeight="1">
      <c r="A2152" s="88">
        <v>2149</v>
      </c>
      <c r="B2152" s="95" t="s">
        <v>17</v>
      </c>
      <c r="C2152" s="96">
        <v>91</v>
      </c>
      <c r="D2152" s="96">
        <v>112</v>
      </c>
      <c r="E2152" s="96">
        <v>110</v>
      </c>
      <c r="F2152" s="96">
        <v>98</v>
      </c>
      <c r="G2152" s="96">
        <v>139</v>
      </c>
      <c r="H2152" s="96">
        <v>129</v>
      </c>
      <c r="I2152" s="96">
        <v>119</v>
      </c>
      <c r="J2152" s="96">
        <v>123</v>
      </c>
      <c r="K2152" s="96">
        <v>123</v>
      </c>
      <c r="L2152" s="96">
        <v>150</v>
      </c>
      <c r="M2152" s="96">
        <v>200</v>
      </c>
      <c r="N2152" s="96">
        <v>209</v>
      </c>
      <c r="O2152" s="96"/>
      <c r="P2152" s="96"/>
      <c r="Q2152" s="96"/>
      <c r="R2152" s="96"/>
      <c r="Z2152" s="91">
        <f t="shared" ref="Z2152:AK2152" si="2214">C2152*100000/Z2145</f>
        <v>92.172433352240503</v>
      </c>
      <c r="AA2152" s="91">
        <f t="shared" si="2214"/>
        <v>113.29954579021376</v>
      </c>
      <c r="AB2152" s="91">
        <f t="shared" si="2214"/>
        <v>108.31569100487421</v>
      </c>
      <c r="AC2152" s="91">
        <f t="shared" si="2214"/>
        <v>94.479686867323522</v>
      </c>
      <c r="AD2152" s="91">
        <f t="shared" si="2214"/>
        <v>130.75707405177604</v>
      </c>
      <c r="AE2152" s="91">
        <f t="shared" si="2214"/>
        <v>118.78999953957364</v>
      </c>
      <c r="AF2152" s="91">
        <f t="shared" si="2214"/>
        <v>106.62509184094046</v>
      </c>
      <c r="AG2152" s="91">
        <f t="shared" si="2214"/>
        <v>108.11095875962451</v>
      </c>
      <c r="AH2152" s="91">
        <f t="shared" si="2214"/>
        <v>105.77824408114826</v>
      </c>
      <c r="AI2152" s="91">
        <f t="shared" si="2214"/>
        <v>127.36041298736585</v>
      </c>
      <c r="AJ2152" s="91">
        <f t="shared" si="2214"/>
        <v>168.68099892887565</v>
      </c>
      <c r="AK2152" s="91">
        <f t="shared" si="2214"/>
        <v>182.78817561658212</v>
      </c>
      <c r="AL2152" s="148"/>
      <c r="AM2152" s="148"/>
      <c r="AN2152" s="148"/>
      <c r="AO2152" s="148"/>
    </row>
    <row r="2153" spans="1:41" ht="13.5" customHeight="1">
      <c r="A2153" s="88">
        <v>2150</v>
      </c>
      <c r="B2153" s="95" t="s">
        <v>16</v>
      </c>
      <c r="C2153" s="96">
        <v>63</v>
      </c>
      <c r="D2153" s="96">
        <v>84</v>
      </c>
      <c r="E2153" s="96">
        <v>49</v>
      </c>
      <c r="F2153" s="96">
        <v>73</v>
      </c>
      <c r="G2153" s="96">
        <v>53</v>
      </c>
      <c r="H2153" s="96">
        <v>66</v>
      </c>
      <c r="I2153" s="96">
        <v>79</v>
      </c>
      <c r="J2153" s="96">
        <v>62</v>
      </c>
      <c r="K2153" s="96">
        <v>65</v>
      </c>
      <c r="L2153" s="96">
        <v>52</v>
      </c>
      <c r="M2153" s="96">
        <v>49</v>
      </c>
      <c r="N2153" s="96">
        <v>66</v>
      </c>
      <c r="O2153" s="96"/>
      <c r="P2153" s="96"/>
      <c r="Q2153" s="96"/>
      <c r="R2153" s="96"/>
      <c r="Z2153" s="91">
        <f t="shared" ref="Z2153:AK2153" si="2215">C2153*100000/Z2145</f>
        <v>63.81168462847419</v>
      </c>
      <c r="AA2153" s="91">
        <f t="shared" si="2215"/>
        <v>84.974659342660317</v>
      </c>
      <c r="AB2153" s="91">
        <f t="shared" si="2215"/>
        <v>48.249716902171237</v>
      </c>
      <c r="AC2153" s="91">
        <f t="shared" si="2215"/>
        <v>70.377725931781811</v>
      </c>
      <c r="AD2153" s="91">
        <f t="shared" si="2215"/>
        <v>49.857013847080076</v>
      </c>
      <c r="AE2153" s="91">
        <f t="shared" si="2215"/>
        <v>60.776278834200468</v>
      </c>
      <c r="AF2153" s="91">
        <f t="shared" si="2215"/>
        <v>70.78472483558231</v>
      </c>
      <c r="AG2153" s="91">
        <f t="shared" si="2215"/>
        <v>54.494954821924551</v>
      </c>
      <c r="AH2153" s="91">
        <f t="shared" si="2215"/>
        <v>55.899072075403545</v>
      </c>
      <c r="AI2153" s="91">
        <f t="shared" si="2215"/>
        <v>44.151609835620164</v>
      </c>
      <c r="AJ2153" s="91">
        <f t="shared" si="2215"/>
        <v>41.326844737574532</v>
      </c>
      <c r="AK2153" s="91">
        <f t="shared" si="2215"/>
        <v>57.72258177365751</v>
      </c>
      <c r="AL2153" s="148"/>
      <c r="AM2153" s="148"/>
      <c r="AN2153" s="148"/>
      <c r="AO2153" s="148"/>
    </row>
    <row r="2154" spans="1:41" ht="13.5" customHeight="1">
      <c r="A2154" s="88">
        <v>2151</v>
      </c>
      <c r="B2154" s="97" t="s">
        <v>117</v>
      </c>
      <c r="C2154" s="96">
        <v>898</v>
      </c>
      <c r="D2154" s="96">
        <v>1014</v>
      </c>
      <c r="E2154" s="96">
        <v>911</v>
      </c>
      <c r="F2154" s="96">
        <v>851</v>
      </c>
      <c r="G2154" s="96">
        <v>931</v>
      </c>
      <c r="H2154" s="96">
        <v>1062</v>
      </c>
      <c r="I2154" s="96">
        <v>1056</v>
      </c>
      <c r="J2154" s="96">
        <v>1146</v>
      </c>
      <c r="K2154" s="96">
        <v>1246</v>
      </c>
      <c r="L2154" s="96">
        <v>1279</v>
      </c>
      <c r="M2154" s="96">
        <v>1370</v>
      </c>
      <c r="N2154" s="96">
        <v>1380</v>
      </c>
      <c r="O2154" s="96"/>
      <c r="P2154" s="96"/>
      <c r="Q2154" s="96"/>
      <c r="R2154" s="96"/>
      <c r="T2154" s="4" t="s">
        <v>1416</v>
      </c>
      <c r="U2154" s="4" t="s">
        <v>1417</v>
      </c>
      <c r="V2154" s="4" t="s">
        <v>1418</v>
      </c>
      <c r="W2154" s="4" t="s">
        <v>1419</v>
      </c>
      <c r="X2154" s="4" t="s">
        <v>1420</v>
      </c>
      <c r="Y2154" s="4">
        <v>882.3</v>
      </c>
      <c r="Z2154" s="91">
        <f t="shared" ref="Z2154:AK2154" si="2216">C2154*100000/Z2145</f>
        <v>909.56972692650515</v>
      </c>
      <c r="AA2154" s="91">
        <f t="shared" si="2216"/>
        <v>1025.7655306363995</v>
      </c>
      <c r="AB2154" s="91">
        <f t="shared" si="2216"/>
        <v>897.05085914036727</v>
      </c>
      <c r="AC2154" s="91">
        <f t="shared" si="2216"/>
        <v>820.43075024584004</v>
      </c>
      <c r="AD2154" s="91">
        <f t="shared" si="2216"/>
        <v>875.79018663455747</v>
      </c>
      <c r="AE2154" s="91">
        <f t="shared" si="2216"/>
        <v>977.94557760486214</v>
      </c>
      <c r="AF2154" s="91">
        <f t="shared" si="2216"/>
        <v>946.18568894145471</v>
      </c>
      <c r="AG2154" s="91">
        <f t="shared" si="2216"/>
        <v>1007.2777133213796</v>
      </c>
      <c r="AH2154" s="91">
        <f t="shared" si="2216"/>
        <v>1071.5422123992741</v>
      </c>
      <c r="AI2154" s="91">
        <f t="shared" si="2216"/>
        <v>1085.9597880722729</v>
      </c>
      <c r="AJ2154" s="91">
        <f t="shared" si="2216"/>
        <v>1155.4648426627982</v>
      </c>
      <c r="AK2154" s="91">
        <f t="shared" si="2216"/>
        <v>1206.9267098128389</v>
      </c>
      <c r="AL2154" s="148"/>
      <c r="AM2154" s="148"/>
      <c r="AN2154" s="148"/>
      <c r="AO2154" s="148"/>
    </row>
    <row r="2155" spans="1:41" ht="13.5" customHeight="1">
      <c r="A2155" s="88">
        <v>2152</v>
      </c>
      <c r="B2155" s="95" t="s">
        <v>15</v>
      </c>
      <c r="C2155" s="96">
        <v>27</v>
      </c>
      <c r="D2155" s="96">
        <v>25</v>
      </c>
      <c r="E2155" s="96">
        <v>21</v>
      </c>
      <c r="F2155" s="96">
        <v>29</v>
      </c>
      <c r="G2155" s="96">
        <v>7</v>
      </c>
      <c r="H2155" s="96">
        <v>17</v>
      </c>
      <c r="I2155" s="96">
        <v>5</v>
      </c>
      <c r="J2155" s="96">
        <v>27</v>
      </c>
      <c r="K2155" s="96">
        <v>18</v>
      </c>
      <c r="L2155" s="96">
        <v>15</v>
      </c>
      <c r="M2155" s="96">
        <v>11</v>
      </c>
      <c r="N2155" s="96">
        <v>23</v>
      </c>
      <c r="O2155" s="96"/>
      <c r="P2155" s="96"/>
      <c r="Q2155" s="96"/>
      <c r="R2155" s="96"/>
      <c r="Z2155" s="91">
        <f t="shared" ref="Z2155:AK2155" si="2217">C2155*100000/Z2145</f>
        <v>27.347864840774655</v>
      </c>
      <c r="AA2155" s="91">
        <f t="shared" si="2217"/>
        <v>25.290077185315571</v>
      </c>
      <c r="AB2155" s="91">
        <f t="shared" si="2217"/>
        <v>20.678450100930529</v>
      </c>
      <c r="AC2155" s="91">
        <f t="shared" si="2217"/>
        <v>27.958274685228389</v>
      </c>
      <c r="AD2155" s="91">
        <f t="shared" si="2217"/>
        <v>6.5848886213124622</v>
      </c>
      <c r="AE2155" s="91">
        <f t="shared" si="2217"/>
        <v>15.654496063354667</v>
      </c>
      <c r="AF2155" s="91">
        <f t="shared" si="2217"/>
        <v>4.4800458756697665</v>
      </c>
      <c r="AG2155" s="91">
        <f t="shared" si="2217"/>
        <v>23.731673874063919</v>
      </c>
      <c r="AH2155" s="91">
        <f t="shared" si="2217"/>
        <v>15.479743036265598</v>
      </c>
      <c r="AI2155" s="91">
        <f t="shared" si="2217"/>
        <v>12.736041298736584</v>
      </c>
      <c r="AJ2155" s="91">
        <f t="shared" si="2217"/>
        <v>9.2774549410881608</v>
      </c>
      <c r="AK2155" s="91">
        <f t="shared" si="2217"/>
        <v>20.115445163547314</v>
      </c>
      <c r="AL2155" s="148"/>
      <c r="AM2155" s="148"/>
      <c r="AN2155" s="148"/>
      <c r="AO2155" s="148"/>
    </row>
    <row r="2156" spans="1:41" ht="13.5" customHeight="1">
      <c r="A2156" s="88">
        <v>2153</v>
      </c>
      <c r="B2156" s="95" t="s">
        <v>14</v>
      </c>
      <c r="C2156" s="96">
        <v>861</v>
      </c>
      <c r="D2156" s="96">
        <v>949</v>
      </c>
      <c r="E2156" s="96">
        <v>775</v>
      </c>
      <c r="F2156" s="96">
        <v>702</v>
      </c>
      <c r="G2156" s="96">
        <v>726</v>
      </c>
      <c r="H2156" s="96">
        <v>682</v>
      </c>
      <c r="I2156" s="96">
        <v>721</v>
      </c>
      <c r="J2156" s="96">
        <v>723</v>
      </c>
      <c r="K2156" s="96">
        <v>687</v>
      </c>
      <c r="L2156" s="96">
        <v>864</v>
      </c>
      <c r="M2156" s="96">
        <v>777</v>
      </c>
      <c r="N2156" s="96">
        <v>728</v>
      </c>
      <c r="O2156" s="96"/>
      <c r="P2156" s="96"/>
      <c r="Q2156" s="96"/>
      <c r="R2156" s="96"/>
      <c r="Z2156" s="91">
        <f t="shared" ref="Z2156:AK2156" si="2218">C2156*100000/Z2145</f>
        <v>872.09302325581393</v>
      </c>
      <c r="AA2156" s="91">
        <f t="shared" si="2218"/>
        <v>960.01132995457897</v>
      </c>
      <c r="AB2156" s="91">
        <f t="shared" si="2218"/>
        <v>763.133277534341</v>
      </c>
      <c r="AC2156" s="91">
        <f t="shared" si="2218"/>
        <v>676.78306307001139</v>
      </c>
      <c r="AD2156" s="91">
        <f t="shared" si="2218"/>
        <v>682.94701986754967</v>
      </c>
      <c r="AE2156" s="91">
        <f t="shared" si="2218"/>
        <v>628.02154795340482</v>
      </c>
      <c r="AF2156" s="91">
        <f t="shared" si="2218"/>
        <v>646.02261527158043</v>
      </c>
      <c r="AG2156" s="91">
        <f t="shared" si="2218"/>
        <v>635.48148929437821</v>
      </c>
      <c r="AH2156" s="91">
        <f t="shared" si="2218"/>
        <v>590.81019255080366</v>
      </c>
      <c r="AI2156" s="91">
        <f t="shared" si="2218"/>
        <v>733.59597880722731</v>
      </c>
      <c r="AJ2156" s="91">
        <f t="shared" si="2218"/>
        <v>655.32568083868193</v>
      </c>
      <c r="AK2156" s="91">
        <f t="shared" si="2218"/>
        <v>636.69756865488898</v>
      </c>
      <c r="AL2156" s="148"/>
      <c r="AM2156" s="148"/>
      <c r="AN2156" s="148"/>
      <c r="AO2156" s="148"/>
    </row>
    <row r="2157" spans="1:41" ht="13.5" customHeight="1">
      <c r="A2157" s="88">
        <v>2154</v>
      </c>
      <c r="B2157" s="95" t="s">
        <v>13</v>
      </c>
      <c r="C2157" s="96">
        <v>865</v>
      </c>
      <c r="D2157" s="96">
        <v>913</v>
      </c>
      <c r="E2157" s="96">
        <v>1132</v>
      </c>
      <c r="F2157" s="96">
        <v>1037</v>
      </c>
      <c r="G2157" s="96">
        <v>1261</v>
      </c>
      <c r="H2157" s="96">
        <v>1281</v>
      </c>
      <c r="I2157" s="96">
        <v>1034</v>
      </c>
      <c r="J2157" s="96">
        <v>1077</v>
      </c>
      <c r="K2157" s="96">
        <v>804</v>
      </c>
      <c r="L2157" s="96">
        <v>982</v>
      </c>
      <c r="M2157" s="96">
        <v>810</v>
      </c>
      <c r="N2157" s="96">
        <v>751</v>
      </c>
      <c r="O2157" s="96"/>
      <c r="P2157" s="96"/>
      <c r="Q2157" s="96"/>
      <c r="R2157" s="96"/>
      <c r="Z2157" s="91">
        <f t="shared" ref="Z2157:AK2157" si="2219">C2157*100000/Z2145</f>
        <v>876.14455878778062</v>
      </c>
      <c r="AA2157" s="91">
        <f t="shared" si="2219"/>
        <v>923.59361880772462</v>
      </c>
      <c r="AB2157" s="91">
        <f t="shared" si="2219"/>
        <v>1114.6669292501599</v>
      </c>
      <c r="AC2157" s="91">
        <f t="shared" si="2219"/>
        <v>999.74933960627038</v>
      </c>
      <c r="AD2157" s="91">
        <f t="shared" si="2219"/>
        <v>1186.2206502107165</v>
      </c>
      <c r="AE2157" s="91">
        <f t="shared" si="2219"/>
        <v>1179.6123210092546</v>
      </c>
      <c r="AF2157" s="91">
        <f t="shared" si="2219"/>
        <v>926.4734870885078</v>
      </c>
      <c r="AG2157" s="91">
        <f t="shared" si="2219"/>
        <v>946.63010230988289</v>
      </c>
      <c r="AH2157" s="91">
        <f t="shared" si="2219"/>
        <v>691.4285222865301</v>
      </c>
      <c r="AI2157" s="91">
        <f t="shared" si="2219"/>
        <v>833.78617035728837</v>
      </c>
      <c r="AJ2157" s="91">
        <f t="shared" si="2219"/>
        <v>683.1580456619464</v>
      </c>
      <c r="AK2157" s="91">
        <f t="shared" si="2219"/>
        <v>656.81301381843627</v>
      </c>
      <c r="AL2157" s="148"/>
      <c r="AM2157" s="148"/>
      <c r="AN2157" s="148"/>
      <c r="AO2157" s="148"/>
    </row>
    <row r="2158" spans="1:41" ht="13.5" customHeight="1">
      <c r="A2158" s="88">
        <v>2155</v>
      </c>
      <c r="B2158" s="95" t="s">
        <v>12</v>
      </c>
      <c r="C2158" s="96">
        <v>3385</v>
      </c>
      <c r="D2158" s="96">
        <v>3499</v>
      </c>
      <c r="E2158" s="96">
        <v>3476</v>
      </c>
      <c r="F2158" s="96">
        <v>3710</v>
      </c>
      <c r="G2158" s="96">
        <v>4079</v>
      </c>
      <c r="H2158" s="96">
        <v>4723</v>
      </c>
      <c r="I2158" s="96">
        <v>4743</v>
      </c>
      <c r="J2158" s="96">
        <v>4288</v>
      </c>
      <c r="K2158" s="96">
        <v>4543</v>
      </c>
      <c r="L2158" s="96">
        <v>5581</v>
      </c>
      <c r="M2158" s="96">
        <v>4318</v>
      </c>
      <c r="N2158" s="96">
        <v>4398</v>
      </c>
      <c r="O2158" s="96"/>
      <c r="P2158" s="96"/>
      <c r="Q2158" s="96"/>
      <c r="R2158" s="96"/>
      <c r="Z2158" s="91">
        <f t="shared" ref="Z2158:AK2158" si="2220">C2158*100000/Z2145</f>
        <v>3428.6119439267482</v>
      </c>
      <c r="AA2158" s="91">
        <f t="shared" si="2220"/>
        <v>3539.5992028567671</v>
      </c>
      <c r="AB2158" s="91">
        <f t="shared" si="2220"/>
        <v>3422.7758357540251</v>
      </c>
      <c r="AC2158" s="91">
        <f t="shared" si="2220"/>
        <v>3576.7310028343904</v>
      </c>
      <c r="AD2158" s="91">
        <f t="shared" si="2220"/>
        <v>3837.1086694762193</v>
      </c>
      <c r="AE2158" s="91">
        <f t="shared" si="2220"/>
        <v>4349.1873474837703</v>
      </c>
      <c r="AF2158" s="91">
        <f t="shared" si="2220"/>
        <v>4249.7715176603406</v>
      </c>
      <c r="AG2158" s="91">
        <f t="shared" si="2220"/>
        <v>3768.9413915550399</v>
      </c>
      <c r="AH2158" s="91">
        <f t="shared" si="2220"/>
        <v>3906.9151452085894</v>
      </c>
      <c r="AI2158" s="91">
        <f t="shared" si="2220"/>
        <v>4738.6564325499248</v>
      </c>
      <c r="AJ2158" s="91">
        <f t="shared" si="2220"/>
        <v>3641.8227668744253</v>
      </c>
      <c r="AK2158" s="91">
        <f t="shared" si="2220"/>
        <v>3846.4229490991779</v>
      </c>
      <c r="AL2158" s="148"/>
      <c r="AM2158" s="148"/>
      <c r="AN2158" s="148"/>
      <c r="AO2158" s="148"/>
    </row>
    <row r="2159" spans="1:41" ht="13.5" customHeight="1">
      <c r="A2159" s="88">
        <v>2156</v>
      </c>
      <c r="B2159" s="95" t="s">
        <v>11</v>
      </c>
      <c r="C2159" s="96">
        <v>771</v>
      </c>
      <c r="D2159" s="96">
        <v>821</v>
      </c>
      <c r="E2159" s="96">
        <v>984</v>
      </c>
      <c r="F2159" s="96">
        <v>1493</v>
      </c>
      <c r="G2159" s="96">
        <v>835</v>
      </c>
      <c r="H2159" s="96">
        <v>1022</v>
      </c>
      <c r="I2159" s="96">
        <v>1140</v>
      </c>
      <c r="J2159" s="96">
        <v>952</v>
      </c>
      <c r="K2159" s="96">
        <v>1107</v>
      </c>
      <c r="L2159" s="96">
        <v>1157</v>
      </c>
      <c r="M2159" s="96">
        <v>988</v>
      </c>
      <c r="N2159" s="96">
        <v>928</v>
      </c>
      <c r="O2159" s="96"/>
      <c r="P2159" s="96"/>
      <c r="Q2159" s="96"/>
      <c r="R2159" s="96"/>
      <c r="Z2159" s="91">
        <f t="shared" ref="Z2159:AK2159" si="2221">C2159*100000/Z2145</f>
        <v>780.93347378656506</v>
      </c>
      <c r="AA2159" s="91">
        <f t="shared" si="2221"/>
        <v>830.52613476576335</v>
      </c>
      <c r="AB2159" s="91">
        <f t="shared" si="2221"/>
        <v>968.93309044360194</v>
      </c>
      <c r="AC2159" s="91">
        <f t="shared" si="2221"/>
        <v>1439.3691070705513</v>
      </c>
      <c r="AD2159" s="91">
        <f t="shared" si="2221"/>
        <v>785.48314268512945</v>
      </c>
      <c r="AE2159" s="91">
        <f t="shared" si="2221"/>
        <v>941.11146922049818</v>
      </c>
      <c r="AF2159" s="91">
        <f t="shared" si="2221"/>
        <v>1021.4504596527069</v>
      </c>
      <c r="AG2159" s="91">
        <f t="shared" si="2221"/>
        <v>836.76124178180919</v>
      </c>
      <c r="AH2159" s="91">
        <f t="shared" si="2221"/>
        <v>952.00419673033423</v>
      </c>
      <c r="AI2159" s="91">
        <f t="shared" si="2221"/>
        <v>982.37331884254854</v>
      </c>
      <c r="AJ2159" s="91">
        <f t="shared" si="2221"/>
        <v>833.28413470864575</v>
      </c>
      <c r="AK2159" s="91">
        <f t="shared" si="2221"/>
        <v>811.61448312051778</v>
      </c>
      <c r="AL2159" s="148"/>
      <c r="AM2159" s="148"/>
      <c r="AN2159" s="148"/>
      <c r="AO2159" s="148"/>
    </row>
    <row r="2160" spans="1:41" ht="13.5" customHeight="1">
      <c r="A2160" s="88">
        <v>2157</v>
      </c>
      <c r="B2160" s="95" t="s">
        <v>28</v>
      </c>
      <c r="C2160" s="96">
        <v>0</v>
      </c>
      <c r="D2160" s="96">
        <v>0</v>
      </c>
      <c r="E2160" s="96">
        <v>0</v>
      </c>
      <c r="F2160" s="96">
        <v>0</v>
      </c>
      <c r="G2160" s="96">
        <v>0</v>
      </c>
      <c r="H2160" s="96">
        <v>0</v>
      </c>
      <c r="I2160" s="96">
        <v>1</v>
      </c>
      <c r="J2160" s="96">
        <v>0</v>
      </c>
      <c r="K2160" s="96">
        <v>0</v>
      </c>
      <c r="L2160" s="96">
        <v>0</v>
      </c>
      <c r="M2160" s="96">
        <v>0</v>
      </c>
      <c r="N2160" s="96">
        <v>0</v>
      </c>
      <c r="O2160" s="96"/>
      <c r="P2160" s="96"/>
      <c r="Q2160" s="96"/>
      <c r="R2160" s="96"/>
      <c r="Z2160" s="91">
        <f t="shared" ref="Z2160:AK2160" si="2222">C2160*100000/Z2145</f>
        <v>0</v>
      </c>
      <c r="AA2160" s="91">
        <f t="shared" si="2222"/>
        <v>0</v>
      </c>
      <c r="AB2160" s="91">
        <f t="shared" si="2222"/>
        <v>0</v>
      </c>
      <c r="AC2160" s="91">
        <f t="shared" si="2222"/>
        <v>0</v>
      </c>
      <c r="AD2160" s="91">
        <f t="shared" si="2222"/>
        <v>0</v>
      </c>
      <c r="AE2160" s="91">
        <f t="shared" si="2222"/>
        <v>0</v>
      </c>
      <c r="AF2160" s="91">
        <f t="shared" si="2222"/>
        <v>0.89600917513395339</v>
      </c>
      <c r="AG2160" s="91">
        <f t="shared" si="2222"/>
        <v>0</v>
      </c>
      <c r="AH2160" s="91">
        <f t="shared" si="2222"/>
        <v>0</v>
      </c>
      <c r="AI2160" s="91">
        <f t="shared" si="2222"/>
        <v>0</v>
      </c>
      <c r="AJ2160" s="91">
        <f t="shared" si="2222"/>
        <v>0</v>
      </c>
      <c r="AK2160" s="91">
        <f t="shared" si="2222"/>
        <v>0</v>
      </c>
      <c r="AL2160" s="148"/>
      <c r="AM2160" s="148"/>
      <c r="AN2160" s="148"/>
      <c r="AO2160" s="148"/>
    </row>
    <row r="2161" spans="1:41" ht="13.5" customHeight="1">
      <c r="A2161" s="88">
        <v>2158</v>
      </c>
      <c r="B2161" s="97" t="s">
        <v>118</v>
      </c>
      <c r="C2161" s="96">
        <v>5909</v>
      </c>
      <c r="D2161" s="96">
        <v>6207</v>
      </c>
      <c r="E2161" s="96">
        <v>6388</v>
      </c>
      <c r="F2161" s="96">
        <v>6971</v>
      </c>
      <c r="G2161" s="96">
        <v>6908</v>
      </c>
      <c r="H2161" s="96">
        <v>7725</v>
      </c>
      <c r="I2161" s="96">
        <v>7644</v>
      </c>
      <c r="J2161" s="96">
        <v>7067</v>
      </c>
      <c r="K2161" s="96">
        <v>7159</v>
      </c>
      <c r="L2161" s="96">
        <v>8599</v>
      </c>
      <c r="M2161" s="96">
        <v>6904</v>
      </c>
      <c r="N2161" s="96">
        <v>6828</v>
      </c>
      <c r="O2161" s="96"/>
      <c r="P2161" s="96"/>
      <c r="Q2161" s="96"/>
      <c r="R2161" s="96"/>
      <c r="T2161" s="4" t="s">
        <v>1421</v>
      </c>
      <c r="U2161" s="4" t="s">
        <v>1422</v>
      </c>
      <c r="V2161" s="4" t="s">
        <v>1423</v>
      </c>
      <c r="W2161" s="4" t="s">
        <v>1424</v>
      </c>
      <c r="X2161" s="4" t="s">
        <v>1425</v>
      </c>
      <c r="Y2161" s="4">
        <v>6994</v>
      </c>
      <c r="Z2161" s="91">
        <f t="shared" ref="Z2161:AK2161" si="2223">C2161*100000/Z2145</f>
        <v>5985.1308645976824</v>
      </c>
      <c r="AA2161" s="91">
        <f t="shared" si="2223"/>
        <v>6279.02036357015</v>
      </c>
      <c r="AB2161" s="91">
        <f t="shared" si="2223"/>
        <v>6290.1875830830586</v>
      </c>
      <c r="AC2161" s="91">
        <f t="shared" si="2223"/>
        <v>6720.590787266452</v>
      </c>
      <c r="AD2161" s="91">
        <f t="shared" si="2223"/>
        <v>6498.3443708609275</v>
      </c>
      <c r="AE2161" s="91">
        <f t="shared" si="2223"/>
        <v>7113.5871817302823</v>
      </c>
      <c r="AF2161" s="91">
        <f t="shared" si="2223"/>
        <v>6849.0941347239395</v>
      </c>
      <c r="AG2161" s="91">
        <f t="shared" si="2223"/>
        <v>6211.545898815174</v>
      </c>
      <c r="AH2161" s="91">
        <f t="shared" si="2223"/>
        <v>6156.6377998125236</v>
      </c>
      <c r="AI2161" s="91">
        <f t="shared" si="2223"/>
        <v>7301.1479418557265</v>
      </c>
      <c r="AJ2161" s="91">
        <f t="shared" si="2223"/>
        <v>5822.8680830247877</v>
      </c>
      <c r="AK2161" s="91">
        <f t="shared" si="2223"/>
        <v>5971.6634598565679</v>
      </c>
      <c r="AL2161" s="148"/>
      <c r="AM2161" s="148"/>
      <c r="AN2161" s="148"/>
      <c r="AO2161" s="148"/>
    </row>
    <row r="2162" spans="1:41" ht="13.5" customHeight="1">
      <c r="A2162" s="88">
        <v>2159</v>
      </c>
      <c r="B2162" s="95" t="s">
        <v>10</v>
      </c>
      <c r="C2162" s="96">
        <v>96</v>
      </c>
      <c r="D2162" s="96">
        <v>57</v>
      </c>
      <c r="E2162" s="96">
        <v>48</v>
      </c>
      <c r="F2162" s="96">
        <v>71</v>
      </c>
      <c r="G2162" s="96">
        <v>93</v>
      </c>
      <c r="H2162" s="96">
        <v>127</v>
      </c>
      <c r="I2162" s="96">
        <v>104</v>
      </c>
      <c r="J2162" s="96">
        <v>110</v>
      </c>
      <c r="K2162" s="96">
        <v>87</v>
      </c>
      <c r="L2162" s="96">
        <v>122</v>
      </c>
      <c r="M2162" s="96">
        <v>84</v>
      </c>
      <c r="N2162" s="96">
        <v>59</v>
      </c>
      <c r="O2162" s="96"/>
      <c r="P2162" s="96"/>
      <c r="Q2162" s="96"/>
      <c r="R2162" s="96"/>
      <c r="Z2162" s="91">
        <f t="shared" ref="Z2162:AK2162" si="2224">C2162*100000/Z2145</f>
        <v>97.236852767198769</v>
      </c>
      <c r="AA2162" s="91">
        <f t="shared" si="2224"/>
        <v>57.661375982519502</v>
      </c>
      <c r="AB2162" s="91">
        <f t="shared" si="2224"/>
        <v>47.265028802126928</v>
      </c>
      <c r="AC2162" s="91">
        <f t="shared" si="2224"/>
        <v>68.449569056938472</v>
      </c>
      <c r="AD2162" s="91">
        <f t="shared" si="2224"/>
        <v>87.484948826008434</v>
      </c>
      <c r="AE2162" s="91">
        <f t="shared" si="2224"/>
        <v>116.94829412035546</v>
      </c>
      <c r="AF2162" s="91">
        <f t="shared" si="2224"/>
        <v>93.18495421393115</v>
      </c>
      <c r="AG2162" s="91">
        <f t="shared" si="2224"/>
        <v>96.684597264704848</v>
      </c>
      <c r="AH2162" s="91">
        <f t="shared" si="2224"/>
        <v>74.818758008617053</v>
      </c>
      <c r="AI2162" s="91">
        <f t="shared" si="2224"/>
        <v>103.58646922972422</v>
      </c>
      <c r="AJ2162" s="91">
        <f t="shared" si="2224"/>
        <v>70.846019550127778</v>
      </c>
      <c r="AK2162" s="91">
        <f t="shared" si="2224"/>
        <v>51.600489767360507</v>
      </c>
      <c r="AL2162" s="148"/>
      <c r="AM2162" s="148"/>
      <c r="AN2162" s="148"/>
      <c r="AO2162" s="148"/>
    </row>
    <row r="2163" spans="1:41" ht="13.5" customHeight="1">
      <c r="A2163" s="88">
        <v>2160</v>
      </c>
      <c r="B2163" s="95" t="s">
        <v>9</v>
      </c>
      <c r="C2163" s="96">
        <v>2</v>
      </c>
      <c r="D2163" s="96">
        <v>15</v>
      </c>
      <c r="E2163" s="96">
        <v>12</v>
      </c>
      <c r="F2163" s="96">
        <v>90</v>
      </c>
      <c r="G2163" s="96">
        <v>17</v>
      </c>
      <c r="H2163" s="96">
        <v>40</v>
      </c>
      <c r="I2163" s="96">
        <v>26</v>
      </c>
      <c r="J2163" s="96">
        <v>16</v>
      </c>
      <c r="K2163" s="96">
        <v>18</v>
      </c>
      <c r="L2163" s="96">
        <v>33</v>
      </c>
      <c r="M2163" s="96">
        <v>40</v>
      </c>
      <c r="N2163" s="96">
        <v>28</v>
      </c>
      <c r="O2163" s="96"/>
      <c r="P2163" s="96"/>
      <c r="Q2163" s="96"/>
      <c r="R2163" s="96"/>
      <c r="Z2163" s="91">
        <f t="shared" ref="Z2163:AK2163" si="2225">C2163*100000/Z2145</f>
        <v>2.0257677659833075</v>
      </c>
      <c r="AA2163" s="91">
        <f t="shared" si="2225"/>
        <v>15.174046311189342</v>
      </c>
      <c r="AB2163" s="91">
        <f t="shared" si="2225"/>
        <v>11.816257200531732</v>
      </c>
      <c r="AC2163" s="91">
        <f t="shared" si="2225"/>
        <v>86.767059367950182</v>
      </c>
      <c r="AD2163" s="91">
        <f t="shared" si="2225"/>
        <v>15.991872366044552</v>
      </c>
      <c r="AE2163" s="91">
        <f t="shared" si="2225"/>
        <v>36.834108384363923</v>
      </c>
      <c r="AF2163" s="91">
        <f t="shared" si="2225"/>
        <v>23.296238553482787</v>
      </c>
      <c r="AG2163" s="91">
        <f t="shared" si="2225"/>
        <v>14.063214147593433</v>
      </c>
      <c r="AH2163" s="91">
        <f t="shared" si="2225"/>
        <v>15.479743036265598</v>
      </c>
      <c r="AI2163" s="91">
        <f t="shared" si="2225"/>
        <v>28.019290857220486</v>
      </c>
      <c r="AJ2163" s="91">
        <f t="shared" si="2225"/>
        <v>33.736199785775135</v>
      </c>
      <c r="AK2163" s="91">
        <f t="shared" si="2225"/>
        <v>24.488368025188034</v>
      </c>
      <c r="AL2163" s="148"/>
      <c r="AM2163" s="148"/>
      <c r="AN2163" s="148"/>
      <c r="AO2163" s="148"/>
    </row>
    <row r="2164" spans="1:41" ht="13.5" customHeight="1">
      <c r="A2164" s="88">
        <v>2161</v>
      </c>
      <c r="B2164" s="95" t="s">
        <v>8</v>
      </c>
      <c r="C2164" s="96">
        <v>267</v>
      </c>
      <c r="D2164" s="96">
        <v>366</v>
      </c>
      <c r="E2164" s="96">
        <v>389</v>
      </c>
      <c r="F2164" s="96">
        <v>338</v>
      </c>
      <c r="G2164" s="96">
        <v>387</v>
      </c>
      <c r="H2164" s="96">
        <v>520</v>
      </c>
      <c r="I2164" s="96">
        <v>597</v>
      </c>
      <c r="J2164" s="96">
        <v>680</v>
      </c>
      <c r="K2164" s="96">
        <v>575</v>
      </c>
      <c r="L2164" s="96">
        <v>704</v>
      </c>
      <c r="M2164" s="96">
        <v>590</v>
      </c>
      <c r="N2164" s="96">
        <v>505</v>
      </c>
      <c r="O2164" s="96"/>
      <c r="P2164" s="96"/>
      <c r="Q2164" s="96"/>
      <c r="R2164" s="96"/>
      <c r="Z2164" s="91">
        <f t="shared" ref="Z2164:AK2164" si="2226">C2164*100000/Z2145</f>
        <v>270.4399967587716</v>
      </c>
      <c r="AA2164" s="91">
        <f t="shared" si="2226"/>
        <v>370.24672999301993</v>
      </c>
      <c r="AB2164" s="91">
        <f t="shared" si="2226"/>
        <v>383.04367091723697</v>
      </c>
      <c r="AC2164" s="91">
        <f t="shared" si="2226"/>
        <v>325.85851184852402</v>
      </c>
      <c r="AD2164" s="91">
        <f t="shared" si="2226"/>
        <v>364.05027092113187</v>
      </c>
      <c r="AE2164" s="91">
        <f t="shared" si="2226"/>
        <v>478.843408996731</v>
      </c>
      <c r="AF2164" s="91">
        <f t="shared" si="2226"/>
        <v>534.91747755497022</v>
      </c>
      <c r="AG2164" s="91">
        <f t="shared" si="2226"/>
        <v>597.68660127272085</v>
      </c>
      <c r="AH2164" s="91">
        <f t="shared" si="2226"/>
        <v>494.49179143626213</v>
      </c>
      <c r="AI2164" s="91">
        <f t="shared" si="2226"/>
        <v>597.74487162070375</v>
      </c>
      <c r="AJ2164" s="91">
        <f t="shared" si="2226"/>
        <v>497.60894684018319</v>
      </c>
      <c r="AK2164" s="91">
        <f t="shared" si="2226"/>
        <v>441.66520902571278</v>
      </c>
      <c r="AL2164" s="148"/>
      <c r="AM2164" s="148"/>
      <c r="AN2164" s="148"/>
      <c r="AO2164" s="148"/>
    </row>
    <row r="2165" spans="1:41" ht="13.5" customHeight="1">
      <c r="A2165" s="88">
        <v>2162</v>
      </c>
      <c r="B2165" s="95" t="s">
        <v>24</v>
      </c>
      <c r="C2165" s="96">
        <v>0</v>
      </c>
      <c r="D2165" s="96">
        <v>2</v>
      </c>
      <c r="E2165" s="96">
        <v>2</v>
      </c>
      <c r="F2165" s="96">
        <v>2</v>
      </c>
      <c r="G2165" s="96">
        <v>0</v>
      </c>
      <c r="H2165" s="96">
        <v>3</v>
      </c>
      <c r="I2165" s="96">
        <v>4</v>
      </c>
      <c r="J2165" s="96">
        <v>1</v>
      </c>
      <c r="K2165" s="96">
        <v>4</v>
      </c>
      <c r="L2165" s="96">
        <v>1</v>
      </c>
      <c r="M2165" s="96">
        <v>27</v>
      </c>
      <c r="N2165" s="96">
        <v>20</v>
      </c>
      <c r="O2165" s="96"/>
      <c r="P2165" s="96"/>
      <c r="Q2165" s="96"/>
      <c r="R2165" s="96"/>
      <c r="Z2165" s="91">
        <f t="shared" ref="Z2165:AK2165" si="2227">C2165*100000/Z2145</f>
        <v>0</v>
      </c>
      <c r="AA2165" s="91">
        <f t="shared" si="2227"/>
        <v>2.0232061748252455</v>
      </c>
      <c r="AB2165" s="91">
        <f t="shared" si="2227"/>
        <v>1.9693762000886219</v>
      </c>
      <c r="AC2165" s="91">
        <f t="shared" si="2227"/>
        <v>1.9281568748433373</v>
      </c>
      <c r="AD2165" s="91">
        <f t="shared" si="2227"/>
        <v>0</v>
      </c>
      <c r="AE2165" s="91">
        <f t="shared" si="2227"/>
        <v>2.762558128827294</v>
      </c>
      <c r="AF2165" s="91">
        <f t="shared" si="2227"/>
        <v>3.5840367005358136</v>
      </c>
      <c r="AG2165" s="91">
        <f t="shared" si="2227"/>
        <v>0.87895088422458956</v>
      </c>
      <c r="AH2165" s="91">
        <f t="shared" si="2227"/>
        <v>3.4399428969479104</v>
      </c>
      <c r="AI2165" s="91">
        <f t="shared" si="2227"/>
        <v>0.84906941991577234</v>
      </c>
      <c r="AJ2165" s="91">
        <f t="shared" si="2227"/>
        <v>22.771934855398214</v>
      </c>
      <c r="AK2165" s="91">
        <f t="shared" si="2227"/>
        <v>17.491691446562882</v>
      </c>
      <c r="AL2165" s="148"/>
      <c r="AM2165" s="148"/>
      <c r="AN2165" s="148"/>
      <c r="AO2165" s="148"/>
    </row>
    <row r="2166" spans="1:41" ht="13.5" customHeight="1">
      <c r="A2166" s="88">
        <v>2163</v>
      </c>
      <c r="B2166" s="97" t="s">
        <v>119</v>
      </c>
      <c r="C2166" s="96">
        <v>365</v>
      </c>
      <c r="D2166" s="96">
        <v>440</v>
      </c>
      <c r="E2166" s="96">
        <v>451</v>
      </c>
      <c r="F2166" s="96">
        <v>501</v>
      </c>
      <c r="G2166" s="96">
        <v>497</v>
      </c>
      <c r="H2166" s="96">
        <v>690</v>
      </c>
      <c r="I2166" s="96">
        <v>731</v>
      </c>
      <c r="J2166" s="96">
        <v>807</v>
      </c>
      <c r="K2166" s="96">
        <v>684</v>
      </c>
      <c r="L2166" s="96">
        <v>860</v>
      </c>
      <c r="M2166" s="96">
        <v>741</v>
      </c>
      <c r="N2166" s="96">
        <v>612</v>
      </c>
      <c r="O2166" s="96"/>
      <c r="P2166" s="96"/>
      <c r="Q2166" s="96"/>
      <c r="R2166" s="96"/>
      <c r="T2166" s="4" t="s">
        <v>1426</v>
      </c>
      <c r="U2166" s="4" t="s">
        <v>1427</v>
      </c>
      <c r="V2166" s="4" t="s">
        <v>1428</v>
      </c>
      <c r="W2166" s="4" t="s">
        <v>1429</v>
      </c>
      <c r="X2166" s="4" t="s">
        <v>1430</v>
      </c>
      <c r="Y2166" s="4">
        <v>472.9</v>
      </c>
      <c r="Z2166" s="91">
        <f t="shared" ref="Z2166:AK2166" si="2228">C2166*100000/Z2145</f>
        <v>369.70261729195363</v>
      </c>
      <c r="AA2166" s="91">
        <f t="shared" si="2228"/>
        <v>445.10535846155403</v>
      </c>
      <c r="AB2166" s="91">
        <f t="shared" si="2228"/>
        <v>444.09433311998424</v>
      </c>
      <c r="AC2166" s="91">
        <f t="shared" si="2228"/>
        <v>483.00329714825597</v>
      </c>
      <c r="AD2166" s="91">
        <f t="shared" si="2228"/>
        <v>467.52709211318484</v>
      </c>
      <c r="AE2166" s="91">
        <f t="shared" si="2228"/>
        <v>635.38836963027768</v>
      </c>
      <c r="AF2166" s="91">
        <f t="shared" si="2228"/>
        <v>654.98270702291995</v>
      </c>
      <c r="AG2166" s="91">
        <f t="shared" si="2228"/>
        <v>709.31336356924373</v>
      </c>
      <c r="AH2166" s="91">
        <f t="shared" si="2228"/>
        <v>588.23023537809274</v>
      </c>
      <c r="AI2166" s="91">
        <f t="shared" si="2228"/>
        <v>730.19970112756414</v>
      </c>
      <c r="AJ2166" s="91">
        <f t="shared" si="2228"/>
        <v>624.96310103148426</v>
      </c>
      <c r="AK2166" s="91">
        <f t="shared" si="2228"/>
        <v>535.24575826482419</v>
      </c>
      <c r="AL2166" s="148"/>
      <c r="AM2166" s="148"/>
      <c r="AN2166" s="148"/>
      <c r="AO2166" s="148"/>
    </row>
    <row r="2167" spans="1:41" ht="13.5" customHeight="1">
      <c r="A2167" s="88">
        <v>2164</v>
      </c>
      <c r="B2167" s="95" t="s">
        <v>7</v>
      </c>
      <c r="C2167" s="96">
        <v>101</v>
      </c>
      <c r="D2167" s="96">
        <v>106</v>
      </c>
      <c r="E2167" s="96">
        <v>149</v>
      </c>
      <c r="F2167" s="96">
        <v>146</v>
      </c>
      <c r="G2167" s="96">
        <v>144</v>
      </c>
      <c r="H2167" s="96">
        <v>224</v>
      </c>
      <c r="I2167" s="96">
        <v>236</v>
      </c>
      <c r="J2167" s="96">
        <v>215</v>
      </c>
      <c r="K2167" s="96">
        <v>220</v>
      </c>
      <c r="L2167" s="96">
        <v>197</v>
      </c>
      <c r="M2167" s="96">
        <v>223</v>
      </c>
      <c r="N2167" s="96">
        <v>199</v>
      </c>
      <c r="O2167" s="96"/>
      <c r="P2167" s="96"/>
      <c r="Q2167" s="96"/>
      <c r="R2167" s="96"/>
      <c r="Z2167" s="91">
        <f t="shared" ref="Z2167:AK2167" si="2229">C2167*100000/Z2145</f>
        <v>102.30127218215704</v>
      </c>
      <c r="AA2167" s="91">
        <f t="shared" si="2229"/>
        <v>107.22992726573801</v>
      </c>
      <c r="AB2167" s="91">
        <f t="shared" si="2229"/>
        <v>146.71852690660234</v>
      </c>
      <c r="AC2167" s="91">
        <f t="shared" si="2229"/>
        <v>140.75545186356362</v>
      </c>
      <c r="AD2167" s="91">
        <f t="shared" si="2229"/>
        <v>135.46056592414209</v>
      </c>
      <c r="AE2167" s="91">
        <f t="shared" si="2229"/>
        <v>206.27100695243794</v>
      </c>
      <c r="AF2167" s="91">
        <f t="shared" si="2229"/>
        <v>211.458165331613</v>
      </c>
      <c r="AG2167" s="91">
        <f t="shared" si="2229"/>
        <v>188.97444010828676</v>
      </c>
      <c r="AH2167" s="91">
        <f t="shared" si="2229"/>
        <v>189.19685933213509</v>
      </c>
      <c r="AI2167" s="91">
        <f t="shared" si="2229"/>
        <v>167.26667572340713</v>
      </c>
      <c r="AJ2167" s="91">
        <f t="shared" si="2229"/>
        <v>188.07931380569636</v>
      </c>
      <c r="AK2167" s="91">
        <f t="shared" si="2229"/>
        <v>174.04232989330069</v>
      </c>
      <c r="AL2167" s="148"/>
      <c r="AM2167" s="148"/>
      <c r="AN2167" s="148"/>
      <c r="AO2167" s="148"/>
    </row>
    <row r="2168" spans="1:41" ht="13.5" customHeight="1">
      <c r="A2168" s="88">
        <v>2165</v>
      </c>
      <c r="B2168" s="95" t="s">
        <v>6</v>
      </c>
      <c r="C2168" s="96">
        <v>698</v>
      </c>
      <c r="D2168" s="96">
        <v>725</v>
      </c>
      <c r="E2168" s="96">
        <v>640</v>
      </c>
      <c r="F2168" s="96">
        <v>656</v>
      </c>
      <c r="G2168" s="96">
        <v>576</v>
      </c>
      <c r="H2168" s="96">
        <v>449</v>
      </c>
      <c r="I2168" s="96">
        <v>453</v>
      </c>
      <c r="J2168" s="96">
        <v>502</v>
      </c>
      <c r="K2168" s="96">
        <v>475</v>
      </c>
      <c r="L2168" s="96">
        <v>332</v>
      </c>
      <c r="M2168" s="96">
        <v>281</v>
      </c>
      <c r="N2168" s="96">
        <v>303</v>
      </c>
      <c r="O2168" s="96"/>
      <c r="P2168" s="96"/>
      <c r="Q2168" s="96"/>
      <c r="R2168" s="96"/>
      <c r="Z2168" s="91">
        <f t="shared" ref="Z2168:AK2168" si="2230">C2168*100000/Z2145</f>
        <v>706.9929503281744</v>
      </c>
      <c r="AA2168" s="91">
        <f t="shared" si="2230"/>
        <v>733.41223837415157</v>
      </c>
      <c r="AB2168" s="91">
        <f t="shared" si="2230"/>
        <v>630.20038402835905</v>
      </c>
      <c r="AC2168" s="91">
        <f t="shared" si="2230"/>
        <v>632.43545494861462</v>
      </c>
      <c r="AD2168" s="91">
        <f t="shared" si="2230"/>
        <v>541.84226369656835</v>
      </c>
      <c r="AE2168" s="91">
        <f t="shared" si="2230"/>
        <v>413.46286661448499</v>
      </c>
      <c r="AF2168" s="91">
        <f t="shared" si="2230"/>
        <v>405.89215633568085</v>
      </c>
      <c r="AG2168" s="91">
        <f t="shared" si="2230"/>
        <v>441.23334388074392</v>
      </c>
      <c r="AH2168" s="91">
        <f t="shared" si="2230"/>
        <v>408.4932190125644</v>
      </c>
      <c r="AI2168" s="91">
        <f t="shared" si="2230"/>
        <v>281.89104741203641</v>
      </c>
      <c r="AJ2168" s="91">
        <f t="shared" si="2230"/>
        <v>236.99680349507031</v>
      </c>
      <c r="AK2168" s="91">
        <f t="shared" si="2230"/>
        <v>264.99912541542767</v>
      </c>
      <c r="AL2168" s="148"/>
      <c r="AM2168" s="148"/>
      <c r="AN2168" s="148"/>
      <c r="AO2168" s="148"/>
    </row>
    <row r="2169" spans="1:41" ht="13.5" customHeight="1">
      <c r="A2169" s="88">
        <v>2166</v>
      </c>
      <c r="B2169" s="95" t="s">
        <v>5</v>
      </c>
      <c r="C2169" s="96">
        <v>22</v>
      </c>
      <c r="D2169" s="96">
        <v>26</v>
      </c>
      <c r="E2169" s="96">
        <v>32</v>
      </c>
      <c r="F2169" s="96">
        <v>57</v>
      </c>
      <c r="G2169" s="96">
        <v>35</v>
      </c>
      <c r="H2169" s="96">
        <v>27</v>
      </c>
      <c r="I2169" s="96">
        <v>48</v>
      </c>
      <c r="J2169" s="96">
        <v>61</v>
      </c>
      <c r="K2169" s="96">
        <v>57</v>
      </c>
      <c r="L2169" s="96">
        <v>50</v>
      </c>
      <c r="M2169" s="96">
        <v>83</v>
      </c>
      <c r="N2169" s="96">
        <v>152</v>
      </c>
      <c r="O2169" s="96"/>
      <c r="P2169" s="96"/>
      <c r="Q2169" s="96"/>
      <c r="R2169" s="96"/>
      <c r="Z2169" s="91">
        <f t="shared" ref="Z2169:AK2169" si="2231">C2169*100000/Z2145</f>
        <v>22.283445425816385</v>
      </c>
      <c r="AA2169" s="91">
        <f t="shared" si="2231"/>
        <v>26.301680272728191</v>
      </c>
      <c r="AB2169" s="91">
        <f t="shared" si="2231"/>
        <v>31.510019201417951</v>
      </c>
      <c r="AC2169" s="91">
        <f t="shared" si="2231"/>
        <v>54.952470933035109</v>
      </c>
      <c r="AD2169" s="91">
        <f t="shared" si="2231"/>
        <v>32.924443106562315</v>
      </c>
      <c r="AE2169" s="91">
        <f t="shared" si="2231"/>
        <v>24.863023159445646</v>
      </c>
      <c r="AF2169" s="91">
        <f t="shared" si="2231"/>
        <v>43.008440406429763</v>
      </c>
      <c r="AG2169" s="91">
        <f t="shared" si="2231"/>
        <v>53.616003937699965</v>
      </c>
      <c r="AH2169" s="91">
        <f t="shared" si="2231"/>
        <v>49.019186281507729</v>
      </c>
      <c r="AI2169" s="91">
        <f t="shared" si="2231"/>
        <v>42.453470995788614</v>
      </c>
      <c r="AJ2169" s="91">
        <f t="shared" si="2231"/>
        <v>70.002614555483405</v>
      </c>
      <c r="AK2169" s="91">
        <f t="shared" si="2231"/>
        <v>132.93685499387792</v>
      </c>
      <c r="AL2169" s="148"/>
      <c r="AM2169" s="148"/>
      <c r="AN2169" s="148"/>
      <c r="AO2169" s="148"/>
    </row>
    <row r="2170" spans="1:41" ht="13.5" customHeight="1">
      <c r="A2170" s="88">
        <v>2167</v>
      </c>
      <c r="B2170" s="95" t="s">
        <v>26</v>
      </c>
      <c r="C2170" s="96">
        <v>1</v>
      </c>
      <c r="D2170" s="96">
        <v>1</v>
      </c>
      <c r="E2170" s="96">
        <v>1</v>
      </c>
      <c r="F2170" s="96">
        <v>3</v>
      </c>
      <c r="G2170" s="96">
        <v>4</v>
      </c>
      <c r="H2170" s="96">
        <v>2</v>
      </c>
      <c r="I2170" s="96">
        <v>4</v>
      </c>
      <c r="J2170" s="96">
        <v>0</v>
      </c>
      <c r="K2170" s="96">
        <v>0</v>
      </c>
      <c r="L2170" s="96">
        <v>2</v>
      </c>
      <c r="M2170" s="96">
        <v>2</v>
      </c>
      <c r="N2170" s="96">
        <v>1</v>
      </c>
      <c r="O2170" s="96"/>
      <c r="P2170" s="96"/>
      <c r="Q2170" s="96"/>
      <c r="R2170" s="96"/>
      <c r="Z2170" s="91">
        <f t="shared" ref="Z2170:AK2170" si="2232">C2170*100000/Z2145</f>
        <v>1.0128838829916538</v>
      </c>
      <c r="AA2170" s="91">
        <f t="shared" si="2232"/>
        <v>1.0116030874126227</v>
      </c>
      <c r="AB2170" s="91">
        <f t="shared" si="2232"/>
        <v>0.98468810004431095</v>
      </c>
      <c r="AC2170" s="91">
        <f t="shared" si="2232"/>
        <v>2.8922353122650057</v>
      </c>
      <c r="AD2170" s="91">
        <f t="shared" si="2232"/>
        <v>3.7627934978928357</v>
      </c>
      <c r="AE2170" s="91">
        <f t="shared" si="2232"/>
        <v>1.8417054192181961</v>
      </c>
      <c r="AF2170" s="91">
        <f t="shared" si="2232"/>
        <v>3.5840367005358136</v>
      </c>
      <c r="AG2170" s="91">
        <f t="shared" si="2232"/>
        <v>0</v>
      </c>
      <c r="AH2170" s="91">
        <f t="shared" si="2232"/>
        <v>0</v>
      </c>
      <c r="AI2170" s="91">
        <f t="shared" si="2232"/>
        <v>1.6981388398315447</v>
      </c>
      <c r="AJ2170" s="91">
        <f t="shared" si="2232"/>
        <v>1.6868099892887565</v>
      </c>
      <c r="AK2170" s="91">
        <f t="shared" si="2232"/>
        <v>0.87458457232814413</v>
      </c>
      <c r="AL2170" s="148"/>
      <c r="AM2170" s="148"/>
      <c r="AN2170" s="148"/>
      <c r="AO2170" s="148"/>
    </row>
    <row r="2171" spans="1:41" ht="13.5" customHeight="1">
      <c r="A2171" s="88">
        <v>2168</v>
      </c>
      <c r="B2171" s="95" t="s">
        <v>4</v>
      </c>
      <c r="C2171" s="96">
        <v>64</v>
      </c>
      <c r="D2171" s="96">
        <v>50</v>
      </c>
      <c r="E2171" s="96">
        <v>65</v>
      </c>
      <c r="F2171" s="96">
        <v>88</v>
      </c>
      <c r="G2171" s="96">
        <v>141</v>
      </c>
      <c r="H2171" s="96">
        <v>136</v>
      </c>
      <c r="I2171" s="96">
        <v>158</v>
      </c>
      <c r="J2171" s="96">
        <v>147</v>
      </c>
      <c r="K2171" s="96">
        <v>185</v>
      </c>
      <c r="L2171" s="96">
        <v>201</v>
      </c>
      <c r="M2171" s="96">
        <v>167</v>
      </c>
      <c r="N2171" s="96">
        <v>188</v>
      </c>
      <c r="O2171" s="96"/>
      <c r="P2171" s="96"/>
      <c r="Q2171" s="96"/>
      <c r="R2171" s="96"/>
      <c r="Z2171" s="91">
        <f t="shared" ref="Z2171:AK2171" si="2233">C2171*100000/Z2145</f>
        <v>64.824568511465841</v>
      </c>
      <c r="AA2171" s="91">
        <f t="shared" si="2233"/>
        <v>50.580154370631142</v>
      </c>
      <c r="AB2171" s="91">
        <f t="shared" si="2233"/>
        <v>64.004726502880217</v>
      </c>
      <c r="AC2171" s="91">
        <f t="shared" si="2233"/>
        <v>84.838902493106843</v>
      </c>
      <c r="AD2171" s="91">
        <f t="shared" si="2233"/>
        <v>132.63847080072244</v>
      </c>
      <c r="AE2171" s="91">
        <f t="shared" si="2233"/>
        <v>125.23596850683734</v>
      </c>
      <c r="AF2171" s="91">
        <f t="shared" si="2233"/>
        <v>141.56944967116462</v>
      </c>
      <c r="AG2171" s="91">
        <f t="shared" si="2233"/>
        <v>129.20577998101467</v>
      </c>
      <c r="AH2171" s="91">
        <f t="shared" si="2233"/>
        <v>159.09735898384088</v>
      </c>
      <c r="AI2171" s="91">
        <f t="shared" si="2233"/>
        <v>170.66295340307025</v>
      </c>
      <c r="AJ2171" s="91">
        <f t="shared" si="2233"/>
        <v>140.84863410561118</v>
      </c>
      <c r="AK2171" s="91">
        <f t="shared" si="2233"/>
        <v>164.42189959769109</v>
      </c>
      <c r="AL2171" s="148"/>
      <c r="AM2171" s="148"/>
      <c r="AN2171" s="148"/>
      <c r="AO2171" s="148"/>
    </row>
    <row r="2172" spans="1:41" ht="13.5" customHeight="1">
      <c r="A2172" s="88">
        <v>2169</v>
      </c>
      <c r="B2172" s="95" t="s">
        <v>3</v>
      </c>
      <c r="C2172" s="96">
        <v>114</v>
      </c>
      <c r="D2172" s="96">
        <v>133</v>
      </c>
      <c r="E2172" s="96">
        <v>314</v>
      </c>
      <c r="F2172" s="96">
        <v>284</v>
      </c>
      <c r="G2172" s="96">
        <v>542</v>
      </c>
      <c r="H2172" s="96">
        <v>408</v>
      </c>
      <c r="I2172" s="96">
        <v>463</v>
      </c>
      <c r="J2172" s="96">
        <v>558</v>
      </c>
      <c r="K2172" s="96">
        <v>484</v>
      </c>
      <c r="L2172" s="96">
        <v>537</v>
      </c>
      <c r="M2172" s="96">
        <v>717</v>
      </c>
      <c r="N2172" s="96">
        <v>652</v>
      </c>
      <c r="O2172" s="96"/>
      <c r="P2172" s="96"/>
      <c r="Q2172" s="96"/>
      <c r="R2172" s="96"/>
      <c r="Z2172" s="91">
        <f t="shared" ref="Z2172:AK2172" si="2234">C2172*100000/Z2145</f>
        <v>115.46876266104854</v>
      </c>
      <c r="AA2172" s="91">
        <f t="shared" si="2234"/>
        <v>134.54321062587883</v>
      </c>
      <c r="AB2172" s="91">
        <f t="shared" si="2234"/>
        <v>309.19206341391362</v>
      </c>
      <c r="AC2172" s="91">
        <f t="shared" si="2234"/>
        <v>273.79827622775389</v>
      </c>
      <c r="AD2172" s="91">
        <f t="shared" si="2234"/>
        <v>509.85851896447923</v>
      </c>
      <c r="AE2172" s="91">
        <f t="shared" si="2234"/>
        <v>375.70790552051199</v>
      </c>
      <c r="AF2172" s="91">
        <f t="shared" si="2234"/>
        <v>414.85224808702043</v>
      </c>
      <c r="AG2172" s="91">
        <f t="shared" si="2234"/>
        <v>490.45459339732093</v>
      </c>
      <c r="AH2172" s="91">
        <f t="shared" si="2234"/>
        <v>416.23309053069721</v>
      </c>
      <c r="AI2172" s="91">
        <f t="shared" si="2234"/>
        <v>455.95027849476975</v>
      </c>
      <c r="AJ2172" s="91">
        <f t="shared" si="2234"/>
        <v>604.72138116001918</v>
      </c>
      <c r="AK2172" s="91">
        <f t="shared" si="2234"/>
        <v>570.22914115794993</v>
      </c>
      <c r="AL2172" s="148"/>
      <c r="AM2172" s="148"/>
      <c r="AN2172" s="148"/>
      <c r="AO2172" s="148"/>
    </row>
    <row r="2173" spans="1:41" ht="13.5" customHeight="1">
      <c r="A2173" s="88">
        <v>2170</v>
      </c>
      <c r="B2173" s="95" t="s">
        <v>2</v>
      </c>
      <c r="C2173" s="96">
        <v>1</v>
      </c>
      <c r="D2173" s="96">
        <v>1</v>
      </c>
      <c r="E2173" s="96">
        <v>0</v>
      </c>
      <c r="F2173" s="96">
        <v>1</v>
      </c>
      <c r="G2173" s="96">
        <v>0</v>
      </c>
      <c r="H2173" s="96">
        <v>0</v>
      </c>
      <c r="I2173" s="96">
        <v>0</v>
      </c>
      <c r="J2173" s="96">
        <v>0</v>
      </c>
      <c r="K2173" s="96">
        <v>0</v>
      </c>
      <c r="L2173" s="96">
        <v>0</v>
      </c>
      <c r="M2173" s="96">
        <v>0</v>
      </c>
      <c r="N2173" s="96">
        <v>0</v>
      </c>
      <c r="O2173" s="96"/>
      <c r="P2173" s="96"/>
      <c r="Q2173" s="96"/>
      <c r="R2173" s="96"/>
      <c r="Z2173" s="91">
        <f t="shared" ref="Z2173:AK2173" si="2235">C2173*100000/Z2145</f>
        <v>1.0128838829916538</v>
      </c>
      <c r="AA2173" s="91">
        <f t="shared" si="2235"/>
        <v>1.0116030874126227</v>
      </c>
      <c r="AB2173" s="91">
        <f t="shared" si="2235"/>
        <v>0</v>
      </c>
      <c r="AC2173" s="91">
        <f t="shared" si="2235"/>
        <v>0.96407843742166865</v>
      </c>
      <c r="AD2173" s="91">
        <f t="shared" si="2235"/>
        <v>0</v>
      </c>
      <c r="AE2173" s="91">
        <f t="shared" si="2235"/>
        <v>0</v>
      </c>
      <c r="AF2173" s="91">
        <f t="shared" si="2235"/>
        <v>0</v>
      </c>
      <c r="AG2173" s="91">
        <f t="shared" si="2235"/>
        <v>0</v>
      </c>
      <c r="AH2173" s="91">
        <f t="shared" si="2235"/>
        <v>0</v>
      </c>
      <c r="AI2173" s="91">
        <f t="shared" si="2235"/>
        <v>0</v>
      </c>
      <c r="AJ2173" s="91">
        <f t="shared" si="2235"/>
        <v>0</v>
      </c>
      <c r="AK2173" s="91">
        <f t="shared" si="2235"/>
        <v>0</v>
      </c>
      <c r="AL2173" s="148"/>
      <c r="AM2173" s="148"/>
      <c r="AN2173" s="148"/>
      <c r="AO2173" s="148"/>
    </row>
    <row r="2174" spans="1:41" ht="13.5" customHeight="1">
      <c r="A2174" s="88">
        <v>2171</v>
      </c>
      <c r="B2174" s="95" t="s">
        <v>23</v>
      </c>
      <c r="C2174" s="96">
        <v>5</v>
      </c>
      <c r="D2174" s="96">
        <v>9</v>
      </c>
      <c r="E2174" s="96">
        <v>1</v>
      </c>
      <c r="F2174" s="96">
        <v>17</v>
      </c>
      <c r="G2174" s="96">
        <v>9</v>
      </c>
      <c r="H2174" s="96">
        <v>5</v>
      </c>
      <c r="I2174" s="96">
        <v>19</v>
      </c>
      <c r="J2174" s="96">
        <v>11</v>
      </c>
      <c r="K2174" s="96">
        <v>12</v>
      </c>
      <c r="L2174" s="96">
        <v>12</v>
      </c>
      <c r="M2174" s="96">
        <v>2</v>
      </c>
      <c r="N2174" s="96">
        <v>6</v>
      </c>
      <c r="O2174" s="96"/>
      <c r="P2174" s="96"/>
      <c r="Q2174" s="96"/>
      <c r="R2174" s="96"/>
      <c r="Z2174" s="91">
        <f t="shared" ref="Z2174:AK2174" si="2236">C2174*100000/Z2145</f>
        <v>5.0644194149582695</v>
      </c>
      <c r="AA2174" s="91">
        <f t="shared" si="2236"/>
        <v>9.1044277867136056</v>
      </c>
      <c r="AB2174" s="91">
        <f t="shared" si="2236"/>
        <v>0.98468810004431095</v>
      </c>
      <c r="AC2174" s="91">
        <f t="shared" si="2236"/>
        <v>16.389333436168368</v>
      </c>
      <c r="AD2174" s="91">
        <f t="shared" si="2236"/>
        <v>8.4662853702588805</v>
      </c>
      <c r="AE2174" s="91">
        <f t="shared" si="2236"/>
        <v>4.6042635480454903</v>
      </c>
      <c r="AF2174" s="91">
        <f t="shared" si="2236"/>
        <v>17.024174327545115</v>
      </c>
      <c r="AG2174" s="91">
        <f t="shared" si="2236"/>
        <v>9.6684597264704841</v>
      </c>
      <c r="AH2174" s="91">
        <f t="shared" si="2236"/>
        <v>10.319828690843732</v>
      </c>
      <c r="AI2174" s="91">
        <f t="shared" si="2236"/>
        <v>10.188833038989268</v>
      </c>
      <c r="AJ2174" s="91">
        <f t="shared" si="2236"/>
        <v>1.6868099892887565</v>
      </c>
      <c r="AK2174" s="91">
        <f t="shared" si="2236"/>
        <v>5.247507433968865</v>
      </c>
      <c r="AL2174" s="148"/>
      <c r="AM2174" s="148"/>
      <c r="AN2174" s="148"/>
      <c r="AO2174" s="148"/>
    </row>
    <row r="2175" spans="1:41" ht="13.5" customHeight="1">
      <c r="A2175" s="88">
        <v>2172</v>
      </c>
      <c r="B2175" s="95" t="s">
        <v>1</v>
      </c>
      <c r="C2175" s="96">
        <v>28</v>
      </c>
      <c r="D2175" s="96">
        <v>13</v>
      </c>
      <c r="E2175" s="96">
        <v>22</v>
      </c>
      <c r="F2175" s="96">
        <v>45</v>
      </c>
      <c r="G2175" s="96">
        <v>6</v>
      </c>
      <c r="H2175" s="96">
        <v>5</v>
      </c>
      <c r="I2175" s="96">
        <v>8</v>
      </c>
      <c r="J2175" s="96">
        <v>27</v>
      </c>
      <c r="K2175" s="96">
        <v>4</v>
      </c>
      <c r="L2175" s="96">
        <v>6</v>
      </c>
      <c r="M2175" s="96">
        <v>9</v>
      </c>
      <c r="N2175" s="96">
        <v>3</v>
      </c>
      <c r="O2175" s="96"/>
      <c r="P2175" s="96"/>
      <c r="Q2175" s="96"/>
      <c r="R2175" s="96"/>
      <c r="Z2175" s="91">
        <f t="shared" ref="Z2175:AK2175" si="2237">C2175*100000/Z2145</f>
        <v>28.360748723766307</v>
      </c>
      <c r="AA2175" s="91">
        <f t="shared" si="2237"/>
        <v>13.150840136364096</v>
      </c>
      <c r="AB2175" s="91">
        <f t="shared" si="2237"/>
        <v>21.663138200974842</v>
      </c>
      <c r="AC2175" s="91">
        <f t="shared" si="2237"/>
        <v>43.383529683975091</v>
      </c>
      <c r="AD2175" s="91">
        <f t="shared" si="2237"/>
        <v>5.6441902468392531</v>
      </c>
      <c r="AE2175" s="91">
        <f t="shared" si="2237"/>
        <v>4.6042635480454903</v>
      </c>
      <c r="AF2175" s="91">
        <f t="shared" si="2237"/>
        <v>7.1680734010716272</v>
      </c>
      <c r="AG2175" s="91">
        <f t="shared" si="2237"/>
        <v>23.731673874063919</v>
      </c>
      <c r="AH2175" s="91">
        <f t="shared" si="2237"/>
        <v>3.4399428969479104</v>
      </c>
      <c r="AI2175" s="91">
        <f t="shared" si="2237"/>
        <v>5.0944165194946338</v>
      </c>
      <c r="AJ2175" s="91">
        <f t="shared" si="2237"/>
        <v>7.5906449517994048</v>
      </c>
      <c r="AK2175" s="91">
        <f t="shared" si="2237"/>
        <v>2.6237537169844325</v>
      </c>
      <c r="AL2175" s="148"/>
      <c r="AM2175" s="148"/>
      <c r="AN2175" s="148"/>
      <c r="AO2175" s="148"/>
    </row>
    <row r="2176" spans="1:41" ht="13.5" customHeight="1">
      <c r="A2176" s="88">
        <v>2173</v>
      </c>
      <c r="B2176" s="95" t="s">
        <v>0</v>
      </c>
      <c r="C2176" s="96">
        <v>8</v>
      </c>
      <c r="D2176" s="96">
        <v>13</v>
      </c>
      <c r="E2176" s="96">
        <v>4</v>
      </c>
      <c r="F2176" s="96">
        <v>5</v>
      </c>
      <c r="G2176" s="96">
        <v>3</v>
      </c>
      <c r="H2176" s="96">
        <v>2</v>
      </c>
      <c r="I2176" s="96">
        <v>0</v>
      </c>
      <c r="J2176" s="96">
        <v>3</v>
      </c>
      <c r="K2176" s="96">
        <v>5</v>
      </c>
      <c r="L2176" s="96">
        <v>87</v>
      </c>
      <c r="M2176" s="96">
        <v>945</v>
      </c>
      <c r="N2176" s="96">
        <v>149</v>
      </c>
      <c r="O2176" s="96"/>
      <c r="P2176" s="96"/>
      <c r="Q2176" s="96"/>
      <c r="R2176" s="96"/>
      <c r="Z2176" s="91">
        <f t="shared" ref="Z2176:AK2176" si="2238">C2176*100000/Z2145</f>
        <v>8.1030710639332302</v>
      </c>
      <c r="AA2176" s="91">
        <f t="shared" si="2238"/>
        <v>13.150840136364096</v>
      </c>
      <c r="AB2176" s="91">
        <f t="shared" si="2238"/>
        <v>3.9387524001772438</v>
      </c>
      <c r="AC2176" s="91">
        <f t="shared" si="2238"/>
        <v>4.8203921871083431</v>
      </c>
      <c r="AD2176" s="91">
        <f t="shared" si="2238"/>
        <v>2.8220951234196265</v>
      </c>
      <c r="AE2176" s="91">
        <f t="shared" si="2238"/>
        <v>1.8417054192181961</v>
      </c>
      <c r="AF2176" s="91">
        <f t="shared" si="2238"/>
        <v>0</v>
      </c>
      <c r="AG2176" s="91">
        <f t="shared" si="2238"/>
        <v>2.6368526526737686</v>
      </c>
      <c r="AH2176" s="91">
        <f t="shared" si="2238"/>
        <v>4.2999286211848879</v>
      </c>
      <c r="AI2176" s="91">
        <f t="shared" si="2238"/>
        <v>73.86903953267219</v>
      </c>
      <c r="AJ2176" s="91">
        <f t="shared" si="2238"/>
        <v>797.01771993893749</v>
      </c>
      <c r="AK2176" s="91">
        <f t="shared" si="2238"/>
        <v>130.31310127689346</v>
      </c>
      <c r="AL2176" s="148"/>
      <c r="AM2176" s="148"/>
      <c r="AN2176" s="148"/>
      <c r="AO2176" s="148"/>
    </row>
    <row r="2177" spans="1:41" ht="13.5" customHeight="1">
      <c r="A2177" s="88">
        <v>2174</v>
      </c>
      <c r="B2177" s="97" t="s">
        <v>111</v>
      </c>
      <c r="C2177" s="96"/>
      <c r="D2177" s="96"/>
      <c r="E2177" s="96"/>
      <c r="F2177" s="96"/>
      <c r="G2177" s="96"/>
      <c r="H2177" s="96"/>
      <c r="I2177" s="96"/>
      <c r="J2177" s="96"/>
      <c r="K2177" s="96"/>
      <c r="L2177" s="96"/>
      <c r="M2177" s="96">
        <v>0</v>
      </c>
      <c r="N2177" s="96">
        <v>0</v>
      </c>
      <c r="O2177" s="96"/>
      <c r="P2177" s="96"/>
      <c r="Q2177" s="96"/>
      <c r="R2177" s="96"/>
      <c r="Z2177" s="91">
        <f t="shared" ref="Z2177:AK2177" si="2239">C2177*100000/Z2145</f>
        <v>0</v>
      </c>
      <c r="AA2177" s="91">
        <f t="shared" si="2239"/>
        <v>0</v>
      </c>
      <c r="AB2177" s="91">
        <f t="shared" si="2239"/>
        <v>0</v>
      </c>
      <c r="AC2177" s="91">
        <f t="shared" si="2239"/>
        <v>0</v>
      </c>
      <c r="AD2177" s="91">
        <f t="shared" si="2239"/>
        <v>0</v>
      </c>
      <c r="AE2177" s="91">
        <f t="shared" si="2239"/>
        <v>0</v>
      </c>
      <c r="AF2177" s="91">
        <f t="shared" si="2239"/>
        <v>0</v>
      </c>
      <c r="AG2177" s="91">
        <f t="shared" si="2239"/>
        <v>0</v>
      </c>
      <c r="AH2177" s="91">
        <f t="shared" si="2239"/>
        <v>0</v>
      </c>
      <c r="AI2177" s="91">
        <f t="shared" si="2239"/>
        <v>0</v>
      </c>
      <c r="AJ2177" s="91">
        <f t="shared" si="2239"/>
        <v>0</v>
      </c>
      <c r="AK2177" s="91">
        <f t="shared" si="2239"/>
        <v>0</v>
      </c>
      <c r="AL2177" s="148"/>
      <c r="AM2177" s="148"/>
      <c r="AN2177" s="148"/>
      <c r="AO2177" s="148"/>
    </row>
    <row r="2178" spans="1:41" ht="13.5" customHeight="1">
      <c r="A2178" s="88">
        <v>2175</v>
      </c>
      <c r="B2178" s="97" t="s">
        <v>112</v>
      </c>
      <c r="C2178" s="96">
        <f>SUM(C2154,C2161,C2166,C2167:C2177)</f>
        <v>8214</v>
      </c>
      <c r="D2178" s="96">
        <f t="shared" ref="D2178:K2178" si="2240">SUM(D2154,D2161,D2166,D2167:D2177)</f>
        <v>8738</v>
      </c>
      <c r="E2178" s="96">
        <f t="shared" si="2240"/>
        <v>8978</v>
      </c>
      <c r="F2178" s="96">
        <f t="shared" si="2240"/>
        <v>9625</v>
      </c>
      <c r="G2178" s="96">
        <f t="shared" si="2240"/>
        <v>9796</v>
      </c>
      <c r="H2178" s="96">
        <f t="shared" si="2240"/>
        <v>10735</v>
      </c>
      <c r="I2178" s="96">
        <f t="shared" si="2240"/>
        <v>10820</v>
      </c>
      <c r="J2178" s="96">
        <f t="shared" si="2240"/>
        <v>10544</v>
      </c>
      <c r="K2178" s="96">
        <f t="shared" si="2240"/>
        <v>10531</v>
      </c>
      <c r="L2178" s="96">
        <f>SUM(L2154,L2161,L2166,L2167:L2177)</f>
        <v>12162</v>
      </c>
      <c r="M2178" s="96">
        <f t="shared" ref="M2178:R2178" si="2241">SUM(M2154,M2161,M2166,M2167:M2177)</f>
        <v>11444</v>
      </c>
      <c r="N2178" s="96">
        <f>SUM(N2154,N2161,N2166,N2167:N2177)</f>
        <v>10473</v>
      </c>
      <c r="O2178" s="96">
        <f t="shared" si="2241"/>
        <v>0</v>
      </c>
      <c r="P2178" s="96">
        <f t="shared" si="2241"/>
        <v>0</v>
      </c>
      <c r="Q2178" s="96">
        <f t="shared" si="2241"/>
        <v>0</v>
      </c>
      <c r="R2178" s="96">
        <f t="shared" si="2241"/>
        <v>0</v>
      </c>
      <c r="T2178" s="4" t="s">
        <v>1431</v>
      </c>
      <c r="U2178" s="4" t="s">
        <v>1432</v>
      </c>
      <c r="V2178" s="4" t="s">
        <v>1433</v>
      </c>
      <c r="W2178" s="4" t="s">
        <v>1434</v>
      </c>
      <c r="X2178" s="4" t="s">
        <v>1435</v>
      </c>
      <c r="Y2178" s="4">
        <v>9229.5</v>
      </c>
      <c r="Z2178" s="91">
        <f t="shared" ref="Z2178:AK2178" si="2242">C2178*100000/Z2145</f>
        <v>8319.828214893445</v>
      </c>
      <c r="AA2178" s="91">
        <f t="shared" si="2242"/>
        <v>8839.3877778114984</v>
      </c>
      <c r="AB2178" s="91">
        <f t="shared" si="2242"/>
        <v>8840.5297621978243</v>
      </c>
      <c r="AC2178" s="91">
        <f t="shared" si="2242"/>
        <v>9279.2549601835599</v>
      </c>
      <c r="AD2178" s="91">
        <f t="shared" si="2242"/>
        <v>9215.0812763395552</v>
      </c>
      <c r="AE2178" s="91">
        <f t="shared" si="2242"/>
        <v>9885.3538376536671</v>
      </c>
      <c r="AF2178" s="91">
        <f t="shared" si="2242"/>
        <v>9694.8192749493755</v>
      </c>
      <c r="AG2178" s="91">
        <f t="shared" si="2242"/>
        <v>9267.6581232640729</v>
      </c>
      <c r="AH2178" s="91">
        <f t="shared" si="2242"/>
        <v>9056.5096619396118</v>
      </c>
      <c r="AI2178" s="91">
        <f t="shared" si="2242"/>
        <v>10326.382285015623</v>
      </c>
      <c r="AJ2178" s="91">
        <f t="shared" si="2242"/>
        <v>9651.9267587102659</v>
      </c>
      <c r="AK2178" s="91">
        <f t="shared" si="2242"/>
        <v>9159.5242259926526</v>
      </c>
      <c r="AL2178" s="148"/>
      <c r="AM2178" s="148"/>
      <c r="AN2178" s="148"/>
      <c r="AO2178" s="148"/>
    </row>
    <row r="2179" spans="1:41" ht="13.5" customHeight="1">
      <c r="A2179" s="88">
        <v>2176</v>
      </c>
      <c r="B2179" s="1" t="s">
        <v>180</v>
      </c>
      <c r="C2179" s="86">
        <v>2011</v>
      </c>
      <c r="D2179" s="86">
        <v>2012</v>
      </c>
      <c r="E2179" s="86">
        <v>2013</v>
      </c>
      <c r="F2179" s="86">
        <v>2014</v>
      </c>
      <c r="G2179" s="86">
        <v>2015</v>
      </c>
      <c r="H2179" s="86">
        <v>2016</v>
      </c>
      <c r="I2179" s="86">
        <v>2017</v>
      </c>
      <c r="J2179" s="86">
        <v>2018</v>
      </c>
      <c r="K2179" s="86">
        <v>2019</v>
      </c>
      <c r="L2179" s="86">
        <v>2020</v>
      </c>
      <c r="M2179" s="86">
        <v>2021</v>
      </c>
      <c r="N2179" s="86">
        <v>2022</v>
      </c>
      <c r="O2179" s="86">
        <v>2023</v>
      </c>
      <c r="P2179" s="86">
        <v>2024</v>
      </c>
      <c r="Q2179" s="86">
        <v>2025</v>
      </c>
      <c r="R2179" s="86">
        <v>2026</v>
      </c>
      <c r="Z2179" s="72">
        <v>9598</v>
      </c>
      <c r="AA2179" s="72">
        <v>9598</v>
      </c>
      <c r="AB2179" s="72">
        <v>9740</v>
      </c>
      <c r="AC2179" s="72">
        <v>9858</v>
      </c>
      <c r="AD2179" s="72">
        <v>10007</v>
      </c>
      <c r="AE2179" s="72">
        <v>10163</v>
      </c>
      <c r="AF2179" s="72">
        <v>10329</v>
      </c>
      <c r="AG2179" s="72">
        <v>10484</v>
      </c>
      <c r="AH2179" s="72">
        <v>10644</v>
      </c>
      <c r="AI2179" s="72">
        <v>10778</v>
      </c>
      <c r="AJ2179" s="72">
        <v>10990</v>
      </c>
      <c r="AK2179" s="72">
        <v>11167</v>
      </c>
      <c r="AL2179" s="149"/>
      <c r="AM2179" s="149"/>
      <c r="AN2179" s="149"/>
      <c r="AO2179" s="149"/>
    </row>
    <row r="2180" spans="1:41" ht="13.5" customHeight="1">
      <c r="A2180" s="88">
        <v>2177</v>
      </c>
      <c r="B2180" s="89" t="s">
        <v>25</v>
      </c>
      <c r="C2180" s="90">
        <v>0</v>
      </c>
      <c r="D2180" s="90">
        <v>0</v>
      </c>
      <c r="E2180" s="90">
        <v>0</v>
      </c>
      <c r="F2180" s="90">
        <v>0</v>
      </c>
      <c r="G2180" s="90">
        <v>0</v>
      </c>
      <c r="H2180" s="90">
        <v>2</v>
      </c>
      <c r="I2180" s="90">
        <v>0</v>
      </c>
      <c r="J2180" s="90">
        <v>2</v>
      </c>
      <c r="K2180" s="90">
        <v>2</v>
      </c>
      <c r="L2180" s="90">
        <v>0</v>
      </c>
      <c r="M2180" s="90">
        <v>2</v>
      </c>
      <c r="N2180" s="90">
        <v>0</v>
      </c>
      <c r="O2180" s="90"/>
      <c r="P2180" s="90"/>
      <c r="Q2180" s="90"/>
      <c r="R2180" s="90"/>
      <c r="Z2180" s="91">
        <f t="shared" ref="Z2180:AK2180" si="2243">C2180*100000/Z2179</f>
        <v>0</v>
      </c>
      <c r="AA2180" s="91">
        <f t="shared" si="2243"/>
        <v>0</v>
      </c>
      <c r="AB2180" s="91">
        <f t="shared" si="2243"/>
        <v>0</v>
      </c>
      <c r="AC2180" s="91">
        <f t="shared" si="2243"/>
        <v>0</v>
      </c>
      <c r="AD2180" s="91">
        <f t="shared" si="2243"/>
        <v>0</v>
      </c>
      <c r="AE2180" s="91">
        <f t="shared" si="2243"/>
        <v>19.67922857423989</v>
      </c>
      <c r="AF2180" s="91">
        <f t="shared" si="2243"/>
        <v>0</v>
      </c>
      <c r="AG2180" s="91">
        <f t="shared" si="2243"/>
        <v>19.076688286913392</v>
      </c>
      <c r="AH2180" s="91">
        <f t="shared" si="2243"/>
        <v>18.789928598271327</v>
      </c>
      <c r="AI2180" s="91">
        <f t="shared" si="2243"/>
        <v>0</v>
      </c>
      <c r="AJ2180" s="91">
        <f t="shared" si="2243"/>
        <v>18.198362147406733</v>
      </c>
      <c r="AK2180" s="91">
        <f t="shared" si="2243"/>
        <v>0</v>
      </c>
      <c r="AL2180" s="148"/>
      <c r="AM2180" s="148"/>
      <c r="AN2180" s="148"/>
      <c r="AO2180" s="148"/>
    </row>
    <row r="2181" spans="1:41" ht="13.5" customHeight="1">
      <c r="A2181" s="88">
        <v>2178</v>
      </c>
      <c r="B2181" s="95" t="s">
        <v>22</v>
      </c>
      <c r="C2181" s="96">
        <v>33</v>
      </c>
      <c r="D2181" s="96">
        <v>34</v>
      </c>
      <c r="E2181" s="96">
        <v>38</v>
      </c>
      <c r="F2181" s="96">
        <v>49</v>
      </c>
      <c r="G2181" s="96">
        <v>44</v>
      </c>
      <c r="H2181" s="96">
        <v>57</v>
      </c>
      <c r="I2181" s="96">
        <v>57</v>
      </c>
      <c r="J2181" s="96">
        <v>69</v>
      </c>
      <c r="K2181" s="96">
        <v>87</v>
      </c>
      <c r="L2181" s="96">
        <v>45</v>
      </c>
      <c r="M2181" s="96">
        <v>61</v>
      </c>
      <c r="N2181" s="96">
        <v>56</v>
      </c>
      <c r="O2181" s="96"/>
      <c r="P2181" s="96"/>
      <c r="Q2181" s="96"/>
      <c r="R2181" s="96"/>
      <c r="Z2181" s="91">
        <f t="shared" ref="Z2181:AK2181" si="2244">C2181*100000/Z2179</f>
        <v>343.82162950614713</v>
      </c>
      <c r="AA2181" s="91">
        <f t="shared" si="2244"/>
        <v>354.24046676390913</v>
      </c>
      <c r="AB2181" s="91">
        <f t="shared" si="2244"/>
        <v>390.14373716632446</v>
      </c>
      <c r="AC2181" s="91">
        <f t="shared" si="2244"/>
        <v>497.05822682085613</v>
      </c>
      <c r="AD2181" s="91">
        <f t="shared" si="2244"/>
        <v>439.6922154491856</v>
      </c>
      <c r="AE2181" s="91">
        <f t="shared" si="2244"/>
        <v>560.85801436583688</v>
      </c>
      <c r="AF2181" s="91">
        <f t="shared" si="2244"/>
        <v>551.84432181237298</v>
      </c>
      <c r="AG2181" s="91">
        <f t="shared" si="2244"/>
        <v>658.14574589851202</v>
      </c>
      <c r="AH2181" s="91">
        <f t="shared" si="2244"/>
        <v>817.36189402480272</v>
      </c>
      <c r="AI2181" s="91">
        <f t="shared" si="2244"/>
        <v>417.51716459454445</v>
      </c>
      <c r="AJ2181" s="91">
        <f t="shared" si="2244"/>
        <v>555.05004549590535</v>
      </c>
      <c r="AK2181" s="91">
        <f t="shared" si="2244"/>
        <v>501.477567833796</v>
      </c>
      <c r="AL2181" s="148"/>
      <c r="AM2181" s="148"/>
      <c r="AN2181" s="148"/>
      <c r="AO2181" s="148"/>
    </row>
    <row r="2182" spans="1:41" ht="13.5" customHeight="1">
      <c r="A2182" s="88">
        <v>2179</v>
      </c>
      <c r="B2182" s="95" t="s">
        <v>21</v>
      </c>
      <c r="C2182" s="96">
        <v>19</v>
      </c>
      <c r="D2182" s="96">
        <v>7</v>
      </c>
      <c r="E2182" s="96">
        <v>20</v>
      </c>
      <c r="F2182" s="96">
        <v>34</v>
      </c>
      <c r="G2182" s="96">
        <v>30</v>
      </c>
      <c r="H2182" s="96">
        <v>35</v>
      </c>
      <c r="I2182" s="96">
        <v>47</v>
      </c>
      <c r="J2182" s="96">
        <v>33</v>
      </c>
      <c r="K2182" s="96">
        <v>46</v>
      </c>
      <c r="L2182" s="96">
        <v>16</v>
      </c>
      <c r="M2182" s="96">
        <v>29</v>
      </c>
      <c r="N2182" s="96">
        <v>31</v>
      </c>
      <c r="O2182" s="96"/>
      <c r="P2182" s="96"/>
      <c r="Q2182" s="96"/>
      <c r="R2182" s="96"/>
      <c r="Z2182" s="91">
        <f t="shared" ref="Z2182:AK2182" si="2245">C2182*100000/Z2179</f>
        <v>197.95790789747863</v>
      </c>
      <c r="AA2182" s="91">
        <f t="shared" si="2245"/>
        <v>72.931860804334235</v>
      </c>
      <c r="AB2182" s="91">
        <f t="shared" si="2245"/>
        <v>205.3388090349076</v>
      </c>
      <c r="AC2182" s="91">
        <f t="shared" si="2245"/>
        <v>344.89754514100224</v>
      </c>
      <c r="AD2182" s="91">
        <f t="shared" si="2245"/>
        <v>299.79014689717201</v>
      </c>
      <c r="AE2182" s="91">
        <f t="shared" si="2245"/>
        <v>344.38650004919805</v>
      </c>
      <c r="AF2182" s="91">
        <f t="shared" si="2245"/>
        <v>455.02952851195664</v>
      </c>
      <c r="AG2182" s="91">
        <f t="shared" si="2245"/>
        <v>314.76535673407096</v>
      </c>
      <c r="AH2182" s="91">
        <f t="shared" si="2245"/>
        <v>432.1683577602405</v>
      </c>
      <c r="AI2182" s="91">
        <f t="shared" si="2245"/>
        <v>148.45054741139359</v>
      </c>
      <c r="AJ2182" s="91">
        <f t="shared" si="2245"/>
        <v>263.87625113739762</v>
      </c>
      <c r="AK2182" s="91">
        <f t="shared" si="2245"/>
        <v>277.60365362227992</v>
      </c>
      <c r="AL2182" s="148"/>
      <c r="AM2182" s="148"/>
      <c r="AN2182" s="148"/>
      <c r="AO2182" s="148"/>
    </row>
    <row r="2183" spans="1:41" ht="13.5" customHeight="1">
      <c r="A2183" s="88">
        <v>2180</v>
      </c>
      <c r="B2183" s="95" t="s">
        <v>20</v>
      </c>
      <c r="C2183" s="96">
        <v>0</v>
      </c>
      <c r="D2183" s="96">
        <v>2</v>
      </c>
      <c r="E2183" s="96">
        <v>1</v>
      </c>
      <c r="F2183" s="96">
        <v>0</v>
      </c>
      <c r="G2183" s="96">
        <v>0</v>
      </c>
      <c r="H2183" s="96">
        <v>1</v>
      </c>
      <c r="I2183" s="96">
        <v>1</v>
      </c>
      <c r="J2183" s="96">
        <v>0</v>
      </c>
      <c r="K2183" s="96">
        <v>0</v>
      </c>
      <c r="L2183" s="96">
        <v>0</v>
      </c>
      <c r="M2183" s="96">
        <v>1</v>
      </c>
      <c r="N2183" s="96">
        <v>1</v>
      </c>
      <c r="O2183" s="96"/>
      <c r="P2183" s="96"/>
      <c r="Q2183" s="96"/>
      <c r="R2183" s="96"/>
      <c r="Z2183" s="91">
        <f t="shared" ref="Z2183:AK2183" si="2246">C2183*100000/Z2179</f>
        <v>0</v>
      </c>
      <c r="AA2183" s="91">
        <f t="shared" si="2246"/>
        <v>20.837674515524068</v>
      </c>
      <c r="AB2183" s="91">
        <f t="shared" si="2246"/>
        <v>10.266940451745381</v>
      </c>
      <c r="AC2183" s="91">
        <f t="shared" si="2246"/>
        <v>0</v>
      </c>
      <c r="AD2183" s="91">
        <f t="shared" si="2246"/>
        <v>0</v>
      </c>
      <c r="AE2183" s="91">
        <f t="shared" si="2246"/>
        <v>9.8396142871199448</v>
      </c>
      <c r="AF2183" s="91">
        <f t="shared" si="2246"/>
        <v>9.6814793300416309</v>
      </c>
      <c r="AG2183" s="91">
        <f t="shared" si="2246"/>
        <v>0</v>
      </c>
      <c r="AH2183" s="91">
        <f t="shared" si="2246"/>
        <v>0</v>
      </c>
      <c r="AI2183" s="91">
        <f t="shared" si="2246"/>
        <v>0</v>
      </c>
      <c r="AJ2183" s="91">
        <f t="shared" si="2246"/>
        <v>9.0991810737033667</v>
      </c>
      <c r="AK2183" s="91">
        <f t="shared" si="2246"/>
        <v>8.9549565684606431</v>
      </c>
      <c r="AL2183" s="148"/>
      <c r="AM2183" s="148"/>
      <c r="AN2183" s="148"/>
      <c r="AO2183" s="148"/>
    </row>
    <row r="2184" spans="1:41" ht="13.5" customHeight="1">
      <c r="A2184" s="88">
        <v>2181</v>
      </c>
      <c r="B2184" s="95" t="s">
        <v>19</v>
      </c>
      <c r="C2184" s="96">
        <v>0</v>
      </c>
      <c r="D2184" s="96">
        <v>0</v>
      </c>
      <c r="E2184" s="96">
        <v>0</v>
      </c>
      <c r="F2184" s="96">
        <v>2</v>
      </c>
      <c r="G2184" s="96">
        <v>0</v>
      </c>
      <c r="H2184" s="96">
        <v>0</v>
      </c>
      <c r="I2184" s="96">
        <v>0</v>
      </c>
      <c r="J2184" s="96">
        <v>1</v>
      </c>
      <c r="K2184" s="96">
        <v>0</v>
      </c>
      <c r="L2184" s="96">
        <v>0</v>
      </c>
      <c r="M2184" s="96">
        <v>0</v>
      </c>
      <c r="N2184" s="96">
        <v>2</v>
      </c>
      <c r="O2184" s="96"/>
      <c r="P2184" s="96"/>
      <c r="Q2184" s="96"/>
      <c r="R2184" s="96"/>
      <c r="Z2184" s="91">
        <f t="shared" ref="Z2184:AK2184" si="2247">C2184*100000/Z2179</f>
        <v>0</v>
      </c>
      <c r="AA2184" s="91">
        <f t="shared" si="2247"/>
        <v>0</v>
      </c>
      <c r="AB2184" s="91">
        <f t="shared" si="2247"/>
        <v>0</v>
      </c>
      <c r="AC2184" s="91">
        <f t="shared" si="2247"/>
        <v>20.28809089064719</v>
      </c>
      <c r="AD2184" s="91">
        <f t="shared" si="2247"/>
        <v>0</v>
      </c>
      <c r="AE2184" s="91">
        <f t="shared" si="2247"/>
        <v>0</v>
      </c>
      <c r="AF2184" s="91">
        <f t="shared" si="2247"/>
        <v>0</v>
      </c>
      <c r="AG2184" s="91">
        <f t="shared" si="2247"/>
        <v>9.5383441434566958</v>
      </c>
      <c r="AH2184" s="91">
        <f t="shared" si="2247"/>
        <v>0</v>
      </c>
      <c r="AI2184" s="91">
        <f t="shared" si="2247"/>
        <v>0</v>
      </c>
      <c r="AJ2184" s="91">
        <f t="shared" si="2247"/>
        <v>0</v>
      </c>
      <c r="AK2184" s="91">
        <f t="shared" si="2247"/>
        <v>17.909913136921286</v>
      </c>
      <c r="AL2184" s="148"/>
      <c r="AM2184" s="148"/>
      <c r="AN2184" s="148"/>
      <c r="AO2184" s="148"/>
    </row>
    <row r="2185" spans="1:41" ht="13.5" customHeight="1">
      <c r="A2185" s="88">
        <v>2182</v>
      </c>
      <c r="B2185" s="95" t="s">
        <v>18</v>
      </c>
      <c r="C2185" s="96">
        <v>0</v>
      </c>
      <c r="D2185" s="96">
        <v>0</v>
      </c>
      <c r="E2185" s="96">
        <v>0</v>
      </c>
      <c r="F2185" s="96">
        <v>0</v>
      </c>
      <c r="G2185" s="96">
        <v>0</v>
      </c>
      <c r="H2185" s="96">
        <v>0</v>
      </c>
      <c r="I2185" s="96">
        <v>1</v>
      </c>
      <c r="J2185" s="96">
        <v>0</v>
      </c>
      <c r="K2185" s="96">
        <v>0</v>
      </c>
      <c r="L2185" s="96">
        <v>0</v>
      </c>
      <c r="M2185" s="96">
        <v>1</v>
      </c>
      <c r="N2185" s="96">
        <v>0</v>
      </c>
      <c r="O2185" s="96"/>
      <c r="P2185" s="96"/>
      <c r="Q2185" s="96"/>
      <c r="R2185" s="96"/>
      <c r="Z2185" s="91">
        <f t="shared" ref="Z2185:AK2185" si="2248">C2185*100000/Z2179</f>
        <v>0</v>
      </c>
      <c r="AA2185" s="91">
        <f t="shared" si="2248"/>
        <v>0</v>
      </c>
      <c r="AB2185" s="91">
        <f t="shared" si="2248"/>
        <v>0</v>
      </c>
      <c r="AC2185" s="91">
        <f t="shared" si="2248"/>
        <v>0</v>
      </c>
      <c r="AD2185" s="91">
        <f t="shared" si="2248"/>
        <v>0</v>
      </c>
      <c r="AE2185" s="91">
        <f t="shared" si="2248"/>
        <v>0</v>
      </c>
      <c r="AF2185" s="91">
        <f t="shared" si="2248"/>
        <v>9.6814793300416309</v>
      </c>
      <c r="AG2185" s="91">
        <f t="shared" si="2248"/>
        <v>0</v>
      </c>
      <c r="AH2185" s="91">
        <f t="shared" si="2248"/>
        <v>0</v>
      </c>
      <c r="AI2185" s="91">
        <f t="shared" si="2248"/>
        <v>0</v>
      </c>
      <c r="AJ2185" s="91">
        <f t="shared" si="2248"/>
        <v>9.0991810737033667</v>
      </c>
      <c r="AK2185" s="91">
        <f t="shared" si="2248"/>
        <v>0</v>
      </c>
      <c r="AL2185" s="148"/>
      <c r="AM2185" s="148"/>
      <c r="AN2185" s="148"/>
      <c r="AO2185" s="148"/>
    </row>
    <row r="2186" spans="1:41" ht="13.5" customHeight="1">
      <c r="A2186" s="88">
        <v>2183</v>
      </c>
      <c r="B2186" s="95" t="s">
        <v>17</v>
      </c>
      <c r="C2186" s="96">
        <v>14</v>
      </c>
      <c r="D2186" s="96">
        <v>19</v>
      </c>
      <c r="E2186" s="96">
        <v>25</v>
      </c>
      <c r="F2186" s="96">
        <v>26</v>
      </c>
      <c r="G2186" s="96">
        <v>22</v>
      </c>
      <c r="H2186" s="96">
        <v>20</v>
      </c>
      <c r="I2186" s="96">
        <v>28</v>
      </c>
      <c r="J2186" s="96">
        <v>19</v>
      </c>
      <c r="K2186" s="96">
        <v>30</v>
      </c>
      <c r="L2186" s="96">
        <v>17</v>
      </c>
      <c r="M2186" s="96">
        <v>18</v>
      </c>
      <c r="N2186" s="96">
        <v>34</v>
      </c>
      <c r="O2186" s="96"/>
      <c r="P2186" s="96"/>
      <c r="Q2186" s="96"/>
      <c r="R2186" s="96"/>
      <c r="Z2186" s="91">
        <f t="shared" ref="Z2186:AK2186" si="2249">C2186*100000/Z2179</f>
        <v>145.86372160866847</v>
      </c>
      <c r="AA2186" s="91">
        <f t="shared" si="2249"/>
        <v>197.95790789747863</v>
      </c>
      <c r="AB2186" s="91">
        <f t="shared" si="2249"/>
        <v>256.67351129363448</v>
      </c>
      <c r="AC2186" s="91">
        <f t="shared" si="2249"/>
        <v>263.74518157841345</v>
      </c>
      <c r="AD2186" s="91">
        <f t="shared" si="2249"/>
        <v>219.8461077245928</v>
      </c>
      <c r="AE2186" s="91">
        <f t="shared" si="2249"/>
        <v>196.79228574239889</v>
      </c>
      <c r="AF2186" s="91">
        <f t="shared" si="2249"/>
        <v>271.08142124116563</v>
      </c>
      <c r="AG2186" s="91">
        <f t="shared" si="2249"/>
        <v>181.22853872567723</v>
      </c>
      <c r="AH2186" s="91">
        <f t="shared" si="2249"/>
        <v>281.84892897406991</v>
      </c>
      <c r="AI2186" s="91">
        <f t="shared" si="2249"/>
        <v>157.72870662460568</v>
      </c>
      <c r="AJ2186" s="91">
        <f t="shared" si="2249"/>
        <v>163.78525932666059</v>
      </c>
      <c r="AK2186" s="91">
        <f t="shared" si="2249"/>
        <v>304.46852332766184</v>
      </c>
      <c r="AL2186" s="148"/>
      <c r="AM2186" s="148"/>
      <c r="AN2186" s="148"/>
      <c r="AO2186" s="148"/>
    </row>
    <row r="2187" spans="1:41" ht="13.5" customHeight="1">
      <c r="A2187" s="88">
        <v>2184</v>
      </c>
      <c r="B2187" s="95" t="s">
        <v>16</v>
      </c>
      <c r="C2187" s="96">
        <v>8</v>
      </c>
      <c r="D2187" s="96">
        <v>11</v>
      </c>
      <c r="E2187" s="96">
        <v>11</v>
      </c>
      <c r="F2187" s="96">
        <v>7</v>
      </c>
      <c r="G2187" s="96">
        <v>12</v>
      </c>
      <c r="H2187" s="96">
        <v>15</v>
      </c>
      <c r="I2187" s="96">
        <v>21</v>
      </c>
      <c r="J2187" s="96">
        <v>25</v>
      </c>
      <c r="K2187" s="96">
        <v>23</v>
      </c>
      <c r="L2187" s="96">
        <v>15</v>
      </c>
      <c r="M2187" s="96">
        <v>19</v>
      </c>
      <c r="N2187" s="96">
        <v>16</v>
      </c>
      <c r="O2187" s="96"/>
      <c r="P2187" s="96"/>
      <c r="Q2187" s="96"/>
      <c r="R2187" s="96"/>
      <c r="Z2187" s="91">
        <f t="shared" ref="Z2187:AK2187" si="2250">C2187*100000/Z2179</f>
        <v>83.350698062096271</v>
      </c>
      <c r="AA2187" s="91">
        <f t="shared" si="2250"/>
        <v>114.60720983538238</v>
      </c>
      <c r="AB2187" s="91">
        <f t="shared" si="2250"/>
        <v>112.93634496919918</v>
      </c>
      <c r="AC2187" s="91">
        <f t="shared" si="2250"/>
        <v>71.008318117265162</v>
      </c>
      <c r="AD2187" s="91">
        <f t="shared" si="2250"/>
        <v>119.91605875886879</v>
      </c>
      <c r="AE2187" s="91">
        <f t="shared" si="2250"/>
        <v>147.59421430679916</v>
      </c>
      <c r="AF2187" s="91">
        <f t="shared" si="2250"/>
        <v>203.31106593087424</v>
      </c>
      <c r="AG2187" s="91">
        <f t="shared" si="2250"/>
        <v>238.45860358641741</v>
      </c>
      <c r="AH2187" s="91">
        <f t="shared" si="2250"/>
        <v>216.08417888012025</v>
      </c>
      <c r="AI2187" s="91">
        <f t="shared" si="2250"/>
        <v>139.17238819818149</v>
      </c>
      <c r="AJ2187" s="91">
        <f t="shared" si="2250"/>
        <v>172.88444040036396</v>
      </c>
      <c r="AK2187" s="91">
        <f t="shared" si="2250"/>
        <v>143.27930509537029</v>
      </c>
      <c r="AL2187" s="148"/>
      <c r="AM2187" s="148"/>
      <c r="AN2187" s="148"/>
      <c r="AO2187" s="148"/>
    </row>
    <row r="2188" spans="1:41" ht="13.5" customHeight="1">
      <c r="A2188" s="88">
        <v>2185</v>
      </c>
      <c r="B2188" s="97" t="s">
        <v>117</v>
      </c>
      <c r="C2188" s="96">
        <v>74</v>
      </c>
      <c r="D2188" s="96">
        <v>73</v>
      </c>
      <c r="E2188" s="96">
        <v>95</v>
      </c>
      <c r="F2188" s="96">
        <v>118</v>
      </c>
      <c r="G2188" s="96">
        <v>108</v>
      </c>
      <c r="H2188" s="96">
        <v>130</v>
      </c>
      <c r="I2188" s="96">
        <v>155</v>
      </c>
      <c r="J2188" s="96">
        <v>149</v>
      </c>
      <c r="K2188" s="96">
        <v>188</v>
      </c>
      <c r="L2188" s="96">
        <v>93</v>
      </c>
      <c r="M2188" s="96">
        <v>131</v>
      </c>
      <c r="N2188" s="96">
        <v>140</v>
      </c>
      <c r="O2188" s="96"/>
      <c r="P2188" s="96"/>
      <c r="Q2188" s="96"/>
      <c r="R2188" s="96"/>
      <c r="T2188" s="4" t="s">
        <v>1436</v>
      </c>
      <c r="U2188" s="4" t="s">
        <v>1437</v>
      </c>
      <c r="V2188" s="4" t="s">
        <v>1438</v>
      </c>
      <c r="W2188" s="4" t="s">
        <v>1439</v>
      </c>
      <c r="X2188" s="4" t="s">
        <v>1440</v>
      </c>
      <c r="Y2188" s="4">
        <v>651.29999999999995</v>
      </c>
      <c r="Z2188" s="91">
        <f t="shared" ref="Z2188:AK2188" si="2251">C2188*100000/Z2179</f>
        <v>770.99395707439055</v>
      </c>
      <c r="AA2188" s="91">
        <f t="shared" si="2251"/>
        <v>760.57511981662844</v>
      </c>
      <c r="AB2188" s="91">
        <f t="shared" si="2251"/>
        <v>975.35934291581111</v>
      </c>
      <c r="AC2188" s="91">
        <f t="shared" si="2251"/>
        <v>1196.9973625481841</v>
      </c>
      <c r="AD2188" s="91">
        <f t="shared" si="2251"/>
        <v>1079.244528829819</v>
      </c>
      <c r="AE2188" s="91">
        <f t="shared" si="2251"/>
        <v>1279.1498573255928</v>
      </c>
      <c r="AF2188" s="91">
        <f t="shared" si="2251"/>
        <v>1500.6292961564527</v>
      </c>
      <c r="AG2188" s="91">
        <f t="shared" si="2251"/>
        <v>1421.2132773750477</v>
      </c>
      <c r="AH2188" s="91">
        <f t="shared" si="2251"/>
        <v>1766.2532882375046</v>
      </c>
      <c r="AI2188" s="91">
        <f t="shared" si="2251"/>
        <v>862.86880682872516</v>
      </c>
      <c r="AJ2188" s="91">
        <f t="shared" si="2251"/>
        <v>1191.9927206551411</v>
      </c>
      <c r="AK2188" s="91">
        <f t="shared" si="2251"/>
        <v>1253.69391958449</v>
      </c>
      <c r="AL2188" s="148"/>
      <c r="AM2188" s="148"/>
      <c r="AN2188" s="148"/>
      <c r="AO2188" s="148"/>
    </row>
    <row r="2189" spans="1:41" ht="13.5" customHeight="1">
      <c r="A2189" s="88">
        <v>2186</v>
      </c>
      <c r="B2189" s="95" t="s">
        <v>15</v>
      </c>
      <c r="C2189" s="96">
        <v>3</v>
      </c>
      <c r="D2189" s="96">
        <v>5</v>
      </c>
      <c r="E2189" s="96">
        <v>8</v>
      </c>
      <c r="F2189" s="96">
        <v>3</v>
      </c>
      <c r="G2189" s="96">
        <v>6</v>
      </c>
      <c r="H2189" s="96">
        <v>9</v>
      </c>
      <c r="I2189" s="96">
        <v>9</v>
      </c>
      <c r="J2189" s="96">
        <v>6</v>
      </c>
      <c r="K2189" s="96">
        <v>7</v>
      </c>
      <c r="L2189" s="96">
        <v>3</v>
      </c>
      <c r="M2189" s="96">
        <v>7</v>
      </c>
      <c r="N2189" s="96">
        <v>5</v>
      </c>
      <c r="O2189" s="96"/>
      <c r="P2189" s="96"/>
      <c r="Q2189" s="96"/>
      <c r="R2189" s="96"/>
      <c r="Z2189" s="91">
        <f t="shared" ref="Z2189:AK2189" si="2252">C2189*100000/Z2179</f>
        <v>31.2565117732861</v>
      </c>
      <c r="AA2189" s="91">
        <f t="shared" si="2252"/>
        <v>52.094186288810171</v>
      </c>
      <c r="AB2189" s="91">
        <f t="shared" si="2252"/>
        <v>82.135523613963045</v>
      </c>
      <c r="AC2189" s="91">
        <f t="shared" si="2252"/>
        <v>30.432136335970785</v>
      </c>
      <c r="AD2189" s="91">
        <f t="shared" si="2252"/>
        <v>59.958029379434393</v>
      </c>
      <c r="AE2189" s="91">
        <f t="shared" si="2252"/>
        <v>88.556528584079501</v>
      </c>
      <c r="AF2189" s="91">
        <f t="shared" si="2252"/>
        <v>87.133313970374672</v>
      </c>
      <c r="AG2189" s="91">
        <f t="shared" si="2252"/>
        <v>57.230064860740178</v>
      </c>
      <c r="AH2189" s="91">
        <f t="shared" si="2252"/>
        <v>65.764750093949644</v>
      </c>
      <c r="AI2189" s="91">
        <f t="shared" si="2252"/>
        <v>27.834477639636297</v>
      </c>
      <c r="AJ2189" s="91">
        <f t="shared" si="2252"/>
        <v>63.694267515923563</v>
      </c>
      <c r="AK2189" s="91">
        <f t="shared" si="2252"/>
        <v>44.774782842303217</v>
      </c>
      <c r="AL2189" s="148"/>
      <c r="AM2189" s="148"/>
      <c r="AN2189" s="148"/>
      <c r="AO2189" s="148"/>
    </row>
    <row r="2190" spans="1:41" ht="13.5" customHeight="1">
      <c r="A2190" s="88">
        <v>2187</v>
      </c>
      <c r="B2190" s="95" t="s">
        <v>14</v>
      </c>
      <c r="C2190" s="96">
        <v>60</v>
      </c>
      <c r="D2190" s="96">
        <v>44</v>
      </c>
      <c r="E2190" s="96">
        <v>59</v>
      </c>
      <c r="F2190" s="96">
        <v>33</v>
      </c>
      <c r="G2190" s="96">
        <v>38</v>
      </c>
      <c r="H2190" s="96">
        <v>40</v>
      </c>
      <c r="I2190" s="96">
        <v>32</v>
      </c>
      <c r="J2190" s="96">
        <v>49</v>
      </c>
      <c r="K2190" s="96">
        <v>49</v>
      </c>
      <c r="L2190" s="96">
        <v>50</v>
      </c>
      <c r="M2190" s="96">
        <v>48</v>
      </c>
      <c r="N2190" s="96">
        <v>37</v>
      </c>
      <c r="O2190" s="96"/>
      <c r="P2190" s="96"/>
      <c r="Q2190" s="96"/>
      <c r="R2190" s="96"/>
      <c r="Z2190" s="91">
        <f t="shared" ref="Z2190:AK2190" si="2253">C2190*100000/Z2179</f>
        <v>625.13023546572208</v>
      </c>
      <c r="AA2190" s="91">
        <f t="shared" si="2253"/>
        <v>458.42883934152951</v>
      </c>
      <c r="AB2190" s="91">
        <f t="shared" si="2253"/>
        <v>605.74948665297745</v>
      </c>
      <c r="AC2190" s="91">
        <f t="shared" si="2253"/>
        <v>334.75349969567861</v>
      </c>
      <c r="AD2190" s="91">
        <f t="shared" si="2253"/>
        <v>379.73418606975116</v>
      </c>
      <c r="AE2190" s="91">
        <f t="shared" si="2253"/>
        <v>393.58457148479778</v>
      </c>
      <c r="AF2190" s="91">
        <f t="shared" si="2253"/>
        <v>309.80733856133219</v>
      </c>
      <c r="AG2190" s="91">
        <f t="shared" si="2253"/>
        <v>467.37886302937812</v>
      </c>
      <c r="AH2190" s="91">
        <f t="shared" si="2253"/>
        <v>460.35325065764749</v>
      </c>
      <c r="AI2190" s="91">
        <f t="shared" si="2253"/>
        <v>463.90796066060494</v>
      </c>
      <c r="AJ2190" s="91">
        <f t="shared" si="2253"/>
        <v>436.7606915377616</v>
      </c>
      <c r="AK2190" s="91">
        <f t="shared" si="2253"/>
        <v>331.33339303304376</v>
      </c>
      <c r="AL2190" s="148"/>
      <c r="AM2190" s="148"/>
      <c r="AN2190" s="148"/>
      <c r="AO2190" s="148"/>
    </row>
    <row r="2191" spans="1:41" ht="13.5" customHeight="1">
      <c r="A2191" s="88">
        <v>2188</v>
      </c>
      <c r="B2191" s="95" t="s">
        <v>13</v>
      </c>
      <c r="C2191" s="96">
        <v>60</v>
      </c>
      <c r="D2191" s="96">
        <v>46</v>
      </c>
      <c r="E2191" s="96">
        <v>55</v>
      </c>
      <c r="F2191" s="96">
        <v>53</v>
      </c>
      <c r="G2191" s="96">
        <v>43</v>
      </c>
      <c r="H2191" s="96">
        <v>67</v>
      </c>
      <c r="I2191" s="96">
        <v>78</v>
      </c>
      <c r="J2191" s="96">
        <v>68</v>
      </c>
      <c r="K2191" s="96">
        <v>41</v>
      </c>
      <c r="L2191" s="96">
        <v>61</v>
      </c>
      <c r="M2191" s="96">
        <v>29</v>
      </c>
      <c r="N2191" s="96">
        <v>27</v>
      </c>
      <c r="O2191" s="96"/>
      <c r="P2191" s="96"/>
      <c r="Q2191" s="96"/>
      <c r="R2191" s="96"/>
      <c r="Z2191" s="91">
        <f t="shared" ref="Z2191:AK2191" si="2254">C2191*100000/Z2179</f>
        <v>625.13023546572208</v>
      </c>
      <c r="AA2191" s="91">
        <f t="shared" si="2254"/>
        <v>479.26651385705355</v>
      </c>
      <c r="AB2191" s="91">
        <f t="shared" si="2254"/>
        <v>564.68172484599586</v>
      </c>
      <c r="AC2191" s="91">
        <f t="shared" si="2254"/>
        <v>537.63440860215053</v>
      </c>
      <c r="AD2191" s="91">
        <f t="shared" si="2254"/>
        <v>429.69921055261318</v>
      </c>
      <c r="AE2191" s="91">
        <f t="shared" si="2254"/>
        <v>659.25415723703634</v>
      </c>
      <c r="AF2191" s="91">
        <f t="shared" si="2254"/>
        <v>755.15538774324716</v>
      </c>
      <c r="AG2191" s="91">
        <f t="shared" si="2254"/>
        <v>648.60740175505532</v>
      </c>
      <c r="AH2191" s="91">
        <f t="shared" si="2254"/>
        <v>385.19353626456217</v>
      </c>
      <c r="AI2191" s="91">
        <f t="shared" si="2254"/>
        <v>565.96771200593798</v>
      </c>
      <c r="AJ2191" s="91">
        <f t="shared" si="2254"/>
        <v>263.87625113739762</v>
      </c>
      <c r="AK2191" s="91">
        <f t="shared" si="2254"/>
        <v>241.78382734843737</v>
      </c>
      <c r="AL2191" s="148"/>
      <c r="AM2191" s="148"/>
      <c r="AN2191" s="148"/>
      <c r="AO2191" s="148"/>
    </row>
    <row r="2192" spans="1:41" ht="13.5" customHeight="1">
      <c r="A2192" s="88">
        <v>2189</v>
      </c>
      <c r="B2192" s="95" t="s">
        <v>12</v>
      </c>
      <c r="C2192" s="96">
        <v>133</v>
      </c>
      <c r="D2192" s="96">
        <v>155</v>
      </c>
      <c r="E2192" s="96">
        <v>150</v>
      </c>
      <c r="F2192" s="96">
        <v>147</v>
      </c>
      <c r="G2192" s="96">
        <v>95</v>
      </c>
      <c r="H2192" s="96">
        <v>181</v>
      </c>
      <c r="I2192" s="96">
        <v>172</v>
      </c>
      <c r="J2192" s="96">
        <v>171</v>
      </c>
      <c r="K2192" s="96">
        <v>178</v>
      </c>
      <c r="L2192" s="96">
        <v>175</v>
      </c>
      <c r="M2192" s="96">
        <v>176</v>
      </c>
      <c r="N2192" s="96">
        <v>126</v>
      </c>
      <c r="O2192" s="96"/>
      <c r="P2192" s="96"/>
      <c r="Q2192" s="96"/>
      <c r="R2192" s="96"/>
      <c r="Z2192" s="91">
        <f t="shared" ref="Z2192:AK2192" si="2255">C2192*100000/Z2179</f>
        <v>1385.7053552823504</v>
      </c>
      <c r="AA2192" s="91">
        <f t="shared" si="2255"/>
        <v>1614.9197749531152</v>
      </c>
      <c r="AB2192" s="91">
        <f t="shared" si="2255"/>
        <v>1540.041067761807</v>
      </c>
      <c r="AC2192" s="91">
        <f t="shared" si="2255"/>
        <v>1491.1746804625684</v>
      </c>
      <c r="AD2192" s="91">
        <f t="shared" si="2255"/>
        <v>949.33546517437799</v>
      </c>
      <c r="AE2192" s="91">
        <f t="shared" si="2255"/>
        <v>1780.97018596871</v>
      </c>
      <c r="AF2192" s="91">
        <f t="shared" si="2255"/>
        <v>1665.2144447671603</v>
      </c>
      <c r="AG2192" s="91">
        <f t="shared" si="2255"/>
        <v>1631.0568485310951</v>
      </c>
      <c r="AH2192" s="91">
        <f t="shared" si="2255"/>
        <v>1672.3036452461481</v>
      </c>
      <c r="AI2192" s="91">
        <f t="shared" si="2255"/>
        <v>1623.6778623121172</v>
      </c>
      <c r="AJ2192" s="91">
        <f t="shared" si="2255"/>
        <v>1601.4558689717926</v>
      </c>
      <c r="AK2192" s="91">
        <f t="shared" si="2255"/>
        <v>1128.3245276260411</v>
      </c>
      <c r="AL2192" s="148"/>
      <c r="AM2192" s="148"/>
      <c r="AN2192" s="148"/>
      <c r="AO2192" s="148"/>
    </row>
    <row r="2193" spans="1:41" ht="13.5" customHeight="1">
      <c r="A2193" s="88">
        <v>2190</v>
      </c>
      <c r="B2193" s="95" t="s">
        <v>11</v>
      </c>
      <c r="C2193" s="96">
        <v>20</v>
      </c>
      <c r="D2193" s="96">
        <v>4</v>
      </c>
      <c r="E2193" s="96">
        <v>28</v>
      </c>
      <c r="F2193" s="96">
        <v>64</v>
      </c>
      <c r="G2193" s="96">
        <v>25</v>
      </c>
      <c r="H2193" s="96">
        <v>22</v>
      </c>
      <c r="I2193" s="96">
        <v>13</v>
      </c>
      <c r="J2193" s="96">
        <v>19</v>
      </c>
      <c r="K2193" s="96">
        <v>25</v>
      </c>
      <c r="L2193" s="96">
        <v>13</v>
      </c>
      <c r="M2193" s="96">
        <v>15</v>
      </c>
      <c r="N2193" s="96">
        <v>11</v>
      </c>
      <c r="O2193" s="96"/>
      <c r="P2193" s="96"/>
      <c r="Q2193" s="96"/>
      <c r="R2193" s="96"/>
      <c r="Z2193" s="91">
        <f t="shared" ref="Z2193:AK2193" si="2256">C2193*100000/Z2179</f>
        <v>208.37674515524068</v>
      </c>
      <c r="AA2193" s="91">
        <f t="shared" si="2256"/>
        <v>41.675349031048135</v>
      </c>
      <c r="AB2193" s="91">
        <f t="shared" si="2256"/>
        <v>287.47433264887064</v>
      </c>
      <c r="AC2193" s="91">
        <f t="shared" si="2256"/>
        <v>649.21890850071009</v>
      </c>
      <c r="AD2193" s="91">
        <f t="shared" si="2256"/>
        <v>249.82512241430999</v>
      </c>
      <c r="AE2193" s="91">
        <f t="shared" si="2256"/>
        <v>216.47151431663877</v>
      </c>
      <c r="AF2193" s="91">
        <f t="shared" si="2256"/>
        <v>125.85923129054119</v>
      </c>
      <c r="AG2193" s="91">
        <f t="shared" si="2256"/>
        <v>181.22853872567723</v>
      </c>
      <c r="AH2193" s="91">
        <f t="shared" si="2256"/>
        <v>234.87410747839158</v>
      </c>
      <c r="AI2193" s="91">
        <f t="shared" si="2256"/>
        <v>120.61606977175728</v>
      </c>
      <c r="AJ2193" s="91">
        <f t="shared" si="2256"/>
        <v>136.4877161055505</v>
      </c>
      <c r="AK2193" s="91">
        <f t="shared" si="2256"/>
        <v>98.504522253067066</v>
      </c>
      <c r="AL2193" s="148"/>
      <c r="AM2193" s="148"/>
      <c r="AN2193" s="148"/>
      <c r="AO2193" s="148"/>
    </row>
    <row r="2194" spans="1:41" ht="13.5" customHeight="1">
      <c r="A2194" s="88">
        <v>2191</v>
      </c>
      <c r="B2194" s="95" t="s">
        <v>28</v>
      </c>
      <c r="C2194" s="96">
        <v>0</v>
      </c>
      <c r="D2194" s="96">
        <v>0</v>
      </c>
      <c r="E2194" s="96">
        <v>0</v>
      </c>
      <c r="F2194" s="96">
        <v>2</v>
      </c>
      <c r="G2194" s="96">
        <v>0</v>
      </c>
      <c r="H2194" s="96">
        <v>0</v>
      </c>
      <c r="I2194" s="96">
        <v>0</v>
      </c>
      <c r="J2194" s="96">
        <v>0</v>
      </c>
      <c r="K2194" s="96">
        <v>0</v>
      </c>
      <c r="L2194" s="96">
        <v>0</v>
      </c>
      <c r="M2194" s="96">
        <v>0</v>
      </c>
      <c r="N2194" s="96">
        <v>0</v>
      </c>
      <c r="O2194" s="96"/>
      <c r="P2194" s="96"/>
      <c r="Q2194" s="96"/>
      <c r="R2194" s="96"/>
      <c r="Z2194" s="91">
        <f t="shared" ref="Z2194:AK2194" si="2257">C2194*100000/Z2179</f>
        <v>0</v>
      </c>
      <c r="AA2194" s="91">
        <f t="shared" si="2257"/>
        <v>0</v>
      </c>
      <c r="AB2194" s="91">
        <f t="shared" si="2257"/>
        <v>0</v>
      </c>
      <c r="AC2194" s="91">
        <f t="shared" si="2257"/>
        <v>20.28809089064719</v>
      </c>
      <c r="AD2194" s="91">
        <f t="shared" si="2257"/>
        <v>0</v>
      </c>
      <c r="AE2194" s="91">
        <f t="shared" si="2257"/>
        <v>0</v>
      </c>
      <c r="AF2194" s="91">
        <f t="shared" si="2257"/>
        <v>0</v>
      </c>
      <c r="AG2194" s="91">
        <f t="shared" si="2257"/>
        <v>0</v>
      </c>
      <c r="AH2194" s="91">
        <f t="shared" si="2257"/>
        <v>0</v>
      </c>
      <c r="AI2194" s="91">
        <f t="shared" si="2257"/>
        <v>0</v>
      </c>
      <c r="AJ2194" s="91">
        <f t="shared" si="2257"/>
        <v>0</v>
      </c>
      <c r="AK2194" s="91">
        <f t="shared" si="2257"/>
        <v>0</v>
      </c>
      <c r="AL2194" s="148"/>
      <c r="AM2194" s="148"/>
      <c r="AN2194" s="148"/>
      <c r="AO2194" s="148"/>
    </row>
    <row r="2195" spans="1:41" ht="13.5" customHeight="1">
      <c r="A2195" s="88">
        <v>2192</v>
      </c>
      <c r="B2195" s="97" t="s">
        <v>118</v>
      </c>
      <c r="C2195" s="96">
        <v>276</v>
      </c>
      <c r="D2195" s="96">
        <v>254</v>
      </c>
      <c r="E2195" s="96">
        <v>300</v>
      </c>
      <c r="F2195" s="96">
        <v>302</v>
      </c>
      <c r="G2195" s="96">
        <v>207</v>
      </c>
      <c r="H2195" s="96">
        <v>319</v>
      </c>
      <c r="I2195" s="96">
        <v>304</v>
      </c>
      <c r="J2195" s="96">
        <v>313</v>
      </c>
      <c r="K2195" s="96">
        <v>300</v>
      </c>
      <c r="L2195" s="96">
        <v>302</v>
      </c>
      <c r="M2195" s="96">
        <v>275</v>
      </c>
      <c r="N2195" s="96">
        <v>206</v>
      </c>
      <c r="O2195" s="96"/>
      <c r="P2195" s="96"/>
      <c r="Q2195" s="96"/>
      <c r="R2195" s="96"/>
      <c r="T2195" s="4" t="s">
        <v>1441</v>
      </c>
      <c r="U2195" s="4" t="s">
        <v>1442</v>
      </c>
      <c r="V2195" s="4" t="s">
        <v>1443</v>
      </c>
      <c r="W2195" s="4" t="s">
        <v>1444</v>
      </c>
      <c r="X2195" s="4" t="s">
        <v>1445</v>
      </c>
      <c r="Y2195" s="4">
        <v>2394.8000000000002</v>
      </c>
      <c r="Z2195" s="91">
        <f t="shared" ref="Z2195:AK2195" si="2258">C2195*100000/Z2179</f>
        <v>2875.5990831423214</v>
      </c>
      <c r="AA2195" s="91">
        <f t="shared" si="2258"/>
        <v>2646.3846634715565</v>
      </c>
      <c r="AB2195" s="91">
        <f t="shared" si="2258"/>
        <v>3080.0821355236139</v>
      </c>
      <c r="AC2195" s="91">
        <f t="shared" si="2258"/>
        <v>3063.5017244877258</v>
      </c>
      <c r="AD2195" s="91">
        <f t="shared" si="2258"/>
        <v>2068.5520135904867</v>
      </c>
      <c r="AE2195" s="91">
        <f t="shared" si="2258"/>
        <v>3138.8369575912625</v>
      </c>
      <c r="AF2195" s="91">
        <f t="shared" si="2258"/>
        <v>2943.1697163326558</v>
      </c>
      <c r="AG2195" s="91">
        <f t="shared" si="2258"/>
        <v>2985.5017169019457</v>
      </c>
      <c r="AH2195" s="91">
        <f t="shared" si="2258"/>
        <v>2818.489289740699</v>
      </c>
      <c r="AI2195" s="91">
        <f t="shared" si="2258"/>
        <v>2802.004082390054</v>
      </c>
      <c r="AJ2195" s="91">
        <f t="shared" si="2258"/>
        <v>2502.2747952684258</v>
      </c>
      <c r="AK2195" s="91">
        <f t="shared" si="2258"/>
        <v>1844.7210531028925</v>
      </c>
      <c r="AL2195" s="148"/>
      <c r="AM2195" s="148"/>
      <c r="AN2195" s="148"/>
      <c r="AO2195" s="148"/>
    </row>
    <row r="2196" spans="1:41" ht="13.5" customHeight="1">
      <c r="A2196" s="88">
        <v>2193</v>
      </c>
      <c r="B2196" s="95" t="s">
        <v>10</v>
      </c>
      <c r="C2196" s="96">
        <v>2</v>
      </c>
      <c r="D2196" s="96">
        <v>1</v>
      </c>
      <c r="E2196" s="96">
        <v>8</v>
      </c>
      <c r="F2196" s="96">
        <v>5</v>
      </c>
      <c r="G2196" s="96">
        <v>3</v>
      </c>
      <c r="H2196" s="96">
        <v>13</v>
      </c>
      <c r="I2196" s="96">
        <v>7</v>
      </c>
      <c r="J2196" s="96">
        <v>3</v>
      </c>
      <c r="K2196" s="96">
        <v>2</v>
      </c>
      <c r="L2196" s="96">
        <v>2</v>
      </c>
      <c r="M2196" s="96">
        <v>3</v>
      </c>
      <c r="N2196" s="96">
        <v>1</v>
      </c>
      <c r="O2196" s="96"/>
      <c r="P2196" s="96"/>
      <c r="Q2196" s="96"/>
      <c r="R2196" s="96"/>
      <c r="Z2196" s="91">
        <f t="shared" ref="Z2196:AK2196" si="2259">C2196*100000/Z2179</f>
        <v>20.837674515524068</v>
      </c>
      <c r="AA2196" s="91">
        <f t="shared" si="2259"/>
        <v>10.418837257762034</v>
      </c>
      <c r="AB2196" s="91">
        <f t="shared" si="2259"/>
        <v>82.135523613963045</v>
      </c>
      <c r="AC2196" s="91">
        <f t="shared" si="2259"/>
        <v>50.720227226617972</v>
      </c>
      <c r="AD2196" s="91">
        <f t="shared" si="2259"/>
        <v>29.979014689717197</v>
      </c>
      <c r="AE2196" s="91">
        <f t="shared" si="2259"/>
        <v>127.91498573255929</v>
      </c>
      <c r="AF2196" s="91">
        <f t="shared" si="2259"/>
        <v>67.770355310291407</v>
      </c>
      <c r="AG2196" s="91">
        <f t="shared" si="2259"/>
        <v>28.615032430370089</v>
      </c>
      <c r="AH2196" s="91">
        <f t="shared" si="2259"/>
        <v>18.789928598271327</v>
      </c>
      <c r="AI2196" s="91">
        <f t="shared" si="2259"/>
        <v>18.556318426424198</v>
      </c>
      <c r="AJ2196" s="91">
        <f t="shared" si="2259"/>
        <v>27.2975432211101</v>
      </c>
      <c r="AK2196" s="91">
        <f t="shared" si="2259"/>
        <v>8.9549565684606431</v>
      </c>
      <c r="AL2196" s="148"/>
      <c r="AM2196" s="148"/>
      <c r="AN2196" s="148"/>
      <c r="AO2196" s="148"/>
    </row>
    <row r="2197" spans="1:41" ht="13.5" customHeight="1">
      <c r="A2197" s="88">
        <v>2194</v>
      </c>
      <c r="B2197" s="95" t="s">
        <v>9</v>
      </c>
      <c r="C2197" s="96">
        <v>1</v>
      </c>
      <c r="D2197" s="96">
        <v>5</v>
      </c>
      <c r="E2197" s="96">
        <v>3</v>
      </c>
      <c r="F2197" s="96">
        <v>6</v>
      </c>
      <c r="G2197" s="96">
        <v>2</v>
      </c>
      <c r="H2197" s="96">
        <v>3</v>
      </c>
      <c r="I2197" s="96">
        <v>6</v>
      </c>
      <c r="J2197" s="96">
        <v>1</v>
      </c>
      <c r="K2197" s="96">
        <v>3</v>
      </c>
      <c r="L2197" s="96">
        <v>2</v>
      </c>
      <c r="M2197" s="96">
        <v>3</v>
      </c>
      <c r="N2197" s="96">
        <v>5</v>
      </c>
      <c r="O2197" s="96"/>
      <c r="P2197" s="96"/>
      <c r="Q2197" s="96"/>
      <c r="R2197" s="96"/>
      <c r="Z2197" s="91">
        <f t="shared" ref="Z2197:AK2197" si="2260">C2197*100000/Z2179</f>
        <v>10.418837257762034</v>
      </c>
      <c r="AA2197" s="91">
        <f t="shared" si="2260"/>
        <v>52.094186288810171</v>
      </c>
      <c r="AB2197" s="91">
        <f t="shared" si="2260"/>
        <v>30.800821355236138</v>
      </c>
      <c r="AC2197" s="91">
        <f t="shared" si="2260"/>
        <v>60.864272671941571</v>
      </c>
      <c r="AD2197" s="91">
        <f t="shared" si="2260"/>
        <v>19.986009793144799</v>
      </c>
      <c r="AE2197" s="91">
        <f t="shared" si="2260"/>
        <v>29.518842861359836</v>
      </c>
      <c r="AF2197" s="91">
        <f t="shared" si="2260"/>
        <v>58.088875980249782</v>
      </c>
      <c r="AG2197" s="91">
        <f t="shared" si="2260"/>
        <v>9.5383441434566958</v>
      </c>
      <c r="AH2197" s="91">
        <f t="shared" si="2260"/>
        <v>28.184892897406989</v>
      </c>
      <c r="AI2197" s="91">
        <f t="shared" si="2260"/>
        <v>18.556318426424198</v>
      </c>
      <c r="AJ2197" s="91">
        <f t="shared" si="2260"/>
        <v>27.2975432211101</v>
      </c>
      <c r="AK2197" s="91">
        <f t="shared" si="2260"/>
        <v>44.774782842303217</v>
      </c>
      <c r="AL2197" s="148"/>
      <c r="AM2197" s="148"/>
      <c r="AN2197" s="148"/>
      <c r="AO2197" s="148"/>
    </row>
    <row r="2198" spans="1:41" ht="13.5" customHeight="1">
      <c r="A2198" s="88">
        <v>2195</v>
      </c>
      <c r="B2198" s="95" t="s">
        <v>8</v>
      </c>
      <c r="C2198" s="96">
        <v>19</v>
      </c>
      <c r="D2198" s="96">
        <v>19</v>
      </c>
      <c r="E2198" s="96">
        <v>26</v>
      </c>
      <c r="F2198" s="96">
        <v>26</v>
      </c>
      <c r="G2198" s="96">
        <v>22</v>
      </c>
      <c r="H2198" s="96">
        <v>13</v>
      </c>
      <c r="I2198" s="96">
        <v>28</v>
      </c>
      <c r="J2198" s="96">
        <v>17</v>
      </c>
      <c r="K2198" s="96">
        <v>17</v>
      </c>
      <c r="L2198" s="96">
        <v>31</v>
      </c>
      <c r="M2198" s="96">
        <v>24</v>
      </c>
      <c r="N2198" s="96">
        <v>20</v>
      </c>
      <c r="O2198" s="96"/>
      <c r="P2198" s="96"/>
      <c r="Q2198" s="96"/>
      <c r="R2198" s="96"/>
      <c r="Z2198" s="91">
        <f t="shared" ref="Z2198:AK2198" si="2261">C2198*100000/Z2179</f>
        <v>197.95790789747863</v>
      </c>
      <c r="AA2198" s="91">
        <f t="shared" si="2261"/>
        <v>197.95790789747863</v>
      </c>
      <c r="AB2198" s="91">
        <f t="shared" si="2261"/>
        <v>266.9404517453799</v>
      </c>
      <c r="AC2198" s="91">
        <f t="shared" si="2261"/>
        <v>263.74518157841345</v>
      </c>
      <c r="AD2198" s="91">
        <f t="shared" si="2261"/>
        <v>219.8461077245928</v>
      </c>
      <c r="AE2198" s="91">
        <f t="shared" si="2261"/>
        <v>127.91498573255929</v>
      </c>
      <c r="AF2198" s="91">
        <f t="shared" si="2261"/>
        <v>271.08142124116563</v>
      </c>
      <c r="AG2198" s="91">
        <f t="shared" si="2261"/>
        <v>162.15185043876383</v>
      </c>
      <c r="AH2198" s="91">
        <f t="shared" si="2261"/>
        <v>159.71439308530628</v>
      </c>
      <c r="AI2198" s="91">
        <f t="shared" si="2261"/>
        <v>287.62293560957505</v>
      </c>
      <c r="AJ2198" s="91">
        <f t="shared" si="2261"/>
        <v>218.3803457688808</v>
      </c>
      <c r="AK2198" s="91">
        <f t="shared" si="2261"/>
        <v>179.09913136921287</v>
      </c>
      <c r="AL2198" s="148"/>
      <c r="AM2198" s="148"/>
      <c r="AN2198" s="148"/>
      <c r="AO2198" s="148"/>
    </row>
    <row r="2199" spans="1:41" ht="13.5" customHeight="1">
      <c r="A2199" s="88">
        <v>2196</v>
      </c>
      <c r="B2199" s="95" t="s">
        <v>24</v>
      </c>
      <c r="C2199" s="96">
        <v>0</v>
      </c>
      <c r="D2199" s="96">
        <v>0</v>
      </c>
      <c r="E2199" s="96">
        <v>0</v>
      </c>
      <c r="F2199" s="96">
        <v>0</v>
      </c>
      <c r="G2199" s="96">
        <v>0</v>
      </c>
      <c r="H2199" s="96">
        <v>0</v>
      </c>
      <c r="I2199" s="96">
        <v>0</v>
      </c>
      <c r="J2199" s="96">
        <v>0</v>
      </c>
      <c r="K2199" s="96">
        <v>0</v>
      </c>
      <c r="L2199" s="96">
        <v>0</v>
      </c>
      <c r="M2199" s="96">
        <v>3</v>
      </c>
      <c r="N2199" s="96">
        <v>0</v>
      </c>
      <c r="O2199" s="96"/>
      <c r="P2199" s="96"/>
      <c r="Q2199" s="96"/>
      <c r="R2199" s="96"/>
      <c r="Z2199" s="91">
        <f t="shared" ref="Z2199:AK2199" si="2262">C2199*100000/Z2179</f>
        <v>0</v>
      </c>
      <c r="AA2199" s="91">
        <f t="shared" si="2262"/>
        <v>0</v>
      </c>
      <c r="AB2199" s="91">
        <f t="shared" si="2262"/>
        <v>0</v>
      </c>
      <c r="AC2199" s="91">
        <f t="shared" si="2262"/>
        <v>0</v>
      </c>
      <c r="AD2199" s="91">
        <f t="shared" si="2262"/>
        <v>0</v>
      </c>
      <c r="AE2199" s="91">
        <f t="shared" si="2262"/>
        <v>0</v>
      </c>
      <c r="AF2199" s="91">
        <f t="shared" si="2262"/>
        <v>0</v>
      </c>
      <c r="AG2199" s="91">
        <f t="shared" si="2262"/>
        <v>0</v>
      </c>
      <c r="AH2199" s="91">
        <f t="shared" si="2262"/>
        <v>0</v>
      </c>
      <c r="AI2199" s="91">
        <f t="shared" si="2262"/>
        <v>0</v>
      </c>
      <c r="AJ2199" s="91">
        <f t="shared" si="2262"/>
        <v>27.2975432211101</v>
      </c>
      <c r="AK2199" s="91">
        <f t="shared" si="2262"/>
        <v>0</v>
      </c>
      <c r="AL2199" s="148"/>
      <c r="AM2199" s="148"/>
      <c r="AN2199" s="148"/>
      <c r="AO2199" s="148"/>
    </row>
    <row r="2200" spans="1:41" ht="13.5" customHeight="1">
      <c r="A2200" s="88">
        <v>2197</v>
      </c>
      <c r="B2200" s="97" t="s">
        <v>119</v>
      </c>
      <c r="C2200" s="96">
        <v>22</v>
      </c>
      <c r="D2200" s="96">
        <v>25</v>
      </c>
      <c r="E2200" s="96">
        <v>37</v>
      </c>
      <c r="F2200" s="96">
        <v>37</v>
      </c>
      <c r="G2200" s="96">
        <v>27</v>
      </c>
      <c r="H2200" s="96">
        <v>29</v>
      </c>
      <c r="I2200" s="96">
        <v>41</v>
      </c>
      <c r="J2200" s="96">
        <v>21</v>
      </c>
      <c r="K2200" s="96">
        <v>22</v>
      </c>
      <c r="L2200" s="96">
        <v>35</v>
      </c>
      <c r="M2200" s="96">
        <v>33</v>
      </c>
      <c r="N2200" s="96">
        <v>26</v>
      </c>
      <c r="O2200" s="96"/>
      <c r="P2200" s="96"/>
      <c r="Q2200" s="96"/>
      <c r="R2200" s="96"/>
      <c r="T2200" s="4" t="s">
        <v>1446</v>
      </c>
      <c r="U2200" s="4" t="s">
        <v>1447</v>
      </c>
      <c r="V2200" s="4" t="s">
        <v>1438</v>
      </c>
      <c r="W2200" s="4" t="s">
        <v>1448</v>
      </c>
      <c r="X2200" s="4" t="s">
        <v>1449</v>
      </c>
      <c r="Y2200" s="4">
        <v>170.3</v>
      </c>
      <c r="Z2200" s="91">
        <f t="shared" ref="Z2200:AK2200" si="2263">C2200*100000/Z2179</f>
        <v>229.21441967076476</v>
      </c>
      <c r="AA2200" s="91">
        <f t="shared" si="2263"/>
        <v>260.47093144405085</v>
      </c>
      <c r="AB2200" s="91">
        <f t="shared" si="2263"/>
        <v>379.87679671457903</v>
      </c>
      <c r="AC2200" s="91">
        <f t="shared" si="2263"/>
        <v>375.32968147697301</v>
      </c>
      <c r="AD2200" s="91">
        <f t="shared" si="2263"/>
        <v>269.81113220745476</v>
      </c>
      <c r="AE2200" s="91">
        <f t="shared" si="2263"/>
        <v>285.34881432647842</v>
      </c>
      <c r="AF2200" s="91">
        <f t="shared" si="2263"/>
        <v>396.94065253170686</v>
      </c>
      <c r="AG2200" s="91">
        <f t="shared" si="2263"/>
        <v>200.30522701259062</v>
      </c>
      <c r="AH2200" s="91">
        <f t="shared" si="2263"/>
        <v>206.68921458098458</v>
      </c>
      <c r="AI2200" s="91">
        <f t="shared" si="2263"/>
        <v>324.73557246242348</v>
      </c>
      <c r="AJ2200" s="91">
        <f t="shared" si="2263"/>
        <v>300.27297543221113</v>
      </c>
      <c r="AK2200" s="91">
        <f t="shared" si="2263"/>
        <v>232.82887077997671</v>
      </c>
      <c r="AL2200" s="148"/>
      <c r="AM2200" s="148"/>
      <c r="AN2200" s="148"/>
      <c r="AO2200" s="148"/>
    </row>
    <row r="2201" spans="1:41" ht="13.5" customHeight="1">
      <c r="A2201" s="88">
        <v>2198</v>
      </c>
      <c r="B2201" s="95" t="s">
        <v>7</v>
      </c>
      <c r="C2201" s="96">
        <v>16</v>
      </c>
      <c r="D2201" s="96">
        <v>13</v>
      </c>
      <c r="E2201" s="96">
        <v>16</v>
      </c>
      <c r="F2201" s="96">
        <v>13</v>
      </c>
      <c r="G2201" s="96">
        <v>17</v>
      </c>
      <c r="H2201" s="96">
        <v>8</v>
      </c>
      <c r="I2201" s="96">
        <v>40</v>
      </c>
      <c r="J2201" s="96">
        <v>9</v>
      </c>
      <c r="K2201" s="96">
        <v>29</v>
      </c>
      <c r="L2201" s="96">
        <v>31</v>
      </c>
      <c r="M2201" s="96">
        <v>14</v>
      </c>
      <c r="N2201" s="96">
        <v>17</v>
      </c>
      <c r="O2201" s="96"/>
      <c r="P2201" s="96"/>
      <c r="Q2201" s="96"/>
      <c r="R2201" s="96"/>
      <c r="Z2201" s="91">
        <f t="shared" ref="Z2201:AK2201" si="2264">C2201*100000/Z2179</f>
        <v>166.70139612419254</v>
      </c>
      <c r="AA2201" s="91">
        <f t="shared" si="2264"/>
        <v>135.44488435090645</v>
      </c>
      <c r="AB2201" s="91">
        <f t="shared" si="2264"/>
        <v>164.27104722792609</v>
      </c>
      <c r="AC2201" s="91">
        <f t="shared" si="2264"/>
        <v>131.87259078920673</v>
      </c>
      <c r="AD2201" s="91">
        <f t="shared" si="2264"/>
        <v>169.88108324173078</v>
      </c>
      <c r="AE2201" s="91">
        <f t="shared" si="2264"/>
        <v>78.716914296959558</v>
      </c>
      <c r="AF2201" s="91">
        <f t="shared" si="2264"/>
        <v>387.25917320166519</v>
      </c>
      <c r="AG2201" s="91">
        <f t="shared" si="2264"/>
        <v>85.845097291110264</v>
      </c>
      <c r="AH2201" s="91">
        <f t="shared" si="2264"/>
        <v>272.45396467493424</v>
      </c>
      <c r="AI2201" s="91">
        <f t="shared" si="2264"/>
        <v>287.62293560957505</v>
      </c>
      <c r="AJ2201" s="91">
        <f t="shared" si="2264"/>
        <v>127.38853503184713</v>
      </c>
      <c r="AK2201" s="91">
        <f t="shared" si="2264"/>
        <v>152.23426166383092</v>
      </c>
      <c r="AL2201" s="148"/>
      <c r="AM2201" s="148"/>
      <c r="AN2201" s="148"/>
      <c r="AO2201" s="148"/>
    </row>
    <row r="2202" spans="1:41" ht="13.5" customHeight="1">
      <c r="A2202" s="88">
        <v>2199</v>
      </c>
      <c r="B2202" s="95" t="s">
        <v>6</v>
      </c>
      <c r="C2202" s="96">
        <v>23</v>
      </c>
      <c r="D2202" s="96">
        <v>19</v>
      </c>
      <c r="E2202" s="96">
        <v>40</v>
      </c>
      <c r="F2202" s="96">
        <v>21</v>
      </c>
      <c r="G2202" s="96">
        <v>12</v>
      </c>
      <c r="H2202" s="96">
        <v>9</v>
      </c>
      <c r="I2202" s="96">
        <v>11</v>
      </c>
      <c r="J2202" s="96">
        <v>9</v>
      </c>
      <c r="K2202" s="96">
        <v>7</v>
      </c>
      <c r="L2202" s="96">
        <v>6</v>
      </c>
      <c r="M2202" s="96">
        <v>4</v>
      </c>
      <c r="N2202" s="96">
        <v>3</v>
      </c>
      <c r="O2202" s="96"/>
      <c r="P2202" s="96"/>
      <c r="Q2202" s="96"/>
      <c r="R2202" s="96"/>
      <c r="Z2202" s="91">
        <f t="shared" ref="Z2202:AK2202" si="2265">C2202*100000/Z2179</f>
        <v>239.63325692852678</v>
      </c>
      <c r="AA2202" s="91">
        <f t="shared" si="2265"/>
        <v>197.95790789747863</v>
      </c>
      <c r="AB2202" s="91">
        <f t="shared" si="2265"/>
        <v>410.6776180698152</v>
      </c>
      <c r="AC2202" s="91">
        <f t="shared" si="2265"/>
        <v>213.02495435179549</v>
      </c>
      <c r="AD2202" s="91">
        <f t="shared" si="2265"/>
        <v>119.91605875886879</v>
      </c>
      <c r="AE2202" s="91">
        <f t="shared" si="2265"/>
        <v>88.556528584079501</v>
      </c>
      <c r="AF2202" s="91">
        <f t="shared" si="2265"/>
        <v>106.49627263045794</v>
      </c>
      <c r="AG2202" s="91">
        <f t="shared" si="2265"/>
        <v>85.845097291110264</v>
      </c>
      <c r="AH2202" s="91">
        <f t="shared" si="2265"/>
        <v>65.764750093949644</v>
      </c>
      <c r="AI2202" s="91">
        <f t="shared" si="2265"/>
        <v>55.668955279272595</v>
      </c>
      <c r="AJ2202" s="91">
        <f t="shared" si="2265"/>
        <v>36.396724294813467</v>
      </c>
      <c r="AK2202" s="91">
        <f t="shared" si="2265"/>
        <v>26.864869705381928</v>
      </c>
      <c r="AL2202" s="148"/>
      <c r="AM2202" s="148"/>
      <c r="AN2202" s="148"/>
      <c r="AO2202" s="148"/>
    </row>
    <row r="2203" spans="1:41" ht="13.5" customHeight="1">
      <c r="A2203" s="88">
        <v>2200</v>
      </c>
      <c r="B2203" s="95" t="s">
        <v>5</v>
      </c>
      <c r="C2203" s="96">
        <v>1</v>
      </c>
      <c r="D2203" s="96">
        <v>3</v>
      </c>
      <c r="E2203" s="96">
        <v>2</v>
      </c>
      <c r="F2203" s="96">
        <v>0</v>
      </c>
      <c r="G2203" s="96">
        <v>1</v>
      </c>
      <c r="H2203" s="96">
        <v>2</v>
      </c>
      <c r="I2203" s="96">
        <v>1</v>
      </c>
      <c r="J2203" s="96">
        <v>5</v>
      </c>
      <c r="K2203" s="96">
        <v>5</v>
      </c>
      <c r="L2203" s="96">
        <v>2</v>
      </c>
      <c r="M2203" s="96">
        <v>2</v>
      </c>
      <c r="N2203" s="96">
        <v>2</v>
      </c>
      <c r="O2203" s="96"/>
      <c r="P2203" s="96"/>
      <c r="Q2203" s="96"/>
      <c r="R2203" s="96"/>
      <c r="Z2203" s="91">
        <f t="shared" ref="Z2203:AK2203" si="2266">C2203*100000/Z2179</f>
        <v>10.418837257762034</v>
      </c>
      <c r="AA2203" s="91">
        <f t="shared" si="2266"/>
        <v>31.2565117732861</v>
      </c>
      <c r="AB2203" s="91">
        <f t="shared" si="2266"/>
        <v>20.533880903490761</v>
      </c>
      <c r="AC2203" s="91">
        <f t="shared" si="2266"/>
        <v>0</v>
      </c>
      <c r="AD2203" s="91">
        <f t="shared" si="2266"/>
        <v>9.9930048965723994</v>
      </c>
      <c r="AE2203" s="91">
        <f t="shared" si="2266"/>
        <v>19.67922857423989</v>
      </c>
      <c r="AF2203" s="91">
        <f t="shared" si="2266"/>
        <v>9.6814793300416309</v>
      </c>
      <c r="AG2203" s="91">
        <f t="shared" si="2266"/>
        <v>47.691720717283481</v>
      </c>
      <c r="AH2203" s="91">
        <f t="shared" si="2266"/>
        <v>46.974821495678313</v>
      </c>
      <c r="AI2203" s="91">
        <f t="shared" si="2266"/>
        <v>18.556318426424198</v>
      </c>
      <c r="AJ2203" s="91">
        <f t="shared" si="2266"/>
        <v>18.198362147406733</v>
      </c>
      <c r="AK2203" s="91">
        <f t="shared" si="2266"/>
        <v>17.909913136921286</v>
      </c>
      <c r="AL2203" s="148"/>
      <c r="AM2203" s="148"/>
      <c r="AN2203" s="148"/>
      <c r="AO2203" s="148"/>
    </row>
    <row r="2204" spans="1:41" ht="13.5" customHeight="1">
      <c r="A2204" s="88">
        <v>2201</v>
      </c>
      <c r="B2204" s="95" t="s">
        <v>26</v>
      </c>
      <c r="C2204" s="96">
        <v>0</v>
      </c>
      <c r="D2204" s="96">
        <v>0</v>
      </c>
      <c r="E2204" s="96">
        <v>1</v>
      </c>
      <c r="F2204" s="96">
        <v>0</v>
      </c>
      <c r="G2204" s="96">
        <v>0</v>
      </c>
      <c r="H2204" s="96">
        <v>0</v>
      </c>
      <c r="I2204" s="96">
        <v>0</v>
      </c>
      <c r="J2204" s="96">
        <v>0</v>
      </c>
      <c r="K2204" s="96">
        <v>0</v>
      </c>
      <c r="L2204" s="96">
        <v>0</v>
      </c>
      <c r="M2204" s="96">
        <v>0</v>
      </c>
      <c r="N2204" s="96">
        <v>0</v>
      </c>
      <c r="O2204" s="96"/>
      <c r="P2204" s="96"/>
      <c r="Q2204" s="96"/>
      <c r="R2204" s="96"/>
      <c r="Z2204" s="91">
        <f t="shared" ref="Z2204:AK2204" si="2267">C2204*100000/Z2179</f>
        <v>0</v>
      </c>
      <c r="AA2204" s="91">
        <f t="shared" si="2267"/>
        <v>0</v>
      </c>
      <c r="AB2204" s="91">
        <f t="shared" si="2267"/>
        <v>10.266940451745381</v>
      </c>
      <c r="AC2204" s="91">
        <f t="shared" si="2267"/>
        <v>0</v>
      </c>
      <c r="AD2204" s="91">
        <f t="shared" si="2267"/>
        <v>0</v>
      </c>
      <c r="AE2204" s="91">
        <f t="shared" si="2267"/>
        <v>0</v>
      </c>
      <c r="AF2204" s="91">
        <f t="shared" si="2267"/>
        <v>0</v>
      </c>
      <c r="AG2204" s="91">
        <f t="shared" si="2267"/>
        <v>0</v>
      </c>
      <c r="AH2204" s="91">
        <f t="shared" si="2267"/>
        <v>0</v>
      </c>
      <c r="AI2204" s="91">
        <f t="shared" si="2267"/>
        <v>0</v>
      </c>
      <c r="AJ2204" s="91">
        <f t="shared" si="2267"/>
        <v>0</v>
      </c>
      <c r="AK2204" s="91">
        <f t="shared" si="2267"/>
        <v>0</v>
      </c>
      <c r="AL2204" s="148"/>
      <c r="AM2204" s="148"/>
      <c r="AN2204" s="148"/>
      <c r="AO2204" s="148"/>
    </row>
    <row r="2205" spans="1:41" ht="13.5" customHeight="1">
      <c r="A2205" s="88">
        <v>2202</v>
      </c>
      <c r="B2205" s="95" t="s">
        <v>4</v>
      </c>
      <c r="C2205" s="96">
        <v>10</v>
      </c>
      <c r="D2205" s="96">
        <v>4</v>
      </c>
      <c r="E2205" s="96">
        <v>6</v>
      </c>
      <c r="F2205" s="96">
        <v>7</v>
      </c>
      <c r="G2205" s="96">
        <v>15</v>
      </c>
      <c r="H2205" s="96">
        <v>9</v>
      </c>
      <c r="I2205" s="96">
        <v>18</v>
      </c>
      <c r="J2205" s="96">
        <v>20</v>
      </c>
      <c r="K2205" s="96">
        <v>13</v>
      </c>
      <c r="L2205" s="96">
        <v>9</v>
      </c>
      <c r="M2205" s="96">
        <v>17</v>
      </c>
      <c r="N2205" s="96">
        <v>18</v>
      </c>
      <c r="O2205" s="96"/>
      <c r="P2205" s="96"/>
      <c r="Q2205" s="96"/>
      <c r="R2205" s="96"/>
      <c r="Z2205" s="91">
        <f t="shared" ref="Z2205:AK2205" si="2268">C2205*100000/Z2179</f>
        <v>104.18837257762034</v>
      </c>
      <c r="AA2205" s="91">
        <f t="shared" si="2268"/>
        <v>41.675349031048135</v>
      </c>
      <c r="AB2205" s="91">
        <f t="shared" si="2268"/>
        <v>61.601642710472277</v>
      </c>
      <c r="AC2205" s="91">
        <f t="shared" si="2268"/>
        <v>71.008318117265162</v>
      </c>
      <c r="AD2205" s="91">
        <f t="shared" si="2268"/>
        <v>149.895073448586</v>
      </c>
      <c r="AE2205" s="91">
        <f t="shared" si="2268"/>
        <v>88.556528584079501</v>
      </c>
      <c r="AF2205" s="91">
        <f t="shared" si="2268"/>
        <v>174.26662794074934</v>
      </c>
      <c r="AG2205" s="91">
        <f t="shared" si="2268"/>
        <v>190.76688286913392</v>
      </c>
      <c r="AH2205" s="91">
        <f t="shared" si="2268"/>
        <v>122.13453588876362</v>
      </c>
      <c r="AI2205" s="91">
        <f t="shared" si="2268"/>
        <v>83.503432918908885</v>
      </c>
      <c r="AJ2205" s="91">
        <f t="shared" si="2268"/>
        <v>154.68607825295723</v>
      </c>
      <c r="AK2205" s="91">
        <f t="shared" si="2268"/>
        <v>161.18921823229158</v>
      </c>
      <c r="AL2205" s="148"/>
      <c r="AM2205" s="148"/>
      <c r="AN2205" s="148"/>
      <c r="AO2205" s="148"/>
    </row>
    <row r="2206" spans="1:41" ht="13.5" customHeight="1">
      <c r="A2206" s="88">
        <v>2203</v>
      </c>
      <c r="B2206" s="95" t="s">
        <v>3</v>
      </c>
      <c r="C2206" s="96">
        <v>9</v>
      </c>
      <c r="D2206" s="96">
        <v>11</v>
      </c>
      <c r="E2206" s="96">
        <v>18</v>
      </c>
      <c r="F2206" s="96">
        <v>11</v>
      </c>
      <c r="G2206" s="96">
        <v>105</v>
      </c>
      <c r="H2206" s="96">
        <v>66</v>
      </c>
      <c r="I2206" s="96">
        <v>54</v>
      </c>
      <c r="J2206" s="96">
        <v>65</v>
      </c>
      <c r="K2206" s="96">
        <v>89</v>
      </c>
      <c r="L2206" s="96">
        <v>73</v>
      </c>
      <c r="M2206" s="96">
        <v>103</v>
      </c>
      <c r="N2206" s="96">
        <v>238</v>
      </c>
      <c r="O2206" s="96"/>
      <c r="P2206" s="96"/>
      <c r="Q2206" s="96"/>
      <c r="R2206" s="96"/>
      <c r="Z2206" s="91">
        <f t="shared" ref="Z2206:AK2206" si="2269">C2206*100000/Z2179</f>
        <v>93.769535319858306</v>
      </c>
      <c r="AA2206" s="91">
        <f t="shared" si="2269"/>
        <v>114.60720983538238</v>
      </c>
      <c r="AB2206" s="91">
        <f t="shared" si="2269"/>
        <v>184.80492813141683</v>
      </c>
      <c r="AC2206" s="91">
        <f t="shared" si="2269"/>
        <v>111.58449989855954</v>
      </c>
      <c r="AD2206" s="91">
        <f t="shared" si="2269"/>
        <v>1049.2655141401019</v>
      </c>
      <c r="AE2206" s="91">
        <f t="shared" si="2269"/>
        <v>649.41454294991638</v>
      </c>
      <c r="AF2206" s="91">
        <f t="shared" si="2269"/>
        <v>522.79988382224803</v>
      </c>
      <c r="AG2206" s="91">
        <f t="shared" si="2269"/>
        <v>619.99236932468523</v>
      </c>
      <c r="AH2206" s="91">
        <f t="shared" si="2269"/>
        <v>836.15182262307405</v>
      </c>
      <c r="AI2206" s="91">
        <f t="shared" si="2269"/>
        <v>677.3056225644832</v>
      </c>
      <c r="AJ2206" s="91">
        <f t="shared" si="2269"/>
        <v>937.21565059144677</v>
      </c>
      <c r="AK2206" s="91">
        <f t="shared" si="2269"/>
        <v>2131.2796632936329</v>
      </c>
      <c r="AL2206" s="148"/>
      <c r="AM2206" s="148"/>
      <c r="AN2206" s="148"/>
      <c r="AO2206" s="148"/>
    </row>
    <row r="2207" spans="1:41" ht="13.5" customHeight="1">
      <c r="A2207" s="88">
        <v>2204</v>
      </c>
      <c r="B2207" s="95" t="s">
        <v>2</v>
      </c>
      <c r="C2207" s="96">
        <v>0</v>
      </c>
      <c r="D2207" s="96">
        <v>0</v>
      </c>
      <c r="E2207" s="96">
        <v>0</v>
      </c>
      <c r="F2207" s="96">
        <v>0</v>
      </c>
      <c r="G2207" s="96">
        <v>0</v>
      </c>
      <c r="H2207" s="96">
        <v>1</v>
      </c>
      <c r="I2207" s="96">
        <v>0</v>
      </c>
      <c r="J2207" s="96">
        <v>0</v>
      </c>
      <c r="K2207" s="96">
        <v>0</v>
      </c>
      <c r="L2207" s="96">
        <v>0</v>
      </c>
      <c r="M2207" s="96">
        <v>0</v>
      </c>
      <c r="N2207" s="96">
        <v>0</v>
      </c>
      <c r="O2207" s="96"/>
      <c r="P2207" s="96"/>
      <c r="Q2207" s="96"/>
      <c r="R2207" s="96"/>
      <c r="Z2207" s="91">
        <f t="shared" ref="Z2207:AK2207" si="2270">C2207*100000/Z2179</f>
        <v>0</v>
      </c>
      <c r="AA2207" s="91">
        <f t="shared" si="2270"/>
        <v>0</v>
      </c>
      <c r="AB2207" s="91">
        <f t="shared" si="2270"/>
        <v>0</v>
      </c>
      <c r="AC2207" s="91">
        <f t="shared" si="2270"/>
        <v>0</v>
      </c>
      <c r="AD2207" s="91">
        <f t="shared" si="2270"/>
        <v>0</v>
      </c>
      <c r="AE2207" s="91">
        <f t="shared" si="2270"/>
        <v>9.8396142871199448</v>
      </c>
      <c r="AF2207" s="91">
        <f t="shared" si="2270"/>
        <v>0</v>
      </c>
      <c r="AG2207" s="91">
        <f t="shared" si="2270"/>
        <v>0</v>
      </c>
      <c r="AH2207" s="91">
        <f t="shared" si="2270"/>
        <v>0</v>
      </c>
      <c r="AI2207" s="91">
        <f t="shared" si="2270"/>
        <v>0</v>
      </c>
      <c r="AJ2207" s="91">
        <f t="shared" si="2270"/>
        <v>0</v>
      </c>
      <c r="AK2207" s="91">
        <f t="shared" si="2270"/>
        <v>0</v>
      </c>
      <c r="AL2207" s="148"/>
      <c r="AM2207" s="148"/>
      <c r="AN2207" s="148"/>
      <c r="AO2207" s="148"/>
    </row>
    <row r="2208" spans="1:41" ht="13.5" customHeight="1">
      <c r="A2208" s="88">
        <v>2205</v>
      </c>
      <c r="B2208" s="95" t="s">
        <v>23</v>
      </c>
      <c r="C2208" s="96">
        <v>3</v>
      </c>
      <c r="D2208" s="96">
        <v>2</v>
      </c>
      <c r="E2208" s="96">
        <v>2</v>
      </c>
      <c r="F2208" s="96">
        <v>5</v>
      </c>
      <c r="G2208" s="96">
        <v>2</v>
      </c>
      <c r="H2208" s="96">
        <v>13</v>
      </c>
      <c r="I2208" s="96">
        <v>6</v>
      </c>
      <c r="J2208" s="96">
        <v>1</v>
      </c>
      <c r="K2208" s="96">
        <v>2</v>
      </c>
      <c r="L2208" s="96">
        <v>11</v>
      </c>
      <c r="M2208" s="96">
        <v>10</v>
      </c>
      <c r="N2208" s="96">
        <v>4</v>
      </c>
      <c r="O2208" s="96"/>
      <c r="P2208" s="96"/>
      <c r="Q2208" s="96"/>
      <c r="R2208" s="96"/>
      <c r="Z2208" s="91">
        <f t="shared" ref="Z2208:AK2208" si="2271">C2208*100000/Z2179</f>
        <v>31.2565117732861</v>
      </c>
      <c r="AA2208" s="91">
        <f t="shared" si="2271"/>
        <v>20.837674515524068</v>
      </c>
      <c r="AB2208" s="91">
        <f t="shared" si="2271"/>
        <v>20.533880903490761</v>
      </c>
      <c r="AC2208" s="91">
        <f t="shared" si="2271"/>
        <v>50.720227226617972</v>
      </c>
      <c r="AD2208" s="91">
        <f t="shared" si="2271"/>
        <v>19.986009793144799</v>
      </c>
      <c r="AE2208" s="91">
        <f t="shared" si="2271"/>
        <v>127.91498573255929</v>
      </c>
      <c r="AF2208" s="91">
        <f t="shared" si="2271"/>
        <v>58.088875980249782</v>
      </c>
      <c r="AG2208" s="91">
        <f t="shared" si="2271"/>
        <v>9.5383441434566958</v>
      </c>
      <c r="AH2208" s="91">
        <f t="shared" si="2271"/>
        <v>18.789928598271327</v>
      </c>
      <c r="AI2208" s="91">
        <f t="shared" si="2271"/>
        <v>102.05975134533308</v>
      </c>
      <c r="AJ2208" s="91">
        <f t="shared" si="2271"/>
        <v>90.99181073703366</v>
      </c>
      <c r="AK2208" s="91">
        <f t="shared" si="2271"/>
        <v>35.819826273842573</v>
      </c>
      <c r="AL2208" s="148"/>
      <c r="AM2208" s="148"/>
      <c r="AN2208" s="148"/>
      <c r="AO2208" s="148"/>
    </row>
    <row r="2209" spans="1:41" ht="13.5" customHeight="1">
      <c r="A2209" s="88">
        <v>2206</v>
      </c>
      <c r="B2209" s="95" t="s">
        <v>1</v>
      </c>
      <c r="C2209" s="96">
        <v>1</v>
      </c>
      <c r="D2209" s="96">
        <v>0</v>
      </c>
      <c r="E2209" s="96">
        <v>0</v>
      </c>
      <c r="F2209" s="96">
        <v>0</v>
      </c>
      <c r="G2209" s="96">
        <v>0</v>
      </c>
      <c r="H2209" s="96">
        <v>0</v>
      </c>
      <c r="I2209" s="96">
        <v>0</v>
      </c>
      <c r="J2209" s="96">
        <v>1</v>
      </c>
      <c r="K2209" s="96">
        <v>0</v>
      </c>
      <c r="L2209" s="96">
        <v>1</v>
      </c>
      <c r="M2209" s="96">
        <v>2</v>
      </c>
      <c r="N2209" s="96">
        <v>0</v>
      </c>
      <c r="O2209" s="96"/>
      <c r="P2209" s="96"/>
      <c r="Q2209" s="96"/>
      <c r="R2209" s="96"/>
      <c r="Z2209" s="91">
        <f t="shared" ref="Z2209:AK2209" si="2272">C2209*100000/Z2179</f>
        <v>10.418837257762034</v>
      </c>
      <c r="AA2209" s="91">
        <f t="shared" si="2272"/>
        <v>0</v>
      </c>
      <c r="AB2209" s="91">
        <f t="shared" si="2272"/>
        <v>0</v>
      </c>
      <c r="AC2209" s="91">
        <f t="shared" si="2272"/>
        <v>0</v>
      </c>
      <c r="AD2209" s="91">
        <f t="shared" si="2272"/>
        <v>0</v>
      </c>
      <c r="AE2209" s="91">
        <f t="shared" si="2272"/>
        <v>0</v>
      </c>
      <c r="AF2209" s="91">
        <f t="shared" si="2272"/>
        <v>0</v>
      </c>
      <c r="AG2209" s="91">
        <f t="shared" si="2272"/>
        <v>9.5383441434566958</v>
      </c>
      <c r="AH2209" s="91">
        <f t="shared" si="2272"/>
        <v>0</v>
      </c>
      <c r="AI2209" s="91">
        <f t="shared" si="2272"/>
        <v>9.2781592132120991</v>
      </c>
      <c r="AJ2209" s="91">
        <f t="shared" si="2272"/>
        <v>18.198362147406733</v>
      </c>
      <c r="AK2209" s="91">
        <f t="shared" si="2272"/>
        <v>0</v>
      </c>
      <c r="AL2209" s="148"/>
      <c r="AM2209" s="148"/>
      <c r="AN2209" s="148"/>
      <c r="AO2209" s="148"/>
    </row>
    <row r="2210" spans="1:41" ht="13.5" customHeight="1">
      <c r="A2210" s="88">
        <v>2207</v>
      </c>
      <c r="B2210" s="95" t="s">
        <v>0</v>
      </c>
      <c r="C2210" s="96">
        <v>3</v>
      </c>
      <c r="D2210" s="96">
        <v>19</v>
      </c>
      <c r="E2210" s="96">
        <v>1</v>
      </c>
      <c r="F2210" s="96">
        <v>0</v>
      </c>
      <c r="G2210" s="96">
        <v>1</v>
      </c>
      <c r="H2210" s="96">
        <v>0</v>
      </c>
      <c r="I2210" s="96">
        <v>1</v>
      </c>
      <c r="J2210" s="96">
        <v>0</v>
      </c>
      <c r="K2210" s="96">
        <v>2</v>
      </c>
      <c r="L2210" s="96">
        <v>4</v>
      </c>
      <c r="M2210" s="96">
        <v>21</v>
      </c>
      <c r="N2210" s="96">
        <v>7</v>
      </c>
      <c r="O2210" s="96"/>
      <c r="P2210" s="96"/>
      <c r="Q2210" s="96"/>
      <c r="R2210" s="96"/>
      <c r="Z2210" s="91">
        <f t="shared" ref="Z2210:AK2210" si="2273">C2210*100000/Z2179</f>
        <v>31.2565117732861</v>
      </c>
      <c r="AA2210" s="91">
        <f t="shared" si="2273"/>
        <v>197.95790789747863</v>
      </c>
      <c r="AB2210" s="91">
        <f t="shared" si="2273"/>
        <v>10.266940451745381</v>
      </c>
      <c r="AC2210" s="91">
        <f t="shared" si="2273"/>
        <v>0</v>
      </c>
      <c r="AD2210" s="91">
        <f t="shared" si="2273"/>
        <v>9.9930048965723994</v>
      </c>
      <c r="AE2210" s="91">
        <f t="shared" si="2273"/>
        <v>0</v>
      </c>
      <c r="AF2210" s="91">
        <f t="shared" si="2273"/>
        <v>9.6814793300416309</v>
      </c>
      <c r="AG2210" s="91">
        <f t="shared" si="2273"/>
        <v>0</v>
      </c>
      <c r="AH2210" s="91">
        <f t="shared" si="2273"/>
        <v>18.789928598271327</v>
      </c>
      <c r="AI2210" s="91">
        <f t="shared" si="2273"/>
        <v>37.112636852848397</v>
      </c>
      <c r="AJ2210" s="91">
        <f t="shared" si="2273"/>
        <v>191.08280254777071</v>
      </c>
      <c r="AK2210" s="91">
        <f t="shared" si="2273"/>
        <v>62.6846959792245</v>
      </c>
      <c r="AL2210" s="148"/>
      <c r="AM2210" s="148"/>
      <c r="AN2210" s="148"/>
      <c r="AO2210" s="148"/>
    </row>
    <row r="2211" spans="1:41" ht="13.5" customHeight="1">
      <c r="A2211" s="88">
        <v>2208</v>
      </c>
      <c r="B2211" s="97" t="s">
        <v>111</v>
      </c>
      <c r="C2211" s="96"/>
      <c r="D2211" s="96"/>
      <c r="E2211" s="96"/>
      <c r="F2211" s="96"/>
      <c r="G2211" s="96"/>
      <c r="H2211" s="96"/>
      <c r="I2211" s="96"/>
      <c r="J2211" s="96"/>
      <c r="K2211" s="96"/>
      <c r="L2211" s="96"/>
      <c r="M2211" s="96">
        <v>0</v>
      </c>
      <c r="N2211" s="96">
        <v>0</v>
      </c>
      <c r="O2211" s="96"/>
      <c r="P2211" s="96"/>
      <c r="Q2211" s="96"/>
      <c r="R2211" s="96"/>
      <c r="Z2211" s="91">
        <f t="shared" ref="Z2211:AK2211" si="2274">C2211*100000/Z2179</f>
        <v>0</v>
      </c>
      <c r="AA2211" s="91">
        <f t="shared" si="2274"/>
        <v>0</v>
      </c>
      <c r="AB2211" s="91">
        <f t="shared" si="2274"/>
        <v>0</v>
      </c>
      <c r="AC2211" s="91">
        <f t="shared" si="2274"/>
        <v>0</v>
      </c>
      <c r="AD2211" s="91">
        <f t="shared" si="2274"/>
        <v>0</v>
      </c>
      <c r="AE2211" s="91">
        <f t="shared" si="2274"/>
        <v>0</v>
      </c>
      <c r="AF2211" s="91">
        <f t="shared" si="2274"/>
        <v>0</v>
      </c>
      <c r="AG2211" s="91">
        <f t="shared" si="2274"/>
        <v>0</v>
      </c>
      <c r="AH2211" s="91">
        <f t="shared" si="2274"/>
        <v>0</v>
      </c>
      <c r="AI2211" s="91">
        <f t="shared" si="2274"/>
        <v>0</v>
      </c>
      <c r="AJ2211" s="91">
        <f t="shared" si="2274"/>
        <v>0</v>
      </c>
      <c r="AK2211" s="91">
        <f t="shared" si="2274"/>
        <v>0</v>
      </c>
      <c r="AL2211" s="148"/>
      <c r="AM2211" s="148"/>
      <c r="AN2211" s="148"/>
      <c r="AO2211" s="148"/>
    </row>
    <row r="2212" spans="1:41" ht="13.5" customHeight="1">
      <c r="A2212" s="88">
        <v>2209</v>
      </c>
      <c r="B2212" s="97" t="s">
        <v>112</v>
      </c>
      <c r="C2212" s="96">
        <f>SUM(C2188,C2195,C2200,C2201:C2211)</f>
        <v>438</v>
      </c>
      <c r="D2212" s="96">
        <f t="shared" ref="D2212:K2212" si="2275">SUM(D2188,D2195,D2200,D2201:D2211)</f>
        <v>423</v>
      </c>
      <c r="E2212" s="96">
        <f t="shared" si="2275"/>
        <v>518</v>
      </c>
      <c r="F2212" s="96">
        <f t="shared" si="2275"/>
        <v>514</v>
      </c>
      <c r="G2212" s="96">
        <f t="shared" si="2275"/>
        <v>495</v>
      </c>
      <c r="H2212" s="96">
        <f t="shared" si="2275"/>
        <v>586</v>
      </c>
      <c r="I2212" s="96">
        <f t="shared" si="2275"/>
        <v>631</v>
      </c>
      <c r="J2212" s="96">
        <f t="shared" si="2275"/>
        <v>593</v>
      </c>
      <c r="K2212" s="96">
        <f t="shared" si="2275"/>
        <v>657</v>
      </c>
      <c r="L2212" s="96">
        <f>SUM(L2188,L2195,L2200,L2201:L2211)</f>
        <v>567</v>
      </c>
      <c r="M2212" s="96">
        <f t="shared" ref="M2212:R2212" si="2276">SUM(M2188,M2195,M2200,M2201:M2211)</f>
        <v>612</v>
      </c>
      <c r="N2212" s="96">
        <f>SUM(N2188,N2195,N2200,N2201:N2211)</f>
        <v>661</v>
      </c>
      <c r="O2212" s="96">
        <f t="shared" si="2276"/>
        <v>0</v>
      </c>
      <c r="P2212" s="96">
        <f t="shared" si="2276"/>
        <v>0</v>
      </c>
      <c r="Q2212" s="96">
        <f t="shared" si="2276"/>
        <v>0</v>
      </c>
      <c r="R2212" s="96">
        <f t="shared" si="2276"/>
        <v>0</v>
      </c>
      <c r="T2212" s="4" t="s">
        <v>1450</v>
      </c>
      <c r="U2212" s="4" t="s">
        <v>1451</v>
      </c>
      <c r="V2212" s="4" t="s">
        <v>1452</v>
      </c>
      <c r="W2212" s="4" t="s">
        <v>1453</v>
      </c>
      <c r="X2212" s="4" t="s">
        <v>1454</v>
      </c>
      <c r="Y2212" s="4">
        <v>3757.5</v>
      </c>
      <c r="Z2212" s="91">
        <f t="shared" ref="Z2212:AK2212" si="2277">C2212*100000/Z2179</f>
        <v>4563.4507188997704</v>
      </c>
      <c r="AA2212" s="91">
        <f t="shared" si="2277"/>
        <v>4407.1681600333404</v>
      </c>
      <c r="AB2212" s="91">
        <f t="shared" si="2277"/>
        <v>5318.2751540041072</v>
      </c>
      <c r="AC2212" s="91">
        <f t="shared" si="2277"/>
        <v>5214.0393588963279</v>
      </c>
      <c r="AD2212" s="91">
        <f t="shared" si="2277"/>
        <v>4946.5374238033373</v>
      </c>
      <c r="AE2212" s="91">
        <f t="shared" si="2277"/>
        <v>5766.0139722522881</v>
      </c>
      <c r="AF2212" s="91">
        <f t="shared" si="2277"/>
        <v>6109.0134572562683</v>
      </c>
      <c r="AG2212" s="91">
        <f t="shared" si="2277"/>
        <v>5656.238077069821</v>
      </c>
      <c r="AH2212" s="91">
        <f t="shared" si="2277"/>
        <v>6172.4915445321312</v>
      </c>
      <c r="AI2212" s="91">
        <f t="shared" si="2277"/>
        <v>5260.7162738912602</v>
      </c>
      <c r="AJ2212" s="91">
        <f t="shared" si="2277"/>
        <v>5568.6988171064604</v>
      </c>
      <c r="AK2212" s="91">
        <f t="shared" si="2277"/>
        <v>5919.2262917524849</v>
      </c>
      <c r="AL2212" s="148"/>
      <c r="AM2212" s="148"/>
      <c r="AN2212" s="148"/>
      <c r="AO2212" s="148"/>
    </row>
    <row r="2213" spans="1:41" ht="13.5" customHeight="1">
      <c r="A2213" s="88">
        <v>2210</v>
      </c>
      <c r="B2213" s="1" t="s">
        <v>181</v>
      </c>
      <c r="C2213" s="86">
        <v>2011</v>
      </c>
      <c r="D2213" s="86">
        <v>2012</v>
      </c>
      <c r="E2213" s="86">
        <v>2013</v>
      </c>
      <c r="F2213" s="86">
        <v>2014</v>
      </c>
      <c r="G2213" s="86">
        <v>2015</v>
      </c>
      <c r="H2213" s="86">
        <v>2016</v>
      </c>
      <c r="I2213" s="86">
        <v>2017</v>
      </c>
      <c r="J2213" s="86">
        <v>2018</v>
      </c>
      <c r="K2213" s="86">
        <v>2019</v>
      </c>
      <c r="L2213" s="86">
        <v>2020</v>
      </c>
      <c r="M2213" s="86">
        <v>2021</v>
      </c>
      <c r="N2213" s="86">
        <v>2022</v>
      </c>
      <c r="O2213" s="86">
        <v>2023</v>
      </c>
      <c r="P2213" s="86">
        <v>2024</v>
      </c>
      <c r="Q2213" s="86">
        <v>2025</v>
      </c>
      <c r="R2213" s="86">
        <v>2026</v>
      </c>
      <c r="Z2213" s="72">
        <v>25861</v>
      </c>
      <c r="AA2213" s="72">
        <v>26666</v>
      </c>
      <c r="AB2213" s="72">
        <v>27532</v>
      </c>
      <c r="AC2213" s="72">
        <v>28226</v>
      </c>
      <c r="AD2213" s="72">
        <v>28880</v>
      </c>
      <c r="AE2213" s="72">
        <v>29639</v>
      </c>
      <c r="AF2213" s="72">
        <v>30445</v>
      </c>
      <c r="AG2213" s="72">
        <v>31347</v>
      </c>
      <c r="AH2213" s="72">
        <v>32252</v>
      </c>
      <c r="AI2213" s="72">
        <v>33457</v>
      </c>
      <c r="AJ2213" s="72">
        <v>34761</v>
      </c>
      <c r="AK2213" s="72">
        <v>36278</v>
      </c>
      <c r="AL2213" s="149"/>
      <c r="AM2213" s="149"/>
      <c r="AN2213" s="149"/>
      <c r="AO2213" s="149"/>
    </row>
    <row r="2214" spans="1:41" ht="13.5" customHeight="1">
      <c r="A2214" s="88">
        <v>2211</v>
      </c>
      <c r="B2214" s="89" t="s">
        <v>25</v>
      </c>
      <c r="C2214" s="90">
        <v>0</v>
      </c>
      <c r="D2214" s="90">
        <v>2</v>
      </c>
      <c r="E2214" s="90">
        <v>2</v>
      </c>
      <c r="F2214" s="90">
        <v>0</v>
      </c>
      <c r="G2214" s="90">
        <v>0</v>
      </c>
      <c r="H2214" s="90">
        <v>0</v>
      </c>
      <c r="I2214" s="90">
        <v>0</v>
      </c>
      <c r="J2214" s="90">
        <v>2</v>
      </c>
      <c r="K2214" s="90">
        <v>0</v>
      </c>
      <c r="L2214" s="90">
        <v>0</v>
      </c>
      <c r="M2214" s="90">
        <v>0</v>
      </c>
      <c r="N2214" s="90">
        <v>2</v>
      </c>
      <c r="O2214" s="90"/>
      <c r="P2214" s="90"/>
      <c r="Q2214" s="90"/>
      <c r="R2214" s="90"/>
      <c r="Z2214" s="91">
        <f t="shared" ref="Z2214:AK2214" si="2278">C2214*100000/Z2213</f>
        <v>0</v>
      </c>
      <c r="AA2214" s="91">
        <f t="shared" si="2278"/>
        <v>7.5001875046876174</v>
      </c>
      <c r="AB2214" s="91">
        <f t="shared" si="2278"/>
        <v>7.2642742989975302</v>
      </c>
      <c r="AC2214" s="91">
        <f t="shared" si="2278"/>
        <v>0</v>
      </c>
      <c r="AD2214" s="91">
        <f t="shared" si="2278"/>
        <v>0</v>
      </c>
      <c r="AE2214" s="91">
        <f t="shared" si="2278"/>
        <v>0</v>
      </c>
      <c r="AF2214" s="91">
        <f t="shared" si="2278"/>
        <v>0</v>
      </c>
      <c r="AG2214" s="91">
        <f t="shared" si="2278"/>
        <v>6.380195872013271</v>
      </c>
      <c r="AH2214" s="91">
        <f t="shared" si="2278"/>
        <v>0</v>
      </c>
      <c r="AI2214" s="91">
        <f t="shared" si="2278"/>
        <v>0</v>
      </c>
      <c r="AJ2214" s="91">
        <f t="shared" si="2278"/>
        <v>0</v>
      </c>
      <c r="AK2214" s="91">
        <f t="shared" si="2278"/>
        <v>5.5129830751419595</v>
      </c>
      <c r="AL2214" s="148"/>
      <c r="AM2214" s="148"/>
      <c r="AN2214" s="148"/>
      <c r="AO2214" s="148"/>
    </row>
    <row r="2215" spans="1:41" ht="13.5" customHeight="1">
      <c r="A2215" s="88">
        <v>2212</v>
      </c>
      <c r="B2215" s="95" t="s">
        <v>22</v>
      </c>
      <c r="C2215" s="96">
        <v>60</v>
      </c>
      <c r="D2215" s="96">
        <v>74</v>
      </c>
      <c r="E2215" s="96">
        <v>93</v>
      </c>
      <c r="F2215" s="96">
        <v>67</v>
      </c>
      <c r="G2215" s="96">
        <v>65</v>
      </c>
      <c r="H2215" s="96">
        <v>93</v>
      </c>
      <c r="I2215" s="96">
        <v>90</v>
      </c>
      <c r="J2215" s="96">
        <v>102</v>
      </c>
      <c r="K2215" s="96">
        <v>123</v>
      </c>
      <c r="L2215" s="96">
        <v>116</v>
      </c>
      <c r="M2215" s="96">
        <v>145</v>
      </c>
      <c r="N2215" s="96">
        <v>151</v>
      </c>
      <c r="O2215" s="96"/>
      <c r="P2215" s="96"/>
      <c r="Q2215" s="96"/>
      <c r="R2215" s="96"/>
      <c r="Z2215" s="91">
        <f t="shared" ref="Z2215:AK2215" si="2279">C2215*100000/Z2213</f>
        <v>232.00958972970884</v>
      </c>
      <c r="AA2215" s="91">
        <f t="shared" si="2279"/>
        <v>277.50693767344183</v>
      </c>
      <c r="AB2215" s="91">
        <f t="shared" si="2279"/>
        <v>337.78875490338515</v>
      </c>
      <c r="AC2215" s="91">
        <f t="shared" si="2279"/>
        <v>237.36980089279388</v>
      </c>
      <c r="AD2215" s="91">
        <f t="shared" si="2279"/>
        <v>225.06925207756234</v>
      </c>
      <c r="AE2215" s="91">
        <f t="shared" si="2279"/>
        <v>313.77576841323929</v>
      </c>
      <c r="AF2215" s="91">
        <f t="shared" si="2279"/>
        <v>295.61504352110364</v>
      </c>
      <c r="AG2215" s="91">
        <f t="shared" si="2279"/>
        <v>325.3899894726768</v>
      </c>
      <c r="AH2215" s="91">
        <f t="shared" si="2279"/>
        <v>381.37169787920129</v>
      </c>
      <c r="AI2215" s="91">
        <f t="shared" si="2279"/>
        <v>346.71369220193083</v>
      </c>
      <c r="AJ2215" s="91">
        <f t="shared" si="2279"/>
        <v>417.1341445873249</v>
      </c>
      <c r="AK2215" s="91">
        <f t="shared" si="2279"/>
        <v>416.23022217321795</v>
      </c>
      <c r="AL2215" s="148"/>
      <c r="AM2215" s="148"/>
      <c r="AN2215" s="148"/>
      <c r="AO2215" s="148"/>
    </row>
    <row r="2216" spans="1:41" ht="13.5" customHeight="1">
      <c r="A2216" s="88">
        <v>2213</v>
      </c>
      <c r="B2216" s="95" t="s">
        <v>21</v>
      </c>
      <c r="C2216" s="96">
        <v>17</v>
      </c>
      <c r="D2216" s="96">
        <v>17</v>
      </c>
      <c r="E2216" s="96">
        <v>26</v>
      </c>
      <c r="F2216" s="96">
        <v>38</v>
      </c>
      <c r="G2216" s="96">
        <v>63</v>
      </c>
      <c r="H2216" s="96">
        <v>52</v>
      </c>
      <c r="I2216" s="96">
        <v>28</v>
      </c>
      <c r="J2216" s="96">
        <v>42</v>
      </c>
      <c r="K2216" s="96">
        <v>60</v>
      </c>
      <c r="L2216" s="96">
        <v>45</v>
      </c>
      <c r="M2216" s="96">
        <v>28</v>
      </c>
      <c r="N2216" s="96">
        <v>52</v>
      </c>
      <c r="O2216" s="96"/>
      <c r="P2216" s="96"/>
      <c r="Q2216" s="96"/>
      <c r="R2216" s="96"/>
      <c r="Z2216" s="91">
        <f t="shared" ref="Z2216:AK2216" si="2280">C2216*100000/Z2213</f>
        <v>65.736050423417495</v>
      </c>
      <c r="AA2216" s="91">
        <f t="shared" si="2280"/>
        <v>63.751593789844748</v>
      </c>
      <c r="AB2216" s="91">
        <f t="shared" si="2280"/>
        <v>94.435565886967893</v>
      </c>
      <c r="AC2216" s="91">
        <f t="shared" si="2280"/>
        <v>134.62764826755475</v>
      </c>
      <c r="AD2216" s="91">
        <f t="shared" si="2280"/>
        <v>218.14404432132963</v>
      </c>
      <c r="AE2216" s="91">
        <f t="shared" si="2280"/>
        <v>175.44451567191877</v>
      </c>
      <c r="AF2216" s="91">
        <f t="shared" si="2280"/>
        <v>91.96912465101002</v>
      </c>
      <c r="AG2216" s="91">
        <f t="shared" si="2280"/>
        <v>133.98411331227868</v>
      </c>
      <c r="AH2216" s="91">
        <f t="shared" si="2280"/>
        <v>186.03497457522013</v>
      </c>
      <c r="AI2216" s="91">
        <f t="shared" si="2280"/>
        <v>134.50100128523178</v>
      </c>
      <c r="AJ2216" s="91">
        <f t="shared" si="2280"/>
        <v>80.550041713414458</v>
      </c>
      <c r="AK2216" s="91">
        <f t="shared" si="2280"/>
        <v>143.33755995369094</v>
      </c>
      <c r="AL2216" s="148"/>
      <c r="AM2216" s="148"/>
      <c r="AN2216" s="148"/>
      <c r="AO2216" s="148"/>
    </row>
    <row r="2217" spans="1:41" ht="13.5" customHeight="1">
      <c r="A2217" s="88">
        <v>2214</v>
      </c>
      <c r="B2217" s="95" t="s">
        <v>20</v>
      </c>
      <c r="C2217" s="96">
        <v>3</v>
      </c>
      <c r="D2217" s="96">
        <v>1</v>
      </c>
      <c r="E2217" s="96">
        <v>1</v>
      </c>
      <c r="F2217" s="96">
        <v>3</v>
      </c>
      <c r="G2217" s="96">
        <v>0</v>
      </c>
      <c r="H2217" s="96">
        <v>2</v>
      </c>
      <c r="I2217" s="96">
        <v>5</v>
      </c>
      <c r="J2217" s="96">
        <v>5</v>
      </c>
      <c r="K2217" s="96">
        <v>3</v>
      </c>
      <c r="L2217" s="96">
        <v>2</v>
      </c>
      <c r="M2217" s="96">
        <v>2</v>
      </c>
      <c r="N2217" s="96">
        <v>0</v>
      </c>
      <c r="O2217" s="96"/>
      <c r="P2217" s="96"/>
      <c r="Q2217" s="96"/>
      <c r="R2217" s="96"/>
      <c r="Z2217" s="91">
        <f t="shared" ref="Z2217:AK2217" si="2281">C2217*100000/Z2213</f>
        <v>11.600479486485442</v>
      </c>
      <c r="AA2217" s="91">
        <f t="shared" si="2281"/>
        <v>3.7500937523438087</v>
      </c>
      <c r="AB2217" s="91">
        <f t="shared" si="2281"/>
        <v>3.6321371494987651</v>
      </c>
      <c r="AC2217" s="91">
        <f t="shared" si="2281"/>
        <v>10.628498547438532</v>
      </c>
      <c r="AD2217" s="91">
        <f t="shared" si="2281"/>
        <v>0</v>
      </c>
      <c r="AE2217" s="91">
        <f t="shared" si="2281"/>
        <v>6.7478659873814903</v>
      </c>
      <c r="AF2217" s="91">
        <f t="shared" si="2281"/>
        <v>16.423057973394645</v>
      </c>
      <c r="AG2217" s="91">
        <f t="shared" si="2281"/>
        <v>15.950489680033177</v>
      </c>
      <c r="AH2217" s="91">
        <f t="shared" si="2281"/>
        <v>9.301748728761007</v>
      </c>
      <c r="AI2217" s="91">
        <f t="shared" si="2281"/>
        <v>5.9778222793436351</v>
      </c>
      <c r="AJ2217" s="91">
        <f t="shared" si="2281"/>
        <v>5.7535744081010325</v>
      </c>
      <c r="AK2217" s="91">
        <f t="shared" si="2281"/>
        <v>0</v>
      </c>
      <c r="AL2217" s="148"/>
      <c r="AM2217" s="148"/>
      <c r="AN2217" s="148"/>
      <c r="AO2217" s="148"/>
    </row>
    <row r="2218" spans="1:41" ht="13.5" customHeight="1">
      <c r="A2218" s="88">
        <v>2215</v>
      </c>
      <c r="B2218" s="95" t="s">
        <v>19</v>
      </c>
      <c r="C2218" s="96">
        <v>1</v>
      </c>
      <c r="D2218" s="96">
        <v>0</v>
      </c>
      <c r="E2218" s="96">
        <v>1</v>
      </c>
      <c r="F2218" s="96">
        <v>1</v>
      </c>
      <c r="G2218" s="96">
        <v>2</v>
      </c>
      <c r="H2218" s="96">
        <v>10</v>
      </c>
      <c r="I2218" s="96">
        <v>4</v>
      </c>
      <c r="J2218" s="96">
        <v>1</v>
      </c>
      <c r="K2218" s="96">
        <v>5</v>
      </c>
      <c r="L2218" s="96">
        <v>9</v>
      </c>
      <c r="M2218" s="96">
        <v>7</v>
      </c>
      <c r="N2218" s="96">
        <v>2</v>
      </c>
      <c r="O2218" s="96"/>
      <c r="P2218" s="96"/>
      <c r="Q2218" s="96"/>
      <c r="R2218" s="96"/>
      <c r="Z2218" s="91">
        <f t="shared" ref="Z2218:AK2218" si="2282">C2218*100000/Z2213</f>
        <v>3.8668264954951472</v>
      </c>
      <c r="AA2218" s="91">
        <f t="shared" si="2282"/>
        <v>0</v>
      </c>
      <c r="AB2218" s="91">
        <f t="shared" si="2282"/>
        <v>3.6321371494987651</v>
      </c>
      <c r="AC2218" s="91">
        <f t="shared" si="2282"/>
        <v>3.5428328491461771</v>
      </c>
      <c r="AD2218" s="91">
        <f t="shared" si="2282"/>
        <v>6.9252077562326866</v>
      </c>
      <c r="AE2218" s="91">
        <f t="shared" si="2282"/>
        <v>33.739329936907453</v>
      </c>
      <c r="AF2218" s="91">
        <f t="shared" si="2282"/>
        <v>13.138446378715717</v>
      </c>
      <c r="AG2218" s="91">
        <f t="shared" si="2282"/>
        <v>3.1900979360066355</v>
      </c>
      <c r="AH2218" s="91">
        <f t="shared" si="2282"/>
        <v>15.502914547935012</v>
      </c>
      <c r="AI2218" s="91">
        <f t="shared" si="2282"/>
        <v>26.900200257046357</v>
      </c>
      <c r="AJ2218" s="91">
        <f t="shared" si="2282"/>
        <v>20.137510428353615</v>
      </c>
      <c r="AK2218" s="91">
        <f t="shared" si="2282"/>
        <v>5.5129830751419595</v>
      </c>
      <c r="AL2218" s="148"/>
      <c r="AM2218" s="148"/>
      <c r="AN2218" s="148"/>
      <c r="AO2218" s="148"/>
    </row>
    <row r="2219" spans="1:41" ht="13.5" customHeight="1">
      <c r="A2219" s="88">
        <v>2216</v>
      </c>
      <c r="B2219" s="95" t="s">
        <v>18</v>
      </c>
      <c r="C2219" s="96">
        <v>0</v>
      </c>
      <c r="D2219" s="96">
        <v>0</v>
      </c>
      <c r="E2219" s="96">
        <v>0</v>
      </c>
      <c r="F2219" s="96">
        <v>0</v>
      </c>
      <c r="G2219" s="96">
        <v>1</v>
      </c>
      <c r="H2219" s="96">
        <v>0</v>
      </c>
      <c r="I2219" s="96">
        <v>0</v>
      </c>
      <c r="J2219" s="96">
        <v>0</v>
      </c>
      <c r="K2219" s="96">
        <v>0</v>
      </c>
      <c r="L2219" s="96">
        <v>0</v>
      </c>
      <c r="M2219" s="96">
        <v>0</v>
      </c>
      <c r="N2219" s="96">
        <v>2</v>
      </c>
      <c r="O2219" s="96"/>
      <c r="P2219" s="96"/>
      <c r="Q2219" s="96"/>
      <c r="R2219" s="96"/>
      <c r="Z2219" s="91">
        <f t="shared" ref="Z2219:AK2219" si="2283">C2219*100000/Z2213</f>
        <v>0</v>
      </c>
      <c r="AA2219" s="91">
        <f t="shared" si="2283"/>
        <v>0</v>
      </c>
      <c r="AB2219" s="91">
        <f t="shared" si="2283"/>
        <v>0</v>
      </c>
      <c r="AC2219" s="91">
        <f t="shared" si="2283"/>
        <v>0</v>
      </c>
      <c r="AD2219" s="91">
        <f t="shared" si="2283"/>
        <v>3.4626038781163433</v>
      </c>
      <c r="AE2219" s="91">
        <f t="shared" si="2283"/>
        <v>0</v>
      </c>
      <c r="AF2219" s="91">
        <f t="shared" si="2283"/>
        <v>0</v>
      </c>
      <c r="AG2219" s="91">
        <f t="shared" si="2283"/>
        <v>0</v>
      </c>
      <c r="AH2219" s="91">
        <f t="shared" si="2283"/>
        <v>0</v>
      </c>
      <c r="AI2219" s="91">
        <f t="shared" si="2283"/>
        <v>0</v>
      </c>
      <c r="AJ2219" s="91">
        <f t="shared" si="2283"/>
        <v>0</v>
      </c>
      <c r="AK2219" s="91">
        <f t="shared" si="2283"/>
        <v>5.5129830751419595</v>
      </c>
      <c r="AL2219" s="148"/>
      <c r="AM2219" s="148"/>
      <c r="AN2219" s="148"/>
      <c r="AO2219" s="148"/>
    </row>
    <row r="2220" spans="1:41" ht="13.5" customHeight="1">
      <c r="A2220" s="88">
        <v>2217</v>
      </c>
      <c r="B2220" s="95" t="s">
        <v>17</v>
      </c>
      <c r="C2220" s="96">
        <v>16</v>
      </c>
      <c r="D2220" s="96">
        <v>16</v>
      </c>
      <c r="E2220" s="96">
        <v>18</v>
      </c>
      <c r="F2220" s="96">
        <v>68</v>
      </c>
      <c r="G2220" s="96">
        <v>16</v>
      </c>
      <c r="H2220" s="96">
        <v>29</v>
      </c>
      <c r="I2220" s="96">
        <v>23</v>
      </c>
      <c r="J2220" s="96">
        <v>24</v>
      </c>
      <c r="K2220" s="96">
        <v>31</v>
      </c>
      <c r="L2220" s="96">
        <v>34</v>
      </c>
      <c r="M2220" s="96">
        <v>46</v>
      </c>
      <c r="N2220" s="96">
        <v>40</v>
      </c>
      <c r="O2220" s="96"/>
      <c r="P2220" s="96"/>
      <c r="Q2220" s="96"/>
      <c r="R2220" s="96"/>
      <c r="Z2220" s="91">
        <f t="shared" ref="Z2220:AK2220" si="2284">C2220*100000/Z2213</f>
        <v>61.869223927922356</v>
      </c>
      <c r="AA2220" s="91">
        <f t="shared" si="2284"/>
        <v>60.001500037500939</v>
      </c>
      <c r="AB2220" s="91">
        <f t="shared" si="2284"/>
        <v>65.378468690977769</v>
      </c>
      <c r="AC2220" s="91">
        <f t="shared" si="2284"/>
        <v>240.91263374194006</v>
      </c>
      <c r="AD2220" s="91">
        <f t="shared" si="2284"/>
        <v>55.401662049861493</v>
      </c>
      <c r="AE2220" s="91">
        <f t="shared" si="2284"/>
        <v>97.844056817031614</v>
      </c>
      <c r="AF2220" s="91">
        <f t="shared" si="2284"/>
        <v>75.546066677615372</v>
      </c>
      <c r="AG2220" s="91">
        <f t="shared" si="2284"/>
        <v>76.562350464159252</v>
      </c>
      <c r="AH2220" s="91">
        <f t="shared" si="2284"/>
        <v>96.118070197197071</v>
      </c>
      <c r="AI2220" s="91">
        <f t="shared" si="2284"/>
        <v>101.6229787488418</v>
      </c>
      <c r="AJ2220" s="91">
        <f t="shared" si="2284"/>
        <v>132.33221138632376</v>
      </c>
      <c r="AK2220" s="91">
        <f t="shared" si="2284"/>
        <v>110.25966150283918</v>
      </c>
      <c r="AL2220" s="148"/>
      <c r="AM2220" s="148"/>
      <c r="AN2220" s="148"/>
      <c r="AO2220" s="148"/>
    </row>
    <row r="2221" spans="1:41" ht="13.5" customHeight="1">
      <c r="A2221" s="88">
        <v>2218</v>
      </c>
      <c r="B2221" s="95" t="s">
        <v>16</v>
      </c>
      <c r="C2221" s="96">
        <v>5</v>
      </c>
      <c r="D2221" s="96">
        <v>13</v>
      </c>
      <c r="E2221" s="96">
        <v>5</v>
      </c>
      <c r="F2221" s="96">
        <v>16</v>
      </c>
      <c r="G2221" s="96">
        <v>9</v>
      </c>
      <c r="H2221" s="96">
        <v>11</v>
      </c>
      <c r="I2221" s="96">
        <v>15</v>
      </c>
      <c r="J2221" s="96">
        <v>10</v>
      </c>
      <c r="K2221" s="96">
        <v>27</v>
      </c>
      <c r="L2221" s="96">
        <v>18</v>
      </c>
      <c r="M2221" s="96">
        <v>18</v>
      </c>
      <c r="N2221" s="96">
        <v>12</v>
      </c>
      <c r="O2221" s="96"/>
      <c r="P2221" s="96"/>
      <c r="Q2221" s="96"/>
      <c r="R2221" s="96"/>
      <c r="Z2221" s="91">
        <f t="shared" ref="Z2221:AK2221" si="2285">C2221*100000/Z2213</f>
        <v>19.334132477475734</v>
      </c>
      <c r="AA2221" s="91">
        <f t="shared" si="2285"/>
        <v>48.751218780469515</v>
      </c>
      <c r="AB2221" s="91">
        <f t="shared" si="2285"/>
        <v>18.160685747493826</v>
      </c>
      <c r="AC2221" s="91">
        <f t="shared" si="2285"/>
        <v>56.685325586338834</v>
      </c>
      <c r="AD2221" s="91">
        <f t="shared" si="2285"/>
        <v>31.16343490304709</v>
      </c>
      <c r="AE2221" s="91">
        <f t="shared" si="2285"/>
        <v>37.113262930598196</v>
      </c>
      <c r="AF2221" s="91">
        <f t="shared" si="2285"/>
        <v>49.269173920183938</v>
      </c>
      <c r="AG2221" s="91">
        <f t="shared" si="2285"/>
        <v>31.900979360066355</v>
      </c>
      <c r="AH2221" s="91">
        <f t="shared" si="2285"/>
        <v>83.715738558849068</v>
      </c>
      <c r="AI2221" s="91">
        <f t="shared" si="2285"/>
        <v>53.800400514092715</v>
      </c>
      <c r="AJ2221" s="91">
        <f t="shared" si="2285"/>
        <v>51.782169672909298</v>
      </c>
      <c r="AK2221" s="91">
        <f t="shared" si="2285"/>
        <v>33.077898450851755</v>
      </c>
      <c r="AL2221" s="148"/>
      <c r="AM2221" s="148"/>
      <c r="AN2221" s="148"/>
      <c r="AO2221" s="148"/>
    </row>
    <row r="2222" spans="1:41" ht="13.5" customHeight="1">
      <c r="A2222" s="88">
        <v>2219</v>
      </c>
      <c r="B2222" s="97" t="s">
        <v>117</v>
      </c>
      <c r="C2222" s="96">
        <v>102</v>
      </c>
      <c r="D2222" s="96">
        <v>123</v>
      </c>
      <c r="E2222" s="96">
        <v>146</v>
      </c>
      <c r="F2222" s="96">
        <v>193</v>
      </c>
      <c r="G2222" s="96">
        <v>156</v>
      </c>
      <c r="H2222" s="96">
        <v>197</v>
      </c>
      <c r="I2222" s="96">
        <v>165</v>
      </c>
      <c r="J2222" s="96">
        <v>186</v>
      </c>
      <c r="K2222" s="96">
        <v>249</v>
      </c>
      <c r="L2222" s="96">
        <v>224</v>
      </c>
      <c r="M2222" s="96">
        <v>246</v>
      </c>
      <c r="N2222" s="96">
        <v>261</v>
      </c>
      <c r="O2222" s="96"/>
      <c r="P2222" s="96"/>
      <c r="Q2222" s="96"/>
      <c r="R2222" s="96"/>
      <c r="T2222" s="4" t="s">
        <v>1455</v>
      </c>
      <c r="U2222" s="4" t="s">
        <v>1456</v>
      </c>
      <c r="V2222" s="4" t="s">
        <v>1457</v>
      </c>
      <c r="W2222" s="4" t="s">
        <v>1458</v>
      </c>
      <c r="X2222" s="4" t="s">
        <v>1459</v>
      </c>
      <c r="Y2222" s="4">
        <v>588.79999999999995</v>
      </c>
      <c r="Z2222" s="91">
        <f t="shared" ref="Z2222:AK2222" si="2286">C2222*100000/Z2213</f>
        <v>394.416302540505</v>
      </c>
      <c r="AA2222" s="91">
        <f t="shared" si="2286"/>
        <v>461.26153153828847</v>
      </c>
      <c r="AB2222" s="91">
        <f t="shared" si="2286"/>
        <v>530.29202382681967</v>
      </c>
      <c r="AC2222" s="91">
        <f t="shared" si="2286"/>
        <v>683.76673988521225</v>
      </c>
      <c r="AD2222" s="91">
        <f t="shared" si="2286"/>
        <v>540.16620498614964</v>
      </c>
      <c r="AE2222" s="91">
        <f t="shared" si="2286"/>
        <v>664.66479975707682</v>
      </c>
      <c r="AF2222" s="91">
        <f t="shared" si="2286"/>
        <v>541.96091312202327</v>
      </c>
      <c r="AG2222" s="91">
        <f t="shared" si="2286"/>
        <v>593.35821609723416</v>
      </c>
      <c r="AH2222" s="91">
        <f t="shared" si="2286"/>
        <v>772.04514448716361</v>
      </c>
      <c r="AI2222" s="91">
        <f t="shared" si="2286"/>
        <v>669.51609528648714</v>
      </c>
      <c r="AJ2222" s="91">
        <f t="shared" si="2286"/>
        <v>707.68965219642701</v>
      </c>
      <c r="AK2222" s="91">
        <f t="shared" si="2286"/>
        <v>719.44429130602566</v>
      </c>
      <c r="AL2222" s="148"/>
      <c r="AM2222" s="148"/>
      <c r="AN2222" s="148"/>
      <c r="AO2222" s="148"/>
    </row>
    <row r="2223" spans="1:41" ht="13.5" customHeight="1">
      <c r="A2223" s="88">
        <v>2220</v>
      </c>
      <c r="B2223" s="95" t="s">
        <v>15</v>
      </c>
      <c r="C2223" s="96">
        <v>14</v>
      </c>
      <c r="D2223" s="96">
        <v>11</v>
      </c>
      <c r="E2223" s="96">
        <v>12</v>
      </c>
      <c r="F2223" s="96">
        <v>12</v>
      </c>
      <c r="G2223" s="96">
        <v>7</v>
      </c>
      <c r="H2223" s="96">
        <v>19</v>
      </c>
      <c r="I2223" s="96">
        <v>11</v>
      </c>
      <c r="J2223" s="96">
        <v>12</v>
      </c>
      <c r="K2223" s="96">
        <v>13</v>
      </c>
      <c r="L2223" s="96">
        <v>20</v>
      </c>
      <c r="M2223" s="96">
        <v>11</v>
      </c>
      <c r="N2223" s="96">
        <v>11</v>
      </c>
      <c r="O2223" s="96"/>
      <c r="P2223" s="96"/>
      <c r="Q2223" s="96"/>
      <c r="R2223" s="96"/>
      <c r="Z2223" s="91">
        <f t="shared" ref="Z2223:AK2223" si="2287">C2223*100000/Z2213</f>
        <v>54.135570936932062</v>
      </c>
      <c r="AA2223" s="91">
        <f t="shared" si="2287"/>
        <v>41.251031275781898</v>
      </c>
      <c r="AB2223" s="91">
        <f t="shared" si="2287"/>
        <v>43.585645793985179</v>
      </c>
      <c r="AC2223" s="91">
        <f t="shared" si="2287"/>
        <v>42.513994189754129</v>
      </c>
      <c r="AD2223" s="91">
        <f t="shared" si="2287"/>
        <v>24.238227146814406</v>
      </c>
      <c r="AE2223" s="91">
        <f t="shared" si="2287"/>
        <v>64.104726880124161</v>
      </c>
      <c r="AF2223" s="91">
        <f t="shared" si="2287"/>
        <v>36.130727541468218</v>
      </c>
      <c r="AG2223" s="91">
        <f t="shared" si="2287"/>
        <v>38.281175232079626</v>
      </c>
      <c r="AH2223" s="91">
        <f t="shared" si="2287"/>
        <v>40.307577824631032</v>
      </c>
      <c r="AI2223" s="91">
        <f t="shared" si="2287"/>
        <v>59.778222793436349</v>
      </c>
      <c r="AJ2223" s="91">
        <f t="shared" si="2287"/>
        <v>31.64465924455568</v>
      </c>
      <c r="AK2223" s="91">
        <f t="shared" si="2287"/>
        <v>30.321406913280775</v>
      </c>
      <c r="AL2223" s="148"/>
      <c r="AM2223" s="148"/>
      <c r="AN2223" s="148"/>
      <c r="AO2223" s="148"/>
    </row>
    <row r="2224" spans="1:41" ht="13.5" customHeight="1">
      <c r="A2224" s="88">
        <v>2221</v>
      </c>
      <c r="B2224" s="95" t="s">
        <v>14</v>
      </c>
      <c r="C2224" s="96">
        <v>207</v>
      </c>
      <c r="D2224" s="96">
        <v>182</v>
      </c>
      <c r="E2224" s="96">
        <v>142</v>
      </c>
      <c r="F2224" s="96">
        <v>123</v>
      </c>
      <c r="G2224" s="96">
        <v>134</v>
      </c>
      <c r="H2224" s="96">
        <v>114</v>
      </c>
      <c r="I2224" s="96">
        <v>122</v>
      </c>
      <c r="J2224" s="96">
        <v>109</v>
      </c>
      <c r="K2224" s="96">
        <v>110</v>
      </c>
      <c r="L2224" s="96">
        <v>159</v>
      </c>
      <c r="M2224" s="96">
        <v>162</v>
      </c>
      <c r="N2224" s="96">
        <v>158</v>
      </c>
      <c r="O2224" s="96"/>
      <c r="P2224" s="96"/>
      <c r="Q2224" s="96"/>
      <c r="R2224" s="96"/>
      <c r="Z2224" s="91">
        <f t="shared" ref="Z2224:AK2224" si="2288">C2224*100000/Z2213</f>
        <v>800.43308456749548</v>
      </c>
      <c r="AA2224" s="91">
        <f t="shared" si="2288"/>
        <v>682.5170629265732</v>
      </c>
      <c r="AB2224" s="91">
        <f t="shared" si="2288"/>
        <v>515.76347522882463</v>
      </c>
      <c r="AC2224" s="91">
        <f t="shared" si="2288"/>
        <v>435.76844044497983</v>
      </c>
      <c r="AD2224" s="91">
        <f t="shared" si="2288"/>
        <v>463.98891966759004</v>
      </c>
      <c r="AE2224" s="91">
        <f t="shared" si="2288"/>
        <v>384.62836128074497</v>
      </c>
      <c r="AF2224" s="91">
        <f t="shared" si="2288"/>
        <v>400.72261455082935</v>
      </c>
      <c r="AG2224" s="91">
        <f t="shared" si="2288"/>
        <v>347.72067502472328</v>
      </c>
      <c r="AH2224" s="91">
        <f t="shared" si="2288"/>
        <v>341.06412005457025</v>
      </c>
      <c r="AI2224" s="91">
        <f t="shared" si="2288"/>
        <v>475.23687120781898</v>
      </c>
      <c r="AJ2224" s="91">
        <f t="shared" si="2288"/>
        <v>466.03952705618366</v>
      </c>
      <c r="AK2224" s="91">
        <f t="shared" si="2288"/>
        <v>435.52566293621476</v>
      </c>
      <c r="AL2224" s="148"/>
      <c r="AM2224" s="148"/>
      <c r="AN2224" s="148"/>
      <c r="AO2224" s="148"/>
    </row>
    <row r="2225" spans="1:41" ht="13.5" customHeight="1">
      <c r="A2225" s="88">
        <v>2222</v>
      </c>
      <c r="B2225" s="95" t="s">
        <v>13</v>
      </c>
      <c r="C2225" s="96">
        <v>135</v>
      </c>
      <c r="D2225" s="96">
        <v>188</v>
      </c>
      <c r="E2225" s="96">
        <v>187</v>
      </c>
      <c r="F2225" s="96">
        <v>178</v>
      </c>
      <c r="G2225" s="96">
        <v>161</v>
      </c>
      <c r="H2225" s="96">
        <v>241</v>
      </c>
      <c r="I2225" s="96">
        <v>229</v>
      </c>
      <c r="J2225" s="96">
        <v>150</v>
      </c>
      <c r="K2225" s="96">
        <v>85</v>
      </c>
      <c r="L2225" s="96">
        <v>138</v>
      </c>
      <c r="M2225" s="96">
        <v>107</v>
      </c>
      <c r="N2225" s="96">
        <v>77</v>
      </c>
      <c r="O2225" s="96"/>
      <c r="P2225" s="96"/>
      <c r="Q2225" s="96"/>
      <c r="R2225" s="96"/>
      <c r="Z2225" s="91">
        <f t="shared" ref="Z2225:AK2225" si="2289">C2225*100000/Z2213</f>
        <v>522.02157689184492</v>
      </c>
      <c r="AA2225" s="91">
        <f t="shared" si="2289"/>
        <v>705.01762544063604</v>
      </c>
      <c r="AB2225" s="91">
        <f t="shared" si="2289"/>
        <v>679.20964695626913</v>
      </c>
      <c r="AC2225" s="91">
        <f t="shared" si="2289"/>
        <v>630.62424714801955</v>
      </c>
      <c r="AD2225" s="91">
        <f t="shared" si="2289"/>
        <v>557.47922437673128</v>
      </c>
      <c r="AE2225" s="91">
        <f t="shared" si="2289"/>
        <v>813.11785147946966</v>
      </c>
      <c r="AF2225" s="91">
        <f t="shared" si="2289"/>
        <v>752.17605518147479</v>
      </c>
      <c r="AG2225" s="91">
        <f t="shared" si="2289"/>
        <v>478.51469040099533</v>
      </c>
      <c r="AH2225" s="91">
        <f t="shared" si="2289"/>
        <v>263.54954731489522</v>
      </c>
      <c r="AI2225" s="91">
        <f t="shared" si="2289"/>
        <v>412.46973727471084</v>
      </c>
      <c r="AJ2225" s="91">
        <f t="shared" si="2289"/>
        <v>307.81623083340526</v>
      </c>
      <c r="AK2225" s="91">
        <f t="shared" si="2289"/>
        <v>212.24984839296545</v>
      </c>
      <c r="AL2225" s="148"/>
      <c r="AM2225" s="148"/>
      <c r="AN2225" s="148"/>
      <c r="AO2225" s="148"/>
    </row>
    <row r="2226" spans="1:41" ht="13.5" customHeight="1">
      <c r="A2226" s="88">
        <v>2223</v>
      </c>
      <c r="B2226" s="95" t="s">
        <v>12</v>
      </c>
      <c r="C2226" s="96">
        <v>382</v>
      </c>
      <c r="D2226" s="96">
        <v>567</v>
      </c>
      <c r="E2226" s="96">
        <v>404</v>
      </c>
      <c r="F2226" s="96">
        <v>469</v>
      </c>
      <c r="G2226" s="96">
        <v>414</v>
      </c>
      <c r="H2226" s="96">
        <v>527</v>
      </c>
      <c r="I2226" s="96">
        <v>544</v>
      </c>
      <c r="J2226" s="96">
        <v>409</v>
      </c>
      <c r="K2226" s="96">
        <v>354</v>
      </c>
      <c r="L2226" s="96">
        <v>416</v>
      </c>
      <c r="M2226" s="96">
        <v>454</v>
      </c>
      <c r="N2226" s="96">
        <v>365</v>
      </c>
      <c r="O2226" s="96"/>
      <c r="P2226" s="96"/>
      <c r="Q2226" s="96"/>
      <c r="R2226" s="96"/>
      <c r="Z2226" s="91">
        <f t="shared" ref="Z2226:AK2226" si="2290">C2226*100000/Z2213</f>
        <v>1477.1277212791463</v>
      </c>
      <c r="AA2226" s="91">
        <f t="shared" si="2290"/>
        <v>2126.3031575789396</v>
      </c>
      <c r="AB2226" s="91">
        <f t="shared" si="2290"/>
        <v>1467.3834083975012</v>
      </c>
      <c r="AC2226" s="91">
        <f t="shared" si="2290"/>
        <v>1661.5886062495572</v>
      </c>
      <c r="AD2226" s="91">
        <f t="shared" si="2290"/>
        <v>1433.5180055401663</v>
      </c>
      <c r="AE2226" s="91">
        <f t="shared" si="2290"/>
        <v>1778.0626876750227</v>
      </c>
      <c r="AF2226" s="91">
        <f t="shared" si="2290"/>
        <v>1786.8287075053374</v>
      </c>
      <c r="AG2226" s="91">
        <f t="shared" si="2290"/>
        <v>1304.7500558267138</v>
      </c>
      <c r="AH2226" s="91">
        <f t="shared" si="2290"/>
        <v>1097.6063499937989</v>
      </c>
      <c r="AI2226" s="91">
        <f t="shared" si="2290"/>
        <v>1243.387034103476</v>
      </c>
      <c r="AJ2226" s="91">
        <f t="shared" si="2290"/>
        <v>1306.0613906389344</v>
      </c>
      <c r="AK2226" s="91">
        <f t="shared" si="2290"/>
        <v>1006.1194112134076</v>
      </c>
      <c r="AL2226" s="148"/>
      <c r="AM2226" s="148"/>
      <c r="AN2226" s="148"/>
      <c r="AO2226" s="148"/>
    </row>
    <row r="2227" spans="1:41" ht="13.5" customHeight="1">
      <c r="A2227" s="88">
        <v>2224</v>
      </c>
      <c r="B2227" s="95" t="s">
        <v>11</v>
      </c>
      <c r="C2227" s="96">
        <v>35</v>
      </c>
      <c r="D2227" s="96">
        <v>21</v>
      </c>
      <c r="E2227" s="96">
        <v>29</v>
      </c>
      <c r="F2227" s="96">
        <v>52</v>
      </c>
      <c r="G2227" s="96">
        <v>238</v>
      </c>
      <c r="H2227" s="96">
        <v>216</v>
      </c>
      <c r="I2227" s="96">
        <v>60</v>
      </c>
      <c r="J2227" s="96">
        <v>55</v>
      </c>
      <c r="K2227" s="96">
        <v>40</v>
      </c>
      <c r="L2227" s="96">
        <v>69</v>
      </c>
      <c r="M2227" s="96">
        <v>74</v>
      </c>
      <c r="N2227" s="96">
        <v>68</v>
      </c>
      <c r="O2227" s="96"/>
      <c r="P2227" s="96"/>
      <c r="Q2227" s="96"/>
      <c r="R2227" s="96"/>
      <c r="Z2227" s="91">
        <f t="shared" ref="Z2227:AK2227" si="2291">C2227*100000/Z2213</f>
        <v>135.33892734233015</v>
      </c>
      <c r="AA2227" s="91">
        <f t="shared" si="2291"/>
        <v>78.751968799219981</v>
      </c>
      <c r="AB2227" s="91">
        <f t="shared" si="2291"/>
        <v>105.33197733546419</v>
      </c>
      <c r="AC2227" s="91">
        <f t="shared" si="2291"/>
        <v>184.22730815560121</v>
      </c>
      <c r="AD2227" s="91">
        <f t="shared" si="2291"/>
        <v>824.09972299168976</v>
      </c>
      <c r="AE2227" s="91">
        <f t="shared" si="2291"/>
        <v>728.76952663720101</v>
      </c>
      <c r="AF2227" s="91">
        <f t="shared" si="2291"/>
        <v>197.07669568073575</v>
      </c>
      <c r="AG2227" s="91">
        <f t="shared" si="2291"/>
        <v>175.45538648036495</v>
      </c>
      <c r="AH2227" s="91">
        <f t="shared" si="2291"/>
        <v>124.02331638348009</v>
      </c>
      <c r="AI2227" s="91">
        <f t="shared" si="2291"/>
        <v>206.23486863735542</v>
      </c>
      <c r="AJ2227" s="91">
        <f t="shared" si="2291"/>
        <v>212.88225309973822</v>
      </c>
      <c r="AK2227" s="91">
        <f t="shared" si="2291"/>
        <v>187.44142455482663</v>
      </c>
      <c r="AL2227" s="148"/>
      <c r="AM2227" s="148"/>
      <c r="AN2227" s="148"/>
      <c r="AO2227" s="148"/>
    </row>
    <row r="2228" spans="1:41" ht="13.5" customHeight="1">
      <c r="A2228" s="88">
        <v>2225</v>
      </c>
      <c r="B2228" s="95" t="s">
        <v>28</v>
      </c>
      <c r="C2228" s="96">
        <v>0</v>
      </c>
      <c r="D2228" s="96">
        <v>0</v>
      </c>
      <c r="E2228" s="96">
        <v>0</v>
      </c>
      <c r="F2228" s="96">
        <v>0</v>
      </c>
      <c r="G2228" s="96">
        <v>0</v>
      </c>
      <c r="H2228" s="96">
        <v>0</v>
      </c>
      <c r="I2228" s="96">
        <v>0</v>
      </c>
      <c r="J2228" s="96">
        <v>0</v>
      </c>
      <c r="K2228" s="96">
        <v>0</v>
      </c>
      <c r="L2228" s="96">
        <v>0</v>
      </c>
      <c r="M2228" s="96">
        <v>0</v>
      </c>
      <c r="N2228" s="96">
        <v>0</v>
      </c>
      <c r="O2228" s="96"/>
      <c r="P2228" s="96"/>
      <c r="Q2228" s="96"/>
      <c r="R2228" s="96"/>
      <c r="Z2228" s="91">
        <f t="shared" ref="Z2228:AK2228" si="2292">C2228*100000/Z2213</f>
        <v>0</v>
      </c>
      <c r="AA2228" s="91">
        <f t="shared" si="2292"/>
        <v>0</v>
      </c>
      <c r="AB2228" s="91">
        <f t="shared" si="2292"/>
        <v>0</v>
      </c>
      <c r="AC2228" s="91">
        <f t="shared" si="2292"/>
        <v>0</v>
      </c>
      <c r="AD2228" s="91">
        <f t="shared" si="2292"/>
        <v>0</v>
      </c>
      <c r="AE2228" s="91">
        <f t="shared" si="2292"/>
        <v>0</v>
      </c>
      <c r="AF2228" s="91">
        <f t="shared" si="2292"/>
        <v>0</v>
      </c>
      <c r="AG2228" s="91">
        <f t="shared" si="2292"/>
        <v>0</v>
      </c>
      <c r="AH2228" s="91">
        <f t="shared" si="2292"/>
        <v>0</v>
      </c>
      <c r="AI2228" s="91">
        <f t="shared" si="2292"/>
        <v>0</v>
      </c>
      <c r="AJ2228" s="91">
        <f t="shared" si="2292"/>
        <v>0</v>
      </c>
      <c r="AK2228" s="91">
        <f t="shared" si="2292"/>
        <v>0</v>
      </c>
      <c r="AL2228" s="148"/>
      <c r="AM2228" s="148"/>
      <c r="AN2228" s="148"/>
      <c r="AO2228" s="148"/>
    </row>
    <row r="2229" spans="1:41" ht="13.5" customHeight="1">
      <c r="A2229" s="88">
        <v>2226</v>
      </c>
      <c r="B2229" s="97" t="s">
        <v>118</v>
      </c>
      <c r="C2229" s="96">
        <v>773</v>
      </c>
      <c r="D2229" s="96">
        <v>969</v>
      </c>
      <c r="E2229" s="96">
        <v>774</v>
      </c>
      <c r="F2229" s="96">
        <v>834</v>
      </c>
      <c r="G2229" s="96">
        <v>954</v>
      </c>
      <c r="H2229" s="96">
        <v>1117</v>
      </c>
      <c r="I2229" s="96">
        <v>966</v>
      </c>
      <c r="J2229" s="96">
        <v>735</v>
      </c>
      <c r="K2229" s="96">
        <v>602</v>
      </c>
      <c r="L2229" s="96">
        <v>802</v>
      </c>
      <c r="M2229" s="96">
        <v>808</v>
      </c>
      <c r="N2229" s="96">
        <v>679</v>
      </c>
      <c r="O2229" s="96"/>
      <c r="P2229" s="96"/>
      <c r="Q2229" s="96"/>
      <c r="R2229" s="96"/>
      <c r="T2229" s="4" t="s">
        <v>1460</v>
      </c>
      <c r="U2229" s="4" t="s">
        <v>1461</v>
      </c>
      <c r="V2229" s="4" t="s">
        <v>1462</v>
      </c>
      <c r="W2229" s="4" t="s">
        <v>1463</v>
      </c>
      <c r="X2229" s="4" t="s">
        <v>1464</v>
      </c>
      <c r="Y2229" s="4">
        <v>3603.7</v>
      </c>
      <c r="Z2229" s="91">
        <f t="shared" ref="Z2229:AK2229" si="2293">C2229*100000/Z2213</f>
        <v>2989.0568810177488</v>
      </c>
      <c r="AA2229" s="91">
        <f t="shared" si="2293"/>
        <v>3633.8408460211504</v>
      </c>
      <c r="AB2229" s="91">
        <f t="shared" si="2293"/>
        <v>2811.2741537120442</v>
      </c>
      <c r="AC2229" s="91">
        <f t="shared" si="2293"/>
        <v>2954.7225961879117</v>
      </c>
      <c r="AD2229" s="91">
        <f t="shared" si="2293"/>
        <v>3303.3240997229918</v>
      </c>
      <c r="AE2229" s="91">
        <f t="shared" si="2293"/>
        <v>3768.6831539525624</v>
      </c>
      <c r="AF2229" s="91">
        <f t="shared" si="2293"/>
        <v>3172.9348004598455</v>
      </c>
      <c r="AG2229" s="91">
        <f t="shared" si="2293"/>
        <v>2344.721982964877</v>
      </c>
      <c r="AH2229" s="91">
        <f t="shared" si="2293"/>
        <v>1866.5509115713753</v>
      </c>
      <c r="AI2229" s="91">
        <f t="shared" si="2293"/>
        <v>2397.1067340167979</v>
      </c>
      <c r="AJ2229" s="91">
        <f t="shared" si="2293"/>
        <v>2324.4440608728173</v>
      </c>
      <c r="AK2229" s="91">
        <f t="shared" si="2293"/>
        <v>1871.6577540106953</v>
      </c>
      <c r="AL2229" s="148"/>
      <c r="AM2229" s="148"/>
      <c r="AN2229" s="148"/>
      <c r="AO2229" s="148"/>
    </row>
    <row r="2230" spans="1:41" ht="13.5" customHeight="1">
      <c r="A2230" s="88">
        <v>2227</v>
      </c>
      <c r="B2230" s="95" t="s">
        <v>10</v>
      </c>
      <c r="C2230" s="96">
        <v>10</v>
      </c>
      <c r="D2230" s="96">
        <v>2</v>
      </c>
      <c r="E2230" s="96">
        <v>4</v>
      </c>
      <c r="F2230" s="96">
        <v>2</v>
      </c>
      <c r="G2230" s="96">
        <v>8</v>
      </c>
      <c r="H2230" s="96">
        <v>3</v>
      </c>
      <c r="I2230" s="96">
        <v>7</v>
      </c>
      <c r="J2230" s="96">
        <v>5</v>
      </c>
      <c r="K2230" s="96">
        <v>6</v>
      </c>
      <c r="L2230" s="96">
        <v>16</v>
      </c>
      <c r="M2230" s="96">
        <v>5</v>
      </c>
      <c r="N2230" s="96">
        <v>3</v>
      </c>
      <c r="O2230" s="96"/>
      <c r="P2230" s="96"/>
      <c r="Q2230" s="96"/>
      <c r="R2230" s="96"/>
      <c r="Z2230" s="91">
        <f t="shared" ref="Z2230:AK2230" si="2294">C2230*100000/Z2213</f>
        <v>38.668264954951468</v>
      </c>
      <c r="AA2230" s="91">
        <f t="shared" si="2294"/>
        <v>7.5001875046876174</v>
      </c>
      <c r="AB2230" s="91">
        <f t="shared" si="2294"/>
        <v>14.52854859799506</v>
      </c>
      <c r="AC2230" s="91">
        <f t="shared" si="2294"/>
        <v>7.0856656982923543</v>
      </c>
      <c r="AD2230" s="91">
        <f t="shared" si="2294"/>
        <v>27.700831024930746</v>
      </c>
      <c r="AE2230" s="91">
        <f t="shared" si="2294"/>
        <v>10.121798981072235</v>
      </c>
      <c r="AF2230" s="91">
        <f t="shared" si="2294"/>
        <v>22.992281162752505</v>
      </c>
      <c r="AG2230" s="91">
        <f t="shared" si="2294"/>
        <v>15.950489680033177</v>
      </c>
      <c r="AH2230" s="91">
        <f t="shared" si="2294"/>
        <v>18.603497457522014</v>
      </c>
      <c r="AI2230" s="91">
        <f t="shared" si="2294"/>
        <v>47.822578234749081</v>
      </c>
      <c r="AJ2230" s="91">
        <f t="shared" si="2294"/>
        <v>14.383936020252582</v>
      </c>
      <c r="AK2230" s="91">
        <f t="shared" si="2294"/>
        <v>8.2694746127129388</v>
      </c>
      <c r="AL2230" s="148"/>
      <c r="AM2230" s="148"/>
      <c r="AN2230" s="148"/>
      <c r="AO2230" s="148"/>
    </row>
    <row r="2231" spans="1:41" ht="13.5" customHeight="1">
      <c r="A2231" s="88">
        <v>2228</v>
      </c>
      <c r="B2231" s="95" t="s">
        <v>9</v>
      </c>
      <c r="C2231" s="96">
        <v>3</v>
      </c>
      <c r="D2231" s="96">
        <v>6</v>
      </c>
      <c r="E2231" s="96">
        <v>3</v>
      </c>
      <c r="F2231" s="96">
        <v>8</v>
      </c>
      <c r="G2231" s="96">
        <v>5</v>
      </c>
      <c r="H2231" s="96">
        <v>2</v>
      </c>
      <c r="I2231" s="96">
        <v>2</v>
      </c>
      <c r="J2231" s="96">
        <v>4</v>
      </c>
      <c r="K2231" s="96">
        <v>3</v>
      </c>
      <c r="L2231" s="96">
        <v>4</v>
      </c>
      <c r="M2231" s="96">
        <v>2</v>
      </c>
      <c r="N2231" s="96">
        <v>4</v>
      </c>
      <c r="O2231" s="96"/>
      <c r="P2231" s="96"/>
      <c r="Q2231" s="96"/>
      <c r="R2231" s="96"/>
      <c r="Z2231" s="91">
        <f t="shared" ref="Z2231:AK2231" si="2295">C2231*100000/Z2213</f>
        <v>11.600479486485442</v>
      </c>
      <c r="AA2231" s="91">
        <f t="shared" si="2295"/>
        <v>22.500562514062853</v>
      </c>
      <c r="AB2231" s="91">
        <f t="shared" si="2295"/>
        <v>10.896411448496295</v>
      </c>
      <c r="AC2231" s="91">
        <f t="shared" si="2295"/>
        <v>28.342662793169417</v>
      </c>
      <c r="AD2231" s="91">
        <f t="shared" si="2295"/>
        <v>17.313019390581719</v>
      </c>
      <c r="AE2231" s="91">
        <f t="shared" si="2295"/>
        <v>6.7478659873814903</v>
      </c>
      <c r="AF2231" s="91">
        <f t="shared" si="2295"/>
        <v>6.5692231893578583</v>
      </c>
      <c r="AG2231" s="91">
        <f t="shared" si="2295"/>
        <v>12.760391744026542</v>
      </c>
      <c r="AH2231" s="91">
        <f t="shared" si="2295"/>
        <v>9.301748728761007</v>
      </c>
      <c r="AI2231" s="91">
        <f t="shared" si="2295"/>
        <v>11.95564455868727</v>
      </c>
      <c r="AJ2231" s="91">
        <f t="shared" si="2295"/>
        <v>5.7535744081010325</v>
      </c>
      <c r="AK2231" s="91">
        <f t="shared" si="2295"/>
        <v>11.025966150283919</v>
      </c>
      <c r="AL2231" s="148"/>
      <c r="AM2231" s="148"/>
      <c r="AN2231" s="148"/>
      <c r="AO2231" s="148"/>
    </row>
    <row r="2232" spans="1:41" ht="13.5" customHeight="1">
      <c r="A2232" s="88">
        <v>2229</v>
      </c>
      <c r="B2232" s="95" t="s">
        <v>8</v>
      </c>
      <c r="C2232" s="96">
        <v>21</v>
      </c>
      <c r="D2232" s="96">
        <v>14</v>
      </c>
      <c r="E2232" s="96">
        <v>39</v>
      </c>
      <c r="F2232" s="96">
        <v>30</v>
      </c>
      <c r="G2232" s="96">
        <v>45</v>
      </c>
      <c r="H2232" s="96">
        <v>33</v>
      </c>
      <c r="I2232" s="96">
        <v>38</v>
      </c>
      <c r="J2232" s="96">
        <v>31</v>
      </c>
      <c r="K2232" s="96">
        <v>35</v>
      </c>
      <c r="L2232" s="96">
        <v>29</v>
      </c>
      <c r="M2232" s="96">
        <v>42</v>
      </c>
      <c r="N2232" s="96">
        <v>25</v>
      </c>
      <c r="O2232" s="96"/>
      <c r="P2232" s="96"/>
      <c r="Q2232" s="96"/>
      <c r="R2232" s="96"/>
      <c r="Z2232" s="91">
        <f t="shared" ref="Z2232:AK2232" si="2296">C2232*100000/Z2213</f>
        <v>81.203356405398097</v>
      </c>
      <c r="AA2232" s="91">
        <f t="shared" si="2296"/>
        <v>52.501312532813323</v>
      </c>
      <c r="AB2232" s="91">
        <f t="shared" si="2296"/>
        <v>141.65334883045185</v>
      </c>
      <c r="AC2232" s="91">
        <f t="shared" si="2296"/>
        <v>106.28498547438532</v>
      </c>
      <c r="AD2232" s="91">
        <f t="shared" si="2296"/>
        <v>155.81717451523545</v>
      </c>
      <c r="AE2232" s="91">
        <f t="shared" si="2296"/>
        <v>111.33978879179459</v>
      </c>
      <c r="AF2232" s="91">
        <f t="shared" si="2296"/>
        <v>124.81524059779932</v>
      </c>
      <c r="AG2232" s="91">
        <f t="shared" si="2296"/>
        <v>98.893036016205699</v>
      </c>
      <c r="AH2232" s="91">
        <f t="shared" si="2296"/>
        <v>108.52040183554509</v>
      </c>
      <c r="AI2232" s="91">
        <f t="shared" si="2296"/>
        <v>86.678423050482706</v>
      </c>
      <c r="AJ2232" s="91">
        <f t="shared" si="2296"/>
        <v>120.82506257012169</v>
      </c>
      <c r="AK2232" s="91">
        <f t="shared" si="2296"/>
        <v>68.912288439274491</v>
      </c>
      <c r="AL2232" s="148"/>
      <c r="AM2232" s="148"/>
      <c r="AN2232" s="148"/>
      <c r="AO2232" s="148"/>
    </row>
    <row r="2233" spans="1:41" ht="13.5" customHeight="1">
      <c r="A2233" s="88">
        <v>2230</v>
      </c>
      <c r="B2233" s="95" t="s">
        <v>24</v>
      </c>
      <c r="C2233" s="96">
        <v>0</v>
      </c>
      <c r="D2233" s="96">
        <v>0</v>
      </c>
      <c r="E2233" s="96">
        <v>0</v>
      </c>
      <c r="F2233" s="96">
        <v>0</v>
      </c>
      <c r="G2233" s="96">
        <v>0</v>
      </c>
      <c r="H2233" s="96">
        <v>0</v>
      </c>
      <c r="I2233" s="96">
        <v>0</v>
      </c>
      <c r="J2233" s="96">
        <v>0</v>
      </c>
      <c r="K2233" s="96">
        <v>0</v>
      </c>
      <c r="L2233" s="96">
        <v>1</v>
      </c>
      <c r="M2233" s="96">
        <v>0</v>
      </c>
      <c r="N2233" s="96">
        <v>0</v>
      </c>
      <c r="O2233" s="96"/>
      <c r="P2233" s="96"/>
      <c r="Q2233" s="96"/>
      <c r="R2233" s="96"/>
      <c r="Z2233" s="91">
        <f t="shared" ref="Z2233:AK2233" si="2297">C2233*100000/Z2213</f>
        <v>0</v>
      </c>
      <c r="AA2233" s="91">
        <f t="shared" si="2297"/>
        <v>0</v>
      </c>
      <c r="AB2233" s="91">
        <f t="shared" si="2297"/>
        <v>0</v>
      </c>
      <c r="AC2233" s="91">
        <f t="shared" si="2297"/>
        <v>0</v>
      </c>
      <c r="AD2233" s="91">
        <f t="shared" si="2297"/>
        <v>0</v>
      </c>
      <c r="AE2233" s="91">
        <f t="shared" si="2297"/>
        <v>0</v>
      </c>
      <c r="AF2233" s="91">
        <f t="shared" si="2297"/>
        <v>0</v>
      </c>
      <c r="AG2233" s="91">
        <f t="shared" si="2297"/>
        <v>0</v>
      </c>
      <c r="AH2233" s="91">
        <f t="shared" si="2297"/>
        <v>0</v>
      </c>
      <c r="AI2233" s="91">
        <f t="shared" si="2297"/>
        <v>2.9889111396718175</v>
      </c>
      <c r="AJ2233" s="91">
        <f t="shared" si="2297"/>
        <v>0</v>
      </c>
      <c r="AK2233" s="91">
        <f t="shared" si="2297"/>
        <v>0</v>
      </c>
      <c r="AL2233" s="148"/>
      <c r="AM2233" s="148"/>
      <c r="AN2233" s="148"/>
      <c r="AO2233" s="148"/>
    </row>
    <row r="2234" spans="1:41" ht="13.5" customHeight="1">
      <c r="A2234" s="88">
        <v>2231</v>
      </c>
      <c r="B2234" s="97" t="s">
        <v>119</v>
      </c>
      <c r="C2234" s="96">
        <v>34</v>
      </c>
      <c r="D2234" s="96">
        <v>22</v>
      </c>
      <c r="E2234" s="96">
        <v>46</v>
      </c>
      <c r="F2234" s="96">
        <v>40</v>
      </c>
      <c r="G2234" s="96">
        <v>58</v>
      </c>
      <c r="H2234" s="96">
        <v>38</v>
      </c>
      <c r="I2234" s="96">
        <v>47</v>
      </c>
      <c r="J2234" s="96">
        <v>40</v>
      </c>
      <c r="K2234" s="96">
        <v>44</v>
      </c>
      <c r="L2234" s="96">
        <v>50</v>
      </c>
      <c r="M2234" s="96">
        <v>49</v>
      </c>
      <c r="N2234" s="96">
        <v>32</v>
      </c>
      <c r="O2234" s="96"/>
      <c r="P2234" s="96"/>
      <c r="Q2234" s="96"/>
      <c r="R2234" s="96"/>
      <c r="T2234" s="4" t="s">
        <v>1465</v>
      </c>
      <c r="U2234" s="4" t="s">
        <v>1466</v>
      </c>
      <c r="V2234" s="4" t="s">
        <v>1467</v>
      </c>
      <c r="W2234" s="4" t="s">
        <v>1468</v>
      </c>
      <c r="X2234" s="4" t="s">
        <v>1469</v>
      </c>
      <c r="Y2234" s="4">
        <v>243.4</v>
      </c>
      <c r="Z2234" s="91">
        <f t="shared" ref="Z2234:AK2234" si="2298">C2234*100000/Z2213</f>
        <v>131.47210084683499</v>
      </c>
      <c r="AA2234" s="91">
        <f t="shared" si="2298"/>
        <v>82.502062551563796</v>
      </c>
      <c r="AB2234" s="91">
        <f t="shared" si="2298"/>
        <v>167.0783088769432</v>
      </c>
      <c r="AC2234" s="91">
        <f t="shared" si="2298"/>
        <v>141.71331396584708</v>
      </c>
      <c r="AD2234" s="91">
        <f t="shared" si="2298"/>
        <v>200.83102493074793</v>
      </c>
      <c r="AE2234" s="91">
        <f t="shared" si="2298"/>
        <v>128.20945376024832</v>
      </c>
      <c r="AF2234" s="91">
        <f t="shared" si="2298"/>
        <v>154.37674494990966</v>
      </c>
      <c r="AG2234" s="91">
        <f t="shared" si="2298"/>
        <v>127.60391744026542</v>
      </c>
      <c r="AH2234" s="91">
        <f t="shared" si="2298"/>
        <v>136.4256480218281</v>
      </c>
      <c r="AI2234" s="91">
        <f t="shared" si="2298"/>
        <v>149.44555698359088</v>
      </c>
      <c r="AJ2234" s="91">
        <f t="shared" si="2298"/>
        <v>140.96257299847531</v>
      </c>
      <c r="AK2234" s="91">
        <f t="shared" si="2298"/>
        <v>88.207729202271352</v>
      </c>
      <c r="AL2234" s="148"/>
      <c r="AM2234" s="148"/>
      <c r="AN2234" s="148"/>
      <c r="AO2234" s="148"/>
    </row>
    <row r="2235" spans="1:41" ht="13.5" customHeight="1">
      <c r="A2235" s="88">
        <v>2232</v>
      </c>
      <c r="B2235" s="95" t="s">
        <v>7</v>
      </c>
      <c r="C2235" s="96">
        <v>14</v>
      </c>
      <c r="D2235" s="96">
        <v>22</v>
      </c>
      <c r="E2235" s="96">
        <v>27</v>
      </c>
      <c r="F2235" s="96">
        <v>22</v>
      </c>
      <c r="G2235" s="96">
        <v>22</v>
      </c>
      <c r="H2235" s="96">
        <v>15</v>
      </c>
      <c r="I2235" s="96">
        <v>5</v>
      </c>
      <c r="J2235" s="96">
        <v>10</v>
      </c>
      <c r="K2235" s="96">
        <v>15</v>
      </c>
      <c r="L2235" s="96">
        <v>28</v>
      </c>
      <c r="M2235" s="96">
        <v>29</v>
      </c>
      <c r="N2235" s="96">
        <v>29</v>
      </c>
      <c r="O2235" s="96"/>
      <c r="P2235" s="96"/>
      <c r="Q2235" s="96"/>
      <c r="R2235" s="96"/>
      <c r="Z2235" s="91">
        <f t="shared" ref="Z2235:AK2235" si="2299">C2235*100000/Z2213</f>
        <v>54.135570936932062</v>
      </c>
      <c r="AA2235" s="91">
        <f t="shared" si="2299"/>
        <v>82.502062551563796</v>
      </c>
      <c r="AB2235" s="91">
        <f t="shared" si="2299"/>
        <v>98.067703036466654</v>
      </c>
      <c r="AC2235" s="91">
        <f t="shared" si="2299"/>
        <v>77.942322681215899</v>
      </c>
      <c r="AD2235" s="91">
        <f t="shared" si="2299"/>
        <v>76.177285318559555</v>
      </c>
      <c r="AE2235" s="91">
        <f t="shared" si="2299"/>
        <v>50.608994905361179</v>
      </c>
      <c r="AF2235" s="91">
        <f t="shared" si="2299"/>
        <v>16.423057973394645</v>
      </c>
      <c r="AG2235" s="91">
        <f t="shared" si="2299"/>
        <v>31.900979360066355</v>
      </c>
      <c r="AH2235" s="91">
        <f t="shared" si="2299"/>
        <v>46.508743643805033</v>
      </c>
      <c r="AI2235" s="91">
        <f t="shared" si="2299"/>
        <v>83.689511910810893</v>
      </c>
      <c r="AJ2235" s="91">
        <f t="shared" si="2299"/>
        <v>83.426828917464974</v>
      </c>
      <c r="AK2235" s="91">
        <f t="shared" si="2299"/>
        <v>79.938254589558412</v>
      </c>
      <c r="AL2235" s="148"/>
      <c r="AM2235" s="148"/>
      <c r="AN2235" s="148"/>
      <c r="AO2235" s="148"/>
    </row>
    <row r="2236" spans="1:41" ht="13.5" customHeight="1">
      <c r="A2236" s="88">
        <v>2233</v>
      </c>
      <c r="B2236" s="95" t="s">
        <v>6</v>
      </c>
      <c r="C2236" s="96">
        <v>131</v>
      </c>
      <c r="D2236" s="96">
        <v>110</v>
      </c>
      <c r="E2236" s="96">
        <v>121</v>
      </c>
      <c r="F2236" s="96">
        <v>83</v>
      </c>
      <c r="G2236" s="96">
        <v>58</v>
      </c>
      <c r="H2236" s="96">
        <v>47</v>
      </c>
      <c r="I2236" s="96">
        <v>48</v>
      </c>
      <c r="J2236" s="96">
        <v>60</v>
      </c>
      <c r="K2236" s="96">
        <v>56</v>
      </c>
      <c r="L2236" s="96">
        <v>22</v>
      </c>
      <c r="M2236" s="96">
        <v>53</v>
      </c>
      <c r="N2236" s="96">
        <v>25</v>
      </c>
      <c r="O2236" s="96"/>
      <c r="P2236" s="96"/>
      <c r="Q2236" s="96"/>
      <c r="R2236" s="96"/>
      <c r="Z2236" s="91">
        <f t="shared" ref="Z2236:AK2236" si="2300">C2236*100000/Z2213</f>
        <v>506.55427090986427</v>
      </c>
      <c r="AA2236" s="91">
        <f t="shared" si="2300"/>
        <v>412.51031275781895</v>
      </c>
      <c r="AB2236" s="91">
        <f t="shared" si="2300"/>
        <v>439.48859508935055</v>
      </c>
      <c r="AC2236" s="91">
        <f t="shared" si="2300"/>
        <v>294.0551264791327</v>
      </c>
      <c r="AD2236" s="91">
        <f t="shared" si="2300"/>
        <v>200.83102493074793</v>
      </c>
      <c r="AE2236" s="91">
        <f t="shared" si="2300"/>
        <v>158.57485070346502</v>
      </c>
      <c r="AF2236" s="91">
        <f t="shared" si="2300"/>
        <v>157.66135654458861</v>
      </c>
      <c r="AG2236" s="91">
        <f t="shared" si="2300"/>
        <v>191.40587616039812</v>
      </c>
      <c r="AH2236" s="91">
        <f t="shared" si="2300"/>
        <v>173.63264293687214</v>
      </c>
      <c r="AI2236" s="91">
        <f t="shared" si="2300"/>
        <v>65.756045072779983</v>
      </c>
      <c r="AJ2236" s="91">
        <f t="shared" si="2300"/>
        <v>152.46972181467737</v>
      </c>
      <c r="AK2236" s="91">
        <f t="shared" si="2300"/>
        <v>68.912288439274491</v>
      </c>
      <c r="AL2236" s="148"/>
      <c r="AM2236" s="148"/>
      <c r="AN2236" s="148"/>
      <c r="AO2236" s="148"/>
    </row>
    <row r="2237" spans="1:41" ht="13.5" customHeight="1">
      <c r="A2237" s="88">
        <v>2234</v>
      </c>
      <c r="B2237" s="95" t="s">
        <v>5</v>
      </c>
      <c r="C2237" s="96">
        <v>6</v>
      </c>
      <c r="D2237" s="96">
        <v>7</v>
      </c>
      <c r="E2237" s="96">
        <v>12</v>
      </c>
      <c r="F2237" s="96">
        <v>10</v>
      </c>
      <c r="G2237" s="96">
        <v>5</v>
      </c>
      <c r="H2237" s="96">
        <v>2</v>
      </c>
      <c r="I2237" s="96">
        <v>5</v>
      </c>
      <c r="J2237" s="96">
        <v>3</v>
      </c>
      <c r="K2237" s="96">
        <v>7</v>
      </c>
      <c r="L2237" s="96">
        <v>7</v>
      </c>
      <c r="M2237" s="96">
        <v>13</v>
      </c>
      <c r="N2237" s="96">
        <v>10</v>
      </c>
      <c r="O2237" s="96"/>
      <c r="P2237" s="96"/>
      <c r="Q2237" s="96"/>
      <c r="R2237" s="96"/>
      <c r="Z2237" s="91">
        <f t="shared" ref="Z2237:AK2237" si="2301">C2237*100000/Z2213</f>
        <v>23.200958972970884</v>
      </c>
      <c r="AA2237" s="91">
        <f t="shared" si="2301"/>
        <v>26.250656266406661</v>
      </c>
      <c r="AB2237" s="91">
        <f t="shared" si="2301"/>
        <v>43.585645793985179</v>
      </c>
      <c r="AC2237" s="91">
        <f t="shared" si="2301"/>
        <v>35.42832849146177</v>
      </c>
      <c r="AD2237" s="91">
        <f t="shared" si="2301"/>
        <v>17.313019390581719</v>
      </c>
      <c r="AE2237" s="91">
        <f t="shared" si="2301"/>
        <v>6.7478659873814903</v>
      </c>
      <c r="AF2237" s="91">
        <f t="shared" si="2301"/>
        <v>16.423057973394645</v>
      </c>
      <c r="AG2237" s="91">
        <f t="shared" si="2301"/>
        <v>9.5702938080199065</v>
      </c>
      <c r="AH2237" s="91">
        <f t="shared" si="2301"/>
        <v>21.704080367109018</v>
      </c>
      <c r="AI2237" s="91">
        <f t="shared" si="2301"/>
        <v>20.922377977702723</v>
      </c>
      <c r="AJ2237" s="91">
        <f t="shared" si="2301"/>
        <v>37.398233652656714</v>
      </c>
      <c r="AK2237" s="91">
        <f t="shared" si="2301"/>
        <v>27.564915375709795</v>
      </c>
      <c r="AL2237" s="148"/>
      <c r="AM2237" s="148"/>
      <c r="AN2237" s="148"/>
      <c r="AO2237" s="148"/>
    </row>
    <row r="2238" spans="1:41" ht="13.5" customHeight="1">
      <c r="A2238" s="88">
        <v>2235</v>
      </c>
      <c r="B2238" s="95" t="s">
        <v>26</v>
      </c>
      <c r="C2238" s="96">
        <v>0</v>
      </c>
      <c r="D2238" s="96">
        <v>0</v>
      </c>
      <c r="E2238" s="96">
        <v>0</v>
      </c>
      <c r="F2238" s="96">
        <v>0</v>
      </c>
      <c r="G2238" s="96">
        <v>0</v>
      </c>
      <c r="H2238" s="96">
        <v>0</v>
      </c>
      <c r="I2238" s="96">
        <v>0</v>
      </c>
      <c r="J2238" s="96">
        <v>0</v>
      </c>
      <c r="K2238" s="96">
        <v>0</v>
      </c>
      <c r="L2238" s="96">
        <v>0</v>
      </c>
      <c r="M2238" s="96">
        <v>1</v>
      </c>
      <c r="N2238" s="96">
        <v>0</v>
      </c>
      <c r="O2238" s="96"/>
      <c r="P2238" s="96"/>
      <c r="Q2238" s="96"/>
      <c r="R2238" s="96"/>
      <c r="Z2238" s="91">
        <f t="shared" ref="Z2238:AK2238" si="2302">C2238*100000/Z2213</f>
        <v>0</v>
      </c>
      <c r="AA2238" s="91">
        <f t="shared" si="2302"/>
        <v>0</v>
      </c>
      <c r="AB2238" s="91">
        <f t="shared" si="2302"/>
        <v>0</v>
      </c>
      <c r="AC2238" s="91">
        <f t="shared" si="2302"/>
        <v>0</v>
      </c>
      <c r="AD2238" s="91">
        <f t="shared" si="2302"/>
        <v>0</v>
      </c>
      <c r="AE2238" s="91">
        <f t="shared" si="2302"/>
        <v>0</v>
      </c>
      <c r="AF2238" s="91">
        <f t="shared" si="2302"/>
        <v>0</v>
      </c>
      <c r="AG2238" s="91">
        <f t="shared" si="2302"/>
        <v>0</v>
      </c>
      <c r="AH2238" s="91">
        <f t="shared" si="2302"/>
        <v>0</v>
      </c>
      <c r="AI2238" s="91">
        <f t="shared" si="2302"/>
        <v>0</v>
      </c>
      <c r="AJ2238" s="91">
        <f t="shared" si="2302"/>
        <v>2.8767872040505162</v>
      </c>
      <c r="AK2238" s="91">
        <f t="shared" si="2302"/>
        <v>0</v>
      </c>
      <c r="AL2238" s="148"/>
      <c r="AM2238" s="148"/>
      <c r="AN2238" s="148"/>
      <c r="AO2238" s="148"/>
    </row>
    <row r="2239" spans="1:41" ht="13.5" customHeight="1">
      <c r="A2239" s="88">
        <v>2236</v>
      </c>
      <c r="B2239" s="95" t="s">
        <v>4</v>
      </c>
      <c r="C2239" s="96">
        <v>10</v>
      </c>
      <c r="D2239" s="96">
        <v>16</v>
      </c>
      <c r="E2239" s="96">
        <v>17</v>
      </c>
      <c r="F2239" s="96">
        <v>10</v>
      </c>
      <c r="G2239" s="96">
        <v>11</v>
      </c>
      <c r="H2239" s="96">
        <v>16</v>
      </c>
      <c r="I2239" s="96">
        <v>21</v>
      </c>
      <c r="J2239" s="96">
        <v>13</v>
      </c>
      <c r="K2239" s="96">
        <v>28</v>
      </c>
      <c r="L2239" s="96">
        <v>23</v>
      </c>
      <c r="M2239" s="96">
        <v>33</v>
      </c>
      <c r="N2239" s="96">
        <v>7</v>
      </c>
      <c r="O2239" s="96"/>
      <c r="P2239" s="96"/>
      <c r="Q2239" s="96"/>
      <c r="R2239" s="96"/>
      <c r="Z2239" s="91">
        <f t="shared" ref="Z2239:AK2239" si="2303">C2239*100000/Z2213</f>
        <v>38.668264954951468</v>
      </c>
      <c r="AA2239" s="91">
        <f t="shared" si="2303"/>
        <v>60.001500037500939</v>
      </c>
      <c r="AB2239" s="91">
        <f t="shared" si="2303"/>
        <v>61.746331541479009</v>
      </c>
      <c r="AC2239" s="91">
        <f t="shared" si="2303"/>
        <v>35.42832849146177</v>
      </c>
      <c r="AD2239" s="91">
        <f t="shared" si="2303"/>
        <v>38.088642659279778</v>
      </c>
      <c r="AE2239" s="91">
        <f t="shared" si="2303"/>
        <v>53.982927899051923</v>
      </c>
      <c r="AF2239" s="91">
        <f t="shared" si="2303"/>
        <v>68.976843488257515</v>
      </c>
      <c r="AG2239" s="91">
        <f t="shared" si="2303"/>
        <v>41.471273168086263</v>
      </c>
      <c r="AH2239" s="91">
        <f t="shared" si="2303"/>
        <v>86.816321468436072</v>
      </c>
      <c r="AI2239" s="91">
        <f t="shared" si="2303"/>
        <v>68.744956212451797</v>
      </c>
      <c r="AJ2239" s="91">
        <f t="shared" si="2303"/>
        <v>94.933977733667035</v>
      </c>
      <c r="AK2239" s="91">
        <f t="shared" si="2303"/>
        <v>19.295440762996858</v>
      </c>
      <c r="AL2239" s="148"/>
      <c r="AM2239" s="148"/>
      <c r="AN2239" s="148"/>
      <c r="AO2239" s="148"/>
    </row>
    <row r="2240" spans="1:41" ht="13.5" customHeight="1">
      <c r="A2240" s="88">
        <v>2237</v>
      </c>
      <c r="B2240" s="95" t="s">
        <v>3</v>
      </c>
      <c r="C2240" s="96">
        <v>10</v>
      </c>
      <c r="D2240" s="96">
        <v>27</v>
      </c>
      <c r="E2240" s="96">
        <v>25</v>
      </c>
      <c r="F2240" s="96">
        <v>94</v>
      </c>
      <c r="G2240" s="96">
        <v>87</v>
      </c>
      <c r="H2240" s="96">
        <v>99</v>
      </c>
      <c r="I2240" s="96">
        <v>46</v>
      </c>
      <c r="J2240" s="96">
        <v>73</v>
      </c>
      <c r="K2240" s="96">
        <v>108</v>
      </c>
      <c r="L2240" s="96">
        <v>156</v>
      </c>
      <c r="M2240" s="96">
        <v>171</v>
      </c>
      <c r="N2240" s="96">
        <v>158</v>
      </c>
      <c r="O2240" s="96"/>
      <c r="P2240" s="96"/>
      <c r="Q2240" s="96"/>
      <c r="R2240" s="96"/>
      <c r="Z2240" s="91">
        <f t="shared" ref="Z2240:AK2240" si="2304">C2240*100000/Z2213</f>
        <v>38.668264954951468</v>
      </c>
      <c r="AA2240" s="91">
        <f t="shared" si="2304"/>
        <v>101.25253131328283</v>
      </c>
      <c r="AB2240" s="91">
        <f t="shared" si="2304"/>
        <v>90.803428737469133</v>
      </c>
      <c r="AC2240" s="91">
        <f t="shared" si="2304"/>
        <v>333.02628781974067</v>
      </c>
      <c r="AD2240" s="91">
        <f t="shared" si="2304"/>
        <v>301.24653739612188</v>
      </c>
      <c r="AE2240" s="91">
        <f t="shared" si="2304"/>
        <v>334.01936637538381</v>
      </c>
      <c r="AF2240" s="91">
        <f t="shared" si="2304"/>
        <v>151.09213335523074</v>
      </c>
      <c r="AG2240" s="91">
        <f t="shared" si="2304"/>
        <v>232.87714932848439</v>
      </c>
      <c r="AH2240" s="91">
        <f t="shared" si="2304"/>
        <v>334.86295423539627</v>
      </c>
      <c r="AI2240" s="91">
        <f t="shared" si="2304"/>
        <v>466.27013778880354</v>
      </c>
      <c r="AJ2240" s="91">
        <f t="shared" si="2304"/>
        <v>491.9306118926383</v>
      </c>
      <c r="AK2240" s="91">
        <f t="shared" si="2304"/>
        <v>435.52566293621476</v>
      </c>
      <c r="AL2240" s="148"/>
      <c r="AM2240" s="148"/>
      <c r="AN2240" s="148"/>
      <c r="AO2240" s="148"/>
    </row>
    <row r="2241" spans="1:41" ht="13.5" customHeight="1">
      <c r="A2241" s="88">
        <v>2238</v>
      </c>
      <c r="B2241" s="95" t="s">
        <v>2</v>
      </c>
      <c r="C2241" s="96">
        <v>0</v>
      </c>
      <c r="D2241" s="96">
        <v>0</v>
      </c>
      <c r="E2241" s="96">
        <v>0</v>
      </c>
      <c r="F2241" s="96">
        <v>0</v>
      </c>
      <c r="G2241" s="96">
        <v>0</v>
      </c>
      <c r="H2241" s="96">
        <v>0</v>
      </c>
      <c r="I2241" s="96">
        <v>0</v>
      </c>
      <c r="J2241" s="96">
        <v>0</v>
      </c>
      <c r="K2241" s="96">
        <v>0</v>
      </c>
      <c r="L2241" s="96">
        <v>1</v>
      </c>
      <c r="M2241" s="96">
        <v>0</v>
      </c>
      <c r="N2241" s="96">
        <v>0</v>
      </c>
      <c r="O2241" s="96"/>
      <c r="P2241" s="96"/>
      <c r="Q2241" s="96"/>
      <c r="R2241" s="96"/>
      <c r="Z2241" s="91">
        <f t="shared" ref="Z2241:AK2241" si="2305">C2241*100000/Z2213</f>
        <v>0</v>
      </c>
      <c r="AA2241" s="91">
        <f t="shared" si="2305"/>
        <v>0</v>
      </c>
      <c r="AB2241" s="91">
        <f t="shared" si="2305"/>
        <v>0</v>
      </c>
      <c r="AC2241" s="91">
        <f t="shared" si="2305"/>
        <v>0</v>
      </c>
      <c r="AD2241" s="91">
        <f t="shared" si="2305"/>
        <v>0</v>
      </c>
      <c r="AE2241" s="91">
        <f t="shared" si="2305"/>
        <v>0</v>
      </c>
      <c r="AF2241" s="91">
        <f t="shared" si="2305"/>
        <v>0</v>
      </c>
      <c r="AG2241" s="91">
        <f t="shared" si="2305"/>
        <v>0</v>
      </c>
      <c r="AH2241" s="91">
        <f t="shared" si="2305"/>
        <v>0</v>
      </c>
      <c r="AI2241" s="91">
        <f t="shared" si="2305"/>
        <v>2.9889111396718175</v>
      </c>
      <c r="AJ2241" s="91">
        <f t="shared" si="2305"/>
        <v>0</v>
      </c>
      <c r="AK2241" s="91">
        <f t="shared" si="2305"/>
        <v>0</v>
      </c>
      <c r="AL2241" s="148"/>
      <c r="AM2241" s="148"/>
      <c r="AN2241" s="148"/>
      <c r="AO2241" s="148"/>
    </row>
    <row r="2242" spans="1:41" ht="13.5" customHeight="1">
      <c r="A2242" s="88">
        <v>2239</v>
      </c>
      <c r="B2242" s="95" t="s">
        <v>23</v>
      </c>
      <c r="C2242" s="96">
        <v>5</v>
      </c>
      <c r="D2242" s="96">
        <v>2</v>
      </c>
      <c r="E2242" s="96">
        <v>0</v>
      </c>
      <c r="F2242" s="96">
        <v>1</v>
      </c>
      <c r="G2242" s="96">
        <v>6</v>
      </c>
      <c r="H2242" s="96">
        <v>1</v>
      </c>
      <c r="I2242" s="96">
        <v>0</v>
      </c>
      <c r="J2242" s="96">
        <v>3</v>
      </c>
      <c r="K2242" s="96">
        <v>0</v>
      </c>
      <c r="L2242" s="96">
        <v>0</v>
      </c>
      <c r="M2242" s="96">
        <v>0</v>
      </c>
      <c r="N2242" s="96">
        <v>0</v>
      </c>
      <c r="O2242" s="96"/>
      <c r="P2242" s="96"/>
      <c r="Q2242" s="96"/>
      <c r="R2242" s="96"/>
      <c r="Z2242" s="91">
        <f t="shared" ref="Z2242:AK2242" si="2306">C2242*100000/Z2213</f>
        <v>19.334132477475734</v>
      </c>
      <c r="AA2242" s="91">
        <f t="shared" si="2306"/>
        <v>7.5001875046876174</v>
      </c>
      <c r="AB2242" s="91">
        <f t="shared" si="2306"/>
        <v>0</v>
      </c>
      <c r="AC2242" s="91">
        <f t="shared" si="2306"/>
        <v>3.5428328491461771</v>
      </c>
      <c r="AD2242" s="91">
        <f t="shared" si="2306"/>
        <v>20.775623268698062</v>
      </c>
      <c r="AE2242" s="91">
        <f t="shared" si="2306"/>
        <v>3.3739329936907452</v>
      </c>
      <c r="AF2242" s="91">
        <f t="shared" si="2306"/>
        <v>0</v>
      </c>
      <c r="AG2242" s="91">
        <f t="shared" si="2306"/>
        <v>9.5702938080199065</v>
      </c>
      <c r="AH2242" s="91">
        <f t="shared" si="2306"/>
        <v>0</v>
      </c>
      <c r="AI2242" s="91">
        <f t="shared" si="2306"/>
        <v>0</v>
      </c>
      <c r="AJ2242" s="91">
        <f t="shared" si="2306"/>
        <v>0</v>
      </c>
      <c r="AK2242" s="91">
        <f t="shared" si="2306"/>
        <v>0</v>
      </c>
      <c r="AL2242" s="148"/>
      <c r="AM2242" s="148"/>
      <c r="AN2242" s="148"/>
      <c r="AO2242" s="148"/>
    </row>
    <row r="2243" spans="1:41" ht="13.5" customHeight="1">
      <c r="A2243" s="88">
        <v>2240</v>
      </c>
      <c r="B2243" s="95" t="s">
        <v>1</v>
      </c>
      <c r="C2243" s="96">
        <v>3</v>
      </c>
      <c r="D2243" s="96">
        <v>17</v>
      </c>
      <c r="E2243" s="96">
        <v>10</v>
      </c>
      <c r="F2243" s="96">
        <v>2</v>
      </c>
      <c r="G2243" s="96">
        <v>3</v>
      </c>
      <c r="H2243" s="96">
        <v>0</v>
      </c>
      <c r="I2243" s="96">
        <v>0</v>
      </c>
      <c r="J2243" s="96">
        <v>1</v>
      </c>
      <c r="K2243" s="96">
        <v>4</v>
      </c>
      <c r="L2243" s="96">
        <v>4</v>
      </c>
      <c r="M2243" s="96">
        <v>0</v>
      </c>
      <c r="N2243" s="96">
        <v>0</v>
      </c>
      <c r="O2243" s="96"/>
      <c r="P2243" s="96"/>
      <c r="Q2243" s="96"/>
      <c r="R2243" s="96"/>
      <c r="Z2243" s="91">
        <f t="shared" ref="Z2243:AK2243" si="2307">C2243*100000/Z2213</f>
        <v>11.600479486485442</v>
      </c>
      <c r="AA2243" s="91">
        <f t="shared" si="2307"/>
        <v>63.751593789844748</v>
      </c>
      <c r="AB2243" s="91">
        <f t="shared" si="2307"/>
        <v>36.321371494987652</v>
      </c>
      <c r="AC2243" s="91">
        <f t="shared" si="2307"/>
        <v>7.0856656982923543</v>
      </c>
      <c r="AD2243" s="91">
        <f t="shared" si="2307"/>
        <v>10.387811634349031</v>
      </c>
      <c r="AE2243" s="91">
        <f t="shared" si="2307"/>
        <v>0</v>
      </c>
      <c r="AF2243" s="91">
        <f t="shared" si="2307"/>
        <v>0</v>
      </c>
      <c r="AG2243" s="91">
        <f t="shared" si="2307"/>
        <v>3.1900979360066355</v>
      </c>
      <c r="AH2243" s="91">
        <f t="shared" si="2307"/>
        <v>12.402331638348009</v>
      </c>
      <c r="AI2243" s="91">
        <f t="shared" si="2307"/>
        <v>11.95564455868727</v>
      </c>
      <c r="AJ2243" s="91">
        <f t="shared" si="2307"/>
        <v>0</v>
      </c>
      <c r="AK2243" s="91">
        <f t="shared" si="2307"/>
        <v>0</v>
      </c>
      <c r="AL2243" s="148"/>
      <c r="AM2243" s="148"/>
      <c r="AN2243" s="148"/>
      <c r="AO2243" s="148"/>
    </row>
    <row r="2244" spans="1:41" ht="13.5" customHeight="1">
      <c r="A2244" s="88">
        <v>2241</v>
      </c>
      <c r="B2244" s="95" t="s">
        <v>0</v>
      </c>
      <c r="C2244" s="96">
        <v>5</v>
      </c>
      <c r="D2244" s="96">
        <v>3</v>
      </c>
      <c r="E2244" s="96">
        <v>0</v>
      </c>
      <c r="F2244" s="96">
        <v>0</v>
      </c>
      <c r="G2244" s="96">
        <v>0</v>
      </c>
      <c r="H2244" s="96">
        <v>0</v>
      </c>
      <c r="I2244" s="96">
        <v>0</v>
      </c>
      <c r="J2244" s="96">
        <v>1</v>
      </c>
      <c r="K2244" s="96">
        <v>2</v>
      </c>
      <c r="L2244" s="96">
        <v>32</v>
      </c>
      <c r="M2244" s="96">
        <v>53</v>
      </c>
      <c r="N2244" s="96">
        <v>34</v>
      </c>
      <c r="O2244" s="96"/>
      <c r="P2244" s="96"/>
      <c r="Q2244" s="96"/>
      <c r="R2244" s="96"/>
      <c r="Z2244" s="91">
        <f t="shared" ref="Z2244:AK2244" si="2308">C2244*100000/Z2213</f>
        <v>19.334132477475734</v>
      </c>
      <c r="AA2244" s="91">
        <f t="shared" si="2308"/>
        <v>11.250281257031427</v>
      </c>
      <c r="AB2244" s="91">
        <f t="shared" si="2308"/>
        <v>0</v>
      </c>
      <c r="AC2244" s="91">
        <f t="shared" si="2308"/>
        <v>0</v>
      </c>
      <c r="AD2244" s="91">
        <f t="shared" si="2308"/>
        <v>0</v>
      </c>
      <c r="AE2244" s="91">
        <f t="shared" si="2308"/>
        <v>0</v>
      </c>
      <c r="AF2244" s="91">
        <f t="shared" si="2308"/>
        <v>0</v>
      </c>
      <c r="AG2244" s="91">
        <f t="shared" si="2308"/>
        <v>3.1900979360066355</v>
      </c>
      <c r="AH2244" s="91">
        <f t="shared" si="2308"/>
        <v>6.2011658191740047</v>
      </c>
      <c r="AI2244" s="91">
        <f t="shared" si="2308"/>
        <v>95.645156469498161</v>
      </c>
      <c r="AJ2244" s="91">
        <f t="shared" si="2308"/>
        <v>152.46972181467737</v>
      </c>
      <c r="AK2244" s="91">
        <f t="shared" si="2308"/>
        <v>93.720712277413313</v>
      </c>
      <c r="AL2244" s="148"/>
      <c r="AM2244" s="148"/>
      <c r="AN2244" s="148"/>
      <c r="AO2244" s="148"/>
    </row>
    <row r="2245" spans="1:41" ht="13.5" customHeight="1">
      <c r="A2245" s="88">
        <v>2242</v>
      </c>
      <c r="B2245" s="97" t="s">
        <v>111</v>
      </c>
      <c r="C2245" s="96"/>
      <c r="D2245" s="96"/>
      <c r="E2245" s="96"/>
      <c r="F2245" s="96"/>
      <c r="G2245" s="96"/>
      <c r="H2245" s="96"/>
      <c r="I2245" s="96"/>
      <c r="J2245" s="96"/>
      <c r="K2245" s="96"/>
      <c r="L2245" s="96"/>
      <c r="M2245" s="96">
        <v>0</v>
      </c>
      <c r="N2245" s="96">
        <v>0</v>
      </c>
      <c r="O2245" s="96"/>
      <c r="P2245" s="96"/>
      <c r="Q2245" s="96"/>
      <c r="R2245" s="96"/>
      <c r="Z2245" s="91">
        <f t="shared" ref="Z2245:AK2245" si="2309">C2245*100000/Z2213</f>
        <v>0</v>
      </c>
      <c r="AA2245" s="91">
        <f t="shared" si="2309"/>
        <v>0</v>
      </c>
      <c r="AB2245" s="91">
        <f t="shared" si="2309"/>
        <v>0</v>
      </c>
      <c r="AC2245" s="91">
        <f t="shared" si="2309"/>
        <v>0</v>
      </c>
      <c r="AD2245" s="91">
        <f t="shared" si="2309"/>
        <v>0</v>
      </c>
      <c r="AE2245" s="91">
        <f t="shared" si="2309"/>
        <v>0</v>
      </c>
      <c r="AF2245" s="91">
        <f t="shared" si="2309"/>
        <v>0</v>
      </c>
      <c r="AG2245" s="91">
        <f t="shared" si="2309"/>
        <v>0</v>
      </c>
      <c r="AH2245" s="91">
        <f t="shared" si="2309"/>
        <v>0</v>
      </c>
      <c r="AI2245" s="91">
        <f t="shared" si="2309"/>
        <v>0</v>
      </c>
      <c r="AJ2245" s="91">
        <f t="shared" si="2309"/>
        <v>0</v>
      </c>
      <c r="AK2245" s="91">
        <f t="shared" si="2309"/>
        <v>0</v>
      </c>
      <c r="AL2245" s="148"/>
      <c r="AM2245" s="148"/>
      <c r="AN2245" s="148"/>
      <c r="AO2245" s="148"/>
    </row>
    <row r="2246" spans="1:41" ht="13.5" customHeight="1">
      <c r="A2246" s="88">
        <v>2243</v>
      </c>
      <c r="B2246" s="97" t="s">
        <v>112</v>
      </c>
      <c r="C2246" s="96">
        <f>SUM(C2222,C2229,C2234,C2235:C2245)</f>
        <v>1093</v>
      </c>
      <c r="D2246" s="96">
        <f t="shared" ref="D2246:K2246" si="2310">SUM(D2222,D2229,D2234,D2235:D2245)</f>
        <v>1318</v>
      </c>
      <c r="E2246" s="96">
        <f t="shared" si="2310"/>
        <v>1178</v>
      </c>
      <c r="F2246" s="96">
        <f t="shared" si="2310"/>
        <v>1289</v>
      </c>
      <c r="G2246" s="96">
        <f t="shared" si="2310"/>
        <v>1360</v>
      </c>
      <c r="H2246" s="96">
        <f t="shared" si="2310"/>
        <v>1532</v>
      </c>
      <c r="I2246" s="96">
        <f t="shared" si="2310"/>
        <v>1303</v>
      </c>
      <c r="J2246" s="96">
        <f t="shared" si="2310"/>
        <v>1125</v>
      </c>
      <c r="K2246" s="96">
        <f t="shared" si="2310"/>
        <v>1115</v>
      </c>
      <c r="L2246" s="96">
        <f>SUM(L2222,L2229,L2234,L2235:L2245)</f>
        <v>1349</v>
      </c>
      <c r="M2246" s="96">
        <f t="shared" ref="M2246:R2246" si="2311">SUM(M2222,M2229,M2234,M2235:M2245)</f>
        <v>1456</v>
      </c>
      <c r="N2246" s="96">
        <f>SUM(N2222,N2229,N2234,N2235:N2245)</f>
        <v>1235</v>
      </c>
      <c r="O2246" s="96">
        <f t="shared" si="2311"/>
        <v>0</v>
      </c>
      <c r="P2246" s="96">
        <f t="shared" si="2311"/>
        <v>0</v>
      </c>
      <c r="Q2246" s="96">
        <f t="shared" si="2311"/>
        <v>0</v>
      </c>
      <c r="R2246" s="96">
        <f t="shared" si="2311"/>
        <v>0</v>
      </c>
      <c r="T2246" s="4" t="s">
        <v>1470</v>
      </c>
      <c r="U2246" s="4" t="s">
        <v>1471</v>
      </c>
      <c r="V2246" s="4" t="s">
        <v>1472</v>
      </c>
      <c r="W2246" s="4" t="s">
        <v>1473</v>
      </c>
      <c r="X2246" s="4" t="s">
        <v>1474</v>
      </c>
      <c r="Y2246" s="4">
        <v>4958</v>
      </c>
      <c r="Z2246" s="91">
        <f t="shared" ref="Z2246:AK2246" si="2312">C2246*100000/Z2213</f>
        <v>4226.4413595761962</v>
      </c>
      <c r="AA2246" s="91">
        <f t="shared" si="2312"/>
        <v>4942.6235655891396</v>
      </c>
      <c r="AB2246" s="91">
        <f t="shared" si="2312"/>
        <v>4278.6575621095453</v>
      </c>
      <c r="AC2246" s="91">
        <f t="shared" si="2312"/>
        <v>4566.7115425494221</v>
      </c>
      <c r="AD2246" s="91">
        <f t="shared" si="2312"/>
        <v>4709.1412742382272</v>
      </c>
      <c r="AE2246" s="91">
        <f t="shared" si="2312"/>
        <v>5168.8653463342216</v>
      </c>
      <c r="AF2246" s="91">
        <f t="shared" si="2312"/>
        <v>4279.8489078666444</v>
      </c>
      <c r="AG2246" s="91">
        <f t="shared" si="2312"/>
        <v>3588.860178007465</v>
      </c>
      <c r="AH2246" s="91">
        <f t="shared" si="2312"/>
        <v>3457.1499441895076</v>
      </c>
      <c r="AI2246" s="91">
        <f t="shared" si="2312"/>
        <v>4032.041127417282</v>
      </c>
      <c r="AJ2246" s="91">
        <f t="shared" si="2312"/>
        <v>4188.6021690975522</v>
      </c>
      <c r="AK2246" s="91">
        <f t="shared" si="2312"/>
        <v>3404.2670489001598</v>
      </c>
      <c r="AL2246" s="148"/>
      <c r="AM2246" s="148"/>
      <c r="AN2246" s="148"/>
      <c r="AO2246" s="148"/>
    </row>
    <row r="2247" spans="1:41" ht="13.5" customHeight="1">
      <c r="A2247" s="88">
        <v>2244</v>
      </c>
      <c r="B2247" s="1" t="s">
        <v>182</v>
      </c>
      <c r="C2247" s="86">
        <v>2011</v>
      </c>
      <c r="D2247" s="86">
        <v>2012</v>
      </c>
      <c r="E2247" s="86">
        <v>2013</v>
      </c>
      <c r="F2247" s="86">
        <v>2014</v>
      </c>
      <c r="G2247" s="86">
        <v>2015</v>
      </c>
      <c r="H2247" s="86">
        <v>2016</v>
      </c>
      <c r="I2247" s="86">
        <v>2017</v>
      </c>
      <c r="J2247" s="86">
        <v>2018</v>
      </c>
      <c r="K2247" s="86">
        <v>2019</v>
      </c>
      <c r="L2247" s="86">
        <v>2020</v>
      </c>
      <c r="M2247" s="86">
        <v>2021</v>
      </c>
      <c r="N2247" s="86">
        <v>2022</v>
      </c>
      <c r="O2247" s="86">
        <v>2023</v>
      </c>
      <c r="P2247" s="86">
        <v>2024</v>
      </c>
      <c r="Q2247" s="86">
        <v>2025</v>
      </c>
      <c r="R2247" s="86">
        <v>2026</v>
      </c>
      <c r="Z2247" s="72">
        <v>20982</v>
      </c>
      <c r="AA2247" s="72">
        <v>20865</v>
      </c>
      <c r="AB2247" s="72">
        <v>20978</v>
      </c>
      <c r="AC2247" s="72">
        <v>21010</v>
      </c>
      <c r="AD2247" s="72">
        <v>20958</v>
      </c>
      <c r="AE2247" s="72">
        <v>20919</v>
      </c>
      <c r="AF2247" s="72">
        <v>20904</v>
      </c>
      <c r="AG2247" s="72">
        <v>20847</v>
      </c>
      <c r="AH2247" s="72">
        <v>20760</v>
      </c>
      <c r="AI2247" s="72">
        <v>20650</v>
      </c>
      <c r="AJ2247" s="72">
        <v>20524</v>
      </c>
      <c r="AK2247" s="72">
        <v>20159</v>
      </c>
      <c r="AL2247" s="149"/>
      <c r="AM2247" s="149"/>
      <c r="AN2247" s="149"/>
      <c r="AO2247" s="149"/>
    </row>
    <row r="2248" spans="1:41" ht="13.5" customHeight="1">
      <c r="A2248" s="88">
        <v>2245</v>
      </c>
      <c r="B2248" s="89" t="s">
        <v>25</v>
      </c>
      <c r="C2248" s="90">
        <v>2</v>
      </c>
      <c r="D2248" s="90">
        <v>2</v>
      </c>
      <c r="E2248" s="90">
        <v>0</v>
      </c>
      <c r="F2248" s="90">
        <v>2</v>
      </c>
      <c r="G2248" s="90">
        <v>2</v>
      </c>
      <c r="H2248" s="90">
        <v>0</v>
      </c>
      <c r="I2248" s="90">
        <v>2</v>
      </c>
      <c r="J2248" s="90">
        <v>2</v>
      </c>
      <c r="K2248" s="90">
        <v>0</v>
      </c>
      <c r="L2248" s="90">
        <v>2</v>
      </c>
      <c r="M2248" s="90">
        <v>0</v>
      </c>
      <c r="N2248" s="90">
        <v>2</v>
      </c>
      <c r="O2248" s="90"/>
      <c r="P2248" s="90"/>
      <c r="Q2248" s="90"/>
      <c r="R2248" s="90"/>
      <c r="Z2248" s="91">
        <f t="shared" ref="Z2248:AK2248" si="2313">C2248*100000/Z2247</f>
        <v>9.53197979220284</v>
      </c>
      <c r="AA2248" s="91">
        <f t="shared" si="2313"/>
        <v>9.58543014617781</v>
      </c>
      <c r="AB2248" s="91">
        <f t="shared" si="2313"/>
        <v>0</v>
      </c>
      <c r="AC2248" s="91">
        <f t="shared" si="2313"/>
        <v>9.5192765349833408</v>
      </c>
      <c r="AD2248" s="91">
        <f t="shared" si="2313"/>
        <v>9.5428953144384003</v>
      </c>
      <c r="AE2248" s="91">
        <f t="shared" si="2313"/>
        <v>0</v>
      </c>
      <c r="AF2248" s="91">
        <f t="shared" si="2313"/>
        <v>9.567546880979716</v>
      </c>
      <c r="AG2248" s="91">
        <f t="shared" si="2313"/>
        <v>9.5937065285172931</v>
      </c>
      <c r="AH2248" s="91">
        <f t="shared" si="2313"/>
        <v>0</v>
      </c>
      <c r="AI2248" s="91">
        <f t="shared" si="2313"/>
        <v>9.6852300242130749</v>
      </c>
      <c r="AJ2248" s="91">
        <f t="shared" si="2313"/>
        <v>0</v>
      </c>
      <c r="AK2248" s="91">
        <f t="shared" si="2313"/>
        <v>9.9211270400317471</v>
      </c>
      <c r="AL2248" s="148"/>
      <c r="AM2248" s="148"/>
      <c r="AN2248" s="148"/>
      <c r="AO2248" s="148"/>
    </row>
    <row r="2249" spans="1:41" ht="13.5" customHeight="1">
      <c r="A2249" s="88">
        <v>2246</v>
      </c>
      <c r="B2249" s="95" t="s">
        <v>22</v>
      </c>
      <c r="C2249" s="96">
        <v>203</v>
      </c>
      <c r="D2249" s="96">
        <v>258</v>
      </c>
      <c r="E2249" s="96">
        <v>286</v>
      </c>
      <c r="F2249" s="96">
        <v>276</v>
      </c>
      <c r="G2249" s="96">
        <v>258</v>
      </c>
      <c r="H2249" s="96">
        <v>291</v>
      </c>
      <c r="I2249" s="96">
        <v>273</v>
      </c>
      <c r="J2249" s="96">
        <v>293</v>
      </c>
      <c r="K2249" s="96">
        <v>264</v>
      </c>
      <c r="L2249" s="96">
        <v>250</v>
      </c>
      <c r="M2249" s="96">
        <v>315</v>
      </c>
      <c r="N2249" s="96">
        <v>259</v>
      </c>
      <c r="O2249" s="96"/>
      <c r="P2249" s="96"/>
      <c r="Q2249" s="96"/>
      <c r="R2249" s="96"/>
      <c r="Z2249" s="91">
        <f t="shared" ref="Z2249:AK2249" si="2314">C2249*100000/Z2247</f>
        <v>967.49594890858828</v>
      </c>
      <c r="AA2249" s="91">
        <f t="shared" si="2314"/>
        <v>1236.5204888569374</v>
      </c>
      <c r="AB2249" s="91">
        <f t="shared" si="2314"/>
        <v>1363.3330155400897</v>
      </c>
      <c r="AC2249" s="91">
        <f t="shared" si="2314"/>
        <v>1313.6601618277011</v>
      </c>
      <c r="AD2249" s="91">
        <f t="shared" si="2314"/>
        <v>1231.0334955625538</v>
      </c>
      <c r="AE2249" s="91">
        <f t="shared" si="2314"/>
        <v>1391.0798795353505</v>
      </c>
      <c r="AF2249" s="91">
        <f t="shared" si="2314"/>
        <v>1305.9701492537313</v>
      </c>
      <c r="AG2249" s="91">
        <f t="shared" si="2314"/>
        <v>1405.4780064277834</v>
      </c>
      <c r="AH2249" s="91">
        <f t="shared" si="2314"/>
        <v>1271.6763005780347</v>
      </c>
      <c r="AI2249" s="91">
        <f t="shared" si="2314"/>
        <v>1210.6537530266344</v>
      </c>
      <c r="AJ2249" s="91">
        <f t="shared" si="2314"/>
        <v>1534.7885402455661</v>
      </c>
      <c r="AK2249" s="91">
        <f t="shared" si="2314"/>
        <v>1284.7859516841113</v>
      </c>
      <c r="AL2249" s="148"/>
      <c r="AM2249" s="148"/>
      <c r="AN2249" s="148"/>
      <c r="AO2249" s="148"/>
    </row>
    <row r="2250" spans="1:41" ht="13.5" customHeight="1">
      <c r="A2250" s="88">
        <v>2247</v>
      </c>
      <c r="B2250" s="95" t="s">
        <v>21</v>
      </c>
      <c r="C2250" s="96">
        <v>29</v>
      </c>
      <c r="D2250" s="96">
        <v>66</v>
      </c>
      <c r="E2250" s="96">
        <v>42</v>
      </c>
      <c r="F2250" s="96">
        <v>50</v>
      </c>
      <c r="G2250" s="96">
        <v>63</v>
      </c>
      <c r="H2250" s="96">
        <v>51</v>
      </c>
      <c r="I2250" s="96">
        <v>42</v>
      </c>
      <c r="J2250" s="96">
        <v>59</v>
      </c>
      <c r="K2250" s="96">
        <v>38</v>
      </c>
      <c r="L2250" s="96">
        <v>61</v>
      </c>
      <c r="M2250" s="96">
        <v>100</v>
      </c>
      <c r="N2250" s="96">
        <v>85</v>
      </c>
      <c r="O2250" s="96"/>
      <c r="P2250" s="96"/>
      <c r="Q2250" s="96"/>
      <c r="R2250" s="96"/>
      <c r="Z2250" s="91">
        <f t="shared" ref="Z2250:AK2250" si="2315">C2250*100000/Z2247</f>
        <v>138.21370698694119</v>
      </c>
      <c r="AA2250" s="91">
        <f t="shared" si="2315"/>
        <v>316.31919482386775</v>
      </c>
      <c r="AB2250" s="91">
        <f t="shared" si="2315"/>
        <v>200.20974354085232</v>
      </c>
      <c r="AC2250" s="91">
        <f t="shared" si="2315"/>
        <v>237.98191337458354</v>
      </c>
      <c r="AD2250" s="91">
        <f t="shared" si="2315"/>
        <v>300.60120240480961</v>
      </c>
      <c r="AE2250" s="91">
        <f t="shared" si="2315"/>
        <v>243.79750466083465</v>
      </c>
      <c r="AF2250" s="91">
        <f t="shared" si="2315"/>
        <v>200.91848450057407</v>
      </c>
      <c r="AG2250" s="91">
        <f t="shared" si="2315"/>
        <v>283.01434259126012</v>
      </c>
      <c r="AH2250" s="91">
        <f t="shared" si="2315"/>
        <v>183.04431599229287</v>
      </c>
      <c r="AI2250" s="91">
        <f t="shared" si="2315"/>
        <v>295.39951573849879</v>
      </c>
      <c r="AJ2250" s="91">
        <f t="shared" si="2315"/>
        <v>487.23445722081465</v>
      </c>
      <c r="AK2250" s="91">
        <f t="shared" si="2315"/>
        <v>421.64789920134928</v>
      </c>
      <c r="AL2250" s="148"/>
      <c r="AM2250" s="148"/>
      <c r="AN2250" s="148"/>
      <c r="AO2250" s="148"/>
    </row>
    <row r="2251" spans="1:41" ht="13.5" customHeight="1">
      <c r="A2251" s="88">
        <v>2248</v>
      </c>
      <c r="B2251" s="95" t="s">
        <v>20</v>
      </c>
      <c r="C2251" s="96">
        <v>0</v>
      </c>
      <c r="D2251" s="96">
        <v>3</v>
      </c>
      <c r="E2251" s="96">
        <v>3</v>
      </c>
      <c r="F2251" s="96">
        <v>4</v>
      </c>
      <c r="G2251" s="96">
        <v>1</v>
      </c>
      <c r="H2251" s="96">
        <v>1</v>
      </c>
      <c r="I2251" s="96">
        <v>2</v>
      </c>
      <c r="J2251" s="96">
        <v>8</v>
      </c>
      <c r="K2251" s="96">
        <v>4</v>
      </c>
      <c r="L2251" s="96">
        <v>4</v>
      </c>
      <c r="M2251" s="96">
        <v>7</v>
      </c>
      <c r="N2251" s="96">
        <v>4</v>
      </c>
      <c r="O2251" s="96"/>
      <c r="P2251" s="96"/>
      <c r="Q2251" s="96"/>
      <c r="R2251" s="96"/>
      <c r="Z2251" s="91">
        <f t="shared" ref="Z2251:AK2251" si="2316">C2251*100000/Z2247</f>
        <v>0</v>
      </c>
      <c r="AA2251" s="91">
        <f t="shared" si="2316"/>
        <v>14.378145219266715</v>
      </c>
      <c r="AB2251" s="91">
        <f t="shared" si="2316"/>
        <v>14.300695967203737</v>
      </c>
      <c r="AC2251" s="91">
        <f t="shared" si="2316"/>
        <v>19.038553069966682</v>
      </c>
      <c r="AD2251" s="91">
        <f t="shared" si="2316"/>
        <v>4.7714476572192002</v>
      </c>
      <c r="AE2251" s="91">
        <f t="shared" si="2316"/>
        <v>4.780343228643817</v>
      </c>
      <c r="AF2251" s="91">
        <f t="shared" si="2316"/>
        <v>9.567546880979716</v>
      </c>
      <c r="AG2251" s="91">
        <f t="shared" si="2316"/>
        <v>38.374826114069172</v>
      </c>
      <c r="AH2251" s="91">
        <f t="shared" si="2316"/>
        <v>19.26782273603083</v>
      </c>
      <c r="AI2251" s="91">
        <f t="shared" si="2316"/>
        <v>19.37046004842615</v>
      </c>
      <c r="AJ2251" s="91">
        <f t="shared" si="2316"/>
        <v>34.106412005457024</v>
      </c>
      <c r="AK2251" s="91">
        <f t="shared" si="2316"/>
        <v>19.842254080063494</v>
      </c>
      <c r="AL2251" s="148"/>
      <c r="AM2251" s="148"/>
      <c r="AN2251" s="148"/>
      <c r="AO2251" s="148"/>
    </row>
    <row r="2252" spans="1:41" ht="13.5" customHeight="1">
      <c r="A2252" s="88">
        <v>2249</v>
      </c>
      <c r="B2252" s="95" t="s">
        <v>19</v>
      </c>
      <c r="C2252" s="96">
        <v>5</v>
      </c>
      <c r="D2252" s="96">
        <v>5</v>
      </c>
      <c r="E2252" s="96">
        <v>5</v>
      </c>
      <c r="F2252" s="96">
        <v>6</v>
      </c>
      <c r="G2252" s="96">
        <v>1</v>
      </c>
      <c r="H2252" s="96">
        <v>5</v>
      </c>
      <c r="I2252" s="96">
        <v>4</v>
      </c>
      <c r="J2252" s="96">
        <v>10</v>
      </c>
      <c r="K2252" s="96">
        <v>9</v>
      </c>
      <c r="L2252" s="96">
        <v>3</v>
      </c>
      <c r="M2252" s="96">
        <v>5</v>
      </c>
      <c r="N2252" s="96">
        <v>2</v>
      </c>
      <c r="O2252" s="96"/>
      <c r="P2252" s="96"/>
      <c r="Q2252" s="96"/>
      <c r="R2252" s="96"/>
      <c r="Z2252" s="91">
        <f t="shared" ref="Z2252:AK2252" si="2317">C2252*100000/Z2247</f>
        <v>23.8299494805071</v>
      </c>
      <c r="AA2252" s="91">
        <f t="shared" si="2317"/>
        <v>23.963575365444523</v>
      </c>
      <c r="AB2252" s="91">
        <f t="shared" si="2317"/>
        <v>23.834493278672895</v>
      </c>
      <c r="AC2252" s="91">
        <f t="shared" si="2317"/>
        <v>28.557829604950022</v>
      </c>
      <c r="AD2252" s="91">
        <f t="shared" si="2317"/>
        <v>4.7714476572192002</v>
      </c>
      <c r="AE2252" s="91">
        <f t="shared" si="2317"/>
        <v>23.901716143219083</v>
      </c>
      <c r="AF2252" s="91">
        <f t="shared" si="2317"/>
        <v>19.135093761959432</v>
      </c>
      <c r="AG2252" s="91">
        <f t="shared" si="2317"/>
        <v>47.96853264258646</v>
      </c>
      <c r="AH2252" s="91">
        <f t="shared" si="2317"/>
        <v>43.352601156069362</v>
      </c>
      <c r="AI2252" s="91">
        <f t="shared" si="2317"/>
        <v>14.527845036319613</v>
      </c>
      <c r="AJ2252" s="91">
        <f t="shared" si="2317"/>
        <v>24.361722861040732</v>
      </c>
      <c r="AK2252" s="91">
        <f t="shared" si="2317"/>
        <v>9.9211270400317471</v>
      </c>
      <c r="AL2252" s="148"/>
      <c r="AM2252" s="148"/>
      <c r="AN2252" s="148"/>
      <c r="AO2252" s="148"/>
    </row>
    <row r="2253" spans="1:41" ht="13.5" customHeight="1">
      <c r="A2253" s="88">
        <v>2250</v>
      </c>
      <c r="B2253" s="95" t="s">
        <v>18</v>
      </c>
      <c r="C2253" s="96">
        <v>0</v>
      </c>
      <c r="D2253" s="96">
        <v>0</v>
      </c>
      <c r="E2253" s="96">
        <v>0</v>
      </c>
      <c r="F2253" s="96">
        <v>1</v>
      </c>
      <c r="G2253" s="96">
        <v>1</v>
      </c>
      <c r="H2253" s="96">
        <v>1</v>
      </c>
      <c r="I2253" s="96">
        <v>1</v>
      </c>
      <c r="J2253" s="96">
        <v>0</v>
      </c>
      <c r="K2253" s="96">
        <v>1</v>
      </c>
      <c r="L2253" s="96">
        <v>2</v>
      </c>
      <c r="M2253" s="96">
        <v>1</v>
      </c>
      <c r="N2253" s="96">
        <v>0</v>
      </c>
      <c r="O2253" s="96"/>
      <c r="P2253" s="96"/>
      <c r="Q2253" s="96"/>
      <c r="R2253" s="96"/>
      <c r="Z2253" s="91">
        <f t="shared" ref="Z2253:AK2253" si="2318">C2253*100000/Z2247</f>
        <v>0</v>
      </c>
      <c r="AA2253" s="91">
        <f t="shared" si="2318"/>
        <v>0</v>
      </c>
      <c r="AB2253" s="91">
        <f t="shared" si="2318"/>
        <v>0</v>
      </c>
      <c r="AC2253" s="91">
        <f t="shared" si="2318"/>
        <v>4.7596382674916704</v>
      </c>
      <c r="AD2253" s="91">
        <f t="shared" si="2318"/>
        <v>4.7714476572192002</v>
      </c>
      <c r="AE2253" s="91">
        <f t="shared" si="2318"/>
        <v>4.780343228643817</v>
      </c>
      <c r="AF2253" s="91">
        <f t="shared" si="2318"/>
        <v>4.783773440489858</v>
      </c>
      <c r="AG2253" s="91">
        <f t="shared" si="2318"/>
        <v>0</v>
      </c>
      <c r="AH2253" s="91">
        <f t="shared" si="2318"/>
        <v>4.8169556840077075</v>
      </c>
      <c r="AI2253" s="91">
        <f t="shared" si="2318"/>
        <v>9.6852300242130749</v>
      </c>
      <c r="AJ2253" s="91">
        <f t="shared" si="2318"/>
        <v>4.8723445722081467</v>
      </c>
      <c r="AK2253" s="91">
        <f t="shared" si="2318"/>
        <v>0</v>
      </c>
      <c r="AL2253" s="148"/>
      <c r="AM2253" s="148"/>
      <c r="AN2253" s="148"/>
      <c r="AO2253" s="148"/>
    </row>
    <row r="2254" spans="1:41" ht="13.5" customHeight="1">
      <c r="A2254" s="88">
        <v>2251</v>
      </c>
      <c r="B2254" s="95" t="s">
        <v>17</v>
      </c>
      <c r="C2254" s="96">
        <v>56</v>
      </c>
      <c r="D2254" s="96">
        <v>54</v>
      </c>
      <c r="E2254" s="96">
        <v>76</v>
      </c>
      <c r="F2254" s="96">
        <v>68</v>
      </c>
      <c r="G2254" s="96">
        <v>54</v>
      </c>
      <c r="H2254" s="96">
        <v>57</v>
      </c>
      <c r="I2254" s="96">
        <v>70</v>
      </c>
      <c r="J2254" s="96">
        <v>87</v>
      </c>
      <c r="K2254" s="96">
        <v>93</v>
      </c>
      <c r="L2254" s="96">
        <v>87</v>
      </c>
      <c r="M2254" s="96">
        <v>108</v>
      </c>
      <c r="N2254" s="96">
        <v>84</v>
      </c>
      <c r="O2254" s="96"/>
      <c r="P2254" s="96"/>
      <c r="Q2254" s="96"/>
      <c r="R2254" s="96"/>
      <c r="Z2254" s="91">
        <f t="shared" ref="Z2254:AK2254" si="2319">C2254*100000/Z2247</f>
        <v>266.89543418167955</v>
      </c>
      <c r="AA2254" s="91">
        <f t="shared" si="2319"/>
        <v>258.80661394680084</v>
      </c>
      <c r="AB2254" s="91">
        <f t="shared" si="2319"/>
        <v>362.284297835828</v>
      </c>
      <c r="AC2254" s="91">
        <f t="shared" si="2319"/>
        <v>323.65540218943363</v>
      </c>
      <c r="AD2254" s="91">
        <f t="shared" si="2319"/>
        <v>257.65817348983683</v>
      </c>
      <c r="AE2254" s="91">
        <f t="shared" si="2319"/>
        <v>272.47956403269757</v>
      </c>
      <c r="AF2254" s="91">
        <f t="shared" si="2319"/>
        <v>334.86414083429008</v>
      </c>
      <c r="AG2254" s="91">
        <f t="shared" si="2319"/>
        <v>417.3262339905022</v>
      </c>
      <c r="AH2254" s="91">
        <f t="shared" si="2319"/>
        <v>447.97687861271675</v>
      </c>
      <c r="AI2254" s="91">
        <f t="shared" si="2319"/>
        <v>421.30750605326875</v>
      </c>
      <c r="AJ2254" s="91">
        <f t="shared" si="2319"/>
        <v>526.21321379847984</v>
      </c>
      <c r="AK2254" s="91">
        <f t="shared" si="2319"/>
        <v>416.68733568133342</v>
      </c>
      <c r="AL2254" s="148"/>
      <c r="AM2254" s="148"/>
      <c r="AN2254" s="148"/>
      <c r="AO2254" s="148"/>
    </row>
    <row r="2255" spans="1:41" ht="13.5" customHeight="1">
      <c r="A2255" s="88">
        <v>2252</v>
      </c>
      <c r="B2255" s="95" t="s">
        <v>16</v>
      </c>
      <c r="C2255" s="96">
        <v>24</v>
      </c>
      <c r="D2255" s="96">
        <v>20</v>
      </c>
      <c r="E2255" s="96">
        <v>29</v>
      </c>
      <c r="F2255" s="96">
        <v>25</v>
      </c>
      <c r="G2255" s="96">
        <v>33</v>
      </c>
      <c r="H2255" s="96">
        <v>71</v>
      </c>
      <c r="I2255" s="96">
        <v>37</v>
      </c>
      <c r="J2255" s="96">
        <v>42</v>
      </c>
      <c r="K2255" s="96">
        <v>47</v>
      </c>
      <c r="L2255" s="96">
        <v>43</v>
      </c>
      <c r="M2255" s="96">
        <v>46</v>
      </c>
      <c r="N2255" s="96">
        <v>36</v>
      </c>
      <c r="O2255" s="96"/>
      <c r="P2255" s="96"/>
      <c r="Q2255" s="96"/>
      <c r="R2255" s="96"/>
      <c r="Z2255" s="91">
        <f t="shared" ref="Z2255:AK2255" si="2320">C2255*100000/Z2247</f>
        <v>114.38375750643408</v>
      </c>
      <c r="AA2255" s="91">
        <f t="shared" si="2320"/>
        <v>95.854301461778093</v>
      </c>
      <c r="AB2255" s="91">
        <f t="shared" si="2320"/>
        <v>138.2400610163028</v>
      </c>
      <c r="AC2255" s="91">
        <f t="shared" si="2320"/>
        <v>118.99095668729177</v>
      </c>
      <c r="AD2255" s="91">
        <f t="shared" si="2320"/>
        <v>157.4577726882336</v>
      </c>
      <c r="AE2255" s="91">
        <f t="shared" si="2320"/>
        <v>339.40436923371101</v>
      </c>
      <c r="AF2255" s="91">
        <f t="shared" si="2320"/>
        <v>176.99961729812475</v>
      </c>
      <c r="AG2255" s="91">
        <f t="shared" si="2320"/>
        <v>201.46783709886316</v>
      </c>
      <c r="AH2255" s="91">
        <f t="shared" si="2320"/>
        <v>226.39691714836223</v>
      </c>
      <c r="AI2255" s="91">
        <f t="shared" si="2320"/>
        <v>208.23244552058111</v>
      </c>
      <c r="AJ2255" s="91">
        <f t="shared" si="2320"/>
        <v>224.12785032157475</v>
      </c>
      <c r="AK2255" s="91">
        <f t="shared" si="2320"/>
        <v>178.58028672057145</v>
      </c>
      <c r="AL2255" s="148"/>
      <c r="AM2255" s="148"/>
      <c r="AN2255" s="148"/>
      <c r="AO2255" s="148"/>
    </row>
    <row r="2256" spans="1:41" ht="13.5" customHeight="1">
      <c r="A2256" s="88">
        <v>2253</v>
      </c>
      <c r="B2256" s="97" t="s">
        <v>117</v>
      </c>
      <c r="C2256" s="96">
        <v>319</v>
      </c>
      <c r="D2256" s="96">
        <v>408</v>
      </c>
      <c r="E2256" s="96">
        <v>441</v>
      </c>
      <c r="F2256" s="96">
        <v>432</v>
      </c>
      <c r="G2256" s="96">
        <v>413</v>
      </c>
      <c r="H2256" s="96">
        <v>477</v>
      </c>
      <c r="I2256" s="96">
        <v>431</v>
      </c>
      <c r="J2256" s="96">
        <v>501</v>
      </c>
      <c r="K2256" s="96">
        <v>456</v>
      </c>
      <c r="L2256" s="96">
        <v>452</v>
      </c>
      <c r="M2256" s="96">
        <v>582</v>
      </c>
      <c r="N2256" s="96">
        <v>472</v>
      </c>
      <c r="O2256" s="96"/>
      <c r="P2256" s="96"/>
      <c r="Q2256" s="96"/>
      <c r="R2256" s="96"/>
      <c r="T2256" s="4" t="s">
        <v>1475</v>
      </c>
      <c r="U2256" s="4" t="s">
        <v>1476</v>
      </c>
      <c r="V2256" s="4" t="s">
        <v>1477</v>
      </c>
      <c r="W2256" s="4" t="s">
        <v>1478</v>
      </c>
      <c r="X2256" s="4" t="s">
        <v>1479</v>
      </c>
      <c r="Y2256" s="4">
        <v>1635.7</v>
      </c>
      <c r="Z2256" s="91">
        <f t="shared" ref="Z2256:AK2256" si="2321">C2256*100000/Z2247</f>
        <v>1520.3507768563531</v>
      </c>
      <c r="AA2256" s="91">
        <f t="shared" si="2321"/>
        <v>1955.4277498202732</v>
      </c>
      <c r="AB2256" s="91">
        <f t="shared" si="2321"/>
        <v>2102.2023071789495</v>
      </c>
      <c r="AC2256" s="91">
        <f t="shared" si="2321"/>
        <v>2056.1637315564017</v>
      </c>
      <c r="AD2256" s="91">
        <f t="shared" si="2321"/>
        <v>1970.6078824315298</v>
      </c>
      <c r="AE2256" s="91">
        <f t="shared" si="2321"/>
        <v>2280.2237200631007</v>
      </c>
      <c r="AF2256" s="91">
        <f t="shared" si="2321"/>
        <v>2061.8063528511288</v>
      </c>
      <c r="AG2256" s="91">
        <f t="shared" si="2321"/>
        <v>2403.223485393582</v>
      </c>
      <c r="AH2256" s="91">
        <f t="shared" si="2321"/>
        <v>2196.5317919075146</v>
      </c>
      <c r="AI2256" s="91">
        <f t="shared" si="2321"/>
        <v>2188.8619854721551</v>
      </c>
      <c r="AJ2256" s="91">
        <f t="shared" si="2321"/>
        <v>2835.7045410251412</v>
      </c>
      <c r="AK2256" s="91">
        <f t="shared" si="2321"/>
        <v>2341.3859814474922</v>
      </c>
      <c r="AL2256" s="148"/>
      <c r="AM2256" s="148"/>
      <c r="AN2256" s="148"/>
      <c r="AO2256" s="148"/>
    </row>
    <row r="2257" spans="1:41" ht="13.5" customHeight="1">
      <c r="A2257" s="88">
        <v>2254</v>
      </c>
      <c r="B2257" s="95" t="s">
        <v>15</v>
      </c>
      <c r="C2257" s="96">
        <v>18</v>
      </c>
      <c r="D2257" s="96">
        <v>19</v>
      </c>
      <c r="E2257" s="96">
        <v>31</v>
      </c>
      <c r="F2257" s="96">
        <v>18</v>
      </c>
      <c r="G2257" s="96">
        <v>18</v>
      </c>
      <c r="H2257" s="96">
        <v>20</v>
      </c>
      <c r="I2257" s="96">
        <v>31</v>
      </c>
      <c r="J2257" s="96">
        <v>31</v>
      </c>
      <c r="K2257" s="96">
        <v>19</v>
      </c>
      <c r="L2257" s="96">
        <v>27</v>
      </c>
      <c r="M2257" s="96">
        <v>15</v>
      </c>
      <c r="N2257" s="96">
        <v>18</v>
      </c>
      <c r="O2257" s="96"/>
      <c r="P2257" s="96"/>
      <c r="Q2257" s="96"/>
      <c r="R2257" s="96"/>
      <c r="Z2257" s="91">
        <f t="shared" ref="Z2257:AK2257" si="2322">C2257*100000/Z2247</f>
        <v>85.787818129825567</v>
      </c>
      <c r="AA2257" s="91">
        <f t="shared" si="2322"/>
        <v>91.061586388689193</v>
      </c>
      <c r="AB2257" s="91">
        <f t="shared" si="2322"/>
        <v>147.77385832777196</v>
      </c>
      <c r="AC2257" s="91">
        <f t="shared" si="2322"/>
        <v>85.673488814850074</v>
      </c>
      <c r="AD2257" s="91">
        <f t="shared" si="2322"/>
        <v>85.886057829945599</v>
      </c>
      <c r="AE2257" s="91">
        <f t="shared" si="2322"/>
        <v>95.606864572876333</v>
      </c>
      <c r="AF2257" s="91">
        <f t="shared" si="2322"/>
        <v>148.2969766551856</v>
      </c>
      <c r="AG2257" s="91">
        <f t="shared" si="2322"/>
        <v>148.70245119201803</v>
      </c>
      <c r="AH2257" s="91">
        <f t="shared" si="2322"/>
        <v>91.522157996146433</v>
      </c>
      <c r="AI2257" s="91">
        <f t="shared" si="2322"/>
        <v>130.75060532687652</v>
      </c>
      <c r="AJ2257" s="91">
        <f t="shared" si="2322"/>
        <v>73.085168583122197</v>
      </c>
      <c r="AK2257" s="91">
        <f t="shared" si="2322"/>
        <v>89.290143360285725</v>
      </c>
      <c r="AL2257" s="148"/>
      <c r="AM2257" s="148"/>
      <c r="AN2257" s="148"/>
      <c r="AO2257" s="148"/>
    </row>
    <row r="2258" spans="1:41" ht="13.5" customHeight="1">
      <c r="A2258" s="88">
        <v>2255</v>
      </c>
      <c r="B2258" s="95" t="s">
        <v>14</v>
      </c>
      <c r="C2258" s="96">
        <v>242</v>
      </c>
      <c r="D2258" s="96">
        <v>232</v>
      </c>
      <c r="E2258" s="96">
        <v>226</v>
      </c>
      <c r="F2258" s="96">
        <v>218</v>
      </c>
      <c r="G2258" s="96">
        <v>197</v>
      </c>
      <c r="H2258" s="96">
        <v>205</v>
      </c>
      <c r="I2258" s="96">
        <v>251</v>
      </c>
      <c r="J2258" s="96">
        <v>234</v>
      </c>
      <c r="K2258" s="96">
        <v>204</v>
      </c>
      <c r="L2258" s="96">
        <v>248</v>
      </c>
      <c r="M2258" s="96">
        <v>187</v>
      </c>
      <c r="N2258" s="96">
        <v>225</v>
      </c>
      <c r="O2258" s="96"/>
      <c r="P2258" s="96"/>
      <c r="Q2258" s="96"/>
      <c r="R2258" s="96"/>
      <c r="Z2258" s="91">
        <f t="shared" ref="Z2258:AK2258" si="2323">C2258*100000/Z2247</f>
        <v>1153.3695548565438</v>
      </c>
      <c r="AA2258" s="91">
        <f t="shared" si="2323"/>
        <v>1111.909896956626</v>
      </c>
      <c r="AB2258" s="91">
        <f t="shared" si="2323"/>
        <v>1077.3190961960149</v>
      </c>
      <c r="AC2258" s="91">
        <f t="shared" si="2323"/>
        <v>1037.6011423131843</v>
      </c>
      <c r="AD2258" s="91">
        <f t="shared" si="2323"/>
        <v>939.97518847218248</v>
      </c>
      <c r="AE2258" s="91">
        <f t="shared" si="2323"/>
        <v>979.97036187198239</v>
      </c>
      <c r="AF2258" s="91">
        <f t="shared" si="2323"/>
        <v>1200.7271335629544</v>
      </c>
      <c r="AG2258" s="91">
        <f t="shared" si="2323"/>
        <v>1122.4636638365232</v>
      </c>
      <c r="AH2258" s="91">
        <f t="shared" si="2323"/>
        <v>982.65895953757229</v>
      </c>
      <c r="AI2258" s="91">
        <f t="shared" si="2323"/>
        <v>1200.9685230024213</v>
      </c>
      <c r="AJ2258" s="91">
        <f t="shared" si="2323"/>
        <v>911.12843500292342</v>
      </c>
      <c r="AK2258" s="91">
        <f t="shared" si="2323"/>
        <v>1116.1267920035716</v>
      </c>
      <c r="AL2258" s="148"/>
      <c r="AM2258" s="148"/>
      <c r="AN2258" s="148"/>
      <c r="AO2258" s="148"/>
    </row>
    <row r="2259" spans="1:41" ht="13.5" customHeight="1">
      <c r="A2259" s="88">
        <v>2256</v>
      </c>
      <c r="B2259" s="95" t="s">
        <v>13</v>
      </c>
      <c r="C2259" s="96">
        <v>127</v>
      </c>
      <c r="D2259" s="96">
        <v>139</v>
      </c>
      <c r="E2259" s="96">
        <v>118</v>
      </c>
      <c r="F2259" s="96">
        <v>132</v>
      </c>
      <c r="G2259" s="96">
        <v>155</v>
      </c>
      <c r="H2259" s="96">
        <v>147</v>
      </c>
      <c r="I2259" s="96">
        <v>161</v>
      </c>
      <c r="J2259" s="96">
        <v>153</v>
      </c>
      <c r="K2259" s="96">
        <v>184</v>
      </c>
      <c r="L2259" s="96">
        <v>137</v>
      </c>
      <c r="M2259" s="96">
        <v>86</v>
      </c>
      <c r="N2259" s="96">
        <v>89</v>
      </c>
      <c r="O2259" s="96"/>
      <c r="P2259" s="96"/>
      <c r="Q2259" s="96"/>
      <c r="R2259" s="96"/>
      <c r="Z2259" s="91">
        <f t="shared" ref="Z2259:AK2259" si="2324">C2259*100000/Z2247</f>
        <v>605.2807168048804</v>
      </c>
      <c r="AA2259" s="91">
        <f t="shared" si="2324"/>
        <v>666.18739515935772</v>
      </c>
      <c r="AB2259" s="91">
        <f t="shared" si="2324"/>
        <v>562.49404137668034</v>
      </c>
      <c r="AC2259" s="91">
        <f t="shared" si="2324"/>
        <v>628.27225130890054</v>
      </c>
      <c r="AD2259" s="91">
        <f t="shared" si="2324"/>
        <v>739.57438686897603</v>
      </c>
      <c r="AE2259" s="91">
        <f t="shared" si="2324"/>
        <v>702.71045461064102</v>
      </c>
      <c r="AF2259" s="91">
        <f t="shared" si="2324"/>
        <v>770.18752391886721</v>
      </c>
      <c r="AG2259" s="91">
        <f t="shared" si="2324"/>
        <v>733.91854943157284</v>
      </c>
      <c r="AH2259" s="91">
        <f t="shared" si="2324"/>
        <v>886.31984585741816</v>
      </c>
      <c r="AI2259" s="91">
        <f t="shared" si="2324"/>
        <v>663.43825665859561</v>
      </c>
      <c r="AJ2259" s="91">
        <f t="shared" si="2324"/>
        <v>419.02163320990059</v>
      </c>
      <c r="AK2259" s="91">
        <f t="shared" si="2324"/>
        <v>441.49015328141274</v>
      </c>
      <c r="AL2259" s="148"/>
      <c r="AM2259" s="148"/>
      <c r="AN2259" s="148"/>
      <c r="AO2259" s="148"/>
    </row>
    <row r="2260" spans="1:41" ht="13.5" customHeight="1">
      <c r="A2260" s="88">
        <v>2257</v>
      </c>
      <c r="B2260" s="95" t="s">
        <v>12</v>
      </c>
      <c r="C2260" s="96">
        <v>396</v>
      </c>
      <c r="D2260" s="96">
        <v>420</v>
      </c>
      <c r="E2260" s="96">
        <v>313</v>
      </c>
      <c r="F2260" s="96">
        <v>384</v>
      </c>
      <c r="G2260" s="96">
        <v>395</v>
      </c>
      <c r="H2260" s="96">
        <v>433</v>
      </c>
      <c r="I2260" s="96">
        <v>468</v>
      </c>
      <c r="J2260" s="96">
        <v>540</v>
      </c>
      <c r="K2260" s="96">
        <v>528</v>
      </c>
      <c r="L2260" s="96">
        <v>463</v>
      </c>
      <c r="M2260" s="96">
        <v>373</v>
      </c>
      <c r="N2260" s="96">
        <v>356</v>
      </c>
      <c r="O2260" s="96"/>
      <c r="P2260" s="96"/>
      <c r="Q2260" s="96"/>
      <c r="R2260" s="96"/>
      <c r="Z2260" s="91">
        <f t="shared" ref="Z2260:AK2260" si="2325">C2260*100000/Z2247</f>
        <v>1887.3319988561625</v>
      </c>
      <c r="AA2260" s="91">
        <f t="shared" si="2325"/>
        <v>2012.94033069734</v>
      </c>
      <c r="AB2260" s="91">
        <f t="shared" si="2325"/>
        <v>1492.0392792449234</v>
      </c>
      <c r="AC2260" s="91">
        <f t="shared" si="2325"/>
        <v>1827.7010947168014</v>
      </c>
      <c r="AD2260" s="91">
        <f t="shared" si="2325"/>
        <v>1884.7218246015841</v>
      </c>
      <c r="AE2260" s="91">
        <f t="shared" si="2325"/>
        <v>2069.8886180027725</v>
      </c>
      <c r="AF2260" s="91">
        <f t="shared" si="2325"/>
        <v>2238.8059701492539</v>
      </c>
      <c r="AG2260" s="91">
        <f t="shared" si="2325"/>
        <v>2590.3007626996691</v>
      </c>
      <c r="AH2260" s="91">
        <f t="shared" si="2325"/>
        <v>2543.3526011560693</v>
      </c>
      <c r="AI2260" s="91">
        <f t="shared" si="2325"/>
        <v>2242.1307506053267</v>
      </c>
      <c r="AJ2260" s="91">
        <f t="shared" si="2325"/>
        <v>1817.3845254336386</v>
      </c>
      <c r="AK2260" s="91">
        <f t="shared" si="2325"/>
        <v>1765.960613125651</v>
      </c>
      <c r="AL2260" s="148"/>
      <c r="AM2260" s="148"/>
      <c r="AN2260" s="148"/>
      <c r="AO2260" s="148"/>
    </row>
    <row r="2261" spans="1:41" ht="13.5" customHeight="1">
      <c r="A2261" s="88">
        <v>2258</v>
      </c>
      <c r="B2261" s="95" t="s">
        <v>11</v>
      </c>
      <c r="C2261" s="96">
        <v>101</v>
      </c>
      <c r="D2261" s="96">
        <v>40</v>
      </c>
      <c r="E2261" s="96">
        <v>56</v>
      </c>
      <c r="F2261" s="96">
        <v>42</v>
      </c>
      <c r="G2261" s="96">
        <v>83</v>
      </c>
      <c r="H2261" s="96">
        <v>59</v>
      </c>
      <c r="I2261" s="96">
        <v>75</v>
      </c>
      <c r="J2261" s="96">
        <v>100</v>
      </c>
      <c r="K2261" s="96">
        <v>170</v>
      </c>
      <c r="L2261" s="96">
        <v>62</v>
      </c>
      <c r="M2261" s="96">
        <v>99</v>
      </c>
      <c r="N2261" s="96">
        <v>124</v>
      </c>
      <c r="O2261" s="96"/>
      <c r="P2261" s="96"/>
      <c r="Q2261" s="96"/>
      <c r="R2261" s="96"/>
      <c r="Z2261" s="91">
        <f t="shared" ref="Z2261:AK2261" si="2326">C2261*100000/Z2247</f>
        <v>481.36497950624346</v>
      </c>
      <c r="AA2261" s="91">
        <f t="shared" si="2326"/>
        <v>191.70860292355619</v>
      </c>
      <c r="AB2261" s="91">
        <f t="shared" si="2326"/>
        <v>266.94632472113642</v>
      </c>
      <c r="AC2261" s="91">
        <f t="shared" si="2326"/>
        <v>199.90480723465018</v>
      </c>
      <c r="AD2261" s="91">
        <f t="shared" si="2326"/>
        <v>396.03015554919364</v>
      </c>
      <c r="AE2261" s="91">
        <f t="shared" si="2326"/>
        <v>282.04025048998517</v>
      </c>
      <c r="AF2261" s="91">
        <f t="shared" si="2326"/>
        <v>358.78300803673937</v>
      </c>
      <c r="AG2261" s="91">
        <f t="shared" si="2326"/>
        <v>479.68532642586462</v>
      </c>
      <c r="AH2261" s="91">
        <f t="shared" si="2326"/>
        <v>818.88246628131026</v>
      </c>
      <c r="AI2261" s="91">
        <f t="shared" si="2326"/>
        <v>300.24213075060533</v>
      </c>
      <c r="AJ2261" s="91">
        <f t="shared" si="2326"/>
        <v>482.36211264860651</v>
      </c>
      <c r="AK2261" s="91">
        <f t="shared" si="2326"/>
        <v>615.1098764819684</v>
      </c>
      <c r="AL2261" s="148"/>
      <c r="AM2261" s="148"/>
      <c r="AN2261" s="148"/>
      <c r="AO2261" s="148"/>
    </row>
    <row r="2262" spans="1:41" ht="13.5" customHeight="1">
      <c r="A2262" s="88">
        <v>2259</v>
      </c>
      <c r="B2262" s="95" t="s">
        <v>28</v>
      </c>
      <c r="C2262" s="96">
        <v>0</v>
      </c>
      <c r="D2262" s="96">
        <v>0</v>
      </c>
      <c r="E2262" s="96">
        <v>0</v>
      </c>
      <c r="F2262" s="96">
        <v>0</v>
      </c>
      <c r="G2262" s="96">
        <v>0</v>
      </c>
      <c r="H2262" s="96">
        <v>0</v>
      </c>
      <c r="I2262" s="96">
        <v>0</v>
      </c>
      <c r="J2262" s="96">
        <v>0</v>
      </c>
      <c r="K2262" s="96">
        <v>0</v>
      </c>
      <c r="L2262" s="96">
        <v>0</v>
      </c>
      <c r="M2262" s="96">
        <v>0</v>
      </c>
      <c r="N2262" s="96">
        <v>0</v>
      </c>
      <c r="O2262" s="96"/>
      <c r="P2262" s="96"/>
      <c r="Q2262" s="96"/>
      <c r="R2262" s="96"/>
      <c r="Z2262" s="91">
        <f t="shared" ref="Z2262:AK2262" si="2327">C2262*100000/Z2247</f>
        <v>0</v>
      </c>
      <c r="AA2262" s="91">
        <f t="shared" si="2327"/>
        <v>0</v>
      </c>
      <c r="AB2262" s="91">
        <f t="shared" si="2327"/>
        <v>0</v>
      </c>
      <c r="AC2262" s="91">
        <f t="shared" si="2327"/>
        <v>0</v>
      </c>
      <c r="AD2262" s="91">
        <f t="shared" si="2327"/>
        <v>0</v>
      </c>
      <c r="AE2262" s="91">
        <f t="shared" si="2327"/>
        <v>0</v>
      </c>
      <c r="AF2262" s="91">
        <f t="shared" si="2327"/>
        <v>0</v>
      </c>
      <c r="AG2262" s="91">
        <f t="shared" si="2327"/>
        <v>0</v>
      </c>
      <c r="AH2262" s="91">
        <f t="shared" si="2327"/>
        <v>0</v>
      </c>
      <c r="AI2262" s="91">
        <f t="shared" si="2327"/>
        <v>0</v>
      </c>
      <c r="AJ2262" s="91">
        <f t="shared" si="2327"/>
        <v>0</v>
      </c>
      <c r="AK2262" s="91">
        <f t="shared" si="2327"/>
        <v>0</v>
      </c>
      <c r="AL2262" s="148"/>
      <c r="AM2262" s="148"/>
      <c r="AN2262" s="148"/>
      <c r="AO2262" s="148"/>
    </row>
    <row r="2263" spans="1:41" ht="13.5" customHeight="1">
      <c r="A2263" s="88">
        <v>2260</v>
      </c>
      <c r="B2263" s="97" t="s">
        <v>118</v>
      </c>
      <c r="C2263" s="96">
        <v>884</v>
      </c>
      <c r="D2263" s="96">
        <v>850</v>
      </c>
      <c r="E2263" s="96">
        <v>744</v>
      </c>
      <c r="F2263" s="96">
        <v>794</v>
      </c>
      <c r="G2263" s="96">
        <v>848</v>
      </c>
      <c r="H2263" s="96">
        <v>864</v>
      </c>
      <c r="I2263" s="96">
        <v>986</v>
      </c>
      <c r="J2263" s="96">
        <v>1058</v>
      </c>
      <c r="K2263" s="96">
        <v>1105</v>
      </c>
      <c r="L2263" s="96">
        <v>937</v>
      </c>
      <c r="M2263" s="96">
        <v>760</v>
      </c>
      <c r="N2263" s="96">
        <v>812</v>
      </c>
      <c r="O2263" s="96"/>
      <c r="P2263" s="96"/>
      <c r="Q2263" s="96"/>
      <c r="R2263" s="96"/>
      <c r="T2263" s="4" t="s">
        <v>1480</v>
      </c>
      <c r="U2263" s="4" t="s">
        <v>1481</v>
      </c>
      <c r="V2263" s="4" t="s">
        <v>1482</v>
      </c>
      <c r="W2263" s="4" t="s">
        <v>1483</v>
      </c>
      <c r="X2263" s="4" t="s">
        <v>1484</v>
      </c>
      <c r="Y2263" s="4">
        <v>4396.5</v>
      </c>
      <c r="Z2263" s="91">
        <f t="shared" ref="Z2263:AK2263" si="2328">C2263*100000/Z2247</f>
        <v>4213.1350681536551</v>
      </c>
      <c r="AA2263" s="91">
        <f t="shared" si="2328"/>
        <v>4073.8078121255689</v>
      </c>
      <c r="AB2263" s="91">
        <f t="shared" si="2328"/>
        <v>3546.5725998665266</v>
      </c>
      <c r="AC2263" s="91">
        <f t="shared" si="2328"/>
        <v>3779.1527843883864</v>
      </c>
      <c r="AD2263" s="91">
        <f t="shared" si="2328"/>
        <v>4046.1876133218821</v>
      </c>
      <c r="AE2263" s="91">
        <f t="shared" si="2328"/>
        <v>4130.2165495482577</v>
      </c>
      <c r="AF2263" s="91">
        <f t="shared" si="2328"/>
        <v>4716.8006123230007</v>
      </c>
      <c r="AG2263" s="91">
        <f t="shared" si="2328"/>
        <v>5075.0707535856482</v>
      </c>
      <c r="AH2263" s="91">
        <f t="shared" si="2328"/>
        <v>5322.736030828516</v>
      </c>
      <c r="AI2263" s="91">
        <f t="shared" si="2328"/>
        <v>4537.530266343826</v>
      </c>
      <c r="AJ2263" s="91">
        <f t="shared" si="2328"/>
        <v>3702.9818748781913</v>
      </c>
      <c r="AK2263" s="91">
        <f t="shared" si="2328"/>
        <v>4027.9775782528895</v>
      </c>
      <c r="AL2263" s="148"/>
      <c r="AM2263" s="148"/>
      <c r="AN2263" s="148"/>
      <c r="AO2263" s="148"/>
    </row>
    <row r="2264" spans="1:41" ht="13.5" customHeight="1">
      <c r="A2264" s="88">
        <v>2261</v>
      </c>
      <c r="B2264" s="95" t="s">
        <v>10</v>
      </c>
      <c r="C2264" s="96">
        <v>59</v>
      </c>
      <c r="D2264" s="96">
        <v>18</v>
      </c>
      <c r="E2264" s="96">
        <v>29</v>
      </c>
      <c r="F2264" s="96">
        <v>18</v>
      </c>
      <c r="G2264" s="96">
        <v>46</v>
      </c>
      <c r="H2264" s="96">
        <v>25</v>
      </c>
      <c r="I2264" s="96">
        <v>11</v>
      </c>
      <c r="J2264" s="96">
        <v>8</v>
      </c>
      <c r="K2264" s="96">
        <v>23</v>
      </c>
      <c r="L2264" s="96">
        <v>41</v>
      </c>
      <c r="M2264" s="96">
        <v>8</v>
      </c>
      <c r="N2264" s="96">
        <v>11</v>
      </c>
      <c r="O2264" s="96"/>
      <c r="P2264" s="96"/>
      <c r="Q2264" s="96"/>
      <c r="R2264" s="96"/>
      <c r="Z2264" s="91">
        <f t="shared" ref="Z2264:AK2264" si="2329">C2264*100000/Z2247</f>
        <v>281.1934038699838</v>
      </c>
      <c r="AA2264" s="91">
        <f t="shared" si="2329"/>
        <v>86.268871315600293</v>
      </c>
      <c r="AB2264" s="91">
        <f t="shared" si="2329"/>
        <v>138.2400610163028</v>
      </c>
      <c r="AC2264" s="91">
        <f t="shared" si="2329"/>
        <v>85.673488814850074</v>
      </c>
      <c r="AD2264" s="91">
        <f t="shared" si="2329"/>
        <v>219.48659223208321</v>
      </c>
      <c r="AE2264" s="91">
        <f t="shared" si="2329"/>
        <v>119.50858071609541</v>
      </c>
      <c r="AF2264" s="91">
        <f t="shared" si="2329"/>
        <v>52.621507845388443</v>
      </c>
      <c r="AG2264" s="91">
        <f t="shared" si="2329"/>
        <v>38.374826114069172</v>
      </c>
      <c r="AH2264" s="91">
        <f t="shared" si="2329"/>
        <v>110.78998073217727</v>
      </c>
      <c r="AI2264" s="91">
        <f t="shared" si="2329"/>
        <v>198.54721549636804</v>
      </c>
      <c r="AJ2264" s="91">
        <f t="shared" si="2329"/>
        <v>38.978756577665173</v>
      </c>
      <c r="AK2264" s="91">
        <f t="shared" si="2329"/>
        <v>54.566198720174611</v>
      </c>
      <c r="AL2264" s="148"/>
      <c r="AM2264" s="148"/>
      <c r="AN2264" s="148"/>
      <c r="AO2264" s="148"/>
    </row>
    <row r="2265" spans="1:41" ht="13.5" customHeight="1">
      <c r="A2265" s="88">
        <v>2262</v>
      </c>
      <c r="B2265" s="95" t="s">
        <v>9</v>
      </c>
      <c r="C2265" s="96">
        <v>2</v>
      </c>
      <c r="D2265" s="96">
        <v>5</v>
      </c>
      <c r="E2265" s="96">
        <v>3</v>
      </c>
      <c r="F2265" s="96">
        <v>17</v>
      </c>
      <c r="G2265" s="96">
        <v>11</v>
      </c>
      <c r="H2265" s="96">
        <v>9</v>
      </c>
      <c r="I2265" s="96">
        <v>7</v>
      </c>
      <c r="J2265" s="96">
        <v>4</v>
      </c>
      <c r="K2265" s="96">
        <v>4</v>
      </c>
      <c r="L2265" s="96">
        <v>9</v>
      </c>
      <c r="M2265" s="96">
        <v>4</v>
      </c>
      <c r="N2265" s="96">
        <v>8</v>
      </c>
      <c r="O2265" s="96"/>
      <c r="P2265" s="96"/>
      <c r="Q2265" s="96"/>
      <c r="R2265" s="96"/>
      <c r="Z2265" s="91">
        <f t="shared" ref="Z2265:AK2265" si="2330">C2265*100000/Z2247</f>
        <v>9.53197979220284</v>
      </c>
      <c r="AA2265" s="91">
        <f t="shared" si="2330"/>
        <v>23.963575365444523</v>
      </c>
      <c r="AB2265" s="91">
        <f t="shared" si="2330"/>
        <v>14.300695967203737</v>
      </c>
      <c r="AC2265" s="91">
        <f t="shared" si="2330"/>
        <v>80.913850547358408</v>
      </c>
      <c r="AD2265" s="91">
        <f t="shared" si="2330"/>
        <v>52.485924229411204</v>
      </c>
      <c r="AE2265" s="91">
        <f t="shared" si="2330"/>
        <v>43.023089057794351</v>
      </c>
      <c r="AF2265" s="91">
        <f t="shared" si="2330"/>
        <v>33.486414083429011</v>
      </c>
      <c r="AG2265" s="91">
        <f t="shared" si="2330"/>
        <v>19.187413057034586</v>
      </c>
      <c r="AH2265" s="91">
        <f t="shared" si="2330"/>
        <v>19.26782273603083</v>
      </c>
      <c r="AI2265" s="91">
        <f t="shared" si="2330"/>
        <v>43.583535108958834</v>
      </c>
      <c r="AJ2265" s="91">
        <f t="shared" si="2330"/>
        <v>19.489378288832587</v>
      </c>
      <c r="AK2265" s="91">
        <f t="shared" si="2330"/>
        <v>39.684508160126988</v>
      </c>
      <c r="AL2265" s="148"/>
      <c r="AM2265" s="148"/>
      <c r="AN2265" s="148"/>
      <c r="AO2265" s="148"/>
    </row>
    <row r="2266" spans="1:41" ht="13.5" customHeight="1">
      <c r="A2266" s="88">
        <v>2263</v>
      </c>
      <c r="B2266" s="95" t="s">
        <v>8</v>
      </c>
      <c r="C2266" s="96">
        <v>84</v>
      </c>
      <c r="D2266" s="96">
        <v>75</v>
      </c>
      <c r="E2266" s="96">
        <v>77</v>
      </c>
      <c r="F2266" s="96">
        <v>71</v>
      </c>
      <c r="G2266" s="96">
        <v>114</v>
      </c>
      <c r="H2266" s="96">
        <v>153</v>
      </c>
      <c r="I2266" s="96">
        <v>97</v>
      </c>
      <c r="J2266" s="96">
        <v>113</v>
      </c>
      <c r="K2266" s="96">
        <v>121</v>
      </c>
      <c r="L2266" s="96">
        <v>157</v>
      </c>
      <c r="M2266" s="96">
        <v>164</v>
      </c>
      <c r="N2266" s="96">
        <v>122</v>
      </c>
      <c r="O2266" s="96"/>
      <c r="P2266" s="96"/>
      <c r="Q2266" s="96"/>
      <c r="R2266" s="96"/>
      <c r="Z2266" s="91">
        <f t="shared" ref="Z2266:AK2266" si="2331">C2266*100000/Z2247</f>
        <v>400.34315127251932</v>
      </c>
      <c r="AA2266" s="91">
        <f t="shared" si="2331"/>
        <v>359.45363048166786</v>
      </c>
      <c r="AB2266" s="91">
        <f t="shared" si="2331"/>
        <v>367.05119649156256</v>
      </c>
      <c r="AC2266" s="91">
        <f t="shared" si="2331"/>
        <v>337.93431699190859</v>
      </c>
      <c r="AD2266" s="91">
        <f t="shared" si="2331"/>
        <v>543.94503292298884</v>
      </c>
      <c r="AE2266" s="91">
        <f t="shared" si="2331"/>
        <v>731.39251398250394</v>
      </c>
      <c r="AF2266" s="91">
        <f t="shared" si="2331"/>
        <v>464.02602372751625</v>
      </c>
      <c r="AG2266" s="91">
        <f t="shared" si="2331"/>
        <v>542.04441886122709</v>
      </c>
      <c r="AH2266" s="91">
        <f t="shared" si="2331"/>
        <v>582.85163776493255</v>
      </c>
      <c r="AI2266" s="91">
        <f t="shared" si="2331"/>
        <v>760.29055690072641</v>
      </c>
      <c r="AJ2266" s="91">
        <f t="shared" si="2331"/>
        <v>799.06450984213609</v>
      </c>
      <c r="AK2266" s="91">
        <f t="shared" si="2331"/>
        <v>605.18874944193658</v>
      </c>
      <c r="AL2266" s="148"/>
      <c r="AM2266" s="148"/>
      <c r="AN2266" s="148"/>
      <c r="AO2266" s="148"/>
    </row>
    <row r="2267" spans="1:41" ht="13.5" customHeight="1">
      <c r="A2267" s="88">
        <v>2264</v>
      </c>
      <c r="B2267" s="95" t="s">
        <v>24</v>
      </c>
      <c r="C2267" s="96">
        <v>0</v>
      </c>
      <c r="D2267" s="96">
        <v>0</v>
      </c>
      <c r="E2267" s="96">
        <v>0</v>
      </c>
      <c r="F2267" s="96">
        <v>0</v>
      </c>
      <c r="G2267" s="96">
        <v>0</v>
      </c>
      <c r="H2267" s="96">
        <v>0</v>
      </c>
      <c r="I2267" s="96">
        <v>0</v>
      </c>
      <c r="J2267" s="96">
        <v>0</v>
      </c>
      <c r="K2267" s="96">
        <v>2</v>
      </c>
      <c r="L2267" s="96">
        <v>0</v>
      </c>
      <c r="M2267" s="96">
        <v>0</v>
      </c>
      <c r="N2267" s="96">
        <v>0</v>
      </c>
      <c r="O2267" s="96"/>
      <c r="P2267" s="96"/>
      <c r="Q2267" s="96"/>
      <c r="R2267" s="96"/>
      <c r="Z2267" s="91">
        <f t="shared" ref="Z2267:AK2267" si="2332">C2267*100000/Z2247</f>
        <v>0</v>
      </c>
      <c r="AA2267" s="91">
        <f t="shared" si="2332"/>
        <v>0</v>
      </c>
      <c r="AB2267" s="91">
        <f t="shared" si="2332"/>
        <v>0</v>
      </c>
      <c r="AC2267" s="91">
        <f t="shared" si="2332"/>
        <v>0</v>
      </c>
      <c r="AD2267" s="91">
        <f t="shared" si="2332"/>
        <v>0</v>
      </c>
      <c r="AE2267" s="91">
        <f t="shared" si="2332"/>
        <v>0</v>
      </c>
      <c r="AF2267" s="91">
        <f t="shared" si="2332"/>
        <v>0</v>
      </c>
      <c r="AG2267" s="91">
        <f t="shared" si="2332"/>
        <v>0</v>
      </c>
      <c r="AH2267" s="91">
        <f t="shared" si="2332"/>
        <v>9.6339113680154149</v>
      </c>
      <c r="AI2267" s="91">
        <f t="shared" si="2332"/>
        <v>0</v>
      </c>
      <c r="AJ2267" s="91">
        <f t="shared" si="2332"/>
        <v>0</v>
      </c>
      <c r="AK2267" s="91">
        <f t="shared" si="2332"/>
        <v>0</v>
      </c>
      <c r="AL2267" s="148"/>
      <c r="AM2267" s="148"/>
      <c r="AN2267" s="148"/>
      <c r="AO2267" s="148"/>
    </row>
    <row r="2268" spans="1:41" ht="13.5" customHeight="1">
      <c r="A2268" s="88">
        <v>2265</v>
      </c>
      <c r="B2268" s="97" t="s">
        <v>119</v>
      </c>
      <c r="C2268" s="96">
        <v>145</v>
      </c>
      <c r="D2268" s="96">
        <v>98</v>
      </c>
      <c r="E2268" s="96">
        <v>109</v>
      </c>
      <c r="F2268" s="96">
        <v>106</v>
      </c>
      <c r="G2268" s="96">
        <v>171</v>
      </c>
      <c r="H2268" s="96">
        <v>187</v>
      </c>
      <c r="I2268" s="96">
        <v>115</v>
      </c>
      <c r="J2268" s="96">
        <v>125</v>
      </c>
      <c r="K2268" s="96">
        <v>150</v>
      </c>
      <c r="L2268" s="96">
        <v>207</v>
      </c>
      <c r="M2268" s="96">
        <v>176</v>
      </c>
      <c r="N2268" s="96">
        <v>141</v>
      </c>
      <c r="O2268" s="96"/>
      <c r="P2268" s="96"/>
      <c r="Q2268" s="96"/>
      <c r="R2268" s="96"/>
      <c r="T2268" s="4" t="s">
        <v>1485</v>
      </c>
      <c r="U2268" s="4" t="s">
        <v>1486</v>
      </c>
      <c r="V2268" s="4" t="s">
        <v>1487</v>
      </c>
      <c r="W2268" s="4" t="s">
        <v>1488</v>
      </c>
      <c r="X2268" s="4" t="s">
        <v>1489</v>
      </c>
      <c r="Y2268" s="4">
        <v>560.29999999999995</v>
      </c>
      <c r="Z2268" s="91">
        <f t="shared" ref="Z2268:AK2268" si="2333">C2268*100000/Z2247</f>
        <v>691.06853493470589</v>
      </c>
      <c r="AA2268" s="91">
        <f t="shared" si="2333"/>
        <v>469.68607716271265</v>
      </c>
      <c r="AB2268" s="91">
        <f t="shared" si="2333"/>
        <v>519.59195347506909</v>
      </c>
      <c r="AC2268" s="91">
        <f t="shared" si="2333"/>
        <v>504.52165635411711</v>
      </c>
      <c r="AD2268" s="91">
        <f t="shared" si="2333"/>
        <v>815.91754938448321</v>
      </c>
      <c r="AE2268" s="91">
        <f t="shared" si="2333"/>
        <v>893.92418375639375</v>
      </c>
      <c r="AF2268" s="91">
        <f t="shared" si="2333"/>
        <v>550.13394565633371</v>
      </c>
      <c r="AG2268" s="91">
        <f t="shared" si="2333"/>
        <v>599.60665803233076</v>
      </c>
      <c r="AH2268" s="91">
        <f t="shared" si="2333"/>
        <v>722.54335260115602</v>
      </c>
      <c r="AI2268" s="91">
        <f t="shared" si="2333"/>
        <v>1002.4213075060533</v>
      </c>
      <c r="AJ2268" s="91">
        <f t="shared" si="2333"/>
        <v>857.53264470863382</v>
      </c>
      <c r="AK2268" s="91">
        <f t="shared" si="2333"/>
        <v>699.43945632223824</v>
      </c>
      <c r="AL2268" s="148"/>
      <c r="AM2268" s="148"/>
      <c r="AN2268" s="148"/>
      <c r="AO2268" s="148"/>
    </row>
    <row r="2269" spans="1:41" ht="13.5" customHeight="1">
      <c r="A2269" s="88">
        <v>2266</v>
      </c>
      <c r="B2269" s="95" t="s">
        <v>7</v>
      </c>
      <c r="C2269" s="96">
        <v>63</v>
      </c>
      <c r="D2269" s="96">
        <v>45</v>
      </c>
      <c r="E2269" s="96">
        <v>55</v>
      </c>
      <c r="F2269" s="96">
        <v>101</v>
      </c>
      <c r="G2269" s="96">
        <v>107</v>
      </c>
      <c r="H2269" s="96">
        <v>136</v>
      </c>
      <c r="I2269" s="96">
        <v>126</v>
      </c>
      <c r="J2269" s="96">
        <v>130</v>
      </c>
      <c r="K2269" s="96">
        <v>142</v>
      </c>
      <c r="L2269" s="96">
        <v>84</v>
      </c>
      <c r="M2269" s="96">
        <v>115</v>
      </c>
      <c r="N2269" s="96">
        <v>101</v>
      </c>
      <c r="O2269" s="96"/>
      <c r="P2269" s="96"/>
      <c r="Q2269" s="96"/>
      <c r="R2269" s="96"/>
      <c r="Z2269" s="91">
        <f t="shared" ref="Z2269:AK2269" si="2334">C2269*100000/Z2247</f>
        <v>300.25736345438946</v>
      </c>
      <c r="AA2269" s="91">
        <f t="shared" si="2334"/>
        <v>215.67217828900073</v>
      </c>
      <c r="AB2269" s="91">
        <f t="shared" si="2334"/>
        <v>262.17942606540186</v>
      </c>
      <c r="AC2269" s="91">
        <f t="shared" si="2334"/>
        <v>480.72346501665874</v>
      </c>
      <c r="AD2269" s="91">
        <f t="shared" si="2334"/>
        <v>510.54489932245446</v>
      </c>
      <c r="AE2269" s="91">
        <f t="shared" si="2334"/>
        <v>650.1266790955591</v>
      </c>
      <c r="AF2269" s="91">
        <f t="shared" si="2334"/>
        <v>602.75545350172217</v>
      </c>
      <c r="AG2269" s="91">
        <f t="shared" si="2334"/>
        <v>623.59092435362402</v>
      </c>
      <c r="AH2269" s="91">
        <f t="shared" si="2334"/>
        <v>684.00770712909446</v>
      </c>
      <c r="AI2269" s="91">
        <f t="shared" si="2334"/>
        <v>406.77966101694915</v>
      </c>
      <c r="AJ2269" s="91">
        <f t="shared" si="2334"/>
        <v>560.3196258039369</v>
      </c>
      <c r="AK2269" s="91">
        <f t="shared" si="2334"/>
        <v>501.01691552160327</v>
      </c>
      <c r="AL2269" s="148"/>
      <c r="AM2269" s="148"/>
      <c r="AN2269" s="148"/>
      <c r="AO2269" s="148"/>
    </row>
    <row r="2270" spans="1:41" ht="13.5" customHeight="1">
      <c r="A2270" s="88">
        <v>2267</v>
      </c>
      <c r="B2270" s="95" t="s">
        <v>6</v>
      </c>
      <c r="C2270" s="96">
        <v>253</v>
      </c>
      <c r="D2270" s="96">
        <v>200</v>
      </c>
      <c r="E2270" s="96">
        <v>152</v>
      </c>
      <c r="F2270" s="96">
        <v>167</v>
      </c>
      <c r="G2270" s="96">
        <v>195</v>
      </c>
      <c r="H2270" s="96">
        <v>136</v>
      </c>
      <c r="I2270" s="96">
        <v>129</v>
      </c>
      <c r="J2270" s="96">
        <v>81</v>
      </c>
      <c r="K2270" s="96">
        <v>104</v>
      </c>
      <c r="L2270" s="96">
        <v>76</v>
      </c>
      <c r="M2270" s="96">
        <v>53</v>
      </c>
      <c r="N2270" s="96">
        <v>68</v>
      </c>
      <c r="O2270" s="96"/>
      <c r="P2270" s="96"/>
      <c r="Q2270" s="96"/>
      <c r="R2270" s="96"/>
      <c r="Z2270" s="91">
        <f t="shared" ref="Z2270:AK2270" si="2335">C2270*100000/Z2247</f>
        <v>1205.7954437136593</v>
      </c>
      <c r="AA2270" s="91">
        <f t="shared" si="2335"/>
        <v>958.54301461778095</v>
      </c>
      <c r="AB2270" s="91">
        <f t="shared" si="2335"/>
        <v>724.568595671656</v>
      </c>
      <c r="AC2270" s="91">
        <f t="shared" si="2335"/>
        <v>794.859590671109</v>
      </c>
      <c r="AD2270" s="91">
        <f t="shared" si="2335"/>
        <v>930.43229315774408</v>
      </c>
      <c r="AE2270" s="91">
        <f t="shared" si="2335"/>
        <v>650.1266790955591</v>
      </c>
      <c r="AF2270" s="91">
        <f t="shared" si="2335"/>
        <v>617.1067738231917</v>
      </c>
      <c r="AG2270" s="91">
        <f t="shared" si="2335"/>
        <v>388.54511440495037</v>
      </c>
      <c r="AH2270" s="91">
        <f t="shared" si="2335"/>
        <v>500.96339113680153</v>
      </c>
      <c r="AI2270" s="91">
        <f t="shared" si="2335"/>
        <v>368.03874092009687</v>
      </c>
      <c r="AJ2270" s="91">
        <f t="shared" si="2335"/>
        <v>258.23426232703179</v>
      </c>
      <c r="AK2270" s="91">
        <f t="shared" si="2335"/>
        <v>337.31831936107943</v>
      </c>
      <c r="AL2270" s="148"/>
      <c r="AM2270" s="148"/>
      <c r="AN2270" s="148"/>
      <c r="AO2270" s="148"/>
    </row>
    <row r="2271" spans="1:41" ht="13.5" customHeight="1">
      <c r="A2271" s="88">
        <v>2268</v>
      </c>
      <c r="B2271" s="95" t="s">
        <v>5</v>
      </c>
      <c r="C2271" s="96">
        <v>15</v>
      </c>
      <c r="D2271" s="96">
        <v>17</v>
      </c>
      <c r="E2271" s="96">
        <v>11</v>
      </c>
      <c r="F2271" s="96">
        <v>14</v>
      </c>
      <c r="G2271" s="96">
        <v>29</v>
      </c>
      <c r="H2271" s="96">
        <v>27</v>
      </c>
      <c r="I2271" s="96">
        <v>21</v>
      </c>
      <c r="J2271" s="96">
        <v>45</v>
      </c>
      <c r="K2271" s="96">
        <v>26</v>
      </c>
      <c r="L2271" s="96">
        <v>31</v>
      </c>
      <c r="M2271" s="96">
        <v>38</v>
      </c>
      <c r="N2271" s="96">
        <v>38</v>
      </c>
      <c r="O2271" s="96"/>
      <c r="P2271" s="96"/>
      <c r="Q2271" s="96"/>
      <c r="R2271" s="96"/>
      <c r="Z2271" s="91">
        <f t="shared" ref="Z2271:AK2271" si="2336">C2271*100000/Z2247</f>
        <v>71.489848441521303</v>
      </c>
      <c r="AA2271" s="91">
        <f t="shared" si="2336"/>
        <v>81.476156242511379</v>
      </c>
      <c r="AB2271" s="91">
        <f t="shared" si="2336"/>
        <v>52.435885213080368</v>
      </c>
      <c r="AC2271" s="91">
        <f t="shared" si="2336"/>
        <v>66.634935744883393</v>
      </c>
      <c r="AD2271" s="91">
        <f t="shared" si="2336"/>
        <v>138.37198205935681</v>
      </c>
      <c r="AE2271" s="91">
        <f t="shared" si="2336"/>
        <v>129.06926717338305</v>
      </c>
      <c r="AF2271" s="91">
        <f t="shared" si="2336"/>
        <v>100.45924225028703</v>
      </c>
      <c r="AG2271" s="91">
        <f t="shared" si="2336"/>
        <v>215.85839689163907</v>
      </c>
      <c r="AH2271" s="91">
        <f t="shared" si="2336"/>
        <v>125.24084778420038</v>
      </c>
      <c r="AI2271" s="91">
        <f t="shared" si="2336"/>
        <v>150.12106537530266</v>
      </c>
      <c r="AJ2271" s="91">
        <f t="shared" si="2336"/>
        <v>185.14909374390956</v>
      </c>
      <c r="AK2271" s="91">
        <f t="shared" si="2336"/>
        <v>188.50141376060321</v>
      </c>
      <c r="AL2271" s="148"/>
      <c r="AM2271" s="148"/>
      <c r="AN2271" s="148"/>
      <c r="AO2271" s="148"/>
    </row>
    <row r="2272" spans="1:41" ht="13.5" customHeight="1">
      <c r="A2272" s="88">
        <v>2269</v>
      </c>
      <c r="B2272" s="95" t="s">
        <v>26</v>
      </c>
      <c r="C2272" s="96">
        <v>0</v>
      </c>
      <c r="D2272" s="96">
        <v>1</v>
      </c>
      <c r="E2272" s="96">
        <v>0</v>
      </c>
      <c r="F2272" s="96">
        <v>2</v>
      </c>
      <c r="G2272" s="96">
        <v>0</v>
      </c>
      <c r="H2272" s="96">
        <v>1</v>
      </c>
      <c r="I2272" s="96">
        <v>2</v>
      </c>
      <c r="J2272" s="96">
        <v>0</v>
      </c>
      <c r="K2272" s="96">
        <v>0</v>
      </c>
      <c r="L2272" s="96">
        <v>0</v>
      </c>
      <c r="M2272" s="96">
        <v>0</v>
      </c>
      <c r="N2272" s="96">
        <v>0</v>
      </c>
      <c r="O2272" s="96"/>
      <c r="P2272" s="96"/>
      <c r="Q2272" s="96"/>
      <c r="R2272" s="96"/>
      <c r="Z2272" s="91">
        <f t="shared" ref="Z2272:AK2272" si="2337">C2272*100000/Z2247</f>
        <v>0</v>
      </c>
      <c r="AA2272" s="91">
        <f t="shared" si="2337"/>
        <v>4.792715073088905</v>
      </c>
      <c r="AB2272" s="91">
        <f t="shared" si="2337"/>
        <v>0</v>
      </c>
      <c r="AC2272" s="91">
        <f t="shared" si="2337"/>
        <v>9.5192765349833408</v>
      </c>
      <c r="AD2272" s="91">
        <f t="shared" si="2337"/>
        <v>0</v>
      </c>
      <c r="AE2272" s="91">
        <f t="shared" si="2337"/>
        <v>4.780343228643817</v>
      </c>
      <c r="AF2272" s="91">
        <f t="shared" si="2337"/>
        <v>9.567546880979716</v>
      </c>
      <c r="AG2272" s="91">
        <f t="shared" si="2337"/>
        <v>0</v>
      </c>
      <c r="AH2272" s="91">
        <f t="shared" si="2337"/>
        <v>0</v>
      </c>
      <c r="AI2272" s="91">
        <f t="shared" si="2337"/>
        <v>0</v>
      </c>
      <c r="AJ2272" s="91">
        <f t="shared" si="2337"/>
        <v>0</v>
      </c>
      <c r="AK2272" s="91">
        <f t="shared" si="2337"/>
        <v>0</v>
      </c>
      <c r="AL2272" s="148"/>
      <c r="AM2272" s="148"/>
      <c r="AN2272" s="148"/>
      <c r="AO2272" s="148"/>
    </row>
    <row r="2273" spans="1:41" ht="13.5" customHeight="1">
      <c r="A2273" s="88">
        <v>2270</v>
      </c>
      <c r="B2273" s="95" t="s">
        <v>4</v>
      </c>
      <c r="C2273" s="96">
        <v>55</v>
      </c>
      <c r="D2273" s="96">
        <v>46</v>
      </c>
      <c r="E2273" s="96">
        <v>61</v>
      </c>
      <c r="F2273" s="96">
        <v>53</v>
      </c>
      <c r="G2273" s="96">
        <v>58</v>
      </c>
      <c r="H2273" s="96">
        <v>88</v>
      </c>
      <c r="I2273" s="96">
        <v>73</v>
      </c>
      <c r="J2273" s="96">
        <v>90</v>
      </c>
      <c r="K2273" s="96">
        <v>92</v>
      </c>
      <c r="L2273" s="96">
        <v>78</v>
      </c>
      <c r="M2273" s="96">
        <v>114</v>
      </c>
      <c r="N2273" s="96">
        <v>87</v>
      </c>
      <c r="O2273" s="96"/>
      <c r="P2273" s="96"/>
      <c r="Q2273" s="96"/>
      <c r="R2273" s="96"/>
      <c r="Z2273" s="91">
        <f t="shared" ref="Z2273:AK2273" si="2338">C2273*100000/Z2247</f>
        <v>262.12944428557813</v>
      </c>
      <c r="AA2273" s="91">
        <f t="shared" si="2338"/>
        <v>220.46489336208961</v>
      </c>
      <c r="AB2273" s="91">
        <f t="shared" si="2338"/>
        <v>290.7808179998093</v>
      </c>
      <c r="AC2273" s="91">
        <f t="shared" si="2338"/>
        <v>252.26082817705856</v>
      </c>
      <c r="AD2273" s="91">
        <f t="shared" si="2338"/>
        <v>276.74396411871362</v>
      </c>
      <c r="AE2273" s="91">
        <f t="shared" si="2338"/>
        <v>420.67020412065585</v>
      </c>
      <c r="AF2273" s="91">
        <f t="shared" si="2338"/>
        <v>349.21546115575967</v>
      </c>
      <c r="AG2273" s="91">
        <f t="shared" si="2338"/>
        <v>431.71679378327815</v>
      </c>
      <c r="AH2273" s="91">
        <f t="shared" si="2338"/>
        <v>443.15992292870908</v>
      </c>
      <c r="AI2273" s="91">
        <f t="shared" si="2338"/>
        <v>377.72397094430994</v>
      </c>
      <c r="AJ2273" s="91">
        <f t="shared" si="2338"/>
        <v>555.44728123172865</v>
      </c>
      <c r="AK2273" s="91">
        <f t="shared" si="2338"/>
        <v>431.56902624138104</v>
      </c>
      <c r="AL2273" s="148"/>
      <c r="AM2273" s="148"/>
      <c r="AN2273" s="148"/>
      <c r="AO2273" s="148"/>
    </row>
    <row r="2274" spans="1:41" ht="13.5" customHeight="1">
      <c r="A2274" s="88">
        <v>2271</v>
      </c>
      <c r="B2274" s="95" t="s">
        <v>3</v>
      </c>
      <c r="C2274" s="96">
        <v>155</v>
      </c>
      <c r="D2274" s="96">
        <v>134</v>
      </c>
      <c r="E2274" s="96">
        <v>181</v>
      </c>
      <c r="F2274" s="96">
        <v>263</v>
      </c>
      <c r="G2274" s="96">
        <v>388</v>
      </c>
      <c r="H2274" s="96">
        <v>336</v>
      </c>
      <c r="I2274" s="96">
        <v>388</v>
      </c>
      <c r="J2274" s="96">
        <v>477</v>
      </c>
      <c r="K2274" s="96">
        <v>515</v>
      </c>
      <c r="L2274" s="96">
        <v>521</v>
      </c>
      <c r="M2274" s="96">
        <v>593</v>
      </c>
      <c r="N2274" s="96">
        <v>502</v>
      </c>
      <c r="O2274" s="96"/>
      <c r="P2274" s="96"/>
      <c r="Q2274" s="96"/>
      <c r="R2274" s="96"/>
      <c r="Z2274" s="91">
        <f t="shared" ref="Z2274:AK2274" si="2339">C2274*100000/Z2247</f>
        <v>738.72843389572017</v>
      </c>
      <c r="AA2274" s="91">
        <f t="shared" si="2339"/>
        <v>642.22381979391321</v>
      </c>
      <c r="AB2274" s="91">
        <f t="shared" si="2339"/>
        <v>862.80865668795877</v>
      </c>
      <c r="AC2274" s="91">
        <f t="shared" si="2339"/>
        <v>1251.7848643503094</v>
      </c>
      <c r="AD2274" s="91">
        <f t="shared" si="2339"/>
        <v>1851.3216910010497</v>
      </c>
      <c r="AE2274" s="91">
        <f t="shared" si="2339"/>
        <v>1606.1953248243224</v>
      </c>
      <c r="AF2274" s="91">
        <f t="shared" si="2339"/>
        <v>1856.104094910065</v>
      </c>
      <c r="AG2274" s="91">
        <f t="shared" si="2339"/>
        <v>2288.0990070513744</v>
      </c>
      <c r="AH2274" s="91">
        <f t="shared" si="2339"/>
        <v>2480.7321772639693</v>
      </c>
      <c r="AI2274" s="91">
        <f t="shared" si="2339"/>
        <v>2523.0024213075062</v>
      </c>
      <c r="AJ2274" s="91">
        <f t="shared" si="2339"/>
        <v>2889.3003313194308</v>
      </c>
      <c r="AK2274" s="91">
        <f t="shared" si="2339"/>
        <v>2490.2028870479685</v>
      </c>
      <c r="AL2274" s="148"/>
      <c r="AM2274" s="148"/>
      <c r="AN2274" s="148"/>
      <c r="AO2274" s="148"/>
    </row>
    <row r="2275" spans="1:41" ht="13.5" customHeight="1">
      <c r="A2275" s="88">
        <v>2272</v>
      </c>
      <c r="B2275" s="95" t="s">
        <v>2</v>
      </c>
      <c r="C2275" s="96">
        <v>0</v>
      </c>
      <c r="D2275" s="96">
        <v>0</v>
      </c>
      <c r="E2275" s="96">
        <v>0</v>
      </c>
      <c r="F2275" s="96">
        <v>0</v>
      </c>
      <c r="G2275" s="96">
        <v>2</v>
      </c>
      <c r="H2275" s="96">
        <v>0</v>
      </c>
      <c r="I2275" s="96">
        <v>0</v>
      </c>
      <c r="J2275" s="96">
        <v>0</v>
      </c>
      <c r="K2275" s="96">
        <v>0</v>
      </c>
      <c r="L2275" s="96">
        <v>0</v>
      </c>
      <c r="M2275" s="96">
        <v>0</v>
      </c>
      <c r="N2275" s="96">
        <v>0</v>
      </c>
      <c r="O2275" s="96"/>
      <c r="P2275" s="96"/>
      <c r="Q2275" s="96"/>
      <c r="R2275" s="96"/>
      <c r="Z2275" s="91">
        <f t="shared" ref="Z2275:AK2275" si="2340">C2275*100000/Z2247</f>
        <v>0</v>
      </c>
      <c r="AA2275" s="91">
        <f t="shared" si="2340"/>
        <v>0</v>
      </c>
      <c r="AB2275" s="91">
        <f t="shared" si="2340"/>
        <v>0</v>
      </c>
      <c r="AC2275" s="91">
        <f t="shared" si="2340"/>
        <v>0</v>
      </c>
      <c r="AD2275" s="91">
        <f t="shared" si="2340"/>
        <v>9.5428953144384003</v>
      </c>
      <c r="AE2275" s="91">
        <f t="shared" si="2340"/>
        <v>0</v>
      </c>
      <c r="AF2275" s="91">
        <f t="shared" si="2340"/>
        <v>0</v>
      </c>
      <c r="AG2275" s="91">
        <f t="shared" si="2340"/>
        <v>0</v>
      </c>
      <c r="AH2275" s="91">
        <f t="shared" si="2340"/>
        <v>0</v>
      </c>
      <c r="AI2275" s="91">
        <f t="shared" si="2340"/>
        <v>0</v>
      </c>
      <c r="AJ2275" s="91">
        <f t="shared" si="2340"/>
        <v>0</v>
      </c>
      <c r="AK2275" s="91">
        <f t="shared" si="2340"/>
        <v>0</v>
      </c>
      <c r="AL2275" s="148"/>
      <c r="AM2275" s="148"/>
      <c r="AN2275" s="148"/>
      <c r="AO2275" s="148"/>
    </row>
    <row r="2276" spans="1:41" ht="13.5" customHeight="1">
      <c r="A2276" s="88">
        <v>2273</v>
      </c>
      <c r="B2276" s="95" t="s">
        <v>23</v>
      </c>
      <c r="C2276" s="96">
        <v>1</v>
      </c>
      <c r="D2276" s="96">
        <v>0</v>
      </c>
      <c r="E2276" s="96">
        <v>0</v>
      </c>
      <c r="F2276" s="96">
        <v>0</v>
      </c>
      <c r="G2276" s="96">
        <v>1</v>
      </c>
      <c r="H2276" s="96">
        <v>0</v>
      </c>
      <c r="I2276" s="96">
        <v>0</v>
      </c>
      <c r="J2276" s="96">
        <v>1</v>
      </c>
      <c r="K2276" s="96">
        <v>2</v>
      </c>
      <c r="L2276" s="96">
        <v>0</v>
      </c>
      <c r="M2276" s="96">
        <v>1</v>
      </c>
      <c r="N2276" s="96">
        <v>0</v>
      </c>
      <c r="O2276" s="96"/>
      <c r="P2276" s="96"/>
      <c r="Q2276" s="96"/>
      <c r="R2276" s="96"/>
      <c r="Z2276" s="91">
        <f t="shared" ref="Z2276:AK2276" si="2341">C2276*100000/Z2247</f>
        <v>4.76598989610142</v>
      </c>
      <c r="AA2276" s="91">
        <f t="shared" si="2341"/>
        <v>0</v>
      </c>
      <c r="AB2276" s="91">
        <f t="shared" si="2341"/>
        <v>0</v>
      </c>
      <c r="AC2276" s="91">
        <f t="shared" si="2341"/>
        <v>0</v>
      </c>
      <c r="AD2276" s="91">
        <f t="shared" si="2341"/>
        <v>4.7714476572192002</v>
      </c>
      <c r="AE2276" s="91">
        <f t="shared" si="2341"/>
        <v>0</v>
      </c>
      <c r="AF2276" s="91">
        <f t="shared" si="2341"/>
        <v>0</v>
      </c>
      <c r="AG2276" s="91">
        <f t="shared" si="2341"/>
        <v>4.7968532642586466</v>
      </c>
      <c r="AH2276" s="91">
        <f t="shared" si="2341"/>
        <v>9.6339113680154149</v>
      </c>
      <c r="AI2276" s="91">
        <f t="shared" si="2341"/>
        <v>0</v>
      </c>
      <c r="AJ2276" s="91">
        <f t="shared" si="2341"/>
        <v>4.8723445722081467</v>
      </c>
      <c r="AK2276" s="91">
        <f t="shared" si="2341"/>
        <v>0</v>
      </c>
      <c r="AL2276" s="148"/>
      <c r="AM2276" s="148"/>
      <c r="AN2276" s="148"/>
      <c r="AO2276" s="148"/>
    </row>
    <row r="2277" spans="1:41" ht="13.5" customHeight="1">
      <c r="A2277" s="88">
        <v>2274</v>
      </c>
      <c r="B2277" s="95" t="s">
        <v>1</v>
      </c>
      <c r="C2277" s="96">
        <v>2</v>
      </c>
      <c r="D2277" s="96">
        <v>7</v>
      </c>
      <c r="E2277" s="96">
        <v>2</v>
      </c>
      <c r="F2277" s="96">
        <v>1</v>
      </c>
      <c r="G2277" s="96">
        <v>4</v>
      </c>
      <c r="H2277" s="96">
        <v>2</v>
      </c>
      <c r="I2277" s="96">
        <v>14</v>
      </c>
      <c r="J2277" s="96">
        <v>5</v>
      </c>
      <c r="K2277" s="96">
        <v>7</v>
      </c>
      <c r="L2277" s="96">
        <v>4</v>
      </c>
      <c r="M2277" s="96">
        <v>4</v>
      </c>
      <c r="N2277" s="96">
        <v>2</v>
      </c>
      <c r="O2277" s="96"/>
      <c r="P2277" s="96"/>
      <c r="Q2277" s="96"/>
      <c r="R2277" s="96"/>
      <c r="Z2277" s="91">
        <f t="shared" ref="Z2277:AK2277" si="2342">C2277*100000/Z2247</f>
        <v>9.53197979220284</v>
      </c>
      <c r="AA2277" s="91">
        <f t="shared" si="2342"/>
        <v>33.549005511622333</v>
      </c>
      <c r="AB2277" s="91">
        <f t="shared" si="2342"/>
        <v>9.5337973114691579</v>
      </c>
      <c r="AC2277" s="91">
        <f t="shared" si="2342"/>
        <v>4.7596382674916704</v>
      </c>
      <c r="AD2277" s="91">
        <f t="shared" si="2342"/>
        <v>19.085790628876801</v>
      </c>
      <c r="AE2277" s="91">
        <f t="shared" si="2342"/>
        <v>9.560686457287634</v>
      </c>
      <c r="AF2277" s="91">
        <f t="shared" si="2342"/>
        <v>66.972828166858022</v>
      </c>
      <c r="AG2277" s="91">
        <f t="shared" si="2342"/>
        <v>23.98426632129323</v>
      </c>
      <c r="AH2277" s="91">
        <f t="shared" si="2342"/>
        <v>33.71868978805395</v>
      </c>
      <c r="AI2277" s="91">
        <f t="shared" si="2342"/>
        <v>19.37046004842615</v>
      </c>
      <c r="AJ2277" s="91">
        <f t="shared" si="2342"/>
        <v>19.489378288832587</v>
      </c>
      <c r="AK2277" s="91">
        <f t="shared" si="2342"/>
        <v>9.9211270400317471</v>
      </c>
      <c r="AL2277" s="148"/>
      <c r="AM2277" s="148"/>
      <c r="AN2277" s="148"/>
      <c r="AO2277" s="148"/>
    </row>
    <row r="2278" spans="1:41" ht="13.5" customHeight="1">
      <c r="A2278" s="88">
        <v>2275</v>
      </c>
      <c r="B2278" s="95" t="s">
        <v>0</v>
      </c>
      <c r="C2278" s="96">
        <v>0</v>
      </c>
      <c r="D2278" s="96">
        <v>1</v>
      </c>
      <c r="E2278" s="96">
        <v>4</v>
      </c>
      <c r="F2278" s="96">
        <v>1</v>
      </c>
      <c r="G2278" s="96">
        <v>9</v>
      </c>
      <c r="H2278" s="96">
        <v>8</v>
      </c>
      <c r="I2278" s="96">
        <v>4</v>
      </c>
      <c r="J2278" s="96">
        <v>6</v>
      </c>
      <c r="K2278" s="96">
        <v>7</v>
      </c>
      <c r="L2278" s="96">
        <v>28</v>
      </c>
      <c r="M2278" s="96">
        <v>168</v>
      </c>
      <c r="N2278" s="96">
        <v>94</v>
      </c>
      <c r="O2278" s="96"/>
      <c r="P2278" s="96"/>
      <c r="Q2278" s="96"/>
      <c r="R2278" s="96"/>
      <c r="Z2278" s="91">
        <f t="shared" ref="Z2278:AK2278" si="2343">C2278*100000/Z2247</f>
        <v>0</v>
      </c>
      <c r="AA2278" s="91">
        <f t="shared" si="2343"/>
        <v>4.792715073088905</v>
      </c>
      <c r="AB2278" s="91">
        <f t="shared" si="2343"/>
        <v>19.067594622938316</v>
      </c>
      <c r="AC2278" s="91">
        <f t="shared" si="2343"/>
        <v>4.7596382674916704</v>
      </c>
      <c r="AD2278" s="91">
        <f t="shared" si="2343"/>
        <v>42.9430289149728</v>
      </c>
      <c r="AE2278" s="91">
        <f t="shared" si="2343"/>
        <v>38.242745829150536</v>
      </c>
      <c r="AF2278" s="91">
        <f t="shared" si="2343"/>
        <v>19.135093761959432</v>
      </c>
      <c r="AG2278" s="91">
        <f t="shared" si="2343"/>
        <v>28.781119585551878</v>
      </c>
      <c r="AH2278" s="91">
        <f t="shared" si="2343"/>
        <v>33.71868978805395</v>
      </c>
      <c r="AI2278" s="91">
        <f t="shared" si="2343"/>
        <v>135.59322033898306</v>
      </c>
      <c r="AJ2278" s="91">
        <f t="shared" si="2343"/>
        <v>818.55388813096863</v>
      </c>
      <c r="AK2278" s="91">
        <f t="shared" si="2343"/>
        <v>466.29297088149212</v>
      </c>
      <c r="AL2278" s="148"/>
      <c r="AM2278" s="148"/>
      <c r="AN2278" s="148"/>
      <c r="AO2278" s="148"/>
    </row>
    <row r="2279" spans="1:41" ht="13.5" customHeight="1">
      <c r="A2279" s="88">
        <v>2276</v>
      </c>
      <c r="B2279" s="97" t="s">
        <v>111</v>
      </c>
      <c r="C2279" s="96"/>
      <c r="D2279" s="96"/>
      <c r="E2279" s="96"/>
      <c r="F2279" s="96"/>
      <c r="G2279" s="96"/>
      <c r="H2279" s="96"/>
      <c r="I2279" s="96"/>
      <c r="J2279" s="96"/>
      <c r="K2279" s="96"/>
      <c r="L2279" s="96"/>
      <c r="M2279" s="96">
        <v>0</v>
      </c>
      <c r="N2279" s="96">
        <v>0</v>
      </c>
      <c r="O2279" s="96"/>
      <c r="P2279" s="96"/>
      <c r="Q2279" s="96"/>
      <c r="R2279" s="96"/>
      <c r="Z2279" s="91">
        <f t="shared" ref="Z2279:AK2279" si="2344">C2279*100000/Z2247</f>
        <v>0</v>
      </c>
      <c r="AA2279" s="91">
        <f t="shared" si="2344"/>
        <v>0</v>
      </c>
      <c r="AB2279" s="91">
        <f t="shared" si="2344"/>
        <v>0</v>
      </c>
      <c r="AC2279" s="91">
        <f t="shared" si="2344"/>
        <v>0</v>
      </c>
      <c r="AD2279" s="91">
        <f t="shared" si="2344"/>
        <v>0</v>
      </c>
      <c r="AE2279" s="91">
        <f t="shared" si="2344"/>
        <v>0</v>
      </c>
      <c r="AF2279" s="91">
        <f t="shared" si="2344"/>
        <v>0</v>
      </c>
      <c r="AG2279" s="91">
        <f t="shared" si="2344"/>
        <v>0</v>
      </c>
      <c r="AH2279" s="91">
        <f t="shared" si="2344"/>
        <v>0</v>
      </c>
      <c r="AI2279" s="91">
        <f t="shared" si="2344"/>
        <v>0</v>
      </c>
      <c r="AJ2279" s="91">
        <f t="shared" si="2344"/>
        <v>0</v>
      </c>
      <c r="AK2279" s="91">
        <f t="shared" si="2344"/>
        <v>0</v>
      </c>
      <c r="AL2279" s="148"/>
      <c r="AM2279" s="148"/>
      <c r="AN2279" s="148"/>
      <c r="AO2279" s="148"/>
    </row>
    <row r="2280" spans="1:41" ht="13.5" customHeight="1">
      <c r="A2280" s="88">
        <v>2277</v>
      </c>
      <c r="B2280" s="97" t="s">
        <v>112</v>
      </c>
      <c r="C2280" s="96">
        <f>SUM(C2256,C2263,C2268,C2269:C2279)</f>
        <v>1892</v>
      </c>
      <c r="D2280" s="96">
        <f t="shared" ref="D2280:K2280" si="2345">SUM(D2256,D2263,D2268,D2269:D2279)</f>
        <v>1807</v>
      </c>
      <c r="E2280" s="96">
        <f t="shared" si="2345"/>
        <v>1760</v>
      </c>
      <c r="F2280" s="96">
        <f t="shared" si="2345"/>
        <v>1934</v>
      </c>
      <c r="G2280" s="96">
        <f t="shared" si="2345"/>
        <v>2225</v>
      </c>
      <c r="H2280" s="96">
        <f t="shared" si="2345"/>
        <v>2262</v>
      </c>
      <c r="I2280" s="96">
        <f t="shared" si="2345"/>
        <v>2289</v>
      </c>
      <c r="J2280" s="96">
        <f t="shared" si="2345"/>
        <v>2519</v>
      </c>
      <c r="K2280" s="96">
        <f t="shared" si="2345"/>
        <v>2606</v>
      </c>
      <c r="L2280" s="96">
        <f>SUM(L2256,L2263,L2268,L2269:L2279)</f>
        <v>2418</v>
      </c>
      <c r="M2280" s="96">
        <f t="shared" ref="M2280:R2280" si="2346">SUM(M2256,M2263,M2268,M2269:M2279)</f>
        <v>2604</v>
      </c>
      <c r="N2280" s="96">
        <f>SUM(N2256,N2263,N2268,N2269:N2279)</f>
        <v>2317</v>
      </c>
      <c r="O2280" s="96">
        <f t="shared" si="2346"/>
        <v>0</v>
      </c>
      <c r="P2280" s="96">
        <f t="shared" si="2346"/>
        <v>0</v>
      </c>
      <c r="Q2280" s="96">
        <f t="shared" si="2346"/>
        <v>0</v>
      </c>
      <c r="R2280" s="96">
        <f t="shared" si="2346"/>
        <v>0</v>
      </c>
      <c r="T2280" s="4" t="s">
        <v>1490</v>
      </c>
      <c r="U2280" s="4" t="s">
        <v>1491</v>
      </c>
      <c r="V2280" s="4" t="s">
        <v>1492</v>
      </c>
      <c r="W2280" s="4" t="s">
        <v>1493</v>
      </c>
      <c r="X2280" s="4" t="s">
        <v>1494</v>
      </c>
      <c r="Y2280" s="4">
        <v>8725.2999999999993</v>
      </c>
      <c r="Z2280" s="91">
        <f t="shared" ref="Z2280:AK2280" si="2347">C2280*100000/Z2247</f>
        <v>9017.2528834238874</v>
      </c>
      <c r="AA2280" s="91">
        <f t="shared" si="2347"/>
        <v>8660.4361370716506</v>
      </c>
      <c r="AB2280" s="91">
        <f t="shared" si="2347"/>
        <v>8389.7416340928594</v>
      </c>
      <c r="AC2280" s="91">
        <f t="shared" si="2347"/>
        <v>9205.1404093288911</v>
      </c>
      <c r="AD2280" s="91">
        <f t="shared" si="2347"/>
        <v>10616.47103731272</v>
      </c>
      <c r="AE2280" s="91">
        <f t="shared" si="2347"/>
        <v>10813.136383192314</v>
      </c>
      <c r="AF2280" s="91">
        <f t="shared" si="2347"/>
        <v>10950.057405281286</v>
      </c>
      <c r="AG2280" s="91">
        <f t="shared" si="2347"/>
        <v>12083.273372667531</v>
      </c>
      <c r="AH2280" s="91">
        <f t="shared" si="2347"/>
        <v>12552.986512524085</v>
      </c>
      <c r="AI2280" s="91">
        <f t="shared" si="2347"/>
        <v>11709.443099273607</v>
      </c>
      <c r="AJ2280" s="91">
        <f t="shared" si="2347"/>
        <v>12687.585266030013</v>
      </c>
      <c r="AK2280" s="91">
        <f t="shared" si="2347"/>
        <v>11493.625675876779</v>
      </c>
      <c r="AL2280" s="148"/>
      <c r="AM2280" s="148"/>
      <c r="AN2280" s="148"/>
      <c r="AO2280" s="148"/>
    </row>
    <row r="2281" spans="1:41" ht="13.5" customHeight="1">
      <c r="A2281" s="88">
        <v>2278</v>
      </c>
      <c r="B2281" s="1" t="s">
        <v>183</v>
      </c>
      <c r="C2281" s="86">
        <v>2011</v>
      </c>
      <c r="D2281" s="86">
        <v>2012</v>
      </c>
      <c r="E2281" s="86">
        <v>2013</v>
      </c>
      <c r="F2281" s="86">
        <v>2014</v>
      </c>
      <c r="G2281" s="86">
        <v>2015</v>
      </c>
      <c r="H2281" s="86">
        <v>2016</v>
      </c>
      <c r="I2281" s="86">
        <v>2017</v>
      </c>
      <c r="J2281" s="86">
        <v>2018</v>
      </c>
      <c r="K2281" s="86">
        <v>2019</v>
      </c>
      <c r="L2281" s="86">
        <v>2020</v>
      </c>
      <c r="M2281" s="86">
        <v>2021</v>
      </c>
      <c r="N2281" s="86">
        <v>2022</v>
      </c>
      <c r="O2281" s="86">
        <v>2023</v>
      </c>
      <c r="P2281" s="86">
        <v>2024</v>
      </c>
      <c r="Q2281" s="86">
        <v>2025</v>
      </c>
      <c r="R2281" s="86">
        <v>2026</v>
      </c>
      <c r="Z2281" s="72">
        <v>6004</v>
      </c>
      <c r="AA2281" s="72">
        <v>5918</v>
      </c>
      <c r="AB2281" s="72">
        <v>5926</v>
      </c>
      <c r="AC2281" s="72">
        <v>5933</v>
      </c>
      <c r="AD2281" s="72">
        <v>5942</v>
      </c>
      <c r="AE2281" s="72">
        <v>5953</v>
      </c>
      <c r="AF2281" s="72">
        <v>5973</v>
      </c>
      <c r="AG2281" s="72">
        <v>6039</v>
      </c>
      <c r="AH2281" s="72">
        <v>6054</v>
      </c>
      <c r="AI2281" s="72">
        <v>6039</v>
      </c>
      <c r="AJ2281" s="72">
        <v>6101</v>
      </c>
      <c r="AK2281" s="72">
        <v>6073</v>
      </c>
      <c r="AL2281" s="149"/>
      <c r="AM2281" s="149"/>
      <c r="AN2281" s="149"/>
      <c r="AO2281" s="149"/>
    </row>
    <row r="2282" spans="1:41" ht="13.5" customHeight="1">
      <c r="A2282" s="88">
        <v>2279</v>
      </c>
      <c r="B2282" s="89" t="s">
        <v>25</v>
      </c>
      <c r="C2282" s="90">
        <v>2</v>
      </c>
      <c r="D2282" s="90">
        <v>0</v>
      </c>
      <c r="E2282" s="90">
        <v>0</v>
      </c>
      <c r="F2282" s="90">
        <v>0</v>
      </c>
      <c r="G2282" s="90">
        <v>0</v>
      </c>
      <c r="H2282" s="90">
        <v>0</v>
      </c>
      <c r="I2282" s="90">
        <v>0</v>
      </c>
      <c r="J2282" s="90">
        <v>0</v>
      </c>
      <c r="K2282" s="90">
        <v>0</v>
      </c>
      <c r="L2282" s="90">
        <v>0</v>
      </c>
      <c r="M2282" s="90">
        <v>0</v>
      </c>
      <c r="N2282" s="90">
        <v>2</v>
      </c>
      <c r="O2282" s="90"/>
      <c r="P2282" s="90"/>
      <c r="Q2282" s="90"/>
      <c r="R2282" s="90"/>
      <c r="Z2282" s="91">
        <f t="shared" ref="Z2282:AK2282" si="2348">C2282*100000/Z2281</f>
        <v>33.311125916055964</v>
      </c>
      <c r="AA2282" s="91">
        <f t="shared" si="2348"/>
        <v>0</v>
      </c>
      <c r="AB2282" s="91">
        <f t="shared" si="2348"/>
        <v>0</v>
      </c>
      <c r="AC2282" s="91">
        <f t="shared" si="2348"/>
        <v>0</v>
      </c>
      <c r="AD2282" s="91">
        <f t="shared" si="2348"/>
        <v>0</v>
      </c>
      <c r="AE2282" s="91">
        <f t="shared" si="2348"/>
        <v>0</v>
      </c>
      <c r="AF2282" s="91">
        <f t="shared" si="2348"/>
        <v>0</v>
      </c>
      <c r="AG2282" s="91">
        <f t="shared" si="2348"/>
        <v>0</v>
      </c>
      <c r="AH2282" s="91">
        <f t="shared" si="2348"/>
        <v>0</v>
      </c>
      <c r="AI2282" s="91">
        <f t="shared" si="2348"/>
        <v>0</v>
      </c>
      <c r="AJ2282" s="91">
        <f t="shared" si="2348"/>
        <v>0</v>
      </c>
      <c r="AK2282" s="91">
        <f t="shared" si="2348"/>
        <v>32.932652725177014</v>
      </c>
      <c r="AL2282" s="148"/>
      <c r="AM2282" s="148"/>
      <c r="AN2282" s="148"/>
      <c r="AO2282" s="148"/>
    </row>
    <row r="2283" spans="1:41" ht="13.5" customHeight="1">
      <c r="A2283" s="88">
        <v>2280</v>
      </c>
      <c r="B2283" s="95" t="s">
        <v>22</v>
      </c>
      <c r="C2283" s="96">
        <v>27</v>
      </c>
      <c r="D2283" s="96">
        <v>23</v>
      </c>
      <c r="E2283" s="96">
        <v>22</v>
      </c>
      <c r="F2283" s="96">
        <v>36</v>
      </c>
      <c r="G2283" s="96">
        <v>28</v>
      </c>
      <c r="H2283" s="96">
        <v>26</v>
      </c>
      <c r="I2283" s="96">
        <v>28</v>
      </c>
      <c r="J2283" s="96">
        <v>17</v>
      </c>
      <c r="K2283" s="96">
        <v>20</v>
      </c>
      <c r="L2283" s="96">
        <v>30</v>
      </c>
      <c r="M2283" s="96">
        <v>25</v>
      </c>
      <c r="N2283" s="96">
        <v>11</v>
      </c>
      <c r="O2283" s="96"/>
      <c r="P2283" s="96"/>
      <c r="Q2283" s="96"/>
      <c r="R2283" s="96"/>
      <c r="Z2283" s="91">
        <f t="shared" ref="Z2283:AK2283" si="2349">C2283*100000/Z2281</f>
        <v>449.7001998667555</v>
      </c>
      <c r="AA2283" s="91">
        <f t="shared" si="2349"/>
        <v>388.64481243663397</v>
      </c>
      <c r="AB2283" s="91">
        <f t="shared" si="2349"/>
        <v>371.24535943300708</v>
      </c>
      <c r="AC2283" s="91">
        <f t="shared" si="2349"/>
        <v>606.77566155401985</v>
      </c>
      <c r="AD2283" s="91">
        <f t="shared" si="2349"/>
        <v>471.22181083810165</v>
      </c>
      <c r="AE2283" s="91">
        <f t="shared" si="2349"/>
        <v>436.75457752393748</v>
      </c>
      <c r="AF2283" s="91">
        <f t="shared" si="2349"/>
        <v>468.7761593838942</v>
      </c>
      <c r="AG2283" s="91">
        <f t="shared" si="2349"/>
        <v>281.50356019208476</v>
      </c>
      <c r="AH2283" s="91">
        <f t="shared" si="2349"/>
        <v>330.36009250082589</v>
      </c>
      <c r="AI2283" s="91">
        <f t="shared" si="2349"/>
        <v>496.77098857426728</v>
      </c>
      <c r="AJ2283" s="91">
        <f t="shared" si="2349"/>
        <v>409.76889034584497</v>
      </c>
      <c r="AK2283" s="91">
        <f t="shared" si="2349"/>
        <v>181.12958998847358</v>
      </c>
      <c r="AL2283" s="148"/>
      <c r="AM2283" s="148"/>
      <c r="AN2283" s="148"/>
      <c r="AO2283" s="148"/>
    </row>
    <row r="2284" spans="1:41" ht="13.5" customHeight="1">
      <c r="A2284" s="88">
        <v>2281</v>
      </c>
      <c r="B2284" s="95" t="s">
        <v>21</v>
      </c>
      <c r="C2284" s="96">
        <v>9</v>
      </c>
      <c r="D2284" s="96">
        <v>10</v>
      </c>
      <c r="E2284" s="96">
        <v>2</v>
      </c>
      <c r="F2284" s="96">
        <v>32</v>
      </c>
      <c r="G2284" s="96">
        <v>4</v>
      </c>
      <c r="H2284" s="96">
        <v>20</v>
      </c>
      <c r="I2284" s="96">
        <v>7</v>
      </c>
      <c r="J2284" s="96">
        <v>15</v>
      </c>
      <c r="K2284" s="96">
        <v>15</v>
      </c>
      <c r="L2284" s="96">
        <v>19</v>
      </c>
      <c r="M2284" s="96">
        <v>12</v>
      </c>
      <c r="N2284" s="96">
        <v>12</v>
      </c>
      <c r="O2284" s="96"/>
      <c r="P2284" s="96"/>
      <c r="Q2284" s="96"/>
      <c r="R2284" s="96"/>
      <c r="Z2284" s="91">
        <f t="shared" ref="Z2284:AK2284" si="2350">C2284*100000/Z2281</f>
        <v>149.90006662225184</v>
      </c>
      <c r="AA2284" s="91">
        <f t="shared" si="2350"/>
        <v>168.97600540723218</v>
      </c>
      <c r="AB2284" s="91">
        <f t="shared" si="2350"/>
        <v>33.74957813027337</v>
      </c>
      <c r="AC2284" s="91">
        <f t="shared" si="2350"/>
        <v>539.35614360357329</v>
      </c>
      <c r="AD2284" s="91">
        <f t="shared" si="2350"/>
        <v>67.317401548300239</v>
      </c>
      <c r="AE2284" s="91">
        <f t="shared" si="2350"/>
        <v>335.96505963379809</v>
      </c>
      <c r="AF2284" s="91">
        <f t="shared" si="2350"/>
        <v>117.19403984597355</v>
      </c>
      <c r="AG2284" s="91">
        <f t="shared" si="2350"/>
        <v>248.38549428713364</v>
      </c>
      <c r="AH2284" s="91">
        <f t="shared" si="2350"/>
        <v>247.77006937561941</v>
      </c>
      <c r="AI2284" s="91">
        <f t="shared" si="2350"/>
        <v>314.62162609703591</v>
      </c>
      <c r="AJ2284" s="91">
        <f t="shared" si="2350"/>
        <v>196.68906736600556</v>
      </c>
      <c r="AK2284" s="91">
        <f t="shared" si="2350"/>
        <v>197.59591635106207</v>
      </c>
      <c r="AL2284" s="148"/>
      <c r="AM2284" s="148"/>
      <c r="AN2284" s="148"/>
      <c r="AO2284" s="148"/>
    </row>
    <row r="2285" spans="1:41" ht="13.5" customHeight="1">
      <c r="A2285" s="88">
        <v>2282</v>
      </c>
      <c r="B2285" s="95" t="s">
        <v>20</v>
      </c>
      <c r="C2285" s="96">
        <v>1</v>
      </c>
      <c r="D2285" s="96">
        <v>0</v>
      </c>
      <c r="E2285" s="96">
        <v>1</v>
      </c>
      <c r="F2285" s="96">
        <v>0</v>
      </c>
      <c r="G2285" s="96">
        <v>0</v>
      </c>
      <c r="H2285" s="96">
        <v>0</v>
      </c>
      <c r="I2285" s="96">
        <v>0</v>
      </c>
      <c r="J2285" s="96">
        <v>1</v>
      </c>
      <c r="K2285" s="96">
        <v>1</v>
      </c>
      <c r="L2285" s="96">
        <v>3</v>
      </c>
      <c r="M2285" s="96">
        <v>1</v>
      </c>
      <c r="N2285" s="96">
        <v>0</v>
      </c>
      <c r="O2285" s="96"/>
      <c r="P2285" s="96"/>
      <c r="Q2285" s="96"/>
      <c r="R2285" s="96"/>
      <c r="Z2285" s="91">
        <f t="shared" ref="Z2285:AK2285" si="2351">C2285*100000/Z2281</f>
        <v>16.655562958027982</v>
      </c>
      <c r="AA2285" s="91">
        <f t="shared" si="2351"/>
        <v>0</v>
      </c>
      <c r="AB2285" s="91">
        <f t="shared" si="2351"/>
        <v>16.874789065136685</v>
      </c>
      <c r="AC2285" s="91">
        <f t="shared" si="2351"/>
        <v>0</v>
      </c>
      <c r="AD2285" s="91">
        <f t="shared" si="2351"/>
        <v>0</v>
      </c>
      <c r="AE2285" s="91">
        <f t="shared" si="2351"/>
        <v>0</v>
      </c>
      <c r="AF2285" s="91">
        <f t="shared" si="2351"/>
        <v>0</v>
      </c>
      <c r="AG2285" s="91">
        <f t="shared" si="2351"/>
        <v>16.559032952475576</v>
      </c>
      <c r="AH2285" s="91">
        <f t="shared" si="2351"/>
        <v>16.518004625041296</v>
      </c>
      <c r="AI2285" s="91">
        <f t="shared" si="2351"/>
        <v>49.677098857426728</v>
      </c>
      <c r="AJ2285" s="91">
        <f t="shared" si="2351"/>
        <v>16.390755613833797</v>
      </c>
      <c r="AK2285" s="91">
        <f t="shared" si="2351"/>
        <v>0</v>
      </c>
      <c r="AL2285" s="148"/>
      <c r="AM2285" s="148"/>
      <c r="AN2285" s="148"/>
      <c r="AO2285" s="148"/>
    </row>
    <row r="2286" spans="1:41" ht="13.5" customHeight="1">
      <c r="A2286" s="88">
        <v>2283</v>
      </c>
      <c r="B2286" s="95" t="s">
        <v>19</v>
      </c>
      <c r="C2286" s="96">
        <v>0</v>
      </c>
      <c r="D2286" s="96">
        <v>0</v>
      </c>
      <c r="E2286" s="96">
        <v>0</v>
      </c>
      <c r="F2286" s="96">
        <v>0</v>
      </c>
      <c r="G2286" s="96">
        <v>1</v>
      </c>
      <c r="H2286" s="96">
        <v>0</v>
      </c>
      <c r="I2286" s="96">
        <v>0</v>
      </c>
      <c r="J2286" s="96">
        <v>0</v>
      </c>
      <c r="K2286" s="96">
        <v>0</v>
      </c>
      <c r="L2286" s="96">
        <v>0</v>
      </c>
      <c r="M2286" s="96">
        <v>0</v>
      </c>
      <c r="N2286" s="96">
        <v>0</v>
      </c>
      <c r="O2286" s="96"/>
      <c r="P2286" s="96"/>
      <c r="Q2286" s="96"/>
      <c r="R2286" s="96"/>
      <c r="Z2286" s="91">
        <f t="shared" ref="Z2286:AK2286" si="2352">C2286*100000/Z2281</f>
        <v>0</v>
      </c>
      <c r="AA2286" s="91">
        <f t="shared" si="2352"/>
        <v>0</v>
      </c>
      <c r="AB2286" s="91">
        <f t="shared" si="2352"/>
        <v>0</v>
      </c>
      <c r="AC2286" s="91">
        <f t="shared" si="2352"/>
        <v>0</v>
      </c>
      <c r="AD2286" s="91">
        <f t="shared" si="2352"/>
        <v>16.82935038707506</v>
      </c>
      <c r="AE2286" s="91">
        <f t="shared" si="2352"/>
        <v>0</v>
      </c>
      <c r="AF2286" s="91">
        <f t="shared" si="2352"/>
        <v>0</v>
      </c>
      <c r="AG2286" s="91">
        <f t="shared" si="2352"/>
        <v>0</v>
      </c>
      <c r="AH2286" s="91">
        <f t="shared" si="2352"/>
        <v>0</v>
      </c>
      <c r="AI2286" s="91">
        <f t="shared" si="2352"/>
        <v>0</v>
      </c>
      <c r="AJ2286" s="91">
        <f t="shared" si="2352"/>
        <v>0</v>
      </c>
      <c r="AK2286" s="91">
        <f t="shared" si="2352"/>
        <v>0</v>
      </c>
      <c r="AL2286" s="148"/>
      <c r="AM2286" s="148"/>
      <c r="AN2286" s="148"/>
      <c r="AO2286" s="148"/>
    </row>
    <row r="2287" spans="1:41" ht="13.5" customHeight="1">
      <c r="A2287" s="88">
        <v>2284</v>
      </c>
      <c r="B2287" s="95" t="s">
        <v>18</v>
      </c>
      <c r="C2287" s="96">
        <v>0</v>
      </c>
      <c r="D2287" s="96">
        <v>0</v>
      </c>
      <c r="E2287" s="96">
        <v>0</v>
      </c>
      <c r="F2287" s="96">
        <v>0</v>
      </c>
      <c r="G2287" s="96">
        <v>0</v>
      </c>
      <c r="H2287" s="96">
        <v>0</v>
      </c>
      <c r="I2287" s="96">
        <v>0</v>
      </c>
      <c r="J2287" s="96">
        <v>1</v>
      </c>
      <c r="K2287" s="96">
        <v>0</v>
      </c>
      <c r="L2287" s="96">
        <v>0</v>
      </c>
      <c r="M2287" s="96">
        <v>0</v>
      </c>
      <c r="N2287" s="96">
        <v>1</v>
      </c>
      <c r="O2287" s="96"/>
      <c r="P2287" s="96"/>
      <c r="Q2287" s="96"/>
      <c r="R2287" s="96"/>
      <c r="Z2287" s="91">
        <f t="shared" ref="Z2287:AK2287" si="2353">C2287*100000/Z2281</f>
        <v>0</v>
      </c>
      <c r="AA2287" s="91">
        <f t="shared" si="2353"/>
        <v>0</v>
      </c>
      <c r="AB2287" s="91">
        <f t="shared" si="2353"/>
        <v>0</v>
      </c>
      <c r="AC2287" s="91">
        <f t="shared" si="2353"/>
        <v>0</v>
      </c>
      <c r="AD2287" s="91">
        <f t="shared" si="2353"/>
        <v>0</v>
      </c>
      <c r="AE2287" s="91">
        <f t="shared" si="2353"/>
        <v>0</v>
      </c>
      <c r="AF2287" s="91">
        <f t="shared" si="2353"/>
        <v>0</v>
      </c>
      <c r="AG2287" s="91">
        <f t="shared" si="2353"/>
        <v>16.559032952475576</v>
      </c>
      <c r="AH2287" s="91">
        <f t="shared" si="2353"/>
        <v>0</v>
      </c>
      <c r="AI2287" s="91">
        <f t="shared" si="2353"/>
        <v>0</v>
      </c>
      <c r="AJ2287" s="91">
        <f t="shared" si="2353"/>
        <v>0</v>
      </c>
      <c r="AK2287" s="91">
        <f t="shared" si="2353"/>
        <v>16.466326362588507</v>
      </c>
      <c r="AL2287" s="148"/>
      <c r="AM2287" s="148"/>
      <c r="AN2287" s="148"/>
      <c r="AO2287" s="148"/>
    </row>
    <row r="2288" spans="1:41" ht="13.5" customHeight="1">
      <c r="A2288" s="88">
        <v>2285</v>
      </c>
      <c r="B2288" s="95" t="s">
        <v>17</v>
      </c>
      <c r="C2288" s="96">
        <v>2</v>
      </c>
      <c r="D2288" s="96">
        <v>24</v>
      </c>
      <c r="E2288" s="96">
        <v>20</v>
      </c>
      <c r="F2288" s="96">
        <v>7</v>
      </c>
      <c r="G2288" s="96">
        <v>11</v>
      </c>
      <c r="H2288" s="96">
        <v>7</v>
      </c>
      <c r="I2288" s="96">
        <v>5</v>
      </c>
      <c r="J2288" s="96">
        <v>6</v>
      </c>
      <c r="K2288" s="96">
        <v>4</v>
      </c>
      <c r="L2288" s="96">
        <v>1</v>
      </c>
      <c r="M2288" s="96">
        <v>11</v>
      </c>
      <c r="N2288" s="96">
        <v>4</v>
      </c>
      <c r="O2288" s="96"/>
      <c r="P2288" s="96"/>
      <c r="Q2288" s="96"/>
      <c r="R2288" s="96"/>
      <c r="Z2288" s="91">
        <f t="shared" ref="Z2288:AK2288" si="2354">C2288*100000/Z2281</f>
        <v>33.311125916055964</v>
      </c>
      <c r="AA2288" s="91">
        <f t="shared" si="2354"/>
        <v>405.54241297735723</v>
      </c>
      <c r="AB2288" s="91">
        <f t="shared" si="2354"/>
        <v>337.49578130273369</v>
      </c>
      <c r="AC2288" s="91">
        <f t="shared" si="2354"/>
        <v>117.98415641328164</v>
      </c>
      <c r="AD2288" s="91">
        <f t="shared" si="2354"/>
        <v>185.12285425782565</v>
      </c>
      <c r="AE2288" s="91">
        <f t="shared" si="2354"/>
        <v>117.58777087182933</v>
      </c>
      <c r="AF2288" s="91">
        <f t="shared" si="2354"/>
        <v>83.710028461409678</v>
      </c>
      <c r="AG2288" s="91">
        <f t="shared" si="2354"/>
        <v>99.354197714853456</v>
      </c>
      <c r="AH2288" s="91">
        <f t="shared" si="2354"/>
        <v>66.072018500165186</v>
      </c>
      <c r="AI2288" s="91">
        <f t="shared" si="2354"/>
        <v>16.559032952475576</v>
      </c>
      <c r="AJ2288" s="91">
        <f t="shared" si="2354"/>
        <v>180.29831175217177</v>
      </c>
      <c r="AK2288" s="91">
        <f t="shared" si="2354"/>
        <v>65.865305450354029</v>
      </c>
      <c r="AL2288" s="148"/>
      <c r="AM2288" s="148"/>
      <c r="AN2288" s="148"/>
      <c r="AO2288" s="148"/>
    </row>
    <row r="2289" spans="1:41" ht="13.5" customHeight="1">
      <c r="A2289" s="88">
        <v>2286</v>
      </c>
      <c r="B2289" s="95" t="s">
        <v>16</v>
      </c>
      <c r="C2289" s="96">
        <v>2</v>
      </c>
      <c r="D2289" s="96">
        <v>4</v>
      </c>
      <c r="E2289" s="96">
        <v>7</v>
      </c>
      <c r="F2289" s="96">
        <v>1</v>
      </c>
      <c r="G2289" s="96">
        <v>2</v>
      </c>
      <c r="H2289" s="96">
        <v>7</v>
      </c>
      <c r="I2289" s="96">
        <v>2</v>
      </c>
      <c r="J2289" s="96">
        <v>1</v>
      </c>
      <c r="K2289" s="96">
        <v>5</v>
      </c>
      <c r="L2289" s="96">
        <v>1</v>
      </c>
      <c r="M2289" s="96">
        <v>0</v>
      </c>
      <c r="N2289" s="96">
        <v>2</v>
      </c>
      <c r="O2289" s="96"/>
      <c r="P2289" s="96"/>
      <c r="Q2289" s="96"/>
      <c r="R2289" s="96"/>
      <c r="Z2289" s="91">
        <f t="shared" ref="Z2289:AK2289" si="2355">C2289*100000/Z2281</f>
        <v>33.311125916055964</v>
      </c>
      <c r="AA2289" s="91">
        <f t="shared" si="2355"/>
        <v>67.590402162892872</v>
      </c>
      <c r="AB2289" s="91">
        <f t="shared" si="2355"/>
        <v>118.1235234559568</v>
      </c>
      <c r="AC2289" s="91">
        <f t="shared" si="2355"/>
        <v>16.854879487611665</v>
      </c>
      <c r="AD2289" s="91">
        <f t="shared" si="2355"/>
        <v>33.65870077415012</v>
      </c>
      <c r="AE2289" s="91">
        <f t="shared" si="2355"/>
        <v>117.58777087182933</v>
      </c>
      <c r="AF2289" s="91">
        <f t="shared" si="2355"/>
        <v>33.484011384563871</v>
      </c>
      <c r="AG2289" s="91">
        <f t="shared" si="2355"/>
        <v>16.559032952475576</v>
      </c>
      <c r="AH2289" s="91">
        <f t="shared" si="2355"/>
        <v>82.590023125206471</v>
      </c>
      <c r="AI2289" s="91">
        <f t="shared" si="2355"/>
        <v>16.559032952475576</v>
      </c>
      <c r="AJ2289" s="91">
        <f t="shared" si="2355"/>
        <v>0</v>
      </c>
      <c r="AK2289" s="91">
        <f t="shared" si="2355"/>
        <v>32.932652725177014</v>
      </c>
      <c r="AL2289" s="148"/>
      <c r="AM2289" s="148"/>
      <c r="AN2289" s="148"/>
      <c r="AO2289" s="148"/>
    </row>
    <row r="2290" spans="1:41" ht="13.5" customHeight="1">
      <c r="A2290" s="88">
        <v>2287</v>
      </c>
      <c r="B2290" s="97" t="s">
        <v>117</v>
      </c>
      <c r="C2290" s="96">
        <v>43</v>
      </c>
      <c r="D2290" s="96">
        <v>61</v>
      </c>
      <c r="E2290" s="96">
        <v>52</v>
      </c>
      <c r="F2290" s="96">
        <v>76</v>
      </c>
      <c r="G2290" s="96">
        <v>46</v>
      </c>
      <c r="H2290" s="96">
        <v>60</v>
      </c>
      <c r="I2290" s="96">
        <v>42</v>
      </c>
      <c r="J2290" s="96">
        <v>41</v>
      </c>
      <c r="K2290" s="96">
        <v>45</v>
      </c>
      <c r="L2290" s="96">
        <v>54</v>
      </c>
      <c r="M2290" s="96">
        <v>49</v>
      </c>
      <c r="N2290" s="96">
        <v>32</v>
      </c>
      <c r="O2290" s="96"/>
      <c r="P2290" s="96"/>
      <c r="Q2290" s="96"/>
      <c r="R2290" s="96"/>
      <c r="T2290" s="4" t="s">
        <v>1495</v>
      </c>
      <c r="U2290" s="4" t="s">
        <v>1496</v>
      </c>
      <c r="V2290" s="4" t="s">
        <v>1497</v>
      </c>
      <c r="W2290" s="4" t="s">
        <v>1498</v>
      </c>
      <c r="X2290" s="4" t="s">
        <v>1499</v>
      </c>
      <c r="Y2290" s="4">
        <v>867</v>
      </c>
      <c r="Z2290" s="91">
        <f t="shared" ref="Z2290:AK2290" si="2356">C2290*100000/Z2281</f>
        <v>716.18920719520315</v>
      </c>
      <c r="AA2290" s="91">
        <f t="shared" si="2356"/>
        <v>1030.7536329841162</v>
      </c>
      <c r="AB2290" s="91">
        <f t="shared" si="2356"/>
        <v>877.48903138710762</v>
      </c>
      <c r="AC2290" s="91">
        <f t="shared" si="2356"/>
        <v>1280.9708410584865</v>
      </c>
      <c r="AD2290" s="91">
        <f t="shared" si="2356"/>
        <v>774.15011780545274</v>
      </c>
      <c r="AE2290" s="91">
        <f t="shared" si="2356"/>
        <v>1007.8951789013943</v>
      </c>
      <c r="AF2290" s="91">
        <f t="shared" si="2356"/>
        <v>703.16423907584124</v>
      </c>
      <c r="AG2290" s="91">
        <f t="shared" si="2356"/>
        <v>678.92035105149864</v>
      </c>
      <c r="AH2290" s="91">
        <f t="shared" si="2356"/>
        <v>743.31020812685824</v>
      </c>
      <c r="AI2290" s="91">
        <f t="shared" si="2356"/>
        <v>894.18777943368104</v>
      </c>
      <c r="AJ2290" s="91">
        <f t="shared" si="2356"/>
        <v>803.14702507785614</v>
      </c>
      <c r="AK2290" s="91">
        <f t="shared" si="2356"/>
        <v>526.92244360283223</v>
      </c>
      <c r="AL2290" s="148"/>
      <c r="AM2290" s="148"/>
      <c r="AN2290" s="148"/>
      <c r="AO2290" s="148"/>
    </row>
    <row r="2291" spans="1:41" ht="13.5" customHeight="1">
      <c r="A2291" s="88">
        <v>2288</v>
      </c>
      <c r="B2291" s="95" t="s">
        <v>15</v>
      </c>
      <c r="C2291" s="96">
        <v>3</v>
      </c>
      <c r="D2291" s="96">
        <v>7</v>
      </c>
      <c r="E2291" s="96">
        <v>5</v>
      </c>
      <c r="F2291" s="96">
        <v>4</v>
      </c>
      <c r="G2291" s="96">
        <v>1</v>
      </c>
      <c r="H2291" s="96">
        <v>6</v>
      </c>
      <c r="I2291" s="96">
        <v>6</v>
      </c>
      <c r="J2291" s="96">
        <v>4</v>
      </c>
      <c r="K2291" s="96">
        <v>3</v>
      </c>
      <c r="L2291" s="96">
        <v>4</v>
      </c>
      <c r="M2291" s="96">
        <v>1</v>
      </c>
      <c r="N2291" s="96">
        <v>1</v>
      </c>
      <c r="O2291" s="96"/>
      <c r="P2291" s="96"/>
      <c r="Q2291" s="96"/>
      <c r="R2291" s="96"/>
      <c r="Z2291" s="91">
        <f t="shared" ref="Z2291:AK2291" si="2357">C2291*100000/Z2281</f>
        <v>49.966688874083943</v>
      </c>
      <c r="AA2291" s="91">
        <f t="shared" si="2357"/>
        <v>118.28320378506253</v>
      </c>
      <c r="AB2291" s="91">
        <f t="shared" si="2357"/>
        <v>84.373945325683422</v>
      </c>
      <c r="AC2291" s="91">
        <f t="shared" si="2357"/>
        <v>67.419517950446661</v>
      </c>
      <c r="AD2291" s="91">
        <f t="shared" si="2357"/>
        <v>16.82935038707506</v>
      </c>
      <c r="AE2291" s="91">
        <f t="shared" si="2357"/>
        <v>100.78951789013942</v>
      </c>
      <c r="AF2291" s="91">
        <f t="shared" si="2357"/>
        <v>100.45203415369161</v>
      </c>
      <c r="AG2291" s="91">
        <f t="shared" si="2357"/>
        <v>66.236131809902304</v>
      </c>
      <c r="AH2291" s="91">
        <f t="shared" si="2357"/>
        <v>49.554013875123886</v>
      </c>
      <c r="AI2291" s="91">
        <f t="shared" si="2357"/>
        <v>66.236131809902304</v>
      </c>
      <c r="AJ2291" s="91">
        <f t="shared" si="2357"/>
        <v>16.390755613833797</v>
      </c>
      <c r="AK2291" s="91">
        <f t="shared" si="2357"/>
        <v>16.466326362588507</v>
      </c>
      <c r="AL2291" s="148"/>
      <c r="AM2291" s="148"/>
      <c r="AN2291" s="148"/>
      <c r="AO2291" s="148"/>
    </row>
    <row r="2292" spans="1:41" ht="13.5" customHeight="1">
      <c r="A2292" s="88">
        <v>2289</v>
      </c>
      <c r="B2292" s="95" t="s">
        <v>14</v>
      </c>
      <c r="C2292" s="96">
        <v>20</v>
      </c>
      <c r="D2292" s="96">
        <v>40</v>
      </c>
      <c r="E2292" s="96">
        <v>41</v>
      </c>
      <c r="F2292" s="96">
        <v>32</v>
      </c>
      <c r="G2292" s="96">
        <v>25</v>
      </c>
      <c r="H2292" s="96">
        <v>30</v>
      </c>
      <c r="I2292" s="96">
        <v>23</v>
      </c>
      <c r="J2292" s="96">
        <v>34</v>
      </c>
      <c r="K2292" s="96">
        <v>28</v>
      </c>
      <c r="L2292" s="96">
        <v>20</v>
      </c>
      <c r="M2292" s="96">
        <v>28</v>
      </c>
      <c r="N2292" s="96">
        <v>21</v>
      </c>
      <c r="O2292" s="96"/>
      <c r="P2292" s="96"/>
      <c r="Q2292" s="96"/>
      <c r="R2292" s="96"/>
      <c r="Z2292" s="91">
        <f t="shared" ref="Z2292:AK2292" si="2358">C2292*100000/Z2281</f>
        <v>333.11125916055965</v>
      </c>
      <c r="AA2292" s="91">
        <f t="shared" si="2358"/>
        <v>675.90402162892872</v>
      </c>
      <c r="AB2292" s="91">
        <f t="shared" si="2358"/>
        <v>691.8663516706041</v>
      </c>
      <c r="AC2292" s="91">
        <f t="shared" si="2358"/>
        <v>539.35614360357329</v>
      </c>
      <c r="AD2292" s="91">
        <f t="shared" si="2358"/>
        <v>420.73375967687645</v>
      </c>
      <c r="AE2292" s="91">
        <f t="shared" si="2358"/>
        <v>503.94758945069714</v>
      </c>
      <c r="AF2292" s="91">
        <f t="shared" si="2358"/>
        <v>385.06613092248449</v>
      </c>
      <c r="AG2292" s="91">
        <f t="shared" si="2358"/>
        <v>563.00712038416953</v>
      </c>
      <c r="AH2292" s="91">
        <f t="shared" si="2358"/>
        <v>462.50412950115629</v>
      </c>
      <c r="AI2292" s="91">
        <f t="shared" si="2358"/>
        <v>331.18065904951152</v>
      </c>
      <c r="AJ2292" s="91">
        <f t="shared" si="2358"/>
        <v>458.94115718734633</v>
      </c>
      <c r="AK2292" s="91">
        <f t="shared" si="2358"/>
        <v>345.79285361435865</v>
      </c>
      <c r="AL2292" s="148"/>
      <c r="AM2292" s="148"/>
      <c r="AN2292" s="148"/>
      <c r="AO2292" s="148"/>
    </row>
    <row r="2293" spans="1:41" ht="13.5" customHeight="1">
      <c r="A2293" s="88">
        <v>2290</v>
      </c>
      <c r="B2293" s="95" t="s">
        <v>13</v>
      </c>
      <c r="C2293" s="96">
        <v>22</v>
      </c>
      <c r="D2293" s="96">
        <v>20</v>
      </c>
      <c r="E2293" s="96">
        <v>17</v>
      </c>
      <c r="F2293" s="96">
        <v>23</v>
      </c>
      <c r="G2293" s="96">
        <v>17</v>
      </c>
      <c r="H2293" s="96">
        <v>17</v>
      </c>
      <c r="I2293" s="96">
        <v>16</v>
      </c>
      <c r="J2293" s="96">
        <v>13</v>
      </c>
      <c r="K2293" s="96">
        <v>16</v>
      </c>
      <c r="L2293" s="96">
        <v>14</v>
      </c>
      <c r="M2293" s="96">
        <v>28</v>
      </c>
      <c r="N2293" s="96">
        <v>16</v>
      </c>
      <c r="O2293" s="96"/>
      <c r="P2293" s="96"/>
      <c r="Q2293" s="96"/>
      <c r="R2293" s="96"/>
      <c r="Z2293" s="91">
        <f t="shared" ref="Z2293:AK2293" si="2359">C2293*100000/Z2281</f>
        <v>366.42238507661557</v>
      </c>
      <c r="AA2293" s="91">
        <f t="shared" si="2359"/>
        <v>337.95201081446436</v>
      </c>
      <c r="AB2293" s="91">
        <f t="shared" si="2359"/>
        <v>286.87141410732363</v>
      </c>
      <c r="AC2293" s="91">
        <f t="shared" si="2359"/>
        <v>387.66222821506824</v>
      </c>
      <c r="AD2293" s="91">
        <f t="shared" si="2359"/>
        <v>286.09895658027602</v>
      </c>
      <c r="AE2293" s="91">
        <f t="shared" si="2359"/>
        <v>285.57030068872837</v>
      </c>
      <c r="AF2293" s="91">
        <f t="shared" si="2359"/>
        <v>267.87209107651097</v>
      </c>
      <c r="AG2293" s="91">
        <f t="shared" si="2359"/>
        <v>215.26742838218249</v>
      </c>
      <c r="AH2293" s="91">
        <f t="shared" si="2359"/>
        <v>264.28807400066074</v>
      </c>
      <c r="AI2293" s="91">
        <f t="shared" si="2359"/>
        <v>231.82646133465806</v>
      </c>
      <c r="AJ2293" s="91">
        <f t="shared" si="2359"/>
        <v>458.94115718734633</v>
      </c>
      <c r="AK2293" s="91">
        <f t="shared" si="2359"/>
        <v>263.46122180141612</v>
      </c>
      <c r="AL2293" s="148"/>
      <c r="AM2293" s="148"/>
      <c r="AN2293" s="148"/>
      <c r="AO2293" s="148"/>
    </row>
    <row r="2294" spans="1:41" ht="13.5" customHeight="1">
      <c r="A2294" s="88">
        <v>2291</v>
      </c>
      <c r="B2294" s="95" t="s">
        <v>12</v>
      </c>
      <c r="C2294" s="96">
        <v>44</v>
      </c>
      <c r="D2294" s="96">
        <v>58</v>
      </c>
      <c r="E2294" s="96">
        <v>68</v>
      </c>
      <c r="F2294" s="96">
        <v>79</v>
      </c>
      <c r="G2294" s="96">
        <v>46</v>
      </c>
      <c r="H2294" s="96">
        <v>59</v>
      </c>
      <c r="I2294" s="96">
        <v>52</v>
      </c>
      <c r="J2294" s="96">
        <v>42</v>
      </c>
      <c r="K2294" s="96">
        <v>51</v>
      </c>
      <c r="L2294" s="96">
        <v>50</v>
      </c>
      <c r="M2294" s="96">
        <v>41</v>
      </c>
      <c r="N2294" s="96">
        <v>43</v>
      </c>
      <c r="O2294" s="96"/>
      <c r="P2294" s="96"/>
      <c r="Q2294" s="96"/>
      <c r="R2294" s="96"/>
      <c r="Z2294" s="91">
        <f t="shared" ref="Z2294:AK2294" si="2360">C2294*100000/Z2281</f>
        <v>732.84477015323114</v>
      </c>
      <c r="AA2294" s="91">
        <f t="shared" si="2360"/>
        <v>980.06083136194661</v>
      </c>
      <c r="AB2294" s="91">
        <f t="shared" si="2360"/>
        <v>1147.4856564292945</v>
      </c>
      <c r="AC2294" s="91">
        <f t="shared" si="2360"/>
        <v>1331.5354795213213</v>
      </c>
      <c r="AD2294" s="91">
        <f t="shared" si="2360"/>
        <v>774.15011780545274</v>
      </c>
      <c r="AE2294" s="91">
        <f t="shared" si="2360"/>
        <v>991.0969259197044</v>
      </c>
      <c r="AF2294" s="91">
        <f t="shared" si="2360"/>
        <v>870.58429599866065</v>
      </c>
      <c r="AG2294" s="91">
        <f t="shared" si="2360"/>
        <v>695.47938400397413</v>
      </c>
      <c r="AH2294" s="91">
        <f t="shared" si="2360"/>
        <v>842.4182358771061</v>
      </c>
      <c r="AI2294" s="91">
        <f t="shared" si="2360"/>
        <v>827.95164762377874</v>
      </c>
      <c r="AJ2294" s="91">
        <f t="shared" si="2360"/>
        <v>672.02098016718571</v>
      </c>
      <c r="AK2294" s="91">
        <f t="shared" si="2360"/>
        <v>708.05203359130576</v>
      </c>
      <c r="AL2294" s="148"/>
      <c r="AM2294" s="148"/>
      <c r="AN2294" s="148"/>
      <c r="AO2294" s="148"/>
    </row>
    <row r="2295" spans="1:41" ht="13.5" customHeight="1">
      <c r="A2295" s="88">
        <v>2292</v>
      </c>
      <c r="B2295" s="95" t="s">
        <v>11</v>
      </c>
      <c r="C2295" s="96">
        <v>4</v>
      </c>
      <c r="D2295" s="96">
        <v>3</v>
      </c>
      <c r="E2295" s="96">
        <v>3</v>
      </c>
      <c r="F2295" s="96">
        <v>2</v>
      </c>
      <c r="G2295" s="96">
        <v>0</v>
      </c>
      <c r="H2295" s="96">
        <v>9</v>
      </c>
      <c r="I2295" s="96">
        <v>2</v>
      </c>
      <c r="J2295" s="96">
        <v>1</v>
      </c>
      <c r="K2295" s="96">
        <v>15</v>
      </c>
      <c r="L2295" s="96">
        <v>3</v>
      </c>
      <c r="M2295" s="96">
        <v>1</v>
      </c>
      <c r="N2295" s="96">
        <v>5</v>
      </c>
      <c r="O2295" s="96"/>
      <c r="P2295" s="96"/>
      <c r="Q2295" s="96"/>
      <c r="R2295" s="96"/>
      <c r="Z2295" s="91">
        <f t="shared" ref="Z2295:AK2295" si="2361">C2295*100000/Z2281</f>
        <v>66.622251832111928</v>
      </c>
      <c r="AA2295" s="91">
        <f t="shared" si="2361"/>
        <v>50.692801622169654</v>
      </c>
      <c r="AB2295" s="91">
        <f t="shared" si="2361"/>
        <v>50.624367195410059</v>
      </c>
      <c r="AC2295" s="91">
        <f t="shared" si="2361"/>
        <v>33.70975897522333</v>
      </c>
      <c r="AD2295" s="91">
        <f t="shared" si="2361"/>
        <v>0</v>
      </c>
      <c r="AE2295" s="91">
        <f t="shared" si="2361"/>
        <v>151.18427683520915</v>
      </c>
      <c r="AF2295" s="91">
        <f t="shared" si="2361"/>
        <v>33.484011384563871</v>
      </c>
      <c r="AG2295" s="91">
        <f t="shared" si="2361"/>
        <v>16.559032952475576</v>
      </c>
      <c r="AH2295" s="91">
        <f t="shared" si="2361"/>
        <v>247.77006937561941</v>
      </c>
      <c r="AI2295" s="91">
        <f t="shared" si="2361"/>
        <v>49.677098857426728</v>
      </c>
      <c r="AJ2295" s="91">
        <f t="shared" si="2361"/>
        <v>16.390755613833797</v>
      </c>
      <c r="AK2295" s="91">
        <f t="shared" si="2361"/>
        <v>82.331631812942533</v>
      </c>
      <c r="AL2295" s="148"/>
      <c r="AM2295" s="148"/>
      <c r="AN2295" s="148"/>
      <c r="AO2295" s="148"/>
    </row>
    <row r="2296" spans="1:41" ht="13.5" customHeight="1">
      <c r="A2296" s="88">
        <v>2293</v>
      </c>
      <c r="B2296" s="95" t="s">
        <v>28</v>
      </c>
      <c r="C2296" s="96">
        <v>0</v>
      </c>
      <c r="D2296" s="96">
        <v>0</v>
      </c>
      <c r="E2296" s="96">
        <v>0</v>
      </c>
      <c r="F2296" s="96">
        <v>0</v>
      </c>
      <c r="G2296" s="96">
        <v>0</v>
      </c>
      <c r="H2296" s="96">
        <v>0</v>
      </c>
      <c r="I2296" s="96">
        <v>0</v>
      </c>
      <c r="J2296" s="96">
        <v>0</v>
      </c>
      <c r="K2296" s="96">
        <v>0</v>
      </c>
      <c r="L2296" s="96">
        <v>0</v>
      </c>
      <c r="M2296" s="96">
        <v>0</v>
      </c>
      <c r="N2296" s="96">
        <v>0</v>
      </c>
      <c r="O2296" s="96"/>
      <c r="P2296" s="96"/>
      <c r="Q2296" s="96"/>
      <c r="R2296" s="96"/>
      <c r="Z2296" s="91">
        <f t="shared" ref="Z2296:AK2296" si="2362">C2296*100000/Z2281</f>
        <v>0</v>
      </c>
      <c r="AA2296" s="91">
        <f t="shared" si="2362"/>
        <v>0</v>
      </c>
      <c r="AB2296" s="91">
        <f t="shared" si="2362"/>
        <v>0</v>
      </c>
      <c r="AC2296" s="91">
        <f t="shared" si="2362"/>
        <v>0</v>
      </c>
      <c r="AD2296" s="91">
        <f t="shared" si="2362"/>
        <v>0</v>
      </c>
      <c r="AE2296" s="91">
        <f t="shared" si="2362"/>
        <v>0</v>
      </c>
      <c r="AF2296" s="91">
        <f t="shared" si="2362"/>
        <v>0</v>
      </c>
      <c r="AG2296" s="91">
        <f t="shared" si="2362"/>
        <v>0</v>
      </c>
      <c r="AH2296" s="91">
        <f t="shared" si="2362"/>
        <v>0</v>
      </c>
      <c r="AI2296" s="91">
        <f t="shared" si="2362"/>
        <v>0</v>
      </c>
      <c r="AJ2296" s="91">
        <f t="shared" si="2362"/>
        <v>0</v>
      </c>
      <c r="AK2296" s="91">
        <f t="shared" si="2362"/>
        <v>0</v>
      </c>
      <c r="AL2296" s="148"/>
      <c r="AM2296" s="148"/>
      <c r="AN2296" s="148"/>
      <c r="AO2296" s="148"/>
    </row>
    <row r="2297" spans="1:41" ht="13.5" customHeight="1">
      <c r="A2297" s="88">
        <v>2294</v>
      </c>
      <c r="B2297" s="97" t="s">
        <v>118</v>
      </c>
      <c r="C2297" s="96">
        <v>93</v>
      </c>
      <c r="D2297" s="96">
        <v>128</v>
      </c>
      <c r="E2297" s="96">
        <v>134</v>
      </c>
      <c r="F2297" s="96">
        <v>140</v>
      </c>
      <c r="G2297" s="96">
        <v>89</v>
      </c>
      <c r="H2297" s="96">
        <v>121</v>
      </c>
      <c r="I2297" s="96">
        <v>99</v>
      </c>
      <c r="J2297" s="96">
        <v>94</v>
      </c>
      <c r="K2297" s="96">
        <v>113</v>
      </c>
      <c r="L2297" s="96">
        <v>91</v>
      </c>
      <c r="M2297" s="96">
        <v>99</v>
      </c>
      <c r="N2297" s="96">
        <v>86</v>
      </c>
      <c r="O2297" s="96"/>
      <c r="P2297" s="96"/>
      <c r="Q2297" s="96"/>
      <c r="R2297" s="96"/>
      <c r="T2297" s="4" t="s">
        <v>1500</v>
      </c>
      <c r="U2297" s="4" t="s">
        <v>1501</v>
      </c>
      <c r="V2297" s="4" t="s">
        <v>1502</v>
      </c>
      <c r="W2297" s="4" t="s">
        <v>1503</v>
      </c>
      <c r="X2297" s="4" t="s">
        <v>1504</v>
      </c>
      <c r="Y2297" s="4">
        <v>1844.3</v>
      </c>
      <c r="Z2297" s="91">
        <f t="shared" ref="Z2297:AK2297" si="2363">C2297*100000/Z2281</f>
        <v>1548.9673550966022</v>
      </c>
      <c r="AA2297" s="91">
        <f t="shared" si="2363"/>
        <v>2162.8928692125719</v>
      </c>
      <c r="AB2297" s="91">
        <f t="shared" si="2363"/>
        <v>2261.2217347283158</v>
      </c>
      <c r="AC2297" s="91">
        <f t="shared" si="2363"/>
        <v>2359.6831282656331</v>
      </c>
      <c r="AD2297" s="91">
        <f t="shared" si="2363"/>
        <v>1497.8121844496802</v>
      </c>
      <c r="AE2297" s="91">
        <f t="shared" si="2363"/>
        <v>2032.5886107844783</v>
      </c>
      <c r="AF2297" s="91">
        <f t="shared" si="2363"/>
        <v>1657.4585635359117</v>
      </c>
      <c r="AG2297" s="91">
        <f t="shared" si="2363"/>
        <v>1556.5490975327041</v>
      </c>
      <c r="AH2297" s="91">
        <f t="shared" si="2363"/>
        <v>1866.5345226296663</v>
      </c>
      <c r="AI2297" s="91">
        <f t="shared" si="2363"/>
        <v>1506.8719986752774</v>
      </c>
      <c r="AJ2297" s="91">
        <f t="shared" si="2363"/>
        <v>1622.6848057695461</v>
      </c>
      <c r="AK2297" s="91">
        <f t="shared" si="2363"/>
        <v>1416.1040671826115</v>
      </c>
      <c r="AL2297" s="148"/>
      <c r="AM2297" s="148"/>
      <c r="AN2297" s="148"/>
      <c r="AO2297" s="148"/>
    </row>
    <row r="2298" spans="1:41" ht="13.5" customHeight="1">
      <c r="A2298" s="88">
        <v>2295</v>
      </c>
      <c r="B2298" s="95" t="s">
        <v>10</v>
      </c>
      <c r="C2298" s="96">
        <v>0</v>
      </c>
      <c r="D2298" s="96">
        <v>0</v>
      </c>
      <c r="E2298" s="96">
        <v>1</v>
      </c>
      <c r="F2298" s="96">
        <v>0</v>
      </c>
      <c r="G2298" s="96">
        <v>0</v>
      </c>
      <c r="H2298" s="96">
        <v>2</v>
      </c>
      <c r="I2298" s="96">
        <v>0</v>
      </c>
      <c r="J2298" s="96">
        <v>1</v>
      </c>
      <c r="K2298" s="96">
        <v>0</v>
      </c>
      <c r="L2298" s="96">
        <v>3</v>
      </c>
      <c r="M2298" s="96">
        <v>0</v>
      </c>
      <c r="N2298" s="96">
        <v>0</v>
      </c>
      <c r="O2298" s="96"/>
      <c r="P2298" s="96"/>
      <c r="Q2298" s="96"/>
      <c r="R2298" s="96"/>
      <c r="Z2298" s="91">
        <f t="shared" ref="Z2298:AK2298" si="2364">C2298*100000/Z2281</f>
        <v>0</v>
      </c>
      <c r="AA2298" s="91">
        <f t="shared" si="2364"/>
        <v>0</v>
      </c>
      <c r="AB2298" s="91">
        <f t="shared" si="2364"/>
        <v>16.874789065136685</v>
      </c>
      <c r="AC2298" s="91">
        <f t="shared" si="2364"/>
        <v>0</v>
      </c>
      <c r="AD2298" s="91">
        <f t="shared" si="2364"/>
        <v>0</v>
      </c>
      <c r="AE2298" s="91">
        <f t="shared" si="2364"/>
        <v>33.596505963379812</v>
      </c>
      <c r="AF2298" s="91">
        <f t="shared" si="2364"/>
        <v>0</v>
      </c>
      <c r="AG2298" s="91">
        <f t="shared" si="2364"/>
        <v>16.559032952475576</v>
      </c>
      <c r="AH2298" s="91">
        <f t="shared" si="2364"/>
        <v>0</v>
      </c>
      <c r="AI2298" s="91">
        <f t="shared" si="2364"/>
        <v>49.677098857426728</v>
      </c>
      <c r="AJ2298" s="91">
        <f t="shared" si="2364"/>
        <v>0</v>
      </c>
      <c r="AK2298" s="91">
        <f t="shared" si="2364"/>
        <v>0</v>
      </c>
      <c r="AL2298" s="148"/>
      <c r="AM2298" s="148"/>
      <c r="AN2298" s="148"/>
      <c r="AO2298" s="148"/>
    </row>
    <row r="2299" spans="1:41" ht="13.5" customHeight="1">
      <c r="A2299" s="88">
        <v>2296</v>
      </c>
      <c r="B2299" s="95" t="s">
        <v>9</v>
      </c>
      <c r="C2299" s="96">
        <v>0</v>
      </c>
      <c r="D2299" s="96">
        <v>3</v>
      </c>
      <c r="E2299" s="96">
        <v>0</v>
      </c>
      <c r="F2299" s="96">
        <v>2</v>
      </c>
      <c r="G2299" s="96">
        <v>1</v>
      </c>
      <c r="H2299" s="96">
        <v>1</v>
      </c>
      <c r="I2299" s="96">
        <v>1</v>
      </c>
      <c r="J2299" s="96">
        <v>1</v>
      </c>
      <c r="K2299" s="96">
        <v>1</v>
      </c>
      <c r="L2299" s="96">
        <v>4</v>
      </c>
      <c r="M2299" s="96">
        <v>3</v>
      </c>
      <c r="N2299" s="96">
        <v>0</v>
      </c>
      <c r="O2299" s="96"/>
      <c r="P2299" s="96"/>
      <c r="Q2299" s="96"/>
      <c r="R2299" s="96"/>
      <c r="Z2299" s="91">
        <f t="shared" ref="Z2299:AK2299" si="2365">C2299*100000/Z2281</f>
        <v>0</v>
      </c>
      <c r="AA2299" s="91">
        <f t="shared" si="2365"/>
        <v>50.692801622169654</v>
      </c>
      <c r="AB2299" s="91">
        <f t="shared" si="2365"/>
        <v>0</v>
      </c>
      <c r="AC2299" s="91">
        <f t="shared" si="2365"/>
        <v>33.70975897522333</v>
      </c>
      <c r="AD2299" s="91">
        <f t="shared" si="2365"/>
        <v>16.82935038707506</v>
      </c>
      <c r="AE2299" s="91">
        <f t="shared" si="2365"/>
        <v>16.798252981689906</v>
      </c>
      <c r="AF2299" s="91">
        <f t="shared" si="2365"/>
        <v>16.742005692281936</v>
      </c>
      <c r="AG2299" s="91">
        <f t="shared" si="2365"/>
        <v>16.559032952475576</v>
      </c>
      <c r="AH2299" s="91">
        <f t="shared" si="2365"/>
        <v>16.518004625041296</v>
      </c>
      <c r="AI2299" s="91">
        <f t="shared" si="2365"/>
        <v>66.236131809902304</v>
      </c>
      <c r="AJ2299" s="91">
        <f t="shared" si="2365"/>
        <v>49.17226684150139</v>
      </c>
      <c r="AK2299" s="91">
        <f t="shared" si="2365"/>
        <v>0</v>
      </c>
      <c r="AL2299" s="148"/>
      <c r="AM2299" s="148"/>
      <c r="AN2299" s="148"/>
      <c r="AO2299" s="148"/>
    </row>
    <row r="2300" spans="1:41" ht="13.5" customHeight="1">
      <c r="A2300" s="88">
        <v>2297</v>
      </c>
      <c r="B2300" s="95" t="s">
        <v>8</v>
      </c>
      <c r="C2300" s="96">
        <v>1</v>
      </c>
      <c r="D2300" s="96">
        <v>5</v>
      </c>
      <c r="E2300" s="96">
        <v>7</v>
      </c>
      <c r="F2300" s="96">
        <v>2</v>
      </c>
      <c r="G2300" s="96">
        <v>5</v>
      </c>
      <c r="H2300" s="96">
        <v>7</v>
      </c>
      <c r="I2300" s="96">
        <v>8</v>
      </c>
      <c r="J2300" s="96">
        <v>4</v>
      </c>
      <c r="K2300" s="96">
        <v>2</v>
      </c>
      <c r="L2300" s="96">
        <v>6</v>
      </c>
      <c r="M2300" s="96">
        <v>6</v>
      </c>
      <c r="N2300" s="96">
        <v>0</v>
      </c>
      <c r="O2300" s="96"/>
      <c r="P2300" s="96"/>
      <c r="Q2300" s="96"/>
      <c r="R2300" s="96"/>
      <c r="Z2300" s="91">
        <f t="shared" ref="Z2300:AK2300" si="2366">C2300*100000/Z2281</f>
        <v>16.655562958027982</v>
      </c>
      <c r="AA2300" s="91">
        <f t="shared" si="2366"/>
        <v>84.48800270361609</v>
      </c>
      <c r="AB2300" s="91">
        <f t="shared" si="2366"/>
        <v>118.1235234559568</v>
      </c>
      <c r="AC2300" s="91">
        <f t="shared" si="2366"/>
        <v>33.70975897522333</v>
      </c>
      <c r="AD2300" s="91">
        <f t="shared" si="2366"/>
        <v>84.146751935375292</v>
      </c>
      <c r="AE2300" s="91">
        <f t="shared" si="2366"/>
        <v>117.58777087182933</v>
      </c>
      <c r="AF2300" s="91">
        <f t="shared" si="2366"/>
        <v>133.93604553825548</v>
      </c>
      <c r="AG2300" s="91">
        <f t="shared" si="2366"/>
        <v>66.236131809902304</v>
      </c>
      <c r="AH2300" s="91">
        <f t="shared" si="2366"/>
        <v>33.036009250082593</v>
      </c>
      <c r="AI2300" s="91">
        <f t="shared" si="2366"/>
        <v>99.354197714853456</v>
      </c>
      <c r="AJ2300" s="91">
        <f t="shared" si="2366"/>
        <v>98.34453368300278</v>
      </c>
      <c r="AK2300" s="91">
        <f t="shared" si="2366"/>
        <v>0</v>
      </c>
      <c r="AL2300" s="148"/>
      <c r="AM2300" s="148"/>
      <c r="AN2300" s="148"/>
      <c r="AO2300" s="148"/>
    </row>
    <row r="2301" spans="1:41" ht="13.5" customHeight="1">
      <c r="A2301" s="88">
        <v>2298</v>
      </c>
      <c r="B2301" s="95" t="s">
        <v>24</v>
      </c>
      <c r="C2301" s="96">
        <v>0</v>
      </c>
      <c r="D2301" s="96">
        <v>0</v>
      </c>
      <c r="E2301" s="96">
        <v>0</v>
      </c>
      <c r="F2301" s="96">
        <v>0</v>
      </c>
      <c r="G2301" s="96">
        <v>0</v>
      </c>
      <c r="H2301" s="96">
        <v>0</v>
      </c>
      <c r="I2301" s="96">
        <v>0</v>
      </c>
      <c r="J2301" s="96">
        <v>0</v>
      </c>
      <c r="K2301" s="96">
        <v>0</v>
      </c>
      <c r="L2301" s="96">
        <v>0</v>
      </c>
      <c r="M2301" s="96">
        <v>0</v>
      </c>
      <c r="N2301" s="96">
        <v>0</v>
      </c>
      <c r="O2301" s="96"/>
      <c r="P2301" s="96"/>
      <c r="Q2301" s="96"/>
      <c r="R2301" s="96"/>
      <c r="Z2301" s="91">
        <f t="shared" ref="Z2301:AK2301" si="2367">C2301*100000/Z2281</f>
        <v>0</v>
      </c>
      <c r="AA2301" s="91">
        <f t="shared" si="2367"/>
        <v>0</v>
      </c>
      <c r="AB2301" s="91">
        <f t="shared" si="2367"/>
        <v>0</v>
      </c>
      <c r="AC2301" s="91">
        <f t="shared" si="2367"/>
        <v>0</v>
      </c>
      <c r="AD2301" s="91">
        <f t="shared" si="2367"/>
        <v>0</v>
      </c>
      <c r="AE2301" s="91">
        <f t="shared" si="2367"/>
        <v>0</v>
      </c>
      <c r="AF2301" s="91">
        <f t="shared" si="2367"/>
        <v>0</v>
      </c>
      <c r="AG2301" s="91">
        <f t="shared" si="2367"/>
        <v>0</v>
      </c>
      <c r="AH2301" s="91">
        <f t="shared" si="2367"/>
        <v>0</v>
      </c>
      <c r="AI2301" s="91">
        <f t="shared" si="2367"/>
        <v>0</v>
      </c>
      <c r="AJ2301" s="91">
        <f t="shared" si="2367"/>
        <v>0</v>
      </c>
      <c r="AK2301" s="91">
        <f t="shared" si="2367"/>
        <v>0</v>
      </c>
      <c r="AL2301" s="148"/>
      <c r="AM2301" s="148"/>
      <c r="AN2301" s="148"/>
      <c r="AO2301" s="148"/>
    </row>
    <row r="2302" spans="1:41" ht="13.5" customHeight="1">
      <c r="A2302" s="88">
        <v>2299</v>
      </c>
      <c r="B2302" s="97" t="s">
        <v>119</v>
      </c>
      <c r="C2302" s="96">
        <v>1</v>
      </c>
      <c r="D2302" s="96">
        <v>8</v>
      </c>
      <c r="E2302" s="96">
        <v>8</v>
      </c>
      <c r="F2302" s="96">
        <v>4</v>
      </c>
      <c r="G2302" s="96">
        <v>6</v>
      </c>
      <c r="H2302" s="96">
        <v>10</v>
      </c>
      <c r="I2302" s="96">
        <v>9</v>
      </c>
      <c r="J2302" s="96">
        <v>6</v>
      </c>
      <c r="K2302" s="96">
        <v>3</v>
      </c>
      <c r="L2302" s="96">
        <v>13</v>
      </c>
      <c r="M2302" s="96">
        <v>9</v>
      </c>
      <c r="N2302" s="96">
        <v>0</v>
      </c>
      <c r="O2302" s="96"/>
      <c r="P2302" s="96"/>
      <c r="Q2302" s="96"/>
      <c r="R2302" s="96"/>
      <c r="T2302" s="4" t="s">
        <v>1505</v>
      </c>
      <c r="U2302" s="4" t="s">
        <v>1506</v>
      </c>
      <c r="V2302" s="4" t="s">
        <v>276</v>
      </c>
      <c r="W2302" s="4" t="s">
        <v>1507</v>
      </c>
      <c r="X2302" s="4" t="s">
        <v>1508</v>
      </c>
      <c r="Y2302" s="4">
        <v>204.9</v>
      </c>
      <c r="Z2302" s="91">
        <f t="shared" ref="Z2302:AK2302" si="2368">C2302*100000/Z2281</f>
        <v>16.655562958027982</v>
      </c>
      <c r="AA2302" s="91">
        <f t="shared" si="2368"/>
        <v>135.18080432578574</v>
      </c>
      <c r="AB2302" s="91">
        <f t="shared" si="2368"/>
        <v>134.99831252109348</v>
      </c>
      <c r="AC2302" s="91">
        <f t="shared" si="2368"/>
        <v>67.419517950446661</v>
      </c>
      <c r="AD2302" s="91">
        <f t="shared" si="2368"/>
        <v>100.97610232245036</v>
      </c>
      <c r="AE2302" s="91">
        <f t="shared" si="2368"/>
        <v>167.98252981689905</v>
      </c>
      <c r="AF2302" s="91">
        <f t="shared" si="2368"/>
        <v>150.67805123053742</v>
      </c>
      <c r="AG2302" s="91">
        <f t="shared" si="2368"/>
        <v>99.354197714853456</v>
      </c>
      <c r="AH2302" s="91">
        <f t="shared" si="2368"/>
        <v>49.554013875123886</v>
      </c>
      <c r="AI2302" s="91">
        <f t="shared" si="2368"/>
        <v>215.26742838218249</v>
      </c>
      <c r="AJ2302" s="91">
        <f t="shared" si="2368"/>
        <v>147.51680052450419</v>
      </c>
      <c r="AK2302" s="91">
        <f t="shared" si="2368"/>
        <v>0</v>
      </c>
      <c r="AL2302" s="148"/>
      <c r="AM2302" s="148"/>
      <c r="AN2302" s="148"/>
      <c r="AO2302" s="148"/>
    </row>
    <row r="2303" spans="1:41" ht="13.5" customHeight="1">
      <c r="A2303" s="88">
        <v>2300</v>
      </c>
      <c r="B2303" s="95" t="s">
        <v>7</v>
      </c>
      <c r="C2303" s="96">
        <v>7</v>
      </c>
      <c r="D2303" s="96">
        <v>36</v>
      </c>
      <c r="E2303" s="96">
        <v>24</v>
      </c>
      <c r="F2303" s="96">
        <v>3</v>
      </c>
      <c r="G2303" s="96">
        <v>11</v>
      </c>
      <c r="H2303" s="96">
        <v>30</v>
      </c>
      <c r="I2303" s="96">
        <v>8</v>
      </c>
      <c r="J2303" s="96">
        <v>22</v>
      </c>
      <c r="K2303" s="96">
        <v>11</v>
      </c>
      <c r="L2303" s="96">
        <v>38</v>
      </c>
      <c r="M2303" s="96">
        <v>7</v>
      </c>
      <c r="N2303" s="96">
        <v>7</v>
      </c>
      <c r="O2303" s="96"/>
      <c r="P2303" s="96"/>
      <c r="Q2303" s="96"/>
      <c r="R2303" s="96"/>
      <c r="Z2303" s="91">
        <f t="shared" ref="Z2303:AK2303" si="2369">C2303*100000/Z2281</f>
        <v>116.58894070619587</v>
      </c>
      <c r="AA2303" s="91">
        <f t="shared" si="2369"/>
        <v>608.31361946603579</v>
      </c>
      <c r="AB2303" s="91">
        <f t="shared" si="2369"/>
        <v>404.99493756328047</v>
      </c>
      <c r="AC2303" s="91">
        <f t="shared" si="2369"/>
        <v>50.564638462834992</v>
      </c>
      <c r="AD2303" s="91">
        <f t="shared" si="2369"/>
        <v>185.12285425782565</v>
      </c>
      <c r="AE2303" s="91">
        <f t="shared" si="2369"/>
        <v>503.94758945069714</v>
      </c>
      <c r="AF2303" s="91">
        <f t="shared" si="2369"/>
        <v>133.93604553825548</v>
      </c>
      <c r="AG2303" s="91">
        <f t="shared" si="2369"/>
        <v>364.29872495446267</v>
      </c>
      <c r="AH2303" s="91">
        <f t="shared" si="2369"/>
        <v>181.69805087545424</v>
      </c>
      <c r="AI2303" s="91">
        <f t="shared" si="2369"/>
        <v>629.24325219407183</v>
      </c>
      <c r="AJ2303" s="91">
        <f t="shared" si="2369"/>
        <v>114.73528929683658</v>
      </c>
      <c r="AK2303" s="91">
        <f t="shared" si="2369"/>
        <v>115.26428453811954</v>
      </c>
      <c r="AL2303" s="148"/>
      <c r="AM2303" s="148"/>
      <c r="AN2303" s="148"/>
      <c r="AO2303" s="148"/>
    </row>
    <row r="2304" spans="1:41" ht="13.5" customHeight="1">
      <c r="A2304" s="88">
        <v>2301</v>
      </c>
      <c r="B2304" s="95" t="s">
        <v>6</v>
      </c>
      <c r="C2304" s="96">
        <v>34</v>
      </c>
      <c r="D2304" s="96">
        <v>16</v>
      </c>
      <c r="E2304" s="96">
        <v>24</v>
      </c>
      <c r="F2304" s="96">
        <v>20</v>
      </c>
      <c r="G2304" s="96">
        <v>11</v>
      </c>
      <c r="H2304" s="96">
        <v>5</v>
      </c>
      <c r="I2304" s="96">
        <v>17</v>
      </c>
      <c r="J2304" s="96">
        <v>13</v>
      </c>
      <c r="K2304" s="96">
        <v>3</v>
      </c>
      <c r="L2304" s="96">
        <v>7</v>
      </c>
      <c r="M2304" s="96">
        <v>2</v>
      </c>
      <c r="N2304" s="96">
        <v>5</v>
      </c>
      <c r="O2304" s="96"/>
      <c r="P2304" s="96"/>
      <c r="Q2304" s="96"/>
      <c r="R2304" s="96"/>
      <c r="Z2304" s="91">
        <f t="shared" ref="Z2304:AK2304" si="2370">C2304*100000/Z2281</f>
        <v>566.2891405729514</v>
      </c>
      <c r="AA2304" s="91">
        <f t="shared" si="2370"/>
        <v>270.36160865157149</v>
      </c>
      <c r="AB2304" s="91">
        <f t="shared" si="2370"/>
        <v>404.99493756328047</v>
      </c>
      <c r="AC2304" s="91">
        <f t="shared" si="2370"/>
        <v>337.09758975223326</v>
      </c>
      <c r="AD2304" s="91">
        <f t="shared" si="2370"/>
        <v>185.12285425782565</v>
      </c>
      <c r="AE2304" s="91">
        <f t="shared" si="2370"/>
        <v>83.991264908449523</v>
      </c>
      <c r="AF2304" s="91">
        <f t="shared" si="2370"/>
        <v>284.61409676879288</v>
      </c>
      <c r="AG2304" s="91">
        <f t="shared" si="2370"/>
        <v>215.26742838218249</v>
      </c>
      <c r="AH2304" s="91">
        <f t="shared" si="2370"/>
        <v>49.554013875123886</v>
      </c>
      <c r="AI2304" s="91">
        <f t="shared" si="2370"/>
        <v>115.91323066732903</v>
      </c>
      <c r="AJ2304" s="91">
        <f t="shared" si="2370"/>
        <v>32.781511227667593</v>
      </c>
      <c r="AK2304" s="91">
        <f t="shared" si="2370"/>
        <v>82.331631812942533</v>
      </c>
      <c r="AL2304" s="148"/>
      <c r="AM2304" s="148"/>
      <c r="AN2304" s="148"/>
      <c r="AO2304" s="148"/>
    </row>
    <row r="2305" spans="1:41" ht="13.5" customHeight="1">
      <c r="A2305" s="88">
        <v>2302</v>
      </c>
      <c r="B2305" s="95" t="s">
        <v>5</v>
      </c>
      <c r="C2305" s="96">
        <v>1</v>
      </c>
      <c r="D2305" s="96">
        <v>1</v>
      </c>
      <c r="E2305" s="96">
        <v>4</v>
      </c>
      <c r="F2305" s="96">
        <v>3</v>
      </c>
      <c r="G2305" s="96">
        <v>0</v>
      </c>
      <c r="H2305" s="96">
        <v>3</v>
      </c>
      <c r="I2305" s="96">
        <v>2</v>
      </c>
      <c r="J2305" s="96">
        <v>2</v>
      </c>
      <c r="K2305" s="96">
        <v>2</v>
      </c>
      <c r="L2305" s="96">
        <v>2</v>
      </c>
      <c r="M2305" s="96">
        <v>3</v>
      </c>
      <c r="N2305" s="96">
        <v>4</v>
      </c>
      <c r="O2305" s="96"/>
      <c r="P2305" s="96"/>
      <c r="Q2305" s="96"/>
      <c r="R2305" s="96"/>
      <c r="Z2305" s="91">
        <f t="shared" ref="Z2305:AK2305" si="2371">C2305*100000/Z2281</f>
        <v>16.655562958027982</v>
      </c>
      <c r="AA2305" s="91">
        <f t="shared" si="2371"/>
        <v>16.897600540723218</v>
      </c>
      <c r="AB2305" s="91">
        <f t="shared" si="2371"/>
        <v>67.499156260546741</v>
      </c>
      <c r="AC2305" s="91">
        <f t="shared" si="2371"/>
        <v>50.564638462834992</v>
      </c>
      <c r="AD2305" s="91">
        <f t="shared" si="2371"/>
        <v>0</v>
      </c>
      <c r="AE2305" s="91">
        <f t="shared" si="2371"/>
        <v>50.394758945069711</v>
      </c>
      <c r="AF2305" s="91">
        <f t="shared" si="2371"/>
        <v>33.484011384563871</v>
      </c>
      <c r="AG2305" s="91">
        <f t="shared" si="2371"/>
        <v>33.118065904951152</v>
      </c>
      <c r="AH2305" s="91">
        <f t="shared" si="2371"/>
        <v>33.036009250082593</v>
      </c>
      <c r="AI2305" s="91">
        <f t="shared" si="2371"/>
        <v>33.118065904951152</v>
      </c>
      <c r="AJ2305" s="91">
        <f t="shared" si="2371"/>
        <v>49.17226684150139</v>
      </c>
      <c r="AK2305" s="91">
        <f t="shared" si="2371"/>
        <v>65.865305450354029</v>
      </c>
      <c r="AL2305" s="148"/>
      <c r="AM2305" s="148"/>
      <c r="AN2305" s="148"/>
      <c r="AO2305" s="148"/>
    </row>
    <row r="2306" spans="1:41" ht="13.5" customHeight="1">
      <c r="A2306" s="88">
        <v>2303</v>
      </c>
      <c r="B2306" s="95" t="s">
        <v>26</v>
      </c>
      <c r="C2306" s="96">
        <v>0</v>
      </c>
      <c r="D2306" s="96">
        <v>0</v>
      </c>
      <c r="E2306" s="96">
        <v>0</v>
      </c>
      <c r="F2306" s="96">
        <v>0</v>
      </c>
      <c r="G2306" s="96">
        <v>0</v>
      </c>
      <c r="H2306" s="96">
        <v>0</v>
      </c>
      <c r="I2306" s="96">
        <v>0</v>
      </c>
      <c r="J2306" s="96">
        <v>0</v>
      </c>
      <c r="K2306" s="96">
        <v>0</v>
      </c>
      <c r="L2306" s="96">
        <v>0</v>
      </c>
      <c r="M2306" s="96">
        <v>0</v>
      </c>
      <c r="N2306" s="96">
        <v>0</v>
      </c>
      <c r="O2306" s="96"/>
      <c r="P2306" s="96"/>
      <c r="Q2306" s="96"/>
      <c r="R2306" s="96"/>
      <c r="Z2306" s="91">
        <f t="shared" ref="Z2306:AK2306" si="2372">C2306*100000/Z2281</f>
        <v>0</v>
      </c>
      <c r="AA2306" s="91">
        <f t="shared" si="2372"/>
        <v>0</v>
      </c>
      <c r="AB2306" s="91">
        <f t="shared" si="2372"/>
        <v>0</v>
      </c>
      <c r="AC2306" s="91">
        <f t="shared" si="2372"/>
        <v>0</v>
      </c>
      <c r="AD2306" s="91">
        <f t="shared" si="2372"/>
        <v>0</v>
      </c>
      <c r="AE2306" s="91">
        <f t="shared" si="2372"/>
        <v>0</v>
      </c>
      <c r="AF2306" s="91">
        <f t="shared" si="2372"/>
        <v>0</v>
      </c>
      <c r="AG2306" s="91">
        <f t="shared" si="2372"/>
        <v>0</v>
      </c>
      <c r="AH2306" s="91">
        <f t="shared" si="2372"/>
        <v>0</v>
      </c>
      <c r="AI2306" s="91">
        <f t="shared" si="2372"/>
        <v>0</v>
      </c>
      <c r="AJ2306" s="91">
        <f t="shared" si="2372"/>
        <v>0</v>
      </c>
      <c r="AK2306" s="91">
        <f t="shared" si="2372"/>
        <v>0</v>
      </c>
      <c r="AL2306" s="148"/>
      <c r="AM2306" s="148"/>
      <c r="AN2306" s="148"/>
      <c r="AO2306" s="148"/>
    </row>
    <row r="2307" spans="1:41" ht="13.5" customHeight="1">
      <c r="A2307" s="88">
        <v>2304</v>
      </c>
      <c r="B2307" s="95" t="s">
        <v>4</v>
      </c>
      <c r="C2307" s="96">
        <v>7</v>
      </c>
      <c r="D2307" s="96">
        <v>8</v>
      </c>
      <c r="E2307" s="96">
        <v>12</v>
      </c>
      <c r="F2307" s="96">
        <v>6</v>
      </c>
      <c r="G2307" s="96">
        <v>2</v>
      </c>
      <c r="H2307" s="96">
        <v>1</v>
      </c>
      <c r="I2307" s="96">
        <v>5</v>
      </c>
      <c r="J2307" s="96">
        <v>2</v>
      </c>
      <c r="K2307" s="96">
        <v>5</v>
      </c>
      <c r="L2307" s="96">
        <v>5</v>
      </c>
      <c r="M2307" s="96">
        <v>6</v>
      </c>
      <c r="N2307" s="96">
        <v>0</v>
      </c>
      <c r="O2307" s="96"/>
      <c r="P2307" s="96"/>
      <c r="Q2307" s="96"/>
      <c r="R2307" s="96"/>
      <c r="Z2307" s="91">
        <f t="shared" ref="Z2307:AK2307" si="2373">C2307*100000/Z2281</f>
        <v>116.58894070619587</v>
      </c>
      <c r="AA2307" s="91">
        <f t="shared" si="2373"/>
        <v>135.18080432578574</v>
      </c>
      <c r="AB2307" s="91">
        <f t="shared" si="2373"/>
        <v>202.49746878164024</v>
      </c>
      <c r="AC2307" s="91">
        <f t="shared" si="2373"/>
        <v>101.12927692566998</v>
      </c>
      <c r="AD2307" s="91">
        <f t="shared" si="2373"/>
        <v>33.65870077415012</v>
      </c>
      <c r="AE2307" s="91">
        <f t="shared" si="2373"/>
        <v>16.798252981689906</v>
      </c>
      <c r="AF2307" s="91">
        <f t="shared" si="2373"/>
        <v>83.710028461409678</v>
      </c>
      <c r="AG2307" s="91">
        <f t="shared" si="2373"/>
        <v>33.118065904951152</v>
      </c>
      <c r="AH2307" s="91">
        <f t="shared" si="2373"/>
        <v>82.590023125206471</v>
      </c>
      <c r="AI2307" s="91">
        <f t="shared" si="2373"/>
        <v>82.79516476237788</v>
      </c>
      <c r="AJ2307" s="91">
        <f t="shared" si="2373"/>
        <v>98.34453368300278</v>
      </c>
      <c r="AK2307" s="91">
        <f t="shared" si="2373"/>
        <v>0</v>
      </c>
      <c r="AL2307" s="148"/>
      <c r="AM2307" s="148"/>
      <c r="AN2307" s="148"/>
      <c r="AO2307" s="148"/>
    </row>
    <row r="2308" spans="1:41" ht="13.5" customHeight="1">
      <c r="A2308" s="88">
        <v>2305</v>
      </c>
      <c r="B2308" s="95" t="s">
        <v>3</v>
      </c>
      <c r="C2308" s="96">
        <v>23</v>
      </c>
      <c r="D2308" s="96">
        <v>10</v>
      </c>
      <c r="E2308" s="96">
        <v>12</v>
      </c>
      <c r="F2308" s="96">
        <v>10</v>
      </c>
      <c r="G2308" s="96">
        <v>4</v>
      </c>
      <c r="H2308" s="96">
        <v>21</v>
      </c>
      <c r="I2308" s="96">
        <v>24</v>
      </c>
      <c r="J2308" s="96">
        <v>18</v>
      </c>
      <c r="K2308" s="96">
        <v>17</v>
      </c>
      <c r="L2308" s="96">
        <v>16</v>
      </c>
      <c r="M2308" s="96">
        <v>46</v>
      </c>
      <c r="N2308" s="96">
        <v>13</v>
      </c>
      <c r="O2308" s="96"/>
      <c r="P2308" s="96"/>
      <c r="Q2308" s="96"/>
      <c r="R2308" s="96"/>
      <c r="Z2308" s="91">
        <f t="shared" ref="Z2308:AK2308" si="2374">C2308*100000/Z2281</f>
        <v>383.07794803464355</v>
      </c>
      <c r="AA2308" s="91">
        <f t="shared" si="2374"/>
        <v>168.97600540723218</v>
      </c>
      <c r="AB2308" s="91">
        <f t="shared" si="2374"/>
        <v>202.49746878164024</v>
      </c>
      <c r="AC2308" s="91">
        <f t="shared" si="2374"/>
        <v>168.54879487611663</v>
      </c>
      <c r="AD2308" s="91">
        <f t="shared" si="2374"/>
        <v>67.317401548300239</v>
      </c>
      <c r="AE2308" s="91">
        <f t="shared" si="2374"/>
        <v>352.76331261548796</v>
      </c>
      <c r="AF2308" s="91">
        <f t="shared" si="2374"/>
        <v>401.80813661476645</v>
      </c>
      <c r="AG2308" s="91">
        <f t="shared" si="2374"/>
        <v>298.06259314456037</v>
      </c>
      <c r="AH2308" s="91">
        <f t="shared" si="2374"/>
        <v>280.80607862570201</v>
      </c>
      <c r="AI2308" s="91">
        <f t="shared" si="2374"/>
        <v>264.94452723960922</v>
      </c>
      <c r="AJ2308" s="91">
        <f t="shared" si="2374"/>
        <v>753.97475823635466</v>
      </c>
      <c r="AK2308" s="91">
        <f t="shared" si="2374"/>
        <v>214.06224271365059</v>
      </c>
      <c r="AL2308" s="148"/>
      <c r="AM2308" s="148"/>
      <c r="AN2308" s="148"/>
      <c r="AO2308" s="148"/>
    </row>
    <row r="2309" spans="1:41" ht="13.5" customHeight="1">
      <c r="A2309" s="88">
        <v>2306</v>
      </c>
      <c r="B2309" s="95" t="s">
        <v>2</v>
      </c>
      <c r="C2309" s="96">
        <v>0</v>
      </c>
      <c r="D2309" s="96">
        <v>0</v>
      </c>
      <c r="E2309" s="96">
        <v>0</v>
      </c>
      <c r="F2309" s="96">
        <v>0</v>
      </c>
      <c r="G2309" s="96">
        <v>0</v>
      </c>
      <c r="H2309" s="96">
        <v>0</v>
      </c>
      <c r="I2309" s="96">
        <v>0</v>
      </c>
      <c r="J2309" s="96">
        <v>0</v>
      </c>
      <c r="K2309" s="96">
        <v>0</v>
      </c>
      <c r="L2309" s="96">
        <v>0</v>
      </c>
      <c r="M2309" s="96">
        <v>0</v>
      </c>
      <c r="N2309" s="96">
        <v>0</v>
      </c>
      <c r="O2309" s="96"/>
      <c r="P2309" s="96"/>
      <c r="Q2309" s="96"/>
      <c r="R2309" s="96"/>
      <c r="Z2309" s="91">
        <f t="shared" ref="Z2309:AK2309" si="2375">C2309*100000/Z2281</f>
        <v>0</v>
      </c>
      <c r="AA2309" s="91">
        <f t="shared" si="2375"/>
        <v>0</v>
      </c>
      <c r="AB2309" s="91">
        <f t="shared" si="2375"/>
        <v>0</v>
      </c>
      <c r="AC2309" s="91">
        <f t="shared" si="2375"/>
        <v>0</v>
      </c>
      <c r="AD2309" s="91">
        <f t="shared" si="2375"/>
        <v>0</v>
      </c>
      <c r="AE2309" s="91">
        <f t="shared" si="2375"/>
        <v>0</v>
      </c>
      <c r="AF2309" s="91">
        <f t="shared" si="2375"/>
        <v>0</v>
      </c>
      <c r="AG2309" s="91">
        <f t="shared" si="2375"/>
        <v>0</v>
      </c>
      <c r="AH2309" s="91">
        <f t="shared" si="2375"/>
        <v>0</v>
      </c>
      <c r="AI2309" s="91">
        <f t="shared" si="2375"/>
        <v>0</v>
      </c>
      <c r="AJ2309" s="91">
        <f t="shared" si="2375"/>
        <v>0</v>
      </c>
      <c r="AK2309" s="91">
        <f t="shared" si="2375"/>
        <v>0</v>
      </c>
      <c r="AL2309" s="148"/>
      <c r="AM2309" s="148"/>
      <c r="AN2309" s="148"/>
      <c r="AO2309" s="148"/>
    </row>
    <row r="2310" spans="1:41" ht="13.5" customHeight="1">
      <c r="A2310" s="88">
        <v>2307</v>
      </c>
      <c r="B2310" s="95" t="s">
        <v>23</v>
      </c>
      <c r="C2310" s="96">
        <v>1</v>
      </c>
      <c r="D2310" s="96">
        <v>0</v>
      </c>
      <c r="E2310" s="96">
        <v>0</v>
      </c>
      <c r="F2310" s="96">
        <v>0</v>
      </c>
      <c r="G2310" s="96">
        <v>0</v>
      </c>
      <c r="H2310" s="96">
        <v>0</v>
      </c>
      <c r="I2310" s="96">
        <v>0</v>
      </c>
      <c r="J2310" s="96">
        <v>0</v>
      </c>
      <c r="K2310" s="96">
        <v>0</v>
      </c>
      <c r="L2310" s="96">
        <v>0</v>
      </c>
      <c r="M2310" s="96">
        <v>0</v>
      </c>
      <c r="N2310" s="96">
        <v>1</v>
      </c>
      <c r="O2310" s="96"/>
      <c r="P2310" s="96"/>
      <c r="Q2310" s="96"/>
      <c r="R2310" s="96"/>
      <c r="Z2310" s="91">
        <f t="shared" ref="Z2310:AK2310" si="2376">C2310*100000/Z2281</f>
        <v>16.655562958027982</v>
      </c>
      <c r="AA2310" s="91">
        <f t="shared" si="2376"/>
        <v>0</v>
      </c>
      <c r="AB2310" s="91">
        <f t="shared" si="2376"/>
        <v>0</v>
      </c>
      <c r="AC2310" s="91">
        <f t="shared" si="2376"/>
        <v>0</v>
      </c>
      <c r="AD2310" s="91">
        <f t="shared" si="2376"/>
        <v>0</v>
      </c>
      <c r="AE2310" s="91">
        <f t="shared" si="2376"/>
        <v>0</v>
      </c>
      <c r="AF2310" s="91">
        <f t="shared" si="2376"/>
        <v>0</v>
      </c>
      <c r="AG2310" s="91">
        <f t="shared" si="2376"/>
        <v>0</v>
      </c>
      <c r="AH2310" s="91">
        <f t="shared" si="2376"/>
        <v>0</v>
      </c>
      <c r="AI2310" s="91">
        <f t="shared" si="2376"/>
        <v>0</v>
      </c>
      <c r="AJ2310" s="91">
        <f t="shared" si="2376"/>
        <v>0</v>
      </c>
      <c r="AK2310" s="91">
        <f t="shared" si="2376"/>
        <v>16.466326362588507</v>
      </c>
      <c r="AL2310" s="148"/>
      <c r="AM2310" s="148"/>
      <c r="AN2310" s="148"/>
      <c r="AO2310" s="148"/>
    </row>
    <row r="2311" spans="1:41" ht="13.5" customHeight="1">
      <c r="A2311" s="88">
        <v>2308</v>
      </c>
      <c r="B2311" s="95" t="s">
        <v>1</v>
      </c>
      <c r="C2311" s="96">
        <v>2</v>
      </c>
      <c r="D2311" s="96">
        <v>2</v>
      </c>
      <c r="E2311" s="96">
        <v>0</v>
      </c>
      <c r="F2311" s="96">
        <v>0</v>
      </c>
      <c r="G2311" s="96">
        <v>1</v>
      </c>
      <c r="H2311" s="96">
        <v>2</v>
      </c>
      <c r="I2311" s="96">
        <v>0</v>
      </c>
      <c r="J2311" s="96">
        <v>0</v>
      </c>
      <c r="K2311" s="96">
        <v>0</v>
      </c>
      <c r="L2311" s="96">
        <v>0</v>
      </c>
      <c r="M2311" s="96">
        <v>0</v>
      </c>
      <c r="N2311" s="96">
        <v>0</v>
      </c>
      <c r="O2311" s="96"/>
      <c r="P2311" s="96"/>
      <c r="Q2311" s="96"/>
      <c r="R2311" s="96"/>
      <c r="Z2311" s="91">
        <f t="shared" ref="Z2311:AK2311" si="2377">C2311*100000/Z2281</f>
        <v>33.311125916055964</v>
      </c>
      <c r="AA2311" s="91">
        <f t="shared" si="2377"/>
        <v>33.795201081446436</v>
      </c>
      <c r="AB2311" s="91">
        <f t="shared" si="2377"/>
        <v>0</v>
      </c>
      <c r="AC2311" s="91">
        <f t="shared" si="2377"/>
        <v>0</v>
      </c>
      <c r="AD2311" s="91">
        <f t="shared" si="2377"/>
        <v>16.82935038707506</v>
      </c>
      <c r="AE2311" s="91">
        <f t="shared" si="2377"/>
        <v>33.596505963379812</v>
      </c>
      <c r="AF2311" s="91">
        <f t="shared" si="2377"/>
        <v>0</v>
      </c>
      <c r="AG2311" s="91">
        <f t="shared" si="2377"/>
        <v>0</v>
      </c>
      <c r="AH2311" s="91">
        <f t="shared" si="2377"/>
        <v>0</v>
      </c>
      <c r="AI2311" s="91">
        <f t="shared" si="2377"/>
        <v>0</v>
      </c>
      <c r="AJ2311" s="91">
        <f t="shared" si="2377"/>
        <v>0</v>
      </c>
      <c r="AK2311" s="91">
        <f t="shared" si="2377"/>
        <v>0</v>
      </c>
      <c r="AL2311" s="148"/>
      <c r="AM2311" s="148"/>
      <c r="AN2311" s="148"/>
      <c r="AO2311" s="148"/>
    </row>
    <row r="2312" spans="1:41" ht="13.5" customHeight="1">
      <c r="A2312" s="88">
        <v>2309</v>
      </c>
      <c r="B2312" s="95" t="s">
        <v>0</v>
      </c>
      <c r="C2312" s="96">
        <v>2</v>
      </c>
      <c r="D2312" s="96">
        <v>13</v>
      </c>
      <c r="E2312" s="96">
        <v>0</v>
      </c>
      <c r="F2312" s="96">
        <v>1</v>
      </c>
      <c r="G2312" s="96">
        <v>0</v>
      </c>
      <c r="H2312" s="96">
        <v>4</v>
      </c>
      <c r="I2312" s="96">
        <v>1</v>
      </c>
      <c r="J2312" s="96">
        <v>9</v>
      </c>
      <c r="K2312" s="96">
        <v>6</v>
      </c>
      <c r="L2312" s="96">
        <v>0</v>
      </c>
      <c r="M2312" s="96">
        <v>2</v>
      </c>
      <c r="N2312" s="96">
        <v>7</v>
      </c>
      <c r="O2312" s="96"/>
      <c r="P2312" s="96"/>
      <c r="Q2312" s="96"/>
      <c r="R2312" s="96"/>
      <c r="Z2312" s="91">
        <f t="shared" ref="Z2312:AK2312" si="2378">C2312*100000/Z2281</f>
        <v>33.311125916055964</v>
      </c>
      <c r="AA2312" s="91">
        <f t="shared" si="2378"/>
        <v>219.66880702940182</v>
      </c>
      <c r="AB2312" s="91">
        <f t="shared" si="2378"/>
        <v>0</v>
      </c>
      <c r="AC2312" s="91">
        <f t="shared" si="2378"/>
        <v>16.854879487611665</v>
      </c>
      <c r="AD2312" s="91">
        <f t="shared" si="2378"/>
        <v>0</v>
      </c>
      <c r="AE2312" s="91">
        <f t="shared" si="2378"/>
        <v>67.193011926759624</v>
      </c>
      <c r="AF2312" s="91">
        <f t="shared" si="2378"/>
        <v>16.742005692281936</v>
      </c>
      <c r="AG2312" s="91">
        <f t="shared" si="2378"/>
        <v>149.03129657228018</v>
      </c>
      <c r="AH2312" s="91">
        <f t="shared" si="2378"/>
        <v>99.108027750247771</v>
      </c>
      <c r="AI2312" s="91">
        <f t="shared" si="2378"/>
        <v>0</v>
      </c>
      <c r="AJ2312" s="91">
        <f t="shared" si="2378"/>
        <v>32.781511227667593</v>
      </c>
      <c r="AK2312" s="91">
        <f t="shared" si="2378"/>
        <v>115.26428453811954</v>
      </c>
      <c r="AL2312" s="148"/>
      <c r="AM2312" s="148"/>
      <c r="AN2312" s="148"/>
      <c r="AO2312" s="148"/>
    </row>
    <row r="2313" spans="1:41" ht="13.5" customHeight="1">
      <c r="A2313" s="88">
        <v>2310</v>
      </c>
      <c r="B2313" s="97" t="s">
        <v>111</v>
      </c>
      <c r="C2313" s="96"/>
      <c r="D2313" s="96"/>
      <c r="E2313" s="96"/>
      <c r="F2313" s="96"/>
      <c r="G2313" s="96"/>
      <c r="H2313" s="96"/>
      <c r="I2313" s="96"/>
      <c r="J2313" s="96"/>
      <c r="K2313" s="96"/>
      <c r="L2313" s="96"/>
      <c r="M2313" s="96">
        <v>0</v>
      </c>
      <c r="N2313" s="96">
        <v>0</v>
      </c>
      <c r="O2313" s="96"/>
      <c r="P2313" s="96"/>
      <c r="Q2313" s="96"/>
      <c r="R2313" s="96"/>
      <c r="Z2313" s="91">
        <f t="shared" ref="Z2313:AK2313" si="2379">C2313*100000/Z2281</f>
        <v>0</v>
      </c>
      <c r="AA2313" s="91">
        <f t="shared" si="2379"/>
        <v>0</v>
      </c>
      <c r="AB2313" s="91">
        <f t="shared" si="2379"/>
        <v>0</v>
      </c>
      <c r="AC2313" s="91">
        <f t="shared" si="2379"/>
        <v>0</v>
      </c>
      <c r="AD2313" s="91">
        <f t="shared" si="2379"/>
        <v>0</v>
      </c>
      <c r="AE2313" s="91">
        <f t="shared" si="2379"/>
        <v>0</v>
      </c>
      <c r="AF2313" s="91">
        <f t="shared" si="2379"/>
        <v>0</v>
      </c>
      <c r="AG2313" s="91">
        <f t="shared" si="2379"/>
        <v>0</v>
      </c>
      <c r="AH2313" s="91">
        <f t="shared" si="2379"/>
        <v>0</v>
      </c>
      <c r="AI2313" s="91">
        <f t="shared" si="2379"/>
        <v>0</v>
      </c>
      <c r="AJ2313" s="91">
        <f t="shared" si="2379"/>
        <v>0</v>
      </c>
      <c r="AK2313" s="91">
        <f t="shared" si="2379"/>
        <v>0</v>
      </c>
      <c r="AL2313" s="148"/>
      <c r="AM2313" s="148"/>
      <c r="AN2313" s="148"/>
      <c r="AO2313" s="148"/>
    </row>
    <row r="2314" spans="1:41" ht="13.5" customHeight="1">
      <c r="A2314" s="88">
        <v>2311</v>
      </c>
      <c r="B2314" s="97" t="s">
        <v>112</v>
      </c>
      <c r="C2314" s="96">
        <f>SUM(C2290,C2297,C2302,C2303:C2313)</f>
        <v>214</v>
      </c>
      <c r="D2314" s="96">
        <f t="shared" ref="D2314:K2314" si="2380">SUM(D2290,D2297,D2302,D2303:D2313)</f>
        <v>283</v>
      </c>
      <c r="E2314" s="96">
        <f t="shared" si="2380"/>
        <v>270</v>
      </c>
      <c r="F2314" s="96">
        <f t="shared" si="2380"/>
        <v>263</v>
      </c>
      <c r="G2314" s="96">
        <f t="shared" si="2380"/>
        <v>170</v>
      </c>
      <c r="H2314" s="96">
        <f t="shared" si="2380"/>
        <v>257</v>
      </c>
      <c r="I2314" s="96">
        <f t="shared" si="2380"/>
        <v>207</v>
      </c>
      <c r="J2314" s="96">
        <f t="shared" si="2380"/>
        <v>207</v>
      </c>
      <c r="K2314" s="96">
        <f t="shared" si="2380"/>
        <v>205</v>
      </c>
      <c r="L2314" s="96">
        <f>SUM(L2290,L2297,L2302,L2303:L2313)</f>
        <v>226</v>
      </c>
      <c r="M2314" s="96">
        <f t="shared" ref="M2314:R2314" si="2381">SUM(M2290,M2297,M2302,M2303:M2313)</f>
        <v>223</v>
      </c>
      <c r="N2314" s="96">
        <f>SUM(N2290,N2297,N2302,N2303:N2313)</f>
        <v>155</v>
      </c>
      <c r="O2314" s="96">
        <f t="shared" si="2381"/>
        <v>0</v>
      </c>
      <c r="P2314" s="96">
        <f t="shared" si="2381"/>
        <v>0</v>
      </c>
      <c r="Q2314" s="96">
        <f t="shared" si="2381"/>
        <v>0</v>
      </c>
      <c r="R2314" s="96">
        <f t="shared" si="2381"/>
        <v>0</v>
      </c>
      <c r="T2314" s="4" t="s">
        <v>1509</v>
      </c>
      <c r="U2314" s="4" t="s">
        <v>1510</v>
      </c>
      <c r="V2314" s="4" t="s">
        <v>1511</v>
      </c>
      <c r="W2314" s="4" t="s">
        <v>1512</v>
      </c>
      <c r="X2314" s="4" t="s">
        <v>1513</v>
      </c>
      <c r="Y2314" s="4">
        <v>3861.9</v>
      </c>
      <c r="Z2314" s="91">
        <f t="shared" ref="Z2314:AK2314" si="2382">C2314*100000/Z2281</f>
        <v>3564.290473017988</v>
      </c>
      <c r="AA2314" s="91">
        <f t="shared" si="2382"/>
        <v>4782.0209530246702</v>
      </c>
      <c r="AB2314" s="91">
        <f t="shared" si="2382"/>
        <v>4556.1930475869049</v>
      </c>
      <c r="AC2314" s="91">
        <f t="shared" si="2382"/>
        <v>4432.8333052418675</v>
      </c>
      <c r="AD2314" s="91">
        <f t="shared" si="2382"/>
        <v>2860.9895658027599</v>
      </c>
      <c r="AE2314" s="91">
        <f t="shared" si="2382"/>
        <v>4317.151016294305</v>
      </c>
      <c r="AF2314" s="91">
        <f t="shared" si="2382"/>
        <v>3465.5951783023606</v>
      </c>
      <c r="AG2314" s="91">
        <f t="shared" si="2382"/>
        <v>3427.7198211624441</v>
      </c>
      <c r="AH2314" s="91">
        <f t="shared" si="2382"/>
        <v>3386.1909481334656</v>
      </c>
      <c r="AI2314" s="91">
        <f t="shared" si="2382"/>
        <v>3742.34144725948</v>
      </c>
      <c r="AJ2314" s="91">
        <f t="shared" si="2382"/>
        <v>3655.1385018849369</v>
      </c>
      <c r="AK2314" s="91">
        <f t="shared" si="2382"/>
        <v>2552.2805862012183</v>
      </c>
      <c r="AL2314" s="148"/>
      <c r="AM2314" s="148"/>
      <c r="AN2314" s="148"/>
      <c r="AO2314" s="148"/>
    </row>
    <row r="2315" spans="1:41" ht="13.5" customHeight="1">
      <c r="A2315" s="88">
        <v>2312</v>
      </c>
      <c r="B2315" s="1" t="s">
        <v>184</v>
      </c>
      <c r="C2315" s="86">
        <v>2011</v>
      </c>
      <c r="D2315" s="86">
        <v>2012</v>
      </c>
      <c r="E2315" s="86">
        <v>2013</v>
      </c>
      <c r="F2315" s="86">
        <v>2014</v>
      </c>
      <c r="G2315" s="86">
        <v>2015</v>
      </c>
      <c r="H2315" s="86">
        <v>2016</v>
      </c>
      <c r="I2315" s="86">
        <v>2017</v>
      </c>
      <c r="J2315" s="86">
        <v>2018</v>
      </c>
      <c r="K2315" s="86">
        <v>2019</v>
      </c>
      <c r="L2315" s="86">
        <v>2020</v>
      </c>
      <c r="M2315" s="86">
        <v>2021</v>
      </c>
      <c r="N2315" s="86">
        <v>2022</v>
      </c>
      <c r="O2315" s="86">
        <v>2023</v>
      </c>
      <c r="P2315" s="86">
        <v>2024</v>
      </c>
      <c r="Q2315" s="86">
        <v>2025</v>
      </c>
      <c r="R2315" s="86">
        <v>2026</v>
      </c>
      <c r="Z2315" s="72">
        <v>27200</v>
      </c>
      <c r="AA2315" s="72">
        <v>27212</v>
      </c>
      <c r="AB2315" s="72">
        <v>27437</v>
      </c>
      <c r="AC2315" s="72">
        <v>27640</v>
      </c>
      <c r="AD2315" s="72">
        <v>27860</v>
      </c>
      <c r="AE2315" s="72">
        <v>28144</v>
      </c>
      <c r="AF2315" s="72">
        <v>28559</v>
      </c>
      <c r="AG2315" s="72">
        <v>28853</v>
      </c>
      <c r="AH2315" s="72">
        <v>29086</v>
      </c>
      <c r="AI2315" s="72">
        <v>29184</v>
      </c>
      <c r="AJ2315" s="72">
        <v>29191</v>
      </c>
      <c r="AK2315" s="72">
        <v>29379</v>
      </c>
      <c r="AL2315" s="149"/>
      <c r="AM2315" s="149"/>
      <c r="AN2315" s="149"/>
      <c r="AO2315" s="149"/>
    </row>
    <row r="2316" spans="1:41" ht="13.5" customHeight="1">
      <c r="A2316" s="88">
        <v>2313</v>
      </c>
      <c r="B2316" s="89" t="s">
        <v>25</v>
      </c>
      <c r="C2316" s="90">
        <v>2</v>
      </c>
      <c r="D2316" s="90">
        <v>2</v>
      </c>
      <c r="E2316" s="90">
        <v>2</v>
      </c>
      <c r="F2316" s="90">
        <v>0</v>
      </c>
      <c r="G2316" s="90">
        <v>0</v>
      </c>
      <c r="H2316" s="90">
        <v>4</v>
      </c>
      <c r="I2316" s="90">
        <v>5</v>
      </c>
      <c r="J2316" s="90">
        <v>0</v>
      </c>
      <c r="K2316" s="90">
        <v>5</v>
      </c>
      <c r="L2316" s="90">
        <v>2</v>
      </c>
      <c r="M2316" s="90">
        <v>0</v>
      </c>
      <c r="N2316" s="90">
        <v>4</v>
      </c>
      <c r="O2316" s="90"/>
      <c r="P2316" s="90"/>
      <c r="Q2316" s="90"/>
      <c r="R2316" s="90"/>
      <c r="Z2316" s="91">
        <f t="shared" ref="Z2316:AK2316" si="2383">C2316*100000/Z2315</f>
        <v>7.3529411764705879</v>
      </c>
      <c r="AA2316" s="91">
        <f t="shared" si="2383"/>
        <v>7.349698662354843</v>
      </c>
      <c r="AB2316" s="91">
        <f t="shared" si="2383"/>
        <v>7.2894266865910993</v>
      </c>
      <c r="AC2316" s="91">
        <f t="shared" si="2383"/>
        <v>0</v>
      </c>
      <c r="AD2316" s="91">
        <f t="shared" si="2383"/>
        <v>0</v>
      </c>
      <c r="AE2316" s="91">
        <f t="shared" si="2383"/>
        <v>14.212620807276862</v>
      </c>
      <c r="AF2316" s="91">
        <f t="shared" si="2383"/>
        <v>17.507615812878601</v>
      </c>
      <c r="AG2316" s="91">
        <f t="shared" si="2383"/>
        <v>0</v>
      </c>
      <c r="AH2316" s="91">
        <f t="shared" si="2383"/>
        <v>17.190400880148523</v>
      </c>
      <c r="AI2316" s="91">
        <f t="shared" si="2383"/>
        <v>6.8530701754385968</v>
      </c>
      <c r="AJ2316" s="91">
        <f t="shared" si="2383"/>
        <v>0</v>
      </c>
      <c r="AK2316" s="91">
        <f t="shared" si="2383"/>
        <v>13.615167296368154</v>
      </c>
      <c r="AL2316" s="148"/>
      <c r="AM2316" s="148"/>
      <c r="AN2316" s="148"/>
      <c r="AO2316" s="148"/>
    </row>
    <row r="2317" spans="1:41" ht="13.5" customHeight="1">
      <c r="A2317" s="88">
        <v>2314</v>
      </c>
      <c r="B2317" s="95" t="s">
        <v>22</v>
      </c>
      <c r="C2317" s="96">
        <v>189</v>
      </c>
      <c r="D2317" s="96">
        <v>221</v>
      </c>
      <c r="E2317" s="96">
        <v>217</v>
      </c>
      <c r="F2317" s="96">
        <v>245</v>
      </c>
      <c r="G2317" s="96">
        <v>218</v>
      </c>
      <c r="H2317" s="96">
        <v>256</v>
      </c>
      <c r="I2317" s="96">
        <v>260</v>
      </c>
      <c r="J2317" s="96">
        <v>231</v>
      </c>
      <c r="K2317" s="96">
        <v>242</v>
      </c>
      <c r="L2317" s="96">
        <v>244</v>
      </c>
      <c r="M2317" s="96">
        <v>250</v>
      </c>
      <c r="N2317" s="96">
        <v>240</v>
      </c>
      <c r="O2317" s="96"/>
      <c r="P2317" s="96"/>
      <c r="Q2317" s="96"/>
      <c r="R2317" s="96"/>
      <c r="Z2317" s="91">
        <f t="shared" ref="Z2317:AK2317" si="2384">C2317*100000/Z2315</f>
        <v>694.85294117647061</v>
      </c>
      <c r="AA2317" s="91">
        <f t="shared" si="2384"/>
        <v>812.14170219021025</v>
      </c>
      <c r="AB2317" s="91">
        <f t="shared" si="2384"/>
        <v>790.90279549513434</v>
      </c>
      <c r="AC2317" s="91">
        <f t="shared" si="2384"/>
        <v>886.3965267727931</v>
      </c>
      <c r="AD2317" s="91">
        <f t="shared" si="2384"/>
        <v>782.48384781048094</v>
      </c>
      <c r="AE2317" s="91">
        <f t="shared" si="2384"/>
        <v>909.60773166571914</v>
      </c>
      <c r="AF2317" s="91">
        <f t="shared" si="2384"/>
        <v>910.39602226968736</v>
      </c>
      <c r="AG2317" s="91">
        <f t="shared" si="2384"/>
        <v>800.60998856271442</v>
      </c>
      <c r="AH2317" s="91">
        <f t="shared" si="2384"/>
        <v>832.01540259918863</v>
      </c>
      <c r="AI2317" s="91">
        <f t="shared" si="2384"/>
        <v>836.07456140350882</v>
      </c>
      <c r="AJ2317" s="91">
        <f t="shared" si="2384"/>
        <v>856.42835120413827</v>
      </c>
      <c r="AK2317" s="91">
        <f t="shared" si="2384"/>
        <v>816.91003778208926</v>
      </c>
      <c r="AL2317" s="148"/>
      <c r="AM2317" s="148"/>
      <c r="AN2317" s="148"/>
      <c r="AO2317" s="148"/>
    </row>
    <row r="2318" spans="1:41" ht="13.5" customHeight="1">
      <c r="A2318" s="88">
        <v>2315</v>
      </c>
      <c r="B2318" s="95" t="s">
        <v>21</v>
      </c>
      <c r="C2318" s="96">
        <v>33</v>
      </c>
      <c r="D2318" s="96">
        <v>100</v>
      </c>
      <c r="E2318" s="96">
        <v>45</v>
      </c>
      <c r="F2318" s="96">
        <v>99</v>
      </c>
      <c r="G2318" s="96">
        <v>72</v>
      </c>
      <c r="H2318" s="96">
        <v>88</v>
      </c>
      <c r="I2318" s="96">
        <v>53</v>
      </c>
      <c r="J2318" s="96">
        <v>80</v>
      </c>
      <c r="K2318" s="96">
        <v>116</v>
      </c>
      <c r="L2318" s="96">
        <v>103</v>
      </c>
      <c r="M2318" s="96">
        <v>75</v>
      </c>
      <c r="N2318" s="96">
        <v>90</v>
      </c>
      <c r="O2318" s="96"/>
      <c r="P2318" s="96"/>
      <c r="Q2318" s="96"/>
      <c r="R2318" s="96"/>
      <c r="Z2318" s="91">
        <f t="shared" ref="Z2318:AK2318" si="2385">C2318*100000/Z2315</f>
        <v>121.32352941176471</v>
      </c>
      <c r="AA2318" s="91">
        <f t="shared" si="2385"/>
        <v>367.48493311774217</v>
      </c>
      <c r="AB2318" s="91">
        <f t="shared" si="2385"/>
        <v>164.01210044829975</v>
      </c>
      <c r="AC2318" s="91">
        <f t="shared" si="2385"/>
        <v>358.17655571635311</v>
      </c>
      <c r="AD2318" s="91">
        <f t="shared" si="2385"/>
        <v>258.43503230437904</v>
      </c>
      <c r="AE2318" s="91">
        <f t="shared" si="2385"/>
        <v>312.67765776009094</v>
      </c>
      <c r="AF2318" s="91">
        <f t="shared" si="2385"/>
        <v>185.58072761651317</v>
      </c>
      <c r="AG2318" s="91">
        <f t="shared" si="2385"/>
        <v>277.26752850656777</v>
      </c>
      <c r="AH2318" s="91">
        <f t="shared" si="2385"/>
        <v>398.81730041944576</v>
      </c>
      <c r="AI2318" s="91">
        <f t="shared" si="2385"/>
        <v>352.93311403508773</v>
      </c>
      <c r="AJ2318" s="91">
        <f t="shared" si="2385"/>
        <v>256.92850536124149</v>
      </c>
      <c r="AK2318" s="91">
        <f t="shared" si="2385"/>
        <v>306.34126416828349</v>
      </c>
      <c r="AL2318" s="148"/>
      <c r="AM2318" s="148"/>
      <c r="AN2318" s="148"/>
      <c r="AO2318" s="148"/>
    </row>
    <row r="2319" spans="1:41" ht="13.5" customHeight="1">
      <c r="A2319" s="88">
        <v>2316</v>
      </c>
      <c r="B2319" s="95" t="s">
        <v>20</v>
      </c>
      <c r="C2319" s="96">
        <v>1</v>
      </c>
      <c r="D2319" s="96">
        <v>2</v>
      </c>
      <c r="E2319" s="96">
        <v>3</v>
      </c>
      <c r="F2319" s="96">
        <v>9</v>
      </c>
      <c r="G2319" s="96">
        <v>5</v>
      </c>
      <c r="H2319" s="96">
        <v>2</v>
      </c>
      <c r="I2319" s="96">
        <v>2</v>
      </c>
      <c r="J2319" s="96">
        <v>3</v>
      </c>
      <c r="K2319" s="96">
        <v>5</v>
      </c>
      <c r="L2319" s="96">
        <v>5</v>
      </c>
      <c r="M2319" s="96">
        <v>4</v>
      </c>
      <c r="N2319" s="96">
        <v>4</v>
      </c>
      <c r="O2319" s="96"/>
      <c r="P2319" s="96"/>
      <c r="Q2319" s="96"/>
      <c r="R2319" s="96"/>
      <c r="Z2319" s="91">
        <f t="shared" ref="Z2319:AK2319" si="2386">C2319*100000/Z2315</f>
        <v>3.6764705882352939</v>
      </c>
      <c r="AA2319" s="91">
        <f t="shared" si="2386"/>
        <v>7.349698662354843</v>
      </c>
      <c r="AB2319" s="91">
        <f t="shared" si="2386"/>
        <v>10.934140029886649</v>
      </c>
      <c r="AC2319" s="91">
        <f t="shared" si="2386"/>
        <v>32.561505065123008</v>
      </c>
      <c r="AD2319" s="91">
        <f t="shared" si="2386"/>
        <v>17.946877243359655</v>
      </c>
      <c r="AE2319" s="91">
        <f t="shared" si="2386"/>
        <v>7.1063104036384308</v>
      </c>
      <c r="AF2319" s="91">
        <f t="shared" si="2386"/>
        <v>7.0030463251514412</v>
      </c>
      <c r="AG2319" s="91">
        <f t="shared" si="2386"/>
        <v>10.397532318996291</v>
      </c>
      <c r="AH2319" s="91">
        <f t="shared" si="2386"/>
        <v>17.190400880148523</v>
      </c>
      <c r="AI2319" s="91">
        <f t="shared" si="2386"/>
        <v>17.13267543859649</v>
      </c>
      <c r="AJ2319" s="91">
        <f t="shared" si="2386"/>
        <v>13.702853619266213</v>
      </c>
      <c r="AK2319" s="91">
        <f t="shared" si="2386"/>
        <v>13.615167296368154</v>
      </c>
      <c r="AL2319" s="148"/>
      <c r="AM2319" s="148"/>
      <c r="AN2319" s="148"/>
      <c r="AO2319" s="148"/>
    </row>
    <row r="2320" spans="1:41" ht="13.5" customHeight="1">
      <c r="A2320" s="88">
        <v>2317</v>
      </c>
      <c r="B2320" s="95" t="s">
        <v>19</v>
      </c>
      <c r="C2320" s="96">
        <v>4</v>
      </c>
      <c r="D2320" s="96">
        <v>2</v>
      </c>
      <c r="E2320" s="96">
        <v>4</v>
      </c>
      <c r="F2320" s="96">
        <v>3</v>
      </c>
      <c r="G2320" s="96">
        <v>1</v>
      </c>
      <c r="H2320" s="96">
        <v>0</v>
      </c>
      <c r="I2320" s="96">
        <v>2</v>
      </c>
      <c r="J2320" s="96">
        <v>5</v>
      </c>
      <c r="K2320" s="96">
        <v>3</v>
      </c>
      <c r="L2320" s="96">
        <v>8</v>
      </c>
      <c r="M2320" s="96">
        <v>3</v>
      </c>
      <c r="N2320" s="96">
        <v>4</v>
      </c>
      <c r="O2320" s="96"/>
      <c r="P2320" s="96"/>
      <c r="Q2320" s="96"/>
      <c r="R2320" s="96"/>
      <c r="Z2320" s="91">
        <f t="shared" ref="Z2320:AK2320" si="2387">C2320*100000/Z2315</f>
        <v>14.705882352941176</v>
      </c>
      <c r="AA2320" s="91">
        <f t="shared" si="2387"/>
        <v>7.349698662354843</v>
      </c>
      <c r="AB2320" s="91">
        <f t="shared" si="2387"/>
        <v>14.578853373182199</v>
      </c>
      <c r="AC2320" s="91">
        <f t="shared" si="2387"/>
        <v>10.85383502170767</v>
      </c>
      <c r="AD2320" s="91">
        <f t="shared" si="2387"/>
        <v>3.5893754486719311</v>
      </c>
      <c r="AE2320" s="91">
        <f t="shared" si="2387"/>
        <v>0</v>
      </c>
      <c r="AF2320" s="91">
        <f t="shared" si="2387"/>
        <v>7.0030463251514412</v>
      </c>
      <c r="AG2320" s="91">
        <f t="shared" si="2387"/>
        <v>17.329220531660486</v>
      </c>
      <c r="AH2320" s="91">
        <f t="shared" si="2387"/>
        <v>10.314240528089115</v>
      </c>
      <c r="AI2320" s="91">
        <f t="shared" si="2387"/>
        <v>27.412280701754387</v>
      </c>
      <c r="AJ2320" s="91">
        <f t="shared" si="2387"/>
        <v>10.277140214449659</v>
      </c>
      <c r="AK2320" s="91">
        <f t="shared" si="2387"/>
        <v>13.615167296368154</v>
      </c>
      <c r="AL2320" s="148"/>
      <c r="AM2320" s="148"/>
      <c r="AN2320" s="148"/>
      <c r="AO2320" s="148"/>
    </row>
    <row r="2321" spans="1:41" ht="13.5" customHeight="1">
      <c r="A2321" s="88">
        <v>2318</v>
      </c>
      <c r="B2321" s="95" t="s">
        <v>18</v>
      </c>
      <c r="C2321" s="96">
        <v>1</v>
      </c>
      <c r="D2321" s="96">
        <v>0</v>
      </c>
      <c r="E2321" s="96">
        <v>1</v>
      </c>
      <c r="F2321" s="96">
        <v>0</v>
      </c>
      <c r="G2321" s="96">
        <v>0</v>
      </c>
      <c r="H2321" s="96">
        <v>1</v>
      </c>
      <c r="I2321" s="96">
        <v>1</v>
      </c>
      <c r="J2321" s="96">
        <v>0</v>
      </c>
      <c r="K2321" s="96">
        <v>1</v>
      </c>
      <c r="L2321" s="96">
        <v>1</v>
      </c>
      <c r="M2321" s="96">
        <v>0</v>
      </c>
      <c r="N2321" s="96">
        <v>1</v>
      </c>
      <c r="O2321" s="96"/>
      <c r="P2321" s="96"/>
      <c r="Q2321" s="96"/>
      <c r="R2321" s="96"/>
      <c r="Z2321" s="91">
        <f t="shared" ref="Z2321:AK2321" si="2388">C2321*100000/Z2315</f>
        <v>3.6764705882352939</v>
      </c>
      <c r="AA2321" s="91">
        <f t="shared" si="2388"/>
        <v>0</v>
      </c>
      <c r="AB2321" s="91">
        <f t="shared" si="2388"/>
        <v>3.6447133432955496</v>
      </c>
      <c r="AC2321" s="91">
        <f t="shared" si="2388"/>
        <v>0</v>
      </c>
      <c r="AD2321" s="91">
        <f t="shared" si="2388"/>
        <v>0</v>
      </c>
      <c r="AE2321" s="91">
        <f t="shared" si="2388"/>
        <v>3.5531552018192154</v>
      </c>
      <c r="AF2321" s="91">
        <f t="shared" si="2388"/>
        <v>3.5015231625757206</v>
      </c>
      <c r="AG2321" s="91">
        <f t="shared" si="2388"/>
        <v>0</v>
      </c>
      <c r="AH2321" s="91">
        <f t="shared" si="2388"/>
        <v>3.4380801760297048</v>
      </c>
      <c r="AI2321" s="91">
        <f t="shared" si="2388"/>
        <v>3.4265350877192984</v>
      </c>
      <c r="AJ2321" s="91">
        <f t="shared" si="2388"/>
        <v>0</v>
      </c>
      <c r="AK2321" s="91">
        <f t="shared" si="2388"/>
        <v>3.4037918240920386</v>
      </c>
      <c r="AL2321" s="148"/>
      <c r="AM2321" s="148"/>
      <c r="AN2321" s="148"/>
      <c r="AO2321" s="148"/>
    </row>
    <row r="2322" spans="1:41" ht="13.5" customHeight="1">
      <c r="A2322" s="88">
        <v>2319</v>
      </c>
      <c r="B2322" s="95" t="s">
        <v>17</v>
      </c>
      <c r="C2322" s="96">
        <v>35</v>
      </c>
      <c r="D2322" s="96">
        <v>59</v>
      </c>
      <c r="E2322" s="96">
        <v>75</v>
      </c>
      <c r="F2322" s="96">
        <v>66</v>
      </c>
      <c r="G2322" s="96">
        <v>78</v>
      </c>
      <c r="H2322" s="96">
        <v>65</v>
      </c>
      <c r="I2322" s="96">
        <v>74</v>
      </c>
      <c r="J2322" s="96">
        <v>92</v>
      </c>
      <c r="K2322" s="96">
        <v>75</v>
      </c>
      <c r="L2322" s="96">
        <v>60</v>
      </c>
      <c r="M2322" s="96">
        <v>95</v>
      </c>
      <c r="N2322" s="96">
        <v>76</v>
      </c>
      <c r="O2322" s="96"/>
      <c r="P2322" s="96"/>
      <c r="Q2322" s="96"/>
      <c r="R2322" s="96"/>
      <c r="Z2322" s="91">
        <f t="shared" ref="Z2322:AK2322" si="2389">C2322*100000/Z2315</f>
        <v>128.6764705882353</v>
      </c>
      <c r="AA2322" s="91">
        <f t="shared" si="2389"/>
        <v>216.81611053946787</v>
      </c>
      <c r="AB2322" s="91">
        <f t="shared" si="2389"/>
        <v>273.35350074716621</v>
      </c>
      <c r="AC2322" s="91">
        <f t="shared" si="2389"/>
        <v>238.78437047756873</v>
      </c>
      <c r="AD2322" s="91">
        <f t="shared" si="2389"/>
        <v>279.97128499641065</v>
      </c>
      <c r="AE2322" s="91">
        <f t="shared" si="2389"/>
        <v>230.95508811824899</v>
      </c>
      <c r="AF2322" s="91">
        <f t="shared" si="2389"/>
        <v>259.11271403060329</v>
      </c>
      <c r="AG2322" s="91">
        <f t="shared" si="2389"/>
        <v>318.85765778255296</v>
      </c>
      <c r="AH2322" s="91">
        <f t="shared" si="2389"/>
        <v>257.85601320222787</v>
      </c>
      <c r="AI2322" s="91">
        <f t="shared" si="2389"/>
        <v>205.59210526315789</v>
      </c>
      <c r="AJ2322" s="91">
        <f t="shared" si="2389"/>
        <v>325.44277345757251</v>
      </c>
      <c r="AK2322" s="91">
        <f t="shared" si="2389"/>
        <v>258.68817863099491</v>
      </c>
      <c r="AL2322" s="148"/>
      <c r="AM2322" s="148"/>
      <c r="AN2322" s="148"/>
      <c r="AO2322" s="148"/>
    </row>
    <row r="2323" spans="1:41" ht="13.5" customHeight="1">
      <c r="A2323" s="88">
        <v>2320</v>
      </c>
      <c r="B2323" s="95" t="s">
        <v>16</v>
      </c>
      <c r="C2323" s="96">
        <v>28</v>
      </c>
      <c r="D2323" s="96">
        <v>26</v>
      </c>
      <c r="E2323" s="96">
        <v>22</v>
      </c>
      <c r="F2323" s="96">
        <v>40</v>
      </c>
      <c r="G2323" s="96">
        <v>32</v>
      </c>
      <c r="H2323" s="96">
        <v>39</v>
      </c>
      <c r="I2323" s="96">
        <v>44</v>
      </c>
      <c r="J2323" s="96">
        <v>46</v>
      </c>
      <c r="K2323" s="96">
        <v>50</v>
      </c>
      <c r="L2323" s="96">
        <v>75</v>
      </c>
      <c r="M2323" s="96">
        <v>31</v>
      </c>
      <c r="N2323" s="96">
        <v>28</v>
      </c>
      <c r="O2323" s="96"/>
      <c r="P2323" s="96"/>
      <c r="Q2323" s="96"/>
      <c r="R2323" s="96"/>
      <c r="Z2323" s="91">
        <f t="shared" ref="Z2323:AK2323" si="2390">C2323*100000/Z2315</f>
        <v>102.94117647058823</v>
      </c>
      <c r="AA2323" s="91">
        <f t="shared" si="2390"/>
        <v>95.54608261061297</v>
      </c>
      <c r="AB2323" s="91">
        <f t="shared" si="2390"/>
        <v>80.183693552502092</v>
      </c>
      <c r="AC2323" s="91">
        <f t="shared" si="2390"/>
        <v>144.71780028943559</v>
      </c>
      <c r="AD2323" s="91">
        <f t="shared" si="2390"/>
        <v>114.8600143575018</v>
      </c>
      <c r="AE2323" s="91">
        <f t="shared" si="2390"/>
        <v>138.5730528709494</v>
      </c>
      <c r="AF2323" s="91">
        <f t="shared" si="2390"/>
        <v>154.0670191533317</v>
      </c>
      <c r="AG2323" s="91">
        <f t="shared" si="2390"/>
        <v>159.42882889127648</v>
      </c>
      <c r="AH2323" s="91">
        <f t="shared" si="2390"/>
        <v>171.90400880148525</v>
      </c>
      <c r="AI2323" s="91">
        <f t="shared" si="2390"/>
        <v>256.99013157894734</v>
      </c>
      <c r="AJ2323" s="91">
        <f t="shared" si="2390"/>
        <v>106.19711554931314</v>
      </c>
      <c r="AK2323" s="91">
        <f t="shared" si="2390"/>
        <v>95.30617107457708</v>
      </c>
      <c r="AL2323" s="148"/>
      <c r="AM2323" s="148"/>
      <c r="AN2323" s="148"/>
      <c r="AO2323" s="148"/>
    </row>
    <row r="2324" spans="1:41" ht="13.5" customHeight="1">
      <c r="A2324" s="88">
        <v>2321</v>
      </c>
      <c r="B2324" s="97" t="s">
        <v>117</v>
      </c>
      <c r="C2324" s="96">
        <v>293</v>
      </c>
      <c r="D2324" s="96">
        <v>412</v>
      </c>
      <c r="E2324" s="96">
        <v>369</v>
      </c>
      <c r="F2324" s="96">
        <v>462</v>
      </c>
      <c r="G2324" s="96">
        <v>406</v>
      </c>
      <c r="H2324" s="96">
        <v>455</v>
      </c>
      <c r="I2324" s="96">
        <v>441</v>
      </c>
      <c r="J2324" s="96">
        <v>457</v>
      </c>
      <c r="K2324" s="96">
        <v>497</v>
      </c>
      <c r="L2324" s="96">
        <v>498</v>
      </c>
      <c r="M2324" s="96">
        <v>458</v>
      </c>
      <c r="N2324" s="96">
        <v>447</v>
      </c>
      <c r="O2324" s="96"/>
      <c r="P2324" s="96"/>
      <c r="Q2324" s="96"/>
      <c r="R2324" s="96"/>
      <c r="T2324" s="4" t="s">
        <v>1514</v>
      </c>
      <c r="U2324" s="4" t="s">
        <v>1515</v>
      </c>
      <c r="V2324" s="4" t="s">
        <v>1516</v>
      </c>
      <c r="W2324" s="4" t="s">
        <v>1517</v>
      </c>
      <c r="X2324" s="4" t="s">
        <v>1518</v>
      </c>
      <c r="Y2324" s="4">
        <v>819.4</v>
      </c>
      <c r="Z2324" s="91">
        <f t="shared" ref="Z2324:AK2324" si="2391">C2324*100000/Z2315</f>
        <v>1077.2058823529412</v>
      </c>
      <c r="AA2324" s="91">
        <f t="shared" si="2391"/>
        <v>1514.0379244450978</v>
      </c>
      <c r="AB2324" s="91">
        <f t="shared" si="2391"/>
        <v>1344.8992236760578</v>
      </c>
      <c r="AC2324" s="91">
        <f t="shared" si="2391"/>
        <v>1671.4905933429811</v>
      </c>
      <c r="AD2324" s="91">
        <f t="shared" si="2391"/>
        <v>1457.286432160804</v>
      </c>
      <c r="AE2324" s="91">
        <f t="shared" si="2391"/>
        <v>1616.6856168277429</v>
      </c>
      <c r="AF2324" s="91">
        <f t="shared" si="2391"/>
        <v>1544.1717146958927</v>
      </c>
      <c r="AG2324" s="91">
        <f t="shared" si="2391"/>
        <v>1583.8907565937684</v>
      </c>
      <c r="AH2324" s="91">
        <f t="shared" si="2391"/>
        <v>1708.7258474867633</v>
      </c>
      <c r="AI2324" s="91">
        <f t="shared" si="2391"/>
        <v>1706.4144736842106</v>
      </c>
      <c r="AJ2324" s="91">
        <f t="shared" si="2391"/>
        <v>1568.9767394059813</v>
      </c>
      <c r="AK2324" s="91">
        <f t="shared" si="2391"/>
        <v>1521.4949453691413</v>
      </c>
      <c r="AL2324" s="148"/>
      <c r="AM2324" s="148"/>
      <c r="AN2324" s="148"/>
      <c r="AO2324" s="148"/>
    </row>
    <row r="2325" spans="1:41" ht="13.5" customHeight="1">
      <c r="A2325" s="88">
        <v>2322</v>
      </c>
      <c r="B2325" s="95" t="s">
        <v>15</v>
      </c>
      <c r="C2325" s="96">
        <v>17</v>
      </c>
      <c r="D2325" s="96">
        <v>20</v>
      </c>
      <c r="E2325" s="96">
        <v>44</v>
      </c>
      <c r="F2325" s="96">
        <v>27</v>
      </c>
      <c r="G2325" s="96">
        <v>29</v>
      </c>
      <c r="H2325" s="96">
        <v>37</v>
      </c>
      <c r="I2325" s="96">
        <v>20</v>
      </c>
      <c r="J2325" s="96">
        <v>15</v>
      </c>
      <c r="K2325" s="96">
        <v>15</v>
      </c>
      <c r="L2325" s="96">
        <v>11</v>
      </c>
      <c r="M2325" s="96">
        <v>12</v>
      </c>
      <c r="N2325" s="96">
        <v>13</v>
      </c>
      <c r="O2325" s="96"/>
      <c r="P2325" s="96"/>
      <c r="Q2325" s="96"/>
      <c r="R2325" s="96"/>
      <c r="Z2325" s="91">
        <f t="shared" ref="Z2325:AK2325" si="2392">C2325*100000/Z2315</f>
        <v>62.5</v>
      </c>
      <c r="AA2325" s="91">
        <f t="shared" si="2392"/>
        <v>73.496986623548437</v>
      </c>
      <c r="AB2325" s="91">
        <f t="shared" si="2392"/>
        <v>160.36738710500418</v>
      </c>
      <c r="AC2325" s="91">
        <f t="shared" si="2392"/>
        <v>97.68451519536903</v>
      </c>
      <c r="AD2325" s="91">
        <f t="shared" si="2392"/>
        <v>104.09188801148601</v>
      </c>
      <c r="AE2325" s="91">
        <f t="shared" si="2392"/>
        <v>131.46674246731098</v>
      </c>
      <c r="AF2325" s="91">
        <f t="shared" si="2392"/>
        <v>70.030463251514405</v>
      </c>
      <c r="AG2325" s="91">
        <f t="shared" si="2392"/>
        <v>51.987661594981461</v>
      </c>
      <c r="AH2325" s="91">
        <f t="shared" si="2392"/>
        <v>51.571202640445577</v>
      </c>
      <c r="AI2325" s="91">
        <f t="shared" si="2392"/>
        <v>37.691885964912281</v>
      </c>
      <c r="AJ2325" s="91">
        <f t="shared" si="2392"/>
        <v>41.108560857798636</v>
      </c>
      <c r="AK2325" s="91">
        <f t="shared" si="2392"/>
        <v>44.249293713196501</v>
      </c>
      <c r="AL2325" s="148"/>
      <c r="AM2325" s="148"/>
      <c r="AN2325" s="148"/>
      <c r="AO2325" s="148"/>
    </row>
    <row r="2326" spans="1:41" ht="13.5" customHeight="1">
      <c r="A2326" s="88">
        <v>2323</v>
      </c>
      <c r="B2326" s="95" t="s">
        <v>14</v>
      </c>
      <c r="C2326" s="96">
        <v>241</v>
      </c>
      <c r="D2326" s="96">
        <v>241</v>
      </c>
      <c r="E2326" s="96">
        <v>281</v>
      </c>
      <c r="F2326" s="96">
        <v>236</v>
      </c>
      <c r="G2326" s="96">
        <v>252</v>
      </c>
      <c r="H2326" s="96">
        <v>310</v>
      </c>
      <c r="I2326" s="96">
        <v>253</v>
      </c>
      <c r="J2326" s="96">
        <v>296</v>
      </c>
      <c r="K2326" s="96">
        <v>185</v>
      </c>
      <c r="L2326" s="96">
        <v>205</v>
      </c>
      <c r="M2326" s="96">
        <v>224</v>
      </c>
      <c r="N2326" s="96">
        <v>228</v>
      </c>
      <c r="O2326" s="96"/>
      <c r="P2326" s="96"/>
      <c r="Q2326" s="96"/>
      <c r="R2326" s="96"/>
      <c r="Z2326" s="91">
        <f t="shared" ref="Z2326:AK2326" si="2393">C2326*100000/Z2315</f>
        <v>886.02941176470586</v>
      </c>
      <c r="AA2326" s="91">
        <f t="shared" si="2393"/>
        <v>885.63868881375868</v>
      </c>
      <c r="AB2326" s="91">
        <f t="shared" si="2393"/>
        <v>1024.1644494660495</v>
      </c>
      <c r="AC2326" s="91">
        <f t="shared" si="2393"/>
        <v>853.83502170767008</v>
      </c>
      <c r="AD2326" s="91">
        <f t="shared" si="2393"/>
        <v>904.5226130653266</v>
      </c>
      <c r="AE2326" s="91">
        <f t="shared" si="2393"/>
        <v>1101.4781125639568</v>
      </c>
      <c r="AF2326" s="91">
        <f t="shared" si="2393"/>
        <v>885.88536013165731</v>
      </c>
      <c r="AG2326" s="91">
        <f t="shared" si="2393"/>
        <v>1025.8898554743007</v>
      </c>
      <c r="AH2326" s="91">
        <f t="shared" si="2393"/>
        <v>636.04483256549543</v>
      </c>
      <c r="AI2326" s="91">
        <f t="shared" si="2393"/>
        <v>702.43969298245611</v>
      </c>
      <c r="AJ2326" s="91">
        <f t="shared" si="2393"/>
        <v>767.35980267890784</v>
      </c>
      <c r="AK2326" s="91">
        <f t="shared" si="2393"/>
        <v>776.06453589298474</v>
      </c>
      <c r="AL2326" s="148"/>
      <c r="AM2326" s="148"/>
      <c r="AN2326" s="148"/>
      <c r="AO2326" s="148"/>
    </row>
    <row r="2327" spans="1:41" ht="13.5" customHeight="1">
      <c r="A2327" s="88">
        <v>2324</v>
      </c>
      <c r="B2327" s="95" t="s">
        <v>13</v>
      </c>
      <c r="C2327" s="96">
        <v>87</v>
      </c>
      <c r="D2327" s="96">
        <v>100</v>
      </c>
      <c r="E2327" s="96">
        <v>129</v>
      </c>
      <c r="F2327" s="96">
        <v>166</v>
      </c>
      <c r="G2327" s="96">
        <v>89</v>
      </c>
      <c r="H2327" s="96">
        <v>122</v>
      </c>
      <c r="I2327" s="96">
        <v>139</v>
      </c>
      <c r="J2327" s="96">
        <v>85</v>
      </c>
      <c r="K2327" s="96">
        <v>117</v>
      </c>
      <c r="L2327" s="96">
        <v>114</v>
      </c>
      <c r="M2327" s="96">
        <v>55</v>
      </c>
      <c r="N2327" s="96">
        <v>93</v>
      </c>
      <c r="O2327" s="96"/>
      <c r="P2327" s="96"/>
      <c r="Q2327" s="96"/>
      <c r="R2327" s="96"/>
      <c r="Z2327" s="91">
        <f t="shared" ref="Z2327:AK2327" si="2394">C2327*100000/Z2315</f>
        <v>319.85294117647061</v>
      </c>
      <c r="AA2327" s="91">
        <f t="shared" si="2394"/>
        <v>367.48493311774217</v>
      </c>
      <c r="AB2327" s="91">
        <f t="shared" si="2394"/>
        <v>470.16802128512592</v>
      </c>
      <c r="AC2327" s="91">
        <f t="shared" si="2394"/>
        <v>600.57887120115777</v>
      </c>
      <c r="AD2327" s="91">
        <f t="shared" si="2394"/>
        <v>319.45441493180186</v>
      </c>
      <c r="AE2327" s="91">
        <f t="shared" si="2394"/>
        <v>433.48493462194426</v>
      </c>
      <c r="AF2327" s="91">
        <f t="shared" si="2394"/>
        <v>486.71171959802513</v>
      </c>
      <c r="AG2327" s="91">
        <f t="shared" si="2394"/>
        <v>294.59674903822827</v>
      </c>
      <c r="AH2327" s="91">
        <f t="shared" si="2394"/>
        <v>402.25538059547551</v>
      </c>
      <c r="AI2327" s="91">
        <f t="shared" si="2394"/>
        <v>390.625</v>
      </c>
      <c r="AJ2327" s="91">
        <f t="shared" si="2394"/>
        <v>188.41423726491041</v>
      </c>
      <c r="AK2327" s="91">
        <f t="shared" si="2394"/>
        <v>316.55263964055956</v>
      </c>
      <c r="AL2327" s="148"/>
      <c r="AM2327" s="148"/>
      <c r="AN2327" s="148"/>
      <c r="AO2327" s="148"/>
    </row>
    <row r="2328" spans="1:41" ht="13.5" customHeight="1">
      <c r="A2328" s="88">
        <v>2325</v>
      </c>
      <c r="B2328" s="95" t="s">
        <v>12</v>
      </c>
      <c r="C2328" s="96">
        <v>620</v>
      </c>
      <c r="D2328" s="96">
        <v>549</v>
      </c>
      <c r="E2328" s="96">
        <v>526</v>
      </c>
      <c r="F2328" s="96">
        <v>482</v>
      </c>
      <c r="G2328" s="96">
        <v>404</v>
      </c>
      <c r="H2328" s="96">
        <v>513</v>
      </c>
      <c r="I2328" s="96">
        <v>557</v>
      </c>
      <c r="J2328" s="96">
        <v>525</v>
      </c>
      <c r="K2328" s="96">
        <v>561</v>
      </c>
      <c r="L2328" s="96">
        <v>544</v>
      </c>
      <c r="M2328" s="96">
        <v>338</v>
      </c>
      <c r="N2328" s="96">
        <v>420</v>
      </c>
      <c r="O2328" s="96"/>
      <c r="P2328" s="96"/>
      <c r="Q2328" s="96"/>
      <c r="R2328" s="96"/>
      <c r="Z2328" s="91">
        <f t="shared" ref="Z2328:AK2328" si="2395">C2328*100000/Z2315</f>
        <v>2279.4117647058824</v>
      </c>
      <c r="AA2328" s="91">
        <f t="shared" si="2395"/>
        <v>2017.4922828164044</v>
      </c>
      <c r="AB2328" s="91">
        <f t="shared" si="2395"/>
        <v>1917.1192185734592</v>
      </c>
      <c r="AC2328" s="91">
        <f t="shared" si="2395"/>
        <v>1743.849493487699</v>
      </c>
      <c r="AD2328" s="91">
        <f t="shared" si="2395"/>
        <v>1450.1076812634601</v>
      </c>
      <c r="AE2328" s="91">
        <f t="shared" si="2395"/>
        <v>1822.7686185332575</v>
      </c>
      <c r="AF2328" s="91">
        <f t="shared" si="2395"/>
        <v>1950.3484015546762</v>
      </c>
      <c r="AG2328" s="91">
        <f t="shared" si="2395"/>
        <v>1819.5681558243509</v>
      </c>
      <c r="AH2328" s="91">
        <f t="shared" si="2395"/>
        <v>1928.7629787526646</v>
      </c>
      <c r="AI2328" s="91">
        <f t="shared" si="2395"/>
        <v>1864.0350877192982</v>
      </c>
      <c r="AJ2328" s="91">
        <f t="shared" si="2395"/>
        <v>1157.8911308279949</v>
      </c>
      <c r="AK2328" s="91">
        <f t="shared" si="2395"/>
        <v>1429.5925661186561</v>
      </c>
      <c r="AL2328" s="148"/>
      <c r="AM2328" s="148"/>
      <c r="AN2328" s="148"/>
      <c r="AO2328" s="148"/>
    </row>
    <row r="2329" spans="1:41" ht="13.5" customHeight="1">
      <c r="A2329" s="88">
        <v>2326</v>
      </c>
      <c r="B2329" s="95" t="s">
        <v>11</v>
      </c>
      <c r="C2329" s="96">
        <v>71</v>
      </c>
      <c r="D2329" s="96">
        <v>56</v>
      </c>
      <c r="E2329" s="96">
        <v>27</v>
      </c>
      <c r="F2329" s="96">
        <v>65</v>
      </c>
      <c r="G2329" s="96">
        <v>111</v>
      </c>
      <c r="H2329" s="96">
        <v>75</v>
      </c>
      <c r="I2329" s="96">
        <v>118</v>
      </c>
      <c r="J2329" s="96">
        <v>55</v>
      </c>
      <c r="K2329" s="96">
        <v>64</v>
      </c>
      <c r="L2329" s="96">
        <v>62</v>
      </c>
      <c r="M2329" s="96">
        <v>837</v>
      </c>
      <c r="N2329" s="96">
        <v>82</v>
      </c>
      <c r="O2329" s="96"/>
      <c r="P2329" s="96"/>
      <c r="Q2329" s="96"/>
      <c r="R2329" s="96"/>
      <c r="Z2329" s="91">
        <f t="shared" ref="Z2329:AK2329" si="2396">C2329*100000/Z2315</f>
        <v>261.02941176470586</v>
      </c>
      <c r="AA2329" s="91">
        <f t="shared" si="2396"/>
        <v>205.79156254593562</v>
      </c>
      <c r="AB2329" s="91">
        <f t="shared" si="2396"/>
        <v>98.40726026897984</v>
      </c>
      <c r="AC2329" s="91">
        <f t="shared" si="2396"/>
        <v>235.16642547033285</v>
      </c>
      <c r="AD2329" s="91">
        <f t="shared" si="2396"/>
        <v>398.42067480258436</v>
      </c>
      <c r="AE2329" s="91">
        <f t="shared" si="2396"/>
        <v>266.48664013644117</v>
      </c>
      <c r="AF2329" s="91">
        <f t="shared" si="2396"/>
        <v>413.17973318393501</v>
      </c>
      <c r="AG2329" s="91">
        <f t="shared" si="2396"/>
        <v>190.62142584826535</v>
      </c>
      <c r="AH2329" s="91">
        <f t="shared" si="2396"/>
        <v>220.03713126590111</v>
      </c>
      <c r="AI2329" s="91">
        <f t="shared" si="2396"/>
        <v>212.44517543859649</v>
      </c>
      <c r="AJ2329" s="91">
        <f t="shared" si="2396"/>
        <v>2867.322119831455</v>
      </c>
      <c r="AK2329" s="91">
        <f t="shared" si="2396"/>
        <v>279.11092957554717</v>
      </c>
      <c r="AL2329" s="148"/>
      <c r="AM2329" s="148"/>
      <c r="AN2329" s="148"/>
      <c r="AO2329" s="148"/>
    </row>
    <row r="2330" spans="1:41" ht="13.5" customHeight="1">
      <c r="A2330" s="88">
        <v>2327</v>
      </c>
      <c r="B2330" s="95" t="s">
        <v>28</v>
      </c>
      <c r="C2330" s="96">
        <v>0</v>
      </c>
      <c r="D2330" s="96">
        <v>0</v>
      </c>
      <c r="E2330" s="96">
        <v>0</v>
      </c>
      <c r="F2330" s="96">
        <v>0</v>
      </c>
      <c r="G2330" s="96">
        <v>0</v>
      </c>
      <c r="H2330" s="96">
        <v>0</v>
      </c>
      <c r="I2330" s="96">
        <v>0</v>
      </c>
      <c r="J2330" s="96">
        <v>0</v>
      </c>
      <c r="K2330" s="96">
        <v>0</v>
      </c>
      <c r="L2330" s="96">
        <v>0</v>
      </c>
      <c r="M2330" s="96">
        <v>0</v>
      </c>
      <c r="N2330" s="96">
        <v>0</v>
      </c>
      <c r="O2330" s="96"/>
      <c r="P2330" s="96"/>
      <c r="Q2330" s="96"/>
      <c r="R2330" s="96"/>
      <c r="Z2330" s="91">
        <f t="shared" ref="Z2330:AK2330" si="2397">C2330*100000/Z2315</f>
        <v>0</v>
      </c>
      <c r="AA2330" s="91">
        <f t="shared" si="2397"/>
        <v>0</v>
      </c>
      <c r="AB2330" s="91">
        <f t="shared" si="2397"/>
        <v>0</v>
      </c>
      <c r="AC2330" s="91">
        <f t="shared" si="2397"/>
        <v>0</v>
      </c>
      <c r="AD2330" s="91">
        <f t="shared" si="2397"/>
        <v>0</v>
      </c>
      <c r="AE2330" s="91">
        <f t="shared" si="2397"/>
        <v>0</v>
      </c>
      <c r="AF2330" s="91">
        <f t="shared" si="2397"/>
        <v>0</v>
      </c>
      <c r="AG2330" s="91">
        <f t="shared" si="2397"/>
        <v>0</v>
      </c>
      <c r="AH2330" s="91">
        <f t="shared" si="2397"/>
        <v>0</v>
      </c>
      <c r="AI2330" s="91">
        <f t="shared" si="2397"/>
        <v>0</v>
      </c>
      <c r="AJ2330" s="91">
        <f t="shared" si="2397"/>
        <v>0</v>
      </c>
      <c r="AK2330" s="91">
        <f t="shared" si="2397"/>
        <v>0</v>
      </c>
      <c r="AL2330" s="148"/>
      <c r="AM2330" s="148"/>
      <c r="AN2330" s="148"/>
      <c r="AO2330" s="148"/>
    </row>
    <row r="2331" spans="1:41" ht="13.5" customHeight="1">
      <c r="A2331" s="88">
        <v>2328</v>
      </c>
      <c r="B2331" s="97" t="s">
        <v>118</v>
      </c>
      <c r="C2331" s="96">
        <v>1036</v>
      </c>
      <c r="D2331" s="96">
        <v>966</v>
      </c>
      <c r="E2331" s="96">
        <v>1007</v>
      </c>
      <c r="F2331" s="96">
        <v>976</v>
      </c>
      <c r="G2331" s="96">
        <v>885</v>
      </c>
      <c r="H2331" s="96">
        <v>1057</v>
      </c>
      <c r="I2331" s="96">
        <v>1087</v>
      </c>
      <c r="J2331" s="96">
        <v>976</v>
      </c>
      <c r="K2331" s="96">
        <v>942</v>
      </c>
      <c r="L2331" s="96">
        <v>936</v>
      </c>
      <c r="M2331" s="96">
        <v>1466</v>
      </c>
      <c r="N2331" s="96">
        <v>836</v>
      </c>
      <c r="O2331" s="96"/>
      <c r="P2331" s="96"/>
      <c r="Q2331" s="96"/>
      <c r="R2331" s="96"/>
      <c r="T2331" s="4" t="s">
        <v>1519</v>
      </c>
      <c r="U2331" s="4" t="s">
        <v>1520</v>
      </c>
      <c r="V2331" s="4" t="s">
        <v>1521</v>
      </c>
      <c r="W2331" s="4" t="s">
        <v>1522</v>
      </c>
      <c r="X2331" s="4" t="s">
        <v>1523</v>
      </c>
      <c r="Y2331" s="4">
        <v>3511</v>
      </c>
      <c r="Z2331" s="91">
        <f t="shared" ref="Z2331:AK2331" si="2398">C2331*100000/Z2315</f>
        <v>3808.8235294117649</v>
      </c>
      <c r="AA2331" s="91">
        <f t="shared" si="2398"/>
        <v>3549.9044539173892</v>
      </c>
      <c r="AB2331" s="91">
        <f t="shared" si="2398"/>
        <v>3670.2263366986185</v>
      </c>
      <c r="AC2331" s="91">
        <f t="shared" si="2398"/>
        <v>3531.1143270622288</v>
      </c>
      <c r="AD2331" s="91">
        <f t="shared" si="2398"/>
        <v>3176.597272074659</v>
      </c>
      <c r="AE2331" s="91">
        <f t="shared" si="2398"/>
        <v>3755.6850483229109</v>
      </c>
      <c r="AF2331" s="91">
        <f t="shared" si="2398"/>
        <v>3806.155677719808</v>
      </c>
      <c r="AG2331" s="91">
        <f t="shared" si="2398"/>
        <v>3382.6638477801271</v>
      </c>
      <c r="AH2331" s="91">
        <f t="shared" si="2398"/>
        <v>3238.671525819982</v>
      </c>
      <c r="AI2331" s="91">
        <f t="shared" si="2398"/>
        <v>3207.2368421052633</v>
      </c>
      <c r="AJ2331" s="91">
        <f t="shared" si="2398"/>
        <v>5022.0958514610666</v>
      </c>
      <c r="AK2331" s="91">
        <f t="shared" si="2398"/>
        <v>2845.5699649409444</v>
      </c>
      <c r="AL2331" s="148"/>
      <c r="AM2331" s="148"/>
      <c r="AN2331" s="148"/>
      <c r="AO2331" s="148"/>
    </row>
    <row r="2332" spans="1:41" ht="13.5" customHeight="1">
      <c r="A2332" s="88">
        <v>2329</v>
      </c>
      <c r="B2332" s="95" t="s">
        <v>10</v>
      </c>
      <c r="C2332" s="96">
        <v>24</v>
      </c>
      <c r="D2332" s="96">
        <v>28</v>
      </c>
      <c r="E2332" s="96">
        <v>48</v>
      </c>
      <c r="F2332" s="96">
        <v>49</v>
      </c>
      <c r="G2332" s="96">
        <v>170</v>
      </c>
      <c r="H2332" s="96">
        <v>34</v>
      </c>
      <c r="I2332" s="96">
        <v>50</v>
      </c>
      <c r="J2332" s="96">
        <v>25</v>
      </c>
      <c r="K2332" s="96">
        <v>20</v>
      </c>
      <c r="L2332" s="96">
        <v>116</v>
      </c>
      <c r="M2332" s="96">
        <v>38</v>
      </c>
      <c r="N2332" s="96">
        <v>29</v>
      </c>
      <c r="O2332" s="96"/>
      <c r="P2332" s="96"/>
      <c r="Q2332" s="96"/>
      <c r="R2332" s="96"/>
      <c r="Z2332" s="91">
        <f t="shared" ref="Z2332:AK2332" si="2399">C2332*100000/Z2315</f>
        <v>88.235294117647058</v>
      </c>
      <c r="AA2332" s="91">
        <f t="shared" si="2399"/>
        <v>102.89578127296781</v>
      </c>
      <c r="AB2332" s="91">
        <f t="shared" si="2399"/>
        <v>174.94624047818638</v>
      </c>
      <c r="AC2332" s="91">
        <f t="shared" si="2399"/>
        <v>177.2793053545586</v>
      </c>
      <c r="AD2332" s="91">
        <f t="shared" si="2399"/>
        <v>610.19382627422829</v>
      </c>
      <c r="AE2332" s="91">
        <f t="shared" si="2399"/>
        <v>120.80727686185332</v>
      </c>
      <c r="AF2332" s="91">
        <f t="shared" si="2399"/>
        <v>175.07615812878603</v>
      </c>
      <c r="AG2332" s="91">
        <f t="shared" si="2399"/>
        <v>86.646102658302425</v>
      </c>
      <c r="AH2332" s="91">
        <f t="shared" si="2399"/>
        <v>68.761603520594093</v>
      </c>
      <c r="AI2332" s="91">
        <f t="shared" si="2399"/>
        <v>397.47807017543857</v>
      </c>
      <c r="AJ2332" s="91">
        <f t="shared" si="2399"/>
        <v>130.17710938302901</v>
      </c>
      <c r="AK2332" s="91">
        <f t="shared" si="2399"/>
        <v>98.709962898669119</v>
      </c>
      <c r="AL2332" s="148"/>
      <c r="AM2332" s="148"/>
      <c r="AN2332" s="148"/>
      <c r="AO2332" s="148"/>
    </row>
    <row r="2333" spans="1:41" ht="13.5" customHeight="1">
      <c r="A2333" s="88">
        <v>2330</v>
      </c>
      <c r="B2333" s="95" t="s">
        <v>9</v>
      </c>
      <c r="C2333" s="96">
        <v>19</v>
      </c>
      <c r="D2333" s="96">
        <v>15</v>
      </c>
      <c r="E2333" s="96">
        <v>7</v>
      </c>
      <c r="F2333" s="96">
        <v>15</v>
      </c>
      <c r="G2333" s="96">
        <v>6</v>
      </c>
      <c r="H2333" s="96">
        <v>15</v>
      </c>
      <c r="I2333" s="96">
        <v>5</v>
      </c>
      <c r="J2333" s="96">
        <v>8</v>
      </c>
      <c r="K2333" s="96">
        <v>8</v>
      </c>
      <c r="L2333" s="96">
        <v>6</v>
      </c>
      <c r="M2333" s="96">
        <v>14</v>
      </c>
      <c r="N2333" s="96">
        <v>12</v>
      </c>
      <c r="O2333" s="96"/>
      <c r="P2333" s="96"/>
      <c r="Q2333" s="96"/>
      <c r="R2333" s="96"/>
      <c r="Z2333" s="91">
        <f t="shared" ref="Z2333:AK2333" si="2400">C2333*100000/Z2315</f>
        <v>69.852941176470594</v>
      </c>
      <c r="AA2333" s="91">
        <f t="shared" si="2400"/>
        <v>55.122739967661325</v>
      </c>
      <c r="AB2333" s="91">
        <f t="shared" si="2400"/>
        <v>25.512993403068847</v>
      </c>
      <c r="AC2333" s="91">
        <f t="shared" si="2400"/>
        <v>54.269175108538349</v>
      </c>
      <c r="AD2333" s="91">
        <f t="shared" si="2400"/>
        <v>21.536252692031585</v>
      </c>
      <c r="AE2333" s="91">
        <f t="shared" si="2400"/>
        <v>53.297328027288231</v>
      </c>
      <c r="AF2333" s="91">
        <f t="shared" si="2400"/>
        <v>17.507615812878601</v>
      </c>
      <c r="AG2333" s="91">
        <f t="shared" si="2400"/>
        <v>27.726752850656776</v>
      </c>
      <c r="AH2333" s="91">
        <f t="shared" si="2400"/>
        <v>27.504641408237639</v>
      </c>
      <c r="AI2333" s="91">
        <f t="shared" si="2400"/>
        <v>20.559210526315791</v>
      </c>
      <c r="AJ2333" s="91">
        <f t="shared" si="2400"/>
        <v>47.95998766743174</v>
      </c>
      <c r="AK2333" s="91">
        <f t="shared" si="2400"/>
        <v>40.845501889104462</v>
      </c>
      <c r="AL2333" s="148"/>
      <c r="AM2333" s="148"/>
      <c r="AN2333" s="148"/>
      <c r="AO2333" s="148"/>
    </row>
    <row r="2334" spans="1:41" ht="13.5" customHeight="1">
      <c r="A2334" s="88">
        <v>2331</v>
      </c>
      <c r="B2334" s="95" t="s">
        <v>8</v>
      </c>
      <c r="C2334" s="96">
        <v>109</v>
      </c>
      <c r="D2334" s="96">
        <v>144</v>
      </c>
      <c r="E2334" s="96">
        <v>131</v>
      </c>
      <c r="F2334" s="96">
        <v>140</v>
      </c>
      <c r="G2334" s="96">
        <v>149</v>
      </c>
      <c r="H2334" s="96">
        <v>119</v>
      </c>
      <c r="I2334" s="96">
        <v>152</v>
      </c>
      <c r="J2334" s="96">
        <v>162</v>
      </c>
      <c r="K2334" s="96">
        <v>221</v>
      </c>
      <c r="L2334" s="96">
        <v>167</v>
      </c>
      <c r="M2334" s="96">
        <v>175</v>
      </c>
      <c r="N2334" s="96">
        <v>158</v>
      </c>
      <c r="O2334" s="96"/>
      <c r="P2334" s="96"/>
      <c r="Q2334" s="96"/>
      <c r="R2334" s="96"/>
      <c r="Z2334" s="91">
        <f t="shared" ref="Z2334:AK2334" si="2401">C2334*100000/Z2315</f>
        <v>400.73529411764707</v>
      </c>
      <c r="AA2334" s="91">
        <f t="shared" si="2401"/>
        <v>529.17830368954878</v>
      </c>
      <c r="AB2334" s="91">
        <f t="shared" si="2401"/>
        <v>477.45744797171704</v>
      </c>
      <c r="AC2334" s="91">
        <f t="shared" si="2401"/>
        <v>506.51230101302463</v>
      </c>
      <c r="AD2334" s="91">
        <f t="shared" si="2401"/>
        <v>534.81694185211768</v>
      </c>
      <c r="AE2334" s="91">
        <f t="shared" si="2401"/>
        <v>422.82546901648664</v>
      </c>
      <c r="AF2334" s="91">
        <f t="shared" si="2401"/>
        <v>532.23152071150946</v>
      </c>
      <c r="AG2334" s="91">
        <f t="shared" si="2401"/>
        <v>561.46674522579974</v>
      </c>
      <c r="AH2334" s="91">
        <f t="shared" si="2401"/>
        <v>759.81571890256475</v>
      </c>
      <c r="AI2334" s="91">
        <f t="shared" si="2401"/>
        <v>572.23135964912285</v>
      </c>
      <c r="AJ2334" s="91">
        <f t="shared" si="2401"/>
        <v>599.49984584289678</v>
      </c>
      <c r="AK2334" s="91">
        <f t="shared" si="2401"/>
        <v>537.79910820654209</v>
      </c>
      <c r="AL2334" s="148"/>
      <c r="AM2334" s="148"/>
      <c r="AN2334" s="148"/>
      <c r="AO2334" s="148"/>
    </row>
    <row r="2335" spans="1:41" ht="13.5" customHeight="1">
      <c r="A2335" s="88">
        <v>2332</v>
      </c>
      <c r="B2335" s="95" t="s">
        <v>24</v>
      </c>
      <c r="C2335" s="96">
        <v>0</v>
      </c>
      <c r="D2335" s="96">
        <v>0</v>
      </c>
      <c r="E2335" s="96">
        <v>0</v>
      </c>
      <c r="F2335" s="96">
        <v>0</v>
      </c>
      <c r="G2335" s="96">
        <v>0</v>
      </c>
      <c r="H2335" s="96">
        <v>4</v>
      </c>
      <c r="I2335" s="96">
        <v>0</v>
      </c>
      <c r="J2335" s="96">
        <v>2</v>
      </c>
      <c r="K2335" s="96">
        <v>0</v>
      </c>
      <c r="L2335" s="96">
        <v>2</v>
      </c>
      <c r="M2335" s="96">
        <v>0</v>
      </c>
      <c r="N2335" s="96">
        <v>1</v>
      </c>
      <c r="O2335" s="96"/>
      <c r="P2335" s="96"/>
      <c r="Q2335" s="96"/>
      <c r="R2335" s="96"/>
      <c r="Z2335" s="91">
        <f t="shared" ref="Z2335:AK2335" si="2402">C2335*100000/Z2315</f>
        <v>0</v>
      </c>
      <c r="AA2335" s="91">
        <f t="shared" si="2402"/>
        <v>0</v>
      </c>
      <c r="AB2335" s="91">
        <f t="shared" si="2402"/>
        <v>0</v>
      </c>
      <c r="AC2335" s="91">
        <f t="shared" si="2402"/>
        <v>0</v>
      </c>
      <c r="AD2335" s="91">
        <f t="shared" si="2402"/>
        <v>0</v>
      </c>
      <c r="AE2335" s="91">
        <f t="shared" si="2402"/>
        <v>14.212620807276862</v>
      </c>
      <c r="AF2335" s="91">
        <f t="shared" si="2402"/>
        <v>0</v>
      </c>
      <c r="AG2335" s="91">
        <f t="shared" si="2402"/>
        <v>6.9316882126641941</v>
      </c>
      <c r="AH2335" s="91">
        <f t="shared" si="2402"/>
        <v>0</v>
      </c>
      <c r="AI2335" s="91">
        <f t="shared" si="2402"/>
        <v>6.8530701754385968</v>
      </c>
      <c r="AJ2335" s="91">
        <f t="shared" si="2402"/>
        <v>0</v>
      </c>
      <c r="AK2335" s="91">
        <f t="shared" si="2402"/>
        <v>3.4037918240920386</v>
      </c>
      <c r="AL2335" s="148"/>
      <c r="AM2335" s="148"/>
      <c r="AN2335" s="148"/>
      <c r="AO2335" s="148"/>
    </row>
    <row r="2336" spans="1:41" ht="13.5" customHeight="1">
      <c r="A2336" s="88">
        <v>2333</v>
      </c>
      <c r="B2336" s="97" t="s">
        <v>119</v>
      </c>
      <c r="C2336" s="96">
        <v>152</v>
      </c>
      <c r="D2336" s="96">
        <v>187</v>
      </c>
      <c r="E2336" s="96">
        <v>186</v>
      </c>
      <c r="F2336" s="96">
        <v>204</v>
      </c>
      <c r="G2336" s="96">
        <v>325</v>
      </c>
      <c r="H2336" s="96">
        <v>172</v>
      </c>
      <c r="I2336" s="96">
        <v>207</v>
      </c>
      <c r="J2336" s="96">
        <v>197</v>
      </c>
      <c r="K2336" s="96">
        <v>249</v>
      </c>
      <c r="L2336" s="96">
        <v>291</v>
      </c>
      <c r="M2336" s="96">
        <v>227</v>
      </c>
      <c r="N2336" s="96">
        <v>200</v>
      </c>
      <c r="O2336" s="96"/>
      <c r="P2336" s="96"/>
      <c r="Q2336" s="96"/>
      <c r="R2336" s="96"/>
      <c r="T2336" s="4" t="s">
        <v>1524</v>
      </c>
      <c r="U2336" s="4" t="s">
        <v>1525</v>
      </c>
      <c r="V2336" s="4" t="s">
        <v>1526</v>
      </c>
      <c r="W2336" s="4" t="s">
        <v>1527</v>
      </c>
      <c r="X2336" s="4" t="s">
        <v>1528</v>
      </c>
      <c r="Y2336" s="4">
        <v>523</v>
      </c>
      <c r="Z2336" s="91">
        <f t="shared" ref="Z2336:AK2336" si="2403">C2336*100000/Z2315</f>
        <v>558.82352941176475</v>
      </c>
      <c r="AA2336" s="91">
        <f t="shared" si="2403"/>
        <v>687.19682493017785</v>
      </c>
      <c r="AB2336" s="91">
        <f t="shared" si="2403"/>
        <v>677.91668185297226</v>
      </c>
      <c r="AC2336" s="91">
        <f t="shared" si="2403"/>
        <v>738.06078147612152</v>
      </c>
      <c r="AD2336" s="91">
        <f t="shared" si="2403"/>
        <v>1166.5470208183776</v>
      </c>
      <c r="AE2336" s="91">
        <f t="shared" si="2403"/>
        <v>611.14269471290504</v>
      </c>
      <c r="AF2336" s="91">
        <f t="shared" si="2403"/>
        <v>724.81529465317408</v>
      </c>
      <c r="AG2336" s="91">
        <f t="shared" si="2403"/>
        <v>682.77128894742316</v>
      </c>
      <c r="AH2336" s="91">
        <f t="shared" si="2403"/>
        <v>856.08196383139659</v>
      </c>
      <c r="AI2336" s="91">
        <f t="shared" si="2403"/>
        <v>997.12171052631584</v>
      </c>
      <c r="AJ2336" s="91">
        <f t="shared" si="2403"/>
        <v>777.63694289335751</v>
      </c>
      <c r="AK2336" s="91">
        <f t="shared" si="2403"/>
        <v>680.7583648184077</v>
      </c>
      <c r="AL2336" s="148"/>
      <c r="AM2336" s="148"/>
      <c r="AN2336" s="148"/>
      <c r="AO2336" s="148"/>
    </row>
    <row r="2337" spans="1:41" ht="13.5" customHeight="1">
      <c r="A2337" s="88">
        <v>2334</v>
      </c>
      <c r="B2337" s="95" t="s">
        <v>7</v>
      </c>
      <c r="C2337" s="96">
        <v>55</v>
      </c>
      <c r="D2337" s="96">
        <v>88</v>
      </c>
      <c r="E2337" s="96">
        <v>123</v>
      </c>
      <c r="F2337" s="96">
        <v>92</v>
      </c>
      <c r="G2337" s="96">
        <v>104</v>
      </c>
      <c r="H2337" s="96">
        <v>104</v>
      </c>
      <c r="I2337" s="96">
        <v>144</v>
      </c>
      <c r="J2337" s="96">
        <v>111</v>
      </c>
      <c r="K2337" s="96">
        <v>105</v>
      </c>
      <c r="L2337" s="96">
        <v>80</v>
      </c>
      <c r="M2337" s="96">
        <v>72</v>
      </c>
      <c r="N2337" s="96">
        <v>66</v>
      </c>
      <c r="O2337" s="96"/>
      <c r="P2337" s="96"/>
      <c r="Q2337" s="96"/>
      <c r="R2337" s="96"/>
      <c r="Z2337" s="91">
        <f t="shared" ref="Z2337:AK2337" si="2404">C2337*100000/Z2315</f>
        <v>202.20588235294119</v>
      </c>
      <c r="AA2337" s="91">
        <f t="shared" si="2404"/>
        <v>323.38674114361311</v>
      </c>
      <c r="AB2337" s="91">
        <f t="shared" si="2404"/>
        <v>448.29974122535265</v>
      </c>
      <c r="AC2337" s="91">
        <f t="shared" si="2404"/>
        <v>332.8509406657019</v>
      </c>
      <c r="AD2337" s="91">
        <f t="shared" si="2404"/>
        <v>373.29504666188086</v>
      </c>
      <c r="AE2337" s="91">
        <f t="shared" si="2404"/>
        <v>369.52814098919839</v>
      </c>
      <c r="AF2337" s="91">
        <f t="shared" si="2404"/>
        <v>504.21933541090374</v>
      </c>
      <c r="AG2337" s="91">
        <f t="shared" si="2404"/>
        <v>384.70869580286279</v>
      </c>
      <c r="AH2337" s="91">
        <f t="shared" si="2404"/>
        <v>360.99841848311905</v>
      </c>
      <c r="AI2337" s="91">
        <f t="shared" si="2404"/>
        <v>274.12280701754383</v>
      </c>
      <c r="AJ2337" s="91">
        <f t="shared" si="2404"/>
        <v>246.65136514679182</v>
      </c>
      <c r="AK2337" s="91">
        <f t="shared" si="2404"/>
        <v>224.65026039007455</v>
      </c>
      <c r="AL2337" s="148"/>
      <c r="AM2337" s="148"/>
      <c r="AN2337" s="148"/>
      <c r="AO2337" s="148"/>
    </row>
    <row r="2338" spans="1:41" ht="13.5" customHeight="1">
      <c r="A2338" s="88">
        <v>2335</v>
      </c>
      <c r="B2338" s="95" t="s">
        <v>6</v>
      </c>
      <c r="C2338" s="96">
        <v>331</v>
      </c>
      <c r="D2338" s="96">
        <v>294</v>
      </c>
      <c r="E2338" s="96">
        <v>331</v>
      </c>
      <c r="F2338" s="96">
        <v>304</v>
      </c>
      <c r="G2338" s="96">
        <v>324</v>
      </c>
      <c r="H2338" s="96">
        <v>237</v>
      </c>
      <c r="I2338" s="96">
        <v>186</v>
      </c>
      <c r="J2338" s="96">
        <v>175</v>
      </c>
      <c r="K2338" s="96">
        <v>109</v>
      </c>
      <c r="L2338" s="96">
        <v>96</v>
      </c>
      <c r="M2338" s="96">
        <v>95</v>
      </c>
      <c r="N2338" s="96">
        <v>90</v>
      </c>
      <c r="O2338" s="96"/>
      <c r="P2338" s="96"/>
      <c r="Q2338" s="96"/>
      <c r="R2338" s="96"/>
      <c r="Z2338" s="91">
        <f t="shared" ref="Z2338:AK2338" si="2405">C2338*100000/Z2315</f>
        <v>1216.9117647058824</v>
      </c>
      <c r="AA2338" s="91">
        <f t="shared" si="2405"/>
        <v>1080.405703366162</v>
      </c>
      <c r="AB2338" s="91">
        <f t="shared" si="2405"/>
        <v>1206.4001166308269</v>
      </c>
      <c r="AC2338" s="91">
        <f t="shared" si="2405"/>
        <v>1099.8552821997105</v>
      </c>
      <c r="AD2338" s="91">
        <f t="shared" si="2405"/>
        <v>1162.9576453697057</v>
      </c>
      <c r="AE2338" s="91">
        <f t="shared" si="2405"/>
        <v>842.09778283115406</v>
      </c>
      <c r="AF2338" s="91">
        <f t="shared" si="2405"/>
        <v>651.28330823908402</v>
      </c>
      <c r="AG2338" s="91">
        <f t="shared" si="2405"/>
        <v>606.52271860811697</v>
      </c>
      <c r="AH2338" s="91">
        <f t="shared" si="2405"/>
        <v>374.75073918723785</v>
      </c>
      <c r="AI2338" s="91">
        <f t="shared" si="2405"/>
        <v>328.94736842105266</v>
      </c>
      <c r="AJ2338" s="91">
        <f t="shared" si="2405"/>
        <v>325.44277345757251</v>
      </c>
      <c r="AK2338" s="91">
        <f t="shared" si="2405"/>
        <v>306.34126416828349</v>
      </c>
      <c r="AL2338" s="148"/>
      <c r="AM2338" s="148"/>
      <c r="AN2338" s="148"/>
      <c r="AO2338" s="148"/>
    </row>
    <row r="2339" spans="1:41" ht="13.5" customHeight="1">
      <c r="A2339" s="88">
        <v>2336</v>
      </c>
      <c r="B2339" s="95" t="s">
        <v>5</v>
      </c>
      <c r="C2339" s="96">
        <v>41</v>
      </c>
      <c r="D2339" s="96">
        <v>25</v>
      </c>
      <c r="E2339" s="96">
        <v>46</v>
      </c>
      <c r="F2339" s="96">
        <v>11</v>
      </c>
      <c r="G2339" s="96">
        <v>30</v>
      </c>
      <c r="H2339" s="96">
        <v>30</v>
      </c>
      <c r="I2339" s="96">
        <v>33</v>
      </c>
      <c r="J2339" s="96">
        <v>19</v>
      </c>
      <c r="K2339" s="96">
        <v>24</v>
      </c>
      <c r="L2339" s="96">
        <v>26</v>
      </c>
      <c r="M2339" s="96">
        <v>33</v>
      </c>
      <c r="N2339" s="96">
        <v>22</v>
      </c>
      <c r="O2339" s="96"/>
      <c r="P2339" s="96"/>
      <c r="Q2339" s="96"/>
      <c r="R2339" s="96"/>
      <c r="Z2339" s="91">
        <f t="shared" ref="Z2339:AK2339" si="2406">C2339*100000/Z2315</f>
        <v>150.73529411764707</v>
      </c>
      <c r="AA2339" s="91">
        <f t="shared" si="2406"/>
        <v>91.871233279435543</v>
      </c>
      <c r="AB2339" s="91">
        <f t="shared" si="2406"/>
        <v>167.65681379159528</v>
      </c>
      <c r="AC2339" s="91">
        <f t="shared" si="2406"/>
        <v>39.797395079594793</v>
      </c>
      <c r="AD2339" s="91">
        <f t="shared" si="2406"/>
        <v>107.68126346015794</v>
      </c>
      <c r="AE2339" s="91">
        <f t="shared" si="2406"/>
        <v>106.59465605457646</v>
      </c>
      <c r="AF2339" s="91">
        <f t="shared" si="2406"/>
        <v>115.55026436499877</v>
      </c>
      <c r="AG2339" s="91">
        <f t="shared" si="2406"/>
        <v>65.851038020309844</v>
      </c>
      <c r="AH2339" s="91">
        <f t="shared" si="2406"/>
        <v>82.513924224712923</v>
      </c>
      <c r="AI2339" s="91">
        <f t="shared" si="2406"/>
        <v>89.089912280701753</v>
      </c>
      <c r="AJ2339" s="91">
        <f t="shared" si="2406"/>
        <v>113.04854235894625</v>
      </c>
      <c r="AK2339" s="91">
        <f t="shared" si="2406"/>
        <v>74.883420130024845</v>
      </c>
      <c r="AL2339" s="148"/>
      <c r="AM2339" s="148"/>
      <c r="AN2339" s="148"/>
      <c r="AO2339" s="148"/>
    </row>
    <row r="2340" spans="1:41" ht="13.5" customHeight="1">
      <c r="A2340" s="88">
        <v>2337</v>
      </c>
      <c r="B2340" s="95" t="s">
        <v>26</v>
      </c>
      <c r="C2340" s="96">
        <v>0</v>
      </c>
      <c r="D2340" s="96">
        <v>0</v>
      </c>
      <c r="E2340" s="96">
        <v>0</v>
      </c>
      <c r="F2340" s="96">
        <v>1</v>
      </c>
      <c r="G2340" s="96">
        <v>0</v>
      </c>
      <c r="H2340" s="96">
        <v>2</v>
      </c>
      <c r="I2340" s="96">
        <v>0</v>
      </c>
      <c r="J2340" s="96">
        <v>0</v>
      </c>
      <c r="K2340" s="96">
        <v>0</v>
      </c>
      <c r="L2340" s="96">
        <v>1</v>
      </c>
      <c r="M2340" s="96">
        <v>0</v>
      </c>
      <c r="N2340" s="96">
        <v>1</v>
      </c>
      <c r="O2340" s="96"/>
      <c r="P2340" s="96"/>
      <c r="Q2340" s="96"/>
      <c r="R2340" s="96"/>
      <c r="Z2340" s="91">
        <f t="shared" ref="Z2340:AK2340" si="2407">C2340*100000/Z2315</f>
        <v>0</v>
      </c>
      <c r="AA2340" s="91">
        <f t="shared" si="2407"/>
        <v>0</v>
      </c>
      <c r="AB2340" s="91">
        <f t="shared" si="2407"/>
        <v>0</v>
      </c>
      <c r="AC2340" s="91">
        <f t="shared" si="2407"/>
        <v>3.6179450072358899</v>
      </c>
      <c r="AD2340" s="91">
        <f t="shared" si="2407"/>
        <v>0</v>
      </c>
      <c r="AE2340" s="91">
        <f t="shared" si="2407"/>
        <v>7.1063104036384308</v>
      </c>
      <c r="AF2340" s="91">
        <f t="shared" si="2407"/>
        <v>0</v>
      </c>
      <c r="AG2340" s="91">
        <f t="shared" si="2407"/>
        <v>0</v>
      </c>
      <c r="AH2340" s="91">
        <f t="shared" si="2407"/>
        <v>0</v>
      </c>
      <c r="AI2340" s="91">
        <f t="shared" si="2407"/>
        <v>3.4265350877192984</v>
      </c>
      <c r="AJ2340" s="91">
        <f t="shared" si="2407"/>
        <v>0</v>
      </c>
      <c r="AK2340" s="91">
        <f t="shared" si="2407"/>
        <v>3.4037918240920386</v>
      </c>
      <c r="AL2340" s="148"/>
      <c r="AM2340" s="148"/>
      <c r="AN2340" s="148"/>
      <c r="AO2340" s="148"/>
    </row>
    <row r="2341" spans="1:41" ht="13.5" customHeight="1">
      <c r="A2341" s="88">
        <v>2338</v>
      </c>
      <c r="B2341" s="95" t="s">
        <v>4</v>
      </c>
      <c r="C2341" s="96">
        <v>53</v>
      </c>
      <c r="D2341" s="96">
        <v>55</v>
      </c>
      <c r="E2341" s="96">
        <v>62</v>
      </c>
      <c r="F2341" s="96">
        <v>112</v>
      </c>
      <c r="G2341" s="96">
        <v>85</v>
      </c>
      <c r="H2341" s="96">
        <v>57</v>
      </c>
      <c r="I2341" s="96">
        <v>75</v>
      </c>
      <c r="J2341" s="96">
        <v>88</v>
      </c>
      <c r="K2341" s="96">
        <v>88</v>
      </c>
      <c r="L2341" s="96">
        <v>98</v>
      </c>
      <c r="M2341" s="96">
        <v>117</v>
      </c>
      <c r="N2341" s="96">
        <v>88</v>
      </c>
      <c r="O2341" s="96"/>
      <c r="P2341" s="96"/>
      <c r="Q2341" s="96"/>
      <c r="R2341" s="96"/>
      <c r="Z2341" s="91">
        <f t="shared" ref="Z2341:AK2341" si="2408">C2341*100000/Z2315</f>
        <v>194.85294117647058</v>
      </c>
      <c r="AA2341" s="91">
        <f t="shared" si="2408"/>
        <v>202.11671321475819</v>
      </c>
      <c r="AB2341" s="91">
        <f t="shared" si="2408"/>
        <v>225.97222728432408</v>
      </c>
      <c r="AC2341" s="91">
        <f t="shared" si="2408"/>
        <v>405.20984081041968</v>
      </c>
      <c r="AD2341" s="91">
        <f t="shared" si="2408"/>
        <v>305.09691313711414</v>
      </c>
      <c r="AE2341" s="91">
        <f t="shared" si="2408"/>
        <v>202.52984650369527</v>
      </c>
      <c r="AF2341" s="91">
        <f t="shared" si="2408"/>
        <v>262.61423719317901</v>
      </c>
      <c r="AG2341" s="91">
        <f t="shared" si="2408"/>
        <v>304.99428135722457</v>
      </c>
      <c r="AH2341" s="91">
        <f t="shared" si="2408"/>
        <v>302.55105549061403</v>
      </c>
      <c r="AI2341" s="91">
        <f t="shared" si="2408"/>
        <v>335.80043859649123</v>
      </c>
      <c r="AJ2341" s="91">
        <f t="shared" si="2408"/>
        <v>400.80846836353669</v>
      </c>
      <c r="AK2341" s="91">
        <f t="shared" si="2408"/>
        <v>299.53368052009938</v>
      </c>
      <c r="AL2341" s="148"/>
      <c r="AM2341" s="148"/>
      <c r="AN2341" s="148"/>
      <c r="AO2341" s="148"/>
    </row>
    <row r="2342" spans="1:41" ht="13.5" customHeight="1">
      <c r="A2342" s="88">
        <v>2339</v>
      </c>
      <c r="B2342" s="95" t="s">
        <v>3</v>
      </c>
      <c r="C2342" s="96">
        <v>98</v>
      </c>
      <c r="D2342" s="96">
        <v>132</v>
      </c>
      <c r="E2342" s="96">
        <v>149</v>
      </c>
      <c r="F2342" s="96">
        <v>268</v>
      </c>
      <c r="G2342" s="96">
        <v>270</v>
      </c>
      <c r="H2342" s="96">
        <v>385</v>
      </c>
      <c r="I2342" s="96">
        <v>281</v>
      </c>
      <c r="J2342" s="96">
        <v>324</v>
      </c>
      <c r="K2342" s="96">
        <v>340</v>
      </c>
      <c r="L2342" s="96">
        <v>439</v>
      </c>
      <c r="M2342" s="96">
        <v>542</v>
      </c>
      <c r="N2342" s="96">
        <v>486</v>
      </c>
      <c r="O2342" s="96"/>
      <c r="P2342" s="96"/>
      <c r="Q2342" s="96"/>
      <c r="R2342" s="96"/>
      <c r="Z2342" s="91">
        <f t="shared" ref="Z2342:AK2342" si="2409">C2342*100000/Z2315</f>
        <v>360.29411764705884</v>
      </c>
      <c r="AA2342" s="91">
        <f t="shared" si="2409"/>
        <v>485.08011171541966</v>
      </c>
      <c r="AB2342" s="91">
        <f t="shared" si="2409"/>
        <v>543.06228815103691</v>
      </c>
      <c r="AC2342" s="91">
        <f t="shared" si="2409"/>
        <v>969.60926193921853</v>
      </c>
      <c r="AD2342" s="91">
        <f t="shared" si="2409"/>
        <v>969.13137114142137</v>
      </c>
      <c r="AE2342" s="91">
        <f t="shared" si="2409"/>
        <v>1367.9647527003979</v>
      </c>
      <c r="AF2342" s="91">
        <f t="shared" si="2409"/>
        <v>983.92800868377742</v>
      </c>
      <c r="AG2342" s="91">
        <f t="shared" si="2409"/>
        <v>1122.9334904515995</v>
      </c>
      <c r="AH2342" s="91">
        <f t="shared" si="2409"/>
        <v>1168.9472598500997</v>
      </c>
      <c r="AI2342" s="91">
        <f t="shared" si="2409"/>
        <v>1504.2489035087719</v>
      </c>
      <c r="AJ2342" s="91">
        <f t="shared" si="2409"/>
        <v>1856.7366654105717</v>
      </c>
      <c r="AK2342" s="91">
        <f t="shared" si="2409"/>
        <v>1654.2428265087308</v>
      </c>
      <c r="AL2342" s="148"/>
      <c r="AM2342" s="148"/>
      <c r="AN2342" s="148"/>
      <c r="AO2342" s="148"/>
    </row>
    <row r="2343" spans="1:41" ht="13.5" customHeight="1">
      <c r="A2343" s="88">
        <v>2340</v>
      </c>
      <c r="B2343" s="95" t="s">
        <v>2</v>
      </c>
      <c r="C2343" s="96">
        <v>0</v>
      </c>
      <c r="D2343" s="96">
        <v>0</v>
      </c>
      <c r="E2343" s="96">
        <v>1</v>
      </c>
      <c r="F2343" s="96">
        <v>1</v>
      </c>
      <c r="G2343" s="96">
        <v>1</v>
      </c>
      <c r="H2343" s="96">
        <v>0</v>
      </c>
      <c r="I2343" s="96">
        <v>0</v>
      </c>
      <c r="J2343" s="96">
        <v>0</v>
      </c>
      <c r="K2343" s="96">
        <v>0</v>
      </c>
      <c r="L2343" s="96">
        <v>0</v>
      </c>
      <c r="M2343" s="96">
        <v>0</v>
      </c>
      <c r="N2343" s="96">
        <v>0</v>
      </c>
      <c r="O2343" s="96"/>
      <c r="P2343" s="96"/>
      <c r="Q2343" s="96"/>
      <c r="R2343" s="96"/>
      <c r="Z2343" s="91">
        <f t="shared" ref="Z2343:AK2343" si="2410">C2343*100000/Z2315</f>
        <v>0</v>
      </c>
      <c r="AA2343" s="91">
        <f t="shared" si="2410"/>
        <v>0</v>
      </c>
      <c r="AB2343" s="91">
        <f t="shared" si="2410"/>
        <v>3.6447133432955496</v>
      </c>
      <c r="AC2343" s="91">
        <f t="shared" si="2410"/>
        <v>3.6179450072358899</v>
      </c>
      <c r="AD2343" s="91">
        <f t="shared" si="2410"/>
        <v>3.5893754486719311</v>
      </c>
      <c r="AE2343" s="91">
        <f t="shared" si="2410"/>
        <v>0</v>
      </c>
      <c r="AF2343" s="91">
        <f t="shared" si="2410"/>
        <v>0</v>
      </c>
      <c r="AG2343" s="91">
        <f t="shared" si="2410"/>
        <v>0</v>
      </c>
      <c r="AH2343" s="91">
        <f t="shared" si="2410"/>
        <v>0</v>
      </c>
      <c r="AI2343" s="91">
        <f t="shared" si="2410"/>
        <v>0</v>
      </c>
      <c r="AJ2343" s="91">
        <f t="shared" si="2410"/>
        <v>0</v>
      </c>
      <c r="AK2343" s="91">
        <f t="shared" si="2410"/>
        <v>0</v>
      </c>
      <c r="AL2343" s="148"/>
      <c r="AM2343" s="148"/>
      <c r="AN2343" s="148"/>
      <c r="AO2343" s="148"/>
    </row>
    <row r="2344" spans="1:41" ht="13.5" customHeight="1">
      <c r="A2344" s="88">
        <v>2341</v>
      </c>
      <c r="B2344" s="95" t="s">
        <v>23</v>
      </c>
      <c r="C2344" s="96">
        <v>0</v>
      </c>
      <c r="D2344" s="96">
        <v>0</v>
      </c>
      <c r="E2344" s="96">
        <v>4</v>
      </c>
      <c r="F2344" s="96">
        <v>0</v>
      </c>
      <c r="G2344" s="96">
        <v>0</v>
      </c>
      <c r="H2344" s="96">
        <v>0</v>
      </c>
      <c r="I2344" s="96">
        <v>1</v>
      </c>
      <c r="J2344" s="96">
        <v>1</v>
      </c>
      <c r="K2344" s="96">
        <v>0</v>
      </c>
      <c r="L2344" s="96">
        <v>0</v>
      </c>
      <c r="M2344" s="96">
        <v>0</v>
      </c>
      <c r="N2344" s="96">
        <v>2</v>
      </c>
      <c r="O2344" s="96"/>
      <c r="P2344" s="96"/>
      <c r="Q2344" s="96"/>
      <c r="R2344" s="96"/>
      <c r="Z2344" s="91">
        <f t="shared" ref="Z2344:AK2344" si="2411">C2344*100000/Z2315</f>
        <v>0</v>
      </c>
      <c r="AA2344" s="91">
        <f t="shared" si="2411"/>
        <v>0</v>
      </c>
      <c r="AB2344" s="91">
        <f t="shared" si="2411"/>
        <v>14.578853373182199</v>
      </c>
      <c r="AC2344" s="91">
        <f t="shared" si="2411"/>
        <v>0</v>
      </c>
      <c r="AD2344" s="91">
        <f t="shared" si="2411"/>
        <v>0</v>
      </c>
      <c r="AE2344" s="91">
        <f t="shared" si="2411"/>
        <v>0</v>
      </c>
      <c r="AF2344" s="91">
        <f t="shared" si="2411"/>
        <v>3.5015231625757206</v>
      </c>
      <c r="AG2344" s="91">
        <f t="shared" si="2411"/>
        <v>3.4658441063320971</v>
      </c>
      <c r="AH2344" s="91">
        <f t="shared" si="2411"/>
        <v>0</v>
      </c>
      <c r="AI2344" s="91">
        <f t="shared" si="2411"/>
        <v>0</v>
      </c>
      <c r="AJ2344" s="91">
        <f t="shared" si="2411"/>
        <v>0</v>
      </c>
      <c r="AK2344" s="91">
        <f t="shared" si="2411"/>
        <v>6.8075836481840772</v>
      </c>
      <c r="AL2344" s="148"/>
      <c r="AM2344" s="148"/>
      <c r="AN2344" s="148"/>
      <c r="AO2344" s="148"/>
    </row>
    <row r="2345" spans="1:41" ht="13.5" customHeight="1">
      <c r="A2345" s="88">
        <v>2342</v>
      </c>
      <c r="B2345" s="95" t="s">
        <v>1</v>
      </c>
      <c r="C2345" s="96">
        <v>13</v>
      </c>
      <c r="D2345" s="96">
        <v>27</v>
      </c>
      <c r="E2345" s="96">
        <v>10</v>
      </c>
      <c r="F2345" s="96">
        <v>7</v>
      </c>
      <c r="G2345" s="96">
        <v>3</v>
      </c>
      <c r="H2345" s="96">
        <v>13</v>
      </c>
      <c r="I2345" s="96">
        <v>4</v>
      </c>
      <c r="J2345" s="96">
        <v>0</v>
      </c>
      <c r="K2345" s="96">
        <v>2</v>
      </c>
      <c r="L2345" s="96">
        <v>1</v>
      </c>
      <c r="M2345" s="96">
        <v>5</v>
      </c>
      <c r="N2345" s="96">
        <v>7</v>
      </c>
      <c r="O2345" s="96"/>
      <c r="P2345" s="96"/>
      <c r="Q2345" s="96"/>
      <c r="R2345" s="96"/>
      <c r="Z2345" s="91">
        <f t="shared" ref="Z2345:AK2345" si="2412">C2345*100000/Z2315</f>
        <v>47.794117647058826</v>
      </c>
      <c r="AA2345" s="91">
        <f t="shared" si="2412"/>
        <v>99.220931941790383</v>
      </c>
      <c r="AB2345" s="91">
        <f t="shared" si="2412"/>
        <v>36.447133432955496</v>
      </c>
      <c r="AC2345" s="91">
        <f t="shared" si="2412"/>
        <v>25.32561505065123</v>
      </c>
      <c r="AD2345" s="91">
        <f t="shared" si="2412"/>
        <v>10.768126346015793</v>
      </c>
      <c r="AE2345" s="91">
        <f t="shared" si="2412"/>
        <v>46.191017623649799</v>
      </c>
      <c r="AF2345" s="91">
        <f t="shared" si="2412"/>
        <v>14.006092650302882</v>
      </c>
      <c r="AG2345" s="91">
        <f t="shared" si="2412"/>
        <v>0</v>
      </c>
      <c r="AH2345" s="91">
        <f t="shared" si="2412"/>
        <v>6.8761603520594097</v>
      </c>
      <c r="AI2345" s="91">
        <f t="shared" si="2412"/>
        <v>3.4265350877192984</v>
      </c>
      <c r="AJ2345" s="91">
        <f t="shared" si="2412"/>
        <v>17.128567024082766</v>
      </c>
      <c r="AK2345" s="91">
        <f t="shared" si="2412"/>
        <v>23.82654276864427</v>
      </c>
      <c r="AL2345" s="148"/>
      <c r="AM2345" s="148"/>
      <c r="AN2345" s="148"/>
      <c r="AO2345" s="148"/>
    </row>
    <row r="2346" spans="1:41" ht="13.5" customHeight="1">
      <c r="A2346" s="88">
        <v>2343</v>
      </c>
      <c r="B2346" s="95" t="s">
        <v>0</v>
      </c>
      <c r="C2346" s="96">
        <v>9</v>
      </c>
      <c r="D2346" s="96">
        <v>22</v>
      </c>
      <c r="E2346" s="96">
        <v>25</v>
      </c>
      <c r="F2346" s="96">
        <v>1</v>
      </c>
      <c r="G2346" s="96">
        <v>14</v>
      </c>
      <c r="H2346" s="96">
        <v>41</v>
      </c>
      <c r="I2346" s="96">
        <v>11</v>
      </c>
      <c r="J2346" s="96">
        <v>7</v>
      </c>
      <c r="K2346" s="96">
        <v>5</v>
      </c>
      <c r="L2346" s="96">
        <v>42</v>
      </c>
      <c r="M2346" s="96">
        <v>93</v>
      </c>
      <c r="N2346" s="96">
        <v>24</v>
      </c>
      <c r="O2346" s="96"/>
      <c r="P2346" s="96"/>
      <c r="Q2346" s="96"/>
      <c r="R2346" s="96"/>
      <c r="Z2346" s="91">
        <f t="shared" ref="Z2346:AK2346" si="2413">C2346*100000/Z2315</f>
        <v>33.088235294117645</v>
      </c>
      <c r="AA2346" s="91">
        <f t="shared" si="2413"/>
        <v>80.846685285903277</v>
      </c>
      <c r="AB2346" s="91">
        <f t="shared" si="2413"/>
        <v>91.117833582388741</v>
      </c>
      <c r="AC2346" s="91">
        <f t="shared" si="2413"/>
        <v>3.6179450072358899</v>
      </c>
      <c r="AD2346" s="91">
        <f t="shared" si="2413"/>
        <v>50.251256281407038</v>
      </c>
      <c r="AE2346" s="91">
        <f t="shared" si="2413"/>
        <v>145.67936327458784</v>
      </c>
      <c r="AF2346" s="91">
        <f t="shared" si="2413"/>
        <v>38.516754788332925</v>
      </c>
      <c r="AG2346" s="91">
        <f t="shared" si="2413"/>
        <v>24.260908744324681</v>
      </c>
      <c r="AH2346" s="91">
        <f t="shared" si="2413"/>
        <v>17.190400880148523</v>
      </c>
      <c r="AI2346" s="91">
        <f t="shared" si="2413"/>
        <v>143.91447368421052</v>
      </c>
      <c r="AJ2346" s="91">
        <f t="shared" si="2413"/>
        <v>318.59134664793942</v>
      </c>
      <c r="AK2346" s="91">
        <f t="shared" si="2413"/>
        <v>81.691003778208923</v>
      </c>
      <c r="AL2346" s="148"/>
      <c r="AM2346" s="148"/>
      <c r="AN2346" s="148"/>
      <c r="AO2346" s="148"/>
    </row>
    <row r="2347" spans="1:41" ht="13.5" customHeight="1">
      <c r="A2347" s="88">
        <v>2344</v>
      </c>
      <c r="B2347" s="97" t="s">
        <v>111</v>
      </c>
      <c r="C2347" s="96"/>
      <c r="D2347" s="96"/>
      <c r="E2347" s="96"/>
      <c r="F2347" s="96"/>
      <c r="G2347" s="96"/>
      <c r="H2347" s="96"/>
      <c r="I2347" s="96"/>
      <c r="J2347" s="96"/>
      <c r="K2347" s="96"/>
      <c r="L2347" s="96"/>
      <c r="M2347" s="96">
        <v>0</v>
      </c>
      <c r="N2347" s="96">
        <v>0</v>
      </c>
      <c r="O2347" s="96"/>
      <c r="P2347" s="96"/>
      <c r="Q2347" s="96"/>
      <c r="R2347" s="96"/>
      <c r="Z2347" s="91">
        <f t="shared" ref="Z2347:AK2347" si="2414">C2347*100000/Z2315</f>
        <v>0</v>
      </c>
      <c r="AA2347" s="91">
        <f t="shared" si="2414"/>
        <v>0</v>
      </c>
      <c r="AB2347" s="91">
        <f t="shared" si="2414"/>
        <v>0</v>
      </c>
      <c r="AC2347" s="91">
        <f t="shared" si="2414"/>
        <v>0</v>
      </c>
      <c r="AD2347" s="91">
        <f t="shared" si="2414"/>
        <v>0</v>
      </c>
      <c r="AE2347" s="91">
        <f t="shared" si="2414"/>
        <v>0</v>
      </c>
      <c r="AF2347" s="91">
        <f t="shared" si="2414"/>
        <v>0</v>
      </c>
      <c r="AG2347" s="91">
        <f t="shared" si="2414"/>
        <v>0</v>
      </c>
      <c r="AH2347" s="91">
        <f t="shared" si="2414"/>
        <v>0</v>
      </c>
      <c r="AI2347" s="91">
        <f t="shared" si="2414"/>
        <v>0</v>
      </c>
      <c r="AJ2347" s="91">
        <f t="shared" si="2414"/>
        <v>0</v>
      </c>
      <c r="AK2347" s="91">
        <f t="shared" si="2414"/>
        <v>0</v>
      </c>
      <c r="AL2347" s="148"/>
      <c r="AM2347" s="148"/>
      <c r="AN2347" s="148"/>
      <c r="AO2347" s="148"/>
    </row>
    <row r="2348" spans="1:41" ht="13.5" customHeight="1">
      <c r="A2348" s="88">
        <v>2345</v>
      </c>
      <c r="B2348" s="97" t="s">
        <v>112</v>
      </c>
      <c r="C2348" s="96">
        <f>SUM(C2324,C2331,C2336,C2337:C2347)</f>
        <v>2081</v>
      </c>
      <c r="D2348" s="96">
        <f t="shared" ref="D2348:K2348" si="2415">SUM(D2324,D2331,D2336,D2337:D2347)</f>
        <v>2208</v>
      </c>
      <c r="E2348" s="96">
        <f t="shared" si="2415"/>
        <v>2313</v>
      </c>
      <c r="F2348" s="96">
        <f t="shared" si="2415"/>
        <v>2439</v>
      </c>
      <c r="G2348" s="96">
        <f t="shared" si="2415"/>
        <v>2447</v>
      </c>
      <c r="H2348" s="96">
        <f t="shared" si="2415"/>
        <v>2553</v>
      </c>
      <c r="I2348" s="96">
        <f t="shared" si="2415"/>
        <v>2470</v>
      </c>
      <c r="J2348" s="96">
        <f t="shared" si="2415"/>
        <v>2355</v>
      </c>
      <c r="K2348" s="96">
        <f t="shared" si="2415"/>
        <v>2361</v>
      </c>
      <c r="L2348" s="96">
        <f>SUM(L2324,L2331,L2336,L2337:L2347)</f>
        <v>2508</v>
      </c>
      <c r="M2348" s="96">
        <f t="shared" ref="M2348:R2348" si="2416">SUM(M2324,M2331,M2336,M2337:M2347)</f>
        <v>3108</v>
      </c>
      <c r="N2348" s="96">
        <f>SUM(N2324,N2331,N2336,N2337:N2347)</f>
        <v>2269</v>
      </c>
      <c r="O2348" s="96">
        <f t="shared" si="2416"/>
        <v>0</v>
      </c>
      <c r="P2348" s="96">
        <f t="shared" si="2416"/>
        <v>0</v>
      </c>
      <c r="Q2348" s="96">
        <f t="shared" si="2416"/>
        <v>0</v>
      </c>
      <c r="R2348" s="96">
        <f t="shared" si="2416"/>
        <v>0</v>
      </c>
      <c r="T2348" s="4" t="s">
        <v>1529</v>
      </c>
      <c r="U2348" s="4" t="s">
        <v>1530</v>
      </c>
      <c r="V2348" s="4" t="s">
        <v>1531</v>
      </c>
      <c r="W2348" s="4" t="s">
        <v>1532</v>
      </c>
      <c r="X2348" s="4" t="s">
        <v>1533</v>
      </c>
      <c r="Y2348" s="4">
        <v>6722.2</v>
      </c>
      <c r="Z2348" s="91">
        <f t="shared" ref="Z2348:AK2348" si="2417">C2348*100000/Z2315</f>
        <v>7650.7352941176468</v>
      </c>
      <c r="AA2348" s="91">
        <f t="shared" si="2417"/>
        <v>8114.0673232397476</v>
      </c>
      <c r="AB2348" s="91">
        <f t="shared" si="2417"/>
        <v>8430.2219630426061</v>
      </c>
      <c r="AC2348" s="91">
        <f t="shared" si="2417"/>
        <v>8824.1678726483351</v>
      </c>
      <c r="AD2348" s="91">
        <f t="shared" si="2417"/>
        <v>8783.2017229002158</v>
      </c>
      <c r="AE2348" s="91">
        <f t="shared" si="2417"/>
        <v>9071.2052302444572</v>
      </c>
      <c r="AF2348" s="91">
        <f t="shared" si="2417"/>
        <v>8648.7622115620288</v>
      </c>
      <c r="AG2348" s="91">
        <f t="shared" si="2417"/>
        <v>8162.0628704120891</v>
      </c>
      <c r="AH2348" s="91">
        <f t="shared" si="2417"/>
        <v>8117.3072956061333</v>
      </c>
      <c r="AI2348" s="91">
        <f t="shared" si="2417"/>
        <v>8593.75</v>
      </c>
      <c r="AJ2348" s="91">
        <f t="shared" si="2417"/>
        <v>10647.117262169846</v>
      </c>
      <c r="AK2348" s="91">
        <f t="shared" si="2417"/>
        <v>7723.2036488648355</v>
      </c>
      <c r="AL2348" s="148"/>
      <c r="AM2348" s="148"/>
      <c r="AN2348" s="148"/>
      <c r="AO2348" s="148"/>
    </row>
    <row r="2349" spans="1:41" ht="13.5" customHeight="1">
      <c r="A2349" s="88">
        <v>2346</v>
      </c>
      <c r="B2349" s="1" t="s">
        <v>185</v>
      </c>
      <c r="C2349" s="86">
        <v>2011</v>
      </c>
      <c r="D2349" s="86">
        <v>2012</v>
      </c>
      <c r="E2349" s="86">
        <v>2013</v>
      </c>
      <c r="F2349" s="86">
        <v>2014</v>
      </c>
      <c r="G2349" s="86">
        <v>2015</v>
      </c>
      <c r="H2349" s="86">
        <v>2016</v>
      </c>
      <c r="I2349" s="86">
        <v>2017</v>
      </c>
      <c r="J2349" s="86">
        <v>2018</v>
      </c>
      <c r="K2349" s="86">
        <v>2019</v>
      </c>
      <c r="L2349" s="86">
        <v>2020</v>
      </c>
      <c r="M2349" s="86">
        <v>2021</v>
      </c>
      <c r="N2349" s="86">
        <v>2022</v>
      </c>
      <c r="O2349" s="86">
        <v>2023</v>
      </c>
      <c r="P2349" s="86">
        <v>2024</v>
      </c>
      <c r="Q2349" s="86">
        <v>2025</v>
      </c>
      <c r="R2349" s="86">
        <v>2026</v>
      </c>
      <c r="Z2349" s="72">
        <v>32370</v>
      </c>
      <c r="AA2349" s="72">
        <v>32667</v>
      </c>
      <c r="AB2349" s="72">
        <v>33068</v>
      </c>
      <c r="AC2349" s="72">
        <v>33429</v>
      </c>
      <c r="AD2349" s="72">
        <v>33752</v>
      </c>
      <c r="AE2349" s="72">
        <v>34041</v>
      </c>
      <c r="AF2349" s="72">
        <v>34245</v>
      </c>
      <c r="AG2349" s="72">
        <v>34569</v>
      </c>
      <c r="AH2349" s="72">
        <v>34863</v>
      </c>
      <c r="AI2349" s="72">
        <v>35181</v>
      </c>
      <c r="AJ2349" s="72">
        <v>35522</v>
      </c>
      <c r="AK2349" s="72">
        <v>35607</v>
      </c>
      <c r="AL2349" s="149"/>
      <c r="AM2349" s="149"/>
      <c r="AN2349" s="149"/>
      <c r="AO2349" s="149"/>
    </row>
    <row r="2350" spans="1:41" ht="13.5" customHeight="1">
      <c r="A2350" s="88">
        <v>2347</v>
      </c>
      <c r="B2350" s="89" t="s">
        <v>25</v>
      </c>
      <c r="C2350" s="90">
        <v>2</v>
      </c>
      <c r="D2350" s="90">
        <v>0</v>
      </c>
      <c r="E2350" s="90">
        <v>2</v>
      </c>
      <c r="F2350" s="90">
        <v>0</v>
      </c>
      <c r="G2350" s="90">
        <v>0</v>
      </c>
      <c r="H2350" s="90">
        <v>0</v>
      </c>
      <c r="I2350" s="90">
        <v>0</v>
      </c>
      <c r="J2350" s="90">
        <v>0</v>
      </c>
      <c r="K2350" s="90">
        <v>2</v>
      </c>
      <c r="L2350" s="90">
        <v>2</v>
      </c>
      <c r="M2350" s="90">
        <v>2</v>
      </c>
      <c r="N2350" s="90">
        <v>0</v>
      </c>
      <c r="O2350" s="90"/>
      <c r="P2350" s="90"/>
      <c r="Q2350" s="90"/>
      <c r="R2350" s="90"/>
      <c r="Z2350" s="91">
        <f t="shared" ref="Z2350:AK2350" si="2418">C2350*100000/Z2349</f>
        <v>6.1785603954278656</v>
      </c>
      <c r="AA2350" s="91">
        <f t="shared" si="2418"/>
        <v>0</v>
      </c>
      <c r="AB2350" s="91">
        <f t="shared" si="2418"/>
        <v>6.0481432200314504</v>
      </c>
      <c r="AC2350" s="91">
        <f t="shared" si="2418"/>
        <v>0</v>
      </c>
      <c r="AD2350" s="91">
        <f t="shared" si="2418"/>
        <v>0</v>
      </c>
      <c r="AE2350" s="91">
        <f t="shared" si="2418"/>
        <v>0</v>
      </c>
      <c r="AF2350" s="91">
        <f t="shared" si="2418"/>
        <v>0</v>
      </c>
      <c r="AG2350" s="91">
        <f t="shared" si="2418"/>
        <v>0</v>
      </c>
      <c r="AH2350" s="91">
        <f t="shared" si="2418"/>
        <v>5.7367409574620654</v>
      </c>
      <c r="AI2350" s="91">
        <f t="shared" si="2418"/>
        <v>5.6848867286319322</v>
      </c>
      <c r="AJ2350" s="91">
        <f t="shared" si="2418"/>
        <v>5.6303136084679917</v>
      </c>
      <c r="AK2350" s="91">
        <f t="shared" si="2418"/>
        <v>0</v>
      </c>
      <c r="AL2350" s="148"/>
      <c r="AM2350" s="148"/>
      <c r="AN2350" s="148"/>
      <c r="AO2350" s="148"/>
    </row>
    <row r="2351" spans="1:41" ht="13.5" customHeight="1">
      <c r="A2351" s="88">
        <v>2348</v>
      </c>
      <c r="B2351" s="95" t="s">
        <v>22</v>
      </c>
      <c r="C2351" s="96">
        <v>246</v>
      </c>
      <c r="D2351" s="96">
        <v>279</v>
      </c>
      <c r="E2351" s="96">
        <v>312</v>
      </c>
      <c r="F2351" s="96">
        <v>314</v>
      </c>
      <c r="G2351" s="96">
        <v>328</v>
      </c>
      <c r="H2351" s="96">
        <v>294</v>
      </c>
      <c r="I2351" s="96">
        <v>357</v>
      </c>
      <c r="J2351" s="96">
        <v>384</v>
      </c>
      <c r="K2351" s="96">
        <v>382</v>
      </c>
      <c r="L2351" s="96">
        <v>317</v>
      </c>
      <c r="M2351" s="96">
        <v>347</v>
      </c>
      <c r="N2351" s="96">
        <v>296</v>
      </c>
      <c r="O2351" s="96"/>
      <c r="P2351" s="96"/>
      <c r="Q2351" s="96"/>
      <c r="R2351" s="96"/>
      <c r="Z2351" s="91">
        <f t="shared" ref="Z2351:AK2351" si="2419">C2351*100000/Z2349</f>
        <v>759.96292863762744</v>
      </c>
      <c r="AA2351" s="91">
        <f t="shared" si="2419"/>
        <v>854.07291762328953</v>
      </c>
      <c r="AB2351" s="91">
        <f t="shared" si="2419"/>
        <v>943.51034232490622</v>
      </c>
      <c r="AC2351" s="91">
        <f t="shared" si="2419"/>
        <v>939.30419695473995</v>
      </c>
      <c r="AD2351" s="91">
        <f t="shared" si="2419"/>
        <v>971.7942640436122</v>
      </c>
      <c r="AE2351" s="91">
        <f t="shared" si="2419"/>
        <v>863.66440468846395</v>
      </c>
      <c r="AF2351" s="91">
        <f t="shared" si="2419"/>
        <v>1042.4879544459045</v>
      </c>
      <c r="AG2351" s="91">
        <f t="shared" si="2419"/>
        <v>1110.8218345916862</v>
      </c>
      <c r="AH2351" s="91">
        <f t="shared" si="2419"/>
        <v>1095.7175228752546</v>
      </c>
      <c r="AI2351" s="91">
        <f t="shared" si="2419"/>
        <v>901.05454648816124</v>
      </c>
      <c r="AJ2351" s="91">
        <f t="shared" si="2419"/>
        <v>976.85941106919654</v>
      </c>
      <c r="AK2351" s="91">
        <f t="shared" si="2419"/>
        <v>831.29721683938556</v>
      </c>
      <c r="AL2351" s="148"/>
      <c r="AM2351" s="148"/>
      <c r="AN2351" s="148"/>
      <c r="AO2351" s="148"/>
    </row>
    <row r="2352" spans="1:41" ht="13.5" customHeight="1">
      <c r="A2352" s="88">
        <v>2349</v>
      </c>
      <c r="B2352" s="95" t="s">
        <v>21</v>
      </c>
      <c r="C2352" s="96">
        <v>53</v>
      </c>
      <c r="D2352" s="96">
        <v>65</v>
      </c>
      <c r="E2352" s="96">
        <v>71</v>
      </c>
      <c r="F2352" s="96">
        <v>105</v>
      </c>
      <c r="G2352" s="96">
        <v>104</v>
      </c>
      <c r="H2352" s="96">
        <v>71</v>
      </c>
      <c r="I2352" s="96">
        <v>110</v>
      </c>
      <c r="J2352" s="96">
        <v>103</v>
      </c>
      <c r="K2352" s="96">
        <v>100</v>
      </c>
      <c r="L2352" s="96">
        <v>129</v>
      </c>
      <c r="M2352" s="96">
        <v>137</v>
      </c>
      <c r="N2352" s="96">
        <v>134</v>
      </c>
      <c r="O2352" s="96"/>
      <c r="P2352" s="96"/>
      <c r="Q2352" s="96"/>
      <c r="R2352" s="96"/>
      <c r="Z2352" s="91">
        <f t="shared" ref="Z2352:AK2352" si="2420">C2352*100000/Z2349</f>
        <v>163.73185047883842</v>
      </c>
      <c r="AA2352" s="91">
        <f t="shared" si="2420"/>
        <v>198.97756145345457</v>
      </c>
      <c r="AB2352" s="91">
        <f t="shared" si="2420"/>
        <v>214.7090843111165</v>
      </c>
      <c r="AC2352" s="91">
        <f t="shared" si="2420"/>
        <v>314.09853719824105</v>
      </c>
      <c r="AD2352" s="91">
        <f t="shared" si="2420"/>
        <v>308.12988859919415</v>
      </c>
      <c r="AE2352" s="91">
        <f t="shared" si="2420"/>
        <v>208.57201609823449</v>
      </c>
      <c r="AF2352" s="91">
        <f t="shared" si="2420"/>
        <v>321.21477587969048</v>
      </c>
      <c r="AG2352" s="91">
        <f t="shared" si="2420"/>
        <v>297.95481500766584</v>
      </c>
      <c r="AH2352" s="91">
        <f t="shared" si="2420"/>
        <v>286.8370478731033</v>
      </c>
      <c r="AI2352" s="91">
        <f t="shared" si="2420"/>
        <v>366.67519399675962</v>
      </c>
      <c r="AJ2352" s="91">
        <f t="shared" si="2420"/>
        <v>385.67648218005741</v>
      </c>
      <c r="AK2352" s="91">
        <f t="shared" si="2420"/>
        <v>376.33049681242454</v>
      </c>
      <c r="AL2352" s="148"/>
      <c r="AM2352" s="148"/>
      <c r="AN2352" s="148"/>
      <c r="AO2352" s="148"/>
    </row>
    <row r="2353" spans="1:41" ht="13.5" customHeight="1">
      <c r="A2353" s="88">
        <v>2350</v>
      </c>
      <c r="B2353" s="95" t="s">
        <v>20</v>
      </c>
      <c r="C2353" s="96">
        <v>3</v>
      </c>
      <c r="D2353" s="96">
        <v>3</v>
      </c>
      <c r="E2353" s="96">
        <v>5</v>
      </c>
      <c r="F2353" s="96">
        <v>3</v>
      </c>
      <c r="G2353" s="96">
        <v>10</v>
      </c>
      <c r="H2353" s="96">
        <v>8</v>
      </c>
      <c r="I2353" s="96">
        <v>8</v>
      </c>
      <c r="J2353" s="96">
        <v>5</v>
      </c>
      <c r="K2353" s="96">
        <v>1</v>
      </c>
      <c r="L2353" s="96">
        <v>1</v>
      </c>
      <c r="M2353" s="96">
        <v>4</v>
      </c>
      <c r="N2353" s="96">
        <v>4</v>
      </c>
      <c r="O2353" s="96"/>
      <c r="P2353" s="96"/>
      <c r="Q2353" s="96"/>
      <c r="R2353" s="96"/>
      <c r="Z2353" s="91">
        <f t="shared" ref="Z2353:AK2353" si="2421">C2353*100000/Z2349</f>
        <v>9.2678405931417984</v>
      </c>
      <c r="AA2353" s="91">
        <f t="shared" si="2421"/>
        <v>9.1835797593902111</v>
      </c>
      <c r="AB2353" s="91">
        <f t="shared" si="2421"/>
        <v>15.120358050078625</v>
      </c>
      <c r="AC2353" s="91">
        <f t="shared" si="2421"/>
        <v>8.9742439199497444</v>
      </c>
      <c r="AD2353" s="91">
        <f t="shared" si="2421"/>
        <v>29.627873903768666</v>
      </c>
      <c r="AE2353" s="91">
        <f t="shared" si="2421"/>
        <v>23.501072236420786</v>
      </c>
      <c r="AF2353" s="91">
        <f t="shared" si="2421"/>
        <v>23.361074609432034</v>
      </c>
      <c r="AG2353" s="91">
        <f t="shared" si="2421"/>
        <v>14.463825971245914</v>
      </c>
      <c r="AH2353" s="91">
        <f t="shared" si="2421"/>
        <v>2.8683704787310327</v>
      </c>
      <c r="AI2353" s="91">
        <f t="shared" si="2421"/>
        <v>2.8424433643159661</v>
      </c>
      <c r="AJ2353" s="91">
        <f t="shared" si="2421"/>
        <v>11.260627216935983</v>
      </c>
      <c r="AK2353" s="91">
        <f t="shared" si="2421"/>
        <v>11.23374617350521</v>
      </c>
      <c r="AL2353" s="148"/>
      <c r="AM2353" s="148"/>
      <c r="AN2353" s="148"/>
      <c r="AO2353" s="148"/>
    </row>
    <row r="2354" spans="1:41" ht="13.5" customHeight="1">
      <c r="A2354" s="88">
        <v>2351</v>
      </c>
      <c r="B2354" s="95" t="s">
        <v>19</v>
      </c>
      <c r="C2354" s="96">
        <v>5</v>
      </c>
      <c r="D2354" s="96">
        <v>8</v>
      </c>
      <c r="E2354" s="96">
        <v>7</v>
      </c>
      <c r="F2354" s="96">
        <v>10</v>
      </c>
      <c r="G2354" s="96">
        <v>9</v>
      </c>
      <c r="H2354" s="96">
        <v>5</v>
      </c>
      <c r="I2354" s="96">
        <v>6</v>
      </c>
      <c r="J2354" s="96">
        <v>7</v>
      </c>
      <c r="K2354" s="96">
        <v>10</v>
      </c>
      <c r="L2354" s="96">
        <v>3</v>
      </c>
      <c r="M2354" s="96">
        <v>5</v>
      </c>
      <c r="N2354" s="96">
        <v>4</v>
      </c>
      <c r="O2354" s="96"/>
      <c r="P2354" s="96"/>
      <c r="Q2354" s="96"/>
      <c r="R2354" s="96"/>
      <c r="Z2354" s="91">
        <f t="shared" ref="Z2354:AK2354" si="2422">C2354*100000/Z2349</f>
        <v>15.446400988569664</v>
      </c>
      <c r="AA2354" s="91">
        <f t="shared" si="2422"/>
        <v>24.489546025040561</v>
      </c>
      <c r="AB2354" s="91">
        <f t="shared" si="2422"/>
        <v>21.168501270110077</v>
      </c>
      <c r="AC2354" s="91">
        <f t="shared" si="2422"/>
        <v>29.914146399832482</v>
      </c>
      <c r="AD2354" s="91">
        <f t="shared" si="2422"/>
        <v>26.665086513391799</v>
      </c>
      <c r="AE2354" s="91">
        <f t="shared" si="2422"/>
        <v>14.688170147762992</v>
      </c>
      <c r="AF2354" s="91">
        <f t="shared" si="2422"/>
        <v>17.520805957074025</v>
      </c>
      <c r="AG2354" s="91">
        <f t="shared" si="2422"/>
        <v>20.249356359744279</v>
      </c>
      <c r="AH2354" s="91">
        <f t="shared" si="2422"/>
        <v>28.683704787310329</v>
      </c>
      <c r="AI2354" s="91">
        <f t="shared" si="2422"/>
        <v>8.5273300929478975</v>
      </c>
      <c r="AJ2354" s="91">
        <f t="shared" si="2422"/>
        <v>14.075784021169978</v>
      </c>
      <c r="AK2354" s="91">
        <f t="shared" si="2422"/>
        <v>11.23374617350521</v>
      </c>
      <c r="AL2354" s="148"/>
      <c r="AM2354" s="148"/>
      <c r="AN2354" s="148"/>
      <c r="AO2354" s="148"/>
    </row>
    <row r="2355" spans="1:41" ht="13.5" customHeight="1">
      <c r="A2355" s="88">
        <v>2352</v>
      </c>
      <c r="B2355" s="95" t="s">
        <v>18</v>
      </c>
      <c r="C2355" s="96">
        <v>1</v>
      </c>
      <c r="D2355" s="96">
        <v>0</v>
      </c>
      <c r="E2355" s="96">
        <v>0</v>
      </c>
      <c r="F2355" s="96">
        <v>1</v>
      </c>
      <c r="G2355" s="96">
        <v>1</v>
      </c>
      <c r="H2355" s="96">
        <v>2</v>
      </c>
      <c r="I2355" s="96">
        <v>0</v>
      </c>
      <c r="J2355" s="96">
        <v>1</v>
      </c>
      <c r="K2355" s="96">
        <v>0</v>
      </c>
      <c r="L2355" s="96">
        <v>3</v>
      </c>
      <c r="M2355" s="96">
        <v>1</v>
      </c>
      <c r="N2355" s="96">
        <v>3</v>
      </c>
      <c r="O2355" s="96"/>
      <c r="P2355" s="96"/>
      <c r="Q2355" s="96"/>
      <c r="R2355" s="96"/>
      <c r="Z2355" s="91">
        <f t="shared" ref="Z2355:AK2355" si="2423">C2355*100000/Z2349</f>
        <v>3.0892801977139328</v>
      </c>
      <c r="AA2355" s="91">
        <f t="shared" si="2423"/>
        <v>0</v>
      </c>
      <c r="AB2355" s="91">
        <f t="shared" si="2423"/>
        <v>0</v>
      </c>
      <c r="AC2355" s="91">
        <f t="shared" si="2423"/>
        <v>2.991414639983248</v>
      </c>
      <c r="AD2355" s="91">
        <f t="shared" si="2423"/>
        <v>2.9627873903768664</v>
      </c>
      <c r="AE2355" s="91">
        <f t="shared" si="2423"/>
        <v>5.8752680591051964</v>
      </c>
      <c r="AF2355" s="91">
        <f t="shared" si="2423"/>
        <v>0</v>
      </c>
      <c r="AG2355" s="91">
        <f t="shared" si="2423"/>
        <v>2.8927651942491828</v>
      </c>
      <c r="AH2355" s="91">
        <f t="shared" si="2423"/>
        <v>0</v>
      </c>
      <c r="AI2355" s="91">
        <f t="shared" si="2423"/>
        <v>8.5273300929478975</v>
      </c>
      <c r="AJ2355" s="91">
        <f t="shared" si="2423"/>
        <v>2.8151568042339958</v>
      </c>
      <c r="AK2355" s="91">
        <f t="shared" si="2423"/>
        <v>8.4253096301289077</v>
      </c>
      <c r="AL2355" s="148"/>
      <c r="AM2355" s="148"/>
      <c r="AN2355" s="148"/>
      <c r="AO2355" s="148"/>
    </row>
    <row r="2356" spans="1:41" ht="13.5" customHeight="1">
      <c r="A2356" s="88">
        <v>2353</v>
      </c>
      <c r="B2356" s="95" t="s">
        <v>17</v>
      </c>
      <c r="C2356" s="96">
        <v>44</v>
      </c>
      <c r="D2356" s="96">
        <v>52</v>
      </c>
      <c r="E2356" s="96">
        <v>87</v>
      </c>
      <c r="F2356" s="96">
        <v>115</v>
      </c>
      <c r="G2356" s="96">
        <v>124</v>
      </c>
      <c r="H2356" s="96">
        <v>116</v>
      </c>
      <c r="I2356" s="96">
        <v>83</v>
      </c>
      <c r="J2356" s="96">
        <v>145</v>
      </c>
      <c r="K2356" s="96">
        <v>129</v>
      </c>
      <c r="L2356" s="96">
        <v>145</v>
      </c>
      <c r="M2356" s="96">
        <v>126</v>
      </c>
      <c r="N2356" s="96">
        <v>102</v>
      </c>
      <c r="O2356" s="96"/>
      <c r="P2356" s="96"/>
      <c r="Q2356" s="96"/>
      <c r="R2356" s="96"/>
      <c r="Z2356" s="91">
        <f t="shared" ref="Z2356:AK2356" si="2424">C2356*100000/Z2349</f>
        <v>135.92832869941304</v>
      </c>
      <c r="AA2356" s="91">
        <f t="shared" si="2424"/>
        <v>159.18204916276363</v>
      </c>
      <c r="AB2356" s="91">
        <f t="shared" si="2424"/>
        <v>263.09423007136809</v>
      </c>
      <c r="AC2356" s="91">
        <f t="shared" si="2424"/>
        <v>344.01268359807352</v>
      </c>
      <c r="AD2356" s="91">
        <f t="shared" si="2424"/>
        <v>367.38563640673146</v>
      </c>
      <c r="AE2356" s="91">
        <f t="shared" si="2424"/>
        <v>340.7655474281014</v>
      </c>
      <c r="AF2356" s="91">
        <f t="shared" si="2424"/>
        <v>242.37114907285735</v>
      </c>
      <c r="AG2356" s="91">
        <f t="shared" si="2424"/>
        <v>419.45095316613151</v>
      </c>
      <c r="AH2356" s="91">
        <f t="shared" si="2424"/>
        <v>370.01979175630322</v>
      </c>
      <c r="AI2356" s="91">
        <f t="shared" si="2424"/>
        <v>412.15428782581506</v>
      </c>
      <c r="AJ2356" s="91">
        <f t="shared" si="2424"/>
        <v>354.70975733348348</v>
      </c>
      <c r="AK2356" s="91">
        <f t="shared" si="2424"/>
        <v>286.46052742438286</v>
      </c>
      <c r="AL2356" s="148"/>
      <c r="AM2356" s="148"/>
      <c r="AN2356" s="148"/>
      <c r="AO2356" s="148"/>
    </row>
    <row r="2357" spans="1:41" ht="13.5" customHeight="1">
      <c r="A2357" s="88">
        <v>2354</v>
      </c>
      <c r="B2357" s="95" t="s">
        <v>16</v>
      </c>
      <c r="C2357" s="96">
        <v>39</v>
      </c>
      <c r="D2357" s="96">
        <v>26</v>
      </c>
      <c r="E2357" s="96">
        <v>26</v>
      </c>
      <c r="F2357" s="96">
        <v>24</v>
      </c>
      <c r="G2357" s="96">
        <v>34</v>
      </c>
      <c r="H2357" s="96">
        <v>50</v>
      </c>
      <c r="I2357" s="96">
        <v>75</v>
      </c>
      <c r="J2357" s="96">
        <v>46</v>
      </c>
      <c r="K2357" s="96">
        <v>86</v>
      </c>
      <c r="L2357" s="96">
        <v>68</v>
      </c>
      <c r="M2357" s="96">
        <v>50</v>
      </c>
      <c r="N2357" s="96">
        <v>51</v>
      </c>
      <c r="O2357" s="96"/>
      <c r="P2357" s="96"/>
      <c r="Q2357" s="96"/>
      <c r="R2357" s="96"/>
      <c r="T2357" s="4"/>
      <c r="U2357" s="4"/>
      <c r="V2357" s="4"/>
      <c r="W2357" s="4"/>
      <c r="X2357" s="4"/>
      <c r="Y2357" s="4"/>
      <c r="Z2357" s="91">
        <f t="shared" ref="Z2357:AK2357" si="2425">C2357*100000/Z2349</f>
        <v>120.48192771084338</v>
      </c>
      <c r="AA2357" s="91">
        <f t="shared" si="2425"/>
        <v>79.591024581381816</v>
      </c>
      <c r="AB2357" s="91">
        <f t="shared" si="2425"/>
        <v>78.625861860408861</v>
      </c>
      <c r="AC2357" s="91">
        <f t="shared" si="2425"/>
        <v>71.793951359597955</v>
      </c>
      <c r="AD2357" s="91">
        <f t="shared" si="2425"/>
        <v>100.73477127281346</v>
      </c>
      <c r="AE2357" s="91">
        <f t="shared" si="2425"/>
        <v>146.88170147762992</v>
      </c>
      <c r="AF2357" s="91">
        <f t="shared" si="2425"/>
        <v>219.01007446342533</v>
      </c>
      <c r="AG2357" s="91">
        <f t="shared" si="2425"/>
        <v>133.06719893546241</v>
      </c>
      <c r="AH2357" s="91">
        <f t="shared" si="2425"/>
        <v>246.67986117086883</v>
      </c>
      <c r="AI2357" s="91">
        <f t="shared" si="2425"/>
        <v>193.28614877348568</v>
      </c>
      <c r="AJ2357" s="91">
        <f t="shared" si="2425"/>
        <v>140.7578402116998</v>
      </c>
      <c r="AK2357" s="91">
        <f t="shared" si="2425"/>
        <v>143.23026371219143</v>
      </c>
      <c r="AL2357" s="148"/>
      <c r="AM2357" s="148"/>
      <c r="AN2357" s="148"/>
      <c r="AO2357" s="148"/>
    </row>
    <row r="2358" spans="1:41" ht="13.5" customHeight="1">
      <c r="A2358" s="88">
        <v>2355</v>
      </c>
      <c r="B2358" s="97" t="s">
        <v>117</v>
      </c>
      <c r="C2358" s="96">
        <v>393</v>
      </c>
      <c r="D2358" s="96">
        <v>433</v>
      </c>
      <c r="E2358" s="96">
        <v>510</v>
      </c>
      <c r="F2358" s="96">
        <v>572</v>
      </c>
      <c r="G2358" s="96">
        <v>610</v>
      </c>
      <c r="H2358" s="96">
        <v>546</v>
      </c>
      <c r="I2358" s="96">
        <v>639</v>
      </c>
      <c r="J2358" s="96">
        <v>691</v>
      </c>
      <c r="K2358" s="96">
        <v>710</v>
      </c>
      <c r="L2358" s="96">
        <v>668</v>
      </c>
      <c r="M2358" s="96">
        <v>672</v>
      </c>
      <c r="N2358" s="96">
        <v>594</v>
      </c>
      <c r="O2358" s="96"/>
      <c r="P2358" s="96"/>
      <c r="Q2358" s="96"/>
      <c r="R2358" s="96"/>
      <c r="T2358" s="4" t="s">
        <v>1534</v>
      </c>
      <c r="U2358" s="4" t="s">
        <v>1535</v>
      </c>
      <c r="V2358" s="4" t="s">
        <v>1536</v>
      </c>
      <c r="W2358" s="4" t="s">
        <v>1537</v>
      </c>
      <c r="X2358" s="4" t="s">
        <v>1538</v>
      </c>
      <c r="Y2358" s="4">
        <v>802.5</v>
      </c>
      <c r="Z2358" s="91">
        <f t="shared" ref="Z2358:AK2358" si="2426">C2358*100000/Z2349</f>
        <v>1214.0871177015756</v>
      </c>
      <c r="AA2358" s="91">
        <f t="shared" si="2426"/>
        <v>1325.4966786053203</v>
      </c>
      <c r="AB2358" s="91">
        <f t="shared" si="2426"/>
        <v>1542.2765211080198</v>
      </c>
      <c r="AC2358" s="91">
        <f t="shared" si="2426"/>
        <v>1711.0891740704178</v>
      </c>
      <c r="AD2358" s="91">
        <f t="shared" si="2426"/>
        <v>1807.3003081298887</v>
      </c>
      <c r="AE2358" s="91">
        <f t="shared" si="2426"/>
        <v>1603.9481801357188</v>
      </c>
      <c r="AF2358" s="91">
        <f t="shared" si="2426"/>
        <v>1865.9658344283837</v>
      </c>
      <c r="AG2358" s="91">
        <f t="shared" si="2426"/>
        <v>1998.9007492261853</v>
      </c>
      <c r="AH2358" s="91">
        <f t="shared" si="2426"/>
        <v>2036.5430398990334</v>
      </c>
      <c r="AI2358" s="91">
        <f t="shared" si="2426"/>
        <v>1898.7521673630654</v>
      </c>
      <c r="AJ2358" s="91">
        <f t="shared" si="2426"/>
        <v>1891.7853724452452</v>
      </c>
      <c r="AK2358" s="91">
        <f t="shared" si="2426"/>
        <v>1668.2113067655237</v>
      </c>
      <c r="AL2358" s="148"/>
      <c r="AM2358" s="148"/>
      <c r="AN2358" s="148"/>
      <c r="AO2358" s="148"/>
    </row>
    <row r="2359" spans="1:41" ht="13.5" customHeight="1">
      <c r="A2359" s="88">
        <v>2356</v>
      </c>
      <c r="B2359" s="95" t="s">
        <v>15</v>
      </c>
      <c r="C2359" s="96">
        <v>17</v>
      </c>
      <c r="D2359" s="96">
        <v>45</v>
      </c>
      <c r="E2359" s="96">
        <v>25</v>
      </c>
      <c r="F2359" s="96">
        <v>17</v>
      </c>
      <c r="G2359" s="96">
        <v>13</v>
      </c>
      <c r="H2359" s="96">
        <v>17</v>
      </c>
      <c r="I2359" s="96">
        <v>13</v>
      </c>
      <c r="J2359" s="96">
        <v>28</v>
      </c>
      <c r="K2359" s="96">
        <v>21</v>
      </c>
      <c r="L2359" s="96">
        <v>13</v>
      </c>
      <c r="M2359" s="96">
        <v>11</v>
      </c>
      <c r="N2359" s="96">
        <v>22</v>
      </c>
      <c r="O2359" s="96"/>
      <c r="P2359" s="96"/>
      <c r="Q2359" s="96"/>
      <c r="R2359" s="96"/>
      <c r="Z2359" s="91">
        <f t="shared" ref="Z2359:AK2359" si="2427">C2359*100000/Z2349</f>
        <v>52.517763361136858</v>
      </c>
      <c r="AA2359" s="91">
        <f t="shared" si="2427"/>
        <v>137.75369639085315</v>
      </c>
      <c r="AB2359" s="91">
        <f t="shared" si="2427"/>
        <v>75.601790250393123</v>
      </c>
      <c r="AC2359" s="91">
        <f t="shared" si="2427"/>
        <v>50.854048879715215</v>
      </c>
      <c r="AD2359" s="91">
        <f t="shared" si="2427"/>
        <v>38.516236074899268</v>
      </c>
      <c r="AE2359" s="91">
        <f t="shared" si="2427"/>
        <v>49.939778502394169</v>
      </c>
      <c r="AF2359" s="91">
        <f t="shared" si="2427"/>
        <v>37.961746240327052</v>
      </c>
      <c r="AG2359" s="91">
        <f t="shared" si="2427"/>
        <v>80.997425438977118</v>
      </c>
      <c r="AH2359" s="91">
        <f t="shared" si="2427"/>
        <v>60.235780053351689</v>
      </c>
      <c r="AI2359" s="91">
        <f t="shared" si="2427"/>
        <v>36.951763736107559</v>
      </c>
      <c r="AJ2359" s="91">
        <f t="shared" si="2427"/>
        <v>30.966724846573953</v>
      </c>
      <c r="AK2359" s="91">
        <f t="shared" si="2427"/>
        <v>61.785603954278656</v>
      </c>
      <c r="AL2359" s="148"/>
      <c r="AM2359" s="148"/>
      <c r="AN2359" s="148"/>
      <c r="AO2359" s="148"/>
    </row>
    <row r="2360" spans="1:41" ht="13.5" customHeight="1">
      <c r="A2360" s="88">
        <v>2357</v>
      </c>
      <c r="B2360" s="95" t="s">
        <v>14</v>
      </c>
      <c r="C2360" s="96">
        <v>432</v>
      </c>
      <c r="D2360" s="96">
        <v>373</v>
      </c>
      <c r="E2360" s="96">
        <v>349</v>
      </c>
      <c r="F2360" s="96">
        <v>415</v>
      </c>
      <c r="G2360" s="96">
        <v>316</v>
      </c>
      <c r="H2360" s="96">
        <v>289</v>
      </c>
      <c r="I2360" s="96">
        <v>418</v>
      </c>
      <c r="J2360" s="96">
        <v>449</v>
      </c>
      <c r="K2360" s="96">
        <v>394</v>
      </c>
      <c r="L2360" s="96">
        <v>339</v>
      </c>
      <c r="M2360" s="96">
        <v>292</v>
      </c>
      <c r="N2360" s="96">
        <v>255</v>
      </c>
      <c r="O2360" s="96"/>
      <c r="P2360" s="96"/>
      <c r="Q2360" s="96"/>
      <c r="R2360" s="96"/>
      <c r="Z2360" s="91">
        <f t="shared" ref="Z2360:AK2360" si="2428">C2360*100000/Z2349</f>
        <v>1334.569045412419</v>
      </c>
      <c r="AA2360" s="91">
        <f t="shared" si="2428"/>
        <v>1141.8250834175162</v>
      </c>
      <c r="AB2360" s="91">
        <f t="shared" si="2428"/>
        <v>1055.400991895488</v>
      </c>
      <c r="AC2360" s="91">
        <f t="shared" si="2428"/>
        <v>1241.4370755930479</v>
      </c>
      <c r="AD2360" s="91">
        <f t="shared" si="2428"/>
        <v>936.24081535908988</v>
      </c>
      <c r="AE2360" s="91">
        <f t="shared" si="2428"/>
        <v>848.97623454070094</v>
      </c>
      <c r="AF2360" s="91">
        <f t="shared" si="2428"/>
        <v>1220.6161483428239</v>
      </c>
      <c r="AG2360" s="91">
        <f t="shared" si="2428"/>
        <v>1298.8515722178831</v>
      </c>
      <c r="AH2360" s="91">
        <f t="shared" si="2428"/>
        <v>1130.1379686200269</v>
      </c>
      <c r="AI2360" s="91">
        <f t="shared" si="2428"/>
        <v>963.58830050311246</v>
      </c>
      <c r="AJ2360" s="91">
        <f t="shared" si="2428"/>
        <v>822.0257868363268</v>
      </c>
      <c r="AK2360" s="91">
        <f t="shared" si="2428"/>
        <v>716.15131856095707</v>
      </c>
      <c r="AL2360" s="148"/>
      <c r="AM2360" s="148"/>
      <c r="AN2360" s="148"/>
      <c r="AO2360" s="148"/>
    </row>
    <row r="2361" spans="1:41" ht="13.5" customHeight="1">
      <c r="A2361" s="88">
        <v>2358</v>
      </c>
      <c r="B2361" s="95" t="s">
        <v>13</v>
      </c>
      <c r="C2361" s="96">
        <v>150</v>
      </c>
      <c r="D2361" s="96">
        <v>147</v>
      </c>
      <c r="E2361" s="96">
        <v>150</v>
      </c>
      <c r="F2361" s="96">
        <v>205</v>
      </c>
      <c r="G2361" s="96">
        <v>206</v>
      </c>
      <c r="H2361" s="96">
        <v>229</v>
      </c>
      <c r="I2361" s="96">
        <v>338</v>
      </c>
      <c r="J2361" s="96">
        <v>229</v>
      </c>
      <c r="K2361" s="96">
        <v>238</v>
      </c>
      <c r="L2361" s="96">
        <v>195</v>
      </c>
      <c r="M2361" s="96">
        <v>147</v>
      </c>
      <c r="N2361" s="96">
        <v>130</v>
      </c>
      <c r="O2361" s="96"/>
      <c r="P2361" s="96"/>
      <c r="Q2361" s="96"/>
      <c r="R2361" s="96"/>
      <c r="Z2361" s="91">
        <f t="shared" ref="Z2361:AK2361" si="2429">C2361*100000/Z2349</f>
        <v>463.39202965708989</v>
      </c>
      <c r="AA2361" s="91">
        <f t="shared" si="2429"/>
        <v>449.99540821012033</v>
      </c>
      <c r="AB2361" s="91">
        <f t="shared" si="2429"/>
        <v>453.61074150235879</v>
      </c>
      <c r="AC2361" s="91">
        <f t="shared" si="2429"/>
        <v>613.2400011965658</v>
      </c>
      <c r="AD2361" s="91">
        <f t="shared" si="2429"/>
        <v>610.33420241763451</v>
      </c>
      <c r="AE2361" s="91">
        <f t="shared" si="2429"/>
        <v>672.71819276754502</v>
      </c>
      <c r="AF2361" s="91">
        <f t="shared" si="2429"/>
        <v>987.0054022485034</v>
      </c>
      <c r="AG2361" s="91">
        <f t="shared" si="2429"/>
        <v>662.44322948306285</v>
      </c>
      <c r="AH2361" s="91">
        <f t="shared" si="2429"/>
        <v>682.6721739379858</v>
      </c>
      <c r="AI2361" s="91">
        <f t="shared" si="2429"/>
        <v>554.27645604161341</v>
      </c>
      <c r="AJ2361" s="91">
        <f t="shared" si="2429"/>
        <v>413.82805022239739</v>
      </c>
      <c r="AK2361" s="91">
        <f t="shared" si="2429"/>
        <v>365.09675063891933</v>
      </c>
      <c r="AL2361" s="148"/>
      <c r="AM2361" s="148"/>
      <c r="AN2361" s="148"/>
      <c r="AO2361" s="148"/>
    </row>
    <row r="2362" spans="1:41" ht="13.5" customHeight="1">
      <c r="A2362" s="88">
        <v>2359</v>
      </c>
      <c r="B2362" s="95" t="s">
        <v>12</v>
      </c>
      <c r="C2362" s="96">
        <v>528</v>
      </c>
      <c r="D2362" s="96">
        <v>502</v>
      </c>
      <c r="E2362" s="96">
        <v>503</v>
      </c>
      <c r="F2362" s="96">
        <v>460</v>
      </c>
      <c r="G2362" s="96">
        <v>536</v>
      </c>
      <c r="H2362" s="96">
        <v>611</v>
      </c>
      <c r="I2362" s="96">
        <v>735</v>
      </c>
      <c r="J2362" s="96">
        <v>681</v>
      </c>
      <c r="K2362" s="96">
        <v>831</v>
      </c>
      <c r="L2362" s="96">
        <v>641</v>
      </c>
      <c r="M2362" s="96">
        <v>544</v>
      </c>
      <c r="N2362" s="96">
        <v>517</v>
      </c>
      <c r="O2362" s="96"/>
      <c r="P2362" s="96"/>
      <c r="Q2362" s="96"/>
      <c r="R2362" s="96"/>
      <c r="Z2362" s="91">
        <f t="shared" ref="Z2362:AK2362" si="2430">C2362*100000/Z2349</f>
        <v>1631.1399443929565</v>
      </c>
      <c r="AA2362" s="91">
        <f t="shared" si="2430"/>
        <v>1536.7190130712952</v>
      </c>
      <c r="AB2362" s="91">
        <f t="shared" si="2430"/>
        <v>1521.1080198379098</v>
      </c>
      <c r="AC2362" s="91">
        <f t="shared" si="2430"/>
        <v>1376.0507343922941</v>
      </c>
      <c r="AD2362" s="91">
        <f t="shared" si="2430"/>
        <v>1588.0540412420005</v>
      </c>
      <c r="AE2362" s="91">
        <f t="shared" si="2430"/>
        <v>1794.8943920566376</v>
      </c>
      <c r="AF2362" s="91">
        <f t="shared" si="2430"/>
        <v>2146.298729741568</v>
      </c>
      <c r="AG2362" s="91">
        <f t="shared" si="2430"/>
        <v>1969.9730972836935</v>
      </c>
      <c r="AH2362" s="91">
        <f t="shared" si="2430"/>
        <v>2383.6158678254883</v>
      </c>
      <c r="AI2362" s="91">
        <f t="shared" si="2430"/>
        <v>1822.0061965265343</v>
      </c>
      <c r="AJ2362" s="91">
        <f t="shared" si="2430"/>
        <v>1531.4453015032936</v>
      </c>
      <c r="AK2362" s="91">
        <f t="shared" si="2430"/>
        <v>1451.9616929255483</v>
      </c>
      <c r="AL2362" s="148"/>
      <c r="AM2362" s="148"/>
      <c r="AN2362" s="148"/>
      <c r="AO2362" s="148"/>
    </row>
    <row r="2363" spans="1:41" ht="13.5" customHeight="1">
      <c r="A2363" s="88">
        <v>2360</v>
      </c>
      <c r="B2363" s="95" t="s">
        <v>11</v>
      </c>
      <c r="C2363" s="96">
        <v>814</v>
      </c>
      <c r="D2363" s="96">
        <v>164</v>
      </c>
      <c r="E2363" s="96">
        <v>95</v>
      </c>
      <c r="F2363" s="96">
        <v>101</v>
      </c>
      <c r="G2363" s="96">
        <v>127</v>
      </c>
      <c r="H2363" s="96">
        <v>131</v>
      </c>
      <c r="I2363" s="96">
        <v>139</v>
      </c>
      <c r="J2363" s="96">
        <v>141</v>
      </c>
      <c r="K2363" s="96">
        <v>283</v>
      </c>
      <c r="L2363" s="96">
        <v>191</v>
      </c>
      <c r="M2363" s="96">
        <v>327</v>
      </c>
      <c r="N2363" s="96">
        <v>157</v>
      </c>
      <c r="O2363" s="96"/>
      <c r="P2363" s="96"/>
      <c r="Q2363" s="96"/>
      <c r="R2363" s="96"/>
      <c r="Z2363" s="91">
        <f t="shared" ref="Z2363:AK2363" si="2431">C2363*100000/Z2349</f>
        <v>2514.6740809391413</v>
      </c>
      <c r="AA2363" s="91">
        <f t="shared" si="2431"/>
        <v>502.03569351333152</v>
      </c>
      <c r="AB2363" s="91">
        <f t="shared" si="2431"/>
        <v>287.28680295149388</v>
      </c>
      <c r="AC2363" s="91">
        <f t="shared" si="2431"/>
        <v>302.13287863830806</v>
      </c>
      <c r="AD2363" s="91">
        <f t="shared" si="2431"/>
        <v>376.27399857786207</v>
      </c>
      <c r="AE2363" s="91">
        <f t="shared" si="2431"/>
        <v>384.83005787139041</v>
      </c>
      <c r="AF2363" s="91">
        <f t="shared" si="2431"/>
        <v>405.89867133888157</v>
      </c>
      <c r="AG2363" s="91">
        <f t="shared" si="2431"/>
        <v>407.8798923891348</v>
      </c>
      <c r="AH2363" s="91">
        <f t="shared" si="2431"/>
        <v>811.74884548088232</v>
      </c>
      <c r="AI2363" s="91">
        <f t="shared" si="2431"/>
        <v>542.90668258434948</v>
      </c>
      <c r="AJ2363" s="91">
        <f t="shared" si="2431"/>
        <v>920.55627498451668</v>
      </c>
      <c r="AK2363" s="91">
        <f t="shared" si="2431"/>
        <v>440.92453731007947</v>
      </c>
      <c r="AL2363" s="148"/>
      <c r="AM2363" s="148"/>
      <c r="AN2363" s="148"/>
      <c r="AO2363" s="148"/>
    </row>
    <row r="2364" spans="1:41" ht="13.5" customHeight="1">
      <c r="A2364" s="88">
        <v>2361</v>
      </c>
      <c r="B2364" s="95" t="s">
        <v>28</v>
      </c>
      <c r="C2364" s="96">
        <v>0</v>
      </c>
      <c r="D2364" s="96">
        <v>0</v>
      </c>
      <c r="E2364" s="96">
        <v>0</v>
      </c>
      <c r="F2364" s="96">
        <v>0</v>
      </c>
      <c r="G2364" s="96">
        <v>0</v>
      </c>
      <c r="H2364" s="96">
        <v>0</v>
      </c>
      <c r="I2364" s="96">
        <v>0</v>
      </c>
      <c r="J2364" s="96">
        <v>0</v>
      </c>
      <c r="K2364" s="96">
        <v>0</v>
      </c>
      <c r="L2364" s="96">
        <v>0</v>
      </c>
      <c r="M2364" s="96">
        <v>0</v>
      </c>
      <c r="N2364" s="96">
        <v>0</v>
      </c>
      <c r="O2364" s="96"/>
      <c r="P2364" s="96"/>
      <c r="Q2364" s="96"/>
      <c r="R2364" s="96"/>
      <c r="Z2364" s="91">
        <f t="shared" ref="Z2364:AK2364" si="2432">C2364*100000/Z2349</f>
        <v>0</v>
      </c>
      <c r="AA2364" s="91">
        <f t="shared" si="2432"/>
        <v>0</v>
      </c>
      <c r="AB2364" s="91">
        <f t="shared" si="2432"/>
        <v>0</v>
      </c>
      <c r="AC2364" s="91">
        <f t="shared" si="2432"/>
        <v>0</v>
      </c>
      <c r="AD2364" s="91">
        <f t="shared" si="2432"/>
        <v>0</v>
      </c>
      <c r="AE2364" s="91">
        <f t="shared" si="2432"/>
        <v>0</v>
      </c>
      <c r="AF2364" s="91">
        <f t="shared" si="2432"/>
        <v>0</v>
      </c>
      <c r="AG2364" s="91">
        <f t="shared" si="2432"/>
        <v>0</v>
      </c>
      <c r="AH2364" s="91">
        <f t="shared" si="2432"/>
        <v>0</v>
      </c>
      <c r="AI2364" s="91">
        <f t="shared" si="2432"/>
        <v>0</v>
      </c>
      <c r="AJ2364" s="91">
        <f t="shared" si="2432"/>
        <v>0</v>
      </c>
      <c r="AK2364" s="91">
        <f t="shared" si="2432"/>
        <v>0</v>
      </c>
      <c r="AL2364" s="148"/>
      <c r="AM2364" s="148"/>
      <c r="AN2364" s="148"/>
      <c r="AO2364" s="148"/>
    </row>
    <row r="2365" spans="1:41" ht="13.5" customHeight="1">
      <c r="A2365" s="88">
        <v>2362</v>
      </c>
      <c r="B2365" s="97" t="s">
        <v>118</v>
      </c>
      <c r="C2365" s="96">
        <v>1941</v>
      </c>
      <c r="D2365" s="96">
        <v>1231</v>
      </c>
      <c r="E2365" s="96">
        <v>1122</v>
      </c>
      <c r="F2365" s="96">
        <v>1198</v>
      </c>
      <c r="G2365" s="96">
        <v>1198</v>
      </c>
      <c r="H2365" s="96">
        <v>1277</v>
      </c>
      <c r="I2365" s="96">
        <v>1643</v>
      </c>
      <c r="J2365" s="96">
        <v>1528</v>
      </c>
      <c r="K2365" s="96">
        <v>1767</v>
      </c>
      <c r="L2365" s="96">
        <v>1379</v>
      </c>
      <c r="M2365" s="96">
        <v>1321</v>
      </c>
      <c r="N2365" s="96">
        <v>1081</v>
      </c>
      <c r="O2365" s="96"/>
      <c r="P2365" s="96"/>
      <c r="Q2365" s="96"/>
      <c r="R2365" s="96"/>
      <c r="T2365" s="4" t="s">
        <v>1539</v>
      </c>
      <c r="U2365" s="4" t="s">
        <v>1540</v>
      </c>
      <c r="V2365" s="4" t="s">
        <v>1541</v>
      </c>
      <c r="W2365" s="4" t="s">
        <v>1452</v>
      </c>
      <c r="X2365" s="4" t="s">
        <v>1542</v>
      </c>
      <c r="Y2365" s="4">
        <v>4006.6</v>
      </c>
      <c r="Z2365" s="91">
        <f t="shared" ref="Z2365:AK2365" si="2433">C2365*100000/Z2349</f>
        <v>5996.2928637627429</v>
      </c>
      <c r="AA2365" s="91">
        <f t="shared" si="2433"/>
        <v>3768.3288946031162</v>
      </c>
      <c r="AB2365" s="91">
        <f t="shared" si="2433"/>
        <v>3393.0083464376435</v>
      </c>
      <c r="AC2365" s="91">
        <f t="shared" si="2433"/>
        <v>3583.7147386999313</v>
      </c>
      <c r="AD2365" s="91">
        <f t="shared" si="2433"/>
        <v>3549.4192936714862</v>
      </c>
      <c r="AE2365" s="91">
        <f t="shared" si="2433"/>
        <v>3751.3586557386679</v>
      </c>
      <c r="AF2365" s="91">
        <f t="shared" si="2433"/>
        <v>4797.7806979121042</v>
      </c>
      <c r="AG2365" s="91">
        <f t="shared" si="2433"/>
        <v>4420.1452168127516</v>
      </c>
      <c r="AH2365" s="91">
        <f t="shared" si="2433"/>
        <v>5068.4106359177349</v>
      </c>
      <c r="AI2365" s="91">
        <f t="shared" si="2433"/>
        <v>3919.7293993917169</v>
      </c>
      <c r="AJ2365" s="91">
        <f t="shared" si="2433"/>
        <v>3718.8221383931086</v>
      </c>
      <c r="AK2365" s="91">
        <f t="shared" si="2433"/>
        <v>3035.919903389783</v>
      </c>
      <c r="AL2365" s="148"/>
      <c r="AM2365" s="148"/>
      <c r="AN2365" s="148"/>
      <c r="AO2365" s="148"/>
    </row>
    <row r="2366" spans="1:41" ht="13.5" customHeight="1">
      <c r="A2366" s="88">
        <v>2363</v>
      </c>
      <c r="B2366" s="95" t="s">
        <v>10</v>
      </c>
      <c r="C2366" s="96">
        <v>12</v>
      </c>
      <c r="D2366" s="96">
        <v>20</v>
      </c>
      <c r="E2366" s="96">
        <v>19</v>
      </c>
      <c r="F2366" s="96">
        <v>56</v>
      </c>
      <c r="G2366" s="96">
        <v>131</v>
      </c>
      <c r="H2366" s="96">
        <v>64</v>
      </c>
      <c r="I2366" s="96">
        <v>57</v>
      </c>
      <c r="J2366" s="96">
        <v>66</v>
      </c>
      <c r="K2366" s="96">
        <v>48</v>
      </c>
      <c r="L2366" s="96">
        <v>69</v>
      </c>
      <c r="M2366" s="96">
        <v>49</v>
      </c>
      <c r="N2366" s="96">
        <v>25</v>
      </c>
      <c r="O2366" s="96"/>
      <c r="P2366" s="96"/>
      <c r="Q2366" s="96"/>
      <c r="R2366" s="96"/>
      <c r="Z2366" s="91">
        <f t="shared" ref="Z2366:AK2366" si="2434">C2366*100000/Z2349</f>
        <v>37.071362372567194</v>
      </c>
      <c r="AA2366" s="91">
        <f t="shared" si="2434"/>
        <v>61.223865062601405</v>
      </c>
      <c r="AB2366" s="91">
        <f t="shared" si="2434"/>
        <v>57.457360590298777</v>
      </c>
      <c r="AC2366" s="91">
        <f t="shared" si="2434"/>
        <v>167.51921983906189</v>
      </c>
      <c r="AD2366" s="91">
        <f t="shared" si="2434"/>
        <v>388.12514813936951</v>
      </c>
      <c r="AE2366" s="91">
        <f t="shared" si="2434"/>
        <v>188.00857789136629</v>
      </c>
      <c r="AF2366" s="91">
        <f t="shared" si="2434"/>
        <v>166.44765659220323</v>
      </c>
      <c r="AG2366" s="91">
        <f t="shared" si="2434"/>
        <v>190.92250282044606</v>
      </c>
      <c r="AH2366" s="91">
        <f t="shared" si="2434"/>
        <v>137.68178297908958</v>
      </c>
      <c r="AI2366" s="91">
        <f t="shared" si="2434"/>
        <v>196.12859213780166</v>
      </c>
      <c r="AJ2366" s="91">
        <f t="shared" si="2434"/>
        <v>137.94268340746581</v>
      </c>
      <c r="AK2366" s="91">
        <f t="shared" si="2434"/>
        <v>70.210913584407564</v>
      </c>
      <c r="AL2366" s="148"/>
      <c r="AM2366" s="148"/>
      <c r="AN2366" s="148"/>
      <c r="AO2366" s="148"/>
    </row>
    <row r="2367" spans="1:41" ht="13.5" customHeight="1">
      <c r="A2367" s="88">
        <v>2364</v>
      </c>
      <c r="B2367" s="95" t="s">
        <v>9</v>
      </c>
      <c r="C2367" s="96">
        <v>11</v>
      </c>
      <c r="D2367" s="96">
        <v>5</v>
      </c>
      <c r="E2367" s="96">
        <v>3</v>
      </c>
      <c r="F2367" s="96">
        <v>6</v>
      </c>
      <c r="G2367" s="96">
        <v>8</v>
      </c>
      <c r="H2367" s="96">
        <v>12</v>
      </c>
      <c r="I2367" s="96">
        <v>3</v>
      </c>
      <c r="J2367" s="96">
        <v>3</v>
      </c>
      <c r="K2367" s="96">
        <v>11</v>
      </c>
      <c r="L2367" s="96">
        <v>9</v>
      </c>
      <c r="M2367" s="96">
        <v>5</v>
      </c>
      <c r="N2367" s="96">
        <v>7</v>
      </c>
      <c r="O2367" s="96"/>
      <c r="P2367" s="96"/>
      <c r="Q2367" s="96"/>
      <c r="R2367" s="96"/>
      <c r="Z2367" s="91">
        <f t="shared" ref="Z2367:AK2367" si="2435">C2367*100000/Z2349</f>
        <v>33.982082174853261</v>
      </c>
      <c r="AA2367" s="91">
        <f t="shared" si="2435"/>
        <v>15.305966265650351</v>
      </c>
      <c r="AB2367" s="91">
        <f t="shared" si="2435"/>
        <v>9.0722148300471748</v>
      </c>
      <c r="AC2367" s="91">
        <f t="shared" si="2435"/>
        <v>17.948487839899489</v>
      </c>
      <c r="AD2367" s="91">
        <f t="shared" si="2435"/>
        <v>23.702299123014932</v>
      </c>
      <c r="AE2367" s="91">
        <f t="shared" si="2435"/>
        <v>35.25160835463118</v>
      </c>
      <c r="AF2367" s="91">
        <f t="shared" si="2435"/>
        <v>8.7604029785370123</v>
      </c>
      <c r="AG2367" s="91">
        <f t="shared" si="2435"/>
        <v>8.6782955827475483</v>
      </c>
      <c r="AH2367" s="91">
        <f t="shared" si="2435"/>
        <v>31.552075266041363</v>
      </c>
      <c r="AI2367" s="91">
        <f t="shared" si="2435"/>
        <v>25.581990278843694</v>
      </c>
      <c r="AJ2367" s="91">
        <f t="shared" si="2435"/>
        <v>14.075784021169978</v>
      </c>
      <c r="AK2367" s="91">
        <f t="shared" si="2435"/>
        <v>19.659055803634118</v>
      </c>
      <c r="AL2367" s="148"/>
      <c r="AM2367" s="148"/>
      <c r="AN2367" s="148"/>
      <c r="AO2367" s="148"/>
    </row>
    <row r="2368" spans="1:41" ht="13.5" customHeight="1">
      <c r="A2368" s="88">
        <v>2365</v>
      </c>
      <c r="B2368" s="95" t="s">
        <v>8</v>
      </c>
      <c r="C2368" s="96">
        <v>66</v>
      </c>
      <c r="D2368" s="96">
        <v>95</v>
      </c>
      <c r="E2368" s="96">
        <v>70</v>
      </c>
      <c r="F2368" s="96">
        <v>170</v>
      </c>
      <c r="G2368" s="96">
        <v>178</v>
      </c>
      <c r="H2368" s="96">
        <v>233</v>
      </c>
      <c r="I2368" s="96">
        <v>229</v>
      </c>
      <c r="J2368" s="96">
        <v>309</v>
      </c>
      <c r="K2368" s="96">
        <v>268</v>
      </c>
      <c r="L2368" s="96">
        <v>200</v>
      </c>
      <c r="M2368" s="96">
        <v>177</v>
      </c>
      <c r="N2368" s="96">
        <v>166</v>
      </c>
      <c r="O2368" s="96"/>
      <c r="P2368" s="96"/>
      <c r="Q2368" s="96"/>
      <c r="R2368" s="96"/>
      <c r="Z2368" s="91">
        <f t="shared" ref="Z2368:AK2368" si="2436">C2368*100000/Z2349</f>
        <v>203.89249304911957</v>
      </c>
      <c r="AA2368" s="91">
        <f t="shared" si="2436"/>
        <v>290.81335904735664</v>
      </c>
      <c r="AB2368" s="91">
        <f t="shared" si="2436"/>
        <v>211.68501270110076</v>
      </c>
      <c r="AC2368" s="91">
        <f t="shared" si="2436"/>
        <v>508.54048879715219</v>
      </c>
      <c r="AD2368" s="91">
        <f t="shared" si="2436"/>
        <v>527.3761554870822</v>
      </c>
      <c r="AE2368" s="91">
        <f t="shared" si="2436"/>
        <v>684.46872888575547</v>
      </c>
      <c r="AF2368" s="91">
        <f t="shared" si="2436"/>
        <v>668.71076069499202</v>
      </c>
      <c r="AG2368" s="91">
        <f t="shared" si="2436"/>
        <v>893.86444502299753</v>
      </c>
      <c r="AH2368" s="91">
        <f t="shared" si="2436"/>
        <v>768.72328829991682</v>
      </c>
      <c r="AI2368" s="91">
        <f t="shared" si="2436"/>
        <v>568.48867286319319</v>
      </c>
      <c r="AJ2368" s="91">
        <f t="shared" si="2436"/>
        <v>498.28275434941725</v>
      </c>
      <c r="AK2368" s="91">
        <f t="shared" si="2436"/>
        <v>466.20046620046622</v>
      </c>
      <c r="AL2368" s="148"/>
      <c r="AM2368" s="148"/>
      <c r="AN2368" s="148"/>
      <c r="AO2368" s="148"/>
    </row>
    <row r="2369" spans="1:41" ht="13.5" customHeight="1">
      <c r="A2369" s="88">
        <v>2366</v>
      </c>
      <c r="B2369" s="95" t="s">
        <v>24</v>
      </c>
      <c r="C2369" s="96">
        <v>0</v>
      </c>
      <c r="D2369" s="96">
        <v>0</v>
      </c>
      <c r="E2369" s="96">
        <v>1</v>
      </c>
      <c r="F2369" s="96">
        <v>1</v>
      </c>
      <c r="G2369" s="96">
        <v>0</v>
      </c>
      <c r="H2369" s="96">
        <v>0</v>
      </c>
      <c r="I2369" s="96">
        <v>2</v>
      </c>
      <c r="J2369" s="96">
        <v>0</v>
      </c>
      <c r="K2369" s="96">
        <v>0</v>
      </c>
      <c r="L2369" s="96">
        <v>0</v>
      </c>
      <c r="M2369" s="96">
        <v>0</v>
      </c>
      <c r="N2369" s="96">
        <v>0</v>
      </c>
      <c r="O2369" s="96"/>
      <c r="P2369" s="96"/>
      <c r="Q2369" s="96"/>
      <c r="R2369" s="96"/>
      <c r="Z2369" s="91">
        <f t="shared" ref="Z2369:AK2369" si="2437">C2369*100000/Z2349</f>
        <v>0</v>
      </c>
      <c r="AA2369" s="91">
        <f t="shared" si="2437"/>
        <v>0</v>
      </c>
      <c r="AB2369" s="91">
        <f t="shared" si="2437"/>
        <v>3.0240716100157252</v>
      </c>
      <c r="AC2369" s="91">
        <f t="shared" si="2437"/>
        <v>2.991414639983248</v>
      </c>
      <c r="AD2369" s="91">
        <f t="shared" si="2437"/>
        <v>0</v>
      </c>
      <c r="AE2369" s="91">
        <f t="shared" si="2437"/>
        <v>0</v>
      </c>
      <c r="AF2369" s="91">
        <f t="shared" si="2437"/>
        <v>5.8402686523580085</v>
      </c>
      <c r="AG2369" s="91">
        <f t="shared" si="2437"/>
        <v>0</v>
      </c>
      <c r="AH2369" s="91">
        <f t="shared" si="2437"/>
        <v>0</v>
      </c>
      <c r="AI2369" s="91">
        <f t="shared" si="2437"/>
        <v>0</v>
      </c>
      <c r="AJ2369" s="91">
        <f t="shared" si="2437"/>
        <v>0</v>
      </c>
      <c r="AK2369" s="91">
        <f t="shared" si="2437"/>
        <v>0</v>
      </c>
      <c r="AL2369" s="148"/>
      <c r="AM2369" s="148"/>
      <c r="AN2369" s="148"/>
      <c r="AO2369" s="148"/>
    </row>
    <row r="2370" spans="1:41" ht="13.5" customHeight="1">
      <c r="A2370" s="88">
        <v>2367</v>
      </c>
      <c r="B2370" s="97" t="s">
        <v>119</v>
      </c>
      <c r="C2370" s="96">
        <v>89</v>
      </c>
      <c r="D2370" s="96">
        <v>120</v>
      </c>
      <c r="E2370" s="96">
        <v>93</v>
      </c>
      <c r="F2370" s="96">
        <v>233</v>
      </c>
      <c r="G2370" s="96">
        <v>317</v>
      </c>
      <c r="H2370" s="96">
        <v>309</v>
      </c>
      <c r="I2370" s="96">
        <v>291</v>
      </c>
      <c r="J2370" s="96">
        <v>378</v>
      </c>
      <c r="K2370" s="96">
        <v>327</v>
      </c>
      <c r="L2370" s="96">
        <v>278</v>
      </c>
      <c r="M2370" s="96">
        <v>231</v>
      </c>
      <c r="N2370" s="96">
        <v>198</v>
      </c>
      <c r="O2370" s="96"/>
      <c r="P2370" s="96"/>
      <c r="Q2370" s="96"/>
      <c r="R2370" s="96"/>
      <c r="T2370" s="4" t="s">
        <v>1543</v>
      </c>
      <c r="U2370" s="4" t="s">
        <v>1544</v>
      </c>
      <c r="V2370" s="4" t="s">
        <v>1545</v>
      </c>
      <c r="W2370" s="4" t="s">
        <v>1546</v>
      </c>
      <c r="X2370" s="4" t="s">
        <v>1547</v>
      </c>
      <c r="Y2370" s="4">
        <v>269.5</v>
      </c>
      <c r="Z2370" s="91">
        <f t="shared" ref="Z2370:AK2370" si="2438">C2370*100000/Z2349</f>
        <v>274.94593759654003</v>
      </c>
      <c r="AA2370" s="91">
        <f t="shared" si="2438"/>
        <v>367.3431903756084</v>
      </c>
      <c r="AB2370" s="91">
        <f t="shared" si="2438"/>
        <v>281.23865973146246</v>
      </c>
      <c r="AC2370" s="91">
        <f t="shared" si="2438"/>
        <v>696.99961111609684</v>
      </c>
      <c r="AD2370" s="91">
        <f t="shared" si="2438"/>
        <v>939.20360274946665</v>
      </c>
      <c r="AE2370" s="91">
        <f t="shared" si="2438"/>
        <v>907.72891513175284</v>
      </c>
      <c r="AF2370" s="91">
        <f t="shared" si="2438"/>
        <v>849.75908891809024</v>
      </c>
      <c r="AG2370" s="91">
        <f t="shared" si="2438"/>
        <v>1093.4652434261911</v>
      </c>
      <c r="AH2370" s="91">
        <f t="shared" si="2438"/>
        <v>937.95714654504775</v>
      </c>
      <c r="AI2370" s="91">
        <f t="shared" si="2438"/>
        <v>790.19925527983855</v>
      </c>
      <c r="AJ2370" s="91">
        <f t="shared" si="2438"/>
        <v>650.30122177805299</v>
      </c>
      <c r="AK2370" s="91">
        <f t="shared" si="2438"/>
        <v>556.07043558850785</v>
      </c>
      <c r="AL2370" s="148"/>
      <c r="AM2370" s="148"/>
      <c r="AN2370" s="148"/>
      <c r="AO2370" s="148"/>
    </row>
    <row r="2371" spans="1:41" ht="13.5" customHeight="1">
      <c r="A2371" s="88">
        <v>2368</v>
      </c>
      <c r="B2371" s="95" t="s">
        <v>7</v>
      </c>
      <c r="C2371" s="96">
        <v>61</v>
      </c>
      <c r="D2371" s="96">
        <v>64</v>
      </c>
      <c r="E2371" s="96">
        <v>44</v>
      </c>
      <c r="F2371" s="96">
        <v>63</v>
      </c>
      <c r="G2371" s="96">
        <v>73</v>
      </c>
      <c r="H2371" s="96">
        <v>148</v>
      </c>
      <c r="I2371" s="96">
        <v>106</v>
      </c>
      <c r="J2371" s="96">
        <v>143</v>
      </c>
      <c r="K2371" s="96">
        <v>138</v>
      </c>
      <c r="L2371" s="96">
        <v>140</v>
      </c>
      <c r="M2371" s="96">
        <v>122</v>
      </c>
      <c r="N2371" s="96">
        <v>114</v>
      </c>
      <c r="O2371" s="96"/>
      <c r="P2371" s="96"/>
      <c r="Q2371" s="96"/>
      <c r="R2371" s="96"/>
      <c r="Z2371" s="91">
        <f t="shared" ref="Z2371:AK2371" si="2439">C2371*100000/Z2349</f>
        <v>188.44609206054989</v>
      </c>
      <c r="AA2371" s="91">
        <f t="shared" si="2439"/>
        <v>195.91636820032448</v>
      </c>
      <c r="AB2371" s="91">
        <f t="shared" si="2439"/>
        <v>133.0591508406919</v>
      </c>
      <c r="AC2371" s="91">
        <f t="shared" si="2439"/>
        <v>188.45912231894462</v>
      </c>
      <c r="AD2371" s="91">
        <f t="shared" si="2439"/>
        <v>216.28347949751125</v>
      </c>
      <c r="AE2371" s="91">
        <f t="shared" si="2439"/>
        <v>434.76983637378453</v>
      </c>
      <c r="AF2371" s="91">
        <f t="shared" si="2439"/>
        <v>309.53423857497444</v>
      </c>
      <c r="AG2371" s="91">
        <f t="shared" si="2439"/>
        <v>413.66542277763313</v>
      </c>
      <c r="AH2371" s="91">
        <f t="shared" si="2439"/>
        <v>395.83512606488256</v>
      </c>
      <c r="AI2371" s="91">
        <f t="shared" si="2439"/>
        <v>397.94207100423523</v>
      </c>
      <c r="AJ2371" s="91">
        <f t="shared" si="2439"/>
        <v>343.44913011654751</v>
      </c>
      <c r="AK2371" s="91">
        <f t="shared" si="2439"/>
        <v>320.16176594489849</v>
      </c>
      <c r="AL2371" s="148"/>
      <c r="AM2371" s="148"/>
      <c r="AN2371" s="148"/>
      <c r="AO2371" s="148"/>
    </row>
    <row r="2372" spans="1:41" ht="13.5" customHeight="1">
      <c r="A2372" s="88">
        <v>2369</v>
      </c>
      <c r="B2372" s="95" t="s">
        <v>6</v>
      </c>
      <c r="C2372" s="96">
        <v>293</v>
      </c>
      <c r="D2372" s="96">
        <v>227</v>
      </c>
      <c r="E2372" s="96">
        <v>197</v>
      </c>
      <c r="F2372" s="96">
        <v>146</v>
      </c>
      <c r="G2372" s="96">
        <v>140</v>
      </c>
      <c r="H2372" s="96">
        <v>100</v>
      </c>
      <c r="I2372" s="96">
        <v>137</v>
      </c>
      <c r="J2372" s="96">
        <v>163</v>
      </c>
      <c r="K2372" s="96">
        <v>164</v>
      </c>
      <c r="L2372" s="96">
        <v>108</v>
      </c>
      <c r="M2372" s="96">
        <v>84</v>
      </c>
      <c r="N2372" s="96">
        <v>67</v>
      </c>
      <c r="O2372" s="96"/>
      <c r="P2372" s="96"/>
      <c r="Q2372" s="96"/>
      <c r="R2372" s="96"/>
      <c r="Z2372" s="91">
        <f t="shared" ref="Z2372:AK2372" si="2440">C2372*100000/Z2349</f>
        <v>905.15909793018227</v>
      </c>
      <c r="AA2372" s="91">
        <f t="shared" si="2440"/>
        <v>694.89086846052589</v>
      </c>
      <c r="AB2372" s="91">
        <f t="shared" si="2440"/>
        <v>595.74210717309791</v>
      </c>
      <c r="AC2372" s="91">
        <f t="shared" si="2440"/>
        <v>436.7465374375542</v>
      </c>
      <c r="AD2372" s="91">
        <f t="shared" si="2440"/>
        <v>414.79023465276134</v>
      </c>
      <c r="AE2372" s="91">
        <f t="shared" si="2440"/>
        <v>293.76340295525983</v>
      </c>
      <c r="AF2372" s="91">
        <f t="shared" si="2440"/>
        <v>400.05840268652361</v>
      </c>
      <c r="AG2372" s="91">
        <f t="shared" si="2440"/>
        <v>471.52072666261682</v>
      </c>
      <c r="AH2372" s="91">
        <f t="shared" si="2440"/>
        <v>470.41275851188942</v>
      </c>
      <c r="AI2372" s="91">
        <f t="shared" si="2440"/>
        <v>306.98388334612434</v>
      </c>
      <c r="AJ2372" s="91">
        <f t="shared" si="2440"/>
        <v>236.47317155565565</v>
      </c>
      <c r="AK2372" s="91">
        <f t="shared" si="2440"/>
        <v>188.16524840621227</v>
      </c>
      <c r="AL2372" s="148"/>
      <c r="AM2372" s="148"/>
      <c r="AN2372" s="148"/>
      <c r="AO2372" s="148"/>
    </row>
    <row r="2373" spans="1:41" ht="13.5" customHeight="1">
      <c r="A2373" s="88">
        <v>2370</v>
      </c>
      <c r="B2373" s="95" t="s">
        <v>5</v>
      </c>
      <c r="C2373" s="96">
        <v>27</v>
      </c>
      <c r="D2373" s="96">
        <v>46</v>
      </c>
      <c r="E2373" s="96">
        <v>30</v>
      </c>
      <c r="F2373" s="96">
        <v>12</v>
      </c>
      <c r="G2373" s="96">
        <v>16</v>
      </c>
      <c r="H2373" s="96">
        <v>45</v>
      </c>
      <c r="I2373" s="96">
        <v>28</v>
      </c>
      <c r="J2373" s="96">
        <v>43</v>
      </c>
      <c r="K2373" s="96">
        <v>21</v>
      </c>
      <c r="L2373" s="96">
        <v>31</v>
      </c>
      <c r="M2373" s="96">
        <v>25</v>
      </c>
      <c r="N2373" s="96">
        <v>29</v>
      </c>
      <c r="O2373" s="96"/>
      <c r="P2373" s="96"/>
      <c r="Q2373" s="96"/>
      <c r="R2373" s="96"/>
      <c r="Z2373" s="91">
        <f t="shared" ref="Z2373:AK2373" si="2441">C2373*100000/Z2349</f>
        <v>83.410565338276186</v>
      </c>
      <c r="AA2373" s="91">
        <f t="shared" si="2441"/>
        <v>140.81488964398324</v>
      </c>
      <c r="AB2373" s="91">
        <f t="shared" si="2441"/>
        <v>90.722148300471758</v>
      </c>
      <c r="AC2373" s="91">
        <f t="shared" si="2441"/>
        <v>35.896975679798977</v>
      </c>
      <c r="AD2373" s="91">
        <f t="shared" si="2441"/>
        <v>47.404598246029863</v>
      </c>
      <c r="AE2373" s="91">
        <f t="shared" si="2441"/>
        <v>132.19353132986691</v>
      </c>
      <c r="AF2373" s="91">
        <f t="shared" si="2441"/>
        <v>81.763761133012125</v>
      </c>
      <c r="AG2373" s="91">
        <f t="shared" si="2441"/>
        <v>124.38890335271486</v>
      </c>
      <c r="AH2373" s="91">
        <f t="shared" si="2441"/>
        <v>60.235780053351689</v>
      </c>
      <c r="AI2373" s="91">
        <f t="shared" si="2441"/>
        <v>88.115744293794947</v>
      </c>
      <c r="AJ2373" s="91">
        <f t="shared" si="2441"/>
        <v>70.3789201058499</v>
      </c>
      <c r="AK2373" s="91">
        <f t="shared" si="2441"/>
        <v>81.444659757912774</v>
      </c>
      <c r="AL2373" s="148"/>
      <c r="AM2373" s="148"/>
      <c r="AN2373" s="148"/>
      <c r="AO2373" s="148"/>
    </row>
    <row r="2374" spans="1:41" ht="13.5" customHeight="1">
      <c r="A2374" s="88">
        <v>2371</v>
      </c>
      <c r="B2374" s="95" t="s">
        <v>26</v>
      </c>
      <c r="C2374" s="96">
        <v>0</v>
      </c>
      <c r="D2374" s="96">
        <v>0</v>
      </c>
      <c r="E2374" s="96">
        <v>0</v>
      </c>
      <c r="F2374" s="96">
        <v>0</v>
      </c>
      <c r="G2374" s="96">
        <v>0</v>
      </c>
      <c r="H2374" s="96">
        <v>1</v>
      </c>
      <c r="I2374" s="96">
        <v>2</v>
      </c>
      <c r="J2374" s="96">
        <v>0</v>
      </c>
      <c r="K2374" s="96">
        <v>0</v>
      </c>
      <c r="L2374" s="96">
        <v>0</v>
      </c>
      <c r="M2374" s="96">
        <v>0</v>
      </c>
      <c r="N2374" s="96">
        <v>1</v>
      </c>
      <c r="O2374" s="96"/>
      <c r="P2374" s="96"/>
      <c r="Q2374" s="96"/>
      <c r="R2374" s="96"/>
      <c r="Z2374" s="91">
        <f t="shared" ref="Z2374:AK2374" si="2442">C2374*100000/Z2349</f>
        <v>0</v>
      </c>
      <c r="AA2374" s="91">
        <f t="shared" si="2442"/>
        <v>0</v>
      </c>
      <c r="AB2374" s="91">
        <f t="shared" si="2442"/>
        <v>0</v>
      </c>
      <c r="AC2374" s="91">
        <f t="shared" si="2442"/>
        <v>0</v>
      </c>
      <c r="AD2374" s="91">
        <f t="shared" si="2442"/>
        <v>0</v>
      </c>
      <c r="AE2374" s="91">
        <f t="shared" si="2442"/>
        <v>2.9376340295525982</v>
      </c>
      <c r="AF2374" s="91">
        <f t="shared" si="2442"/>
        <v>5.8402686523580085</v>
      </c>
      <c r="AG2374" s="91">
        <f t="shared" si="2442"/>
        <v>0</v>
      </c>
      <c r="AH2374" s="91">
        <f t="shared" si="2442"/>
        <v>0</v>
      </c>
      <c r="AI2374" s="91">
        <f t="shared" si="2442"/>
        <v>0</v>
      </c>
      <c r="AJ2374" s="91">
        <f t="shared" si="2442"/>
        <v>0</v>
      </c>
      <c r="AK2374" s="91">
        <f t="shared" si="2442"/>
        <v>2.8084365433763026</v>
      </c>
      <c r="AL2374" s="148"/>
      <c r="AM2374" s="148"/>
      <c r="AN2374" s="148"/>
      <c r="AO2374" s="148"/>
    </row>
    <row r="2375" spans="1:41" ht="13.5" customHeight="1">
      <c r="A2375" s="88">
        <v>2372</v>
      </c>
      <c r="B2375" s="95" t="s">
        <v>4</v>
      </c>
      <c r="C2375" s="96">
        <v>67</v>
      </c>
      <c r="D2375" s="96">
        <v>68</v>
      </c>
      <c r="E2375" s="96">
        <v>70</v>
      </c>
      <c r="F2375" s="96">
        <v>69</v>
      </c>
      <c r="G2375" s="96">
        <v>90</v>
      </c>
      <c r="H2375" s="96">
        <v>87</v>
      </c>
      <c r="I2375" s="96">
        <v>79</v>
      </c>
      <c r="J2375" s="96">
        <v>117</v>
      </c>
      <c r="K2375" s="96">
        <v>164</v>
      </c>
      <c r="L2375" s="96">
        <v>163</v>
      </c>
      <c r="M2375" s="96">
        <v>120</v>
      </c>
      <c r="N2375" s="96">
        <v>159</v>
      </c>
      <c r="O2375" s="96"/>
      <c r="P2375" s="96"/>
      <c r="Q2375" s="96"/>
      <c r="R2375" s="96"/>
      <c r="Z2375" s="91">
        <f t="shared" ref="Z2375:AK2375" si="2443">C2375*100000/Z2349</f>
        <v>206.98177324683348</v>
      </c>
      <c r="AA2375" s="91">
        <f t="shared" si="2443"/>
        <v>208.16114121284477</v>
      </c>
      <c r="AB2375" s="91">
        <f t="shared" si="2443"/>
        <v>211.68501270110076</v>
      </c>
      <c r="AC2375" s="91">
        <f t="shared" si="2443"/>
        <v>206.40761015884411</v>
      </c>
      <c r="AD2375" s="91">
        <f t="shared" si="2443"/>
        <v>266.65086513391799</v>
      </c>
      <c r="AE2375" s="91">
        <f t="shared" si="2443"/>
        <v>255.57416057107605</v>
      </c>
      <c r="AF2375" s="91">
        <f t="shared" si="2443"/>
        <v>230.69061176814134</v>
      </c>
      <c r="AG2375" s="91">
        <f t="shared" si="2443"/>
        <v>338.45352772715438</v>
      </c>
      <c r="AH2375" s="91">
        <f t="shared" si="2443"/>
        <v>470.41275851188942</v>
      </c>
      <c r="AI2375" s="91">
        <f t="shared" si="2443"/>
        <v>463.31826838350247</v>
      </c>
      <c r="AJ2375" s="91">
        <f t="shared" si="2443"/>
        <v>337.81881650807952</v>
      </c>
      <c r="AK2375" s="91">
        <f t="shared" si="2443"/>
        <v>446.54141039683208</v>
      </c>
      <c r="AL2375" s="148"/>
      <c r="AM2375" s="148"/>
      <c r="AN2375" s="148"/>
      <c r="AO2375" s="148"/>
    </row>
    <row r="2376" spans="1:41" ht="13.5" customHeight="1">
      <c r="A2376" s="88">
        <v>2373</v>
      </c>
      <c r="B2376" s="95" t="s">
        <v>3</v>
      </c>
      <c r="C2376" s="96">
        <v>98</v>
      </c>
      <c r="D2376" s="96">
        <v>133</v>
      </c>
      <c r="E2376" s="96">
        <v>188</v>
      </c>
      <c r="F2376" s="96">
        <v>352</v>
      </c>
      <c r="G2376" s="96">
        <v>526</v>
      </c>
      <c r="H2376" s="96">
        <v>508</v>
      </c>
      <c r="I2376" s="96">
        <v>536</v>
      </c>
      <c r="J2376" s="96">
        <v>591</v>
      </c>
      <c r="K2376" s="96">
        <v>587</v>
      </c>
      <c r="L2376" s="96">
        <v>470</v>
      </c>
      <c r="M2376" s="96">
        <v>605</v>
      </c>
      <c r="N2376" s="96">
        <v>635</v>
      </c>
      <c r="O2376" s="96"/>
      <c r="P2376" s="96"/>
      <c r="Q2376" s="96"/>
      <c r="R2376" s="96"/>
      <c r="Z2376" s="91">
        <f t="shared" ref="Z2376:AK2376" si="2444">C2376*100000/Z2349</f>
        <v>302.74945937596539</v>
      </c>
      <c r="AA2376" s="91">
        <f t="shared" si="2444"/>
        <v>407.13870266629931</v>
      </c>
      <c r="AB2376" s="91">
        <f t="shared" si="2444"/>
        <v>568.52546268295634</v>
      </c>
      <c r="AC2376" s="91">
        <f t="shared" si="2444"/>
        <v>1052.9779532741034</v>
      </c>
      <c r="AD2376" s="91">
        <f t="shared" si="2444"/>
        <v>1558.4261673382318</v>
      </c>
      <c r="AE2376" s="91">
        <f t="shared" si="2444"/>
        <v>1492.3180870127198</v>
      </c>
      <c r="AF2376" s="91">
        <f t="shared" si="2444"/>
        <v>1565.1919988319462</v>
      </c>
      <c r="AG2376" s="91">
        <f t="shared" si="2444"/>
        <v>1709.6242298012671</v>
      </c>
      <c r="AH2376" s="91">
        <f t="shared" si="2444"/>
        <v>1683.7334710151163</v>
      </c>
      <c r="AI2376" s="91">
        <f t="shared" si="2444"/>
        <v>1335.9483812285041</v>
      </c>
      <c r="AJ2376" s="91">
        <f t="shared" si="2444"/>
        <v>1703.1698665615675</v>
      </c>
      <c r="AK2376" s="91">
        <f t="shared" si="2444"/>
        <v>1783.357205043952</v>
      </c>
      <c r="AL2376" s="148"/>
      <c r="AM2376" s="148"/>
      <c r="AN2376" s="148"/>
      <c r="AO2376" s="148"/>
    </row>
    <row r="2377" spans="1:41" ht="13.5" customHeight="1">
      <c r="A2377" s="88">
        <v>2374</v>
      </c>
      <c r="B2377" s="95" t="s">
        <v>2</v>
      </c>
      <c r="C2377" s="96">
        <v>0</v>
      </c>
      <c r="D2377" s="96">
        <v>0</v>
      </c>
      <c r="E2377" s="96">
        <v>1</v>
      </c>
      <c r="F2377" s="96">
        <v>0</v>
      </c>
      <c r="G2377" s="96">
        <v>1</v>
      </c>
      <c r="H2377" s="96">
        <v>0</v>
      </c>
      <c r="I2377" s="96">
        <v>0</v>
      </c>
      <c r="J2377" s="96">
        <v>0</v>
      </c>
      <c r="K2377" s="96">
        <v>0</v>
      </c>
      <c r="L2377" s="96">
        <v>0</v>
      </c>
      <c r="M2377" s="96">
        <v>0</v>
      </c>
      <c r="N2377" s="96">
        <v>0</v>
      </c>
      <c r="O2377" s="96"/>
      <c r="P2377" s="96"/>
      <c r="Q2377" s="96"/>
      <c r="R2377" s="96"/>
      <c r="Z2377" s="91">
        <f t="shared" ref="Z2377:AK2377" si="2445">C2377*100000/Z2349</f>
        <v>0</v>
      </c>
      <c r="AA2377" s="91">
        <f t="shared" si="2445"/>
        <v>0</v>
      </c>
      <c r="AB2377" s="91">
        <f t="shared" si="2445"/>
        <v>3.0240716100157252</v>
      </c>
      <c r="AC2377" s="91">
        <f t="shared" si="2445"/>
        <v>0</v>
      </c>
      <c r="AD2377" s="91">
        <f t="shared" si="2445"/>
        <v>2.9627873903768664</v>
      </c>
      <c r="AE2377" s="91">
        <f t="shared" si="2445"/>
        <v>0</v>
      </c>
      <c r="AF2377" s="91">
        <f t="shared" si="2445"/>
        <v>0</v>
      </c>
      <c r="AG2377" s="91">
        <f t="shared" si="2445"/>
        <v>0</v>
      </c>
      <c r="AH2377" s="91">
        <f t="shared" si="2445"/>
        <v>0</v>
      </c>
      <c r="AI2377" s="91">
        <f t="shared" si="2445"/>
        <v>0</v>
      </c>
      <c r="AJ2377" s="91">
        <f t="shared" si="2445"/>
        <v>0</v>
      </c>
      <c r="AK2377" s="91">
        <f t="shared" si="2445"/>
        <v>0</v>
      </c>
      <c r="AL2377" s="148"/>
      <c r="AM2377" s="148"/>
      <c r="AN2377" s="148"/>
      <c r="AO2377" s="148"/>
    </row>
    <row r="2378" spans="1:41" ht="13.5" customHeight="1">
      <c r="A2378" s="88">
        <v>2375</v>
      </c>
      <c r="B2378" s="95" t="s">
        <v>23</v>
      </c>
      <c r="C2378" s="96">
        <v>1</v>
      </c>
      <c r="D2378" s="96">
        <v>0</v>
      </c>
      <c r="E2378" s="96">
        <v>0</v>
      </c>
      <c r="F2378" s="96">
        <v>0</v>
      </c>
      <c r="G2378" s="96">
        <v>0</v>
      </c>
      <c r="H2378" s="96">
        <v>2</v>
      </c>
      <c r="I2378" s="96">
        <v>0</v>
      </c>
      <c r="J2378" s="96">
        <v>0</v>
      </c>
      <c r="K2378" s="96">
        <v>4</v>
      </c>
      <c r="L2378" s="96">
        <v>0</v>
      </c>
      <c r="M2378" s="96">
        <v>0</v>
      </c>
      <c r="N2378" s="96">
        <v>0</v>
      </c>
      <c r="O2378" s="96"/>
      <c r="P2378" s="96"/>
      <c r="Q2378" s="96"/>
      <c r="R2378" s="96"/>
      <c r="Z2378" s="91">
        <f t="shared" ref="Z2378:AK2378" si="2446">C2378*100000/Z2349</f>
        <v>3.0892801977139328</v>
      </c>
      <c r="AA2378" s="91">
        <f t="shared" si="2446"/>
        <v>0</v>
      </c>
      <c r="AB2378" s="91">
        <f t="shared" si="2446"/>
        <v>0</v>
      </c>
      <c r="AC2378" s="91">
        <f t="shared" si="2446"/>
        <v>0</v>
      </c>
      <c r="AD2378" s="91">
        <f t="shared" si="2446"/>
        <v>0</v>
      </c>
      <c r="AE2378" s="91">
        <f t="shared" si="2446"/>
        <v>5.8752680591051964</v>
      </c>
      <c r="AF2378" s="91">
        <f t="shared" si="2446"/>
        <v>0</v>
      </c>
      <c r="AG2378" s="91">
        <f t="shared" si="2446"/>
        <v>0</v>
      </c>
      <c r="AH2378" s="91">
        <f t="shared" si="2446"/>
        <v>11.473481914924131</v>
      </c>
      <c r="AI2378" s="91">
        <f t="shared" si="2446"/>
        <v>0</v>
      </c>
      <c r="AJ2378" s="91">
        <f t="shared" si="2446"/>
        <v>0</v>
      </c>
      <c r="AK2378" s="91">
        <f t="shared" si="2446"/>
        <v>0</v>
      </c>
      <c r="AL2378" s="148"/>
      <c r="AM2378" s="148"/>
      <c r="AN2378" s="148"/>
      <c r="AO2378" s="148"/>
    </row>
    <row r="2379" spans="1:41" ht="13.5" customHeight="1">
      <c r="A2379" s="88">
        <v>2376</v>
      </c>
      <c r="B2379" s="95" t="s">
        <v>1</v>
      </c>
      <c r="C2379" s="96">
        <v>19</v>
      </c>
      <c r="D2379" s="96">
        <v>13</v>
      </c>
      <c r="E2379" s="96">
        <v>6</v>
      </c>
      <c r="F2379" s="96">
        <v>1</v>
      </c>
      <c r="G2379" s="96">
        <v>5</v>
      </c>
      <c r="H2379" s="96">
        <v>6</v>
      </c>
      <c r="I2379" s="96">
        <v>0</v>
      </c>
      <c r="J2379" s="96">
        <v>3</v>
      </c>
      <c r="K2379" s="96">
        <v>3</v>
      </c>
      <c r="L2379" s="96">
        <v>1</v>
      </c>
      <c r="M2379" s="96">
        <v>9</v>
      </c>
      <c r="N2379" s="96">
        <v>2</v>
      </c>
      <c r="O2379" s="96"/>
      <c r="P2379" s="96"/>
      <c r="Q2379" s="96"/>
      <c r="R2379" s="96"/>
      <c r="Z2379" s="91">
        <f t="shared" ref="Z2379:AK2379" si="2447">C2379*100000/Z2349</f>
        <v>58.696323756564723</v>
      </c>
      <c r="AA2379" s="91">
        <f t="shared" si="2447"/>
        <v>39.795512290690908</v>
      </c>
      <c r="AB2379" s="91">
        <f t="shared" si="2447"/>
        <v>18.14442966009435</v>
      </c>
      <c r="AC2379" s="91">
        <f t="shared" si="2447"/>
        <v>2.991414639983248</v>
      </c>
      <c r="AD2379" s="91">
        <f t="shared" si="2447"/>
        <v>14.813936951884333</v>
      </c>
      <c r="AE2379" s="91">
        <f t="shared" si="2447"/>
        <v>17.62580417731559</v>
      </c>
      <c r="AF2379" s="91">
        <f t="shared" si="2447"/>
        <v>0</v>
      </c>
      <c r="AG2379" s="91">
        <f t="shared" si="2447"/>
        <v>8.6782955827475483</v>
      </c>
      <c r="AH2379" s="91">
        <f t="shared" si="2447"/>
        <v>8.6051114361930985</v>
      </c>
      <c r="AI2379" s="91">
        <f t="shared" si="2447"/>
        <v>2.8424433643159661</v>
      </c>
      <c r="AJ2379" s="91">
        <f t="shared" si="2447"/>
        <v>25.336411238105963</v>
      </c>
      <c r="AK2379" s="91">
        <f t="shared" si="2447"/>
        <v>5.6168730867526051</v>
      </c>
      <c r="AL2379" s="148"/>
      <c r="AM2379" s="148"/>
      <c r="AN2379" s="148"/>
      <c r="AO2379" s="148"/>
    </row>
    <row r="2380" spans="1:41" ht="13.5" customHeight="1">
      <c r="A2380" s="88">
        <v>2377</v>
      </c>
      <c r="B2380" s="95" t="s">
        <v>0</v>
      </c>
      <c r="C2380" s="96">
        <v>5</v>
      </c>
      <c r="D2380" s="96">
        <v>1</v>
      </c>
      <c r="E2380" s="96">
        <v>6</v>
      </c>
      <c r="F2380" s="96">
        <v>2</v>
      </c>
      <c r="G2380" s="96">
        <v>2</v>
      </c>
      <c r="H2380" s="96">
        <v>2</v>
      </c>
      <c r="I2380" s="96">
        <v>3</v>
      </c>
      <c r="J2380" s="96">
        <v>7</v>
      </c>
      <c r="K2380" s="96">
        <v>3</v>
      </c>
      <c r="L2380" s="96">
        <v>24</v>
      </c>
      <c r="M2380" s="96">
        <v>115</v>
      </c>
      <c r="N2380" s="96">
        <v>115</v>
      </c>
      <c r="O2380" s="96"/>
      <c r="P2380" s="96"/>
      <c r="Q2380" s="96"/>
      <c r="R2380" s="96"/>
      <c r="Z2380" s="91">
        <f t="shared" ref="Z2380:AK2380" si="2448">C2380*100000/Z2349</f>
        <v>15.446400988569664</v>
      </c>
      <c r="AA2380" s="91">
        <f t="shared" si="2448"/>
        <v>3.0611932531300701</v>
      </c>
      <c r="AB2380" s="91">
        <f t="shared" si="2448"/>
        <v>18.14442966009435</v>
      </c>
      <c r="AC2380" s="91">
        <f t="shared" si="2448"/>
        <v>5.9828292799664959</v>
      </c>
      <c r="AD2380" s="91">
        <f t="shared" si="2448"/>
        <v>5.9255747807537329</v>
      </c>
      <c r="AE2380" s="91">
        <f t="shared" si="2448"/>
        <v>5.8752680591051964</v>
      </c>
      <c r="AF2380" s="91">
        <f t="shared" si="2448"/>
        <v>8.7604029785370123</v>
      </c>
      <c r="AG2380" s="91">
        <f t="shared" si="2448"/>
        <v>20.249356359744279</v>
      </c>
      <c r="AH2380" s="91">
        <f t="shared" si="2448"/>
        <v>8.6051114361930985</v>
      </c>
      <c r="AI2380" s="91">
        <f t="shared" si="2448"/>
        <v>68.21864074358318</v>
      </c>
      <c r="AJ2380" s="91">
        <f t="shared" si="2448"/>
        <v>323.7430324869095</v>
      </c>
      <c r="AK2380" s="91">
        <f t="shared" si="2448"/>
        <v>322.97020248827477</v>
      </c>
      <c r="AL2380" s="148"/>
      <c r="AM2380" s="148"/>
      <c r="AN2380" s="148"/>
      <c r="AO2380" s="148"/>
    </row>
    <row r="2381" spans="1:41" ht="13.5" customHeight="1">
      <c r="A2381" s="88">
        <v>2378</v>
      </c>
      <c r="B2381" s="97" t="s">
        <v>111</v>
      </c>
      <c r="C2381" s="96"/>
      <c r="D2381" s="96"/>
      <c r="E2381" s="96"/>
      <c r="F2381" s="96"/>
      <c r="G2381" s="96"/>
      <c r="H2381" s="96"/>
      <c r="I2381" s="96"/>
      <c r="J2381" s="96"/>
      <c r="K2381" s="96"/>
      <c r="L2381" s="96"/>
      <c r="M2381" s="96">
        <v>0</v>
      </c>
      <c r="N2381" s="96">
        <v>0</v>
      </c>
      <c r="O2381" s="96"/>
      <c r="P2381" s="96"/>
      <c r="Q2381" s="96"/>
      <c r="R2381" s="96"/>
      <c r="Z2381" s="91">
        <f t="shared" ref="Z2381:AK2381" si="2449">C2381*100000/Z2349</f>
        <v>0</v>
      </c>
      <c r="AA2381" s="91">
        <f t="shared" si="2449"/>
        <v>0</v>
      </c>
      <c r="AB2381" s="91">
        <f t="shared" si="2449"/>
        <v>0</v>
      </c>
      <c r="AC2381" s="91">
        <f t="shared" si="2449"/>
        <v>0</v>
      </c>
      <c r="AD2381" s="91">
        <f t="shared" si="2449"/>
        <v>0</v>
      </c>
      <c r="AE2381" s="91">
        <f t="shared" si="2449"/>
        <v>0</v>
      </c>
      <c r="AF2381" s="91">
        <f t="shared" si="2449"/>
        <v>0</v>
      </c>
      <c r="AG2381" s="91">
        <f t="shared" si="2449"/>
        <v>0</v>
      </c>
      <c r="AH2381" s="91">
        <f t="shared" si="2449"/>
        <v>0</v>
      </c>
      <c r="AI2381" s="91">
        <f t="shared" si="2449"/>
        <v>0</v>
      </c>
      <c r="AJ2381" s="91">
        <f t="shared" si="2449"/>
        <v>0</v>
      </c>
      <c r="AK2381" s="91">
        <f t="shared" si="2449"/>
        <v>0</v>
      </c>
      <c r="AL2381" s="148"/>
      <c r="AM2381" s="148"/>
      <c r="AN2381" s="148"/>
      <c r="AO2381" s="148"/>
    </row>
    <row r="2382" spans="1:41" ht="13.5" customHeight="1">
      <c r="A2382" s="88">
        <v>2379</v>
      </c>
      <c r="B2382" s="97" t="s">
        <v>112</v>
      </c>
      <c r="C2382" s="96">
        <f>SUM(C2358,C2365,C2370,C2371:C2381)</f>
        <v>2994</v>
      </c>
      <c r="D2382" s="96">
        <f t="shared" ref="D2382:K2382" si="2450">SUM(D2358,D2365,D2370,D2371:D2381)</f>
        <v>2336</v>
      </c>
      <c r="E2382" s="96">
        <f t="shared" si="2450"/>
        <v>2267</v>
      </c>
      <c r="F2382" s="96">
        <f t="shared" si="2450"/>
        <v>2648</v>
      </c>
      <c r="G2382" s="96">
        <f t="shared" si="2450"/>
        <v>2978</v>
      </c>
      <c r="H2382" s="96">
        <f t="shared" si="2450"/>
        <v>3031</v>
      </c>
      <c r="I2382" s="96">
        <f t="shared" si="2450"/>
        <v>3464</v>
      </c>
      <c r="J2382" s="96">
        <f t="shared" si="2450"/>
        <v>3664</v>
      </c>
      <c r="K2382" s="96">
        <f t="shared" si="2450"/>
        <v>3888</v>
      </c>
      <c r="L2382" s="96">
        <f>SUM(L2358,L2365,L2370,L2371:L2381)</f>
        <v>3262</v>
      </c>
      <c r="M2382" s="96">
        <f t="shared" ref="M2382:R2382" si="2451">SUM(M2358,M2365,M2370,M2371:M2381)</f>
        <v>3304</v>
      </c>
      <c r="N2382" s="96">
        <f>SUM(N2358,N2365,N2370,N2371:N2381)</f>
        <v>2995</v>
      </c>
      <c r="O2382" s="96">
        <f t="shared" si="2451"/>
        <v>0</v>
      </c>
      <c r="P2382" s="96">
        <f t="shared" si="2451"/>
        <v>0</v>
      </c>
      <c r="Q2382" s="96">
        <f t="shared" si="2451"/>
        <v>0</v>
      </c>
      <c r="R2382" s="96">
        <f t="shared" si="2451"/>
        <v>0</v>
      </c>
      <c r="T2382" s="4" t="s">
        <v>1548</v>
      </c>
      <c r="U2382" s="4" t="s">
        <v>1549</v>
      </c>
      <c r="V2382" s="4" t="s">
        <v>1550</v>
      </c>
      <c r="W2382" s="4" t="s">
        <v>1551</v>
      </c>
      <c r="X2382" s="4" t="s">
        <v>1552</v>
      </c>
      <c r="Y2382" s="4">
        <v>6141.6</v>
      </c>
      <c r="Z2382" s="91">
        <f t="shared" ref="Z2382:AK2382" si="2452">C2382*100000/Z2349</f>
        <v>9249.3049119555144</v>
      </c>
      <c r="AA2382" s="91">
        <f t="shared" si="2452"/>
        <v>7150.9474393118435</v>
      </c>
      <c r="AB2382" s="91">
        <f t="shared" si="2452"/>
        <v>6855.5703399056492</v>
      </c>
      <c r="AC2382" s="91">
        <f t="shared" si="2452"/>
        <v>7921.2659666756408</v>
      </c>
      <c r="AD2382" s="91">
        <f t="shared" si="2452"/>
        <v>8823.180848542308</v>
      </c>
      <c r="AE2382" s="91">
        <f t="shared" si="2452"/>
        <v>8903.9687435739252</v>
      </c>
      <c r="AF2382" s="91">
        <f t="shared" si="2452"/>
        <v>10115.345305884071</v>
      </c>
      <c r="AG2382" s="91">
        <f t="shared" si="2452"/>
        <v>10599.091671729006</v>
      </c>
      <c r="AH2382" s="91">
        <f t="shared" si="2452"/>
        <v>11152.224421306257</v>
      </c>
      <c r="AI2382" s="91">
        <f t="shared" si="2452"/>
        <v>9272.0502543986804</v>
      </c>
      <c r="AJ2382" s="91">
        <f t="shared" si="2452"/>
        <v>9301.2780811891225</v>
      </c>
      <c r="AK2382" s="91">
        <f t="shared" si="2452"/>
        <v>8411.2674474120249</v>
      </c>
      <c r="AL2382" s="148"/>
      <c r="AM2382" s="148"/>
      <c r="AN2382" s="148"/>
      <c r="AO2382" s="148"/>
    </row>
    <row r="2383" spans="1:41" ht="13.5" customHeight="1">
      <c r="A2383" s="88">
        <v>2380</v>
      </c>
      <c r="B2383" s="1" t="s">
        <v>186</v>
      </c>
      <c r="C2383" s="86">
        <v>2011</v>
      </c>
      <c r="D2383" s="86">
        <v>2012</v>
      </c>
      <c r="E2383" s="86">
        <v>2013</v>
      </c>
      <c r="F2383" s="86">
        <v>2014</v>
      </c>
      <c r="G2383" s="86">
        <v>2015</v>
      </c>
      <c r="H2383" s="86">
        <v>2016</v>
      </c>
      <c r="I2383" s="86">
        <v>2017</v>
      </c>
      <c r="J2383" s="86">
        <v>2018</v>
      </c>
      <c r="K2383" s="86">
        <v>2019</v>
      </c>
      <c r="L2383" s="86">
        <v>2020</v>
      </c>
      <c r="M2383" s="86">
        <v>2021</v>
      </c>
      <c r="N2383" s="86">
        <v>2022</v>
      </c>
      <c r="O2383" s="86">
        <v>2023</v>
      </c>
      <c r="P2383" s="86">
        <v>2024</v>
      </c>
      <c r="Q2383" s="86">
        <v>2025</v>
      </c>
      <c r="R2383" s="86">
        <v>2026</v>
      </c>
      <c r="Z2383" s="72">
        <v>41803</v>
      </c>
      <c r="AA2383" s="72">
        <v>42068</v>
      </c>
      <c r="AB2383" s="72">
        <v>42441</v>
      </c>
      <c r="AC2383" s="72">
        <v>42701</v>
      </c>
      <c r="AD2383" s="72">
        <v>42936</v>
      </c>
      <c r="AE2383" s="72">
        <v>43163</v>
      </c>
      <c r="AF2383" s="72">
        <v>43465</v>
      </c>
      <c r="AG2383" s="72">
        <v>43801</v>
      </c>
      <c r="AH2383" s="72">
        <v>44017</v>
      </c>
      <c r="AI2383" s="72">
        <v>44378</v>
      </c>
      <c r="AJ2383" s="72">
        <v>44761</v>
      </c>
      <c r="AK2383" s="72">
        <v>45092</v>
      </c>
      <c r="AL2383" s="149"/>
      <c r="AM2383" s="149"/>
      <c r="AN2383" s="149"/>
      <c r="AO2383" s="149"/>
    </row>
    <row r="2384" spans="1:41" ht="13.5" customHeight="1">
      <c r="A2384" s="88">
        <v>2381</v>
      </c>
      <c r="B2384" s="89" t="s">
        <v>25</v>
      </c>
      <c r="C2384" s="90">
        <v>2</v>
      </c>
      <c r="D2384" s="90">
        <v>2</v>
      </c>
      <c r="E2384" s="90">
        <v>0</v>
      </c>
      <c r="F2384" s="90">
        <v>4</v>
      </c>
      <c r="G2384" s="90">
        <v>2</v>
      </c>
      <c r="H2384" s="90">
        <v>2</v>
      </c>
      <c r="I2384" s="90">
        <v>5</v>
      </c>
      <c r="J2384" s="90">
        <v>2</v>
      </c>
      <c r="K2384" s="90">
        <v>0</v>
      </c>
      <c r="L2384" s="90">
        <v>4</v>
      </c>
      <c r="M2384" s="90">
        <v>4</v>
      </c>
      <c r="N2384" s="90">
        <v>4</v>
      </c>
      <c r="O2384" s="90"/>
      <c r="P2384" s="90"/>
      <c r="Q2384" s="90"/>
      <c r="R2384" s="90"/>
      <c r="Z2384" s="91">
        <f t="shared" ref="Z2384:AK2384" si="2453">C2384*100000/Z2383</f>
        <v>4.7843456211276703</v>
      </c>
      <c r="AA2384" s="91">
        <f t="shared" si="2453"/>
        <v>4.7542074736141489</v>
      </c>
      <c r="AB2384" s="91">
        <f t="shared" si="2453"/>
        <v>0</v>
      </c>
      <c r="AC2384" s="91">
        <f t="shared" si="2453"/>
        <v>9.367462120325051</v>
      </c>
      <c r="AD2384" s="91">
        <f t="shared" si="2453"/>
        <v>4.65809577044904</v>
      </c>
      <c r="AE2384" s="91">
        <f t="shared" si="2453"/>
        <v>4.6335982206982829</v>
      </c>
      <c r="AF2384" s="91">
        <f t="shared" si="2453"/>
        <v>11.503508570113885</v>
      </c>
      <c r="AG2384" s="91">
        <f t="shared" si="2453"/>
        <v>4.5661057966713088</v>
      </c>
      <c r="AH2384" s="91">
        <f t="shared" si="2453"/>
        <v>0</v>
      </c>
      <c r="AI2384" s="91">
        <f t="shared" si="2453"/>
        <v>9.0134751453422872</v>
      </c>
      <c r="AJ2384" s="91">
        <f t="shared" si="2453"/>
        <v>8.9363508411340238</v>
      </c>
      <c r="AK2384" s="91">
        <f t="shared" si="2453"/>
        <v>8.8707531269404765</v>
      </c>
      <c r="AL2384" s="148"/>
      <c r="AM2384" s="148"/>
      <c r="AN2384" s="148"/>
      <c r="AO2384" s="148"/>
    </row>
    <row r="2385" spans="1:41" ht="13.5" customHeight="1">
      <c r="A2385" s="88">
        <v>2382</v>
      </c>
      <c r="B2385" s="95" t="s">
        <v>22</v>
      </c>
      <c r="C2385" s="96">
        <v>264</v>
      </c>
      <c r="D2385" s="96">
        <v>363</v>
      </c>
      <c r="E2385" s="96">
        <v>417</v>
      </c>
      <c r="F2385" s="96">
        <v>441</v>
      </c>
      <c r="G2385" s="96">
        <v>533</v>
      </c>
      <c r="H2385" s="96">
        <v>537</v>
      </c>
      <c r="I2385" s="96">
        <v>496</v>
      </c>
      <c r="J2385" s="96">
        <v>424</v>
      </c>
      <c r="K2385" s="96">
        <v>527</v>
      </c>
      <c r="L2385" s="96">
        <v>595</v>
      </c>
      <c r="M2385" s="96">
        <v>581</v>
      </c>
      <c r="N2385" s="96">
        <v>541</v>
      </c>
      <c r="O2385" s="96"/>
      <c r="P2385" s="96"/>
      <c r="Q2385" s="96"/>
      <c r="R2385" s="96"/>
      <c r="Z2385" s="91">
        <f t="shared" ref="Z2385:AK2385" si="2454">C2385*100000/Z2383</f>
        <v>631.53362198885247</v>
      </c>
      <c r="AA2385" s="91">
        <f t="shared" si="2454"/>
        <v>862.88865646096792</v>
      </c>
      <c r="AB2385" s="91">
        <f t="shared" si="2454"/>
        <v>982.54046794373369</v>
      </c>
      <c r="AC2385" s="91">
        <f t="shared" si="2454"/>
        <v>1032.7626987658368</v>
      </c>
      <c r="AD2385" s="91">
        <f t="shared" si="2454"/>
        <v>1241.3825228246692</v>
      </c>
      <c r="AE2385" s="91">
        <f t="shared" si="2454"/>
        <v>1244.1211222574891</v>
      </c>
      <c r="AF2385" s="91">
        <f t="shared" si="2454"/>
        <v>1141.1480501552974</v>
      </c>
      <c r="AG2385" s="91">
        <f t="shared" si="2454"/>
        <v>968.01442889431746</v>
      </c>
      <c r="AH2385" s="91">
        <f t="shared" si="2454"/>
        <v>1197.2646931867232</v>
      </c>
      <c r="AI2385" s="91">
        <f t="shared" si="2454"/>
        <v>1340.7544278696651</v>
      </c>
      <c r="AJ2385" s="91">
        <f t="shared" si="2454"/>
        <v>1298.0049596747169</v>
      </c>
      <c r="AK2385" s="91">
        <f t="shared" si="2454"/>
        <v>1199.7693604186995</v>
      </c>
      <c r="AL2385" s="148"/>
      <c r="AM2385" s="148"/>
      <c r="AN2385" s="148"/>
      <c r="AO2385" s="148"/>
    </row>
    <row r="2386" spans="1:41" ht="13.5" customHeight="1">
      <c r="A2386" s="88">
        <v>2383</v>
      </c>
      <c r="B2386" s="95" t="s">
        <v>21</v>
      </c>
      <c r="C2386" s="96">
        <v>71</v>
      </c>
      <c r="D2386" s="96">
        <v>94</v>
      </c>
      <c r="E2386" s="96">
        <v>93</v>
      </c>
      <c r="F2386" s="96">
        <v>153</v>
      </c>
      <c r="G2386" s="96">
        <v>146</v>
      </c>
      <c r="H2386" s="96">
        <v>288</v>
      </c>
      <c r="I2386" s="96">
        <v>283</v>
      </c>
      <c r="J2386" s="96">
        <v>197</v>
      </c>
      <c r="K2386" s="96">
        <v>200</v>
      </c>
      <c r="L2386" s="96">
        <v>141</v>
      </c>
      <c r="M2386" s="96">
        <v>162</v>
      </c>
      <c r="N2386" s="96">
        <v>242</v>
      </c>
      <c r="O2386" s="96"/>
      <c r="P2386" s="96"/>
      <c r="Q2386" s="96"/>
      <c r="R2386" s="96"/>
      <c r="Z2386" s="91">
        <f t="shared" ref="Z2386:AK2386" si="2455">C2386*100000/Z2383</f>
        <v>169.84426955003229</v>
      </c>
      <c r="AA2386" s="91">
        <f t="shared" si="2455"/>
        <v>223.44775125986499</v>
      </c>
      <c r="AB2386" s="91">
        <f t="shared" si="2455"/>
        <v>219.12773026083269</v>
      </c>
      <c r="AC2386" s="91">
        <f t="shared" si="2455"/>
        <v>358.30542610243322</v>
      </c>
      <c r="AD2386" s="91">
        <f t="shared" si="2455"/>
        <v>340.04099124277997</v>
      </c>
      <c r="AE2386" s="91">
        <f t="shared" si="2455"/>
        <v>667.23814378055283</v>
      </c>
      <c r="AF2386" s="91">
        <f t="shared" si="2455"/>
        <v>651.09858506844591</v>
      </c>
      <c r="AG2386" s="91">
        <f t="shared" si="2455"/>
        <v>449.76142097212391</v>
      </c>
      <c r="AH2386" s="91">
        <f t="shared" si="2455"/>
        <v>454.36990253765589</v>
      </c>
      <c r="AI2386" s="91">
        <f t="shared" si="2455"/>
        <v>317.7249988733156</v>
      </c>
      <c r="AJ2386" s="91">
        <f t="shared" si="2455"/>
        <v>361.92220906592792</v>
      </c>
      <c r="AK2386" s="91">
        <f t="shared" si="2455"/>
        <v>536.68056417989885</v>
      </c>
      <c r="AL2386" s="148"/>
      <c r="AM2386" s="148"/>
      <c r="AN2386" s="148"/>
      <c r="AO2386" s="148"/>
    </row>
    <row r="2387" spans="1:41" ht="13.5" customHeight="1">
      <c r="A2387" s="88">
        <v>2384</v>
      </c>
      <c r="B2387" s="95" t="s">
        <v>20</v>
      </c>
      <c r="C2387" s="96">
        <v>2</v>
      </c>
      <c r="D2387" s="96">
        <v>3</v>
      </c>
      <c r="E2387" s="96">
        <v>4</v>
      </c>
      <c r="F2387" s="96">
        <v>4</v>
      </c>
      <c r="G2387" s="96">
        <v>5</v>
      </c>
      <c r="H2387" s="96">
        <v>6</v>
      </c>
      <c r="I2387" s="96">
        <v>2</v>
      </c>
      <c r="J2387" s="96">
        <v>3</v>
      </c>
      <c r="K2387" s="96">
        <v>4</v>
      </c>
      <c r="L2387" s="96">
        <v>4</v>
      </c>
      <c r="M2387" s="96">
        <v>6</v>
      </c>
      <c r="N2387" s="96">
        <v>10</v>
      </c>
      <c r="O2387" s="96"/>
      <c r="P2387" s="96"/>
      <c r="Q2387" s="96"/>
      <c r="R2387" s="96"/>
      <c r="Z2387" s="91">
        <f t="shared" ref="Z2387:AK2387" si="2456">C2387*100000/Z2383</f>
        <v>4.7843456211276703</v>
      </c>
      <c r="AA2387" s="91">
        <f t="shared" si="2456"/>
        <v>7.1313112104212228</v>
      </c>
      <c r="AB2387" s="91">
        <f t="shared" si="2456"/>
        <v>9.4248486133691483</v>
      </c>
      <c r="AC2387" s="91">
        <f t="shared" si="2456"/>
        <v>9.367462120325051</v>
      </c>
      <c r="AD2387" s="91">
        <f t="shared" si="2456"/>
        <v>11.6452394261226</v>
      </c>
      <c r="AE2387" s="91">
        <f t="shared" si="2456"/>
        <v>13.900794662094849</v>
      </c>
      <c r="AF2387" s="91">
        <f t="shared" si="2456"/>
        <v>4.601403428045554</v>
      </c>
      <c r="AG2387" s="91">
        <f t="shared" si="2456"/>
        <v>6.8491586950069632</v>
      </c>
      <c r="AH2387" s="91">
        <f t="shared" si="2456"/>
        <v>9.0873980507531176</v>
      </c>
      <c r="AI2387" s="91">
        <f t="shared" si="2456"/>
        <v>9.0134751453422872</v>
      </c>
      <c r="AJ2387" s="91">
        <f t="shared" si="2456"/>
        <v>13.404526261701035</v>
      </c>
      <c r="AK2387" s="91">
        <f t="shared" si="2456"/>
        <v>22.176882817351192</v>
      </c>
      <c r="AL2387" s="148"/>
      <c r="AM2387" s="148"/>
      <c r="AN2387" s="148"/>
      <c r="AO2387" s="148"/>
    </row>
    <row r="2388" spans="1:41" ht="13.5" customHeight="1">
      <c r="A2388" s="88">
        <v>2385</v>
      </c>
      <c r="B2388" s="95" t="s">
        <v>19</v>
      </c>
      <c r="C2388" s="96">
        <v>4</v>
      </c>
      <c r="D2388" s="96">
        <v>8</v>
      </c>
      <c r="E2388" s="96">
        <v>14</v>
      </c>
      <c r="F2388" s="96">
        <v>2</v>
      </c>
      <c r="G2388" s="96">
        <v>4</v>
      </c>
      <c r="H2388" s="96">
        <v>4</v>
      </c>
      <c r="I2388" s="96">
        <v>2</v>
      </c>
      <c r="J2388" s="96">
        <v>5</v>
      </c>
      <c r="K2388" s="96">
        <v>8</v>
      </c>
      <c r="L2388" s="96">
        <v>8</v>
      </c>
      <c r="M2388" s="96">
        <v>8</v>
      </c>
      <c r="N2388" s="96">
        <v>13</v>
      </c>
      <c r="O2388" s="96"/>
      <c r="P2388" s="96"/>
      <c r="Q2388" s="96"/>
      <c r="R2388" s="96"/>
      <c r="Z2388" s="91">
        <f t="shared" ref="Z2388:AK2388" si="2457">C2388*100000/Z2383</f>
        <v>9.5686912422553405</v>
      </c>
      <c r="AA2388" s="91">
        <f t="shared" si="2457"/>
        <v>19.016829894456595</v>
      </c>
      <c r="AB2388" s="91">
        <f t="shared" si="2457"/>
        <v>32.986970146792018</v>
      </c>
      <c r="AC2388" s="91">
        <f t="shared" si="2457"/>
        <v>4.6837310601625255</v>
      </c>
      <c r="AD2388" s="91">
        <f t="shared" si="2457"/>
        <v>9.31619154089808</v>
      </c>
      <c r="AE2388" s="91">
        <f t="shared" si="2457"/>
        <v>9.2671964413965657</v>
      </c>
      <c r="AF2388" s="91">
        <f t="shared" si="2457"/>
        <v>4.601403428045554</v>
      </c>
      <c r="AG2388" s="91">
        <f t="shared" si="2457"/>
        <v>11.415264491678272</v>
      </c>
      <c r="AH2388" s="91">
        <f t="shared" si="2457"/>
        <v>18.174796101506235</v>
      </c>
      <c r="AI2388" s="91">
        <f t="shared" si="2457"/>
        <v>18.026950290684574</v>
      </c>
      <c r="AJ2388" s="91">
        <f t="shared" si="2457"/>
        <v>17.872701682268048</v>
      </c>
      <c r="AK2388" s="91">
        <f t="shared" si="2457"/>
        <v>28.829947662556553</v>
      </c>
      <c r="AL2388" s="148"/>
      <c r="AM2388" s="148"/>
      <c r="AN2388" s="148"/>
      <c r="AO2388" s="148"/>
    </row>
    <row r="2389" spans="1:41" ht="13.5" customHeight="1">
      <c r="A2389" s="88">
        <v>2386</v>
      </c>
      <c r="B2389" s="95" t="s">
        <v>18</v>
      </c>
      <c r="C2389" s="96">
        <v>1</v>
      </c>
      <c r="D2389" s="96">
        <v>1</v>
      </c>
      <c r="E2389" s="96">
        <v>1</v>
      </c>
      <c r="F2389" s="96">
        <v>2</v>
      </c>
      <c r="G2389" s="96">
        <v>2</v>
      </c>
      <c r="H2389" s="96">
        <v>0</v>
      </c>
      <c r="I2389" s="96">
        <v>1</v>
      </c>
      <c r="J2389" s="96">
        <v>0</v>
      </c>
      <c r="K2389" s="96">
        <v>0</v>
      </c>
      <c r="L2389" s="96">
        <v>1</v>
      </c>
      <c r="M2389" s="96">
        <v>0</v>
      </c>
      <c r="N2389" s="96">
        <v>4</v>
      </c>
      <c r="O2389" s="96"/>
      <c r="P2389" s="96"/>
      <c r="Q2389" s="96"/>
      <c r="R2389" s="96"/>
      <c r="Z2389" s="91">
        <f t="shared" ref="Z2389:AK2389" si="2458">C2389*100000/Z2383</f>
        <v>2.3921728105638351</v>
      </c>
      <c r="AA2389" s="91">
        <f t="shared" si="2458"/>
        <v>2.3771037368070744</v>
      </c>
      <c r="AB2389" s="91">
        <f t="shared" si="2458"/>
        <v>2.3562121533422871</v>
      </c>
      <c r="AC2389" s="91">
        <f t="shared" si="2458"/>
        <v>4.6837310601625255</v>
      </c>
      <c r="AD2389" s="91">
        <f t="shared" si="2458"/>
        <v>4.65809577044904</v>
      </c>
      <c r="AE2389" s="91">
        <f t="shared" si="2458"/>
        <v>0</v>
      </c>
      <c r="AF2389" s="91">
        <f t="shared" si="2458"/>
        <v>2.300701714022777</v>
      </c>
      <c r="AG2389" s="91">
        <f t="shared" si="2458"/>
        <v>0</v>
      </c>
      <c r="AH2389" s="91">
        <f t="shared" si="2458"/>
        <v>0</v>
      </c>
      <c r="AI2389" s="91">
        <f t="shared" si="2458"/>
        <v>2.2533687863355718</v>
      </c>
      <c r="AJ2389" s="91">
        <f t="shared" si="2458"/>
        <v>0</v>
      </c>
      <c r="AK2389" s="91">
        <f t="shared" si="2458"/>
        <v>8.8707531269404765</v>
      </c>
      <c r="AL2389" s="148"/>
      <c r="AM2389" s="148"/>
      <c r="AN2389" s="148"/>
      <c r="AO2389" s="148"/>
    </row>
    <row r="2390" spans="1:41" ht="13.5" customHeight="1">
      <c r="A2390" s="88">
        <v>2387</v>
      </c>
      <c r="B2390" s="95" t="s">
        <v>17</v>
      </c>
      <c r="C2390" s="96">
        <v>49</v>
      </c>
      <c r="D2390" s="96">
        <v>124</v>
      </c>
      <c r="E2390" s="96">
        <v>164</v>
      </c>
      <c r="F2390" s="96">
        <v>150</v>
      </c>
      <c r="G2390" s="96">
        <v>177</v>
      </c>
      <c r="H2390" s="96">
        <v>193</v>
      </c>
      <c r="I2390" s="96">
        <v>161</v>
      </c>
      <c r="J2390" s="96">
        <v>109</v>
      </c>
      <c r="K2390" s="96">
        <v>159</v>
      </c>
      <c r="L2390" s="96">
        <v>147</v>
      </c>
      <c r="M2390" s="96">
        <v>180</v>
      </c>
      <c r="N2390" s="96">
        <v>147</v>
      </c>
      <c r="O2390" s="96"/>
      <c r="P2390" s="96"/>
      <c r="Q2390" s="96"/>
      <c r="R2390" s="96"/>
      <c r="Z2390" s="91">
        <f t="shared" ref="Z2390:AK2390" si="2459">C2390*100000/Z2383</f>
        <v>117.21646771762792</v>
      </c>
      <c r="AA2390" s="91">
        <f t="shared" si="2459"/>
        <v>294.76086336407718</v>
      </c>
      <c r="AB2390" s="91">
        <f t="shared" si="2459"/>
        <v>386.41879314813508</v>
      </c>
      <c r="AC2390" s="91">
        <f t="shared" si="2459"/>
        <v>351.27982951218939</v>
      </c>
      <c r="AD2390" s="91">
        <f t="shared" si="2459"/>
        <v>412.24147568474007</v>
      </c>
      <c r="AE2390" s="91">
        <f t="shared" si="2459"/>
        <v>447.14222829738435</v>
      </c>
      <c r="AF2390" s="91">
        <f t="shared" si="2459"/>
        <v>370.41297595766707</v>
      </c>
      <c r="AG2390" s="91">
        <f t="shared" si="2459"/>
        <v>248.85276591858633</v>
      </c>
      <c r="AH2390" s="91">
        <f t="shared" si="2459"/>
        <v>361.22407251743647</v>
      </c>
      <c r="AI2390" s="91">
        <f t="shared" si="2459"/>
        <v>331.24521159132905</v>
      </c>
      <c r="AJ2390" s="91">
        <f t="shared" si="2459"/>
        <v>402.13578785103101</v>
      </c>
      <c r="AK2390" s="91">
        <f t="shared" si="2459"/>
        <v>326.00017741506252</v>
      </c>
      <c r="AL2390" s="148"/>
      <c r="AM2390" s="148"/>
      <c r="AN2390" s="148"/>
      <c r="AO2390" s="148"/>
    </row>
    <row r="2391" spans="1:41" ht="13.5" customHeight="1">
      <c r="A2391" s="88">
        <v>2388</v>
      </c>
      <c r="B2391" s="95" t="s">
        <v>16</v>
      </c>
      <c r="C2391" s="96">
        <v>32</v>
      </c>
      <c r="D2391" s="96">
        <v>47</v>
      </c>
      <c r="E2391" s="96">
        <v>39</v>
      </c>
      <c r="F2391" s="96">
        <v>30</v>
      </c>
      <c r="G2391" s="96">
        <v>48</v>
      </c>
      <c r="H2391" s="96">
        <v>51</v>
      </c>
      <c r="I2391" s="96">
        <v>50</v>
      </c>
      <c r="J2391" s="96">
        <v>47</v>
      </c>
      <c r="K2391" s="96">
        <v>57</v>
      </c>
      <c r="L2391" s="96">
        <v>61</v>
      </c>
      <c r="M2391" s="96">
        <v>100</v>
      </c>
      <c r="N2391" s="96">
        <v>103</v>
      </c>
      <c r="O2391" s="96"/>
      <c r="P2391" s="96"/>
      <c r="Q2391" s="96"/>
      <c r="R2391" s="96"/>
      <c r="Z2391" s="91">
        <f t="shared" ref="Z2391:AK2391" si="2460">C2391*100000/Z2383</f>
        <v>76.549529938042724</v>
      </c>
      <c r="AA2391" s="91">
        <f t="shared" si="2460"/>
        <v>111.72387562993249</v>
      </c>
      <c r="AB2391" s="91">
        <f t="shared" si="2460"/>
        <v>91.892273980349188</v>
      </c>
      <c r="AC2391" s="91">
        <f t="shared" si="2460"/>
        <v>70.255965902437879</v>
      </c>
      <c r="AD2391" s="91">
        <f t="shared" si="2460"/>
        <v>111.79429849077697</v>
      </c>
      <c r="AE2391" s="91">
        <f t="shared" si="2460"/>
        <v>118.15675462780622</v>
      </c>
      <c r="AF2391" s="91">
        <f t="shared" si="2460"/>
        <v>115.03508570113885</v>
      </c>
      <c r="AG2391" s="91">
        <f t="shared" si="2460"/>
        <v>107.30348622177576</v>
      </c>
      <c r="AH2391" s="91">
        <f t="shared" si="2460"/>
        <v>129.49542222323194</v>
      </c>
      <c r="AI2391" s="91">
        <f t="shared" si="2460"/>
        <v>137.45549596646987</v>
      </c>
      <c r="AJ2391" s="91">
        <f t="shared" si="2460"/>
        <v>223.40877102835057</v>
      </c>
      <c r="AK2391" s="91">
        <f t="shared" si="2460"/>
        <v>228.4218930187173</v>
      </c>
      <c r="AL2391" s="148"/>
      <c r="AM2391" s="148"/>
      <c r="AN2391" s="148"/>
      <c r="AO2391" s="148"/>
    </row>
    <row r="2392" spans="1:41" ht="13.5" customHeight="1">
      <c r="A2392" s="88">
        <v>2389</v>
      </c>
      <c r="B2392" s="97" t="s">
        <v>117</v>
      </c>
      <c r="C2392" s="96">
        <v>425</v>
      </c>
      <c r="D2392" s="96">
        <v>642</v>
      </c>
      <c r="E2392" s="96">
        <v>732</v>
      </c>
      <c r="F2392" s="96">
        <v>786</v>
      </c>
      <c r="G2392" s="96">
        <v>917</v>
      </c>
      <c r="H2392" s="96">
        <v>1081</v>
      </c>
      <c r="I2392" s="96">
        <v>1000</v>
      </c>
      <c r="J2392" s="96">
        <v>787</v>
      </c>
      <c r="K2392" s="96">
        <v>955</v>
      </c>
      <c r="L2392" s="96">
        <v>961</v>
      </c>
      <c r="M2392" s="96">
        <v>1041</v>
      </c>
      <c r="N2392" s="96">
        <v>1064</v>
      </c>
      <c r="O2392" s="96"/>
      <c r="P2392" s="96"/>
      <c r="Q2392" s="96"/>
      <c r="R2392" s="96"/>
      <c r="T2392" s="4" t="s">
        <v>1553</v>
      </c>
      <c r="U2392" s="4" t="s">
        <v>1554</v>
      </c>
      <c r="V2392" s="4" t="s">
        <v>1555</v>
      </c>
      <c r="W2392" s="4" t="s">
        <v>1556</v>
      </c>
      <c r="X2392" s="4" t="s">
        <v>1557</v>
      </c>
      <c r="Y2392" s="4">
        <v>906.9</v>
      </c>
      <c r="Z2392" s="91">
        <f t="shared" ref="Z2392:AK2392" si="2461">C2392*100000/Z2383</f>
        <v>1016.6734444896299</v>
      </c>
      <c r="AA2392" s="91">
        <f t="shared" si="2461"/>
        <v>1526.1005990301417</v>
      </c>
      <c r="AB2392" s="91">
        <f t="shared" si="2461"/>
        <v>1724.747296246554</v>
      </c>
      <c r="AC2392" s="91">
        <f t="shared" si="2461"/>
        <v>1840.7063066438725</v>
      </c>
      <c r="AD2392" s="91">
        <f t="shared" si="2461"/>
        <v>2135.7369107508848</v>
      </c>
      <c r="AE2392" s="91">
        <f t="shared" si="2461"/>
        <v>2504.4598382874219</v>
      </c>
      <c r="AF2392" s="91">
        <f t="shared" si="2461"/>
        <v>2300.7017140227767</v>
      </c>
      <c r="AG2392" s="91">
        <f t="shared" si="2461"/>
        <v>1796.76263099016</v>
      </c>
      <c r="AH2392" s="91">
        <f t="shared" si="2461"/>
        <v>2169.616284617307</v>
      </c>
      <c r="AI2392" s="91">
        <f t="shared" si="2461"/>
        <v>2165.4874036684846</v>
      </c>
      <c r="AJ2392" s="91">
        <f t="shared" si="2461"/>
        <v>2325.6853064051293</v>
      </c>
      <c r="AK2392" s="91">
        <f t="shared" si="2461"/>
        <v>2359.6203317661671</v>
      </c>
      <c r="AL2392" s="148"/>
      <c r="AM2392" s="148"/>
      <c r="AN2392" s="148"/>
      <c r="AO2392" s="148"/>
    </row>
    <row r="2393" spans="1:41" ht="13.5" customHeight="1">
      <c r="A2393" s="88">
        <v>2390</v>
      </c>
      <c r="B2393" s="95" t="s">
        <v>15</v>
      </c>
      <c r="C2393" s="96">
        <v>36</v>
      </c>
      <c r="D2393" s="96">
        <v>40</v>
      </c>
      <c r="E2393" s="96">
        <v>82</v>
      </c>
      <c r="F2393" s="96">
        <v>55</v>
      </c>
      <c r="G2393" s="96">
        <v>48</v>
      </c>
      <c r="H2393" s="96">
        <v>66</v>
      </c>
      <c r="I2393" s="96">
        <v>42</v>
      </c>
      <c r="J2393" s="96">
        <v>51</v>
      </c>
      <c r="K2393" s="96">
        <v>57</v>
      </c>
      <c r="L2393" s="96">
        <v>31</v>
      </c>
      <c r="M2393" s="96">
        <v>28</v>
      </c>
      <c r="N2393" s="96">
        <v>16</v>
      </c>
      <c r="O2393" s="96"/>
      <c r="P2393" s="96"/>
      <c r="Q2393" s="96"/>
      <c r="R2393" s="96"/>
      <c r="Z2393" s="91">
        <f t="shared" ref="Z2393:AK2393" si="2462">C2393*100000/Z2383</f>
        <v>86.118221180298065</v>
      </c>
      <c r="AA2393" s="91">
        <f t="shared" si="2462"/>
        <v>95.084149472282974</v>
      </c>
      <c r="AB2393" s="91">
        <f t="shared" si="2462"/>
        <v>193.20939657406754</v>
      </c>
      <c r="AC2393" s="91">
        <f t="shared" si="2462"/>
        <v>128.80260415446946</v>
      </c>
      <c r="AD2393" s="91">
        <f t="shared" si="2462"/>
        <v>111.79429849077697</v>
      </c>
      <c r="AE2393" s="91">
        <f t="shared" si="2462"/>
        <v>152.90874128304335</v>
      </c>
      <c r="AF2393" s="91">
        <f t="shared" si="2462"/>
        <v>96.629471988956638</v>
      </c>
      <c r="AG2393" s="91">
        <f t="shared" si="2462"/>
        <v>116.43569781511837</v>
      </c>
      <c r="AH2393" s="91">
        <f t="shared" si="2462"/>
        <v>129.49542222323194</v>
      </c>
      <c r="AI2393" s="91">
        <f t="shared" si="2462"/>
        <v>69.854432376402727</v>
      </c>
      <c r="AJ2393" s="91">
        <f t="shared" si="2462"/>
        <v>62.554455887938161</v>
      </c>
      <c r="AK2393" s="91">
        <f t="shared" si="2462"/>
        <v>35.483012507761906</v>
      </c>
      <c r="AL2393" s="148"/>
      <c r="AM2393" s="148"/>
      <c r="AN2393" s="148"/>
      <c r="AO2393" s="148"/>
    </row>
    <row r="2394" spans="1:41" ht="13.5" customHeight="1">
      <c r="A2394" s="88">
        <v>2391</v>
      </c>
      <c r="B2394" s="95" t="s">
        <v>14</v>
      </c>
      <c r="C2394" s="96">
        <v>465</v>
      </c>
      <c r="D2394" s="96">
        <v>459</v>
      </c>
      <c r="E2394" s="96">
        <v>509</v>
      </c>
      <c r="F2394" s="96">
        <v>476</v>
      </c>
      <c r="G2394" s="96">
        <v>469</v>
      </c>
      <c r="H2394" s="96">
        <v>509</v>
      </c>
      <c r="I2394" s="96">
        <v>407</v>
      </c>
      <c r="J2394" s="96">
        <v>420</v>
      </c>
      <c r="K2394" s="96">
        <v>424</v>
      </c>
      <c r="L2394" s="96">
        <v>400</v>
      </c>
      <c r="M2394" s="96">
        <v>451</v>
      </c>
      <c r="N2394" s="96">
        <v>373</v>
      </c>
      <c r="O2394" s="96"/>
      <c r="P2394" s="96"/>
      <c r="Q2394" s="96"/>
      <c r="R2394" s="96"/>
      <c r="Z2394" s="91">
        <f t="shared" ref="Z2394:AK2394" si="2463">C2394*100000/Z2383</f>
        <v>1112.3603569121833</v>
      </c>
      <c r="AA2394" s="91">
        <f t="shared" si="2463"/>
        <v>1091.0906151944471</v>
      </c>
      <c r="AB2394" s="91">
        <f t="shared" si="2463"/>
        <v>1199.311986051224</v>
      </c>
      <c r="AC2394" s="91">
        <f t="shared" si="2463"/>
        <v>1114.7279923186811</v>
      </c>
      <c r="AD2394" s="91">
        <f t="shared" si="2463"/>
        <v>1092.3234581703</v>
      </c>
      <c r="AE2394" s="91">
        <f t="shared" si="2463"/>
        <v>1179.2507471677131</v>
      </c>
      <c r="AF2394" s="91">
        <f t="shared" si="2463"/>
        <v>936.38559760727026</v>
      </c>
      <c r="AG2394" s="91">
        <f t="shared" si="2463"/>
        <v>958.88221730097484</v>
      </c>
      <c r="AH2394" s="91">
        <f t="shared" si="2463"/>
        <v>963.26419337983054</v>
      </c>
      <c r="AI2394" s="91">
        <f t="shared" si="2463"/>
        <v>901.34751453422871</v>
      </c>
      <c r="AJ2394" s="91">
        <f t="shared" si="2463"/>
        <v>1007.5735573378611</v>
      </c>
      <c r="AK2394" s="91">
        <f t="shared" si="2463"/>
        <v>827.19772908719949</v>
      </c>
      <c r="AL2394" s="148"/>
      <c r="AM2394" s="148"/>
      <c r="AN2394" s="148"/>
      <c r="AO2394" s="148"/>
    </row>
    <row r="2395" spans="1:41" ht="13.5" customHeight="1">
      <c r="A2395" s="88">
        <v>2392</v>
      </c>
      <c r="B2395" s="95" t="s">
        <v>13</v>
      </c>
      <c r="C2395" s="96">
        <v>477</v>
      </c>
      <c r="D2395" s="96">
        <v>444</v>
      </c>
      <c r="E2395" s="96">
        <v>532</v>
      </c>
      <c r="F2395" s="96">
        <v>428</v>
      </c>
      <c r="G2395" s="96">
        <v>454</v>
      </c>
      <c r="H2395" s="96">
        <v>505</v>
      </c>
      <c r="I2395" s="96">
        <v>404</v>
      </c>
      <c r="J2395" s="96">
        <v>287</v>
      </c>
      <c r="K2395" s="96">
        <v>231</v>
      </c>
      <c r="L2395" s="96">
        <v>336</v>
      </c>
      <c r="M2395" s="96">
        <v>216</v>
      </c>
      <c r="N2395" s="96">
        <v>308</v>
      </c>
      <c r="O2395" s="96"/>
      <c r="P2395" s="96"/>
      <c r="Q2395" s="96"/>
      <c r="R2395" s="96"/>
      <c r="Z2395" s="91">
        <f t="shared" ref="Z2395:AK2395" si="2464">C2395*100000/Z2383</f>
        <v>1141.0664306389494</v>
      </c>
      <c r="AA2395" s="91">
        <f t="shared" si="2464"/>
        <v>1055.4340591423411</v>
      </c>
      <c r="AB2395" s="91">
        <f t="shared" si="2464"/>
        <v>1253.5048655780965</v>
      </c>
      <c r="AC2395" s="91">
        <f t="shared" si="2464"/>
        <v>1002.3184468747804</v>
      </c>
      <c r="AD2395" s="91">
        <f t="shared" si="2464"/>
        <v>1057.3877398919321</v>
      </c>
      <c r="AE2395" s="91">
        <f t="shared" si="2464"/>
        <v>1169.9835507263165</v>
      </c>
      <c r="AF2395" s="91">
        <f t="shared" si="2464"/>
        <v>929.48349246520183</v>
      </c>
      <c r="AG2395" s="91">
        <f t="shared" si="2464"/>
        <v>655.23618182233281</v>
      </c>
      <c r="AH2395" s="91">
        <f t="shared" si="2464"/>
        <v>524.7972374309926</v>
      </c>
      <c r="AI2395" s="91">
        <f t="shared" si="2464"/>
        <v>757.13191220875206</v>
      </c>
      <c r="AJ2395" s="91">
        <f t="shared" si="2464"/>
        <v>482.56294542123726</v>
      </c>
      <c r="AK2395" s="91">
        <f t="shared" si="2464"/>
        <v>683.0479907744168</v>
      </c>
      <c r="AL2395" s="148"/>
      <c r="AM2395" s="148"/>
      <c r="AN2395" s="148"/>
      <c r="AO2395" s="148"/>
    </row>
    <row r="2396" spans="1:41" ht="13.5" customHeight="1">
      <c r="A2396" s="88">
        <v>2393</v>
      </c>
      <c r="B2396" s="95" t="s">
        <v>12</v>
      </c>
      <c r="C2396" s="96">
        <v>749</v>
      </c>
      <c r="D2396" s="96">
        <v>775</v>
      </c>
      <c r="E2396" s="96">
        <v>983</v>
      </c>
      <c r="F2396" s="96">
        <v>1179</v>
      </c>
      <c r="G2396" s="96">
        <v>845</v>
      </c>
      <c r="H2396" s="96">
        <v>834</v>
      </c>
      <c r="I2396" s="96">
        <v>833</v>
      </c>
      <c r="J2396" s="96">
        <v>836</v>
      </c>
      <c r="K2396" s="96">
        <v>830</v>
      </c>
      <c r="L2396" s="96">
        <v>945</v>
      </c>
      <c r="M2396" s="96">
        <v>708</v>
      </c>
      <c r="N2396" s="96">
        <v>811</v>
      </c>
      <c r="O2396" s="96"/>
      <c r="P2396" s="96"/>
      <c r="Q2396" s="96"/>
      <c r="R2396" s="96"/>
      <c r="Z2396" s="91">
        <f t="shared" ref="Z2396:AK2396" si="2465">C2396*100000/Z2383</f>
        <v>1791.7374351123126</v>
      </c>
      <c r="AA2396" s="91">
        <f t="shared" si="2465"/>
        <v>1842.2553960254825</v>
      </c>
      <c r="AB2396" s="91">
        <f t="shared" si="2465"/>
        <v>2316.1565467354681</v>
      </c>
      <c r="AC2396" s="91">
        <f t="shared" si="2465"/>
        <v>2761.0594599658089</v>
      </c>
      <c r="AD2396" s="91">
        <f t="shared" si="2465"/>
        <v>1968.0454630147196</v>
      </c>
      <c r="AE2396" s="91">
        <f t="shared" si="2465"/>
        <v>1932.2104580311841</v>
      </c>
      <c r="AF2396" s="91">
        <f t="shared" si="2465"/>
        <v>1916.4845277809732</v>
      </c>
      <c r="AG2396" s="91">
        <f t="shared" si="2465"/>
        <v>1908.6322230086071</v>
      </c>
      <c r="AH2396" s="91">
        <f t="shared" si="2465"/>
        <v>1885.6350955312721</v>
      </c>
      <c r="AI2396" s="91">
        <f t="shared" si="2465"/>
        <v>2129.4335030871152</v>
      </c>
      <c r="AJ2396" s="91">
        <f t="shared" si="2465"/>
        <v>1581.7340988807221</v>
      </c>
      <c r="AK2396" s="91">
        <f t="shared" si="2465"/>
        <v>1798.5451964871818</v>
      </c>
      <c r="AL2396" s="148"/>
      <c r="AM2396" s="148"/>
      <c r="AN2396" s="148"/>
      <c r="AO2396" s="148"/>
    </row>
    <row r="2397" spans="1:41" ht="13.5" customHeight="1">
      <c r="A2397" s="88">
        <v>2394</v>
      </c>
      <c r="B2397" s="95" t="s">
        <v>11</v>
      </c>
      <c r="C2397" s="96">
        <v>55</v>
      </c>
      <c r="D2397" s="96">
        <v>63</v>
      </c>
      <c r="E2397" s="96">
        <v>128</v>
      </c>
      <c r="F2397" s="96">
        <v>261</v>
      </c>
      <c r="G2397" s="96">
        <v>159</v>
      </c>
      <c r="H2397" s="96">
        <v>101</v>
      </c>
      <c r="I2397" s="96">
        <v>120</v>
      </c>
      <c r="J2397" s="96">
        <v>95</v>
      </c>
      <c r="K2397" s="96">
        <v>139</v>
      </c>
      <c r="L2397" s="96">
        <v>104</v>
      </c>
      <c r="M2397" s="96">
        <v>141</v>
      </c>
      <c r="N2397" s="96">
        <v>181</v>
      </c>
      <c r="O2397" s="96"/>
      <c r="P2397" s="96"/>
      <c r="Q2397" s="96"/>
      <c r="R2397" s="96"/>
      <c r="Z2397" s="91">
        <f t="shared" ref="Z2397:AK2397" si="2466">C2397*100000/Z2383</f>
        <v>131.56950458101093</v>
      </c>
      <c r="AA2397" s="91">
        <f t="shared" si="2466"/>
        <v>149.75753541884569</v>
      </c>
      <c r="AB2397" s="91">
        <f t="shared" si="2466"/>
        <v>301.59515562781274</v>
      </c>
      <c r="AC2397" s="91">
        <f t="shared" si="2466"/>
        <v>611.22690335120956</v>
      </c>
      <c r="AD2397" s="91">
        <f t="shared" si="2466"/>
        <v>370.31861375069872</v>
      </c>
      <c r="AE2397" s="91">
        <f t="shared" si="2466"/>
        <v>233.99671014526331</v>
      </c>
      <c r="AF2397" s="91">
        <f t="shared" si="2466"/>
        <v>276.08420568273323</v>
      </c>
      <c r="AG2397" s="91">
        <f t="shared" si="2466"/>
        <v>216.89002534188717</v>
      </c>
      <c r="AH2397" s="91">
        <f t="shared" si="2466"/>
        <v>315.78708226367087</v>
      </c>
      <c r="AI2397" s="91">
        <f t="shared" si="2466"/>
        <v>234.35035377889946</v>
      </c>
      <c r="AJ2397" s="91">
        <f t="shared" si="2466"/>
        <v>315.00636714997432</v>
      </c>
      <c r="AK2397" s="91">
        <f t="shared" si="2466"/>
        <v>401.40157899405659</v>
      </c>
      <c r="AL2397" s="148"/>
      <c r="AM2397" s="148"/>
      <c r="AN2397" s="148"/>
      <c r="AO2397" s="148"/>
    </row>
    <row r="2398" spans="1:41" ht="13.5" customHeight="1">
      <c r="A2398" s="88">
        <v>2395</v>
      </c>
      <c r="B2398" s="95" t="s">
        <v>28</v>
      </c>
      <c r="C2398" s="96">
        <v>0</v>
      </c>
      <c r="D2398" s="96">
        <v>0</v>
      </c>
      <c r="E2398" s="96">
        <v>0</v>
      </c>
      <c r="F2398" s="96">
        <v>0</v>
      </c>
      <c r="G2398" s="96">
        <v>0</v>
      </c>
      <c r="H2398" s="96">
        <v>1</v>
      </c>
      <c r="I2398" s="96">
        <v>0</v>
      </c>
      <c r="J2398" s="96">
        <v>0</v>
      </c>
      <c r="K2398" s="96">
        <v>0</v>
      </c>
      <c r="L2398" s="96">
        <v>0</v>
      </c>
      <c r="M2398" s="96">
        <v>0</v>
      </c>
      <c r="N2398" s="96">
        <v>0</v>
      </c>
      <c r="O2398" s="96"/>
      <c r="P2398" s="96"/>
      <c r="Q2398" s="96"/>
      <c r="R2398" s="96"/>
      <c r="Z2398" s="91">
        <f t="shared" ref="Z2398:AK2398" si="2467">C2398*100000/Z2383</f>
        <v>0</v>
      </c>
      <c r="AA2398" s="91">
        <f t="shared" si="2467"/>
        <v>0</v>
      </c>
      <c r="AB2398" s="91">
        <f t="shared" si="2467"/>
        <v>0</v>
      </c>
      <c r="AC2398" s="91">
        <f t="shared" si="2467"/>
        <v>0</v>
      </c>
      <c r="AD2398" s="91">
        <f t="shared" si="2467"/>
        <v>0</v>
      </c>
      <c r="AE2398" s="91">
        <f t="shared" si="2467"/>
        <v>2.3167991103491414</v>
      </c>
      <c r="AF2398" s="91">
        <f t="shared" si="2467"/>
        <v>0</v>
      </c>
      <c r="AG2398" s="91">
        <f t="shared" si="2467"/>
        <v>0</v>
      </c>
      <c r="AH2398" s="91">
        <f t="shared" si="2467"/>
        <v>0</v>
      </c>
      <c r="AI2398" s="91">
        <f t="shared" si="2467"/>
        <v>0</v>
      </c>
      <c r="AJ2398" s="91">
        <f t="shared" si="2467"/>
        <v>0</v>
      </c>
      <c r="AK2398" s="91">
        <f t="shared" si="2467"/>
        <v>0</v>
      </c>
      <c r="AL2398" s="148"/>
      <c r="AM2398" s="148"/>
      <c r="AN2398" s="148"/>
      <c r="AO2398" s="148"/>
    </row>
    <row r="2399" spans="1:41" ht="13.5" customHeight="1">
      <c r="A2399" s="88">
        <v>2396</v>
      </c>
      <c r="B2399" s="97" t="s">
        <v>118</v>
      </c>
      <c r="C2399" s="96">
        <v>1782</v>
      </c>
      <c r="D2399" s="96">
        <v>1781</v>
      </c>
      <c r="E2399" s="96">
        <v>2234</v>
      </c>
      <c r="F2399" s="96">
        <v>2399</v>
      </c>
      <c r="G2399" s="96">
        <v>1975</v>
      </c>
      <c r="H2399" s="96">
        <v>2016</v>
      </c>
      <c r="I2399" s="96">
        <v>1806</v>
      </c>
      <c r="J2399" s="96">
        <v>1689</v>
      </c>
      <c r="K2399" s="96">
        <v>1681</v>
      </c>
      <c r="L2399" s="96">
        <v>1816</v>
      </c>
      <c r="M2399" s="96">
        <v>1544</v>
      </c>
      <c r="N2399" s="96">
        <v>1689</v>
      </c>
      <c r="O2399" s="96"/>
      <c r="P2399" s="96"/>
      <c r="Q2399" s="96"/>
      <c r="R2399" s="96"/>
      <c r="T2399" s="4" t="s">
        <v>1558</v>
      </c>
      <c r="U2399" s="4" t="s">
        <v>1559</v>
      </c>
      <c r="V2399" s="4" t="s">
        <v>1560</v>
      </c>
      <c r="W2399" s="4" t="s">
        <v>1561</v>
      </c>
      <c r="X2399" s="4" t="s">
        <v>1562</v>
      </c>
      <c r="Y2399" s="4">
        <v>4465</v>
      </c>
      <c r="Z2399" s="91">
        <f t="shared" ref="Z2399:AK2399" si="2468">C2399*100000/Z2383</f>
        <v>4262.8519484247545</v>
      </c>
      <c r="AA2399" s="91">
        <f t="shared" si="2468"/>
        <v>4233.621755253399</v>
      </c>
      <c r="AB2399" s="91">
        <f t="shared" si="2468"/>
        <v>5263.7779505666695</v>
      </c>
      <c r="AC2399" s="91">
        <f t="shared" si="2468"/>
        <v>5618.1354066649492</v>
      </c>
      <c r="AD2399" s="91">
        <f t="shared" si="2468"/>
        <v>4599.8695733184277</v>
      </c>
      <c r="AE2399" s="91">
        <f t="shared" si="2468"/>
        <v>4670.6670064638693</v>
      </c>
      <c r="AF2399" s="91">
        <f t="shared" si="2468"/>
        <v>4155.0672955251348</v>
      </c>
      <c r="AG2399" s="91">
        <f t="shared" si="2468"/>
        <v>3856.0763452889205</v>
      </c>
      <c r="AH2399" s="91">
        <f t="shared" si="2468"/>
        <v>3818.979030828998</v>
      </c>
      <c r="AI2399" s="91">
        <f t="shared" si="2468"/>
        <v>4092.1177159853983</v>
      </c>
      <c r="AJ2399" s="91">
        <f t="shared" si="2468"/>
        <v>3449.431424677733</v>
      </c>
      <c r="AK2399" s="91">
        <f t="shared" si="2468"/>
        <v>3745.6755078506167</v>
      </c>
      <c r="AL2399" s="148"/>
      <c r="AM2399" s="148"/>
      <c r="AN2399" s="148"/>
      <c r="AO2399" s="148"/>
    </row>
    <row r="2400" spans="1:41" ht="13.5" customHeight="1">
      <c r="A2400" s="88">
        <v>2397</v>
      </c>
      <c r="B2400" s="95" t="s">
        <v>10</v>
      </c>
      <c r="C2400" s="96">
        <v>8</v>
      </c>
      <c r="D2400" s="96">
        <v>24</v>
      </c>
      <c r="E2400" s="96">
        <v>37</v>
      </c>
      <c r="F2400" s="96">
        <v>16</v>
      </c>
      <c r="G2400" s="96">
        <v>23</v>
      </c>
      <c r="H2400" s="96">
        <v>55</v>
      </c>
      <c r="I2400" s="96">
        <v>22</v>
      </c>
      <c r="J2400" s="96">
        <v>27</v>
      </c>
      <c r="K2400" s="96">
        <v>8</v>
      </c>
      <c r="L2400" s="96">
        <v>35</v>
      </c>
      <c r="M2400" s="96">
        <v>103</v>
      </c>
      <c r="N2400" s="96">
        <v>43</v>
      </c>
      <c r="O2400" s="96"/>
      <c r="P2400" s="96"/>
      <c r="Q2400" s="96"/>
      <c r="R2400" s="96"/>
      <c r="Z2400" s="91">
        <f t="shared" ref="Z2400:AK2400" si="2469">C2400*100000/Z2383</f>
        <v>19.137382484510681</v>
      </c>
      <c r="AA2400" s="91">
        <f t="shared" si="2469"/>
        <v>57.050489683369783</v>
      </c>
      <c r="AB2400" s="91">
        <f t="shared" si="2469"/>
        <v>87.17984967366462</v>
      </c>
      <c r="AC2400" s="91">
        <f t="shared" si="2469"/>
        <v>37.469848481300204</v>
      </c>
      <c r="AD2400" s="91">
        <f t="shared" si="2469"/>
        <v>53.568101360163965</v>
      </c>
      <c r="AE2400" s="91">
        <f t="shared" si="2469"/>
        <v>127.42395106920279</v>
      </c>
      <c r="AF2400" s="91">
        <f t="shared" si="2469"/>
        <v>50.615437708501091</v>
      </c>
      <c r="AG2400" s="91">
        <f t="shared" si="2469"/>
        <v>61.642428255062669</v>
      </c>
      <c r="AH2400" s="91">
        <f t="shared" si="2469"/>
        <v>18.174796101506235</v>
      </c>
      <c r="AI2400" s="91">
        <f t="shared" si="2469"/>
        <v>78.867907521745011</v>
      </c>
      <c r="AJ2400" s="91">
        <f t="shared" si="2469"/>
        <v>230.1110341592011</v>
      </c>
      <c r="AK2400" s="91">
        <f t="shared" si="2469"/>
        <v>95.360596114610132</v>
      </c>
      <c r="AL2400" s="148"/>
      <c r="AM2400" s="148"/>
      <c r="AN2400" s="148"/>
      <c r="AO2400" s="148"/>
    </row>
    <row r="2401" spans="1:41" ht="13.5" customHeight="1">
      <c r="A2401" s="88">
        <v>2398</v>
      </c>
      <c r="B2401" s="95" t="s">
        <v>9</v>
      </c>
      <c r="C2401" s="96">
        <v>9</v>
      </c>
      <c r="D2401" s="96">
        <v>16</v>
      </c>
      <c r="E2401" s="96">
        <v>20</v>
      </c>
      <c r="F2401" s="96">
        <v>22</v>
      </c>
      <c r="G2401" s="96">
        <v>18</v>
      </c>
      <c r="H2401" s="96">
        <v>23</v>
      </c>
      <c r="I2401" s="96">
        <v>22</v>
      </c>
      <c r="J2401" s="96">
        <v>18</v>
      </c>
      <c r="K2401" s="96">
        <v>25</v>
      </c>
      <c r="L2401" s="96">
        <v>16</v>
      </c>
      <c r="M2401" s="96">
        <v>18</v>
      </c>
      <c r="N2401" s="96">
        <v>11</v>
      </c>
      <c r="O2401" s="96"/>
      <c r="P2401" s="96"/>
      <c r="Q2401" s="96"/>
      <c r="R2401" s="96"/>
      <c r="Z2401" s="91">
        <f t="shared" ref="Z2401:AK2401" si="2470">C2401*100000/Z2383</f>
        <v>21.529555295074516</v>
      </c>
      <c r="AA2401" s="91">
        <f t="shared" si="2470"/>
        <v>38.033659788913191</v>
      </c>
      <c r="AB2401" s="91">
        <f t="shared" si="2470"/>
        <v>47.124243066845736</v>
      </c>
      <c r="AC2401" s="91">
        <f t="shared" si="2470"/>
        <v>51.521041661787777</v>
      </c>
      <c r="AD2401" s="91">
        <f t="shared" si="2470"/>
        <v>41.922861934041364</v>
      </c>
      <c r="AE2401" s="91">
        <f t="shared" si="2470"/>
        <v>53.286379538030261</v>
      </c>
      <c r="AF2401" s="91">
        <f t="shared" si="2470"/>
        <v>50.615437708501091</v>
      </c>
      <c r="AG2401" s="91">
        <f t="shared" si="2470"/>
        <v>41.094952170041779</v>
      </c>
      <c r="AH2401" s="91">
        <f t="shared" si="2470"/>
        <v>56.796237817206986</v>
      </c>
      <c r="AI2401" s="91">
        <f t="shared" si="2470"/>
        <v>36.053900581369149</v>
      </c>
      <c r="AJ2401" s="91">
        <f t="shared" si="2470"/>
        <v>40.213578785103103</v>
      </c>
      <c r="AK2401" s="91">
        <f t="shared" si="2470"/>
        <v>24.394571099086313</v>
      </c>
      <c r="AL2401" s="148"/>
      <c r="AM2401" s="148"/>
      <c r="AN2401" s="148"/>
      <c r="AO2401" s="148"/>
    </row>
    <row r="2402" spans="1:41" ht="13.5" customHeight="1">
      <c r="A2402" s="88">
        <v>2399</v>
      </c>
      <c r="B2402" s="95" t="s">
        <v>8</v>
      </c>
      <c r="C2402" s="96">
        <v>48</v>
      </c>
      <c r="D2402" s="96">
        <v>93</v>
      </c>
      <c r="E2402" s="96">
        <v>103</v>
      </c>
      <c r="F2402" s="96">
        <v>106</v>
      </c>
      <c r="G2402" s="96">
        <v>176</v>
      </c>
      <c r="H2402" s="96">
        <v>167</v>
      </c>
      <c r="I2402" s="96">
        <v>201</v>
      </c>
      <c r="J2402" s="96">
        <v>185</v>
      </c>
      <c r="K2402" s="96">
        <v>131</v>
      </c>
      <c r="L2402" s="96">
        <v>190</v>
      </c>
      <c r="M2402" s="96">
        <v>211</v>
      </c>
      <c r="N2402" s="96">
        <v>129</v>
      </c>
      <c r="O2402" s="96"/>
      <c r="P2402" s="96"/>
      <c r="Q2402" s="96"/>
      <c r="R2402" s="96"/>
      <c r="Z2402" s="91">
        <f t="shared" ref="Z2402:AK2402" si="2471">C2402*100000/Z2383</f>
        <v>114.82429490706409</v>
      </c>
      <c r="AA2402" s="91">
        <f t="shared" si="2471"/>
        <v>221.07064752305791</v>
      </c>
      <c r="AB2402" s="91">
        <f t="shared" si="2471"/>
        <v>242.68985179425556</v>
      </c>
      <c r="AC2402" s="91">
        <f t="shared" si="2471"/>
        <v>248.23774618861384</v>
      </c>
      <c r="AD2402" s="91">
        <f t="shared" si="2471"/>
        <v>409.91242779951557</v>
      </c>
      <c r="AE2402" s="91">
        <f t="shared" si="2471"/>
        <v>386.90545142830666</v>
      </c>
      <c r="AF2402" s="91">
        <f t="shared" si="2471"/>
        <v>462.44104451857817</v>
      </c>
      <c r="AG2402" s="91">
        <f t="shared" si="2471"/>
        <v>422.36478619209606</v>
      </c>
      <c r="AH2402" s="91">
        <f t="shared" si="2471"/>
        <v>297.61228616216459</v>
      </c>
      <c r="AI2402" s="91">
        <f t="shared" si="2471"/>
        <v>428.14006940375862</v>
      </c>
      <c r="AJ2402" s="91">
        <f t="shared" si="2471"/>
        <v>471.39250686981973</v>
      </c>
      <c r="AK2402" s="91">
        <f t="shared" si="2471"/>
        <v>286.0817883438304</v>
      </c>
      <c r="AL2402" s="148"/>
      <c r="AM2402" s="148"/>
      <c r="AN2402" s="148"/>
      <c r="AO2402" s="148"/>
    </row>
    <row r="2403" spans="1:41" ht="13.5" customHeight="1">
      <c r="A2403" s="88">
        <v>2400</v>
      </c>
      <c r="B2403" s="95" t="s">
        <v>24</v>
      </c>
      <c r="C2403" s="96">
        <v>0</v>
      </c>
      <c r="D2403" s="96">
        <v>0</v>
      </c>
      <c r="E2403" s="96">
        <v>0</v>
      </c>
      <c r="F2403" s="96">
        <v>0</v>
      </c>
      <c r="G2403" s="96">
        <v>0</v>
      </c>
      <c r="H2403" s="96">
        <v>0</v>
      </c>
      <c r="I2403" s="96">
        <v>1</v>
      </c>
      <c r="J2403" s="96">
        <v>0</v>
      </c>
      <c r="K2403" s="96">
        <v>0</v>
      </c>
      <c r="L2403" s="96">
        <v>0</v>
      </c>
      <c r="M2403" s="96">
        <v>0</v>
      </c>
      <c r="N2403" s="96">
        <v>0</v>
      </c>
      <c r="O2403" s="96"/>
      <c r="P2403" s="96"/>
      <c r="Q2403" s="96"/>
      <c r="R2403" s="96"/>
      <c r="Z2403" s="91">
        <f t="shared" ref="Z2403:AK2403" si="2472">C2403*100000/Z2383</f>
        <v>0</v>
      </c>
      <c r="AA2403" s="91">
        <f t="shared" si="2472"/>
        <v>0</v>
      </c>
      <c r="AB2403" s="91">
        <f t="shared" si="2472"/>
        <v>0</v>
      </c>
      <c r="AC2403" s="91">
        <f t="shared" si="2472"/>
        <v>0</v>
      </c>
      <c r="AD2403" s="91">
        <f t="shared" si="2472"/>
        <v>0</v>
      </c>
      <c r="AE2403" s="91">
        <f t="shared" si="2472"/>
        <v>0</v>
      </c>
      <c r="AF2403" s="91">
        <f t="shared" si="2472"/>
        <v>2.300701714022777</v>
      </c>
      <c r="AG2403" s="91">
        <f t="shared" si="2472"/>
        <v>0</v>
      </c>
      <c r="AH2403" s="91">
        <f t="shared" si="2472"/>
        <v>0</v>
      </c>
      <c r="AI2403" s="91">
        <f t="shared" si="2472"/>
        <v>0</v>
      </c>
      <c r="AJ2403" s="91">
        <f t="shared" si="2472"/>
        <v>0</v>
      </c>
      <c r="AK2403" s="91">
        <f t="shared" si="2472"/>
        <v>0</v>
      </c>
      <c r="AL2403" s="148"/>
      <c r="AM2403" s="148"/>
      <c r="AN2403" s="148"/>
      <c r="AO2403" s="148"/>
    </row>
    <row r="2404" spans="1:41" ht="13.5" customHeight="1">
      <c r="A2404" s="88">
        <v>2401</v>
      </c>
      <c r="B2404" s="97" t="s">
        <v>119</v>
      </c>
      <c r="C2404" s="96">
        <v>65</v>
      </c>
      <c r="D2404" s="96">
        <v>133</v>
      </c>
      <c r="E2404" s="96">
        <v>160</v>
      </c>
      <c r="F2404" s="96">
        <v>144</v>
      </c>
      <c r="G2404" s="96">
        <v>217</v>
      </c>
      <c r="H2404" s="96">
        <v>245</v>
      </c>
      <c r="I2404" s="96">
        <v>246</v>
      </c>
      <c r="J2404" s="96">
        <v>230</v>
      </c>
      <c r="K2404" s="96">
        <v>164</v>
      </c>
      <c r="L2404" s="96">
        <v>241</v>
      </c>
      <c r="M2404" s="96">
        <v>332</v>
      </c>
      <c r="N2404" s="96">
        <v>183</v>
      </c>
      <c r="O2404" s="96"/>
      <c r="P2404" s="96"/>
      <c r="Q2404" s="96"/>
      <c r="R2404" s="96"/>
      <c r="T2404" s="4" t="s">
        <v>1563</v>
      </c>
      <c r="U2404" s="4" t="s">
        <v>1564</v>
      </c>
      <c r="V2404" s="4" t="s">
        <v>1565</v>
      </c>
      <c r="W2404" s="4" t="s">
        <v>1566</v>
      </c>
      <c r="X2404" s="4" t="s">
        <v>1567</v>
      </c>
      <c r="Y2404" s="4">
        <v>263.7</v>
      </c>
      <c r="Z2404" s="91">
        <f t="shared" ref="Z2404:AK2404" si="2473">C2404*100000/Z2383</f>
        <v>155.49123268664928</v>
      </c>
      <c r="AA2404" s="91">
        <f t="shared" si="2473"/>
        <v>316.15479699534086</v>
      </c>
      <c r="AB2404" s="91">
        <f t="shared" si="2473"/>
        <v>376.99394453476589</v>
      </c>
      <c r="AC2404" s="91">
        <f t="shared" si="2473"/>
        <v>337.22863633170181</v>
      </c>
      <c r="AD2404" s="91">
        <f t="shared" si="2473"/>
        <v>505.40339109372087</v>
      </c>
      <c r="AE2404" s="91">
        <f t="shared" si="2473"/>
        <v>567.61578203553972</v>
      </c>
      <c r="AF2404" s="91">
        <f t="shared" si="2473"/>
        <v>565.97262164960318</v>
      </c>
      <c r="AG2404" s="91">
        <f t="shared" si="2473"/>
        <v>525.10216661720051</v>
      </c>
      <c r="AH2404" s="91">
        <f t="shared" si="2473"/>
        <v>372.58332008087785</v>
      </c>
      <c r="AI2404" s="91">
        <f t="shared" si="2473"/>
        <v>543.06187750687275</v>
      </c>
      <c r="AJ2404" s="91">
        <f t="shared" si="2473"/>
        <v>741.71711981412386</v>
      </c>
      <c r="AK2404" s="91">
        <f t="shared" si="2473"/>
        <v>405.83695555752684</v>
      </c>
      <c r="AL2404" s="148"/>
      <c r="AM2404" s="148"/>
      <c r="AN2404" s="148"/>
      <c r="AO2404" s="148"/>
    </row>
    <row r="2405" spans="1:41" ht="13.5" customHeight="1">
      <c r="A2405" s="88">
        <v>2402</v>
      </c>
      <c r="B2405" s="95" t="s">
        <v>7</v>
      </c>
      <c r="C2405" s="96">
        <v>31</v>
      </c>
      <c r="D2405" s="96">
        <v>92</v>
      </c>
      <c r="E2405" s="96">
        <v>120</v>
      </c>
      <c r="F2405" s="96">
        <v>120</v>
      </c>
      <c r="G2405" s="96">
        <v>186</v>
      </c>
      <c r="H2405" s="96">
        <v>138</v>
      </c>
      <c r="I2405" s="96">
        <v>175</v>
      </c>
      <c r="J2405" s="96">
        <v>159</v>
      </c>
      <c r="K2405" s="96">
        <v>132</v>
      </c>
      <c r="L2405" s="96">
        <v>155</v>
      </c>
      <c r="M2405" s="96">
        <v>149</v>
      </c>
      <c r="N2405" s="96">
        <v>115</v>
      </c>
      <c r="O2405" s="96"/>
      <c r="P2405" s="96"/>
      <c r="Q2405" s="96"/>
      <c r="R2405" s="96"/>
      <c r="Z2405" s="91">
        <f t="shared" ref="Z2405:AK2405" si="2474">C2405*100000/Z2383</f>
        <v>74.157357127478889</v>
      </c>
      <c r="AA2405" s="91">
        <f t="shared" si="2474"/>
        <v>218.69354378625084</v>
      </c>
      <c r="AB2405" s="91">
        <f t="shared" si="2474"/>
        <v>282.74545840107442</v>
      </c>
      <c r="AC2405" s="91">
        <f t="shared" si="2474"/>
        <v>281.02386360975152</v>
      </c>
      <c r="AD2405" s="91">
        <f t="shared" si="2474"/>
        <v>433.20290665176077</v>
      </c>
      <c r="AE2405" s="91">
        <f t="shared" si="2474"/>
        <v>319.71827722818153</v>
      </c>
      <c r="AF2405" s="91">
        <f t="shared" si="2474"/>
        <v>402.62279995398598</v>
      </c>
      <c r="AG2405" s="91">
        <f t="shared" si="2474"/>
        <v>363.00541083536905</v>
      </c>
      <c r="AH2405" s="91">
        <f t="shared" si="2474"/>
        <v>299.88413567485287</v>
      </c>
      <c r="AI2405" s="91">
        <f t="shared" si="2474"/>
        <v>349.27216188201362</v>
      </c>
      <c r="AJ2405" s="91">
        <f t="shared" si="2474"/>
        <v>332.87906883224235</v>
      </c>
      <c r="AK2405" s="91">
        <f t="shared" si="2474"/>
        <v>255.03415239953873</v>
      </c>
      <c r="AL2405" s="148"/>
      <c r="AM2405" s="148"/>
      <c r="AN2405" s="148"/>
      <c r="AO2405" s="148"/>
    </row>
    <row r="2406" spans="1:41" ht="13.5" customHeight="1">
      <c r="A2406" s="88">
        <v>2403</v>
      </c>
      <c r="B2406" s="95" t="s">
        <v>6</v>
      </c>
      <c r="C2406" s="96">
        <v>175</v>
      </c>
      <c r="D2406" s="96">
        <v>131</v>
      </c>
      <c r="E2406" s="96">
        <v>124</v>
      </c>
      <c r="F2406" s="96">
        <v>166</v>
      </c>
      <c r="G2406" s="96">
        <v>180</v>
      </c>
      <c r="H2406" s="96">
        <v>179</v>
      </c>
      <c r="I2406" s="96">
        <v>186</v>
      </c>
      <c r="J2406" s="96">
        <v>132</v>
      </c>
      <c r="K2406" s="96">
        <v>137</v>
      </c>
      <c r="L2406" s="96">
        <v>106</v>
      </c>
      <c r="M2406" s="96">
        <v>98</v>
      </c>
      <c r="N2406" s="96">
        <v>91</v>
      </c>
      <c r="O2406" s="96"/>
      <c r="P2406" s="96"/>
      <c r="Q2406" s="96"/>
      <c r="R2406" s="96"/>
      <c r="Z2406" s="91">
        <f t="shared" ref="Z2406:AK2406" si="2475">C2406*100000/Z2383</f>
        <v>418.63024184867118</v>
      </c>
      <c r="AA2406" s="91">
        <f t="shared" si="2475"/>
        <v>311.40058952172672</v>
      </c>
      <c r="AB2406" s="91">
        <f t="shared" si="2475"/>
        <v>292.17030701444361</v>
      </c>
      <c r="AC2406" s="91">
        <f t="shared" si="2475"/>
        <v>388.74967799348963</v>
      </c>
      <c r="AD2406" s="91">
        <f t="shared" si="2475"/>
        <v>419.22861934041362</v>
      </c>
      <c r="AE2406" s="91">
        <f t="shared" si="2475"/>
        <v>414.70704075249637</v>
      </c>
      <c r="AF2406" s="91">
        <f t="shared" si="2475"/>
        <v>427.93051880823651</v>
      </c>
      <c r="AG2406" s="91">
        <f t="shared" si="2475"/>
        <v>301.36298258030638</v>
      </c>
      <c r="AH2406" s="91">
        <f t="shared" si="2475"/>
        <v>311.24338323829431</v>
      </c>
      <c r="AI2406" s="91">
        <f t="shared" si="2475"/>
        <v>238.8570913515706</v>
      </c>
      <c r="AJ2406" s="91">
        <f t="shared" si="2475"/>
        <v>218.94059560778356</v>
      </c>
      <c r="AK2406" s="91">
        <f t="shared" si="2475"/>
        <v>201.80963363789587</v>
      </c>
      <c r="AL2406" s="148"/>
      <c r="AM2406" s="148"/>
      <c r="AN2406" s="148"/>
      <c r="AO2406" s="148"/>
    </row>
    <row r="2407" spans="1:41" ht="13.5" customHeight="1">
      <c r="A2407" s="88">
        <v>2404</v>
      </c>
      <c r="B2407" s="95" t="s">
        <v>5</v>
      </c>
      <c r="C2407" s="96">
        <v>45</v>
      </c>
      <c r="D2407" s="96">
        <v>32</v>
      </c>
      <c r="E2407" s="96">
        <v>29</v>
      </c>
      <c r="F2407" s="96">
        <v>38</v>
      </c>
      <c r="G2407" s="96">
        <v>68</v>
      </c>
      <c r="H2407" s="96">
        <v>56</v>
      </c>
      <c r="I2407" s="96">
        <v>41</v>
      </c>
      <c r="J2407" s="96">
        <v>32</v>
      </c>
      <c r="K2407" s="96">
        <v>45</v>
      </c>
      <c r="L2407" s="96">
        <v>39</v>
      </c>
      <c r="M2407" s="96">
        <v>56</v>
      </c>
      <c r="N2407" s="96">
        <v>47</v>
      </c>
      <c r="O2407" s="96"/>
      <c r="P2407" s="96"/>
      <c r="Q2407" s="96"/>
      <c r="R2407" s="96"/>
      <c r="Z2407" s="91">
        <f t="shared" ref="Z2407:AK2407" si="2476">C2407*100000/Z2383</f>
        <v>107.64777647537258</v>
      </c>
      <c r="AA2407" s="91">
        <f t="shared" si="2476"/>
        <v>76.067319577826382</v>
      </c>
      <c r="AB2407" s="91">
        <f t="shared" si="2476"/>
        <v>68.33015244692632</v>
      </c>
      <c r="AC2407" s="91">
        <f t="shared" si="2476"/>
        <v>88.990890143087981</v>
      </c>
      <c r="AD2407" s="91">
        <f t="shared" si="2476"/>
        <v>158.37525619526738</v>
      </c>
      <c r="AE2407" s="91">
        <f t="shared" si="2476"/>
        <v>129.74075017955192</v>
      </c>
      <c r="AF2407" s="91">
        <f t="shared" si="2476"/>
        <v>94.328770274933859</v>
      </c>
      <c r="AG2407" s="91">
        <f t="shared" si="2476"/>
        <v>73.05769274674094</v>
      </c>
      <c r="AH2407" s="91">
        <f t="shared" si="2476"/>
        <v>102.23322807097257</v>
      </c>
      <c r="AI2407" s="91">
        <f t="shared" si="2476"/>
        <v>87.881382667087294</v>
      </c>
      <c r="AJ2407" s="91">
        <f t="shared" si="2476"/>
        <v>125.10891177587632</v>
      </c>
      <c r="AK2407" s="91">
        <f t="shared" si="2476"/>
        <v>104.2313492415506</v>
      </c>
      <c r="AL2407" s="148"/>
      <c r="AM2407" s="148"/>
      <c r="AN2407" s="148"/>
      <c r="AO2407" s="148"/>
    </row>
    <row r="2408" spans="1:41" ht="13.5" customHeight="1">
      <c r="A2408" s="88">
        <v>2405</v>
      </c>
      <c r="B2408" s="95" t="s">
        <v>26</v>
      </c>
      <c r="C2408" s="96">
        <v>0</v>
      </c>
      <c r="D2408" s="96">
        <v>0</v>
      </c>
      <c r="E2408" s="96">
        <v>0</v>
      </c>
      <c r="F2408" s="96">
        <v>0</v>
      </c>
      <c r="G2408" s="96">
        <v>0</v>
      </c>
      <c r="H2408" s="96">
        <v>0</v>
      </c>
      <c r="I2408" s="96">
        <v>0</v>
      </c>
      <c r="J2408" s="96">
        <v>0</v>
      </c>
      <c r="K2408" s="96">
        <v>0</v>
      </c>
      <c r="L2408" s="96">
        <v>0</v>
      </c>
      <c r="M2408" s="96">
        <v>1</v>
      </c>
      <c r="N2408" s="96">
        <v>0</v>
      </c>
      <c r="O2408" s="96"/>
      <c r="P2408" s="96"/>
      <c r="Q2408" s="96"/>
      <c r="R2408" s="96"/>
      <c r="Z2408" s="91">
        <f t="shared" ref="Z2408:AK2408" si="2477">C2408*100000/Z2383</f>
        <v>0</v>
      </c>
      <c r="AA2408" s="91">
        <f t="shared" si="2477"/>
        <v>0</v>
      </c>
      <c r="AB2408" s="91">
        <f t="shared" si="2477"/>
        <v>0</v>
      </c>
      <c r="AC2408" s="91">
        <f t="shared" si="2477"/>
        <v>0</v>
      </c>
      <c r="AD2408" s="91">
        <f t="shared" si="2477"/>
        <v>0</v>
      </c>
      <c r="AE2408" s="91">
        <f t="shared" si="2477"/>
        <v>0</v>
      </c>
      <c r="AF2408" s="91">
        <f t="shared" si="2477"/>
        <v>0</v>
      </c>
      <c r="AG2408" s="91">
        <f t="shared" si="2477"/>
        <v>0</v>
      </c>
      <c r="AH2408" s="91">
        <f t="shared" si="2477"/>
        <v>0</v>
      </c>
      <c r="AI2408" s="91">
        <f t="shared" si="2477"/>
        <v>0</v>
      </c>
      <c r="AJ2408" s="91">
        <f t="shared" si="2477"/>
        <v>2.2340877102835059</v>
      </c>
      <c r="AK2408" s="91">
        <f t="shared" si="2477"/>
        <v>0</v>
      </c>
      <c r="AL2408" s="148"/>
      <c r="AM2408" s="148"/>
      <c r="AN2408" s="148"/>
      <c r="AO2408" s="148"/>
    </row>
    <row r="2409" spans="1:41" ht="13.5" customHeight="1">
      <c r="A2409" s="88">
        <v>2406</v>
      </c>
      <c r="B2409" s="95" t="s">
        <v>4</v>
      </c>
      <c r="C2409" s="96">
        <v>44</v>
      </c>
      <c r="D2409" s="96">
        <v>51</v>
      </c>
      <c r="E2409" s="96">
        <v>52</v>
      </c>
      <c r="F2409" s="96">
        <v>59</v>
      </c>
      <c r="G2409" s="96">
        <v>110</v>
      </c>
      <c r="H2409" s="96">
        <v>163</v>
      </c>
      <c r="I2409" s="96">
        <v>153</v>
      </c>
      <c r="J2409" s="96">
        <v>93</v>
      </c>
      <c r="K2409" s="96">
        <v>129</v>
      </c>
      <c r="L2409" s="96">
        <v>144</v>
      </c>
      <c r="M2409" s="96">
        <v>216</v>
      </c>
      <c r="N2409" s="96">
        <v>158</v>
      </c>
      <c r="O2409" s="96"/>
      <c r="P2409" s="96"/>
      <c r="Q2409" s="96"/>
      <c r="R2409" s="96"/>
      <c r="Z2409" s="91">
        <f t="shared" ref="Z2409:AK2409" si="2478">C2409*100000/Z2383</f>
        <v>105.25560366480875</v>
      </c>
      <c r="AA2409" s="91">
        <f t="shared" si="2478"/>
        <v>121.23229057716078</v>
      </c>
      <c r="AB2409" s="91">
        <f t="shared" si="2478"/>
        <v>122.52303197379892</v>
      </c>
      <c r="AC2409" s="91">
        <f t="shared" si="2478"/>
        <v>138.17006627479449</v>
      </c>
      <c r="AD2409" s="91">
        <f t="shared" si="2478"/>
        <v>256.19526737469721</v>
      </c>
      <c r="AE2409" s="91">
        <f t="shared" si="2478"/>
        <v>377.63825498691011</v>
      </c>
      <c r="AF2409" s="91">
        <f t="shared" si="2478"/>
        <v>352.0073622454849</v>
      </c>
      <c r="AG2409" s="91">
        <f t="shared" si="2478"/>
        <v>212.32391954521586</v>
      </c>
      <c r="AH2409" s="91">
        <f t="shared" si="2478"/>
        <v>293.06858713678804</v>
      </c>
      <c r="AI2409" s="91">
        <f t="shared" si="2478"/>
        <v>324.48510523232233</v>
      </c>
      <c r="AJ2409" s="91">
        <f t="shared" si="2478"/>
        <v>482.56294542123726</v>
      </c>
      <c r="AK2409" s="91">
        <f t="shared" si="2478"/>
        <v>350.39474851414883</v>
      </c>
      <c r="AL2409" s="148"/>
      <c r="AM2409" s="148"/>
      <c r="AN2409" s="148"/>
      <c r="AO2409" s="148"/>
    </row>
    <row r="2410" spans="1:41" ht="13.5" customHeight="1">
      <c r="A2410" s="88">
        <v>2407</v>
      </c>
      <c r="B2410" s="95" t="s">
        <v>3</v>
      </c>
      <c r="C2410" s="96">
        <v>144</v>
      </c>
      <c r="D2410" s="96">
        <v>264</v>
      </c>
      <c r="E2410" s="96">
        <v>315</v>
      </c>
      <c r="F2410" s="96">
        <v>363</v>
      </c>
      <c r="G2410" s="96">
        <v>530</v>
      </c>
      <c r="H2410" s="96">
        <v>735</v>
      </c>
      <c r="I2410" s="96">
        <v>770</v>
      </c>
      <c r="J2410" s="96">
        <v>573</v>
      </c>
      <c r="K2410" s="96">
        <v>990</v>
      </c>
      <c r="L2410" s="96">
        <v>1058</v>
      </c>
      <c r="M2410" s="96">
        <v>1245</v>
      </c>
      <c r="N2410" s="96">
        <v>1017</v>
      </c>
      <c r="O2410" s="96"/>
      <c r="P2410" s="96"/>
      <c r="Q2410" s="96"/>
      <c r="R2410" s="96"/>
      <c r="Z2410" s="91">
        <f t="shared" ref="Z2410:AK2410" si="2479">C2410*100000/Z2383</f>
        <v>344.47288472119226</v>
      </c>
      <c r="AA2410" s="91">
        <f t="shared" si="2479"/>
        <v>627.55538651706763</v>
      </c>
      <c r="AB2410" s="91">
        <f t="shared" si="2479"/>
        <v>742.20682830282044</v>
      </c>
      <c r="AC2410" s="91">
        <f t="shared" si="2479"/>
        <v>850.09718741949837</v>
      </c>
      <c r="AD2410" s="91">
        <f t="shared" si="2479"/>
        <v>1234.3953791689958</v>
      </c>
      <c r="AE2410" s="91">
        <f t="shared" si="2479"/>
        <v>1702.8473461066192</v>
      </c>
      <c r="AF2410" s="91">
        <f t="shared" si="2479"/>
        <v>1771.5403197975384</v>
      </c>
      <c r="AG2410" s="91">
        <f t="shared" si="2479"/>
        <v>1308.18931074633</v>
      </c>
      <c r="AH2410" s="91">
        <f t="shared" si="2479"/>
        <v>2249.1310175613967</v>
      </c>
      <c r="AI2410" s="91">
        <f t="shared" si="2479"/>
        <v>2384.064175943035</v>
      </c>
      <c r="AJ2410" s="91">
        <f t="shared" si="2479"/>
        <v>2781.4391993029644</v>
      </c>
      <c r="AK2410" s="91">
        <f t="shared" si="2479"/>
        <v>2255.3889825246165</v>
      </c>
      <c r="AL2410" s="148"/>
      <c r="AM2410" s="148"/>
      <c r="AN2410" s="148"/>
      <c r="AO2410" s="148"/>
    </row>
    <row r="2411" spans="1:41" ht="13.5" customHeight="1">
      <c r="A2411" s="88">
        <v>2408</v>
      </c>
      <c r="B2411" s="95" t="s">
        <v>2</v>
      </c>
      <c r="C2411" s="96">
        <v>0</v>
      </c>
      <c r="D2411" s="96">
        <v>0</v>
      </c>
      <c r="E2411" s="96">
        <v>1</v>
      </c>
      <c r="F2411" s="96">
        <v>0</v>
      </c>
      <c r="G2411" s="96">
        <v>0</v>
      </c>
      <c r="H2411" s="96">
        <v>0</v>
      </c>
      <c r="I2411" s="96">
        <v>0</v>
      </c>
      <c r="J2411" s="96">
        <v>0</v>
      </c>
      <c r="K2411" s="96">
        <v>0</v>
      </c>
      <c r="L2411" s="96">
        <v>0</v>
      </c>
      <c r="M2411" s="96">
        <v>0</v>
      </c>
      <c r="N2411" s="96">
        <v>0</v>
      </c>
      <c r="O2411" s="96"/>
      <c r="P2411" s="96"/>
      <c r="Q2411" s="96"/>
      <c r="R2411" s="96"/>
      <c r="Z2411" s="91">
        <f t="shared" ref="Z2411:AK2411" si="2480">C2411*100000/Z2383</f>
        <v>0</v>
      </c>
      <c r="AA2411" s="91">
        <f t="shared" si="2480"/>
        <v>0</v>
      </c>
      <c r="AB2411" s="91">
        <f t="shared" si="2480"/>
        <v>2.3562121533422871</v>
      </c>
      <c r="AC2411" s="91">
        <f t="shared" si="2480"/>
        <v>0</v>
      </c>
      <c r="AD2411" s="91">
        <f t="shared" si="2480"/>
        <v>0</v>
      </c>
      <c r="AE2411" s="91">
        <f t="shared" si="2480"/>
        <v>0</v>
      </c>
      <c r="AF2411" s="91">
        <f t="shared" si="2480"/>
        <v>0</v>
      </c>
      <c r="AG2411" s="91">
        <f t="shared" si="2480"/>
        <v>0</v>
      </c>
      <c r="AH2411" s="91">
        <f t="shared" si="2480"/>
        <v>0</v>
      </c>
      <c r="AI2411" s="91">
        <f t="shared" si="2480"/>
        <v>0</v>
      </c>
      <c r="AJ2411" s="91">
        <f t="shared" si="2480"/>
        <v>0</v>
      </c>
      <c r="AK2411" s="91">
        <f t="shared" si="2480"/>
        <v>0</v>
      </c>
      <c r="AL2411" s="148"/>
      <c r="AM2411" s="148"/>
      <c r="AN2411" s="148"/>
      <c r="AO2411" s="148"/>
    </row>
    <row r="2412" spans="1:41" ht="13.5" customHeight="1">
      <c r="A2412" s="88">
        <v>2409</v>
      </c>
      <c r="B2412" s="95" t="s">
        <v>23</v>
      </c>
      <c r="C2412" s="96">
        <v>2</v>
      </c>
      <c r="D2412" s="96">
        <v>7</v>
      </c>
      <c r="E2412" s="96">
        <v>5</v>
      </c>
      <c r="F2412" s="96">
        <v>2</v>
      </c>
      <c r="G2412" s="96">
        <v>3</v>
      </c>
      <c r="H2412" s="96">
        <v>0</v>
      </c>
      <c r="I2412" s="96">
        <v>0</v>
      </c>
      <c r="J2412" s="96">
        <v>1</v>
      </c>
      <c r="K2412" s="96">
        <v>3</v>
      </c>
      <c r="L2412" s="96">
        <v>2</v>
      </c>
      <c r="M2412" s="96">
        <v>0</v>
      </c>
      <c r="N2412" s="96">
        <v>1</v>
      </c>
      <c r="O2412" s="96"/>
      <c r="P2412" s="96"/>
      <c r="Q2412" s="96"/>
      <c r="R2412" s="96"/>
      <c r="Z2412" s="91">
        <f t="shared" ref="Z2412:AK2412" si="2481">C2412*100000/Z2383</f>
        <v>4.7843456211276703</v>
      </c>
      <c r="AA2412" s="91">
        <f t="shared" si="2481"/>
        <v>16.63972615764952</v>
      </c>
      <c r="AB2412" s="91">
        <f t="shared" si="2481"/>
        <v>11.781060766711434</v>
      </c>
      <c r="AC2412" s="91">
        <f t="shared" si="2481"/>
        <v>4.6837310601625255</v>
      </c>
      <c r="AD2412" s="91">
        <f t="shared" si="2481"/>
        <v>6.9871436556735604</v>
      </c>
      <c r="AE2412" s="91">
        <f t="shared" si="2481"/>
        <v>0</v>
      </c>
      <c r="AF2412" s="91">
        <f t="shared" si="2481"/>
        <v>0</v>
      </c>
      <c r="AG2412" s="91">
        <f t="shared" si="2481"/>
        <v>2.2830528983356544</v>
      </c>
      <c r="AH2412" s="91">
        <f t="shared" si="2481"/>
        <v>6.8155485380648386</v>
      </c>
      <c r="AI2412" s="91">
        <f t="shared" si="2481"/>
        <v>4.5067375726711436</v>
      </c>
      <c r="AJ2412" s="91">
        <f t="shared" si="2481"/>
        <v>0</v>
      </c>
      <c r="AK2412" s="91">
        <f t="shared" si="2481"/>
        <v>2.2176882817351191</v>
      </c>
      <c r="AL2412" s="148"/>
      <c r="AM2412" s="148"/>
      <c r="AN2412" s="148"/>
      <c r="AO2412" s="148"/>
    </row>
    <row r="2413" spans="1:41" ht="13.5" customHeight="1">
      <c r="A2413" s="88">
        <v>2410</v>
      </c>
      <c r="B2413" s="95" t="s">
        <v>1</v>
      </c>
      <c r="C2413" s="96">
        <v>9</v>
      </c>
      <c r="D2413" s="96">
        <v>13</v>
      </c>
      <c r="E2413" s="96">
        <v>1</v>
      </c>
      <c r="F2413" s="96">
        <v>3</v>
      </c>
      <c r="G2413" s="96">
        <v>3</v>
      </c>
      <c r="H2413" s="96">
        <v>20</v>
      </c>
      <c r="I2413" s="96">
        <v>6</v>
      </c>
      <c r="J2413" s="96">
        <v>3</v>
      </c>
      <c r="K2413" s="96">
        <v>10</v>
      </c>
      <c r="L2413" s="96">
        <v>8</v>
      </c>
      <c r="M2413" s="96">
        <v>1</v>
      </c>
      <c r="N2413" s="96">
        <v>3</v>
      </c>
      <c r="O2413" s="96"/>
      <c r="P2413" s="96"/>
      <c r="Q2413" s="96"/>
      <c r="R2413" s="96"/>
      <c r="Z2413" s="91">
        <f t="shared" ref="Z2413:AK2413" si="2482">C2413*100000/Z2383</f>
        <v>21.529555295074516</v>
      </c>
      <c r="AA2413" s="91">
        <f t="shared" si="2482"/>
        <v>30.902348578491967</v>
      </c>
      <c r="AB2413" s="91">
        <f t="shared" si="2482"/>
        <v>2.3562121533422871</v>
      </c>
      <c r="AC2413" s="91">
        <f t="shared" si="2482"/>
        <v>7.0255965902437882</v>
      </c>
      <c r="AD2413" s="91">
        <f t="shared" si="2482"/>
        <v>6.9871436556735604</v>
      </c>
      <c r="AE2413" s="91">
        <f t="shared" si="2482"/>
        <v>46.335982206982834</v>
      </c>
      <c r="AF2413" s="91">
        <f t="shared" si="2482"/>
        <v>13.804210284136662</v>
      </c>
      <c r="AG2413" s="91">
        <f t="shared" si="2482"/>
        <v>6.8491586950069632</v>
      </c>
      <c r="AH2413" s="91">
        <f t="shared" si="2482"/>
        <v>22.718495126882797</v>
      </c>
      <c r="AI2413" s="91">
        <f t="shared" si="2482"/>
        <v>18.026950290684574</v>
      </c>
      <c r="AJ2413" s="91">
        <f t="shared" si="2482"/>
        <v>2.2340877102835059</v>
      </c>
      <c r="AK2413" s="91">
        <f t="shared" si="2482"/>
        <v>6.6530648452053578</v>
      </c>
      <c r="AL2413" s="148"/>
      <c r="AM2413" s="148"/>
      <c r="AN2413" s="148"/>
      <c r="AO2413" s="148"/>
    </row>
    <row r="2414" spans="1:41" ht="13.5" customHeight="1">
      <c r="A2414" s="88">
        <v>2411</v>
      </c>
      <c r="B2414" s="95" t="s">
        <v>0</v>
      </c>
      <c r="C2414" s="96">
        <v>4</v>
      </c>
      <c r="D2414" s="96">
        <v>1</v>
      </c>
      <c r="E2414" s="96">
        <v>8</v>
      </c>
      <c r="F2414" s="96">
        <v>11</v>
      </c>
      <c r="G2414" s="96">
        <v>4</v>
      </c>
      <c r="H2414" s="96">
        <v>4</v>
      </c>
      <c r="I2414" s="96">
        <v>3</v>
      </c>
      <c r="J2414" s="96">
        <v>1</v>
      </c>
      <c r="K2414" s="96">
        <v>10</v>
      </c>
      <c r="L2414" s="96">
        <v>69</v>
      </c>
      <c r="M2414" s="96">
        <v>76</v>
      </c>
      <c r="N2414" s="96">
        <v>81</v>
      </c>
      <c r="O2414" s="96"/>
      <c r="P2414" s="96"/>
      <c r="Q2414" s="96"/>
      <c r="R2414" s="96"/>
      <c r="Z2414" s="91">
        <f t="shared" ref="Z2414:AK2414" si="2483">C2414*100000/Z2383</f>
        <v>9.5686912422553405</v>
      </c>
      <c r="AA2414" s="91">
        <f t="shared" si="2483"/>
        <v>2.3771037368070744</v>
      </c>
      <c r="AB2414" s="91">
        <f t="shared" si="2483"/>
        <v>18.849697226738297</v>
      </c>
      <c r="AC2414" s="91">
        <f t="shared" si="2483"/>
        <v>25.760520830893888</v>
      </c>
      <c r="AD2414" s="91">
        <f t="shared" si="2483"/>
        <v>9.31619154089808</v>
      </c>
      <c r="AE2414" s="91">
        <f t="shared" si="2483"/>
        <v>9.2671964413965657</v>
      </c>
      <c r="AF2414" s="91">
        <f t="shared" si="2483"/>
        <v>6.902105142068331</v>
      </c>
      <c r="AG2414" s="91">
        <f t="shared" si="2483"/>
        <v>2.2830528983356544</v>
      </c>
      <c r="AH2414" s="91">
        <f t="shared" si="2483"/>
        <v>22.718495126882797</v>
      </c>
      <c r="AI2414" s="91">
        <f t="shared" si="2483"/>
        <v>155.48244625715444</v>
      </c>
      <c r="AJ2414" s="91">
        <f t="shared" si="2483"/>
        <v>169.79066598154643</v>
      </c>
      <c r="AK2414" s="91">
        <f t="shared" si="2483"/>
        <v>179.63275082054466</v>
      </c>
      <c r="AL2414" s="148"/>
      <c r="AM2414" s="148"/>
      <c r="AN2414" s="148"/>
      <c r="AO2414" s="148"/>
    </row>
    <row r="2415" spans="1:41" ht="13.5" customHeight="1">
      <c r="A2415" s="88">
        <v>2412</v>
      </c>
      <c r="B2415" s="97" t="s">
        <v>111</v>
      </c>
      <c r="C2415" s="96"/>
      <c r="D2415" s="96"/>
      <c r="E2415" s="96"/>
      <c r="F2415" s="96"/>
      <c r="G2415" s="96"/>
      <c r="H2415" s="96"/>
      <c r="I2415" s="96"/>
      <c r="J2415" s="96"/>
      <c r="K2415" s="96"/>
      <c r="L2415" s="96"/>
      <c r="M2415" s="96">
        <v>0</v>
      </c>
      <c r="N2415" s="96">
        <v>0</v>
      </c>
      <c r="O2415" s="96"/>
      <c r="P2415" s="96"/>
      <c r="Q2415" s="96"/>
      <c r="R2415" s="96"/>
      <c r="Z2415" s="91">
        <f t="shared" ref="Z2415:AK2415" si="2484">C2415*100000/Z2383</f>
        <v>0</v>
      </c>
      <c r="AA2415" s="91">
        <f t="shared" si="2484"/>
        <v>0</v>
      </c>
      <c r="AB2415" s="91">
        <f t="shared" si="2484"/>
        <v>0</v>
      </c>
      <c r="AC2415" s="91">
        <f t="shared" si="2484"/>
        <v>0</v>
      </c>
      <c r="AD2415" s="91">
        <f t="shared" si="2484"/>
        <v>0</v>
      </c>
      <c r="AE2415" s="91">
        <f t="shared" si="2484"/>
        <v>0</v>
      </c>
      <c r="AF2415" s="91">
        <f t="shared" si="2484"/>
        <v>0</v>
      </c>
      <c r="AG2415" s="91">
        <f t="shared" si="2484"/>
        <v>0</v>
      </c>
      <c r="AH2415" s="91">
        <f t="shared" si="2484"/>
        <v>0</v>
      </c>
      <c r="AI2415" s="91">
        <f t="shared" si="2484"/>
        <v>0</v>
      </c>
      <c r="AJ2415" s="91">
        <f t="shared" si="2484"/>
        <v>0</v>
      </c>
      <c r="AK2415" s="91">
        <f t="shared" si="2484"/>
        <v>0</v>
      </c>
      <c r="AL2415" s="148"/>
      <c r="AM2415" s="148"/>
      <c r="AN2415" s="148"/>
      <c r="AO2415" s="148"/>
    </row>
    <row r="2416" spans="1:41" ht="13.5" customHeight="1">
      <c r="A2416" s="88">
        <v>2413</v>
      </c>
      <c r="B2416" s="97" t="s">
        <v>112</v>
      </c>
      <c r="C2416" s="96">
        <f>SUM(C2392,C2399,C2404,C2405:C2415)</f>
        <v>2726</v>
      </c>
      <c r="D2416" s="96">
        <f t="shared" ref="D2416:K2416" si="2485">SUM(D2392,D2399,D2404,D2405:D2415)</f>
        <v>3147</v>
      </c>
      <c r="E2416" s="96">
        <f t="shared" si="2485"/>
        <v>3781</v>
      </c>
      <c r="F2416" s="96">
        <f t="shared" si="2485"/>
        <v>4091</v>
      </c>
      <c r="G2416" s="96">
        <f t="shared" si="2485"/>
        <v>4193</v>
      </c>
      <c r="H2416" s="96">
        <f t="shared" si="2485"/>
        <v>4637</v>
      </c>
      <c r="I2416" s="96">
        <f t="shared" si="2485"/>
        <v>4386</v>
      </c>
      <c r="J2416" s="96">
        <f t="shared" si="2485"/>
        <v>3700</v>
      </c>
      <c r="K2416" s="96">
        <f t="shared" si="2485"/>
        <v>4256</v>
      </c>
      <c r="L2416" s="96">
        <f>SUM(L2392,L2399,L2404,L2405:L2415)</f>
        <v>4599</v>
      </c>
      <c r="M2416" s="96">
        <f t="shared" ref="M2416:R2416" si="2486">SUM(M2392,M2399,M2404,M2405:M2415)</f>
        <v>4759</v>
      </c>
      <c r="N2416" s="96">
        <f>SUM(N2392,N2399,N2404,N2405:N2415)</f>
        <v>4449</v>
      </c>
      <c r="O2416" s="96">
        <f t="shared" si="2486"/>
        <v>0</v>
      </c>
      <c r="P2416" s="96">
        <f t="shared" si="2486"/>
        <v>0</v>
      </c>
      <c r="Q2416" s="96">
        <f t="shared" si="2486"/>
        <v>0</v>
      </c>
      <c r="R2416" s="96">
        <f t="shared" si="2486"/>
        <v>0</v>
      </c>
      <c r="T2416" s="4" t="s">
        <v>1568</v>
      </c>
      <c r="U2416" s="4" t="s">
        <v>1569</v>
      </c>
      <c r="V2416" s="4" t="s">
        <v>1570</v>
      </c>
      <c r="W2416" s="4" t="s">
        <v>1571</v>
      </c>
      <c r="X2416" s="4" t="s">
        <v>1572</v>
      </c>
      <c r="Y2416" s="4">
        <v>6794.7</v>
      </c>
      <c r="Z2416" s="91">
        <f t="shared" ref="Z2416:AK2416" si="2487">C2416*100000/Z2383</f>
        <v>6521.0630815970144</v>
      </c>
      <c r="AA2416" s="91">
        <f t="shared" si="2487"/>
        <v>7480.7454597318629</v>
      </c>
      <c r="AB2416" s="91">
        <f t="shared" si="2487"/>
        <v>8908.8381517871876</v>
      </c>
      <c r="AC2416" s="91">
        <f t="shared" si="2487"/>
        <v>9580.5718835624466</v>
      </c>
      <c r="AD2416" s="91">
        <f t="shared" si="2487"/>
        <v>9765.6977827464125</v>
      </c>
      <c r="AE2416" s="91">
        <f t="shared" si="2487"/>
        <v>10742.997474688969</v>
      </c>
      <c r="AF2416" s="91">
        <f t="shared" si="2487"/>
        <v>10090.877717703899</v>
      </c>
      <c r="AG2416" s="91">
        <f t="shared" si="2487"/>
        <v>8447.2957238419222</v>
      </c>
      <c r="AH2416" s="91">
        <f t="shared" si="2487"/>
        <v>9668.9915260013186</v>
      </c>
      <c r="AI2416" s="91">
        <f t="shared" si="2487"/>
        <v>10363.243048357293</v>
      </c>
      <c r="AJ2416" s="91">
        <f t="shared" si="2487"/>
        <v>10632.023413239203</v>
      </c>
      <c r="AK2416" s="91">
        <f t="shared" si="2487"/>
        <v>9866.4951654395463</v>
      </c>
      <c r="AL2416" s="148"/>
      <c r="AM2416" s="148"/>
      <c r="AN2416" s="148"/>
      <c r="AO2416" s="148"/>
    </row>
    <row r="2417" spans="1:41" ht="13.5" customHeight="1">
      <c r="A2417" s="88">
        <v>2414</v>
      </c>
      <c r="B2417" s="1" t="s">
        <v>187</v>
      </c>
      <c r="C2417" s="86">
        <v>2011</v>
      </c>
      <c r="D2417" s="86">
        <v>2012</v>
      </c>
      <c r="E2417" s="86">
        <v>2013</v>
      </c>
      <c r="F2417" s="86">
        <v>2014</v>
      </c>
      <c r="G2417" s="86">
        <v>2015</v>
      </c>
      <c r="H2417" s="86">
        <v>2016</v>
      </c>
      <c r="I2417" s="86">
        <v>2017</v>
      </c>
      <c r="J2417" s="86">
        <v>2018</v>
      </c>
      <c r="K2417" s="86">
        <v>2019</v>
      </c>
      <c r="L2417" s="86">
        <v>2020</v>
      </c>
      <c r="M2417" s="86">
        <v>2021</v>
      </c>
      <c r="N2417" s="86">
        <v>2022</v>
      </c>
      <c r="O2417" s="86">
        <v>2023</v>
      </c>
      <c r="P2417" s="86">
        <v>2024</v>
      </c>
      <c r="Q2417" s="86">
        <v>2025</v>
      </c>
      <c r="R2417" s="86">
        <v>2026</v>
      </c>
      <c r="Z2417" s="72">
        <v>4373</v>
      </c>
      <c r="AA2417" s="72">
        <v>4287</v>
      </c>
      <c r="AB2417" s="72">
        <v>4210</v>
      </c>
      <c r="AC2417" s="72">
        <v>4115</v>
      </c>
      <c r="AD2417" s="72">
        <v>4026</v>
      </c>
      <c r="AE2417" s="72">
        <v>3958</v>
      </c>
      <c r="AF2417" s="72">
        <v>3912</v>
      </c>
      <c r="AG2417" s="72">
        <v>3894</v>
      </c>
      <c r="AH2417" s="72">
        <v>3862</v>
      </c>
      <c r="AI2417" s="72">
        <v>3839</v>
      </c>
      <c r="AJ2417" s="72">
        <v>3809</v>
      </c>
      <c r="AK2417" s="72">
        <v>3750</v>
      </c>
      <c r="AL2417" s="149"/>
      <c r="AM2417" s="149"/>
      <c r="AN2417" s="149"/>
      <c r="AO2417" s="149"/>
    </row>
    <row r="2418" spans="1:41" ht="13.5" customHeight="1">
      <c r="A2418" s="88">
        <v>2415</v>
      </c>
      <c r="B2418" s="89" t="s">
        <v>25</v>
      </c>
      <c r="C2418" s="90">
        <v>0</v>
      </c>
      <c r="D2418" s="90">
        <v>2</v>
      </c>
      <c r="E2418" s="90">
        <v>0</v>
      </c>
      <c r="F2418" s="90">
        <v>0</v>
      </c>
      <c r="G2418" s="90">
        <v>0</v>
      </c>
      <c r="H2418" s="90">
        <v>0</v>
      </c>
      <c r="I2418" s="90">
        <v>0</v>
      </c>
      <c r="J2418" s="90">
        <v>0</v>
      </c>
      <c r="K2418" s="90">
        <v>0</v>
      </c>
      <c r="L2418" s="90">
        <v>0</v>
      </c>
      <c r="M2418" s="90">
        <v>2</v>
      </c>
      <c r="N2418" s="90">
        <v>0</v>
      </c>
      <c r="O2418" s="90"/>
      <c r="P2418" s="90"/>
      <c r="Q2418" s="90"/>
      <c r="R2418" s="90"/>
      <c r="Z2418" s="91">
        <f t="shared" ref="Z2418:AK2418" si="2488">C2418*100000/Z2417</f>
        <v>0</v>
      </c>
      <c r="AA2418" s="91">
        <f t="shared" si="2488"/>
        <v>46.652670865407046</v>
      </c>
      <c r="AB2418" s="91">
        <f t="shared" si="2488"/>
        <v>0</v>
      </c>
      <c r="AC2418" s="91">
        <f t="shared" si="2488"/>
        <v>0</v>
      </c>
      <c r="AD2418" s="91">
        <f t="shared" si="2488"/>
        <v>0</v>
      </c>
      <c r="AE2418" s="91">
        <f t="shared" si="2488"/>
        <v>0</v>
      </c>
      <c r="AF2418" s="91">
        <f t="shared" si="2488"/>
        <v>0</v>
      </c>
      <c r="AG2418" s="91">
        <f t="shared" si="2488"/>
        <v>0</v>
      </c>
      <c r="AH2418" s="91">
        <f t="shared" si="2488"/>
        <v>0</v>
      </c>
      <c r="AI2418" s="91">
        <f t="shared" si="2488"/>
        <v>0</v>
      </c>
      <c r="AJ2418" s="91">
        <f t="shared" si="2488"/>
        <v>52.507219742714625</v>
      </c>
      <c r="AK2418" s="91">
        <f t="shared" si="2488"/>
        <v>0</v>
      </c>
      <c r="AL2418" s="148"/>
      <c r="AM2418" s="148"/>
      <c r="AN2418" s="148"/>
      <c r="AO2418" s="148"/>
    </row>
    <row r="2419" spans="1:41" ht="13.5" customHeight="1">
      <c r="A2419" s="88">
        <v>2416</v>
      </c>
      <c r="B2419" s="95" t="s">
        <v>22</v>
      </c>
      <c r="C2419" s="96">
        <v>8</v>
      </c>
      <c r="D2419" s="96">
        <v>16</v>
      </c>
      <c r="E2419" s="96">
        <v>17</v>
      </c>
      <c r="F2419" s="96">
        <v>12</v>
      </c>
      <c r="G2419" s="96">
        <v>26</v>
      </c>
      <c r="H2419" s="96">
        <v>14</v>
      </c>
      <c r="I2419" s="96">
        <v>19</v>
      </c>
      <c r="J2419" s="96">
        <v>21</v>
      </c>
      <c r="K2419" s="96">
        <v>25</v>
      </c>
      <c r="L2419" s="96">
        <v>15</v>
      </c>
      <c r="M2419" s="96">
        <v>21</v>
      </c>
      <c r="N2419" s="96">
        <v>17</v>
      </c>
      <c r="O2419" s="96"/>
      <c r="P2419" s="96"/>
      <c r="Q2419" s="96"/>
      <c r="R2419" s="96"/>
      <c r="Z2419" s="91">
        <f t="shared" ref="Z2419:AK2419" si="2489">C2419*100000/Z2417</f>
        <v>182.94077292476561</v>
      </c>
      <c r="AA2419" s="91">
        <f t="shared" si="2489"/>
        <v>373.22136692325637</v>
      </c>
      <c r="AB2419" s="91">
        <f t="shared" si="2489"/>
        <v>403.80047505938245</v>
      </c>
      <c r="AC2419" s="91">
        <f t="shared" si="2489"/>
        <v>291.61603888213853</v>
      </c>
      <c r="AD2419" s="91">
        <f t="shared" si="2489"/>
        <v>645.80228514654743</v>
      </c>
      <c r="AE2419" s="91">
        <f t="shared" si="2489"/>
        <v>353.71399696816576</v>
      </c>
      <c r="AF2419" s="91">
        <f t="shared" si="2489"/>
        <v>485.68507157464211</v>
      </c>
      <c r="AG2419" s="91">
        <f t="shared" si="2489"/>
        <v>539.29121725731898</v>
      </c>
      <c r="AH2419" s="91">
        <f t="shared" si="2489"/>
        <v>647.33298808907307</v>
      </c>
      <c r="AI2419" s="91">
        <f t="shared" si="2489"/>
        <v>390.72675175827038</v>
      </c>
      <c r="AJ2419" s="91">
        <f t="shared" si="2489"/>
        <v>551.32580729850349</v>
      </c>
      <c r="AK2419" s="91">
        <f t="shared" si="2489"/>
        <v>453.33333333333331</v>
      </c>
      <c r="AL2419" s="148"/>
      <c r="AM2419" s="148"/>
      <c r="AN2419" s="148"/>
      <c r="AO2419" s="148"/>
    </row>
    <row r="2420" spans="1:41" ht="13.5" customHeight="1">
      <c r="A2420" s="88">
        <v>2417</v>
      </c>
      <c r="B2420" s="95" t="s">
        <v>21</v>
      </c>
      <c r="C2420" s="96">
        <v>2</v>
      </c>
      <c r="D2420" s="96">
        <v>11</v>
      </c>
      <c r="E2420" s="96">
        <v>8</v>
      </c>
      <c r="F2420" s="96">
        <v>7</v>
      </c>
      <c r="G2420" s="96">
        <v>34</v>
      </c>
      <c r="H2420" s="96">
        <v>15</v>
      </c>
      <c r="I2420" s="96">
        <v>25</v>
      </c>
      <c r="J2420" s="96">
        <v>11</v>
      </c>
      <c r="K2420" s="96">
        <v>8</v>
      </c>
      <c r="L2420" s="96">
        <v>29</v>
      </c>
      <c r="M2420" s="96">
        <v>26</v>
      </c>
      <c r="N2420" s="96">
        <v>5</v>
      </c>
      <c r="O2420" s="96"/>
      <c r="P2420" s="96"/>
      <c r="Q2420" s="96"/>
      <c r="R2420" s="96"/>
      <c r="Z2420" s="91">
        <f t="shared" ref="Z2420:AK2420" si="2490">C2420*100000/Z2417</f>
        <v>45.735193231191403</v>
      </c>
      <c r="AA2420" s="91">
        <f t="shared" si="2490"/>
        <v>256.58968975973875</v>
      </c>
      <c r="AB2420" s="91">
        <f t="shared" si="2490"/>
        <v>190.02375296912115</v>
      </c>
      <c r="AC2420" s="91">
        <f t="shared" si="2490"/>
        <v>170.10935601458081</v>
      </c>
      <c r="AD2420" s="91">
        <f t="shared" si="2490"/>
        <v>844.51068057625434</v>
      </c>
      <c r="AE2420" s="91">
        <f t="shared" si="2490"/>
        <v>378.97928246589186</v>
      </c>
      <c r="AF2420" s="91">
        <f t="shared" si="2490"/>
        <v>639.05930470347653</v>
      </c>
      <c r="AG2420" s="91">
        <f t="shared" si="2490"/>
        <v>282.4858757062147</v>
      </c>
      <c r="AH2420" s="91">
        <f t="shared" si="2490"/>
        <v>207.14655618850335</v>
      </c>
      <c r="AI2420" s="91">
        <f t="shared" si="2490"/>
        <v>755.4050533993227</v>
      </c>
      <c r="AJ2420" s="91">
        <f t="shared" si="2490"/>
        <v>682.5938566552901</v>
      </c>
      <c r="AK2420" s="91">
        <f t="shared" si="2490"/>
        <v>133.33333333333334</v>
      </c>
      <c r="AL2420" s="148"/>
      <c r="AM2420" s="148"/>
      <c r="AN2420" s="148"/>
      <c r="AO2420" s="148"/>
    </row>
    <row r="2421" spans="1:41" ht="13.5" customHeight="1">
      <c r="A2421" s="88">
        <v>2418</v>
      </c>
      <c r="B2421" s="95" t="s">
        <v>20</v>
      </c>
      <c r="C2421" s="96">
        <v>0</v>
      </c>
      <c r="D2421" s="96">
        <v>0</v>
      </c>
      <c r="E2421" s="96">
        <v>0</v>
      </c>
      <c r="F2421" s="96">
        <v>0</v>
      </c>
      <c r="G2421" s="96">
        <v>0</v>
      </c>
      <c r="H2421" s="96">
        <v>0</v>
      </c>
      <c r="I2421" s="96">
        <v>0</v>
      </c>
      <c r="J2421" s="96">
        <v>0</v>
      </c>
      <c r="K2421" s="96">
        <v>0</v>
      </c>
      <c r="L2421" s="96">
        <v>0</v>
      </c>
      <c r="M2421" s="96">
        <v>0</v>
      </c>
      <c r="N2421" s="96">
        <v>0</v>
      </c>
      <c r="O2421" s="96"/>
      <c r="P2421" s="96"/>
      <c r="Q2421" s="96"/>
      <c r="R2421" s="96"/>
      <c r="Z2421" s="91">
        <f t="shared" ref="Z2421:AK2421" si="2491">C2421*100000/Z2417</f>
        <v>0</v>
      </c>
      <c r="AA2421" s="91">
        <f t="shared" si="2491"/>
        <v>0</v>
      </c>
      <c r="AB2421" s="91">
        <f t="shared" si="2491"/>
        <v>0</v>
      </c>
      <c r="AC2421" s="91">
        <f t="shared" si="2491"/>
        <v>0</v>
      </c>
      <c r="AD2421" s="91">
        <f t="shared" si="2491"/>
        <v>0</v>
      </c>
      <c r="AE2421" s="91">
        <f t="shared" si="2491"/>
        <v>0</v>
      </c>
      <c r="AF2421" s="91">
        <f t="shared" si="2491"/>
        <v>0</v>
      </c>
      <c r="AG2421" s="91">
        <f t="shared" si="2491"/>
        <v>0</v>
      </c>
      <c r="AH2421" s="91">
        <f t="shared" si="2491"/>
        <v>0</v>
      </c>
      <c r="AI2421" s="91">
        <f t="shared" si="2491"/>
        <v>0</v>
      </c>
      <c r="AJ2421" s="91">
        <f t="shared" si="2491"/>
        <v>0</v>
      </c>
      <c r="AK2421" s="91">
        <f t="shared" si="2491"/>
        <v>0</v>
      </c>
      <c r="AL2421" s="148"/>
      <c r="AM2421" s="148"/>
      <c r="AN2421" s="148"/>
      <c r="AO2421" s="148"/>
    </row>
    <row r="2422" spans="1:41" ht="13.5" customHeight="1">
      <c r="A2422" s="88">
        <v>2419</v>
      </c>
      <c r="B2422" s="95" t="s">
        <v>19</v>
      </c>
      <c r="C2422" s="96">
        <v>0</v>
      </c>
      <c r="D2422" s="96">
        <v>0</v>
      </c>
      <c r="E2422" s="96">
        <v>0</v>
      </c>
      <c r="F2422" s="96">
        <v>0</v>
      </c>
      <c r="G2422" s="96">
        <v>0</v>
      </c>
      <c r="H2422" s="96">
        <v>0</v>
      </c>
      <c r="I2422" s="96">
        <v>0</v>
      </c>
      <c r="J2422" s="96">
        <v>0</v>
      </c>
      <c r="K2422" s="96">
        <v>0</v>
      </c>
      <c r="L2422" s="96">
        <v>0</v>
      </c>
      <c r="M2422" s="96">
        <v>0</v>
      </c>
      <c r="N2422" s="96">
        <v>0</v>
      </c>
      <c r="O2422" s="96"/>
      <c r="P2422" s="96"/>
      <c r="Q2422" s="96"/>
      <c r="R2422" s="96"/>
      <c r="Z2422" s="91">
        <f t="shared" ref="Z2422:AK2422" si="2492">C2422*100000/Z2417</f>
        <v>0</v>
      </c>
      <c r="AA2422" s="91">
        <f t="shared" si="2492"/>
        <v>0</v>
      </c>
      <c r="AB2422" s="91">
        <f t="shared" si="2492"/>
        <v>0</v>
      </c>
      <c r="AC2422" s="91">
        <f t="shared" si="2492"/>
        <v>0</v>
      </c>
      <c r="AD2422" s="91">
        <f t="shared" si="2492"/>
        <v>0</v>
      </c>
      <c r="AE2422" s="91">
        <f t="shared" si="2492"/>
        <v>0</v>
      </c>
      <c r="AF2422" s="91">
        <f t="shared" si="2492"/>
        <v>0</v>
      </c>
      <c r="AG2422" s="91">
        <f t="shared" si="2492"/>
        <v>0</v>
      </c>
      <c r="AH2422" s="91">
        <f t="shared" si="2492"/>
        <v>0</v>
      </c>
      <c r="AI2422" s="91">
        <f t="shared" si="2492"/>
        <v>0</v>
      </c>
      <c r="AJ2422" s="91">
        <f t="shared" si="2492"/>
        <v>0</v>
      </c>
      <c r="AK2422" s="91">
        <f t="shared" si="2492"/>
        <v>0</v>
      </c>
      <c r="AL2422" s="148"/>
      <c r="AM2422" s="148"/>
      <c r="AN2422" s="148"/>
      <c r="AO2422" s="148"/>
    </row>
    <row r="2423" spans="1:41" ht="13.5" customHeight="1">
      <c r="A2423" s="88">
        <v>2420</v>
      </c>
      <c r="B2423" s="95" t="s">
        <v>18</v>
      </c>
      <c r="C2423" s="96">
        <v>0</v>
      </c>
      <c r="D2423" s="96">
        <v>0</v>
      </c>
      <c r="E2423" s="96">
        <v>0</v>
      </c>
      <c r="F2423" s="96">
        <v>0</v>
      </c>
      <c r="G2423" s="96">
        <v>0</v>
      </c>
      <c r="H2423" s="96">
        <v>0</v>
      </c>
      <c r="I2423" s="96">
        <v>0</v>
      </c>
      <c r="J2423" s="96">
        <v>0</v>
      </c>
      <c r="K2423" s="96">
        <v>0</v>
      </c>
      <c r="L2423" s="96">
        <v>0</v>
      </c>
      <c r="M2423" s="96">
        <v>0</v>
      </c>
      <c r="N2423" s="96">
        <v>0</v>
      </c>
      <c r="O2423" s="96"/>
      <c r="P2423" s="96"/>
      <c r="Q2423" s="96"/>
      <c r="R2423" s="96"/>
      <c r="Z2423" s="91">
        <f t="shared" ref="Z2423:AK2423" si="2493">C2423*100000/Z2417</f>
        <v>0</v>
      </c>
      <c r="AA2423" s="91">
        <f t="shared" si="2493"/>
        <v>0</v>
      </c>
      <c r="AB2423" s="91">
        <f t="shared" si="2493"/>
        <v>0</v>
      </c>
      <c r="AC2423" s="91">
        <f t="shared" si="2493"/>
        <v>0</v>
      </c>
      <c r="AD2423" s="91">
        <f t="shared" si="2493"/>
        <v>0</v>
      </c>
      <c r="AE2423" s="91">
        <f t="shared" si="2493"/>
        <v>0</v>
      </c>
      <c r="AF2423" s="91">
        <f t="shared" si="2493"/>
        <v>0</v>
      </c>
      <c r="AG2423" s="91">
        <f t="shared" si="2493"/>
        <v>0</v>
      </c>
      <c r="AH2423" s="91">
        <f t="shared" si="2493"/>
        <v>0</v>
      </c>
      <c r="AI2423" s="91">
        <f t="shared" si="2493"/>
        <v>0</v>
      </c>
      <c r="AJ2423" s="91">
        <f t="shared" si="2493"/>
        <v>0</v>
      </c>
      <c r="AK2423" s="91">
        <f t="shared" si="2493"/>
        <v>0</v>
      </c>
      <c r="AL2423" s="148"/>
      <c r="AM2423" s="148"/>
      <c r="AN2423" s="148"/>
      <c r="AO2423" s="148"/>
    </row>
    <row r="2424" spans="1:41" ht="13.5" customHeight="1">
      <c r="A2424" s="88">
        <v>2421</v>
      </c>
      <c r="B2424" s="95" t="s">
        <v>17</v>
      </c>
      <c r="C2424" s="96">
        <v>3</v>
      </c>
      <c r="D2424" s="96">
        <v>3</v>
      </c>
      <c r="E2424" s="96">
        <v>5</v>
      </c>
      <c r="F2424" s="96">
        <v>2</v>
      </c>
      <c r="G2424" s="96">
        <v>11</v>
      </c>
      <c r="H2424" s="96">
        <v>20</v>
      </c>
      <c r="I2424" s="96">
        <v>19</v>
      </c>
      <c r="J2424" s="96">
        <v>5</v>
      </c>
      <c r="K2424" s="96">
        <v>6</v>
      </c>
      <c r="L2424" s="96">
        <v>3</v>
      </c>
      <c r="M2424" s="96">
        <v>9</v>
      </c>
      <c r="N2424" s="96">
        <v>6</v>
      </c>
      <c r="O2424" s="96"/>
      <c r="P2424" s="96"/>
      <c r="Q2424" s="96"/>
      <c r="R2424" s="96"/>
      <c r="Z2424" s="91">
        <f t="shared" ref="Z2424:AK2424" si="2494">C2424*100000/Z2417</f>
        <v>68.602789846787104</v>
      </c>
      <c r="AA2424" s="91">
        <f t="shared" si="2494"/>
        <v>69.979006298110562</v>
      </c>
      <c r="AB2424" s="91">
        <f t="shared" si="2494"/>
        <v>118.76484560570071</v>
      </c>
      <c r="AC2424" s="91">
        <f t="shared" si="2494"/>
        <v>48.602673147023083</v>
      </c>
      <c r="AD2424" s="91">
        <f t="shared" si="2494"/>
        <v>273.22404371584702</v>
      </c>
      <c r="AE2424" s="91">
        <f t="shared" si="2494"/>
        <v>505.30570995452251</v>
      </c>
      <c r="AF2424" s="91">
        <f t="shared" si="2494"/>
        <v>485.68507157464211</v>
      </c>
      <c r="AG2424" s="91">
        <f t="shared" si="2494"/>
        <v>128.40267077555214</v>
      </c>
      <c r="AH2424" s="91">
        <f t="shared" si="2494"/>
        <v>155.35991714137754</v>
      </c>
      <c r="AI2424" s="91">
        <f t="shared" si="2494"/>
        <v>78.145350351654074</v>
      </c>
      <c r="AJ2424" s="91">
        <f t="shared" si="2494"/>
        <v>236.2824888422158</v>
      </c>
      <c r="AK2424" s="91">
        <f t="shared" si="2494"/>
        <v>160</v>
      </c>
      <c r="AL2424" s="148"/>
      <c r="AM2424" s="148"/>
      <c r="AN2424" s="148"/>
      <c r="AO2424" s="148"/>
    </row>
    <row r="2425" spans="1:41" ht="13.5" customHeight="1">
      <c r="A2425" s="88">
        <v>2422</v>
      </c>
      <c r="B2425" s="95" t="s">
        <v>16</v>
      </c>
      <c r="C2425" s="96">
        <v>2</v>
      </c>
      <c r="D2425" s="96">
        <v>2</v>
      </c>
      <c r="E2425" s="96">
        <v>3</v>
      </c>
      <c r="F2425" s="96">
        <v>4</v>
      </c>
      <c r="G2425" s="96">
        <v>2</v>
      </c>
      <c r="H2425" s="96">
        <v>5</v>
      </c>
      <c r="I2425" s="96">
        <v>2</v>
      </c>
      <c r="J2425" s="96">
        <v>4</v>
      </c>
      <c r="K2425" s="96">
        <v>1</v>
      </c>
      <c r="L2425" s="96">
        <v>2</v>
      </c>
      <c r="M2425" s="96">
        <v>5</v>
      </c>
      <c r="N2425" s="96">
        <v>10</v>
      </c>
      <c r="O2425" s="96"/>
      <c r="P2425" s="96"/>
      <c r="Q2425" s="96"/>
      <c r="R2425" s="96"/>
      <c r="Z2425" s="91">
        <f t="shared" ref="Z2425:AK2425" si="2495">C2425*100000/Z2417</f>
        <v>45.735193231191403</v>
      </c>
      <c r="AA2425" s="91">
        <f t="shared" si="2495"/>
        <v>46.652670865407046</v>
      </c>
      <c r="AB2425" s="91">
        <f t="shared" si="2495"/>
        <v>71.258907363420434</v>
      </c>
      <c r="AC2425" s="91">
        <f t="shared" si="2495"/>
        <v>97.205346294046166</v>
      </c>
      <c r="AD2425" s="91">
        <f t="shared" si="2495"/>
        <v>49.677098857426728</v>
      </c>
      <c r="AE2425" s="91">
        <f t="shared" si="2495"/>
        <v>126.32642748863063</v>
      </c>
      <c r="AF2425" s="91">
        <f t="shared" si="2495"/>
        <v>51.124744376278116</v>
      </c>
      <c r="AG2425" s="91">
        <f t="shared" si="2495"/>
        <v>102.7221366204417</v>
      </c>
      <c r="AH2425" s="91">
        <f t="shared" si="2495"/>
        <v>25.893319523562919</v>
      </c>
      <c r="AI2425" s="91">
        <f t="shared" si="2495"/>
        <v>52.096900234436049</v>
      </c>
      <c r="AJ2425" s="91">
        <f t="shared" si="2495"/>
        <v>131.26804935678655</v>
      </c>
      <c r="AK2425" s="91">
        <f t="shared" si="2495"/>
        <v>266.66666666666669</v>
      </c>
      <c r="AL2425" s="148"/>
      <c r="AM2425" s="148"/>
      <c r="AN2425" s="148"/>
      <c r="AO2425" s="148"/>
    </row>
    <row r="2426" spans="1:41" ht="13.5" customHeight="1">
      <c r="A2426" s="88">
        <v>2423</v>
      </c>
      <c r="B2426" s="97" t="s">
        <v>117</v>
      </c>
      <c r="C2426" s="96">
        <v>15</v>
      </c>
      <c r="D2426" s="96">
        <v>34</v>
      </c>
      <c r="E2426" s="96">
        <v>33</v>
      </c>
      <c r="F2426" s="96">
        <v>25</v>
      </c>
      <c r="G2426" s="96">
        <v>73</v>
      </c>
      <c r="H2426" s="96">
        <v>54</v>
      </c>
      <c r="I2426" s="96">
        <v>65</v>
      </c>
      <c r="J2426" s="96">
        <v>41</v>
      </c>
      <c r="K2426" s="96">
        <v>40</v>
      </c>
      <c r="L2426" s="96">
        <v>49</v>
      </c>
      <c r="M2426" s="96">
        <v>63</v>
      </c>
      <c r="N2426" s="96">
        <v>38</v>
      </c>
      <c r="O2426" s="96"/>
      <c r="P2426" s="96"/>
      <c r="Q2426" s="96"/>
      <c r="R2426" s="96"/>
      <c r="T2426" s="4" t="s">
        <v>1573</v>
      </c>
      <c r="U2426" s="4" t="s">
        <v>1574</v>
      </c>
      <c r="V2426" s="4" t="s">
        <v>1575</v>
      </c>
      <c r="W2426" s="4" t="s">
        <v>1576</v>
      </c>
      <c r="X2426" s="4" t="s">
        <v>1577</v>
      </c>
      <c r="Y2426" s="4">
        <v>411.6</v>
      </c>
      <c r="Z2426" s="91">
        <f t="shared" ref="Z2426:AK2426" si="2496">C2426*100000/Z2417</f>
        <v>343.01394923393553</v>
      </c>
      <c r="AA2426" s="91">
        <f t="shared" si="2496"/>
        <v>793.09540471191974</v>
      </c>
      <c r="AB2426" s="91">
        <f t="shared" si="2496"/>
        <v>783.84798099762475</v>
      </c>
      <c r="AC2426" s="91">
        <f t="shared" si="2496"/>
        <v>607.5334143377886</v>
      </c>
      <c r="AD2426" s="91">
        <f t="shared" si="2496"/>
        <v>1813.2141082960754</v>
      </c>
      <c r="AE2426" s="91">
        <f t="shared" si="2496"/>
        <v>1364.3254168772107</v>
      </c>
      <c r="AF2426" s="91">
        <f t="shared" si="2496"/>
        <v>1661.5541922290388</v>
      </c>
      <c r="AG2426" s="91">
        <f t="shared" si="2496"/>
        <v>1052.9019003595274</v>
      </c>
      <c r="AH2426" s="91">
        <f t="shared" si="2496"/>
        <v>1035.7327809425169</v>
      </c>
      <c r="AI2426" s="91">
        <f t="shared" si="2496"/>
        <v>1276.3740557436834</v>
      </c>
      <c r="AJ2426" s="91">
        <f t="shared" si="2496"/>
        <v>1653.9774218955106</v>
      </c>
      <c r="AK2426" s="91">
        <f t="shared" si="2496"/>
        <v>1013.3333333333334</v>
      </c>
      <c r="AL2426" s="148"/>
      <c r="AM2426" s="148"/>
      <c r="AN2426" s="148"/>
      <c r="AO2426" s="148"/>
    </row>
    <row r="2427" spans="1:41" ht="13.5" customHeight="1">
      <c r="A2427" s="88">
        <v>2424</v>
      </c>
      <c r="B2427" s="95" t="s">
        <v>15</v>
      </c>
      <c r="C2427" s="96">
        <v>2</v>
      </c>
      <c r="D2427" s="96">
        <v>2</v>
      </c>
      <c r="E2427" s="96">
        <v>1</v>
      </c>
      <c r="F2427" s="96">
        <v>3</v>
      </c>
      <c r="G2427" s="96">
        <v>2</v>
      </c>
      <c r="H2427" s="96">
        <v>2</v>
      </c>
      <c r="I2427" s="96">
        <v>1</v>
      </c>
      <c r="J2427" s="96">
        <v>7</v>
      </c>
      <c r="K2427" s="96">
        <v>7</v>
      </c>
      <c r="L2427" s="96">
        <v>3</v>
      </c>
      <c r="M2427" s="96">
        <v>0</v>
      </c>
      <c r="N2427" s="96">
        <v>1</v>
      </c>
      <c r="O2427" s="96"/>
      <c r="P2427" s="96"/>
      <c r="Q2427" s="96"/>
      <c r="R2427" s="96"/>
      <c r="Z2427" s="91">
        <f t="shared" ref="Z2427:AK2427" si="2497">C2427*100000/Z2417</f>
        <v>45.735193231191403</v>
      </c>
      <c r="AA2427" s="91">
        <f t="shared" si="2497"/>
        <v>46.652670865407046</v>
      </c>
      <c r="AB2427" s="91">
        <f t="shared" si="2497"/>
        <v>23.752969121140143</v>
      </c>
      <c r="AC2427" s="91">
        <f t="shared" si="2497"/>
        <v>72.904009720534631</v>
      </c>
      <c r="AD2427" s="91">
        <f t="shared" si="2497"/>
        <v>49.677098857426728</v>
      </c>
      <c r="AE2427" s="91">
        <f t="shared" si="2497"/>
        <v>50.530570995452251</v>
      </c>
      <c r="AF2427" s="91">
        <f t="shared" si="2497"/>
        <v>25.562372188139058</v>
      </c>
      <c r="AG2427" s="91">
        <f t="shared" si="2497"/>
        <v>179.76373908577298</v>
      </c>
      <c r="AH2427" s="91">
        <f t="shared" si="2497"/>
        <v>181.25323666494046</v>
      </c>
      <c r="AI2427" s="91">
        <f t="shared" si="2497"/>
        <v>78.145350351654074</v>
      </c>
      <c r="AJ2427" s="91">
        <f t="shared" si="2497"/>
        <v>0</v>
      </c>
      <c r="AK2427" s="91">
        <f t="shared" si="2497"/>
        <v>26.666666666666668</v>
      </c>
      <c r="AL2427" s="148"/>
      <c r="AM2427" s="148"/>
      <c r="AN2427" s="148"/>
      <c r="AO2427" s="148"/>
    </row>
    <row r="2428" spans="1:41" ht="13.5" customHeight="1">
      <c r="A2428" s="88">
        <v>2425</v>
      </c>
      <c r="B2428" s="95" t="s">
        <v>14</v>
      </c>
      <c r="C2428" s="96">
        <v>6</v>
      </c>
      <c r="D2428" s="96">
        <v>18</v>
      </c>
      <c r="E2428" s="96">
        <v>27</v>
      </c>
      <c r="F2428" s="96">
        <v>12</v>
      </c>
      <c r="G2428" s="96">
        <v>8</v>
      </c>
      <c r="H2428" s="96">
        <v>11</v>
      </c>
      <c r="I2428" s="96">
        <v>8</v>
      </c>
      <c r="J2428" s="96">
        <v>14</v>
      </c>
      <c r="K2428" s="96">
        <v>15</v>
      </c>
      <c r="L2428" s="96">
        <v>12</v>
      </c>
      <c r="M2428" s="96">
        <v>13</v>
      </c>
      <c r="N2428" s="96">
        <v>11</v>
      </c>
      <c r="O2428" s="96"/>
      <c r="P2428" s="96"/>
      <c r="Q2428" s="96"/>
      <c r="R2428" s="96"/>
      <c r="Z2428" s="91">
        <f t="shared" ref="Z2428:AK2428" si="2498">C2428*100000/Z2417</f>
        <v>137.20557969357421</v>
      </c>
      <c r="AA2428" s="91">
        <f t="shared" si="2498"/>
        <v>419.87403778866343</v>
      </c>
      <c r="AB2428" s="91">
        <f t="shared" si="2498"/>
        <v>641.33016627078382</v>
      </c>
      <c r="AC2428" s="91">
        <f t="shared" si="2498"/>
        <v>291.61603888213853</v>
      </c>
      <c r="AD2428" s="91">
        <f t="shared" si="2498"/>
        <v>198.70839542970691</v>
      </c>
      <c r="AE2428" s="91">
        <f t="shared" si="2498"/>
        <v>277.91814047498735</v>
      </c>
      <c r="AF2428" s="91">
        <f t="shared" si="2498"/>
        <v>204.49897750511246</v>
      </c>
      <c r="AG2428" s="91">
        <f t="shared" si="2498"/>
        <v>359.52747817154597</v>
      </c>
      <c r="AH2428" s="91">
        <f t="shared" si="2498"/>
        <v>388.39979285344378</v>
      </c>
      <c r="AI2428" s="91">
        <f t="shared" si="2498"/>
        <v>312.58140140661629</v>
      </c>
      <c r="AJ2428" s="91">
        <f t="shared" si="2498"/>
        <v>341.29692832764505</v>
      </c>
      <c r="AK2428" s="91">
        <f t="shared" si="2498"/>
        <v>293.33333333333331</v>
      </c>
      <c r="AL2428" s="148"/>
      <c r="AM2428" s="148"/>
      <c r="AN2428" s="148"/>
      <c r="AO2428" s="148"/>
    </row>
    <row r="2429" spans="1:41" ht="13.5" customHeight="1">
      <c r="A2429" s="88">
        <v>2426</v>
      </c>
      <c r="B2429" s="95" t="s">
        <v>13</v>
      </c>
      <c r="C2429" s="96">
        <v>18</v>
      </c>
      <c r="D2429" s="96">
        <v>14</v>
      </c>
      <c r="E2429" s="96">
        <v>23</v>
      </c>
      <c r="F2429" s="96">
        <v>13</v>
      </c>
      <c r="G2429" s="96">
        <v>6</v>
      </c>
      <c r="H2429" s="96">
        <v>11</v>
      </c>
      <c r="I2429" s="96">
        <v>16</v>
      </c>
      <c r="J2429" s="96">
        <v>16</v>
      </c>
      <c r="K2429" s="96">
        <v>25</v>
      </c>
      <c r="L2429" s="96">
        <v>19</v>
      </c>
      <c r="M2429" s="96">
        <v>9</v>
      </c>
      <c r="N2429" s="96">
        <v>18</v>
      </c>
      <c r="O2429" s="96"/>
      <c r="P2429" s="96"/>
      <c r="Q2429" s="96"/>
      <c r="R2429" s="96"/>
      <c r="Z2429" s="91">
        <f t="shared" ref="Z2429:AK2429" si="2499">C2429*100000/Z2417</f>
        <v>411.6167390807226</v>
      </c>
      <c r="AA2429" s="91">
        <f t="shared" si="2499"/>
        <v>326.56869605784931</v>
      </c>
      <c r="AB2429" s="91">
        <f t="shared" si="2499"/>
        <v>546.31828978622332</v>
      </c>
      <c r="AC2429" s="91">
        <f t="shared" si="2499"/>
        <v>315.91737545565007</v>
      </c>
      <c r="AD2429" s="91">
        <f t="shared" si="2499"/>
        <v>149.03129657228018</v>
      </c>
      <c r="AE2429" s="91">
        <f t="shared" si="2499"/>
        <v>277.91814047498735</v>
      </c>
      <c r="AF2429" s="91">
        <f t="shared" si="2499"/>
        <v>408.99795501022493</v>
      </c>
      <c r="AG2429" s="91">
        <f t="shared" si="2499"/>
        <v>410.88854648176681</v>
      </c>
      <c r="AH2429" s="91">
        <f t="shared" si="2499"/>
        <v>647.33298808907307</v>
      </c>
      <c r="AI2429" s="91">
        <f t="shared" si="2499"/>
        <v>494.92055222714248</v>
      </c>
      <c r="AJ2429" s="91">
        <f t="shared" si="2499"/>
        <v>236.2824888422158</v>
      </c>
      <c r="AK2429" s="91">
        <f t="shared" si="2499"/>
        <v>480</v>
      </c>
      <c r="AL2429" s="148"/>
      <c r="AM2429" s="148"/>
      <c r="AN2429" s="148"/>
      <c r="AO2429" s="148"/>
    </row>
    <row r="2430" spans="1:41" ht="13.5" customHeight="1">
      <c r="A2430" s="88">
        <v>2427</v>
      </c>
      <c r="B2430" s="95" t="s">
        <v>12</v>
      </c>
      <c r="C2430" s="96">
        <v>39</v>
      </c>
      <c r="D2430" s="96">
        <v>32</v>
      </c>
      <c r="E2430" s="96">
        <v>53</v>
      </c>
      <c r="F2430" s="96">
        <v>35</v>
      </c>
      <c r="G2430" s="96">
        <v>24</v>
      </c>
      <c r="H2430" s="96">
        <v>65</v>
      </c>
      <c r="I2430" s="96">
        <v>35</v>
      </c>
      <c r="J2430" s="96">
        <v>25</v>
      </c>
      <c r="K2430" s="96">
        <v>21</v>
      </c>
      <c r="L2430" s="96">
        <v>39</v>
      </c>
      <c r="M2430" s="96">
        <v>31</v>
      </c>
      <c r="N2430" s="96">
        <v>33</v>
      </c>
      <c r="O2430" s="96"/>
      <c r="P2430" s="96"/>
      <c r="Q2430" s="96"/>
      <c r="R2430" s="96"/>
      <c r="Z2430" s="91">
        <f t="shared" ref="Z2430:AK2430" si="2500">C2430*100000/Z2417</f>
        <v>891.83626800823231</v>
      </c>
      <c r="AA2430" s="91">
        <f t="shared" si="2500"/>
        <v>746.44273384651274</v>
      </c>
      <c r="AB2430" s="91">
        <f t="shared" si="2500"/>
        <v>1258.9073634204276</v>
      </c>
      <c r="AC2430" s="91">
        <f t="shared" si="2500"/>
        <v>850.54678007290397</v>
      </c>
      <c r="AD2430" s="91">
        <f t="shared" si="2500"/>
        <v>596.12518628912073</v>
      </c>
      <c r="AE2430" s="91">
        <f t="shared" si="2500"/>
        <v>1642.243557352198</v>
      </c>
      <c r="AF2430" s="91">
        <f t="shared" si="2500"/>
        <v>894.68302658486709</v>
      </c>
      <c r="AG2430" s="91">
        <f t="shared" si="2500"/>
        <v>642.01335387776066</v>
      </c>
      <c r="AH2430" s="91">
        <f t="shared" si="2500"/>
        <v>543.75970999482138</v>
      </c>
      <c r="AI2430" s="91">
        <f t="shared" si="2500"/>
        <v>1015.889554571503</v>
      </c>
      <c r="AJ2430" s="91">
        <f t="shared" si="2500"/>
        <v>813.8619060120767</v>
      </c>
      <c r="AK2430" s="91">
        <f t="shared" si="2500"/>
        <v>880</v>
      </c>
      <c r="AL2430" s="148"/>
      <c r="AM2430" s="148"/>
      <c r="AN2430" s="148"/>
      <c r="AO2430" s="148"/>
    </row>
    <row r="2431" spans="1:41" ht="13.5" customHeight="1">
      <c r="A2431" s="88">
        <v>2428</v>
      </c>
      <c r="B2431" s="95" t="s">
        <v>11</v>
      </c>
      <c r="C2431" s="96">
        <v>2</v>
      </c>
      <c r="D2431" s="96">
        <v>1</v>
      </c>
      <c r="E2431" s="96">
        <v>5</v>
      </c>
      <c r="F2431" s="96">
        <v>4</v>
      </c>
      <c r="G2431" s="96">
        <v>1</v>
      </c>
      <c r="H2431" s="96">
        <v>4</v>
      </c>
      <c r="I2431" s="96">
        <v>3</v>
      </c>
      <c r="J2431" s="96">
        <v>2</v>
      </c>
      <c r="K2431" s="96">
        <v>2</v>
      </c>
      <c r="L2431" s="96">
        <v>4</v>
      </c>
      <c r="M2431" s="96">
        <v>3</v>
      </c>
      <c r="N2431" s="96">
        <v>1</v>
      </c>
      <c r="O2431" s="96"/>
      <c r="P2431" s="96"/>
      <c r="Q2431" s="96"/>
      <c r="R2431" s="96"/>
      <c r="Z2431" s="91">
        <f t="shared" ref="Z2431:AK2431" si="2501">C2431*100000/Z2417</f>
        <v>45.735193231191403</v>
      </c>
      <c r="AA2431" s="91">
        <f t="shared" si="2501"/>
        <v>23.326335432703523</v>
      </c>
      <c r="AB2431" s="91">
        <f t="shared" si="2501"/>
        <v>118.76484560570071</v>
      </c>
      <c r="AC2431" s="91">
        <f t="shared" si="2501"/>
        <v>97.205346294046166</v>
      </c>
      <c r="AD2431" s="91">
        <f t="shared" si="2501"/>
        <v>24.838549428713364</v>
      </c>
      <c r="AE2431" s="91">
        <f t="shared" si="2501"/>
        <v>101.0611419909045</v>
      </c>
      <c r="AF2431" s="91">
        <f t="shared" si="2501"/>
        <v>76.687116564417181</v>
      </c>
      <c r="AG2431" s="91">
        <f t="shared" si="2501"/>
        <v>51.361068310220851</v>
      </c>
      <c r="AH2431" s="91">
        <f t="shared" si="2501"/>
        <v>51.786639047125838</v>
      </c>
      <c r="AI2431" s="91">
        <f t="shared" si="2501"/>
        <v>104.1938004688721</v>
      </c>
      <c r="AJ2431" s="91">
        <f t="shared" si="2501"/>
        <v>78.760829614071937</v>
      </c>
      <c r="AK2431" s="91">
        <f t="shared" si="2501"/>
        <v>26.666666666666668</v>
      </c>
      <c r="AL2431" s="148"/>
      <c r="AM2431" s="148"/>
      <c r="AN2431" s="148"/>
      <c r="AO2431" s="148"/>
    </row>
    <row r="2432" spans="1:41" ht="13.5" customHeight="1">
      <c r="A2432" s="88">
        <v>2429</v>
      </c>
      <c r="B2432" s="95" t="s">
        <v>28</v>
      </c>
      <c r="C2432" s="96">
        <v>0</v>
      </c>
      <c r="D2432" s="96">
        <v>0</v>
      </c>
      <c r="E2432" s="96">
        <v>0</v>
      </c>
      <c r="F2432" s="96">
        <v>0</v>
      </c>
      <c r="G2432" s="96">
        <v>0</v>
      </c>
      <c r="H2432" s="96">
        <v>0</v>
      </c>
      <c r="I2432" s="96">
        <v>0</v>
      </c>
      <c r="J2432" s="96">
        <v>0</v>
      </c>
      <c r="K2432" s="96">
        <v>0</v>
      </c>
      <c r="L2432" s="96">
        <v>0</v>
      </c>
      <c r="M2432" s="96">
        <v>0</v>
      </c>
      <c r="N2432" s="96">
        <v>0</v>
      </c>
      <c r="O2432" s="96"/>
      <c r="P2432" s="96"/>
      <c r="Q2432" s="96"/>
      <c r="R2432" s="96"/>
      <c r="Z2432" s="91">
        <f t="shared" ref="Z2432:AK2432" si="2502">C2432*100000/Z2417</f>
        <v>0</v>
      </c>
      <c r="AA2432" s="91">
        <f t="shared" si="2502"/>
        <v>0</v>
      </c>
      <c r="AB2432" s="91">
        <f t="shared" si="2502"/>
        <v>0</v>
      </c>
      <c r="AC2432" s="91">
        <f t="shared" si="2502"/>
        <v>0</v>
      </c>
      <c r="AD2432" s="91">
        <f t="shared" si="2502"/>
        <v>0</v>
      </c>
      <c r="AE2432" s="91">
        <f t="shared" si="2502"/>
        <v>0</v>
      </c>
      <c r="AF2432" s="91">
        <f t="shared" si="2502"/>
        <v>0</v>
      </c>
      <c r="AG2432" s="91">
        <f t="shared" si="2502"/>
        <v>0</v>
      </c>
      <c r="AH2432" s="91">
        <f t="shared" si="2502"/>
        <v>0</v>
      </c>
      <c r="AI2432" s="91">
        <f t="shared" si="2502"/>
        <v>0</v>
      </c>
      <c r="AJ2432" s="91">
        <f t="shared" si="2502"/>
        <v>0</v>
      </c>
      <c r="AK2432" s="91">
        <f t="shared" si="2502"/>
        <v>0</v>
      </c>
      <c r="AL2432" s="148"/>
      <c r="AM2432" s="148"/>
      <c r="AN2432" s="148"/>
      <c r="AO2432" s="148"/>
    </row>
    <row r="2433" spans="1:41" ht="13.5" customHeight="1">
      <c r="A2433" s="88">
        <v>2430</v>
      </c>
      <c r="B2433" s="97" t="s">
        <v>118</v>
      </c>
      <c r="C2433" s="96">
        <v>67</v>
      </c>
      <c r="D2433" s="96">
        <v>67</v>
      </c>
      <c r="E2433" s="96">
        <v>109</v>
      </c>
      <c r="F2433" s="96">
        <v>67</v>
      </c>
      <c r="G2433" s="96">
        <v>41</v>
      </c>
      <c r="H2433" s="96">
        <v>93</v>
      </c>
      <c r="I2433" s="96">
        <v>63</v>
      </c>
      <c r="J2433" s="96">
        <v>64</v>
      </c>
      <c r="K2433" s="96">
        <v>70</v>
      </c>
      <c r="L2433" s="96">
        <v>77</v>
      </c>
      <c r="M2433" s="96">
        <v>56</v>
      </c>
      <c r="N2433" s="96">
        <v>64</v>
      </c>
      <c r="O2433" s="96"/>
      <c r="P2433" s="96"/>
      <c r="Q2433" s="96"/>
      <c r="R2433" s="96"/>
      <c r="T2433" s="4" t="s">
        <v>1578</v>
      </c>
      <c r="U2433" s="4" t="s">
        <v>1579</v>
      </c>
      <c r="V2433" s="4" t="s">
        <v>1580</v>
      </c>
      <c r="W2433" s="4" t="s">
        <v>1581</v>
      </c>
      <c r="X2433" s="4" t="s">
        <v>1582</v>
      </c>
      <c r="Y2433" s="4">
        <v>1559.8</v>
      </c>
      <c r="Z2433" s="91">
        <f t="shared" ref="Z2433:AK2433" si="2503">C2433*100000/Z2417</f>
        <v>1532.128973244912</v>
      </c>
      <c r="AA2433" s="91">
        <f t="shared" si="2503"/>
        <v>1562.864473991136</v>
      </c>
      <c r="AB2433" s="91">
        <f t="shared" si="2503"/>
        <v>2589.0736342042755</v>
      </c>
      <c r="AC2433" s="91">
        <f t="shared" si="2503"/>
        <v>1628.1895504252734</v>
      </c>
      <c r="AD2433" s="91">
        <f t="shared" si="2503"/>
        <v>1018.3805265772479</v>
      </c>
      <c r="AE2433" s="91">
        <f t="shared" si="2503"/>
        <v>2349.6715512885294</v>
      </c>
      <c r="AF2433" s="91">
        <f t="shared" si="2503"/>
        <v>1610.4294478527606</v>
      </c>
      <c r="AG2433" s="91">
        <f t="shared" si="2503"/>
        <v>1643.5541859270672</v>
      </c>
      <c r="AH2433" s="91">
        <f t="shared" si="2503"/>
        <v>1812.5323666494044</v>
      </c>
      <c r="AI2433" s="91">
        <f t="shared" si="2503"/>
        <v>2005.7306590257879</v>
      </c>
      <c r="AJ2433" s="91">
        <f t="shared" si="2503"/>
        <v>1470.2021527960094</v>
      </c>
      <c r="AK2433" s="91">
        <f t="shared" si="2503"/>
        <v>1706.6666666666667</v>
      </c>
      <c r="AL2433" s="148"/>
      <c r="AM2433" s="148"/>
      <c r="AN2433" s="148"/>
      <c r="AO2433" s="148"/>
    </row>
    <row r="2434" spans="1:41" ht="13.5" customHeight="1">
      <c r="A2434" s="88">
        <v>2431</v>
      </c>
      <c r="B2434" s="95" t="s">
        <v>10</v>
      </c>
      <c r="C2434" s="96">
        <v>1</v>
      </c>
      <c r="D2434" s="96">
        <v>0</v>
      </c>
      <c r="E2434" s="96">
        <v>0</v>
      </c>
      <c r="F2434" s="96">
        <v>1</v>
      </c>
      <c r="G2434" s="96">
        <v>0</v>
      </c>
      <c r="H2434" s="96">
        <v>0</v>
      </c>
      <c r="I2434" s="96">
        <v>1</v>
      </c>
      <c r="J2434" s="96">
        <v>1</v>
      </c>
      <c r="K2434" s="96">
        <v>0</v>
      </c>
      <c r="L2434" s="96">
        <v>4</v>
      </c>
      <c r="M2434" s="96">
        <v>0</v>
      </c>
      <c r="N2434" s="96">
        <v>0</v>
      </c>
      <c r="O2434" s="96"/>
      <c r="P2434" s="96"/>
      <c r="Q2434" s="96"/>
      <c r="R2434" s="96"/>
      <c r="Z2434" s="91">
        <f t="shared" ref="Z2434:AK2434" si="2504">C2434*100000/Z2417</f>
        <v>22.867596615595701</v>
      </c>
      <c r="AA2434" s="91">
        <f t="shared" si="2504"/>
        <v>0</v>
      </c>
      <c r="AB2434" s="91">
        <f t="shared" si="2504"/>
        <v>0</v>
      </c>
      <c r="AC2434" s="91">
        <f t="shared" si="2504"/>
        <v>24.301336573511541</v>
      </c>
      <c r="AD2434" s="91">
        <f t="shared" si="2504"/>
        <v>0</v>
      </c>
      <c r="AE2434" s="91">
        <f t="shared" si="2504"/>
        <v>0</v>
      </c>
      <c r="AF2434" s="91">
        <f t="shared" si="2504"/>
        <v>25.562372188139058</v>
      </c>
      <c r="AG2434" s="91">
        <f t="shared" si="2504"/>
        <v>25.680534155110426</v>
      </c>
      <c r="AH2434" s="91">
        <f t="shared" si="2504"/>
        <v>0</v>
      </c>
      <c r="AI2434" s="91">
        <f t="shared" si="2504"/>
        <v>104.1938004688721</v>
      </c>
      <c r="AJ2434" s="91">
        <f t="shared" si="2504"/>
        <v>0</v>
      </c>
      <c r="AK2434" s="91">
        <f t="shared" si="2504"/>
        <v>0</v>
      </c>
      <c r="AL2434" s="148"/>
      <c r="AM2434" s="148"/>
      <c r="AN2434" s="148"/>
      <c r="AO2434" s="148"/>
    </row>
    <row r="2435" spans="1:41" ht="13.5" customHeight="1">
      <c r="A2435" s="88">
        <v>2432</v>
      </c>
      <c r="B2435" s="95" t="s">
        <v>9</v>
      </c>
      <c r="C2435" s="96">
        <v>2</v>
      </c>
      <c r="D2435" s="96">
        <v>3</v>
      </c>
      <c r="E2435" s="96">
        <v>0</v>
      </c>
      <c r="F2435" s="96">
        <v>2</v>
      </c>
      <c r="G2435" s="96">
        <v>3</v>
      </c>
      <c r="H2435" s="96">
        <v>2</v>
      </c>
      <c r="I2435" s="96">
        <v>7</v>
      </c>
      <c r="J2435" s="96">
        <v>1</v>
      </c>
      <c r="K2435" s="96">
        <v>4</v>
      </c>
      <c r="L2435" s="96">
        <v>1</v>
      </c>
      <c r="M2435" s="96">
        <v>1</v>
      </c>
      <c r="N2435" s="96">
        <v>0</v>
      </c>
      <c r="O2435" s="96"/>
      <c r="P2435" s="96"/>
      <c r="Q2435" s="96"/>
      <c r="R2435" s="96"/>
      <c r="Z2435" s="91">
        <f t="shared" ref="Z2435:AK2435" si="2505">C2435*100000/Z2417</f>
        <v>45.735193231191403</v>
      </c>
      <c r="AA2435" s="91">
        <f t="shared" si="2505"/>
        <v>69.979006298110562</v>
      </c>
      <c r="AB2435" s="91">
        <f t="shared" si="2505"/>
        <v>0</v>
      </c>
      <c r="AC2435" s="91">
        <f t="shared" si="2505"/>
        <v>48.602673147023083</v>
      </c>
      <c r="AD2435" s="91">
        <f t="shared" si="2505"/>
        <v>74.515648286140092</v>
      </c>
      <c r="AE2435" s="91">
        <f t="shared" si="2505"/>
        <v>50.530570995452251</v>
      </c>
      <c r="AF2435" s="91">
        <f t="shared" si="2505"/>
        <v>178.93660531697341</v>
      </c>
      <c r="AG2435" s="91">
        <f t="shared" si="2505"/>
        <v>25.680534155110426</v>
      </c>
      <c r="AH2435" s="91">
        <f t="shared" si="2505"/>
        <v>103.57327809425168</v>
      </c>
      <c r="AI2435" s="91">
        <f t="shared" si="2505"/>
        <v>26.048450117218025</v>
      </c>
      <c r="AJ2435" s="91">
        <f t="shared" si="2505"/>
        <v>26.253609871357312</v>
      </c>
      <c r="AK2435" s="91">
        <f t="shared" si="2505"/>
        <v>0</v>
      </c>
      <c r="AL2435" s="148"/>
      <c r="AM2435" s="148"/>
      <c r="AN2435" s="148"/>
      <c r="AO2435" s="148"/>
    </row>
    <row r="2436" spans="1:41" ht="13.5" customHeight="1">
      <c r="A2436" s="88">
        <v>2433</v>
      </c>
      <c r="B2436" s="95" t="s">
        <v>8</v>
      </c>
      <c r="C2436" s="96">
        <v>3</v>
      </c>
      <c r="D2436" s="96">
        <v>9</v>
      </c>
      <c r="E2436" s="96">
        <v>10</v>
      </c>
      <c r="F2436" s="96">
        <v>11</v>
      </c>
      <c r="G2436" s="96">
        <v>8</v>
      </c>
      <c r="H2436" s="96">
        <v>11</v>
      </c>
      <c r="I2436" s="96">
        <v>15</v>
      </c>
      <c r="J2436" s="96">
        <v>18</v>
      </c>
      <c r="K2436" s="96">
        <v>12</v>
      </c>
      <c r="L2436" s="96">
        <v>7</v>
      </c>
      <c r="M2436" s="96">
        <v>6</v>
      </c>
      <c r="N2436" s="96">
        <v>3</v>
      </c>
      <c r="O2436" s="96"/>
      <c r="P2436" s="96"/>
      <c r="Q2436" s="96"/>
      <c r="R2436" s="96"/>
      <c r="Z2436" s="91">
        <f t="shared" ref="Z2436:AK2436" si="2506">C2436*100000/Z2417</f>
        <v>68.602789846787104</v>
      </c>
      <c r="AA2436" s="91">
        <f t="shared" si="2506"/>
        <v>209.93701889433171</v>
      </c>
      <c r="AB2436" s="91">
        <f t="shared" si="2506"/>
        <v>237.52969121140143</v>
      </c>
      <c r="AC2436" s="91">
        <f t="shared" si="2506"/>
        <v>267.31470230862698</v>
      </c>
      <c r="AD2436" s="91">
        <f t="shared" si="2506"/>
        <v>198.70839542970691</v>
      </c>
      <c r="AE2436" s="91">
        <f t="shared" si="2506"/>
        <v>277.91814047498735</v>
      </c>
      <c r="AF2436" s="91">
        <f t="shared" si="2506"/>
        <v>383.43558282208591</v>
      </c>
      <c r="AG2436" s="91">
        <f t="shared" si="2506"/>
        <v>462.24961479198765</v>
      </c>
      <c r="AH2436" s="91">
        <f t="shared" si="2506"/>
        <v>310.71983428275507</v>
      </c>
      <c r="AI2436" s="91">
        <f t="shared" si="2506"/>
        <v>182.33915082052619</v>
      </c>
      <c r="AJ2436" s="91">
        <f t="shared" si="2506"/>
        <v>157.52165922814387</v>
      </c>
      <c r="AK2436" s="91">
        <f t="shared" si="2506"/>
        <v>80</v>
      </c>
      <c r="AL2436" s="148"/>
      <c r="AM2436" s="148"/>
      <c r="AN2436" s="148"/>
      <c r="AO2436" s="148"/>
    </row>
    <row r="2437" spans="1:41" ht="13.5" customHeight="1">
      <c r="A2437" s="88">
        <v>2434</v>
      </c>
      <c r="B2437" s="95" t="s">
        <v>24</v>
      </c>
      <c r="C2437" s="96">
        <v>0</v>
      </c>
      <c r="D2437" s="96">
        <v>0</v>
      </c>
      <c r="E2437" s="96">
        <v>1</v>
      </c>
      <c r="F2437" s="96">
        <v>0</v>
      </c>
      <c r="G2437" s="96">
        <v>0</v>
      </c>
      <c r="H2437" s="96">
        <v>0</v>
      </c>
      <c r="I2437" s="96">
        <v>0</v>
      </c>
      <c r="J2437" s="96">
        <v>0</v>
      </c>
      <c r="K2437" s="96">
        <v>0</v>
      </c>
      <c r="L2437" s="96">
        <v>0</v>
      </c>
      <c r="M2437" s="96">
        <v>0</v>
      </c>
      <c r="N2437" s="96">
        <v>0</v>
      </c>
      <c r="O2437" s="96"/>
      <c r="P2437" s="96"/>
      <c r="Q2437" s="96"/>
      <c r="R2437" s="96"/>
      <c r="Z2437" s="91">
        <f t="shared" ref="Z2437:AK2437" si="2507">C2437*100000/Z2417</f>
        <v>0</v>
      </c>
      <c r="AA2437" s="91">
        <f t="shared" si="2507"/>
        <v>0</v>
      </c>
      <c r="AB2437" s="91">
        <f t="shared" si="2507"/>
        <v>23.752969121140143</v>
      </c>
      <c r="AC2437" s="91">
        <f t="shared" si="2507"/>
        <v>0</v>
      </c>
      <c r="AD2437" s="91">
        <f t="shared" si="2507"/>
        <v>0</v>
      </c>
      <c r="AE2437" s="91">
        <f t="shared" si="2507"/>
        <v>0</v>
      </c>
      <c r="AF2437" s="91">
        <f t="shared" si="2507"/>
        <v>0</v>
      </c>
      <c r="AG2437" s="91">
        <f t="shared" si="2507"/>
        <v>0</v>
      </c>
      <c r="AH2437" s="91">
        <f t="shared" si="2507"/>
        <v>0</v>
      </c>
      <c r="AI2437" s="91">
        <f t="shared" si="2507"/>
        <v>0</v>
      </c>
      <c r="AJ2437" s="91">
        <f t="shared" si="2507"/>
        <v>0</v>
      </c>
      <c r="AK2437" s="91">
        <f t="shared" si="2507"/>
        <v>0</v>
      </c>
      <c r="AL2437" s="148"/>
      <c r="AM2437" s="148"/>
      <c r="AN2437" s="148"/>
      <c r="AO2437" s="148"/>
    </row>
    <row r="2438" spans="1:41" ht="13.5" customHeight="1">
      <c r="A2438" s="88">
        <v>2435</v>
      </c>
      <c r="B2438" s="97" t="s">
        <v>119</v>
      </c>
      <c r="C2438" s="96">
        <v>6</v>
      </c>
      <c r="D2438" s="96">
        <v>12</v>
      </c>
      <c r="E2438" s="96">
        <v>11</v>
      </c>
      <c r="F2438" s="96">
        <v>14</v>
      </c>
      <c r="G2438" s="96">
        <v>11</v>
      </c>
      <c r="H2438" s="96">
        <v>13</v>
      </c>
      <c r="I2438" s="96">
        <v>23</v>
      </c>
      <c r="J2438" s="96">
        <v>20</v>
      </c>
      <c r="K2438" s="96">
        <v>16</v>
      </c>
      <c r="L2438" s="96">
        <v>12</v>
      </c>
      <c r="M2438" s="96">
        <v>7</v>
      </c>
      <c r="N2438" s="96">
        <v>3</v>
      </c>
      <c r="O2438" s="96"/>
      <c r="P2438" s="96"/>
      <c r="Q2438" s="96"/>
      <c r="R2438" s="96"/>
      <c r="T2438" s="4" t="s">
        <v>1583</v>
      </c>
      <c r="U2438" s="4" t="s">
        <v>1584</v>
      </c>
      <c r="V2438" s="4" t="s">
        <v>1585</v>
      </c>
      <c r="W2438" s="4" t="s">
        <v>1586</v>
      </c>
      <c r="X2438" s="4" t="s">
        <v>1587</v>
      </c>
      <c r="Y2438" s="4">
        <v>151.6</v>
      </c>
      <c r="Z2438" s="91">
        <f t="shared" ref="Z2438:AK2438" si="2508">C2438*100000/Z2417</f>
        <v>137.20557969357421</v>
      </c>
      <c r="AA2438" s="91">
        <f t="shared" si="2508"/>
        <v>279.91602519244225</v>
      </c>
      <c r="AB2438" s="91">
        <f t="shared" si="2508"/>
        <v>261.28266033254158</v>
      </c>
      <c r="AC2438" s="91">
        <f t="shared" si="2508"/>
        <v>340.21871202916162</v>
      </c>
      <c r="AD2438" s="91">
        <f t="shared" si="2508"/>
        <v>273.22404371584702</v>
      </c>
      <c r="AE2438" s="91">
        <f t="shared" si="2508"/>
        <v>328.4487114704396</v>
      </c>
      <c r="AF2438" s="91">
        <f t="shared" si="2508"/>
        <v>587.93456032719837</v>
      </c>
      <c r="AG2438" s="91">
        <f t="shared" si="2508"/>
        <v>513.61068310220855</v>
      </c>
      <c r="AH2438" s="91">
        <f t="shared" si="2508"/>
        <v>414.29311237700671</v>
      </c>
      <c r="AI2438" s="91">
        <f t="shared" si="2508"/>
        <v>312.58140140661629</v>
      </c>
      <c r="AJ2438" s="91">
        <f t="shared" si="2508"/>
        <v>183.77526909950117</v>
      </c>
      <c r="AK2438" s="91">
        <f t="shared" si="2508"/>
        <v>80</v>
      </c>
      <c r="AL2438" s="148"/>
      <c r="AM2438" s="148"/>
      <c r="AN2438" s="148"/>
      <c r="AO2438" s="148"/>
    </row>
    <row r="2439" spans="1:41" ht="13.5" customHeight="1">
      <c r="A2439" s="88">
        <v>2436</v>
      </c>
      <c r="B2439" s="95" t="s">
        <v>7</v>
      </c>
      <c r="C2439" s="96">
        <v>0</v>
      </c>
      <c r="D2439" s="96">
        <v>2</v>
      </c>
      <c r="E2439" s="96">
        <v>2</v>
      </c>
      <c r="F2439" s="96">
        <v>4</v>
      </c>
      <c r="G2439" s="96">
        <v>7</v>
      </c>
      <c r="H2439" s="96">
        <v>14</v>
      </c>
      <c r="I2439" s="96">
        <v>12</v>
      </c>
      <c r="J2439" s="96">
        <v>1</v>
      </c>
      <c r="K2439" s="96">
        <v>13</v>
      </c>
      <c r="L2439" s="96">
        <v>5</v>
      </c>
      <c r="M2439" s="96">
        <v>4</v>
      </c>
      <c r="N2439" s="96">
        <v>4</v>
      </c>
      <c r="O2439" s="96"/>
      <c r="P2439" s="96"/>
      <c r="Q2439" s="96"/>
      <c r="R2439" s="96"/>
      <c r="Z2439" s="91">
        <f t="shared" ref="Z2439:AK2439" si="2509">C2439*100000/Z2417</f>
        <v>0</v>
      </c>
      <c r="AA2439" s="91">
        <f t="shared" si="2509"/>
        <v>46.652670865407046</v>
      </c>
      <c r="AB2439" s="91">
        <f t="shared" si="2509"/>
        <v>47.505938242280287</v>
      </c>
      <c r="AC2439" s="91">
        <f t="shared" si="2509"/>
        <v>97.205346294046166</v>
      </c>
      <c r="AD2439" s="91">
        <f t="shared" si="2509"/>
        <v>173.86984600099353</v>
      </c>
      <c r="AE2439" s="91">
        <f t="shared" si="2509"/>
        <v>353.71399696816576</v>
      </c>
      <c r="AF2439" s="91">
        <f t="shared" si="2509"/>
        <v>306.74846625766872</v>
      </c>
      <c r="AG2439" s="91">
        <f t="shared" si="2509"/>
        <v>25.680534155110426</v>
      </c>
      <c r="AH2439" s="91">
        <f t="shared" si="2509"/>
        <v>336.613153806318</v>
      </c>
      <c r="AI2439" s="91">
        <f t="shared" si="2509"/>
        <v>130.24225058609014</v>
      </c>
      <c r="AJ2439" s="91">
        <f t="shared" si="2509"/>
        <v>105.01443948542925</v>
      </c>
      <c r="AK2439" s="91">
        <f t="shared" si="2509"/>
        <v>106.66666666666667</v>
      </c>
      <c r="AL2439" s="148"/>
      <c r="AM2439" s="148"/>
      <c r="AN2439" s="148"/>
      <c r="AO2439" s="148"/>
    </row>
    <row r="2440" spans="1:41" ht="13.5" customHeight="1">
      <c r="A2440" s="88">
        <v>2437</v>
      </c>
      <c r="B2440" s="95" t="s">
        <v>6</v>
      </c>
      <c r="C2440" s="96">
        <v>5</v>
      </c>
      <c r="D2440" s="96">
        <v>13</v>
      </c>
      <c r="E2440" s="96">
        <v>8</v>
      </c>
      <c r="F2440" s="96">
        <v>4</v>
      </c>
      <c r="G2440" s="96">
        <v>4</v>
      </c>
      <c r="H2440" s="96">
        <v>6</v>
      </c>
      <c r="I2440" s="96">
        <v>9</v>
      </c>
      <c r="J2440" s="96">
        <v>8</v>
      </c>
      <c r="K2440" s="96">
        <v>6</v>
      </c>
      <c r="L2440" s="96">
        <v>2</v>
      </c>
      <c r="M2440" s="96">
        <v>2</v>
      </c>
      <c r="N2440" s="96">
        <v>3</v>
      </c>
      <c r="O2440" s="96"/>
      <c r="P2440" s="96"/>
      <c r="Q2440" s="96"/>
      <c r="R2440" s="96"/>
      <c r="Z2440" s="91">
        <f t="shared" ref="Z2440:AK2440" si="2510">C2440*100000/Z2417</f>
        <v>114.33798307797851</v>
      </c>
      <c r="AA2440" s="91">
        <f t="shared" si="2510"/>
        <v>303.24236062514581</v>
      </c>
      <c r="AB2440" s="91">
        <f t="shared" si="2510"/>
        <v>190.02375296912115</v>
      </c>
      <c r="AC2440" s="91">
        <f t="shared" si="2510"/>
        <v>97.205346294046166</v>
      </c>
      <c r="AD2440" s="91">
        <f t="shared" si="2510"/>
        <v>99.354197714853456</v>
      </c>
      <c r="AE2440" s="91">
        <f t="shared" si="2510"/>
        <v>151.59171298635675</v>
      </c>
      <c r="AF2440" s="91">
        <f t="shared" si="2510"/>
        <v>230.06134969325154</v>
      </c>
      <c r="AG2440" s="91">
        <f t="shared" si="2510"/>
        <v>205.4442732408834</v>
      </c>
      <c r="AH2440" s="91">
        <f t="shared" si="2510"/>
        <v>155.35991714137754</v>
      </c>
      <c r="AI2440" s="91">
        <f t="shared" si="2510"/>
        <v>52.096900234436049</v>
      </c>
      <c r="AJ2440" s="91">
        <f t="shared" si="2510"/>
        <v>52.507219742714625</v>
      </c>
      <c r="AK2440" s="91">
        <f t="shared" si="2510"/>
        <v>80</v>
      </c>
      <c r="AL2440" s="148"/>
      <c r="AM2440" s="148"/>
      <c r="AN2440" s="148"/>
      <c r="AO2440" s="148"/>
    </row>
    <row r="2441" spans="1:41" ht="13.5" customHeight="1">
      <c r="A2441" s="88">
        <v>2438</v>
      </c>
      <c r="B2441" s="95" t="s">
        <v>5</v>
      </c>
      <c r="C2441" s="96">
        <v>1</v>
      </c>
      <c r="D2441" s="96">
        <v>0</v>
      </c>
      <c r="E2441" s="96">
        <v>0</v>
      </c>
      <c r="F2441" s="96">
        <v>4</v>
      </c>
      <c r="G2441" s="96">
        <v>0</v>
      </c>
      <c r="H2441" s="96">
        <v>2</v>
      </c>
      <c r="I2441" s="96">
        <v>5</v>
      </c>
      <c r="J2441" s="96">
        <v>1</v>
      </c>
      <c r="K2441" s="96">
        <v>1</v>
      </c>
      <c r="L2441" s="96">
        <v>4</v>
      </c>
      <c r="M2441" s="96">
        <v>6</v>
      </c>
      <c r="N2441" s="96">
        <v>0</v>
      </c>
      <c r="O2441" s="96"/>
      <c r="P2441" s="96"/>
      <c r="Q2441" s="96"/>
      <c r="R2441" s="96"/>
      <c r="Z2441" s="91">
        <f t="shared" ref="Z2441:AK2441" si="2511">C2441*100000/Z2417</f>
        <v>22.867596615595701</v>
      </c>
      <c r="AA2441" s="91">
        <f t="shared" si="2511"/>
        <v>0</v>
      </c>
      <c r="AB2441" s="91">
        <f t="shared" si="2511"/>
        <v>0</v>
      </c>
      <c r="AC2441" s="91">
        <f t="shared" si="2511"/>
        <v>97.205346294046166</v>
      </c>
      <c r="AD2441" s="91">
        <f t="shared" si="2511"/>
        <v>0</v>
      </c>
      <c r="AE2441" s="91">
        <f t="shared" si="2511"/>
        <v>50.530570995452251</v>
      </c>
      <c r="AF2441" s="91">
        <f t="shared" si="2511"/>
        <v>127.8118609406953</v>
      </c>
      <c r="AG2441" s="91">
        <f t="shared" si="2511"/>
        <v>25.680534155110426</v>
      </c>
      <c r="AH2441" s="91">
        <f t="shared" si="2511"/>
        <v>25.893319523562919</v>
      </c>
      <c r="AI2441" s="91">
        <f t="shared" si="2511"/>
        <v>104.1938004688721</v>
      </c>
      <c r="AJ2441" s="91">
        <f t="shared" si="2511"/>
        <v>157.52165922814387</v>
      </c>
      <c r="AK2441" s="91">
        <f t="shared" si="2511"/>
        <v>0</v>
      </c>
      <c r="AL2441" s="148"/>
      <c r="AM2441" s="148"/>
      <c r="AN2441" s="148"/>
      <c r="AO2441" s="148"/>
    </row>
    <row r="2442" spans="1:41" ht="13.5" customHeight="1">
      <c r="A2442" s="88">
        <v>2439</v>
      </c>
      <c r="B2442" s="95" t="s">
        <v>26</v>
      </c>
      <c r="C2442" s="96">
        <v>0</v>
      </c>
      <c r="D2442" s="96">
        <v>0</v>
      </c>
      <c r="E2442" s="96">
        <v>0</v>
      </c>
      <c r="F2442" s="96">
        <v>0</v>
      </c>
      <c r="G2442" s="96">
        <v>0</v>
      </c>
      <c r="H2442" s="96">
        <v>0</v>
      </c>
      <c r="I2442" s="96">
        <v>0</v>
      </c>
      <c r="J2442" s="96">
        <v>0</v>
      </c>
      <c r="K2442" s="96">
        <v>0</v>
      </c>
      <c r="L2442" s="96">
        <v>0</v>
      </c>
      <c r="M2442" s="96">
        <v>0</v>
      </c>
      <c r="N2442" s="96">
        <v>0</v>
      </c>
      <c r="O2442" s="96"/>
      <c r="P2442" s="96"/>
      <c r="Q2442" s="96"/>
      <c r="R2442" s="96"/>
      <c r="Z2442" s="91">
        <f t="shared" ref="Z2442:AK2442" si="2512">C2442*100000/Z2417</f>
        <v>0</v>
      </c>
      <c r="AA2442" s="91">
        <f t="shared" si="2512"/>
        <v>0</v>
      </c>
      <c r="AB2442" s="91">
        <f t="shared" si="2512"/>
        <v>0</v>
      </c>
      <c r="AC2442" s="91">
        <f t="shared" si="2512"/>
        <v>0</v>
      </c>
      <c r="AD2442" s="91">
        <f t="shared" si="2512"/>
        <v>0</v>
      </c>
      <c r="AE2442" s="91">
        <f t="shared" si="2512"/>
        <v>0</v>
      </c>
      <c r="AF2442" s="91">
        <f t="shared" si="2512"/>
        <v>0</v>
      </c>
      <c r="AG2442" s="91">
        <f t="shared" si="2512"/>
        <v>0</v>
      </c>
      <c r="AH2442" s="91">
        <f t="shared" si="2512"/>
        <v>0</v>
      </c>
      <c r="AI2442" s="91">
        <f t="shared" si="2512"/>
        <v>0</v>
      </c>
      <c r="AJ2442" s="91">
        <f t="shared" si="2512"/>
        <v>0</v>
      </c>
      <c r="AK2442" s="91">
        <f t="shared" si="2512"/>
        <v>0</v>
      </c>
      <c r="AL2442" s="148"/>
      <c r="AM2442" s="148"/>
      <c r="AN2442" s="148"/>
      <c r="AO2442" s="148"/>
    </row>
    <row r="2443" spans="1:41" ht="13.5" customHeight="1">
      <c r="A2443" s="88">
        <v>2440</v>
      </c>
      <c r="B2443" s="95" t="s">
        <v>4</v>
      </c>
      <c r="C2443" s="96">
        <v>8</v>
      </c>
      <c r="D2443" s="96">
        <v>0</v>
      </c>
      <c r="E2443" s="96">
        <v>1</v>
      </c>
      <c r="F2443" s="96">
        <v>5</v>
      </c>
      <c r="G2443" s="96">
        <v>1</v>
      </c>
      <c r="H2443" s="96">
        <v>4</v>
      </c>
      <c r="I2443" s="96">
        <v>6</v>
      </c>
      <c r="J2443" s="96">
        <v>8</v>
      </c>
      <c r="K2443" s="96">
        <v>10</v>
      </c>
      <c r="L2443" s="96">
        <v>2</v>
      </c>
      <c r="M2443" s="96">
        <v>3</v>
      </c>
      <c r="N2443" s="96">
        <v>6</v>
      </c>
      <c r="O2443" s="96"/>
      <c r="P2443" s="96"/>
      <c r="Q2443" s="96"/>
      <c r="R2443" s="96"/>
      <c r="Z2443" s="91">
        <f t="shared" ref="Z2443:AK2443" si="2513">C2443*100000/Z2417</f>
        <v>182.94077292476561</v>
      </c>
      <c r="AA2443" s="91">
        <f t="shared" si="2513"/>
        <v>0</v>
      </c>
      <c r="AB2443" s="91">
        <f t="shared" si="2513"/>
        <v>23.752969121140143</v>
      </c>
      <c r="AC2443" s="91">
        <f t="shared" si="2513"/>
        <v>121.50668286755771</v>
      </c>
      <c r="AD2443" s="91">
        <f t="shared" si="2513"/>
        <v>24.838549428713364</v>
      </c>
      <c r="AE2443" s="91">
        <f t="shared" si="2513"/>
        <v>101.0611419909045</v>
      </c>
      <c r="AF2443" s="91">
        <f t="shared" si="2513"/>
        <v>153.37423312883436</v>
      </c>
      <c r="AG2443" s="91">
        <f t="shared" si="2513"/>
        <v>205.4442732408834</v>
      </c>
      <c r="AH2443" s="91">
        <f t="shared" si="2513"/>
        <v>258.93319523562923</v>
      </c>
      <c r="AI2443" s="91">
        <f t="shared" si="2513"/>
        <v>52.096900234436049</v>
      </c>
      <c r="AJ2443" s="91">
        <f t="shared" si="2513"/>
        <v>78.760829614071937</v>
      </c>
      <c r="AK2443" s="91">
        <f t="shared" si="2513"/>
        <v>160</v>
      </c>
      <c r="AL2443" s="148"/>
      <c r="AM2443" s="148"/>
      <c r="AN2443" s="148"/>
      <c r="AO2443" s="148"/>
    </row>
    <row r="2444" spans="1:41" ht="13.5" customHeight="1">
      <c r="A2444" s="88">
        <v>2441</v>
      </c>
      <c r="B2444" s="95" t="s">
        <v>3</v>
      </c>
      <c r="C2444" s="96">
        <v>3</v>
      </c>
      <c r="D2444" s="96">
        <v>4</v>
      </c>
      <c r="E2444" s="96">
        <v>8</v>
      </c>
      <c r="F2444" s="96">
        <v>37</v>
      </c>
      <c r="G2444" s="96">
        <v>18</v>
      </c>
      <c r="H2444" s="96">
        <v>16</v>
      </c>
      <c r="I2444" s="96">
        <v>15</v>
      </c>
      <c r="J2444" s="96">
        <v>16</v>
      </c>
      <c r="K2444" s="96">
        <v>23</v>
      </c>
      <c r="L2444" s="96">
        <v>15</v>
      </c>
      <c r="M2444" s="96">
        <v>17</v>
      </c>
      <c r="N2444" s="96">
        <v>27</v>
      </c>
      <c r="O2444" s="96"/>
      <c r="P2444" s="96"/>
      <c r="Q2444" s="96"/>
      <c r="R2444" s="96"/>
      <c r="Z2444" s="91">
        <f t="shared" ref="Z2444:AK2444" si="2514">C2444*100000/Z2417</f>
        <v>68.602789846787104</v>
      </c>
      <c r="AA2444" s="91">
        <f t="shared" si="2514"/>
        <v>93.305341730814092</v>
      </c>
      <c r="AB2444" s="91">
        <f t="shared" si="2514"/>
        <v>190.02375296912115</v>
      </c>
      <c r="AC2444" s="91">
        <f t="shared" si="2514"/>
        <v>899.14945321992707</v>
      </c>
      <c r="AD2444" s="91">
        <f t="shared" si="2514"/>
        <v>447.09388971684052</v>
      </c>
      <c r="AE2444" s="91">
        <f t="shared" si="2514"/>
        <v>404.24456796361801</v>
      </c>
      <c r="AF2444" s="91">
        <f t="shared" si="2514"/>
        <v>383.43558282208591</v>
      </c>
      <c r="AG2444" s="91">
        <f t="shared" si="2514"/>
        <v>410.88854648176681</v>
      </c>
      <c r="AH2444" s="91">
        <f t="shared" si="2514"/>
        <v>595.54634904194722</v>
      </c>
      <c r="AI2444" s="91">
        <f t="shared" si="2514"/>
        <v>390.72675175827038</v>
      </c>
      <c r="AJ2444" s="91">
        <f t="shared" si="2514"/>
        <v>446.3113678130743</v>
      </c>
      <c r="AK2444" s="91">
        <f t="shared" si="2514"/>
        <v>720</v>
      </c>
      <c r="AL2444" s="148"/>
      <c r="AM2444" s="148"/>
      <c r="AN2444" s="148"/>
      <c r="AO2444" s="148"/>
    </row>
    <row r="2445" spans="1:41" ht="13.5" customHeight="1">
      <c r="A2445" s="88">
        <v>2442</v>
      </c>
      <c r="B2445" s="95" t="s">
        <v>2</v>
      </c>
      <c r="C2445" s="96">
        <v>0</v>
      </c>
      <c r="D2445" s="96">
        <v>0</v>
      </c>
      <c r="E2445" s="96">
        <v>1</v>
      </c>
      <c r="F2445" s="96">
        <v>0</v>
      </c>
      <c r="G2445" s="96">
        <v>0</v>
      </c>
      <c r="H2445" s="96">
        <v>0</v>
      </c>
      <c r="I2445" s="96">
        <v>0</v>
      </c>
      <c r="J2445" s="96">
        <v>0</v>
      </c>
      <c r="K2445" s="96">
        <v>0</v>
      </c>
      <c r="L2445" s="96">
        <v>0</v>
      </c>
      <c r="M2445" s="96">
        <v>0</v>
      </c>
      <c r="N2445" s="96">
        <v>0</v>
      </c>
      <c r="O2445" s="96"/>
      <c r="P2445" s="96"/>
      <c r="Q2445" s="96"/>
      <c r="R2445" s="96"/>
      <c r="Z2445" s="91">
        <f t="shared" ref="Z2445:AK2445" si="2515">C2445*100000/Z2417</f>
        <v>0</v>
      </c>
      <c r="AA2445" s="91">
        <f t="shared" si="2515"/>
        <v>0</v>
      </c>
      <c r="AB2445" s="91">
        <f t="shared" si="2515"/>
        <v>23.752969121140143</v>
      </c>
      <c r="AC2445" s="91">
        <f t="shared" si="2515"/>
        <v>0</v>
      </c>
      <c r="AD2445" s="91">
        <f t="shared" si="2515"/>
        <v>0</v>
      </c>
      <c r="AE2445" s="91">
        <f t="shared" si="2515"/>
        <v>0</v>
      </c>
      <c r="AF2445" s="91">
        <f t="shared" si="2515"/>
        <v>0</v>
      </c>
      <c r="AG2445" s="91">
        <f t="shared" si="2515"/>
        <v>0</v>
      </c>
      <c r="AH2445" s="91">
        <f t="shared" si="2515"/>
        <v>0</v>
      </c>
      <c r="AI2445" s="91">
        <f t="shared" si="2515"/>
        <v>0</v>
      </c>
      <c r="AJ2445" s="91">
        <f t="shared" si="2515"/>
        <v>0</v>
      </c>
      <c r="AK2445" s="91">
        <f t="shared" si="2515"/>
        <v>0</v>
      </c>
      <c r="AL2445" s="148"/>
      <c r="AM2445" s="148"/>
      <c r="AN2445" s="148"/>
      <c r="AO2445" s="148"/>
    </row>
    <row r="2446" spans="1:41" ht="13.5" customHeight="1">
      <c r="A2446" s="88">
        <v>2443</v>
      </c>
      <c r="B2446" s="95" t="s">
        <v>23</v>
      </c>
      <c r="C2446" s="96">
        <v>0</v>
      </c>
      <c r="D2446" s="96">
        <v>0</v>
      </c>
      <c r="E2446" s="96">
        <v>0</v>
      </c>
      <c r="F2446" s="96">
        <v>0</v>
      </c>
      <c r="G2446" s="96">
        <v>0</v>
      </c>
      <c r="H2446" s="96">
        <v>0</v>
      </c>
      <c r="I2446" s="96">
        <v>0</v>
      </c>
      <c r="J2446" s="96">
        <v>0</v>
      </c>
      <c r="K2446" s="96">
        <v>0</v>
      </c>
      <c r="L2446" s="96">
        <v>0</v>
      </c>
      <c r="M2446" s="96">
        <v>0</v>
      </c>
      <c r="N2446" s="96">
        <v>0</v>
      </c>
      <c r="O2446" s="96"/>
      <c r="P2446" s="96"/>
      <c r="Q2446" s="96"/>
      <c r="R2446" s="96"/>
      <c r="Z2446" s="91">
        <f t="shared" ref="Z2446:AK2446" si="2516">C2446*100000/Z2417</f>
        <v>0</v>
      </c>
      <c r="AA2446" s="91">
        <f t="shared" si="2516"/>
        <v>0</v>
      </c>
      <c r="AB2446" s="91">
        <f t="shared" si="2516"/>
        <v>0</v>
      </c>
      <c r="AC2446" s="91">
        <f t="shared" si="2516"/>
        <v>0</v>
      </c>
      <c r="AD2446" s="91">
        <f t="shared" si="2516"/>
        <v>0</v>
      </c>
      <c r="AE2446" s="91">
        <f t="shared" si="2516"/>
        <v>0</v>
      </c>
      <c r="AF2446" s="91">
        <f t="shared" si="2516"/>
        <v>0</v>
      </c>
      <c r="AG2446" s="91">
        <f t="shared" si="2516"/>
        <v>0</v>
      </c>
      <c r="AH2446" s="91">
        <f t="shared" si="2516"/>
        <v>0</v>
      </c>
      <c r="AI2446" s="91">
        <f t="shared" si="2516"/>
        <v>0</v>
      </c>
      <c r="AJ2446" s="91">
        <f t="shared" si="2516"/>
        <v>0</v>
      </c>
      <c r="AK2446" s="91">
        <f t="shared" si="2516"/>
        <v>0</v>
      </c>
      <c r="AL2446" s="148"/>
      <c r="AM2446" s="148"/>
      <c r="AN2446" s="148"/>
      <c r="AO2446" s="148"/>
    </row>
    <row r="2447" spans="1:41" ht="13.5" customHeight="1">
      <c r="A2447" s="88">
        <v>2444</v>
      </c>
      <c r="B2447" s="95" t="s">
        <v>1</v>
      </c>
      <c r="C2447" s="96">
        <v>0</v>
      </c>
      <c r="D2447" s="96">
        <v>0</v>
      </c>
      <c r="E2447" s="96">
        <v>0</v>
      </c>
      <c r="F2447" s="96">
        <v>0</v>
      </c>
      <c r="G2447" s="96">
        <v>0</v>
      </c>
      <c r="H2447" s="96">
        <v>0</v>
      </c>
      <c r="I2447" s="96">
        <v>0</v>
      </c>
      <c r="J2447" s="96">
        <v>0</v>
      </c>
      <c r="K2447" s="96">
        <v>0</v>
      </c>
      <c r="L2447" s="96">
        <v>0</v>
      </c>
      <c r="M2447" s="96">
        <v>0</v>
      </c>
      <c r="N2447" s="96">
        <v>0</v>
      </c>
      <c r="O2447" s="96"/>
      <c r="P2447" s="96"/>
      <c r="Q2447" s="96"/>
      <c r="R2447" s="96"/>
      <c r="Z2447" s="91">
        <f t="shared" ref="Z2447:AK2447" si="2517">C2447*100000/Z2417</f>
        <v>0</v>
      </c>
      <c r="AA2447" s="91">
        <f t="shared" si="2517"/>
        <v>0</v>
      </c>
      <c r="AB2447" s="91">
        <f t="shared" si="2517"/>
        <v>0</v>
      </c>
      <c r="AC2447" s="91">
        <f t="shared" si="2517"/>
        <v>0</v>
      </c>
      <c r="AD2447" s="91">
        <f t="shared" si="2517"/>
        <v>0</v>
      </c>
      <c r="AE2447" s="91">
        <f t="shared" si="2517"/>
        <v>0</v>
      </c>
      <c r="AF2447" s="91">
        <f t="shared" si="2517"/>
        <v>0</v>
      </c>
      <c r="AG2447" s="91">
        <f t="shared" si="2517"/>
        <v>0</v>
      </c>
      <c r="AH2447" s="91">
        <f t="shared" si="2517"/>
        <v>0</v>
      </c>
      <c r="AI2447" s="91">
        <f t="shared" si="2517"/>
        <v>0</v>
      </c>
      <c r="AJ2447" s="91">
        <f t="shared" si="2517"/>
        <v>0</v>
      </c>
      <c r="AK2447" s="91">
        <f t="shared" si="2517"/>
        <v>0</v>
      </c>
      <c r="AL2447" s="148"/>
      <c r="AM2447" s="148"/>
      <c r="AN2447" s="148"/>
      <c r="AO2447" s="148"/>
    </row>
    <row r="2448" spans="1:41" ht="13.5" customHeight="1">
      <c r="A2448" s="88">
        <v>2445</v>
      </c>
      <c r="B2448" s="95" t="s">
        <v>0</v>
      </c>
      <c r="C2448" s="96">
        <v>0</v>
      </c>
      <c r="D2448" s="96">
        <v>2</v>
      </c>
      <c r="E2448" s="96">
        <v>1</v>
      </c>
      <c r="F2448" s="96">
        <v>0</v>
      </c>
      <c r="G2448" s="96">
        <v>0</v>
      </c>
      <c r="H2448" s="96">
        <v>0</v>
      </c>
      <c r="I2448" s="96">
        <v>0</v>
      </c>
      <c r="J2448" s="96">
        <v>0</v>
      </c>
      <c r="K2448" s="96">
        <v>0</v>
      </c>
      <c r="L2448" s="96">
        <v>3</v>
      </c>
      <c r="M2448" s="96">
        <v>10</v>
      </c>
      <c r="N2448" s="96">
        <v>24</v>
      </c>
      <c r="O2448" s="96"/>
      <c r="P2448" s="96"/>
      <c r="Q2448" s="96"/>
      <c r="R2448" s="96"/>
      <c r="Z2448" s="91">
        <f t="shared" ref="Z2448:AK2448" si="2518">C2448*100000/Z2417</f>
        <v>0</v>
      </c>
      <c r="AA2448" s="91">
        <f t="shared" si="2518"/>
        <v>46.652670865407046</v>
      </c>
      <c r="AB2448" s="91">
        <f t="shared" si="2518"/>
        <v>23.752969121140143</v>
      </c>
      <c r="AC2448" s="91">
        <f t="shared" si="2518"/>
        <v>0</v>
      </c>
      <c r="AD2448" s="91">
        <f t="shared" si="2518"/>
        <v>0</v>
      </c>
      <c r="AE2448" s="91">
        <f t="shared" si="2518"/>
        <v>0</v>
      </c>
      <c r="AF2448" s="91">
        <f t="shared" si="2518"/>
        <v>0</v>
      </c>
      <c r="AG2448" s="91">
        <f t="shared" si="2518"/>
        <v>0</v>
      </c>
      <c r="AH2448" s="91">
        <f t="shared" si="2518"/>
        <v>0</v>
      </c>
      <c r="AI2448" s="91">
        <f t="shared" si="2518"/>
        <v>78.145350351654074</v>
      </c>
      <c r="AJ2448" s="91">
        <f t="shared" si="2518"/>
        <v>262.5360987135731</v>
      </c>
      <c r="AK2448" s="91">
        <f t="shared" si="2518"/>
        <v>640</v>
      </c>
      <c r="AL2448" s="148"/>
      <c r="AM2448" s="148"/>
      <c r="AN2448" s="148"/>
      <c r="AO2448" s="148"/>
    </row>
    <row r="2449" spans="1:41" ht="13.5" customHeight="1">
      <c r="A2449" s="88">
        <v>2446</v>
      </c>
      <c r="B2449" s="97" t="s">
        <v>111</v>
      </c>
      <c r="C2449" s="96"/>
      <c r="D2449" s="96"/>
      <c r="E2449" s="96"/>
      <c r="F2449" s="96"/>
      <c r="G2449" s="96"/>
      <c r="H2449" s="96"/>
      <c r="I2449" s="96"/>
      <c r="J2449" s="96"/>
      <c r="K2449" s="96"/>
      <c r="L2449" s="96"/>
      <c r="M2449" s="96">
        <v>0</v>
      </c>
      <c r="N2449" s="96">
        <v>0</v>
      </c>
      <c r="O2449" s="96"/>
      <c r="P2449" s="96"/>
      <c r="Q2449" s="96"/>
      <c r="R2449" s="96"/>
      <c r="Z2449" s="91">
        <f t="shared" ref="Z2449:AK2449" si="2519">C2449*100000/Z2417</f>
        <v>0</v>
      </c>
      <c r="AA2449" s="91">
        <f t="shared" si="2519"/>
        <v>0</v>
      </c>
      <c r="AB2449" s="91">
        <f t="shared" si="2519"/>
        <v>0</v>
      </c>
      <c r="AC2449" s="91">
        <f t="shared" si="2519"/>
        <v>0</v>
      </c>
      <c r="AD2449" s="91">
        <f t="shared" si="2519"/>
        <v>0</v>
      </c>
      <c r="AE2449" s="91">
        <f t="shared" si="2519"/>
        <v>0</v>
      </c>
      <c r="AF2449" s="91">
        <f t="shared" si="2519"/>
        <v>0</v>
      </c>
      <c r="AG2449" s="91">
        <f t="shared" si="2519"/>
        <v>0</v>
      </c>
      <c r="AH2449" s="91">
        <f t="shared" si="2519"/>
        <v>0</v>
      </c>
      <c r="AI2449" s="91">
        <f t="shared" si="2519"/>
        <v>0</v>
      </c>
      <c r="AJ2449" s="91">
        <f t="shared" si="2519"/>
        <v>0</v>
      </c>
      <c r="AK2449" s="91">
        <f t="shared" si="2519"/>
        <v>0</v>
      </c>
      <c r="AL2449" s="148"/>
      <c r="AM2449" s="148"/>
      <c r="AN2449" s="148"/>
      <c r="AO2449" s="148"/>
    </row>
    <row r="2450" spans="1:41" ht="13.5" customHeight="1">
      <c r="A2450" s="88">
        <v>2447</v>
      </c>
      <c r="B2450" s="97" t="s">
        <v>112</v>
      </c>
      <c r="C2450" s="96">
        <f>SUM(C2426,C2433,C2438,C2439:C2449)</f>
        <v>105</v>
      </c>
      <c r="D2450" s="96">
        <f t="shared" ref="D2450:K2450" si="2520">SUM(D2426,D2433,D2438,D2439:D2449)</f>
        <v>134</v>
      </c>
      <c r="E2450" s="96">
        <f t="shared" si="2520"/>
        <v>174</v>
      </c>
      <c r="F2450" s="96">
        <f t="shared" si="2520"/>
        <v>160</v>
      </c>
      <c r="G2450" s="96">
        <f t="shared" si="2520"/>
        <v>155</v>
      </c>
      <c r="H2450" s="96">
        <f t="shared" si="2520"/>
        <v>202</v>
      </c>
      <c r="I2450" s="96">
        <f t="shared" si="2520"/>
        <v>198</v>
      </c>
      <c r="J2450" s="96">
        <f t="shared" si="2520"/>
        <v>159</v>
      </c>
      <c r="K2450" s="96">
        <f t="shared" si="2520"/>
        <v>179</v>
      </c>
      <c r="L2450" s="96">
        <f>SUM(L2426,L2433,L2438,L2439:L2449)</f>
        <v>169</v>
      </c>
      <c r="M2450" s="96">
        <f t="shared" ref="M2450:R2450" si="2521">SUM(M2426,M2433,M2438,M2439:M2449)</f>
        <v>168</v>
      </c>
      <c r="N2450" s="96">
        <f>SUM(N2426,N2433,N2438,N2439:N2449)</f>
        <v>169</v>
      </c>
      <c r="O2450" s="96">
        <f t="shared" si="2521"/>
        <v>0</v>
      </c>
      <c r="P2450" s="96">
        <f t="shared" si="2521"/>
        <v>0</v>
      </c>
      <c r="Q2450" s="96">
        <f t="shared" si="2521"/>
        <v>0</v>
      </c>
      <c r="R2450" s="96">
        <f t="shared" si="2521"/>
        <v>0</v>
      </c>
      <c r="T2450" s="4" t="s">
        <v>1588</v>
      </c>
      <c r="U2450" s="4" t="s">
        <v>1589</v>
      </c>
      <c r="V2450" s="4" t="s">
        <v>1590</v>
      </c>
      <c r="W2450" s="4" t="s">
        <v>1591</v>
      </c>
      <c r="X2450" s="4" t="s">
        <v>1592</v>
      </c>
      <c r="Y2450" s="4">
        <v>2556.3000000000002</v>
      </c>
      <c r="Z2450" s="91">
        <f t="shared" ref="Z2450:AK2450" si="2522">C2450*100000/Z2417</f>
        <v>2401.0976446375485</v>
      </c>
      <c r="AA2450" s="91">
        <f t="shared" si="2522"/>
        <v>3125.7289479822721</v>
      </c>
      <c r="AB2450" s="91">
        <f t="shared" si="2522"/>
        <v>4133.0166270783848</v>
      </c>
      <c r="AC2450" s="91">
        <f t="shared" si="2522"/>
        <v>3888.2138517618469</v>
      </c>
      <c r="AD2450" s="91">
        <f t="shared" si="2522"/>
        <v>3849.9751614505712</v>
      </c>
      <c r="AE2450" s="91">
        <f t="shared" si="2522"/>
        <v>5103.5876705406772</v>
      </c>
      <c r="AF2450" s="91">
        <f t="shared" si="2522"/>
        <v>5061.3496932515336</v>
      </c>
      <c r="AG2450" s="91">
        <f t="shared" si="2522"/>
        <v>4083.2049306625577</v>
      </c>
      <c r="AH2450" s="91">
        <f t="shared" si="2522"/>
        <v>4634.9041947177629</v>
      </c>
      <c r="AI2450" s="91">
        <f t="shared" si="2522"/>
        <v>4402.1880698098466</v>
      </c>
      <c r="AJ2450" s="91">
        <f t="shared" si="2522"/>
        <v>4410.6064583880279</v>
      </c>
      <c r="AK2450" s="91">
        <f t="shared" si="2522"/>
        <v>4506.666666666667</v>
      </c>
      <c r="AL2450" s="148"/>
      <c r="AM2450" s="148"/>
      <c r="AN2450" s="148"/>
      <c r="AO2450" s="148"/>
    </row>
    <row r="2451" spans="1:41" ht="13.5" customHeight="1">
      <c r="A2451" s="88">
        <v>2448</v>
      </c>
      <c r="B2451" s="1" t="s">
        <v>188</v>
      </c>
      <c r="C2451" s="86">
        <v>2011</v>
      </c>
      <c r="D2451" s="86">
        <v>2012</v>
      </c>
      <c r="E2451" s="86">
        <v>2013</v>
      </c>
      <c r="F2451" s="86">
        <v>2014</v>
      </c>
      <c r="G2451" s="86">
        <v>2015</v>
      </c>
      <c r="H2451" s="86">
        <v>2016</v>
      </c>
      <c r="I2451" s="86">
        <v>2017</v>
      </c>
      <c r="J2451" s="86">
        <v>2018</v>
      </c>
      <c r="K2451" s="86">
        <v>2019</v>
      </c>
      <c r="L2451" s="86">
        <v>2020</v>
      </c>
      <c r="M2451" s="86">
        <v>2021</v>
      </c>
      <c r="N2451" s="86">
        <v>2022</v>
      </c>
      <c r="O2451" s="86">
        <v>2023</v>
      </c>
      <c r="P2451" s="86">
        <v>2024</v>
      </c>
      <c r="Q2451" s="86">
        <v>2025</v>
      </c>
      <c r="R2451" s="86">
        <v>2026</v>
      </c>
      <c r="Z2451" s="72">
        <v>157058</v>
      </c>
      <c r="AA2451" s="72">
        <v>157538</v>
      </c>
      <c r="AB2451" s="72">
        <v>159788</v>
      </c>
      <c r="AC2451" s="72">
        <v>162290</v>
      </c>
      <c r="AD2451" s="72">
        <v>164690</v>
      </c>
      <c r="AE2451" s="72">
        <v>167205</v>
      </c>
      <c r="AF2451" s="72">
        <v>170093</v>
      </c>
      <c r="AG2451" s="72">
        <v>173263</v>
      </c>
      <c r="AH2451" s="72">
        <v>176273</v>
      </c>
      <c r="AI2451" s="72">
        <v>178779</v>
      </c>
      <c r="AJ2451" s="72">
        <v>180664</v>
      </c>
      <c r="AK2451" s="72">
        <v>175970</v>
      </c>
      <c r="AL2451" s="149"/>
      <c r="AM2451" s="149"/>
      <c r="AN2451" s="149"/>
      <c r="AO2451" s="149"/>
    </row>
    <row r="2452" spans="1:41" ht="13.5" customHeight="1">
      <c r="A2452" s="88">
        <v>2449</v>
      </c>
      <c r="B2452" s="89" t="s">
        <v>25</v>
      </c>
      <c r="C2452" s="90">
        <v>0</v>
      </c>
      <c r="D2452" s="90">
        <v>2</v>
      </c>
      <c r="E2452" s="90">
        <v>4</v>
      </c>
      <c r="F2452" s="90">
        <v>0</v>
      </c>
      <c r="G2452" s="90">
        <v>0</v>
      </c>
      <c r="H2452" s="90">
        <v>4</v>
      </c>
      <c r="I2452" s="90">
        <v>5</v>
      </c>
      <c r="J2452" s="90">
        <v>2</v>
      </c>
      <c r="K2452" s="90">
        <v>2</v>
      </c>
      <c r="L2452" s="90">
        <v>2</v>
      </c>
      <c r="M2452" s="90">
        <v>2</v>
      </c>
      <c r="N2452" s="90">
        <v>4</v>
      </c>
      <c r="O2452" s="90"/>
      <c r="P2452" s="90"/>
      <c r="Q2452" s="90"/>
      <c r="R2452" s="90"/>
      <c r="Z2452" s="91">
        <f t="shared" ref="Z2452:AK2452" si="2523">C2452*100000/Z2451</f>
        <v>0</v>
      </c>
      <c r="AA2452" s="91">
        <f t="shared" si="2523"/>
        <v>1.2695349693407305</v>
      </c>
      <c r="AB2452" s="91">
        <f t="shared" si="2523"/>
        <v>2.5033168948857236</v>
      </c>
      <c r="AC2452" s="91">
        <f t="shared" si="2523"/>
        <v>0</v>
      </c>
      <c r="AD2452" s="91">
        <f t="shared" si="2523"/>
        <v>0</v>
      </c>
      <c r="AE2452" s="91">
        <f t="shared" si="2523"/>
        <v>2.392272958344547</v>
      </c>
      <c r="AF2452" s="91">
        <f t="shared" si="2523"/>
        <v>2.9395683537829305</v>
      </c>
      <c r="AG2452" s="91">
        <f t="shared" si="2523"/>
        <v>1.1543145391687781</v>
      </c>
      <c r="AH2452" s="91">
        <f t="shared" si="2523"/>
        <v>1.1346037112887397</v>
      </c>
      <c r="AI2452" s="91">
        <f t="shared" si="2523"/>
        <v>1.1186996235575766</v>
      </c>
      <c r="AJ2452" s="91">
        <f t="shared" si="2523"/>
        <v>1.1070274099986717</v>
      </c>
      <c r="AK2452" s="91">
        <f t="shared" si="2523"/>
        <v>2.2731147354662729</v>
      </c>
      <c r="AL2452" s="148"/>
      <c r="AM2452" s="148"/>
      <c r="AN2452" s="148"/>
      <c r="AO2452" s="148"/>
    </row>
    <row r="2453" spans="1:41" ht="13.5" customHeight="1">
      <c r="A2453" s="88">
        <v>2450</v>
      </c>
      <c r="B2453" s="95" t="s">
        <v>22</v>
      </c>
      <c r="C2453" s="96">
        <v>381</v>
      </c>
      <c r="D2453" s="96">
        <v>402</v>
      </c>
      <c r="E2453" s="96">
        <v>449</v>
      </c>
      <c r="F2453" s="96">
        <v>454</v>
      </c>
      <c r="G2453" s="96">
        <v>520</v>
      </c>
      <c r="H2453" s="96">
        <v>587</v>
      </c>
      <c r="I2453" s="96">
        <v>599</v>
      </c>
      <c r="J2453" s="96">
        <v>583</v>
      </c>
      <c r="K2453" s="96">
        <v>664</v>
      </c>
      <c r="L2453" s="96">
        <v>676</v>
      </c>
      <c r="M2453" s="96">
        <v>768</v>
      </c>
      <c r="N2453" s="96">
        <v>694</v>
      </c>
      <c r="O2453" s="96"/>
      <c r="P2453" s="96"/>
      <c r="Q2453" s="96"/>
      <c r="R2453" s="96"/>
      <c r="Z2453" s="91">
        <f t="shared" ref="Z2453:AK2453" si="2524">C2453*100000/Z2451</f>
        <v>242.58554164703486</v>
      </c>
      <c r="AA2453" s="91">
        <f t="shared" si="2524"/>
        <v>255.17652883748684</v>
      </c>
      <c r="AB2453" s="91">
        <f t="shared" si="2524"/>
        <v>280.99732145092247</v>
      </c>
      <c r="AC2453" s="91">
        <f t="shared" si="2524"/>
        <v>279.74613346478526</v>
      </c>
      <c r="AD2453" s="91">
        <f t="shared" si="2524"/>
        <v>315.74473252777949</v>
      </c>
      <c r="AE2453" s="91">
        <f t="shared" si="2524"/>
        <v>351.06605663706227</v>
      </c>
      <c r="AF2453" s="91">
        <f t="shared" si="2524"/>
        <v>352.16028878319509</v>
      </c>
      <c r="AG2453" s="91">
        <f t="shared" si="2524"/>
        <v>336.48268816769883</v>
      </c>
      <c r="AH2453" s="91">
        <f t="shared" si="2524"/>
        <v>376.68843214786153</v>
      </c>
      <c r="AI2453" s="91">
        <f t="shared" si="2524"/>
        <v>378.12047276246091</v>
      </c>
      <c r="AJ2453" s="91">
        <f t="shared" si="2524"/>
        <v>425.09852543948989</v>
      </c>
      <c r="AK2453" s="91">
        <f t="shared" si="2524"/>
        <v>394.38540660339828</v>
      </c>
      <c r="AL2453" s="148"/>
      <c r="AM2453" s="148"/>
      <c r="AN2453" s="148"/>
      <c r="AO2453" s="148"/>
    </row>
    <row r="2454" spans="1:41" ht="13.5" customHeight="1">
      <c r="A2454" s="88">
        <v>2451</v>
      </c>
      <c r="B2454" s="95" t="s">
        <v>21</v>
      </c>
      <c r="C2454" s="96">
        <v>117</v>
      </c>
      <c r="D2454" s="96">
        <v>177</v>
      </c>
      <c r="E2454" s="96">
        <v>165</v>
      </c>
      <c r="F2454" s="96">
        <v>183</v>
      </c>
      <c r="G2454" s="96">
        <v>220</v>
      </c>
      <c r="H2454" s="96">
        <v>252</v>
      </c>
      <c r="I2454" s="96">
        <v>269</v>
      </c>
      <c r="J2454" s="96">
        <v>262</v>
      </c>
      <c r="K2454" s="96">
        <v>196</v>
      </c>
      <c r="L2454" s="96">
        <v>249</v>
      </c>
      <c r="M2454" s="96">
        <v>213</v>
      </c>
      <c r="N2454" s="96">
        <v>255</v>
      </c>
      <c r="O2454" s="96"/>
      <c r="P2454" s="96"/>
      <c r="Q2454" s="96"/>
      <c r="R2454" s="96"/>
      <c r="Z2454" s="91">
        <f t="shared" ref="Z2454:AK2454" si="2525">C2454*100000/Z2451</f>
        <v>74.494772631766608</v>
      </c>
      <c r="AA2454" s="91">
        <f t="shared" si="2525"/>
        <v>112.35384478665465</v>
      </c>
      <c r="AB2454" s="91">
        <f t="shared" si="2525"/>
        <v>103.2618219140361</v>
      </c>
      <c r="AC2454" s="91">
        <f t="shared" si="2525"/>
        <v>112.76110666091564</v>
      </c>
      <c r="AD2454" s="91">
        <f t="shared" si="2525"/>
        <v>133.58430991559899</v>
      </c>
      <c r="AE2454" s="91">
        <f t="shared" si="2525"/>
        <v>150.71319637570647</v>
      </c>
      <c r="AF2454" s="91">
        <f t="shared" si="2525"/>
        <v>158.14877743352167</v>
      </c>
      <c r="AG2454" s="91">
        <f t="shared" si="2525"/>
        <v>151.21520463110994</v>
      </c>
      <c r="AH2454" s="91">
        <f t="shared" si="2525"/>
        <v>111.19116370629648</v>
      </c>
      <c r="AI2454" s="91">
        <f t="shared" si="2525"/>
        <v>139.27810313291829</v>
      </c>
      <c r="AJ2454" s="91">
        <f t="shared" si="2525"/>
        <v>117.89841916485852</v>
      </c>
      <c r="AK2454" s="91">
        <f t="shared" si="2525"/>
        <v>144.9110643859749</v>
      </c>
      <c r="AL2454" s="148"/>
      <c r="AM2454" s="148"/>
      <c r="AN2454" s="148"/>
      <c r="AO2454" s="148"/>
    </row>
    <row r="2455" spans="1:41" ht="13.5" customHeight="1">
      <c r="A2455" s="88">
        <v>2452</v>
      </c>
      <c r="B2455" s="95" t="s">
        <v>20</v>
      </c>
      <c r="C2455" s="96">
        <v>6</v>
      </c>
      <c r="D2455" s="96">
        <v>8</v>
      </c>
      <c r="E2455" s="96">
        <v>8</v>
      </c>
      <c r="F2455" s="96">
        <v>14</v>
      </c>
      <c r="G2455" s="96">
        <v>8</v>
      </c>
      <c r="H2455" s="96">
        <v>13</v>
      </c>
      <c r="I2455" s="96">
        <v>17</v>
      </c>
      <c r="J2455" s="96">
        <v>22</v>
      </c>
      <c r="K2455" s="96">
        <v>10</v>
      </c>
      <c r="L2455" s="96">
        <v>8</v>
      </c>
      <c r="M2455" s="96">
        <v>10</v>
      </c>
      <c r="N2455" s="96">
        <v>13</v>
      </c>
      <c r="O2455" s="96"/>
      <c r="P2455" s="96"/>
      <c r="Q2455" s="96"/>
      <c r="R2455" s="96"/>
      <c r="Z2455" s="91">
        <f t="shared" ref="Z2455:AK2455" si="2526">C2455*100000/Z2451</f>
        <v>3.8202447503470056</v>
      </c>
      <c r="AA2455" s="91">
        <f t="shared" si="2526"/>
        <v>5.078139877362922</v>
      </c>
      <c r="AB2455" s="91">
        <f t="shared" si="2526"/>
        <v>5.0066337897714472</v>
      </c>
      <c r="AC2455" s="91">
        <f t="shared" si="2526"/>
        <v>8.6265327500154036</v>
      </c>
      <c r="AD2455" s="91">
        <f t="shared" si="2526"/>
        <v>4.8576112696581459</v>
      </c>
      <c r="AE2455" s="91">
        <f t="shared" si="2526"/>
        <v>7.7748871146197782</v>
      </c>
      <c r="AF2455" s="91">
        <f t="shared" si="2526"/>
        <v>9.9945324028619638</v>
      </c>
      <c r="AG2455" s="91">
        <f t="shared" si="2526"/>
        <v>12.697459930856558</v>
      </c>
      <c r="AH2455" s="91">
        <f t="shared" si="2526"/>
        <v>5.6730185564436981</v>
      </c>
      <c r="AI2455" s="91">
        <f t="shared" si="2526"/>
        <v>4.4747984942303063</v>
      </c>
      <c r="AJ2455" s="91">
        <f t="shared" si="2526"/>
        <v>5.5351370499933576</v>
      </c>
      <c r="AK2455" s="91">
        <f t="shared" si="2526"/>
        <v>7.3876228902653862</v>
      </c>
      <c r="AL2455" s="148"/>
      <c r="AM2455" s="148"/>
      <c r="AN2455" s="148"/>
      <c r="AO2455" s="148"/>
    </row>
    <row r="2456" spans="1:41" ht="13.5" customHeight="1">
      <c r="A2456" s="88">
        <v>2453</v>
      </c>
      <c r="B2456" s="95" t="s">
        <v>19</v>
      </c>
      <c r="C2456" s="96">
        <v>70</v>
      </c>
      <c r="D2456" s="96">
        <v>70</v>
      </c>
      <c r="E2456" s="96">
        <v>74</v>
      </c>
      <c r="F2456" s="96">
        <v>56</v>
      </c>
      <c r="G2456" s="96">
        <v>74</v>
      </c>
      <c r="H2456" s="96">
        <v>56</v>
      </c>
      <c r="I2456" s="96">
        <v>64</v>
      </c>
      <c r="J2456" s="96">
        <v>67</v>
      </c>
      <c r="K2456" s="96">
        <v>64</v>
      </c>
      <c r="L2456" s="96">
        <v>73</v>
      </c>
      <c r="M2456" s="96">
        <v>41</v>
      </c>
      <c r="N2456" s="96">
        <v>39</v>
      </c>
      <c r="O2456" s="96"/>
      <c r="P2456" s="96"/>
      <c r="Q2456" s="96"/>
      <c r="R2456" s="96"/>
      <c r="Z2456" s="91">
        <f t="shared" ref="Z2456:AK2456" si="2527">C2456*100000/Z2451</f>
        <v>44.569522087381735</v>
      </c>
      <c r="AA2456" s="91">
        <f t="shared" si="2527"/>
        <v>44.433723926925566</v>
      </c>
      <c r="AB2456" s="91">
        <f t="shared" si="2527"/>
        <v>46.311362555385884</v>
      </c>
      <c r="AC2456" s="91">
        <f t="shared" si="2527"/>
        <v>34.506131000061615</v>
      </c>
      <c r="AD2456" s="91">
        <f t="shared" si="2527"/>
        <v>44.932904244337848</v>
      </c>
      <c r="AE2456" s="91">
        <f t="shared" si="2527"/>
        <v>33.491821416823662</v>
      </c>
      <c r="AF2456" s="91">
        <f t="shared" si="2527"/>
        <v>37.626474928421509</v>
      </c>
      <c r="AG2456" s="91">
        <f t="shared" si="2527"/>
        <v>38.669537062154063</v>
      </c>
      <c r="AH2456" s="91">
        <f t="shared" si="2527"/>
        <v>36.307318761239671</v>
      </c>
      <c r="AI2456" s="91">
        <f t="shared" si="2527"/>
        <v>40.832536259851551</v>
      </c>
      <c r="AJ2456" s="91">
        <f t="shared" si="2527"/>
        <v>22.694061904972767</v>
      </c>
      <c r="AK2456" s="91">
        <f t="shared" si="2527"/>
        <v>22.162868670796158</v>
      </c>
      <c r="AL2456" s="148"/>
      <c r="AM2456" s="148"/>
      <c r="AN2456" s="148"/>
      <c r="AO2456" s="148"/>
    </row>
    <row r="2457" spans="1:41" ht="13.5" customHeight="1">
      <c r="A2457" s="88">
        <v>2454</v>
      </c>
      <c r="B2457" s="95" t="s">
        <v>18</v>
      </c>
      <c r="C2457" s="96">
        <v>2</v>
      </c>
      <c r="D2457" s="96">
        <v>1</v>
      </c>
      <c r="E2457" s="96">
        <v>0</v>
      </c>
      <c r="F2457" s="96">
        <v>3</v>
      </c>
      <c r="G2457" s="96">
        <v>4</v>
      </c>
      <c r="H2457" s="96">
        <v>1</v>
      </c>
      <c r="I2457" s="96">
        <v>5</v>
      </c>
      <c r="J2457" s="96">
        <v>6</v>
      </c>
      <c r="K2457" s="96">
        <v>5</v>
      </c>
      <c r="L2457" s="96">
        <v>2</v>
      </c>
      <c r="M2457" s="96">
        <v>3</v>
      </c>
      <c r="N2457" s="96">
        <v>9</v>
      </c>
      <c r="O2457" s="96"/>
      <c r="P2457" s="96"/>
      <c r="Q2457" s="96"/>
      <c r="R2457" s="96"/>
      <c r="Z2457" s="91">
        <f t="shared" ref="Z2457:AK2457" si="2528">C2457*100000/Z2451</f>
        <v>1.2734149167823352</v>
      </c>
      <c r="AA2457" s="91">
        <f t="shared" si="2528"/>
        <v>0.63476748467036526</v>
      </c>
      <c r="AB2457" s="91">
        <f t="shared" si="2528"/>
        <v>0</v>
      </c>
      <c r="AC2457" s="91">
        <f t="shared" si="2528"/>
        <v>1.8485427321461581</v>
      </c>
      <c r="AD2457" s="91">
        <f t="shared" si="2528"/>
        <v>2.428805634829073</v>
      </c>
      <c r="AE2457" s="91">
        <f t="shared" si="2528"/>
        <v>0.59806823958613675</v>
      </c>
      <c r="AF2457" s="91">
        <f t="shared" si="2528"/>
        <v>2.9395683537829305</v>
      </c>
      <c r="AG2457" s="91">
        <f t="shared" si="2528"/>
        <v>3.4629436175063342</v>
      </c>
      <c r="AH2457" s="91">
        <f t="shared" si="2528"/>
        <v>2.8365092782218491</v>
      </c>
      <c r="AI2457" s="91">
        <f t="shared" si="2528"/>
        <v>1.1186996235575766</v>
      </c>
      <c r="AJ2457" s="91">
        <f t="shared" si="2528"/>
        <v>1.6605411149980074</v>
      </c>
      <c r="AK2457" s="91">
        <f t="shared" si="2528"/>
        <v>5.1145081547991138</v>
      </c>
      <c r="AL2457" s="148"/>
      <c r="AM2457" s="148"/>
      <c r="AN2457" s="148"/>
      <c r="AO2457" s="148"/>
    </row>
    <row r="2458" spans="1:41" ht="13.5" customHeight="1">
      <c r="A2458" s="88">
        <v>2455</v>
      </c>
      <c r="B2458" s="95" t="s">
        <v>17</v>
      </c>
      <c r="C2458" s="96">
        <v>87</v>
      </c>
      <c r="D2458" s="96">
        <v>106</v>
      </c>
      <c r="E2458" s="96">
        <v>126</v>
      </c>
      <c r="F2458" s="96">
        <v>89</v>
      </c>
      <c r="G2458" s="96">
        <v>193</v>
      </c>
      <c r="H2458" s="96">
        <v>186</v>
      </c>
      <c r="I2458" s="96">
        <v>167</v>
      </c>
      <c r="J2458" s="96">
        <v>122</v>
      </c>
      <c r="K2458" s="96">
        <v>141</v>
      </c>
      <c r="L2458" s="96">
        <v>141</v>
      </c>
      <c r="M2458" s="96">
        <v>169</v>
      </c>
      <c r="N2458" s="96">
        <v>217</v>
      </c>
      <c r="O2458" s="96"/>
      <c r="P2458" s="96"/>
      <c r="Q2458" s="96"/>
      <c r="R2458" s="96"/>
      <c r="Z2458" s="91">
        <f t="shared" ref="Z2458:AK2458" si="2529">C2458*100000/Z2451</f>
        <v>55.393548880031581</v>
      </c>
      <c r="AA2458" s="91">
        <f t="shared" si="2529"/>
        <v>67.285353375058719</v>
      </c>
      <c r="AB2458" s="91">
        <f t="shared" si="2529"/>
        <v>78.854482188900292</v>
      </c>
      <c r="AC2458" s="91">
        <f t="shared" si="2529"/>
        <v>54.840101053669358</v>
      </c>
      <c r="AD2458" s="91">
        <f t="shared" si="2529"/>
        <v>117.18987188050276</v>
      </c>
      <c r="AE2458" s="91">
        <f t="shared" si="2529"/>
        <v>111.24069256302144</v>
      </c>
      <c r="AF2458" s="91">
        <f t="shared" si="2529"/>
        <v>98.181583016349876</v>
      </c>
      <c r="AG2458" s="91">
        <f t="shared" si="2529"/>
        <v>70.41318688929546</v>
      </c>
      <c r="AH2458" s="91">
        <f t="shared" si="2529"/>
        <v>79.989561645856142</v>
      </c>
      <c r="AI2458" s="91">
        <f t="shared" si="2529"/>
        <v>78.868323460809151</v>
      </c>
      <c r="AJ2458" s="91">
        <f t="shared" si="2529"/>
        <v>93.543816144887742</v>
      </c>
      <c r="AK2458" s="91">
        <f t="shared" si="2529"/>
        <v>123.31647439904529</v>
      </c>
      <c r="AL2458" s="148"/>
      <c r="AM2458" s="148"/>
      <c r="AN2458" s="148"/>
      <c r="AO2458" s="148"/>
    </row>
    <row r="2459" spans="1:41" ht="13.5" customHeight="1">
      <c r="A2459" s="88">
        <v>2456</v>
      </c>
      <c r="B2459" s="95" t="s">
        <v>16</v>
      </c>
      <c r="C2459" s="96">
        <v>43</v>
      </c>
      <c r="D2459" s="96">
        <v>24</v>
      </c>
      <c r="E2459" s="96">
        <v>35</v>
      </c>
      <c r="F2459" s="96">
        <v>58</v>
      </c>
      <c r="G2459" s="96">
        <v>53</v>
      </c>
      <c r="H2459" s="96">
        <v>56</v>
      </c>
      <c r="I2459" s="96">
        <v>53</v>
      </c>
      <c r="J2459" s="96">
        <v>45</v>
      </c>
      <c r="K2459" s="96">
        <v>64</v>
      </c>
      <c r="L2459" s="96">
        <v>61</v>
      </c>
      <c r="M2459" s="96">
        <v>63</v>
      </c>
      <c r="N2459" s="96">
        <v>46</v>
      </c>
      <c r="O2459" s="96"/>
      <c r="P2459" s="96"/>
      <c r="Q2459" s="96"/>
      <c r="R2459" s="96"/>
      <c r="T2459" s="4"/>
      <c r="U2459" s="4"/>
      <c r="V2459" s="4"/>
      <c r="W2459" s="4"/>
      <c r="X2459" s="4"/>
      <c r="Y2459" s="4"/>
      <c r="Z2459" s="91">
        <f t="shared" ref="Z2459:AK2459" si="2530">C2459*100000/Z2451</f>
        <v>27.378420710820208</v>
      </c>
      <c r="AA2459" s="91">
        <f t="shared" si="2530"/>
        <v>15.234419632088766</v>
      </c>
      <c r="AB2459" s="91">
        <f t="shared" si="2530"/>
        <v>21.904022830250081</v>
      </c>
      <c r="AC2459" s="91">
        <f t="shared" si="2530"/>
        <v>35.738492821492393</v>
      </c>
      <c r="AD2459" s="91">
        <f t="shared" si="2530"/>
        <v>32.181674661485218</v>
      </c>
      <c r="AE2459" s="91">
        <f t="shared" si="2530"/>
        <v>33.491821416823662</v>
      </c>
      <c r="AF2459" s="91">
        <f t="shared" si="2530"/>
        <v>31.159424550099065</v>
      </c>
      <c r="AG2459" s="91">
        <f t="shared" si="2530"/>
        <v>25.972077131297507</v>
      </c>
      <c r="AH2459" s="91">
        <f t="shared" si="2530"/>
        <v>36.307318761239671</v>
      </c>
      <c r="AI2459" s="91">
        <f t="shared" si="2530"/>
        <v>34.120338518506088</v>
      </c>
      <c r="AJ2459" s="91">
        <f t="shared" si="2530"/>
        <v>34.871363414958154</v>
      </c>
      <c r="AK2459" s="91">
        <f t="shared" si="2530"/>
        <v>26.140819457862136</v>
      </c>
      <c r="AL2459" s="148"/>
      <c r="AM2459" s="148"/>
      <c r="AN2459" s="148"/>
      <c r="AO2459" s="148"/>
    </row>
    <row r="2460" spans="1:41" ht="13.5" customHeight="1">
      <c r="A2460" s="88">
        <v>2457</v>
      </c>
      <c r="B2460" s="97" t="s">
        <v>117</v>
      </c>
      <c r="C2460" s="96">
        <v>706</v>
      </c>
      <c r="D2460" s="96">
        <v>790</v>
      </c>
      <c r="E2460" s="96">
        <v>861</v>
      </c>
      <c r="F2460" s="96">
        <v>857</v>
      </c>
      <c r="G2460" s="96">
        <v>1072</v>
      </c>
      <c r="H2460" s="96">
        <v>1155</v>
      </c>
      <c r="I2460" s="96">
        <v>1179</v>
      </c>
      <c r="J2460" s="96">
        <v>1109</v>
      </c>
      <c r="K2460" s="96">
        <v>1146</v>
      </c>
      <c r="L2460" s="96">
        <v>1212</v>
      </c>
      <c r="M2460" s="96">
        <v>1269</v>
      </c>
      <c r="N2460" s="96">
        <v>1277</v>
      </c>
      <c r="O2460" s="96"/>
      <c r="P2460" s="96"/>
      <c r="Q2460" s="96"/>
      <c r="R2460" s="96"/>
      <c r="T2460" s="4" t="s">
        <v>1593</v>
      </c>
      <c r="U2460" s="4" t="s">
        <v>1594</v>
      </c>
      <c r="V2460" s="4" t="s">
        <v>1595</v>
      </c>
      <c r="W2460" s="4" t="s">
        <v>1596</v>
      </c>
      <c r="X2460" s="4" t="s">
        <v>1438</v>
      </c>
      <c r="Y2460" s="4">
        <v>426.1</v>
      </c>
      <c r="Z2460" s="91">
        <f t="shared" ref="Z2460:AK2460" si="2531">C2460*100000/Z2451</f>
        <v>449.51546562416434</v>
      </c>
      <c r="AA2460" s="91">
        <f t="shared" si="2531"/>
        <v>501.46631288958855</v>
      </c>
      <c r="AB2460" s="91">
        <f t="shared" si="2531"/>
        <v>538.83896162415203</v>
      </c>
      <c r="AC2460" s="91">
        <f t="shared" si="2531"/>
        <v>528.06704048308586</v>
      </c>
      <c r="AD2460" s="91">
        <f t="shared" si="2531"/>
        <v>650.91991013419147</v>
      </c>
      <c r="AE2460" s="91">
        <f t="shared" si="2531"/>
        <v>690.76881672198795</v>
      </c>
      <c r="AF2460" s="91">
        <f t="shared" si="2531"/>
        <v>693.15021782201507</v>
      </c>
      <c r="AG2460" s="91">
        <f t="shared" si="2531"/>
        <v>640.0674119690874</v>
      </c>
      <c r="AH2460" s="91">
        <f t="shared" si="2531"/>
        <v>650.12792656844783</v>
      </c>
      <c r="AI2460" s="91">
        <f t="shared" si="2531"/>
        <v>677.93197187589146</v>
      </c>
      <c r="AJ2460" s="91">
        <f t="shared" si="2531"/>
        <v>702.40889164415717</v>
      </c>
      <c r="AK2460" s="91">
        <f t="shared" si="2531"/>
        <v>725.69187929760756</v>
      </c>
      <c r="AL2460" s="148"/>
      <c r="AM2460" s="148"/>
      <c r="AN2460" s="148"/>
      <c r="AO2460" s="148"/>
    </row>
    <row r="2461" spans="1:41" ht="13.5" customHeight="1">
      <c r="A2461" s="88">
        <v>2458</v>
      </c>
      <c r="B2461" s="95" t="s">
        <v>15</v>
      </c>
      <c r="C2461" s="96">
        <v>28</v>
      </c>
      <c r="D2461" s="96">
        <v>35</v>
      </c>
      <c r="E2461" s="96">
        <v>38</v>
      </c>
      <c r="F2461" s="96">
        <v>23</v>
      </c>
      <c r="G2461" s="96">
        <v>34</v>
      </c>
      <c r="H2461" s="96">
        <v>26</v>
      </c>
      <c r="I2461" s="96">
        <v>29</v>
      </c>
      <c r="J2461" s="96">
        <v>26</v>
      </c>
      <c r="K2461" s="96">
        <v>31</v>
      </c>
      <c r="L2461" s="96">
        <v>14</v>
      </c>
      <c r="M2461" s="96">
        <v>13</v>
      </c>
      <c r="N2461" s="96">
        <v>35</v>
      </c>
      <c r="O2461" s="96"/>
      <c r="P2461" s="96"/>
      <c r="Q2461" s="96"/>
      <c r="R2461" s="96"/>
      <c r="Z2461" s="91">
        <f t="shared" ref="Z2461:AK2461" si="2532">C2461*100000/Z2451</f>
        <v>17.827808834952691</v>
      </c>
      <c r="AA2461" s="91">
        <f t="shared" si="2532"/>
        <v>22.216861963462783</v>
      </c>
      <c r="AB2461" s="91">
        <f t="shared" si="2532"/>
        <v>23.781510501414374</v>
      </c>
      <c r="AC2461" s="91">
        <f t="shared" si="2532"/>
        <v>14.172160946453879</v>
      </c>
      <c r="AD2461" s="91">
        <f t="shared" si="2532"/>
        <v>20.644847896047118</v>
      </c>
      <c r="AE2461" s="91">
        <f t="shared" si="2532"/>
        <v>15.549774229239556</v>
      </c>
      <c r="AF2461" s="91">
        <f t="shared" si="2532"/>
        <v>17.049496451940996</v>
      </c>
      <c r="AG2461" s="91">
        <f t="shared" si="2532"/>
        <v>15.006089009194115</v>
      </c>
      <c r="AH2461" s="91">
        <f t="shared" si="2532"/>
        <v>17.586357524975465</v>
      </c>
      <c r="AI2461" s="91">
        <f t="shared" si="2532"/>
        <v>7.8308973649030369</v>
      </c>
      <c r="AJ2461" s="91">
        <f t="shared" si="2532"/>
        <v>7.1956781649913655</v>
      </c>
      <c r="AK2461" s="91">
        <f t="shared" si="2532"/>
        <v>19.889753935329885</v>
      </c>
      <c r="AL2461" s="148"/>
      <c r="AM2461" s="148"/>
      <c r="AN2461" s="148"/>
      <c r="AO2461" s="148"/>
    </row>
    <row r="2462" spans="1:41" ht="13.5" customHeight="1">
      <c r="A2462" s="88">
        <v>2459</v>
      </c>
      <c r="B2462" s="95" t="s">
        <v>14</v>
      </c>
      <c r="C2462" s="96">
        <v>789</v>
      </c>
      <c r="D2462" s="96">
        <v>712</v>
      </c>
      <c r="E2462" s="96">
        <v>747</v>
      </c>
      <c r="F2462" s="96">
        <v>685</v>
      </c>
      <c r="G2462" s="96">
        <v>620</v>
      </c>
      <c r="H2462" s="96">
        <v>521</v>
      </c>
      <c r="I2462" s="96">
        <v>592</v>
      </c>
      <c r="J2462" s="96">
        <v>570</v>
      </c>
      <c r="K2462" s="96">
        <v>637</v>
      </c>
      <c r="L2462" s="96">
        <v>680</v>
      </c>
      <c r="M2462" s="96">
        <v>627</v>
      </c>
      <c r="N2462" s="96">
        <v>523</v>
      </c>
      <c r="O2462" s="96"/>
      <c r="P2462" s="96"/>
      <c r="Q2462" s="96"/>
      <c r="R2462" s="96"/>
      <c r="Z2462" s="91">
        <f t="shared" ref="Z2462:AK2462" si="2533">C2462*100000/Z2451</f>
        <v>502.36218467063122</v>
      </c>
      <c r="AA2462" s="91">
        <f t="shared" si="2533"/>
        <v>451.95444908530004</v>
      </c>
      <c r="AB2462" s="91">
        <f t="shared" si="2533"/>
        <v>467.49443011990888</v>
      </c>
      <c r="AC2462" s="91">
        <f t="shared" si="2533"/>
        <v>422.08392384003946</v>
      </c>
      <c r="AD2462" s="91">
        <f t="shared" si="2533"/>
        <v>376.46487339850626</v>
      </c>
      <c r="AE2462" s="91">
        <f t="shared" si="2533"/>
        <v>311.59355282437724</v>
      </c>
      <c r="AF2462" s="91">
        <f t="shared" si="2533"/>
        <v>348.04489308789897</v>
      </c>
      <c r="AG2462" s="91">
        <f t="shared" si="2533"/>
        <v>328.97964366310174</v>
      </c>
      <c r="AH2462" s="91">
        <f t="shared" si="2533"/>
        <v>361.37128204546354</v>
      </c>
      <c r="AI2462" s="91">
        <f t="shared" si="2533"/>
        <v>380.35787200957606</v>
      </c>
      <c r="AJ2462" s="91">
        <f t="shared" si="2533"/>
        <v>347.05309303458353</v>
      </c>
      <c r="AK2462" s="91">
        <f t="shared" si="2533"/>
        <v>297.20975166221513</v>
      </c>
      <c r="AL2462" s="148"/>
      <c r="AM2462" s="148"/>
      <c r="AN2462" s="148"/>
      <c r="AO2462" s="148"/>
    </row>
    <row r="2463" spans="1:41" ht="13.5" customHeight="1">
      <c r="A2463" s="88">
        <v>2460</v>
      </c>
      <c r="B2463" s="95" t="s">
        <v>13</v>
      </c>
      <c r="C2463" s="96">
        <v>867</v>
      </c>
      <c r="D2463" s="96">
        <v>878</v>
      </c>
      <c r="E2463" s="96">
        <v>981</v>
      </c>
      <c r="F2463" s="96">
        <v>1084</v>
      </c>
      <c r="G2463" s="96">
        <v>988</v>
      </c>
      <c r="H2463" s="96">
        <v>808</v>
      </c>
      <c r="I2463" s="96">
        <v>1112</v>
      </c>
      <c r="J2463" s="96">
        <v>855</v>
      </c>
      <c r="K2463" s="96">
        <v>793</v>
      </c>
      <c r="L2463" s="96">
        <v>1141</v>
      </c>
      <c r="M2463" s="96">
        <v>762</v>
      </c>
      <c r="N2463" s="96">
        <v>678</v>
      </c>
      <c r="O2463" s="96"/>
      <c r="P2463" s="96"/>
      <c r="Q2463" s="96"/>
      <c r="R2463" s="96"/>
      <c r="Z2463" s="91">
        <f t="shared" ref="Z2463:AK2463" si="2534">C2463*100000/Z2451</f>
        <v>552.02536642514235</v>
      </c>
      <c r="AA2463" s="91">
        <f t="shared" si="2534"/>
        <v>557.32585154058063</v>
      </c>
      <c r="AB2463" s="91">
        <f t="shared" si="2534"/>
        <v>613.93846847072371</v>
      </c>
      <c r="AC2463" s="91">
        <f t="shared" si="2534"/>
        <v>667.94010721547852</v>
      </c>
      <c r="AD2463" s="91">
        <f t="shared" si="2534"/>
        <v>599.91499180278095</v>
      </c>
      <c r="AE2463" s="91">
        <f t="shared" si="2534"/>
        <v>483.23913758559854</v>
      </c>
      <c r="AF2463" s="91">
        <f t="shared" si="2534"/>
        <v>653.76000188132377</v>
      </c>
      <c r="AG2463" s="91">
        <f t="shared" si="2534"/>
        <v>493.46946549465264</v>
      </c>
      <c r="AH2463" s="91">
        <f t="shared" si="2534"/>
        <v>449.87037152598526</v>
      </c>
      <c r="AI2463" s="91">
        <f t="shared" si="2534"/>
        <v>638.21813523959747</v>
      </c>
      <c r="AJ2463" s="91">
        <f t="shared" si="2534"/>
        <v>421.77744320949387</v>
      </c>
      <c r="AK2463" s="91">
        <f t="shared" si="2534"/>
        <v>385.29294766153322</v>
      </c>
      <c r="AL2463" s="148"/>
      <c r="AM2463" s="148"/>
      <c r="AN2463" s="148"/>
      <c r="AO2463" s="148"/>
    </row>
    <row r="2464" spans="1:41" ht="13.5" customHeight="1">
      <c r="A2464" s="88">
        <v>2461</v>
      </c>
      <c r="B2464" s="95" t="s">
        <v>12</v>
      </c>
      <c r="C2464" s="96">
        <v>2692</v>
      </c>
      <c r="D2464" s="96">
        <v>2791</v>
      </c>
      <c r="E2464" s="96">
        <v>3161</v>
      </c>
      <c r="F2464" s="96">
        <v>2915</v>
      </c>
      <c r="G2464" s="96">
        <v>2764</v>
      </c>
      <c r="H2464" s="96">
        <v>2736</v>
      </c>
      <c r="I2464" s="96">
        <v>3507</v>
      </c>
      <c r="J2464" s="96">
        <v>3460</v>
      </c>
      <c r="K2464" s="96">
        <v>3409</v>
      </c>
      <c r="L2464" s="96">
        <v>3890</v>
      </c>
      <c r="M2464" s="96">
        <v>2981</v>
      </c>
      <c r="N2464" s="96">
        <v>2675</v>
      </c>
      <c r="O2464" s="96"/>
      <c r="P2464" s="96"/>
      <c r="Q2464" s="96"/>
      <c r="R2464" s="96"/>
      <c r="Z2464" s="91">
        <f t="shared" ref="Z2464:AK2464" si="2535">C2464*100000/Z2451</f>
        <v>1714.0164779890231</v>
      </c>
      <c r="AA2464" s="91">
        <f t="shared" si="2535"/>
        <v>1771.6360497149894</v>
      </c>
      <c r="AB2464" s="91">
        <f t="shared" si="2535"/>
        <v>1978.2461761834431</v>
      </c>
      <c r="AC2464" s="91">
        <f t="shared" si="2535"/>
        <v>1796.1673547353503</v>
      </c>
      <c r="AD2464" s="91">
        <f t="shared" si="2535"/>
        <v>1678.3046936668893</v>
      </c>
      <c r="AE2464" s="91">
        <f t="shared" si="2535"/>
        <v>1636.3147035076702</v>
      </c>
      <c r="AF2464" s="91">
        <f t="shared" si="2535"/>
        <v>2061.8132433433475</v>
      </c>
      <c r="AG2464" s="91">
        <f t="shared" si="2535"/>
        <v>1996.964152761986</v>
      </c>
      <c r="AH2464" s="91">
        <f t="shared" si="2535"/>
        <v>1933.9320258916566</v>
      </c>
      <c r="AI2464" s="91">
        <f t="shared" si="2535"/>
        <v>2175.8707678194864</v>
      </c>
      <c r="AJ2464" s="91">
        <f t="shared" si="2535"/>
        <v>1650.0243546030199</v>
      </c>
      <c r="AK2464" s="91">
        <f t="shared" si="2535"/>
        <v>1520.1454793430698</v>
      </c>
      <c r="AL2464" s="148"/>
      <c r="AM2464" s="148"/>
      <c r="AN2464" s="148"/>
      <c r="AO2464" s="148"/>
    </row>
    <row r="2465" spans="1:41" ht="13.5" customHeight="1">
      <c r="A2465" s="88">
        <v>2462</v>
      </c>
      <c r="B2465" s="95" t="s">
        <v>11</v>
      </c>
      <c r="C2465" s="96">
        <v>537</v>
      </c>
      <c r="D2465" s="96">
        <v>397</v>
      </c>
      <c r="E2465" s="96">
        <v>519</v>
      </c>
      <c r="F2465" s="96">
        <v>651</v>
      </c>
      <c r="G2465" s="96">
        <v>648</v>
      </c>
      <c r="H2465" s="96">
        <v>1460</v>
      </c>
      <c r="I2465" s="96">
        <v>722</v>
      </c>
      <c r="J2465" s="96">
        <v>574</v>
      </c>
      <c r="K2465" s="96">
        <v>973</v>
      </c>
      <c r="L2465" s="96">
        <v>638</v>
      </c>
      <c r="M2465" s="96">
        <v>757</v>
      </c>
      <c r="N2465" s="96">
        <v>690</v>
      </c>
      <c r="O2465" s="96"/>
      <c r="P2465" s="96"/>
      <c r="Q2465" s="96"/>
      <c r="R2465" s="96"/>
      <c r="Z2465" s="91">
        <f t="shared" ref="Z2465:AK2465" si="2536">C2465*100000/Z2451</f>
        <v>341.911905156057</v>
      </c>
      <c r="AA2465" s="91">
        <f t="shared" si="2536"/>
        <v>252.002691414135</v>
      </c>
      <c r="AB2465" s="91">
        <f t="shared" si="2536"/>
        <v>324.80536711142264</v>
      </c>
      <c r="AC2465" s="91">
        <f t="shared" si="2536"/>
        <v>401.13377287571632</v>
      </c>
      <c r="AD2465" s="91">
        <f t="shared" si="2536"/>
        <v>393.46651284230978</v>
      </c>
      <c r="AE2465" s="91">
        <f t="shared" si="2536"/>
        <v>873.17962979575975</v>
      </c>
      <c r="AF2465" s="91">
        <f t="shared" si="2536"/>
        <v>424.47367028625519</v>
      </c>
      <c r="AG2465" s="91">
        <f t="shared" si="2536"/>
        <v>331.2882727414393</v>
      </c>
      <c r="AH2465" s="91">
        <f t="shared" si="2536"/>
        <v>551.98470554197183</v>
      </c>
      <c r="AI2465" s="91">
        <f t="shared" si="2536"/>
        <v>356.86517991486699</v>
      </c>
      <c r="AJ2465" s="91">
        <f t="shared" si="2536"/>
        <v>419.00987468449716</v>
      </c>
      <c r="AK2465" s="91">
        <f t="shared" si="2536"/>
        <v>392.11229186793202</v>
      </c>
      <c r="AL2465" s="148"/>
      <c r="AM2465" s="148"/>
      <c r="AN2465" s="148"/>
      <c r="AO2465" s="148"/>
    </row>
    <row r="2466" spans="1:41" ht="13.5" customHeight="1">
      <c r="A2466" s="88">
        <v>2463</v>
      </c>
      <c r="B2466" s="95" t="s">
        <v>28</v>
      </c>
      <c r="C2466" s="96">
        <v>1</v>
      </c>
      <c r="D2466" s="96">
        <v>2</v>
      </c>
      <c r="E2466" s="96">
        <v>0</v>
      </c>
      <c r="F2466" s="96">
        <v>0</v>
      </c>
      <c r="G2466" s="96">
        <v>0</v>
      </c>
      <c r="H2466" s="96">
        <v>0</v>
      </c>
      <c r="I2466" s="96">
        <v>0</v>
      </c>
      <c r="J2466" s="96">
        <v>0</v>
      </c>
      <c r="K2466" s="96">
        <v>0</v>
      </c>
      <c r="L2466" s="96">
        <v>0</v>
      </c>
      <c r="M2466" s="96">
        <v>0</v>
      </c>
      <c r="N2466" s="96">
        <v>0</v>
      </c>
      <c r="O2466" s="96"/>
      <c r="P2466" s="96"/>
      <c r="Q2466" s="96"/>
      <c r="R2466" s="96"/>
      <c r="Z2466" s="91">
        <f t="shared" ref="Z2466:AK2466" si="2537">C2466*100000/Z2451</f>
        <v>0.6367074583911676</v>
      </c>
      <c r="AA2466" s="91">
        <f t="shared" si="2537"/>
        <v>1.2695349693407305</v>
      </c>
      <c r="AB2466" s="91">
        <f t="shared" si="2537"/>
        <v>0</v>
      </c>
      <c r="AC2466" s="91">
        <f t="shared" si="2537"/>
        <v>0</v>
      </c>
      <c r="AD2466" s="91">
        <f t="shared" si="2537"/>
        <v>0</v>
      </c>
      <c r="AE2466" s="91">
        <f t="shared" si="2537"/>
        <v>0</v>
      </c>
      <c r="AF2466" s="91">
        <f t="shared" si="2537"/>
        <v>0</v>
      </c>
      <c r="AG2466" s="91">
        <f t="shared" si="2537"/>
        <v>0</v>
      </c>
      <c r="AH2466" s="91">
        <f t="shared" si="2537"/>
        <v>0</v>
      </c>
      <c r="AI2466" s="91">
        <f t="shared" si="2537"/>
        <v>0</v>
      </c>
      <c r="AJ2466" s="91">
        <f t="shared" si="2537"/>
        <v>0</v>
      </c>
      <c r="AK2466" s="91">
        <f t="shared" si="2537"/>
        <v>0</v>
      </c>
      <c r="AL2466" s="148"/>
      <c r="AM2466" s="148"/>
      <c r="AN2466" s="148"/>
      <c r="AO2466" s="148"/>
    </row>
    <row r="2467" spans="1:41" ht="13.5" customHeight="1">
      <c r="A2467" s="88">
        <v>2464</v>
      </c>
      <c r="B2467" s="97" t="s">
        <v>118</v>
      </c>
      <c r="C2467" s="96">
        <v>4914</v>
      </c>
      <c r="D2467" s="96">
        <v>4815</v>
      </c>
      <c r="E2467" s="96">
        <v>5446</v>
      </c>
      <c r="F2467" s="96">
        <v>5358</v>
      </c>
      <c r="G2467" s="96">
        <v>5054</v>
      </c>
      <c r="H2467" s="96">
        <v>5551</v>
      </c>
      <c r="I2467" s="96">
        <v>5962</v>
      </c>
      <c r="J2467" s="96">
        <v>5485</v>
      </c>
      <c r="K2467" s="96">
        <v>5843</v>
      </c>
      <c r="L2467" s="96">
        <v>6363</v>
      </c>
      <c r="M2467" s="96">
        <v>5140</v>
      </c>
      <c r="N2467" s="96">
        <v>4601</v>
      </c>
      <c r="O2467" s="96"/>
      <c r="P2467" s="96"/>
      <c r="Q2467" s="96"/>
      <c r="R2467" s="96"/>
      <c r="T2467" s="4" t="s">
        <v>1597</v>
      </c>
      <c r="U2467" s="4" t="s">
        <v>1598</v>
      </c>
      <c r="V2467" s="4" t="s">
        <v>1599</v>
      </c>
      <c r="W2467" s="4" t="s">
        <v>1600</v>
      </c>
      <c r="X2467" s="4" t="s">
        <v>1601</v>
      </c>
      <c r="Y2467" s="4">
        <v>3076.6</v>
      </c>
      <c r="Z2467" s="91">
        <f t="shared" ref="Z2467:AK2467" si="2538">C2467*100000/Z2451</f>
        <v>3128.7804505341974</v>
      </c>
      <c r="AA2467" s="91">
        <f t="shared" si="2538"/>
        <v>3056.4054386878088</v>
      </c>
      <c r="AB2467" s="91">
        <f t="shared" si="2538"/>
        <v>3408.2659523869129</v>
      </c>
      <c r="AC2467" s="91">
        <f t="shared" si="2538"/>
        <v>3301.4973196130386</v>
      </c>
      <c r="AD2467" s="91">
        <f t="shared" si="2538"/>
        <v>3068.7959196065335</v>
      </c>
      <c r="AE2467" s="91">
        <f t="shared" si="2538"/>
        <v>3319.8767979426452</v>
      </c>
      <c r="AF2467" s="91">
        <f t="shared" si="2538"/>
        <v>3505.1413050507663</v>
      </c>
      <c r="AG2467" s="91">
        <f t="shared" si="2538"/>
        <v>3165.7076236703738</v>
      </c>
      <c r="AH2467" s="91">
        <f t="shared" si="2538"/>
        <v>3314.7447425300529</v>
      </c>
      <c r="AI2467" s="91">
        <f t="shared" si="2538"/>
        <v>3559.1428523484301</v>
      </c>
      <c r="AJ2467" s="91">
        <f t="shared" si="2538"/>
        <v>2845.0604436965859</v>
      </c>
      <c r="AK2467" s="91">
        <f t="shared" si="2538"/>
        <v>2614.65022447008</v>
      </c>
      <c r="AL2467" s="148"/>
      <c r="AM2467" s="148"/>
      <c r="AN2467" s="148"/>
      <c r="AO2467" s="148"/>
    </row>
    <row r="2468" spans="1:41" ht="13.5" customHeight="1">
      <c r="A2468" s="88">
        <v>2465</v>
      </c>
      <c r="B2468" s="95" t="s">
        <v>10</v>
      </c>
      <c r="C2468" s="96">
        <v>19</v>
      </c>
      <c r="D2468" s="96">
        <v>45</v>
      </c>
      <c r="E2468" s="96">
        <v>31</v>
      </c>
      <c r="F2468" s="96">
        <v>51</v>
      </c>
      <c r="G2468" s="96">
        <v>67</v>
      </c>
      <c r="H2468" s="96">
        <v>42</v>
      </c>
      <c r="I2468" s="96">
        <v>39</v>
      </c>
      <c r="J2468" s="96">
        <v>42</v>
      </c>
      <c r="K2468" s="96">
        <v>49</v>
      </c>
      <c r="L2468" s="96">
        <v>61</v>
      </c>
      <c r="M2468" s="96">
        <v>69</v>
      </c>
      <c r="N2468" s="96">
        <v>40</v>
      </c>
      <c r="O2468" s="96"/>
      <c r="P2468" s="96"/>
      <c r="Q2468" s="96"/>
      <c r="R2468" s="96"/>
      <c r="Z2468" s="91">
        <f t="shared" ref="Z2468:AK2468" si="2539">C2468*100000/Z2451</f>
        <v>12.097441709432184</v>
      </c>
      <c r="AA2468" s="91">
        <f t="shared" si="2539"/>
        <v>28.564536810166437</v>
      </c>
      <c r="AB2468" s="91">
        <f t="shared" si="2539"/>
        <v>19.400705935364357</v>
      </c>
      <c r="AC2468" s="91">
        <f t="shared" si="2539"/>
        <v>31.42522644648469</v>
      </c>
      <c r="AD2468" s="91">
        <f t="shared" si="2539"/>
        <v>40.682494383386967</v>
      </c>
      <c r="AE2468" s="91">
        <f t="shared" si="2539"/>
        <v>25.118866062617744</v>
      </c>
      <c r="AF2468" s="91">
        <f t="shared" si="2539"/>
        <v>22.928633159506859</v>
      </c>
      <c r="AG2468" s="91">
        <f t="shared" si="2539"/>
        <v>24.24060532254434</v>
      </c>
      <c r="AH2468" s="91">
        <f t="shared" si="2539"/>
        <v>27.79779092657412</v>
      </c>
      <c r="AI2468" s="91">
        <f t="shared" si="2539"/>
        <v>34.120338518506088</v>
      </c>
      <c r="AJ2468" s="91">
        <f t="shared" si="2539"/>
        <v>38.192445644954169</v>
      </c>
      <c r="AK2468" s="91">
        <f t="shared" si="2539"/>
        <v>22.731147354662728</v>
      </c>
      <c r="AL2468" s="148"/>
      <c r="AM2468" s="148"/>
      <c r="AN2468" s="148"/>
      <c r="AO2468" s="148"/>
    </row>
    <row r="2469" spans="1:41" ht="13.5" customHeight="1">
      <c r="A2469" s="88">
        <v>2466</v>
      </c>
      <c r="B2469" s="95" t="s">
        <v>9</v>
      </c>
      <c r="C2469" s="96">
        <v>8</v>
      </c>
      <c r="D2469" s="96">
        <v>13</v>
      </c>
      <c r="E2469" s="96">
        <v>11</v>
      </c>
      <c r="F2469" s="96">
        <v>15</v>
      </c>
      <c r="G2469" s="96">
        <v>31</v>
      </c>
      <c r="H2469" s="96">
        <v>21</v>
      </c>
      <c r="I2469" s="96">
        <v>18</v>
      </c>
      <c r="J2469" s="96">
        <v>25</v>
      </c>
      <c r="K2469" s="96">
        <v>30</v>
      </c>
      <c r="L2469" s="96">
        <v>21</v>
      </c>
      <c r="M2469" s="96">
        <v>55</v>
      </c>
      <c r="N2469" s="96">
        <v>30</v>
      </c>
      <c r="O2469" s="96"/>
      <c r="P2469" s="96"/>
      <c r="Q2469" s="96"/>
      <c r="R2469" s="96"/>
      <c r="Z2469" s="91">
        <f t="shared" ref="Z2469:AK2469" si="2540">C2469*100000/Z2451</f>
        <v>5.0936596671293408</v>
      </c>
      <c r="AA2469" s="91">
        <f t="shared" si="2540"/>
        <v>8.2519773007147474</v>
      </c>
      <c r="AB2469" s="91">
        <f t="shared" si="2540"/>
        <v>6.8841214609357397</v>
      </c>
      <c r="AC2469" s="91">
        <f t="shared" si="2540"/>
        <v>9.2427136607307911</v>
      </c>
      <c r="AD2469" s="91">
        <f t="shared" si="2540"/>
        <v>18.823243669925315</v>
      </c>
      <c r="AE2469" s="91">
        <f t="shared" si="2540"/>
        <v>12.559433031308872</v>
      </c>
      <c r="AF2469" s="91">
        <f t="shared" si="2540"/>
        <v>10.58244607361855</v>
      </c>
      <c r="AG2469" s="91">
        <f t="shared" si="2540"/>
        <v>14.428931739609727</v>
      </c>
      <c r="AH2469" s="91">
        <f t="shared" si="2540"/>
        <v>17.019055669331095</v>
      </c>
      <c r="AI2469" s="91">
        <f t="shared" si="2540"/>
        <v>11.746346047354555</v>
      </c>
      <c r="AJ2469" s="91">
        <f t="shared" si="2540"/>
        <v>30.44325377496347</v>
      </c>
      <c r="AK2469" s="91">
        <f t="shared" si="2540"/>
        <v>17.048360515997047</v>
      </c>
      <c r="AL2469" s="148"/>
      <c r="AM2469" s="148"/>
      <c r="AN2469" s="148"/>
      <c r="AO2469" s="148"/>
    </row>
    <row r="2470" spans="1:41" ht="13.5" customHeight="1">
      <c r="A2470" s="88">
        <v>2467</v>
      </c>
      <c r="B2470" s="95" t="s">
        <v>8</v>
      </c>
      <c r="C2470" s="96">
        <v>92</v>
      </c>
      <c r="D2470" s="96">
        <v>125</v>
      </c>
      <c r="E2470" s="96">
        <v>216</v>
      </c>
      <c r="F2470" s="96">
        <v>189</v>
      </c>
      <c r="G2470" s="96">
        <v>285</v>
      </c>
      <c r="H2470" s="96">
        <v>216</v>
      </c>
      <c r="I2470" s="96">
        <v>287</v>
      </c>
      <c r="J2470" s="96">
        <v>277</v>
      </c>
      <c r="K2470" s="96">
        <v>366</v>
      </c>
      <c r="L2470" s="96">
        <v>339</v>
      </c>
      <c r="M2470" s="96">
        <v>393</v>
      </c>
      <c r="N2470" s="96">
        <v>322</v>
      </c>
      <c r="O2470" s="96"/>
      <c r="P2470" s="96"/>
      <c r="Q2470" s="96"/>
      <c r="R2470" s="96"/>
      <c r="Z2470" s="91">
        <f t="shared" ref="Z2470:AK2470" si="2541">C2470*100000/Z2451</f>
        <v>58.577086171987418</v>
      </c>
      <c r="AA2470" s="91">
        <f t="shared" si="2541"/>
        <v>79.345935583795651</v>
      </c>
      <c r="AB2470" s="91">
        <f t="shared" si="2541"/>
        <v>135.17911232382906</v>
      </c>
      <c r="AC2470" s="91">
        <f t="shared" si="2541"/>
        <v>116.45819212520796</v>
      </c>
      <c r="AD2470" s="91">
        <f t="shared" si="2541"/>
        <v>173.05240148157145</v>
      </c>
      <c r="AE2470" s="91">
        <f t="shared" si="2541"/>
        <v>129.18273975060555</v>
      </c>
      <c r="AF2470" s="91">
        <f t="shared" si="2541"/>
        <v>168.73122350714021</v>
      </c>
      <c r="AG2470" s="91">
        <f t="shared" si="2541"/>
        <v>159.87256367487578</v>
      </c>
      <c r="AH2470" s="91">
        <f t="shared" si="2541"/>
        <v>207.63247916583936</v>
      </c>
      <c r="AI2470" s="91">
        <f t="shared" si="2541"/>
        <v>189.61958619300924</v>
      </c>
      <c r="AJ2470" s="91">
        <f t="shared" si="2541"/>
        <v>217.53088606473895</v>
      </c>
      <c r="AK2470" s="91">
        <f t="shared" si="2541"/>
        <v>182.98573620503495</v>
      </c>
      <c r="AL2470" s="148"/>
      <c r="AM2470" s="148"/>
      <c r="AN2470" s="148"/>
      <c r="AO2470" s="148"/>
    </row>
    <row r="2471" spans="1:41" ht="13.5" customHeight="1">
      <c r="A2471" s="88">
        <v>2468</v>
      </c>
      <c r="B2471" s="95" t="s">
        <v>24</v>
      </c>
      <c r="C2471" s="96">
        <v>1</v>
      </c>
      <c r="D2471" s="96">
        <v>0</v>
      </c>
      <c r="E2471" s="96">
        <v>0</v>
      </c>
      <c r="F2471" s="96">
        <v>0</v>
      </c>
      <c r="G2471" s="96">
        <v>3</v>
      </c>
      <c r="H2471" s="96">
        <v>0</v>
      </c>
      <c r="I2471" s="96">
        <v>3</v>
      </c>
      <c r="J2471" s="96">
        <v>2</v>
      </c>
      <c r="K2471" s="96">
        <v>4</v>
      </c>
      <c r="L2471" s="96">
        <v>1</v>
      </c>
      <c r="M2471" s="96">
        <v>0</v>
      </c>
      <c r="N2471" s="96">
        <v>1</v>
      </c>
      <c r="O2471" s="96"/>
      <c r="P2471" s="96"/>
      <c r="Q2471" s="96"/>
      <c r="R2471" s="96"/>
      <c r="Z2471" s="91">
        <f t="shared" ref="Z2471:AK2471" si="2542">C2471*100000/Z2451</f>
        <v>0.6367074583911676</v>
      </c>
      <c r="AA2471" s="91">
        <f t="shared" si="2542"/>
        <v>0</v>
      </c>
      <c r="AB2471" s="91">
        <f t="shared" si="2542"/>
        <v>0</v>
      </c>
      <c r="AC2471" s="91">
        <f t="shared" si="2542"/>
        <v>0</v>
      </c>
      <c r="AD2471" s="91">
        <f t="shared" si="2542"/>
        <v>1.8216042261218046</v>
      </c>
      <c r="AE2471" s="91">
        <f t="shared" si="2542"/>
        <v>0</v>
      </c>
      <c r="AF2471" s="91">
        <f t="shared" si="2542"/>
        <v>1.7637410122697583</v>
      </c>
      <c r="AG2471" s="91">
        <f t="shared" si="2542"/>
        <v>1.1543145391687781</v>
      </c>
      <c r="AH2471" s="91">
        <f t="shared" si="2542"/>
        <v>2.2692074225774794</v>
      </c>
      <c r="AI2471" s="91">
        <f t="shared" si="2542"/>
        <v>0.55934981177878829</v>
      </c>
      <c r="AJ2471" s="91">
        <f t="shared" si="2542"/>
        <v>0</v>
      </c>
      <c r="AK2471" s="91">
        <f t="shared" si="2542"/>
        <v>0.56827868386656821</v>
      </c>
      <c r="AL2471" s="148"/>
      <c r="AM2471" s="148"/>
      <c r="AN2471" s="148"/>
      <c r="AO2471" s="148"/>
    </row>
    <row r="2472" spans="1:41" ht="13.5" customHeight="1">
      <c r="A2472" s="88">
        <v>2469</v>
      </c>
      <c r="B2472" s="97" t="s">
        <v>119</v>
      </c>
      <c r="C2472" s="96">
        <v>120</v>
      </c>
      <c r="D2472" s="96">
        <v>183</v>
      </c>
      <c r="E2472" s="96">
        <v>258</v>
      </c>
      <c r="F2472" s="96">
        <v>255</v>
      </c>
      <c r="G2472" s="96">
        <v>386</v>
      </c>
      <c r="H2472" s="96">
        <v>279</v>
      </c>
      <c r="I2472" s="96">
        <v>347</v>
      </c>
      <c r="J2472" s="96">
        <v>346</v>
      </c>
      <c r="K2472" s="96">
        <v>449</v>
      </c>
      <c r="L2472" s="96">
        <v>422</v>
      </c>
      <c r="M2472" s="96">
        <v>517</v>
      </c>
      <c r="N2472" s="96">
        <v>393</v>
      </c>
      <c r="O2472" s="96"/>
      <c r="P2472" s="96"/>
      <c r="Q2472" s="96"/>
      <c r="R2472" s="96"/>
      <c r="T2472" s="4" t="s">
        <v>1602</v>
      </c>
      <c r="U2472" s="4" t="s">
        <v>1603</v>
      </c>
      <c r="V2472" s="4" t="s">
        <v>1604</v>
      </c>
      <c r="W2472" s="4" t="s">
        <v>1468</v>
      </c>
      <c r="X2472" s="4" t="s">
        <v>1605</v>
      </c>
      <c r="Y2472" s="4">
        <v>98.8</v>
      </c>
      <c r="Z2472" s="91">
        <f t="shared" ref="Z2472:AK2472" si="2543">C2472*100000/Z2451</f>
        <v>76.404895006940109</v>
      </c>
      <c r="AA2472" s="91">
        <f t="shared" si="2543"/>
        <v>116.16244969467684</v>
      </c>
      <c r="AB2472" s="91">
        <f t="shared" si="2543"/>
        <v>161.46393972012916</v>
      </c>
      <c r="AC2472" s="91">
        <f t="shared" si="2543"/>
        <v>157.12613223242343</v>
      </c>
      <c r="AD2472" s="91">
        <f t="shared" si="2543"/>
        <v>234.37974376100553</v>
      </c>
      <c r="AE2472" s="91">
        <f t="shared" si="2543"/>
        <v>166.86103884453217</v>
      </c>
      <c r="AF2472" s="91">
        <f t="shared" si="2543"/>
        <v>204.00604375253539</v>
      </c>
      <c r="AG2472" s="91">
        <f t="shared" si="2543"/>
        <v>199.69641527619862</v>
      </c>
      <c r="AH2472" s="91">
        <f t="shared" si="2543"/>
        <v>254.71853318432204</v>
      </c>
      <c r="AI2472" s="91">
        <f t="shared" si="2543"/>
        <v>236.04562057064868</v>
      </c>
      <c r="AJ2472" s="91">
        <f t="shared" si="2543"/>
        <v>286.16658548465659</v>
      </c>
      <c r="AK2472" s="91">
        <f t="shared" si="2543"/>
        <v>223.33352275956128</v>
      </c>
      <c r="AL2472" s="148"/>
      <c r="AM2472" s="148"/>
      <c r="AN2472" s="148"/>
      <c r="AO2472" s="148"/>
    </row>
    <row r="2473" spans="1:41" ht="13.5" customHeight="1">
      <c r="A2473" s="88">
        <v>2470</v>
      </c>
      <c r="B2473" s="95" t="s">
        <v>7</v>
      </c>
      <c r="C2473" s="96">
        <v>94</v>
      </c>
      <c r="D2473" s="96">
        <v>77</v>
      </c>
      <c r="E2473" s="96">
        <v>125</v>
      </c>
      <c r="F2473" s="96">
        <v>153</v>
      </c>
      <c r="G2473" s="96">
        <v>125</v>
      </c>
      <c r="H2473" s="96">
        <v>111</v>
      </c>
      <c r="I2473" s="96">
        <v>154</v>
      </c>
      <c r="J2473" s="96">
        <v>203</v>
      </c>
      <c r="K2473" s="96">
        <v>164</v>
      </c>
      <c r="L2473" s="96">
        <v>144</v>
      </c>
      <c r="M2473" s="96">
        <v>160</v>
      </c>
      <c r="N2473" s="96">
        <v>141</v>
      </c>
      <c r="O2473" s="96"/>
      <c r="P2473" s="96"/>
      <c r="Q2473" s="96"/>
      <c r="R2473" s="96"/>
      <c r="Z2473" s="91">
        <f t="shared" ref="Z2473:AK2473" si="2544">C2473*100000/Z2451</f>
        <v>59.850501088769754</v>
      </c>
      <c r="AA2473" s="91">
        <f t="shared" si="2544"/>
        <v>48.877096319618126</v>
      </c>
      <c r="AB2473" s="91">
        <f t="shared" si="2544"/>
        <v>78.228652965178867</v>
      </c>
      <c r="AC2473" s="91">
        <f t="shared" si="2544"/>
        <v>94.275679339454058</v>
      </c>
      <c r="AD2473" s="91">
        <f t="shared" si="2544"/>
        <v>75.900176088408529</v>
      </c>
      <c r="AE2473" s="91">
        <f t="shared" si="2544"/>
        <v>66.385574594061183</v>
      </c>
      <c r="AF2473" s="91">
        <f t="shared" si="2544"/>
        <v>90.538705296514266</v>
      </c>
      <c r="AG2473" s="91">
        <f t="shared" si="2544"/>
        <v>117.16292572563098</v>
      </c>
      <c r="AH2473" s="91">
        <f t="shared" si="2544"/>
        <v>93.03750432567665</v>
      </c>
      <c r="AI2473" s="91">
        <f t="shared" si="2544"/>
        <v>80.546372896145527</v>
      </c>
      <c r="AJ2473" s="91">
        <f t="shared" si="2544"/>
        <v>88.562192799893722</v>
      </c>
      <c r="AK2473" s="91">
        <f t="shared" si="2544"/>
        <v>80.127294425186108</v>
      </c>
      <c r="AL2473" s="148"/>
      <c r="AM2473" s="148"/>
      <c r="AN2473" s="148"/>
      <c r="AO2473" s="148"/>
    </row>
    <row r="2474" spans="1:41" ht="13.5" customHeight="1">
      <c r="A2474" s="88">
        <v>2471</v>
      </c>
      <c r="B2474" s="95" t="s">
        <v>6</v>
      </c>
      <c r="C2474" s="96">
        <v>149</v>
      </c>
      <c r="D2474" s="96">
        <v>156</v>
      </c>
      <c r="E2474" s="96">
        <v>221</v>
      </c>
      <c r="F2474" s="96">
        <v>160</v>
      </c>
      <c r="G2474" s="96">
        <v>145</v>
      </c>
      <c r="H2474" s="96">
        <v>188</v>
      </c>
      <c r="I2474" s="96">
        <v>149</v>
      </c>
      <c r="J2474" s="96">
        <v>157</v>
      </c>
      <c r="K2474" s="96">
        <v>127</v>
      </c>
      <c r="L2474" s="96">
        <v>106</v>
      </c>
      <c r="M2474" s="96">
        <v>115</v>
      </c>
      <c r="N2474" s="96">
        <v>84</v>
      </c>
      <c r="O2474" s="96"/>
      <c r="P2474" s="96"/>
      <c r="Q2474" s="96"/>
      <c r="R2474" s="96"/>
      <c r="Z2474" s="91">
        <f t="shared" ref="Z2474:AK2474" si="2545">C2474*100000/Z2451</f>
        <v>94.869411300283971</v>
      </c>
      <c r="AA2474" s="91">
        <f t="shared" si="2545"/>
        <v>99.023727608576976</v>
      </c>
      <c r="AB2474" s="91">
        <f t="shared" si="2545"/>
        <v>138.30825844243623</v>
      </c>
      <c r="AC2474" s="91">
        <f t="shared" si="2545"/>
        <v>98.588945714461772</v>
      </c>
      <c r="AD2474" s="91">
        <f t="shared" si="2545"/>
        <v>88.04420426255389</v>
      </c>
      <c r="AE2474" s="91">
        <f t="shared" si="2545"/>
        <v>112.43682904219371</v>
      </c>
      <c r="AF2474" s="91">
        <f t="shared" si="2545"/>
        <v>87.599136942731334</v>
      </c>
      <c r="AG2474" s="91">
        <f t="shared" si="2545"/>
        <v>90.613691324749084</v>
      </c>
      <c r="AH2474" s="91">
        <f t="shared" si="2545"/>
        <v>72.047335666834968</v>
      </c>
      <c r="AI2474" s="91">
        <f t="shared" si="2545"/>
        <v>59.291080048551564</v>
      </c>
      <c r="AJ2474" s="91">
        <f t="shared" si="2545"/>
        <v>63.654076074923616</v>
      </c>
      <c r="AK2474" s="91">
        <f t="shared" si="2545"/>
        <v>47.735409444791728</v>
      </c>
      <c r="AL2474" s="148"/>
      <c r="AM2474" s="148"/>
      <c r="AN2474" s="148"/>
      <c r="AO2474" s="148"/>
    </row>
    <row r="2475" spans="1:41" ht="13.5" customHeight="1">
      <c r="A2475" s="88">
        <v>2472</v>
      </c>
      <c r="B2475" s="95" t="s">
        <v>5</v>
      </c>
      <c r="C2475" s="96">
        <v>70</v>
      </c>
      <c r="D2475" s="96">
        <v>23</v>
      </c>
      <c r="E2475" s="96">
        <v>43</v>
      </c>
      <c r="F2475" s="96">
        <v>25</v>
      </c>
      <c r="G2475" s="96">
        <v>45</v>
      </c>
      <c r="H2475" s="96">
        <v>35</v>
      </c>
      <c r="I2475" s="96">
        <v>26</v>
      </c>
      <c r="J2475" s="96">
        <v>83</v>
      </c>
      <c r="K2475" s="96">
        <v>41</v>
      </c>
      <c r="L2475" s="96">
        <v>57</v>
      </c>
      <c r="M2475" s="96">
        <v>56</v>
      </c>
      <c r="N2475" s="96">
        <v>42</v>
      </c>
      <c r="O2475" s="96"/>
      <c r="P2475" s="96"/>
      <c r="Q2475" s="96"/>
      <c r="R2475" s="96"/>
      <c r="Z2475" s="91">
        <f t="shared" ref="Z2475:AK2475" si="2546">C2475*100000/Z2451</f>
        <v>44.569522087381735</v>
      </c>
      <c r="AA2475" s="91">
        <f t="shared" si="2546"/>
        <v>14.5996521474184</v>
      </c>
      <c r="AB2475" s="91">
        <f t="shared" si="2546"/>
        <v>26.910656620021527</v>
      </c>
      <c r="AC2475" s="91">
        <f t="shared" si="2546"/>
        <v>15.40452276788465</v>
      </c>
      <c r="AD2475" s="91">
        <f t="shared" si="2546"/>
        <v>27.324063391827067</v>
      </c>
      <c r="AE2475" s="91">
        <f t="shared" si="2546"/>
        <v>20.932388385514788</v>
      </c>
      <c r="AF2475" s="91">
        <f t="shared" si="2546"/>
        <v>15.285755439671238</v>
      </c>
      <c r="AG2475" s="91">
        <f t="shared" si="2546"/>
        <v>47.90405337550429</v>
      </c>
      <c r="AH2475" s="91">
        <f t="shared" si="2546"/>
        <v>23.259376081419163</v>
      </c>
      <c r="AI2475" s="91">
        <f t="shared" si="2546"/>
        <v>31.882939271390935</v>
      </c>
      <c r="AJ2475" s="91">
        <f t="shared" si="2546"/>
        <v>30.996767479962802</v>
      </c>
      <c r="AK2475" s="91">
        <f t="shared" si="2546"/>
        <v>23.867704722395864</v>
      </c>
      <c r="AL2475" s="148"/>
      <c r="AM2475" s="148"/>
      <c r="AN2475" s="148"/>
      <c r="AO2475" s="148"/>
    </row>
    <row r="2476" spans="1:41" ht="13.5" customHeight="1">
      <c r="A2476" s="88">
        <v>2473</v>
      </c>
      <c r="B2476" s="95" t="s">
        <v>26</v>
      </c>
      <c r="C2476" s="96">
        <v>0</v>
      </c>
      <c r="D2476" s="96">
        <v>4</v>
      </c>
      <c r="E2476" s="96">
        <v>1</v>
      </c>
      <c r="F2476" s="96">
        <v>2</v>
      </c>
      <c r="G2476" s="96">
        <v>1</v>
      </c>
      <c r="H2476" s="96">
        <v>0</v>
      </c>
      <c r="I2476" s="96">
        <v>0</v>
      </c>
      <c r="J2476" s="96">
        <v>0</v>
      </c>
      <c r="K2476" s="96">
        <v>0</v>
      </c>
      <c r="L2476" s="96">
        <v>1</v>
      </c>
      <c r="M2476" s="96">
        <v>1</v>
      </c>
      <c r="N2476" s="96">
        <v>4</v>
      </c>
      <c r="O2476" s="96"/>
      <c r="P2476" s="96"/>
      <c r="Q2476" s="96"/>
      <c r="R2476" s="96"/>
      <c r="Z2476" s="91">
        <f t="shared" ref="Z2476:AK2476" si="2547">C2476*100000/Z2451</f>
        <v>0</v>
      </c>
      <c r="AA2476" s="91">
        <f t="shared" si="2547"/>
        <v>2.539069938681461</v>
      </c>
      <c r="AB2476" s="91">
        <f t="shared" si="2547"/>
        <v>0.62582922372143091</v>
      </c>
      <c r="AC2476" s="91">
        <f t="shared" si="2547"/>
        <v>1.2323618214307721</v>
      </c>
      <c r="AD2476" s="91">
        <f t="shared" si="2547"/>
        <v>0.60720140870726824</v>
      </c>
      <c r="AE2476" s="91">
        <f t="shared" si="2547"/>
        <v>0</v>
      </c>
      <c r="AF2476" s="91">
        <f t="shared" si="2547"/>
        <v>0</v>
      </c>
      <c r="AG2476" s="91">
        <f t="shared" si="2547"/>
        <v>0</v>
      </c>
      <c r="AH2476" s="91">
        <f t="shared" si="2547"/>
        <v>0</v>
      </c>
      <c r="AI2476" s="91">
        <f t="shared" si="2547"/>
        <v>0.55934981177878829</v>
      </c>
      <c r="AJ2476" s="91">
        <f t="shared" si="2547"/>
        <v>0.55351370499933583</v>
      </c>
      <c r="AK2476" s="91">
        <f t="shared" si="2547"/>
        <v>2.2731147354662729</v>
      </c>
      <c r="AL2476" s="148"/>
      <c r="AM2476" s="148"/>
      <c r="AN2476" s="148"/>
      <c r="AO2476" s="148"/>
    </row>
    <row r="2477" spans="1:41" ht="13.5" customHeight="1">
      <c r="A2477" s="88">
        <v>2474</v>
      </c>
      <c r="B2477" s="95" t="s">
        <v>4</v>
      </c>
      <c r="C2477" s="96">
        <v>36</v>
      </c>
      <c r="D2477" s="96">
        <v>53</v>
      </c>
      <c r="E2477" s="96">
        <v>122</v>
      </c>
      <c r="F2477" s="96">
        <v>54</v>
      </c>
      <c r="G2477" s="96">
        <v>64</v>
      </c>
      <c r="H2477" s="96">
        <v>141</v>
      </c>
      <c r="I2477" s="96">
        <v>99</v>
      </c>
      <c r="J2477" s="96">
        <v>108</v>
      </c>
      <c r="K2477" s="96">
        <v>127</v>
      </c>
      <c r="L2477" s="96">
        <v>124</v>
      </c>
      <c r="M2477" s="96">
        <v>154</v>
      </c>
      <c r="N2477" s="96">
        <v>135</v>
      </c>
      <c r="O2477" s="96"/>
      <c r="P2477" s="96"/>
      <c r="Q2477" s="96"/>
      <c r="R2477" s="96"/>
      <c r="Z2477" s="91">
        <f t="shared" ref="Z2477:AK2477" si="2548">C2477*100000/Z2451</f>
        <v>22.921468502082032</v>
      </c>
      <c r="AA2477" s="91">
        <f t="shared" si="2548"/>
        <v>33.642676687529359</v>
      </c>
      <c r="AB2477" s="91">
        <f t="shared" si="2548"/>
        <v>76.351165294014564</v>
      </c>
      <c r="AC2477" s="91">
        <f t="shared" si="2548"/>
        <v>33.273769178630843</v>
      </c>
      <c r="AD2477" s="91">
        <f t="shared" si="2548"/>
        <v>38.860890157265167</v>
      </c>
      <c r="AE2477" s="91">
        <f t="shared" si="2548"/>
        <v>84.327621781645291</v>
      </c>
      <c r="AF2477" s="91">
        <f t="shared" si="2548"/>
        <v>58.203453404902021</v>
      </c>
      <c r="AG2477" s="91">
        <f t="shared" si="2548"/>
        <v>62.33298511511402</v>
      </c>
      <c r="AH2477" s="91">
        <f t="shared" si="2548"/>
        <v>72.047335666834968</v>
      </c>
      <c r="AI2477" s="91">
        <f t="shared" si="2548"/>
        <v>69.359376660569751</v>
      </c>
      <c r="AJ2477" s="91">
        <f t="shared" si="2548"/>
        <v>85.241110569897714</v>
      </c>
      <c r="AK2477" s="91">
        <f t="shared" si="2548"/>
        <v>76.717622321986696</v>
      </c>
      <c r="AL2477" s="148"/>
      <c r="AM2477" s="148"/>
      <c r="AN2477" s="148"/>
      <c r="AO2477" s="148"/>
    </row>
    <row r="2478" spans="1:41" ht="13.5" customHeight="1">
      <c r="A2478" s="88">
        <v>2475</v>
      </c>
      <c r="B2478" s="95" t="s">
        <v>3</v>
      </c>
      <c r="C2478" s="96">
        <v>165</v>
      </c>
      <c r="D2478" s="96">
        <v>131</v>
      </c>
      <c r="E2478" s="96">
        <v>120</v>
      </c>
      <c r="F2478" s="96">
        <v>477</v>
      </c>
      <c r="G2478" s="96">
        <v>605</v>
      </c>
      <c r="H2478" s="96">
        <v>746</v>
      </c>
      <c r="I2478" s="96">
        <v>613</v>
      </c>
      <c r="J2478" s="96">
        <v>611</v>
      </c>
      <c r="K2478" s="96">
        <v>663</v>
      </c>
      <c r="L2478" s="96">
        <v>814</v>
      </c>
      <c r="M2478" s="96">
        <v>812</v>
      </c>
      <c r="N2478" s="96">
        <v>711</v>
      </c>
      <c r="O2478" s="96"/>
      <c r="P2478" s="96"/>
      <c r="Q2478" s="96"/>
      <c r="R2478" s="96"/>
      <c r="Z2478" s="91">
        <f t="shared" ref="Z2478:AK2478" si="2549">C2478*100000/Z2451</f>
        <v>105.05673063454265</v>
      </c>
      <c r="AA2478" s="91">
        <f t="shared" si="2549"/>
        <v>83.154540491817841</v>
      </c>
      <c r="AB2478" s="91">
        <f t="shared" si="2549"/>
        <v>75.099506846571714</v>
      </c>
      <c r="AC2478" s="91">
        <f t="shared" si="2549"/>
        <v>293.91829441123912</v>
      </c>
      <c r="AD2478" s="91">
        <f t="shared" si="2549"/>
        <v>367.35685226789724</v>
      </c>
      <c r="AE2478" s="91">
        <f t="shared" si="2549"/>
        <v>446.15890673125801</v>
      </c>
      <c r="AF2478" s="91">
        <f t="shared" si="2549"/>
        <v>360.39108017378726</v>
      </c>
      <c r="AG2478" s="91">
        <f t="shared" si="2549"/>
        <v>352.64309171606169</v>
      </c>
      <c r="AH2478" s="91">
        <f t="shared" si="2549"/>
        <v>376.12113029221717</v>
      </c>
      <c r="AI2478" s="91">
        <f t="shared" si="2549"/>
        <v>455.31074678793368</v>
      </c>
      <c r="AJ2478" s="91">
        <f t="shared" si="2549"/>
        <v>449.45312845946063</v>
      </c>
      <c r="AK2478" s="91">
        <f t="shared" si="2549"/>
        <v>404.04614422912999</v>
      </c>
      <c r="AL2478" s="148"/>
      <c r="AM2478" s="148"/>
      <c r="AN2478" s="148"/>
      <c r="AO2478" s="148"/>
    </row>
    <row r="2479" spans="1:41" ht="13.5" customHeight="1">
      <c r="A2479" s="88">
        <v>2476</v>
      </c>
      <c r="B2479" s="95" t="s">
        <v>2</v>
      </c>
      <c r="C2479" s="96">
        <v>0</v>
      </c>
      <c r="D2479" s="96">
        <v>0</v>
      </c>
      <c r="E2479" s="96">
        <v>0</v>
      </c>
      <c r="F2479" s="96">
        <v>0</v>
      </c>
      <c r="G2479" s="96">
        <v>0</v>
      </c>
      <c r="H2479" s="96">
        <v>0</v>
      </c>
      <c r="I2479" s="96">
        <v>0</v>
      </c>
      <c r="J2479" s="96">
        <v>0</v>
      </c>
      <c r="K2479" s="96">
        <v>0</v>
      </c>
      <c r="L2479" s="96">
        <v>0</v>
      </c>
      <c r="M2479" s="96">
        <v>0</v>
      </c>
      <c r="N2479" s="96">
        <v>0</v>
      </c>
      <c r="O2479" s="96"/>
      <c r="P2479" s="96"/>
      <c r="Q2479" s="96"/>
      <c r="R2479" s="96"/>
      <c r="Z2479" s="91">
        <f t="shared" ref="Z2479:AK2479" si="2550">C2479*100000/Z2451</f>
        <v>0</v>
      </c>
      <c r="AA2479" s="91">
        <f t="shared" si="2550"/>
        <v>0</v>
      </c>
      <c r="AB2479" s="91">
        <f t="shared" si="2550"/>
        <v>0</v>
      </c>
      <c r="AC2479" s="91">
        <f t="shared" si="2550"/>
        <v>0</v>
      </c>
      <c r="AD2479" s="91">
        <f t="shared" si="2550"/>
        <v>0</v>
      </c>
      <c r="AE2479" s="91">
        <f t="shared" si="2550"/>
        <v>0</v>
      </c>
      <c r="AF2479" s="91">
        <f t="shared" si="2550"/>
        <v>0</v>
      </c>
      <c r="AG2479" s="91">
        <f t="shared" si="2550"/>
        <v>0</v>
      </c>
      <c r="AH2479" s="91">
        <f t="shared" si="2550"/>
        <v>0</v>
      </c>
      <c r="AI2479" s="91">
        <f t="shared" si="2550"/>
        <v>0</v>
      </c>
      <c r="AJ2479" s="91">
        <f t="shared" si="2550"/>
        <v>0</v>
      </c>
      <c r="AK2479" s="91">
        <f t="shared" si="2550"/>
        <v>0</v>
      </c>
      <c r="AL2479" s="148"/>
      <c r="AM2479" s="148"/>
      <c r="AN2479" s="148"/>
      <c r="AO2479" s="148"/>
    </row>
    <row r="2480" spans="1:41" ht="13.5" customHeight="1">
      <c r="A2480" s="88">
        <v>2477</v>
      </c>
      <c r="B2480" s="95" t="s">
        <v>23</v>
      </c>
      <c r="C2480" s="96">
        <v>9</v>
      </c>
      <c r="D2480" s="96">
        <v>5</v>
      </c>
      <c r="E2480" s="96">
        <v>14</v>
      </c>
      <c r="F2480" s="96">
        <v>12</v>
      </c>
      <c r="G2480" s="96">
        <v>2</v>
      </c>
      <c r="H2480" s="96">
        <v>5</v>
      </c>
      <c r="I2480" s="96">
        <v>14</v>
      </c>
      <c r="J2480" s="96">
        <v>10</v>
      </c>
      <c r="K2480" s="96">
        <v>5</v>
      </c>
      <c r="L2480" s="96">
        <v>8</v>
      </c>
      <c r="M2480" s="96">
        <v>4</v>
      </c>
      <c r="N2480" s="96">
        <v>4</v>
      </c>
      <c r="O2480" s="96"/>
      <c r="P2480" s="96"/>
      <c r="Q2480" s="96"/>
      <c r="R2480" s="96"/>
      <c r="Z2480" s="91">
        <f t="shared" ref="Z2480:AK2480" si="2551">C2480*100000/Z2451</f>
        <v>5.730367125520508</v>
      </c>
      <c r="AA2480" s="91">
        <f t="shared" si="2551"/>
        <v>3.1738374233518263</v>
      </c>
      <c r="AB2480" s="91">
        <f t="shared" si="2551"/>
        <v>8.7616091321000322</v>
      </c>
      <c r="AC2480" s="91">
        <f t="shared" si="2551"/>
        <v>7.3941709285846322</v>
      </c>
      <c r="AD2480" s="91">
        <f t="shared" si="2551"/>
        <v>1.2144028174145365</v>
      </c>
      <c r="AE2480" s="91">
        <f t="shared" si="2551"/>
        <v>2.9903411979306838</v>
      </c>
      <c r="AF2480" s="91">
        <f t="shared" si="2551"/>
        <v>8.2307913905922057</v>
      </c>
      <c r="AG2480" s="91">
        <f t="shared" si="2551"/>
        <v>5.7715726958438909</v>
      </c>
      <c r="AH2480" s="91">
        <f t="shared" si="2551"/>
        <v>2.8365092782218491</v>
      </c>
      <c r="AI2480" s="91">
        <f t="shared" si="2551"/>
        <v>4.4747984942303063</v>
      </c>
      <c r="AJ2480" s="91">
        <f t="shared" si="2551"/>
        <v>2.2140548199973433</v>
      </c>
      <c r="AK2480" s="91">
        <f t="shared" si="2551"/>
        <v>2.2731147354662729</v>
      </c>
      <c r="AL2480" s="148"/>
      <c r="AM2480" s="148"/>
      <c r="AN2480" s="148"/>
      <c r="AO2480" s="148"/>
    </row>
    <row r="2481" spans="1:41" ht="13.5" customHeight="1">
      <c r="A2481" s="88">
        <v>2478</v>
      </c>
      <c r="B2481" s="95" t="s">
        <v>1</v>
      </c>
      <c r="C2481" s="96">
        <v>19</v>
      </c>
      <c r="D2481" s="96">
        <v>30</v>
      </c>
      <c r="E2481" s="96">
        <v>9</v>
      </c>
      <c r="F2481" s="96">
        <v>21</v>
      </c>
      <c r="G2481" s="96">
        <v>5</v>
      </c>
      <c r="H2481" s="96">
        <v>6</v>
      </c>
      <c r="I2481" s="96">
        <v>5</v>
      </c>
      <c r="J2481" s="96">
        <v>16</v>
      </c>
      <c r="K2481" s="96">
        <v>10</v>
      </c>
      <c r="L2481" s="96">
        <v>3</v>
      </c>
      <c r="M2481" s="96">
        <v>2</v>
      </c>
      <c r="N2481" s="96">
        <v>5</v>
      </c>
      <c r="O2481" s="96"/>
      <c r="P2481" s="96"/>
      <c r="Q2481" s="96"/>
      <c r="R2481" s="96"/>
      <c r="Z2481" s="91">
        <f t="shared" ref="Z2481:AK2481" si="2552">C2481*100000/Z2451</f>
        <v>12.097441709432184</v>
      </c>
      <c r="AA2481" s="91">
        <f t="shared" si="2552"/>
        <v>19.043024540110956</v>
      </c>
      <c r="AB2481" s="91">
        <f t="shared" si="2552"/>
        <v>5.6324630134928784</v>
      </c>
      <c r="AC2481" s="91">
        <f t="shared" si="2552"/>
        <v>12.939799125023107</v>
      </c>
      <c r="AD2481" s="91">
        <f t="shared" si="2552"/>
        <v>3.0360070435363409</v>
      </c>
      <c r="AE2481" s="91">
        <f t="shared" si="2552"/>
        <v>3.5884094375168205</v>
      </c>
      <c r="AF2481" s="91">
        <f t="shared" si="2552"/>
        <v>2.9395683537829305</v>
      </c>
      <c r="AG2481" s="91">
        <f t="shared" si="2552"/>
        <v>9.234516313350225</v>
      </c>
      <c r="AH2481" s="91">
        <f t="shared" si="2552"/>
        <v>5.6730185564436981</v>
      </c>
      <c r="AI2481" s="91">
        <f t="shared" si="2552"/>
        <v>1.6780494353363651</v>
      </c>
      <c r="AJ2481" s="91">
        <f t="shared" si="2552"/>
        <v>1.1070274099986717</v>
      </c>
      <c r="AK2481" s="91">
        <f t="shared" si="2552"/>
        <v>2.841393419332841</v>
      </c>
      <c r="AL2481" s="148"/>
      <c r="AM2481" s="148"/>
      <c r="AN2481" s="148"/>
      <c r="AO2481" s="148"/>
    </row>
    <row r="2482" spans="1:41" ht="13.5" customHeight="1">
      <c r="A2482" s="88">
        <v>2479</v>
      </c>
      <c r="B2482" s="95" t="s">
        <v>0</v>
      </c>
      <c r="C2482" s="96">
        <v>2</v>
      </c>
      <c r="D2482" s="96">
        <v>26</v>
      </c>
      <c r="E2482" s="96">
        <v>38</v>
      </c>
      <c r="F2482" s="96">
        <v>2</v>
      </c>
      <c r="G2482" s="96">
        <v>3</v>
      </c>
      <c r="H2482" s="96">
        <v>3</v>
      </c>
      <c r="I2482" s="96">
        <v>1</v>
      </c>
      <c r="J2482" s="96">
        <v>6</v>
      </c>
      <c r="K2482" s="96">
        <v>4</v>
      </c>
      <c r="L2482" s="96">
        <v>88</v>
      </c>
      <c r="M2482" s="96">
        <v>482</v>
      </c>
      <c r="N2482" s="96">
        <v>57</v>
      </c>
      <c r="O2482" s="96"/>
      <c r="P2482" s="96"/>
      <c r="Q2482" s="96"/>
      <c r="R2482" s="96"/>
      <c r="Z2482" s="91">
        <f t="shared" ref="Z2482:AK2482" si="2553">C2482*100000/Z2451</f>
        <v>1.2734149167823352</v>
      </c>
      <c r="AA2482" s="91">
        <f t="shared" si="2553"/>
        <v>16.503954601429495</v>
      </c>
      <c r="AB2482" s="91">
        <f t="shared" si="2553"/>
        <v>23.781510501414374</v>
      </c>
      <c r="AC2482" s="91">
        <f t="shared" si="2553"/>
        <v>1.2323618214307721</v>
      </c>
      <c r="AD2482" s="91">
        <f t="shared" si="2553"/>
        <v>1.8216042261218046</v>
      </c>
      <c r="AE2482" s="91">
        <f t="shared" si="2553"/>
        <v>1.7942047187584103</v>
      </c>
      <c r="AF2482" s="91">
        <f t="shared" si="2553"/>
        <v>0.58791367075658607</v>
      </c>
      <c r="AG2482" s="91">
        <f t="shared" si="2553"/>
        <v>3.4629436175063342</v>
      </c>
      <c r="AH2482" s="91">
        <f t="shared" si="2553"/>
        <v>2.2692074225774794</v>
      </c>
      <c r="AI2482" s="91">
        <f t="shared" si="2553"/>
        <v>49.222783436533376</v>
      </c>
      <c r="AJ2482" s="91">
        <f t="shared" si="2553"/>
        <v>266.79360580967983</v>
      </c>
      <c r="AK2482" s="91">
        <f t="shared" si="2553"/>
        <v>32.391884980394387</v>
      </c>
      <c r="AL2482" s="148"/>
      <c r="AM2482" s="148"/>
      <c r="AN2482" s="148"/>
      <c r="AO2482" s="148"/>
    </row>
    <row r="2483" spans="1:41" ht="13.5" customHeight="1">
      <c r="A2483" s="88">
        <v>2480</v>
      </c>
      <c r="B2483" s="97" t="s">
        <v>111</v>
      </c>
      <c r="C2483" s="96"/>
      <c r="D2483" s="96"/>
      <c r="E2483" s="96"/>
      <c r="F2483" s="96"/>
      <c r="G2483" s="96"/>
      <c r="H2483" s="96"/>
      <c r="I2483" s="96"/>
      <c r="J2483" s="96"/>
      <c r="K2483" s="96"/>
      <c r="L2483" s="96"/>
      <c r="M2483" s="96">
        <v>0</v>
      </c>
      <c r="N2483" s="96">
        <v>0</v>
      </c>
      <c r="O2483" s="96"/>
      <c r="P2483" s="96"/>
      <c r="Q2483" s="96"/>
      <c r="R2483" s="96"/>
      <c r="Z2483" s="91">
        <f t="shared" ref="Z2483:AK2483" si="2554">C2483*100000/Z2451</f>
        <v>0</v>
      </c>
      <c r="AA2483" s="91">
        <f t="shared" si="2554"/>
        <v>0</v>
      </c>
      <c r="AB2483" s="91">
        <f t="shared" si="2554"/>
        <v>0</v>
      </c>
      <c r="AC2483" s="91">
        <f t="shared" si="2554"/>
        <v>0</v>
      </c>
      <c r="AD2483" s="91">
        <f t="shared" si="2554"/>
        <v>0</v>
      </c>
      <c r="AE2483" s="91">
        <f t="shared" si="2554"/>
        <v>0</v>
      </c>
      <c r="AF2483" s="91">
        <f t="shared" si="2554"/>
        <v>0</v>
      </c>
      <c r="AG2483" s="91">
        <f t="shared" si="2554"/>
        <v>0</v>
      </c>
      <c r="AH2483" s="91">
        <f t="shared" si="2554"/>
        <v>0</v>
      </c>
      <c r="AI2483" s="91">
        <f t="shared" si="2554"/>
        <v>0</v>
      </c>
      <c r="AJ2483" s="91">
        <f t="shared" si="2554"/>
        <v>0</v>
      </c>
      <c r="AK2483" s="91">
        <f t="shared" si="2554"/>
        <v>0</v>
      </c>
      <c r="AL2483" s="148"/>
      <c r="AM2483" s="148"/>
      <c r="AN2483" s="148"/>
      <c r="AO2483" s="148"/>
    </row>
    <row r="2484" spans="1:41" ht="13.5" customHeight="1">
      <c r="A2484" s="88">
        <v>2481</v>
      </c>
      <c r="B2484" s="97" t="s">
        <v>112</v>
      </c>
      <c r="C2484" s="96">
        <f>SUM(C2460,C2467,C2472,C2473:C2483)</f>
        <v>6284</v>
      </c>
      <c r="D2484" s="96">
        <f t="shared" ref="D2484:K2484" si="2555">SUM(D2460,D2467,D2472,D2473:D2483)</f>
        <v>6293</v>
      </c>
      <c r="E2484" s="96">
        <f t="shared" si="2555"/>
        <v>7258</v>
      </c>
      <c r="F2484" s="96">
        <f t="shared" si="2555"/>
        <v>7376</v>
      </c>
      <c r="G2484" s="96">
        <f t="shared" si="2555"/>
        <v>7507</v>
      </c>
      <c r="H2484" s="96">
        <f t="shared" si="2555"/>
        <v>8220</v>
      </c>
      <c r="I2484" s="96">
        <f t="shared" si="2555"/>
        <v>8549</v>
      </c>
      <c r="J2484" s="96">
        <f t="shared" si="2555"/>
        <v>8134</v>
      </c>
      <c r="K2484" s="96">
        <f t="shared" si="2555"/>
        <v>8579</v>
      </c>
      <c r="L2484" s="96">
        <f>SUM(L2460,L2467,L2472,L2473:L2483)</f>
        <v>9342</v>
      </c>
      <c r="M2484" s="96">
        <f t="shared" ref="M2484:R2484" si="2556">SUM(M2460,M2467,M2472,M2473:M2483)</f>
        <v>8712</v>
      </c>
      <c r="N2484" s="96">
        <f>SUM(N2460,N2467,N2472,N2473:N2483)</f>
        <v>7454</v>
      </c>
      <c r="O2484" s="96">
        <f t="shared" si="2556"/>
        <v>0</v>
      </c>
      <c r="P2484" s="96">
        <f t="shared" si="2556"/>
        <v>0</v>
      </c>
      <c r="Q2484" s="96">
        <f t="shared" si="2556"/>
        <v>0</v>
      </c>
      <c r="R2484" s="96">
        <f t="shared" si="2556"/>
        <v>0</v>
      </c>
      <c r="T2484" s="4" t="s">
        <v>1606</v>
      </c>
      <c r="U2484" s="4" t="s">
        <v>1607</v>
      </c>
      <c r="V2484" s="4" t="s">
        <v>1608</v>
      </c>
      <c r="W2484" s="4" t="s">
        <v>1609</v>
      </c>
      <c r="X2484" s="4" t="s">
        <v>1610</v>
      </c>
      <c r="Y2484" s="4">
        <v>3903.8</v>
      </c>
      <c r="Z2484" s="91">
        <f t="shared" ref="Z2484:AK2484" si="2557">C2484*100000/Z2451</f>
        <v>4001.0696685300973</v>
      </c>
      <c r="AA2484" s="91">
        <f t="shared" si="2557"/>
        <v>3994.5917810306087</v>
      </c>
      <c r="AB2484" s="91">
        <f t="shared" si="2557"/>
        <v>4542.2685057701456</v>
      </c>
      <c r="AC2484" s="91">
        <f t="shared" si="2557"/>
        <v>4544.9503974366871</v>
      </c>
      <c r="AD2484" s="91">
        <f t="shared" si="2557"/>
        <v>4558.2609751654627</v>
      </c>
      <c r="AE2484" s="91">
        <f t="shared" si="2557"/>
        <v>4916.1209293980446</v>
      </c>
      <c r="AF2484" s="91">
        <f t="shared" si="2557"/>
        <v>5026.0739712980549</v>
      </c>
      <c r="AG2484" s="91">
        <f t="shared" si="2557"/>
        <v>4694.5972307994207</v>
      </c>
      <c r="AH2484" s="91">
        <f t="shared" si="2557"/>
        <v>4866.8826195730489</v>
      </c>
      <c r="AI2484" s="91">
        <f t="shared" si="2557"/>
        <v>5225.4459416374402</v>
      </c>
      <c r="AJ2484" s="91">
        <f t="shared" si="2557"/>
        <v>4822.2113979542137</v>
      </c>
      <c r="AK2484" s="91">
        <f t="shared" si="2557"/>
        <v>4235.9493095413991</v>
      </c>
      <c r="AL2484" s="148"/>
      <c r="AM2484" s="148"/>
      <c r="AN2484" s="148"/>
      <c r="AO2484" s="148"/>
    </row>
    <row r="2485" spans="1:41" ht="13.5" customHeight="1">
      <c r="A2485" s="88">
        <v>2482</v>
      </c>
      <c r="B2485" s="1" t="s">
        <v>189</v>
      </c>
      <c r="C2485" s="86">
        <v>2011</v>
      </c>
      <c r="D2485" s="86">
        <v>2012</v>
      </c>
      <c r="E2485" s="86">
        <v>2013</v>
      </c>
      <c r="F2485" s="86">
        <v>2014</v>
      </c>
      <c r="G2485" s="86">
        <v>2015</v>
      </c>
      <c r="H2485" s="86">
        <v>2016</v>
      </c>
      <c r="I2485" s="86">
        <v>2017</v>
      </c>
      <c r="J2485" s="86">
        <v>2018</v>
      </c>
      <c r="K2485" s="86">
        <v>2019</v>
      </c>
      <c r="L2485" s="86">
        <v>2020</v>
      </c>
      <c r="M2485" s="86">
        <v>2021</v>
      </c>
      <c r="N2485" s="86">
        <v>2022</v>
      </c>
      <c r="O2485" s="86">
        <v>2023</v>
      </c>
      <c r="P2485" s="86">
        <v>2024</v>
      </c>
      <c r="Q2485" s="86">
        <v>2025</v>
      </c>
      <c r="R2485" s="86">
        <v>2026</v>
      </c>
      <c r="Z2485" s="72">
        <v>152709</v>
      </c>
      <c r="AA2485" s="72">
        <v>160800</v>
      </c>
      <c r="AB2485" s="72">
        <v>170196</v>
      </c>
      <c r="AC2485" s="72">
        <v>179625</v>
      </c>
      <c r="AD2485" s="72">
        <v>188509</v>
      </c>
      <c r="AE2485" s="72">
        <v>197695</v>
      </c>
      <c r="AF2485" s="72">
        <v>207881</v>
      </c>
      <c r="AG2485" s="72">
        <v>215686</v>
      </c>
      <c r="AH2485" s="72">
        <v>223347</v>
      </c>
      <c r="AI2485" s="72">
        <v>230297</v>
      </c>
      <c r="AJ2485" s="72">
        <v>236411</v>
      </c>
      <c r="AK2485" s="72">
        <v>237932</v>
      </c>
      <c r="AL2485" s="149"/>
      <c r="AM2485" s="149"/>
      <c r="AN2485" s="149"/>
      <c r="AO2485" s="149"/>
    </row>
    <row r="2486" spans="1:41" ht="13.5" customHeight="1">
      <c r="A2486" s="88">
        <v>2483</v>
      </c>
      <c r="B2486" s="89" t="s">
        <v>25</v>
      </c>
      <c r="C2486" s="90">
        <v>2</v>
      </c>
      <c r="D2486" s="90">
        <v>5</v>
      </c>
      <c r="E2486" s="90">
        <v>5</v>
      </c>
      <c r="F2486" s="90">
        <v>5</v>
      </c>
      <c r="G2486" s="90">
        <v>2</v>
      </c>
      <c r="H2486" s="90">
        <v>8</v>
      </c>
      <c r="I2486" s="90">
        <v>4</v>
      </c>
      <c r="J2486" s="90">
        <v>7</v>
      </c>
      <c r="K2486" s="90">
        <v>2</v>
      </c>
      <c r="L2486" s="90">
        <v>5</v>
      </c>
      <c r="M2486" s="90">
        <v>7</v>
      </c>
      <c r="N2486" s="90">
        <v>5</v>
      </c>
      <c r="O2486" s="90"/>
      <c r="P2486" s="90"/>
      <c r="Q2486" s="90"/>
      <c r="R2486" s="90"/>
      <c r="Z2486" s="91">
        <f t="shared" ref="Z2486:AK2486" si="2558">C2486*100000/Z2485</f>
        <v>1.3096805034411856</v>
      </c>
      <c r="AA2486" s="91">
        <f t="shared" si="2558"/>
        <v>3.1094527363184081</v>
      </c>
      <c r="AB2486" s="91">
        <f t="shared" si="2558"/>
        <v>2.9377893722531669</v>
      </c>
      <c r="AC2486" s="91">
        <f t="shared" si="2558"/>
        <v>2.7835768963117604</v>
      </c>
      <c r="AD2486" s="91">
        <f t="shared" si="2558"/>
        <v>1.0609573017733902</v>
      </c>
      <c r="AE2486" s="91">
        <f t="shared" si="2558"/>
        <v>4.0466374971547081</v>
      </c>
      <c r="AF2486" s="91">
        <f t="shared" si="2558"/>
        <v>1.9241777747846123</v>
      </c>
      <c r="AG2486" s="91">
        <f t="shared" si="2558"/>
        <v>3.2454586760383148</v>
      </c>
      <c r="AH2486" s="91">
        <f t="shared" si="2558"/>
        <v>0.89546759078922034</v>
      </c>
      <c r="AI2486" s="91">
        <f t="shared" si="2558"/>
        <v>2.1711094803666571</v>
      </c>
      <c r="AJ2486" s="91">
        <f t="shared" si="2558"/>
        <v>2.960945133686673</v>
      </c>
      <c r="AK2486" s="91">
        <f t="shared" si="2558"/>
        <v>2.1014407477766759</v>
      </c>
      <c r="AL2486" s="148"/>
      <c r="AM2486" s="148"/>
      <c r="AN2486" s="148"/>
      <c r="AO2486" s="148"/>
    </row>
    <row r="2487" spans="1:41" ht="13.5" customHeight="1">
      <c r="A2487" s="88">
        <v>2484</v>
      </c>
      <c r="B2487" s="95" t="s">
        <v>22</v>
      </c>
      <c r="C2487" s="96">
        <v>765</v>
      </c>
      <c r="D2487" s="96">
        <v>879</v>
      </c>
      <c r="E2487" s="96">
        <v>1078</v>
      </c>
      <c r="F2487" s="96">
        <v>1063</v>
      </c>
      <c r="G2487" s="96">
        <v>1148</v>
      </c>
      <c r="H2487" s="96">
        <v>1099</v>
      </c>
      <c r="I2487" s="96">
        <v>1328</v>
      </c>
      <c r="J2487" s="96">
        <v>1594</v>
      </c>
      <c r="K2487" s="96">
        <v>1524</v>
      </c>
      <c r="L2487" s="96">
        <v>1640</v>
      </c>
      <c r="M2487" s="96">
        <v>1535</v>
      </c>
      <c r="N2487" s="96">
        <v>1325</v>
      </c>
      <c r="O2487" s="96"/>
      <c r="P2487" s="96"/>
      <c r="Q2487" s="96"/>
      <c r="R2487" s="96"/>
      <c r="Z2487" s="91">
        <f t="shared" ref="Z2487:AK2487" si="2559">C2487*100000/Z2485</f>
        <v>500.95279256625344</v>
      </c>
      <c r="AA2487" s="91">
        <f t="shared" si="2559"/>
        <v>546.64179104477614</v>
      </c>
      <c r="AB2487" s="91">
        <f t="shared" si="2559"/>
        <v>633.38738865778282</v>
      </c>
      <c r="AC2487" s="91">
        <f t="shared" si="2559"/>
        <v>591.78844815588036</v>
      </c>
      <c r="AD2487" s="91">
        <f t="shared" si="2559"/>
        <v>608.98949121792589</v>
      </c>
      <c r="AE2487" s="91">
        <f t="shared" si="2559"/>
        <v>555.90682617162804</v>
      </c>
      <c r="AF2487" s="91">
        <f t="shared" si="2559"/>
        <v>638.82702122849128</v>
      </c>
      <c r="AG2487" s="91">
        <f t="shared" si="2559"/>
        <v>739.0373042292963</v>
      </c>
      <c r="AH2487" s="91">
        <f t="shared" si="2559"/>
        <v>682.3463041813859</v>
      </c>
      <c r="AI2487" s="91">
        <f t="shared" si="2559"/>
        <v>712.12390956026354</v>
      </c>
      <c r="AJ2487" s="91">
        <f t="shared" si="2559"/>
        <v>649.29296860129182</v>
      </c>
      <c r="AK2487" s="91">
        <f t="shared" si="2559"/>
        <v>556.88179816081902</v>
      </c>
      <c r="AL2487" s="148"/>
      <c r="AM2487" s="148"/>
      <c r="AN2487" s="148"/>
      <c r="AO2487" s="148"/>
    </row>
    <row r="2488" spans="1:41" ht="13.5" customHeight="1">
      <c r="A2488" s="88">
        <v>2485</v>
      </c>
      <c r="B2488" s="95" t="s">
        <v>21</v>
      </c>
      <c r="C2488" s="96">
        <v>102</v>
      </c>
      <c r="D2488" s="96">
        <v>167</v>
      </c>
      <c r="E2488" s="96">
        <v>166</v>
      </c>
      <c r="F2488" s="96">
        <v>210</v>
      </c>
      <c r="G2488" s="96">
        <v>199</v>
      </c>
      <c r="H2488" s="96">
        <v>275</v>
      </c>
      <c r="I2488" s="96">
        <v>243</v>
      </c>
      <c r="J2488" s="96">
        <v>245</v>
      </c>
      <c r="K2488" s="96">
        <v>225</v>
      </c>
      <c r="L2488" s="96">
        <v>272</v>
      </c>
      <c r="M2488" s="96">
        <v>271</v>
      </c>
      <c r="N2488" s="96">
        <v>292</v>
      </c>
      <c r="O2488" s="96"/>
      <c r="P2488" s="96"/>
      <c r="Q2488" s="96"/>
      <c r="R2488" s="96"/>
      <c r="Z2488" s="91">
        <f t="shared" ref="Z2488:AK2488" si="2560">C2488*100000/Z2485</f>
        <v>66.793705675500462</v>
      </c>
      <c r="AA2488" s="91">
        <f t="shared" si="2560"/>
        <v>103.85572139303483</v>
      </c>
      <c r="AB2488" s="91">
        <f t="shared" si="2560"/>
        <v>97.534607158805144</v>
      </c>
      <c r="AC2488" s="91">
        <f t="shared" si="2560"/>
        <v>116.91022964509395</v>
      </c>
      <c r="AD2488" s="91">
        <f t="shared" si="2560"/>
        <v>105.56525152645231</v>
      </c>
      <c r="AE2488" s="91">
        <f t="shared" si="2560"/>
        <v>139.1031639646931</v>
      </c>
      <c r="AF2488" s="91">
        <f t="shared" si="2560"/>
        <v>116.89379981816521</v>
      </c>
      <c r="AG2488" s="91">
        <f t="shared" si="2560"/>
        <v>113.59105366134102</v>
      </c>
      <c r="AH2488" s="91">
        <f t="shared" si="2560"/>
        <v>100.74010396378729</v>
      </c>
      <c r="AI2488" s="91">
        <f t="shared" si="2560"/>
        <v>118.10835573194613</v>
      </c>
      <c r="AJ2488" s="91">
        <f t="shared" si="2560"/>
        <v>114.63087588986976</v>
      </c>
      <c r="AK2488" s="91">
        <f t="shared" si="2560"/>
        <v>122.72413967015785</v>
      </c>
      <c r="AL2488" s="148"/>
      <c r="AM2488" s="148"/>
      <c r="AN2488" s="148"/>
      <c r="AO2488" s="148"/>
    </row>
    <row r="2489" spans="1:41" ht="13.5" customHeight="1">
      <c r="A2489" s="88">
        <v>2486</v>
      </c>
      <c r="B2489" s="95" t="s">
        <v>20</v>
      </c>
      <c r="C2489" s="96">
        <v>16</v>
      </c>
      <c r="D2489" s="96">
        <v>21</v>
      </c>
      <c r="E2489" s="96">
        <v>29</v>
      </c>
      <c r="F2489" s="96">
        <v>24</v>
      </c>
      <c r="G2489" s="96">
        <v>15</v>
      </c>
      <c r="H2489" s="96">
        <v>27</v>
      </c>
      <c r="I2489" s="96">
        <v>20</v>
      </c>
      <c r="J2489" s="96">
        <v>21</v>
      </c>
      <c r="K2489" s="96">
        <v>29</v>
      </c>
      <c r="L2489" s="96">
        <v>21</v>
      </c>
      <c r="M2489" s="96">
        <v>27</v>
      </c>
      <c r="N2489" s="96">
        <v>20</v>
      </c>
      <c r="O2489" s="96"/>
      <c r="P2489" s="96"/>
      <c r="Q2489" s="96"/>
      <c r="R2489" s="96"/>
      <c r="Z2489" s="91">
        <f t="shared" ref="Z2489:AK2489" si="2561">C2489*100000/Z2485</f>
        <v>10.477444027529485</v>
      </c>
      <c r="AA2489" s="91">
        <f t="shared" si="2561"/>
        <v>13.059701492537313</v>
      </c>
      <c r="AB2489" s="91">
        <f t="shared" si="2561"/>
        <v>17.039178359068369</v>
      </c>
      <c r="AC2489" s="91">
        <f t="shared" si="2561"/>
        <v>13.361169102296451</v>
      </c>
      <c r="AD2489" s="91">
        <f t="shared" si="2561"/>
        <v>7.9571797633004255</v>
      </c>
      <c r="AE2489" s="91">
        <f t="shared" si="2561"/>
        <v>13.65740155289714</v>
      </c>
      <c r="AF2489" s="91">
        <f t="shared" si="2561"/>
        <v>9.6208888739230609</v>
      </c>
      <c r="AG2489" s="91">
        <f t="shared" si="2561"/>
        <v>9.736376028114945</v>
      </c>
      <c r="AH2489" s="91">
        <f t="shared" si="2561"/>
        <v>12.984280066443695</v>
      </c>
      <c r="AI2489" s="91">
        <f t="shared" si="2561"/>
        <v>9.1186598175399585</v>
      </c>
      <c r="AJ2489" s="91">
        <f t="shared" si="2561"/>
        <v>11.420788372791453</v>
      </c>
      <c r="AK2489" s="91">
        <f t="shared" si="2561"/>
        <v>8.4057629911067036</v>
      </c>
      <c r="AL2489" s="148"/>
      <c r="AM2489" s="148"/>
      <c r="AN2489" s="148"/>
      <c r="AO2489" s="148"/>
    </row>
    <row r="2490" spans="1:41" ht="13.5" customHeight="1">
      <c r="A2490" s="88">
        <v>2487</v>
      </c>
      <c r="B2490" s="95" t="s">
        <v>19</v>
      </c>
      <c r="C2490" s="96">
        <v>65</v>
      </c>
      <c r="D2490" s="96">
        <v>65</v>
      </c>
      <c r="E2490" s="96">
        <v>70</v>
      </c>
      <c r="F2490" s="96">
        <v>59</v>
      </c>
      <c r="G2490" s="96">
        <v>86</v>
      </c>
      <c r="H2490" s="96">
        <v>65</v>
      </c>
      <c r="I2490" s="96">
        <v>83</v>
      </c>
      <c r="J2490" s="96">
        <v>78</v>
      </c>
      <c r="K2490" s="96">
        <v>91</v>
      </c>
      <c r="L2490" s="96">
        <v>127</v>
      </c>
      <c r="M2490" s="96">
        <v>65</v>
      </c>
      <c r="N2490" s="96">
        <v>49</v>
      </c>
      <c r="O2490" s="96"/>
      <c r="P2490" s="96"/>
      <c r="Q2490" s="96"/>
      <c r="R2490" s="96"/>
      <c r="Z2490" s="91">
        <f t="shared" ref="Z2490:AK2490" si="2562">C2490*100000/Z2485</f>
        <v>42.564616361838532</v>
      </c>
      <c r="AA2490" s="91">
        <f t="shared" si="2562"/>
        <v>40.4228855721393</v>
      </c>
      <c r="AB2490" s="91">
        <f t="shared" si="2562"/>
        <v>41.129051211544336</v>
      </c>
      <c r="AC2490" s="91">
        <f t="shared" si="2562"/>
        <v>32.846207376478773</v>
      </c>
      <c r="AD2490" s="91">
        <f t="shared" si="2562"/>
        <v>45.621163976255772</v>
      </c>
      <c r="AE2490" s="91">
        <f t="shared" si="2562"/>
        <v>32.878929664381999</v>
      </c>
      <c r="AF2490" s="91">
        <f t="shared" si="2562"/>
        <v>39.926688826780705</v>
      </c>
      <c r="AG2490" s="91">
        <f t="shared" si="2562"/>
        <v>36.163682390141226</v>
      </c>
      <c r="AH2490" s="91">
        <f t="shared" si="2562"/>
        <v>40.743775380909526</v>
      </c>
      <c r="AI2490" s="91">
        <f t="shared" si="2562"/>
        <v>55.146180801313086</v>
      </c>
      <c r="AJ2490" s="91">
        <f t="shared" si="2562"/>
        <v>27.494490527090534</v>
      </c>
      <c r="AK2490" s="91">
        <f t="shared" si="2562"/>
        <v>20.594119328211423</v>
      </c>
      <c r="AL2490" s="148"/>
      <c r="AM2490" s="148"/>
      <c r="AN2490" s="148"/>
      <c r="AO2490" s="148"/>
    </row>
    <row r="2491" spans="1:41" ht="13.5" customHeight="1">
      <c r="A2491" s="88">
        <v>2488</v>
      </c>
      <c r="B2491" s="95" t="s">
        <v>18</v>
      </c>
      <c r="C2491" s="96">
        <v>1</v>
      </c>
      <c r="D2491" s="96">
        <v>6</v>
      </c>
      <c r="E2491" s="96">
        <v>4</v>
      </c>
      <c r="F2491" s="96">
        <v>10</v>
      </c>
      <c r="G2491" s="96">
        <v>7</v>
      </c>
      <c r="H2491" s="96">
        <v>11</v>
      </c>
      <c r="I2491" s="96">
        <v>7</v>
      </c>
      <c r="J2491" s="96">
        <v>9</v>
      </c>
      <c r="K2491" s="96">
        <v>10</v>
      </c>
      <c r="L2491" s="96">
        <v>18</v>
      </c>
      <c r="M2491" s="96">
        <v>14</v>
      </c>
      <c r="N2491" s="96">
        <v>11</v>
      </c>
      <c r="O2491" s="96"/>
      <c r="P2491" s="96"/>
      <c r="Q2491" s="96"/>
      <c r="R2491" s="96"/>
      <c r="Z2491" s="91">
        <f t="shared" ref="Z2491:AK2491" si="2563">C2491*100000/Z2485</f>
        <v>0.65484025172059279</v>
      </c>
      <c r="AA2491" s="91">
        <f t="shared" si="2563"/>
        <v>3.7313432835820897</v>
      </c>
      <c r="AB2491" s="91">
        <f t="shared" si="2563"/>
        <v>2.3502314978025334</v>
      </c>
      <c r="AC2491" s="91">
        <f t="shared" si="2563"/>
        <v>5.5671537926235208</v>
      </c>
      <c r="AD2491" s="91">
        <f t="shared" si="2563"/>
        <v>3.7133505562068656</v>
      </c>
      <c r="AE2491" s="91">
        <f t="shared" si="2563"/>
        <v>5.5641265585877235</v>
      </c>
      <c r="AF2491" s="91">
        <f t="shared" si="2563"/>
        <v>3.3673111058730716</v>
      </c>
      <c r="AG2491" s="91">
        <f t="shared" si="2563"/>
        <v>4.1727325834778339</v>
      </c>
      <c r="AH2491" s="91">
        <f t="shared" si="2563"/>
        <v>4.477337953946102</v>
      </c>
      <c r="AI2491" s="91">
        <f t="shared" si="2563"/>
        <v>7.8159941293199653</v>
      </c>
      <c r="AJ2491" s="91">
        <f t="shared" si="2563"/>
        <v>5.921890267373346</v>
      </c>
      <c r="AK2491" s="91">
        <f t="shared" si="2563"/>
        <v>4.6231696451086863</v>
      </c>
      <c r="AL2491" s="148"/>
      <c r="AM2491" s="148"/>
      <c r="AN2491" s="148"/>
      <c r="AO2491" s="148"/>
    </row>
    <row r="2492" spans="1:41" ht="13.5" customHeight="1">
      <c r="A2492" s="88">
        <v>2489</v>
      </c>
      <c r="B2492" s="95" t="s">
        <v>17</v>
      </c>
      <c r="C2492" s="96">
        <v>220</v>
      </c>
      <c r="D2492" s="96">
        <v>292</v>
      </c>
      <c r="E2492" s="96">
        <v>352</v>
      </c>
      <c r="F2492" s="96">
        <v>385</v>
      </c>
      <c r="G2492" s="96">
        <v>454</v>
      </c>
      <c r="H2492" s="96">
        <v>501</v>
      </c>
      <c r="I2492" s="96">
        <v>473</v>
      </c>
      <c r="J2492" s="96">
        <v>588</v>
      </c>
      <c r="K2492" s="96">
        <v>563</v>
      </c>
      <c r="L2492" s="96">
        <v>594</v>
      </c>
      <c r="M2492" s="96">
        <v>712</v>
      </c>
      <c r="N2492" s="96">
        <v>585</v>
      </c>
      <c r="O2492" s="96"/>
      <c r="P2492" s="96"/>
      <c r="Q2492" s="96"/>
      <c r="R2492" s="96"/>
      <c r="Z2492" s="91">
        <f t="shared" ref="Z2492:AK2492" si="2564">C2492*100000/Z2485</f>
        <v>144.06485537853041</v>
      </c>
      <c r="AA2492" s="91">
        <f t="shared" si="2564"/>
        <v>181.59203980099502</v>
      </c>
      <c r="AB2492" s="91">
        <f t="shared" si="2564"/>
        <v>206.82037180662294</v>
      </c>
      <c r="AC2492" s="91">
        <f t="shared" si="2564"/>
        <v>214.33542101600557</v>
      </c>
      <c r="AD2492" s="91">
        <f t="shared" si="2564"/>
        <v>240.83730750255955</v>
      </c>
      <c r="AE2492" s="91">
        <f t="shared" si="2564"/>
        <v>253.42067325931359</v>
      </c>
      <c r="AF2492" s="91">
        <f t="shared" si="2564"/>
        <v>227.5340218682804</v>
      </c>
      <c r="AG2492" s="91">
        <f t="shared" si="2564"/>
        <v>272.61852878721845</v>
      </c>
      <c r="AH2492" s="91">
        <f t="shared" si="2564"/>
        <v>252.07412680716553</v>
      </c>
      <c r="AI2492" s="91">
        <f t="shared" si="2564"/>
        <v>257.92780626755882</v>
      </c>
      <c r="AJ2492" s="91">
        <f t="shared" si="2564"/>
        <v>301.17041931213015</v>
      </c>
      <c r="AK2492" s="91">
        <f t="shared" si="2564"/>
        <v>245.86856748987105</v>
      </c>
      <c r="AL2492" s="148"/>
      <c r="AM2492" s="148"/>
      <c r="AN2492" s="148"/>
      <c r="AO2492" s="148"/>
    </row>
    <row r="2493" spans="1:41" ht="13.5" customHeight="1">
      <c r="A2493" s="88">
        <v>2490</v>
      </c>
      <c r="B2493" s="95" t="s">
        <v>16</v>
      </c>
      <c r="C2493" s="96">
        <v>76</v>
      </c>
      <c r="D2493" s="96">
        <v>149</v>
      </c>
      <c r="E2493" s="96">
        <v>133</v>
      </c>
      <c r="F2493" s="96">
        <v>142</v>
      </c>
      <c r="G2493" s="96">
        <v>142</v>
      </c>
      <c r="H2493" s="96">
        <v>173</v>
      </c>
      <c r="I2493" s="96">
        <v>204</v>
      </c>
      <c r="J2493" s="96">
        <v>181</v>
      </c>
      <c r="K2493" s="96">
        <v>178</v>
      </c>
      <c r="L2493" s="96">
        <v>194</v>
      </c>
      <c r="M2493" s="96">
        <v>203</v>
      </c>
      <c r="N2493" s="96">
        <v>170</v>
      </c>
      <c r="O2493" s="96"/>
      <c r="P2493" s="96"/>
      <c r="Q2493" s="96"/>
      <c r="R2493" s="96"/>
      <c r="Z2493" s="91">
        <f t="shared" ref="Z2493:AK2493" si="2565">C2493*100000/Z2485</f>
        <v>49.767859130765046</v>
      </c>
      <c r="AA2493" s="91">
        <f t="shared" si="2565"/>
        <v>92.661691542288551</v>
      </c>
      <c r="AB2493" s="91">
        <f t="shared" si="2565"/>
        <v>78.145197301934246</v>
      </c>
      <c r="AC2493" s="91">
        <f t="shared" si="2565"/>
        <v>79.053583855254004</v>
      </c>
      <c r="AD2493" s="91">
        <f t="shared" si="2565"/>
        <v>75.327968425910697</v>
      </c>
      <c r="AE2493" s="91">
        <f t="shared" si="2565"/>
        <v>87.508535875970566</v>
      </c>
      <c r="AF2493" s="91">
        <f t="shared" si="2565"/>
        <v>98.133066514015226</v>
      </c>
      <c r="AG2493" s="91">
        <f t="shared" si="2565"/>
        <v>83.918288623276425</v>
      </c>
      <c r="AH2493" s="91">
        <f t="shared" si="2565"/>
        <v>79.696615580240618</v>
      </c>
      <c r="AI2493" s="91">
        <f t="shared" si="2565"/>
        <v>84.239047838226284</v>
      </c>
      <c r="AJ2493" s="91">
        <f t="shared" si="2565"/>
        <v>85.867408876913515</v>
      </c>
      <c r="AK2493" s="91">
        <f t="shared" si="2565"/>
        <v>71.44898542440697</v>
      </c>
      <c r="AL2493" s="148"/>
      <c r="AM2493" s="148"/>
      <c r="AN2493" s="148"/>
      <c r="AO2493" s="148"/>
    </row>
    <row r="2494" spans="1:41" ht="13.5" customHeight="1">
      <c r="A2494" s="88">
        <v>2491</v>
      </c>
      <c r="B2494" s="97" t="s">
        <v>117</v>
      </c>
      <c r="C2494" s="96">
        <v>1247</v>
      </c>
      <c r="D2494" s="96">
        <v>1584</v>
      </c>
      <c r="E2494" s="96">
        <v>1837</v>
      </c>
      <c r="F2494" s="96">
        <v>1898</v>
      </c>
      <c r="G2494" s="96">
        <v>2053</v>
      </c>
      <c r="H2494" s="96">
        <v>2159</v>
      </c>
      <c r="I2494" s="96">
        <v>2362</v>
      </c>
      <c r="J2494" s="96">
        <v>2723</v>
      </c>
      <c r="K2494" s="96">
        <v>2622</v>
      </c>
      <c r="L2494" s="96">
        <v>2871</v>
      </c>
      <c r="M2494" s="96">
        <v>2834</v>
      </c>
      <c r="N2494" s="96">
        <v>2457</v>
      </c>
      <c r="O2494" s="96"/>
      <c r="P2494" s="96"/>
      <c r="Q2494" s="96"/>
      <c r="R2494" s="96"/>
      <c r="T2494" s="4" t="s">
        <v>1611</v>
      </c>
      <c r="U2494" s="4" t="s">
        <v>1612</v>
      </c>
      <c r="V2494" s="4" t="s">
        <v>1613</v>
      </c>
      <c r="W2494" s="4" t="s">
        <v>1614</v>
      </c>
      <c r="X2494" s="4" t="s">
        <v>1615</v>
      </c>
      <c r="Y2494" s="4">
        <v>821.3</v>
      </c>
      <c r="Z2494" s="91">
        <f t="shared" ref="Z2494:AK2494" si="2566">C2494*100000/Z2485</f>
        <v>816.58579389557917</v>
      </c>
      <c r="AA2494" s="91">
        <f t="shared" si="2566"/>
        <v>985.07462686567169</v>
      </c>
      <c r="AB2494" s="91">
        <f t="shared" si="2566"/>
        <v>1079.3438153658135</v>
      </c>
      <c r="AC2494" s="91">
        <f t="shared" si="2566"/>
        <v>1056.6457898399444</v>
      </c>
      <c r="AD2494" s="91">
        <f t="shared" si="2566"/>
        <v>1089.0726702703851</v>
      </c>
      <c r="AE2494" s="91">
        <f t="shared" si="2566"/>
        <v>1092.0862945446268</v>
      </c>
      <c r="AF2494" s="91">
        <f t="shared" si="2566"/>
        <v>1136.2269760103136</v>
      </c>
      <c r="AG2494" s="91">
        <f t="shared" si="2566"/>
        <v>1262.4834249789046</v>
      </c>
      <c r="AH2494" s="91">
        <f t="shared" si="2566"/>
        <v>1173.9580115246679</v>
      </c>
      <c r="AI2494" s="91">
        <f t="shared" si="2566"/>
        <v>1246.6510636265343</v>
      </c>
      <c r="AJ2494" s="91">
        <f t="shared" si="2566"/>
        <v>1198.7597869811473</v>
      </c>
      <c r="AK2494" s="91">
        <f t="shared" si="2566"/>
        <v>1032.6479834574584</v>
      </c>
      <c r="AL2494" s="148"/>
      <c r="AM2494" s="148"/>
      <c r="AN2494" s="148"/>
      <c r="AO2494" s="148"/>
    </row>
    <row r="2495" spans="1:41" ht="13.5" customHeight="1">
      <c r="A2495" s="88">
        <v>2492</v>
      </c>
      <c r="B2495" s="95" t="s">
        <v>15</v>
      </c>
      <c r="C2495" s="96">
        <v>75</v>
      </c>
      <c r="D2495" s="96">
        <v>98</v>
      </c>
      <c r="E2495" s="96">
        <v>94</v>
      </c>
      <c r="F2495" s="96">
        <v>95</v>
      </c>
      <c r="G2495" s="96">
        <v>96</v>
      </c>
      <c r="H2495" s="96">
        <v>110</v>
      </c>
      <c r="I2495" s="96">
        <v>77</v>
      </c>
      <c r="J2495" s="96">
        <v>117</v>
      </c>
      <c r="K2495" s="96">
        <v>81</v>
      </c>
      <c r="L2495" s="96">
        <v>48</v>
      </c>
      <c r="M2495" s="96">
        <v>47</v>
      </c>
      <c r="N2495" s="96">
        <v>46</v>
      </c>
      <c r="O2495" s="96"/>
      <c r="P2495" s="96"/>
      <c r="Q2495" s="96"/>
      <c r="R2495" s="96"/>
      <c r="Z2495" s="91">
        <f t="shared" ref="Z2495:AK2495" si="2567">C2495*100000/Z2485</f>
        <v>49.113018879044461</v>
      </c>
      <c r="AA2495" s="91">
        <f t="shared" si="2567"/>
        <v>60.945273631840799</v>
      </c>
      <c r="AB2495" s="91">
        <f t="shared" si="2567"/>
        <v>55.230440198359538</v>
      </c>
      <c r="AC2495" s="91">
        <f t="shared" si="2567"/>
        <v>52.887961029923453</v>
      </c>
      <c r="AD2495" s="91">
        <f t="shared" si="2567"/>
        <v>50.925950485122726</v>
      </c>
      <c r="AE2495" s="91">
        <f t="shared" si="2567"/>
        <v>55.641265585877235</v>
      </c>
      <c r="AF2495" s="91">
        <f t="shared" si="2567"/>
        <v>37.04042216460379</v>
      </c>
      <c r="AG2495" s="91">
        <f t="shared" si="2567"/>
        <v>54.245523585211835</v>
      </c>
      <c r="AH2495" s="91">
        <f t="shared" si="2567"/>
        <v>36.266437426963428</v>
      </c>
      <c r="AI2495" s="91">
        <f t="shared" si="2567"/>
        <v>20.842651011519909</v>
      </c>
      <c r="AJ2495" s="91">
        <f t="shared" si="2567"/>
        <v>19.880631611896231</v>
      </c>
      <c r="AK2495" s="91">
        <f t="shared" si="2567"/>
        <v>19.333254879545418</v>
      </c>
      <c r="AL2495" s="148"/>
      <c r="AM2495" s="148"/>
      <c r="AN2495" s="148"/>
      <c r="AO2495" s="148"/>
    </row>
    <row r="2496" spans="1:41" ht="13.5" customHeight="1">
      <c r="A2496" s="88">
        <v>2493</v>
      </c>
      <c r="B2496" s="95" t="s">
        <v>14</v>
      </c>
      <c r="C2496" s="96">
        <v>1184</v>
      </c>
      <c r="D2496" s="96">
        <v>1416</v>
      </c>
      <c r="E2496" s="96">
        <v>1350</v>
      </c>
      <c r="F2496" s="96">
        <v>1300</v>
      </c>
      <c r="G2496" s="96">
        <v>1275</v>
      </c>
      <c r="H2496" s="96">
        <v>1287</v>
      </c>
      <c r="I2496" s="96">
        <v>1168</v>
      </c>
      <c r="J2496" s="96">
        <v>1165</v>
      </c>
      <c r="K2496" s="96">
        <v>1171</v>
      </c>
      <c r="L2496" s="96">
        <v>1125</v>
      </c>
      <c r="M2496" s="96">
        <v>1125</v>
      </c>
      <c r="N2496" s="96">
        <v>964</v>
      </c>
      <c r="O2496" s="96"/>
      <c r="P2496" s="96"/>
      <c r="Q2496" s="96"/>
      <c r="R2496" s="96"/>
      <c r="Z2496" s="91">
        <f t="shared" ref="Z2496:AK2496" si="2568">C2496*100000/Z2485</f>
        <v>775.33085803718188</v>
      </c>
      <c r="AA2496" s="91">
        <f t="shared" si="2568"/>
        <v>880.59701492537317</v>
      </c>
      <c r="AB2496" s="91">
        <f t="shared" si="2568"/>
        <v>793.20313050835512</v>
      </c>
      <c r="AC2496" s="91">
        <f t="shared" si="2568"/>
        <v>723.72999304105781</v>
      </c>
      <c r="AD2496" s="91">
        <f t="shared" si="2568"/>
        <v>676.36027988053615</v>
      </c>
      <c r="AE2496" s="91">
        <f t="shared" si="2568"/>
        <v>651.0028073547636</v>
      </c>
      <c r="AF2496" s="91">
        <f t="shared" si="2568"/>
        <v>561.85991023710676</v>
      </c>
      <c r="AG2496" s="91">
        <f t="shared" si="2568"/>
        <v>540.13705108351951</v>
      </c>
      <c r="AH2496" s="91">
        <f t="shared" si="2568"/>
        <v>524.2962744070885</v>
      </c>
      <c r="AI2496" s="91">
        <f t="shared" si="2568"/>
        <v>488.49963308249784</v>
      </c>
      <c r="AJ2496" s="91">
        <f t="shared" si="2568"/>
        <v>475.86618219964384</v>
      </c>
      <c r="AK2496" s="91">
        <f t="shared" si="2568"/>
        <v>405.15777617134307</v>
      </c>
      <c r="AL2496" s="148"/>
      <c r="AM2496" s="148"/>
      <c r="AN2496" s="148"/>
      <c r="AO2496" s="148"/>
    </row>
    <row r="2497" spans="1:41" ht="13.5" customHeight="1">
      <c r="A2497" s="88">
        <v>2494</v>
      </c>
      <c r="B2497" s="95" t="s">
        <v>13</v>
      </c>
      <c r="C2497" s="96">
        <v>1311</v>
      </c>
      <c r="D2497" s="96">
        <v>1839</v>
      </c>
      <c r="E2497" s="96">
        <v>1513</v>
      </c>
      <c r="F2497" s="96">
        <v>1522</v>
      </c>
      <c r="G2497" s="96">
        <v>1265</v>
      </c>
      <c r="H2497" s="96">
        <v>1827</v>
      </c>
      <c r="I2497" s="96">
        <v>1637</v>
      </c>
      <c r="J2497" s="96">
        <v>1199</v>
      </c>
      <c r="K2497" s="96">
        <v>986</v>
      </c>
      <c r="L2497" s="96">
        <v>869</v>
      </c>
      <c r="M2497" s="96">
        <v>604</v>
      </c>
      <c r="N2497" s="96">
        <v>512</v>
      </c>
      <c r="O2497" s="96"/>
      <c r="P2497" s="96"/>
      <c r="Q2497" s="96"/>
      <c r="R2497" s="96"/>
      <c r="Z2497" s="91">
        <f t="shared" ref="Z2497:AK2497" si="2569">C2497*100000/Z2485</f>
        <v>858.49557000569712</v>
      </c>
      <c r="AA2497" s="91">
        <f t="shared" si="2569"/>
        <v>1143.6567164179105</v>
      </c>
      <c r="AB2497" s="91">
        <f t="shared" si="2569"/>
        <v>888.97506404380829</v>
      </c>
      <c r="AC2497" s="91">
        <f t="shared" si="2569"/>
        <v>847.32080723729996</v>
      </c>
      <c r="AD2497" s="91">
        <f t="shared" si="2569"/>
        <v>671.05549337166929</v>
      </c>
      <c r="AE2497" s="91">
        <f t="shared" si="2569"/>
        <v>924.15083841270643</v>
      </c>
      <c r="AF2497" s="91">
        <f t="shared" si="2569"/>
        <v>787.46975433060265</v>
      </c>
      <c r="AG2497" s="91">
        <f t="shared" si="2569"/>
        <v>555.90070750999132</v>
      </c>
      <c r="AH2497" s="91">
        <f t="shared" si="2569"/>
        <v>441.46552225908562</v>
      </c>
      <c r="AI2497" s="91">
        <f t="shared" si="2569"/>
        <v>377.33882768772497</v>
      </c>
      <c r="AJ2497" s="91">
        <f t="shared" si="2569"/>
        <v>255.48726582096432</v>
      </c>
      <c r="AK2497" s="91">
        <f t="shared" si="2569"/>
        <v>215.18753257233158</v>
      </c>
      <c r="AL2497" s="148"/>
      <c r="AM2497" s="148"/>
      <c r="AN2497" s="148"/>
      <c r="AO2497" s="148"/>
    </row>
    <row r="2498" spans="1:41" ht="13.5" customHeight="1">
      <c r="A2498" s="88">
        <v>2495</v>
      </c>
      <c r="B2498" s="95" t="s">
        <v>12</v>
      </c>
      <c r="C2498" s="96">
        <v>4118</v>
      </c>
      <c r="D2498" s="96">
        <v>4541</v>
      </c>
      <c r="E2498" s="96">
        <v>4527</v>
      </c>
      <c r="F2498" s="96">
        <v>5363</v>
      </c>
      <c r="G2498" s="96">
        <v>4830</v>
      </c>
      <c r="H2498" s="96">
        <v>5914</v>
      </c>
      <c r="I2498" s="96">
        <v>6303</v>
      </c>
      <c r="J2498" s="96">
        <v>5752</v>
      </c>
      <c r="K2498" s="96">
        <v>6011</v>
      </c>
      <c r="L2498" s="96">
        <v>5930</v>
      </c>
      <c r="M2498" s="96">
        <v>4383</v>
      </c>
      <c r="N2498" s="96">
        <v>3582</v>
      </c>
      <c r="O2498" s="96"/>
      <c r="P2498" s="96"/>
      <c r="Q2498" s="96"/>
      <c r="R2498" s="96"/>
      <c r="Z2498" s="91">
        <f t="shared" ref="Z2498:AK2498" si="2570">C2498*100000/Z2485</f>
        <v>2696.6321565854009</v>
      </c>
      <c r="AA2498" s="91">
        <f t="shared" si="2570"/>
        <v>2824.0049751243782</v>
      </c>
      <c r="AB2498" s="91">
        <f t="shared" si="2570"/>
        <v>2659.8744976380171</v>
      </c>
      <c r="AC2498" s="91">
        <f t="shared" si="2570"/>
        <v>2985.6645789839945</v>
      </c>
      <c r="AD2498" s="91">
        <f t="shared" si="2570"/>
        <v>2562.211883782737</v>
      </c>
      <c r="AE2498" s="91">
        <f t="shared" si="2570"/>
        <v>2991.4767697716179</v>
      </c>
      <c r="AF2498" s="91">
        <f t="shared" si="2570"/>
        <v>3032.0231286168528</v>
      </c>
      <c r="AG2498" s="91">
        <f t="shared" si="2570"/>
        <v>2666.8397577960554</v>
      </c>
      <c r="AH2498" s="91">
        <f t="shared" si="2570"/>
        <v>2691.3278441170019</v>
      </c>
      <c r="AI2498" s="91">
        <f t="shared" si="2570"/>
        <v>2574.9358437148553</v>
      </c>
      <c r="AJ2498" s="91">
        <f t="shared" si="2570"/>
        <v>1853.9746458498123</v>
      </c>
      <c r="AK2498" s="91">
        <f t="shared" si="2570"/>
        <v>1505.4721517072105</v>
      </c>
      <c r="AL2498" s="148"/>
      <c r="AM2498" s="148"/>
      <c r="AN2498" s="148"/>
      <c r="AO2498" s="148"/>
    </row>
    <row r="2499" spans="1:41" ht="13.5" customHeight="1">
      <c r="A2499" s="88">
        <v>2496</v>
      </c>
      <c r="B2499" s="95" t="s">
        <v>11</v>
      </c>
      <c r="C2499" s="96">
        <v>517</v>
      </c>
      <c r="D2499" s="96">
        <v>615</v>
      </c>
      <c r="E2499" s="96">
        <v>753</v>
      </c>
      <c r="F2499" s="96">
        <v>1359</v>
      </c>
      <c r="G2499" s="96">
        <v>790</v>
      </c>
      <c r="H2499" s="96">
        <v>879</v>
      </c>
      <c r="I2499" s="96">
        <v>1171</v>
      </c>
      <c r="J2499" s="96">
        <v>1071</v>
      </c>
      <c r="K2499" s="96">
        <v>1183</v>
      </c>
      <c r="L2499" s="96">
        <v>1429</v>
      </c>
      <c r="M2499" s="96">
        <v>1258</v>
      </c>
      <c r="N2499" s="96">
        <v>681</v>
      </c>
      <c r="O2499" s="96"/>
      <c r="P2499" s="96"/>
      <c r="Q2499" s="96"/>
      <c r="R2499" s="96"/>
      <c r="Z2499" s="91">
        <f t="shared" ref="Z2499:AK2499" si="2571">C2499*100000/Z2485</f>
        <v>338.55241013954645</v>
      </c>
      <c r="AA2499" s="91">
        <f t="shared" si="2571"/>
        <v>382.46268656716416</v>
      </c>
      <c r="AB2499" s="91">
        <f t="shared" si="2571"/>
        <v>442.43107946132693</v>
      </c>
      <c r="AC2499" s="91">
        <f t="shared" si="2571"/>
        <v>756.57620041753648</v>
      </c>
      <c r="AD2499" s="91">
        <f t="shared" si="2571"/>
        <v>419.0781342004891</v>
      </c>
      <c r="AE2499" s="91">
        <f t="shared" si="2571"/>
        <v>444.62429499987354</v>
      </c>
      <c r="AF2499" s="91">
        <f t="shared" si="2571"/>
        <v>563.30304356819522</v>
      </c>
      <c r="AG2499" s="91">
        <f t="shared" si="2571"/>
        <v>496.55517743386218</v>
      </c>
      <c r="AH2499" s="91">
        <f t="shared" si="2571"/>
        <v>529.66907995182385</v>
      </c>
      <c r="AI2499" s="91">
        <f t="shared" si="2571"/>
        <v>620.50308948879058</v>
      </c>
      <c r="AJ2499" s="91">
        <f t="shared" si="2571"/>
        <v>532.12413973969058</v>
      </c>
      <c r="AK2499" s="91">
        <f t="shared" si="2571"/>
        <v>286.21622984718323</v>
      </c>
      <c r="AL2499" s="148"/>
      <c r="AM2499" s="148"/>
      <c r="AN2499" s="148"/>
      <c r="AO2499" s="148"/>
    </row>
    <row r="2500" spans="1:41" ht="13.5" customHeight="1">
      <c r="A2500" s="88">
        <v>2497</v>
      </c>
      <c r="B2500" s="95" t="s">
        <v>28</v>
      </c>
      <c r="C2500" s="96">
        <v>0</v>
      </c>
      <c r="D2500" s="96">
        <v>1</v>
      </c>
      <c r="E2500" s="96">
        <v>0</v>
      </c>
      <c r="F2500" s="96">
        <v>0</v>
      </c>
      <c r="G2500" s="96">
        <v>3</v>
      </c>
      <c r="H2500" s="96">
        <v>0</v>
      </c>
      <c r="I2500" s="96">
        <v>0</v>
      </c>
      <c r="J2500" s="96">
        <v>1</v>
      </c>
      <c r="K2500" s="96">
        <v>0</v>
      </c>
      <c r="L2500" s="96">
        <v>0</v>
      </c>
      <c r="M2500" s="96">
        <v>0</v>
      </c>
      <c r="N2500" s="96">
        <v>0</v>
      </c>
      <c r="O2500" s="96"/>
      <c r="P2500" s="96"/>
      <c r="Q2500" s="96"/>
      <c r="R2500" s="96"/>
      <c r="Z2500" s="91">
        <f t="shared" ref="Z2500:AK2500" si="2572">C2500*100000/Z2485</f>
        <v>0</v>
      </c>
      <c r="AA2500" s="91">
        <f t="shared" si="2572"/>
        <v>0.62189054726368154</v>
      </c>
      <c r="AB2500" s="91">
        <f t="shared" si="2572"/>
        <v>0</v>
      </c>
      <c r="AC2500" s="91">
        <f t="shared" si="2572"/>
        <v>0</v>
      </c>
      <c r="AD2500" s="91">
        <f t="shared" si="2572"/>
        <v>1.5914359526600852</v>
      </c>
      <c r="AE2500" s="91">
        <f t="shared" si="2572"/>
        <v>0</v>
      </c>
      <c r="AF2500" s="91">
        <f t="shared" si="2572"/>
        <v>0</v>
      </c>
      <c r="AG2500" s="91">
        <f t="shared" si="2572"/>
        <v>0.46363695371975927</v>
      </c>
      <c r="AH2500" s="91">
        <f t="shared" si="2572"/>
        <v>0</v>
      </c>
      <c r="AI2500" s="91">
        <f t="shared" si="2572"/>
        <v>0</v>
      </c>
      <c r="AJ2500" s="91">
        <f t="shared" si="2572"/>
        <v>0</v>
      </c>
      <c r="AK2500" s="91">
        <f t="shared" si="2572"/>
        <v>0</v>
      </c>
      <c r="AL2500" s="148"/>
      <c r="AM2500" s="148"/>
      <c r="AN2500" s="148"/>
      <c r="AO2500" s="148"/>
    </row>
    <row r="2501" spans="1:41" ht="13.5" customHeight="1">
      <c r="A2501" s="88">
        <v>2498</v>
      </c>
      <c r="B2501" s="97" t="s">
        <v>118</v>
      </c>
      <c r="C2501" s="96">
        <v>7205</v>
      </c>
      <c r="D2501" s="96">
        <v>8510</v>
      </c>
      <c r="E2501" s="96">
        <v>8237</v>
      </c>
      <c r="F2501" s="96">
        <v>9639</v>
      </c>
      <c r="G2501" s="96">
        <v>8259</v>
      </c>
      <c r="H2501" s="96">
        <v>10017</v>
      </c>
      <c r="I2501" s="96">
        <v>10356</v>
      </c>
      <c r="J2501" s="96">
        <v>9305</v>
      </c>
      <c r="K2501" s="96">
        <v>9432</v>
      </c>
      <c r="L2501" s="96">
        <v>9401</v>
      </c>
      <c r="M2501" s="96">
        <v>7417</v>
      </c>
      <c r="N2501" s="96">
        <v>5785</v>
      </c>
      <c r="O2501" s="96"/>
      <c r="P2501" s="96"/>
      <c r="Q2501" s="96"/>
      <c r="R2501" s="96"/>
      <c r="T2501" s="4" t="s">
        <v>1616</v>
      </c>
      <c r="U2501" s="4" t="s">
        <v>1617</v>
      </c>
      <c r="V2501" s="4" t="s">
        <v>1618</v>
      </c>
      <c r="W2501" s="4" t="s">
        <v>1619</v>
      </c>
      <c r="X2501" s="4" t="s">
        <v>1620</v>
      </c>
      <c r="Y2501" s="4">
        <v>4808.3999999999996</v>
      </c>
      <c r="Z2501" s="91">
        <f t="shared" ref="Z2501:AK2501" si="2573">C2501*100000/Z2485</f>
        <v>4718.1240136468705</v>
      </c>
      <c r="AA2501" s="91">
        <f t="shared" si="2573"/>
        <v>5292.2885572139303</v>
      </c>
      <c r="AB2501" s="91">
        <f t="shared" si="2573"/>
        <v>4839.7142118498668</v>
      </c>
      <c r="AC2501" s="91">
        <f t="shared" si="2573"/>
        <v>5366.1795407098125</v>
      </c>
      <c r="AD2501" s="91">
        <f t="shared" si="2573"/>
        <v>4381.2231776732142</v>
      </c>
      <c r="AE2501" s="91">
        <f t="shared" si="2573"/>
        <v>5066.8959761248389</v>
      </c>
      <c r="AF2501" s="91">
        <f t="shared" si="2573"/>
        <v>4981.6962589173618</v>
      </c>
      <c r="AG2501" s="91">
        <f t="shared" si="2573"/>
        <v>4314.1418543623604</v>
      </c>
      <c r="AH2501" s="91">
        <f t="shared" si="2573"/>
        <v>4223.0251581619632</v>
      </c>
      <c r="AI2501" s="91">
        <f t="shared" si="2573"/>
        <v>4082.1200449853886</v>
      </c>
      <c r="AJ2501" s="91">
        <f t="shared" si="2573"/>
        <v>3137.3328652220075</v>
      </c>
      <c r="AK2501" s="91">
        <f t="shared" si="2573"/>
        <v>2431.3669451776136</v>
      </c>
      <c r="AL2501" s="148"/>
      <c r="AM2501" s="148"/>
      <c r="AN2501" s="148"/>
      <c r="AO2501" s="148"/>
    </row>
    <row r="2502" spans="1:41" ht="13.5" customHeight="1">
      <c r="A2502" s="88">
        <v>2499</v>
      </c>
      <c r="B2502" s="95" t="s">
        <v>10</v>
      </c>
      <c r="C2502" s="96">
        <v>84</v>
      </c>
      <c r="D2502" s="96">
        <v>70</v>
      </c>
      <c r="E2502" s="96">
        <v>95</v>
      </c>
      <c r="F2502" s="96">
        <v>87</v>
      </c>
      <c r="G2502" s="96">
        <v>118</v>
      </c>
      <c r="H2502" s="96">
        <v>166</v>
      </c>
      <c r="I2502" s="96">
        <v>126</v>
      </c>
      <c r="J2502" s="96">
        <v>167</v>
      </c>
      <c r="K2502" s="96">
        <v>105</v>
      </c>
      <c r="L2502" s="96">
        <v>156</v>
      </c>
      <c r="M2502" s="96">
        <v>183</v>
      </c>
      <c r="N2502" s="96">
        <v>122</v>
      </c>
      <c r="O2502" s="96"/>
      <c r="P2502" s="96"/>
      <c r="Q2502" s="96"/>
      <c r="R2502" s="96"/>
      <c r="Z2502" s="91">
        <f t="shared" ref="Z2502:AK2502" si="2574">C2502*100000/Z2485</f>
        <v>55.00658114452979</v>
      </c>
      <c r="AA2502" s="91">
        <f t="shared" si="2574"/>
        <v>43.53233830845771</v>
      </c>
      <c r="AB2502" s="91">
        <f t="shared" si="2574"/>
        <v>55.81799807281017</v>
      </c>
      <c r="AC2502" s="91">
        <f t="shared" si="2574"/>
        <v>48.434237995824631</v>
      </c>
      <c r="AD2502" s="91">
        <f t="shared" si="2574"/>
        <v>62.596480804630019</v>
      </c>
      <c r="AE2502" s="91">
        <f t="shared" si="2574"/>
        <v>83.967728065960188</v>
      </c>
      <c r="AF2502" s="91">
        <f t="shared" si="2574"/>
        <v>60.611599905715288</v>
      </c>
      <c r="AG2502" s="91">
        <f t="shared" si="2574"/>
        <v>77.427371271199803</v>
      </c>
      <c r="AH2502" s="91">
        <f t="shared" si="2574"/>
        <v>47.012048516434071</v>
      </c>
      <c r="AI2502" s="91">
        <f t="shared" si="2574"/>
        <v>67.738615787439699</v>
      </c>
      <c r="AJ2502" s="91">
        <f t="shared" si="2574"/>
        <v>77.40756563780873</v>
      </c>
      <c r="AK2502" s="91">
        <f t="shared" si="2574"/>
        <v>51.275154245750883</v>
      </c>
      <c r="AL2502" s="148"/>
      <c r="AM2502" s="148"/>
      <c r="AN2502" s="148"/>
      <c r="AO2502" s="148"/>
    </row>
    <row r="2503" spans="1:41" ht="13.5" customHeight="1">
      <c r="A2503" s="88">
        <v>2500</v>
      </c>
      <c r="B2503" s="95" t="s">
        <v>9</v>
      </c>
      <c r="C2503" s="96">
        <v>36</v>
      </c>
      <c r="D2503" s="96">
        <v>42</v>
      </c>
      <c r="E2503" s="96">
        <v>101</v>
      </c>
      <c r="F2503" s="96">
        <v>48</v>
      </c>
      <c r="G2503" s="96">
        <v>75</v>
      </c>
      <c r="H2503" s="96">
        <v>64</v>
      </c>
      <c r="I2503" s="96">
        <v>78</v>
      </c>
      <c r="J2503" s="96">
        <v>54</v>
      </c>
      <c r="K2503" s="96">
        <v>71</v>
      </c>
      <c r="L2503" s="96">
        <v>72</v>
      </c>
      <c r="M2503" s="96">
        <v>104</v>
      </c>
      <c r="N2503" s="96">
        <v>89</v>
      </c>
      <c r="O2503" s="96"/>
      <c r="P2503" s="96"/>
      <c r="Q2503" s="96"/>
      <c r="R2503" s="96"/>
      <c r="Z2503" s="91">
        <f t="shared" ref="Z2503:AK2503" si="2575">C2503*100000/Z2485</f>
        <v>23.574249061941341</v>
      </c>
      <c r="AA2503" s="91">
        <f t="shared" si="2575"/>
        <v>26.119402985074625</v>
      </c>
      <c r="AB2503" s="91">
        <f t="shared" si="2575"/>
        <v>59.343345319513972</v>
      </c>
      <c r="AC2503" s="91">
        <f t="shared" si="2575"/>
        <v>26.722338204592901</v>
      </c>
      <c r="AD2503" s="91">
        <f t="shared" si="2575"/>
        <v>39.785898816502133</v>
      </c>
      <c r="AE2503" s="91">
        <f t="shared" si="2575"/>
        <v>32.373099977237665</v>
      </c>
      <c r="AF2503" s="91">
        <f t="shared" si="2575"/>
        <v>37.521466608299939</v>
      </c>
      <c r="AG2503" s="91">
        <f t="shared" si="2575"/>
        <v>25.036395500867002</v>
      </c>
      <c r="AH2503" s="91">
        <f t="shared" si="2575"/>
        <v>31.789099473017323</v>
      </c>
      <c r="AI2503" s="91">
        <f t="shared" si="2575"/>
        <v>31.263976517279861</v>
      </c>
      <c r="AJ2503" s="91">
        <f t="shared" si="2575"/>
        <v>43.991184843344854</v>
      </c>
      <c r="AK2503" s="91">
        <f t="shared" si="2575"/>
        <v>37.405645310424831</v>
      </c>
      <c r="AL2503" s="148"/>
      <c r="AM2503" s="148"/>
      <c r="AN2503" s="148"/>
      <c r="AO2503" s="148"/>
    </row>
    <row r="2504" spans="1:41" ht="13.5" customHeight="1">
      <c r="A2504" s="88">
        <v>2501</v>
      </c>
      <c r="B2504" s="95" t="s">
        <v>8</v>
      </c>
      <c r="C2504" s="96">
        <v>356</v>
      </c>
      <c r="D2504" s="96">
        <v>442</v>
      </c>
      <c r="E2504" s="96">
        <v>401</v>
      </c>
      <c r="F2504" s="96">
        <v>445</v>
      </c>
      <c r="G2504" s="96">
        <v>577</v>
      </c>
      <c r="H2504" s="96">
        <v>644</v>
      </c>
      <c r="I2504" s="96">
        <v>600</v>
      </c>
      <c r="J2504" s="96">
        <v>523</v>
      </c>
      <c r="K2504" s="96">
        <v>700</v>
      </c>
      <c r="L2504" s="96">
        <v>936</v>
      </c>
      <c r="M2504" s="96">
        <v>966</v>
      </c>
      <c r="N2504" s="96">
        <v>722</v>
      </c>
      <c r="O2504" s="96"/>
      <c r="P2504" s="96"/>
      <c r="Q2504" s="96"/>
      <c r="R2504" s="96"/>
      <c r="Z2504" s="91">
        <f t="shared" ref="Z2504:AK2504" si="2576">C2504*100000/Z2485</f>
        <v>233.12312961253102</v>
      </c>
      <c r="AA2504" s="91">
        <f t="shared" si="2576"/>
        <v>274.87562189054728</v>
      </c>
      <c r="AB2504" s="91">
        <f t="shared" si="2576"/>
        <v>235.61070765470399</v>
      </c>
      <c r="AC2504" s="91">
        <f t="shared" si="2576"/>
        <v>247.73834377174668</v>
      </c>
      <c r="AD2504" s="91">
        <f t="shared" si="2576"/>
        <v>306.08618156162305</v>
      </c>
      <c r="AE2504" s="91">
        <f t="shared" si="2576"/>
        <v>325.75431852095397</v>
      </c>
      <c r="AF2504" s="91">
        <f t="shared" si="2576"/>
        <v>288.62666621769188</v>
      </c>
      <c r="AG2504" s="91">
        <f t="shared" si="2576"/>
        <v>242.48212679543411</v>
      </c>
      <c r="AH2504" s="91">
        <f t="shared" si="2576"/>
        <v>313.41365677622713</v>
      </c>
      <c r="AI2504" s="91">
        <f t="shared" si="2576"/>
        <v>406.43169472463819</v>
      </c>
      <c r="AJ2504" s="91">
        <f t="shared" si="2576"/>
        <v>408.61042844876084</v>
      </c>
      <c r="AK2504" s="91">
        <f t="shared" si="2576"/>
        <v>303.44804397895194</v>
      </c>
      <c r="AL2504" s="148"/>
      <c r="AM2504" s="148"/>
      <c r="AN2504" s="148"/>
      <c r="AO2504" s="148"/>
    </row>
    <row r="2505" spans="1:41" ht="13.5" customHeight="1">
      <c r="A2505" s="88">
        <v>2502</v>
      </c>
      <c r="B2505" s="95" t="s">
        <v>24</v>
      </c>
      <c r="C2505" s="96">
        <v>3</v>
      </c>
      <c r="D2505" s="96">
        <v>1</v>
      </c>
      <c r="E2505" s="96">
        <v>2</v>
      </c>
      <c r="F2505" s="96">
        <v>1</v>
      </c>
      <c r="G2505" s="96">
        <v>0</v>
      </c>
      <c r="H2505" s="96">
        <v>0</v>
      </c>
      <c r="I2505" s="96">
        <v>7</v>
      </c>
      <c r="J2505" s="96">
        <v>1</v>
      </c>
      <c r="K2505" s="96">
        <v>0</v>
      </c>
      <c r="L2505" s="96">
        <v>2</v>
      </c>
      <c r="M2505" s="96">
        <v>4</v>
      </c>
      <c r="N2505" s="96">
        <v>3</v>
      </c>
      <c r="O2505" s="96"/>
      <c r="P2505" s="96"/>
      <c r="Q2505" s="96"/>
      <c r="R2505" s="96"/>
      <c r="Z2505" s="91">
        <f t="shared" ref="Z2505:AK2505" si="2577">C2505*100000/Z2485</f>
        <v>1.9645207551617783</v>
      </c>
      <c r="AA2505" s="91">
        <f t="shared" si="2577"/>
        <v>0.62189054726368154</v>
      </c>
      <c r="AB2505" s="91">
        <f t="shared" si="2577"/>
        <v>1.1751157489012667</v>
      </c>
      <c r="AC2505" s="91">
        <f t="shared" si="2577"/>
        <v>0.55671537926235215</v>
      </c>
      <c r="AD2505" s="91">
        <f t="shared" si="2577"/>
        <v>0</v>
      </c>
      <c r="AE2505" s="91">
        <f t="shared" si="2577"/>
        <v>0</v>
      </c>
      <c r="AF2505" s="91">
        <f t="shared" si="2577"/>
        <v>3.3673111058730716</v>
      </c>
      <c r="AG2505" s="91">
        <f t="shared" si="2577"/>
        <v>0.46363695371975927</v>
      </c>
      <c r="AH2505" s="91">
        <f t="shared" si="2577"/>
        <v>0</v>
      </c>
      <c r="AI2505" s="91">
        <f t="shared" si="2577"/>
        <v>0.86844379214666279</v>
      </c>
      <c r="AJ2505" s="91">
        <f t="shared" si="2577"/>
        <v>1.6919686478209559</v>
      </c>
      <c r="AK2505" s="91">
        <f t="shared" si="2577"/>
        <v>1.2608644486660054</v>
      </c>
      <c r="AL2505" s="148"/>
      <c r="AM2505" s="148"/>
      <c r="AN2505" s="148"/>
      <c r="AO2505" s="148"/>
    </row>
    <row r="2506" spans="1:41" ht="13.5" customHeight="1">
      <c r="A2506" s="88">
        <v>2503</v>
      </c>
      <c r="B2506" s="97" t="s">
        <v>119</v>
      </c>
      <c r="C2506" s="96">
        <v>479</v>
      </c>
      <c r="D2506" s="96">
        <v>555</v>
      </c>
      <c r="E2506" s="96">
        <v>599</v>
      </c>
      <c r="F2506" s="96">
        <v>581</v>
      </c>
      <c r="G2506" s="96">
        <v>770</v>
      </c>
      <c r="H2506" s="96">
        <v>874</v>
      </c>
      <c r="I2506" s="96">
        <v>811</v>
      </c>
      <c r="J2506" s="96">
        <v>745</v>
      </c>
      <c r="K2506" s="96">
        <v>876</v>
      </c>
      <c r="L2506" s="96">
        <v>1166</v>
      </c>
      <c r="M2506" s="96">
        <v>1257</v>
      </c>
      <c r="N2506" s="96">
        <v>936</v>
      </c>
      <c r="O2506" s="96"/>
      <c r="P2506" s="96"/>
      <c r="Q2506" s="96"/>
      <c r="R2506" s="96"/>
      <c r="T2506" s="4" t="s">
        <v>1621</v>
      </c>
      <c r="U2506" s="4" t="s">
        <v>1622</v>
      </c>
      <c r="V2506" s="4" t="s">
        <v>1623</v>
      </c>
      <c r="W2506" s="4" t="s">
        <v>1624</v>
      </c>
      <c r="X2506" s="4" t="s">
        <v>555</v>
      </c>
      <c r="Y2506" s="4">
        <v>215.4</v>
      </c>
      <c r="Z2506" s="91">
        <f t="shared" ref="Z2506:AK2506" si="2578">C2506*100000/Z2485</f>
        <v>313.66848057416394</v>
      </c>
      <c r="AA2506" s="91">
        <f t="shared" si="2578"/>
        <v>345.14925373134326</v>
      </c>
      <c r="AB2506" s="91">
        <f t="shared" si="2578"/>
        <v>351.94716679592938</v>
      </c>
      <c r="AC2506" s="91">
        <f t="shared" si="2578"/>
        <v>323.4516353514266</v>
      </c>
      <c r="AD2506" s="91">
        <f t="shared" si="2578"/>
        <v>408.4685611827552</v>
      </c>
      <c r="AE2506" s="91">
        <f t="shared" si="2578"/>
        <v>442.09514656415183</v>
      </c>
      <c r="AF2506" s="91">
        <f t="shared" si="2578"/>
        <v>390.12704383758017</v>
      </c>
      <c r="AG2506" s="91">
        <f t="shared" si="2578"/>
        <v>345.40953052122069</v>
      </c>
      <c r="AH2506" s="91">
        <f t="shared" si="2578"/>
        <v>392.21480476567854</v>
      </c>
      <c r="AI2506" s="91">
        <f t="shared" si="2578"/>
        <v>506.30273082150438</v>
      </c>
      <c r="AJ2506" s="91">
        <f t="shared" si="2578"/>
        <v>531.70114757773536</v>
      </c>
      <c r="AK2506" s="91">
        <f t="shared" si="2578"/>
        <v>393.3897079837937</v>
      </c>
      <c r="AL2506" s="148"/>
      <c r="AM2506" s="148"/>
      <c r="AN2506" s="148"/>
      <c r="AO2506" s="148"/>
    </row>
    <row r="2507" spans="1:41" ht="13.5" customHeight="1">
      <c r="A2507" s="88">
        <v>2504</v>
      </c>
      <c r="B2507" s="95" t="s">
        <v>7</v>
      </c>
      <c r="C2507" s="96">
        <v>166</v>
      </c>
      <c r="D2507" s="96">
        <v>235</v>
      </c>
      <c r="E2507" s="96">
        <v>274</v>
      </c>
      <c r="F2507" s="96">
        <v>361</v>
      </c>
      <c r="G2507" s="96">
        <v>354</v>
      </c>
      <c r="H2507" s="96">
        <v>392</v>
      </c>
      <c r="I2507" s="96">
        <v>332</v>
      </c>
      <c r="J2507" s="96">
        <v>361</v>
      </c>
      <c r="K2507" s="96">
        <v>471</v>
      </c>
      <c r="L2507" s="96">
        <v>427</v>
      </c>
      <c r="M2507" s="96">
        <v>517</v>
      </c>
      <c r="N2507" s="96">
        <v>434</v>
      </c>
      <c r="O2507" s="96"/>
      <c r="P2507" s="96"/>
      <c r="Q2507" s="96"/>
      <c r="R2507" s="96"/>
      <c r="Z2507" s="91">
        <f t="shared" ref="Z2507:AK2507" si="2579">C2507*100000/Z2485</f>
        <v>108.70348178561839</v>
      </c>
      <c r="AA2507" s="91">
        <f t="shared" si="2579"/>
        <v>146.14427860696517</v>
      </c>
      <c r="AB2507" s="91">
        <f t="shared" si="2579"/>
        <v>160.99085759947354</v>
      </c>
      <c r="AC2507" s="91">
        <f t="shared" si="2579"/>
        <v>200.97425191370911</v>
      </c>
      <c r="AD2507" s="91">
        <f t="shared" si="2579"/>
        <v>187.78944241389004</v>
      </c>
      <c r="AE2507" s="91">
        <f t="shared" si="2579"/>
        <v>198.28523736058068</v>
      </c>
      <c r="AF2507" s="91">
        <f t="shared" si="2579"/>
        <v>159.70675530712282</v>
      </c>
      <c r="AG2507" s="91">
        <f t="shared" si="2579"/>
        <v>167.37294029283311</v>
      </c>
      <c r="AH2507" s="91">
        <f t="shared" si="2579"/>
        <v>210.8826176308614</v>
      </c>
      <c r="AI2507" s="91">
        <f t="shared" si="2579"/>
        <v>185.41274962331249</v>
      </c>
      <c r="AJ2507" s="91">
        <f t="shared" si="2579"/>
        <v>218.68694773085855</v>
      </c>
      <c r="AK2507" s="91">
        <f t="shared" si="2579"/>
        <v>182.40505690701545</v>
      </c>
      <c r="AL2507" s="148"/>
      <c r="AM2507" s="148"/>
      <c r="AN2507" s="148"/>
      <c r="AO2507" s="148"/>
    </row>
    <row r="2508" spans="1:41" ht="13.5" customHeight="1">
      <c r="A2508" s="88">
        <v>2505</v>
      </c>
      <c r="B2508" s="95" t="s">
        <v>6</v>
      </c>
      <c r="C2508" s="96">
        <v>153</v>
      </c>
      <c r="D2508" s="96">
        <v>180</v>
      </c>
      <c r="E2508" s="96">
        <v>193</v>
      </c>
      <c r="F2508" s="96">
        <v>188</v>
      </c>
      <c r="G2508" s="96">
        <v>158</v>
      </c>
      <c r="H2508" s="96">
        <v>189</v>
      </c>
      <c r="I2508" s="96">
        <v>199</v>
      </c>
      <c r="J2508" s="96">
        <v>160</v>
      </c>
      <c r="K2508" s="96">
        <v>208</v>
      </c>
      <c r="L2508" s="96">
        <v>186</v>
      </c>
      <c r="M2508" s="96">
        <v>136</v>
      </c>
      <c r="N2508" s="96">
        <v>145</v>
      </c>
      <c r="O2508" s="96"/>
      <c r="P2508" s="96"/>
      <c r="Q2508" s="96"/>
      <c r="R2508" s="96"/>
      <c r="Z2508" s="91">
        <f t="shared" ref="Z2508:AK2508" si="2580">C2508*100000/Z2485</f>
        <v>100.19055851325069</v>
      </c>
      <c r="AA2508" s="91">
        <f t="shared" si="2580"/>
        <v>111.94029850746269</v>
      </c>
      <c r="AB2508" s="91">
        <f t="shared" si="2580"/>
        <v>113.39866976897224</v>
      </c>
      <c r="AC2508" s="91">
        <f t="shared" si="2580"/>
        <v>104.66249130132221</v>
      </c>
      <c r="AD2508" s="91">
        <f t="shared" si="2580"/>
        <v>83.815626840097821</v>
      </c>
      <c r="AE2508" s="91">
        <f t="shared" si="2580"/>
        <v>95.601810870279976</v>
      </c>
      <c r="AF2508" s="91">
        <f t="shared" si="2580"/>
        <v>95.727844295534467</v>
      </c>
      <c r="AG2508" s="91">
        <f t="shared" si="2580"/>
        <v>74.181912595161478</v>
      </c>
      <c r="AH2508" s="91">
        <f t="shared" si="2580"/>
        <v>93.128629442078918</v>
      </c>
      <c r="AI2508" s="91">
        <f t="shared" si="2580"/>
        <v>80.765272669639643</v>
      </c>
      <c r="AJ2508" s="91">
        <f t="shared" si="2580"/>
        <v>57.526934025912503</v>
      </c>
      <c r="AK2508" s="91">
        <f t="shared" si="2580"/>
        <v>60.941781685523594</v>
      </c>
      <c r="AL2508" s="148"/>
      <c r="AM2508" s="148"/>
      <c r="AN2508" s="148"/>
      <c r="AO2508" s="148"/>
    </row>
    <row r="2509" spans="1:41" ht="13.5" customHeight="1">
      <c r="A2509" s="88">
        <v>2506</v>
      </c>
      <c r="B2509" s="95" t="s">
        <v>5</v>
      </c>
      <c r="C2509" s="96">
        <v>56</v>
      </c>
      <c r="D2509" s="96">
        <v>35</v>
      </c>
      <c r="E2509" s="96">
        <v>39</v>
      </c>
      <c r="F2509" s="96">
        <v>53</v>
      </c>
      <c r="G2509" s="96">
        <v>42</v>
      </c>
      <c r="H2509" s="96">
        <v>58</v>
      </c>
      <c r="I2509" s="96">
        <v>47</v>
      </c>
      <c r="J2509" s="96">
        <v>53</v>
      </c>
      <c r="K2509" s="96">
        <v>79</v>
      </c>
      <c r="L2509" s="96">
        <v>71</v>
      </c>
      <c r="M2509" s="96">
        <v>94</v>
      </c>
      <c r="N2509" s="96">
        <v>75</v>
      </c>
      <c r="O2509" s="96"/>
      <c r="P2509" s="96"/>
      <c r="Q2509" s="96"/>
      <c r="R2509" s="96"/>
      <c r="Z2509" s="91">
        <f t="shared" ref="Z2509:AK2509" si="2581">C2509*100000/Z2485</f>
        <v>36.671054096353195</v>
      </c>
      <c r="AA2509" s="91">
        <f t="shared" si="2581"/>
        <v>21.766169154228855</v>
      </c>
      <c r="AB2509" s="91">
        <f t="shared" si="2581"/>
        <v>22.914757103574701</v>
      </c>
      <c r="AC2509" s="91">
        <f t="shared" si="2581"/>
        <v>29.505915100904662</v>
      </c>
      <c r="AD2509" s="91">
        <f t="shared" si="2581"/>
        <v>22.280103337241194</v>
      </c>
      <c r="AE2509" s="91">
        <f t="shared" si="2581"/>
        <v>29.338121854371632</v>
      </c>
      <c r="AF2509" s="91">
        <f t="shared" si="2581"/>
        <v>22.609088853719197</v>
      </c>
      <c r="AG2509" s="91">
        <f t="shared" si="2581"/>
        <v>24.572758547147242</v>
      </c>
      <c r="AH2509" s="91">
        <f t="shared" si="2581"/>
        <v>35.370969836174204</v>
      </c>
      <c r="AI2509" s="91">
        <f t="shared" si="2581"/>
        <v>30.829754621206529</v>
      </c>
      <c r="AJ2509" s="91">
        <f t="shared" si="2581"/>
        <v>39.761263223792461</v>
      </c>
      <c r="AK2509" s="91">
        <f t="shared" si="2581"/>
        <v>31.521611216650136</v>
      </c>
      <c r="AL2509" s="148"/>
      <c r="AM2509" s="148"/>
      <c r="AN2509" s="148"/>
      <c r="AO2509" s="148"/>
    </row>
    <row r="2510" spans="1:41" ht="13.5" customHeight="1">
      <c r="A2510" s="88">
        <v>2507</v>
      </c>
      <c r="B2510" s="95" t="s">
        <v>26</v>
      </c>
      <c r="C2510" s="96">
        <v>4</v>
      </c>
      <c r="D2510" s="96">
        <v>5</v>
      </c>
      <c r="E2510" s="96">
        <v>2</v>
      </c>
      <c r="F2510" s="96">
        <v>5</v>
      </c>
      <c r="G2510" s="96">
        <v>0</v>
      </c>
      <c r="H2510" s="96">
        <v>2</v>
      </c>
      <c r="I2510" s="96">
        <v>6</v>
      </c>
      <c r="J2510" s="96">
        <v>25</v>
      </c>
      <c r="K2510" s="96">
        <v>0</v>
      </c>
      <c r="L2510" s="96">
        <v>3</v>
      </c>
      <c r="M2510" s="96">
        <v>6</v>
      </c>
      <c r="N2510" s="96">
        <v>1</v>
      </c>
      <c r="O2510" s="96"/>
      <c r="P2510" s="96"/>
      <c r="Q2510" s="96"/>
      <c r="R2510" s="96"/>
      <c r="Z2510" s="91">
        <f t="shared" ref="Z2510:AK2510" si="2582">C2510*100000/Z2485</f>
        <v>2.6193610068823712</v>
      </c>
      <c r="AA2510" s="91">
        <f t="shared" si="2582"/>
        <v>3.1094527363184081</v>
      </c>
      <c r="AB2510" s="91">
        <f t="shared" si="2582"/>
        <v>1.1751157489012667</v>
      </c>
      <c r="AC2510" s="91">
        <f t="shared" si="2582"/>
        <v>2.7835768963117604</v>
      </c>
      <c r="AD2510" s="91">
        <f t="shared" si="2582"/>
        <v>0</v>
      </c>
      <c r="AE2510" s="91">
        <f t="shared" si="2582"/>
        <v>1.011659374288677</v>
      </c>
      <c r="AF2510" s="91">
        <f t="shared" si="2582"/>
        <v>2.8862666621769186</v>
      </c>
      <c r="AG2510" s="91">
        <f t="shared" si="2582"/>
        <v>11.590923842993982</v>
      </c>
      <c r="AH2510" s="91">
        <f t="shared" si="2582"/>
        <v>0</v>
      </c>
      <c r="AI2510" s="91">
        <f t="shared" si="2582"/>
        <v>1.3026656882199943</v>
      </c>
      <c r="AJ2510" s="91">
        <f t="shared" si="2582"/>
        <v>2.5379529717314337</v>
      </c>
      <c r="AK2510" s="91">
        <f t="shared" si="2582"/>
        <v>0.42028814955533511</v>
      </c>
      <c r="AL2510" s="148"/>
      <c r="AM2510" s="148"/>
      <c r="AN2510" s="148"/>
      <c r="AO2510" s="148"/>
    </row>
    <row r="2511" spans="1:41" ht="13.5" customHeight="1">
      <c r="A2511" s="88">
        <v>2508</v>
      </c>
      <c r="B2511" s="95" t="s">
        <v>4</v>
      </c>
      <c r="C2511" s="96">
        <v>63</v>
      </c>
      <c r="D2511" s="96">
        <v>119</v>
      </c>
      <c r="E2511" s="96">
        <v>107</v>
      </c>
      <c r="F2511" s="96">
        <v>127</v>
      </c>
      <c r="G2511" s="96">
        <v>103</v>
      </c>
      <c r="H2511" s="96">
        <v>365</v>
      </c>
      <c r="I2511" s="96">
        <v>284</v>
      </c>
      <c r="J2511" s="96">
        <v>290</v>
      </c>
      <c r="K2511" s="96">
        <v>379</v>
      </c>
      <c r="L2511" s="96">
        <v>374</v>
      </c>
      <c r="M2511" s="96">
        <v>358</v>
      </c>
      <c r="N2511" s="96">
        <v>356</v>
      </c>
      <c r="O2511" s="96"/>
      <c r="P2511" s="96"/>
      <c r="Q2511" s="96"/>
      <c r="R2511" s="96"/>
      <c r="Z2511" s="91">
        <f t="shared" ref="Z2511:AK2511" si="2583">C2511*100000/Z2485</f>
        <v>41.254935858397346</v>
      </c>
      <c r="AA2511" s="91">
        <f t="shared" si="2583"/>
        <v>74.004975124378106</v>
      </c>
      <c r="AB2511" s="91">
        <f t="shared" si="2583"/>
        <v>62.868692566217774</v>
      </c>
      <c r="AC2511" s="91">
        <f t="shared" si="2583"/>
        <v>70.702853166318718</v>
      </c>
      <c r="AD2511" s="91">
        <f t="shared" si="2583"/>
        <v>54.639301041329588</v>
      </c>
      <c r="AE2511" s="91">
        <f t="shared" si="2583"/>
        <v>184.62783580768354</v>
      </c>
      <c r="AF2511" s="91">
        <f t="shared" si="2583"/>
        <v>136.61662200970747</v>
      </c>
      <c r="AG2511" s="91">
        <f t="shared" si="2583"/>
        <v>134.4547165787302</v>
      </c>
      <c r="AH2511" s="91">
        <f t="shared" si="2583"/>
        <v>169.69110845455725</v>
      </c>
      <c r="AI2511" s="91">
        <f t="shared" si="2583"/>
        <v>162.39898913142594</v>
      </c>
      <c r="AJ2511" s="91">
        <f t="shared" si="2583"/>
        <v>151.43119397997555</v>
      </c>
      <c r="AK2511" s="91">
        <f t="shared" si="2583"/>
        <v>149.62258124169932</v>
      </c>
      <c r="AL2511" s="148"/>
      <c r="AM2511" s="148"/>
      <c r="AN2511" s="148"/>
      <c r="AO2511" s="148"/>
    </row>
    <row r="2512" spans="1:41" ht="13.5" customHeight="1">
      <c r="A2512" s="88">
        <v>2509</v>
      </c>
      <c r="B2512" s="95" t="s">
        <v>3</v>
      </c>
      <c r="C2512" s="96">
        <v>289</v>
      </c>
      <c r="D2512" s="96">
        <v>376</v>
      </c>
      <c r="E2512" s="96">
        <v>622</v>
      </c>
      <c r="F2512" s="96">
        <v>1184</v>
      </c>
      <c r="G2512" s="96">
        <v>1213</v>
      </c>
      <c r="H2512" s="96">
        <v>1414</v>
      </c>
      <c r="I2512" s="96">
        <v>1710</v>
      </c>
      <c r="J2512" s="96">
        <v>1723</v>
      </c>
      <c r="K2512" s="96">
        <v>1938</v>
      </c>
      <c r="L2512" s="96">
        <v>1921</v>
      </c>
      <c r="M2512" s="96">
        <v>2229</v>
      </c>
      <c r="N2512" s="96">
        <v>1636</v>
      </c>
      <c r="O2512" s="96"/>
      <c r="P2512" s="96"/>
      <c r="Q2512" s="96"/>
      <c r="R2512" s="96"/>
      <c r="Z2512" s="91">
        <f t="shared" ref="Z2512:AK2512" si="2584">C2512*100000/Z2485</f>
        <v>189.2488327472513</v>
      </c>
      <c r="AA2512" s="91">
        <f t="shared" si="2584"/>
        <v>233.83084577114428</v>
      </c>
      <c r="AB2512" s="91">
        <f t="shared" si="2584"/>
        <v>365.46099790829396</v>
      </c>
      <c r="AC2512" s="91">
        <f t="shared" si="2584"/>
        <v>659.15100904662495</v>
      </c>
      <c r="AD2512" s="91">
        <f t="shared" si="2584"/>
        <v>643.47060352556116</v>
      </c>
      <c r="AE2512" s="91">
        <f t="shared" si="2584"/>
        <v>715.24317762209466</v>
      </c>
      <c r="AF2512" s="91">
        <f t="shared" si="2584"/>
        <v>822.5859987204218</v>
      </c>
      <c r="AG2512" s="91">
        <f t="shared" si="2584"/>
        <v>798.84647125914523</v>
      </c>
      <c r="AH2512" s="91">
        <f t="shared" si="2584"/>
        <v>867.70809547475449</v>
      </c>
      <c r="AI2512" s="91">
        <f t="shared" si="2584"/>
        <v>834.14026235686958</v>
      </c>
      <c r="AJ2512" s="91">
        <f t="shared" si="2584"/>
        <v>942.8495289982277</v>
      </c>
      <c r="AK2512" s="91">
        <f t="shared" si="2584"/>
        <v>687.59141267252824</v>
      </c>
      <c r="AL2512" s="148"/>
      <c r="AM2512" s="148"/>
      <c r="AN2512" s="148"/>
      <c r="AO2512" s="148"/>
    </row>
    <row r="2513" spans="1:41" ht="13.5" customHeight="1">
      <c r="A2513" s="88">
        <v>2510</v>
      </c>
      <c r="B2513" s="95" t="s">
        <v>2</v>
      </c>
      <c r="C2513" s="96">
        <v>0</v>
      </c>
      <c r="D2513" s="96">
        <v>2</v>
      </c>
      <c r="E2513" s="96">
        <v>0</v>
      </c>
      <c r="F2513" s="96">
        <v>0</v>
      </c>
      <c r="G2513" s="96">
        <v>0</v>
      </c>
      <c r="H2513" s="96">
        <v>0</v>
      </c>
      <c r="I2513" s="96">
        <v>1</v>
      </c>
      <c r="J2513" s="96">
        <v>1</v>
      </c>
      <c r="K2513" s="96">
        <v>0</v>
      </c>
      <c r="L2513" s="96">
        <v>2</v>
      </c>
      <c r="M2513" s="96">
        <v>3</v>
      </c>
      <c r="N2513" s="96">
        <v>3</v>
      </c>
      <c r="O2513" s="96"/>
      <c r="P2513" s="96"/>
      <c r="Q2513" s="96"/>
      <c r="R2513" s="96"/>
      <c r="Z2513" s="91">
        <f t="shared" ref="Z2513:AK2513" si="2585">C2513*100000/Z2485</f>
        <v>0</v>
      </c>
      <c r="AA2513" s="91">
        <f t="shared" si="2585"/>
        <v>1.2437810945273631</v>
      </c>
      <c r="AB2513" s="91">
        <f t="shared" si="2585"/>
        <v>0</v>
      </c>
      <c r="AC2513" s="91">
        <f t="shared" si="2585"/>
        <v>0</v>
      </c>
      <c r="AD2513" s="91">
        <f t="shared" si="2585"/>
        <v>0</v>
      </c>
      <c r="AE2513" s="91">
        <f t="shared" si="2585"/>
        <v>0</v>
      </c>
      <c r="AF2513" s="91">
        <f t="shared" si="2585"/>
        <v>0.48104444369615307</v>
      </c>
      <c r="AG2513" s="91">
        <f t="shared" si="2585"/>
        <v>0.46363695371975927</v>
      </c>
      <c r="AH2513" s="91">
        <f t="shared" si="2585"/>
        <v>0</v>
      </c>
      <c r="AI2513" s="91">
        <f t="shared" si="2585"/>
        <v>0.86844379214666279</v>
      </c>
      <c r="AJ2513" s="91">
        <f t="shared" si="2585"/>
        <v>1.2689764858657169</v>
      </c>
      <c r="AK2513" s="91">
        <f t="shared" si="2585"/>
        <v>1.2608644486660054</v>
      </c>
      <c r="AL2513" s="148"/>
      <c r="AM2513" s="148"/>
      <c r="AN2513" s="148"/>
      <c r="AO2513" s="148"/>
    </row>
    <row r="2514" spans="1:41" ht="13.5" customHeight="1">
      <c r="A2514" s="88">
        <v>2511</v>
      </c>
      <c r="B2514" s="95" t="s">
        <v>23</v>
      </c>
      <c r="C2514" s="96">
        <v>12</v>
      </c>
      <c r="D2514" s="96">
        <v>19</v>
      </c>
      <c r="E2514" s="96">
        <v>8</v>
      </c>
      <c r="F2514" s="96">
        <v>1</v>
      </c>
      <c r="G2514" s="96">
        <v>19</v>
      </c>
      <c r="H2514" s="96">
        <v>12</v>
      </c>
      <c r="I2514" s="96">
        <v>8</v>
      </c>
      <c r="J2514" s="96">
        <v>3</v>
      </c>
      <c r="K2514" s="96">
        <v>11</v>
      </c>
      <c r="L2514" s="96">
        <v>7</v>
      </c>
      <c r="M2514" s="96">
        <v>6</v>
      </c>
      <c r="N2514" s="96">
        <v>11</v>
      </c>
      <c r="O2514" s="96"/>
      <c r="P2514" s="96"/>
      <c r="Q2514" s="96"/>
      <c r="R2514" s="96"/>
      <c r="Z2514" s="91">
        <f t="shared" ref="Z2514:AK2514" si="2586">C2514*100000/Z2485</f>
        <v>7.8580830206471131</v>
      </c>
      <c r="AA2514" s="91">
        <f t="shared" si="2586"/>
        <v>11.815920398009951</v>
      </c>
      <c r="AB2514" s="91">
        <f t="shared" si="2586"/>
        <v>4.7004629956050668</v>
      </c>
      <c r="AC2514" s="91">
        <f t="shared" si="2586"/>
        <v>0.55671537926235215</v>
      </c>
      <c r="AD2514" s="91">
        <f t="shared" si="2586"/>
        <v>10.079094366847206</v>
      </c>
      <c r="AE2514" s="91">
        <f t="shared" si="2586"/>
        <v>6.0699562457320617</v>
      </c>
      <c r="AF2514" s="91">
        <f t="shared" si="2586"/>
        <v>3.8483555495692245</v>
      </c>
      <c r="AG2514" s="91">
        <f t="shared" si="2586"/>
        <v>1.3909108611592778</v>
      </c>
      <c r="AH2514" s="91">
        <f t="shared" si="2586"/>
        <v>4.9250717493407121</v>
      </c>
      <c r="AI2514" s="91">
        <f t="shared" si="2586"/>
        <v>3.0395532725133196</v>
      </c>
      <c r="AJ2514" s="91">
        <f t="shared" si="2586"/>
        <v>2.5379529717314337</v>
      </c>
      <c r="AK2514" s="91">
        <f t="shared" si="2586"/>
        <v>4.6231696451086863</v>
      </c>
      <c r="AL2514" s="148"/>
      <c r="AM2514" s="148"/>
      <c r="AN2514" s="148"/>
      <c r="AO2514" s="148"/>
    </row>
    <row r="2515" spans="1:41" ht="13.5" customHeight="1">
      <c r="A2515" s="88">
        <v>2512</v>
      </c>
      <c r="B2515" s="95" t="s">
        <v>1</v>
      </c>
      <c r="C2515" s="96">
        <v>7</v>
      </c>
      <c r="D2515" s="96">
        <v>46</v>
      </c>
      <c r="E2515" s="96">
        <v>1</v>
      </c>
      <c r="F2515" s="96">
        <v>6</v>
      </c>
      <c r="G2515" s="96">
        <v>13</v>
      </c>
      <c r="H2515" s="96">
        <v>14</v>
      </c>
      <c r="I2515" s="96">
        <v>2</v>
      </c>
      <c r="J2515" s="96">
        <v>2</v>
      </c>
      <c r="K2515" s="96">
        <v>10</v>
      </c>
      <c r="L2515" s="96">
        <v>30</v>
      </c>
      <c r="M2515" s="96">
        <v>7</v>
      </c>
      <c r="N2515" s="96">
        <v>17</v>
      </c>
      <c r="O2515" s="96"/>
      <c r="P2515" s="96"/>
      <c r="Q2515" s="96"/>
      <c r="R2515" s="96"/>
      <c r="Z2515" s="91">
        <f t="shared" ref="Z2515:AK2515" si="2587">C2515*100000/Z2485</f>
        <v>4.5838817620441494</v>
      </c>
      <c r="AA2515" s="91">
        <f t="shared" si="2587"/>
        <v>28.606965174129353</v>
      </c>
      <c r="AB2515" s="91">
        <f t="shared" si="2587"/>
        <v>0.58755787445063334</v>
      </c>
      <c r="AC2515" s="91">
        <f t="shared" si="2587"/>
        <v>3.3402922755741127</v>
      </c>
      <c r="AD2515" s="91">
        <f t="shared" si="2587"/>
        <v>6.896222461527036</v>
      </c>
      <c r="AE2515" s="91">
        <f t="shared" si="2587"/>
        <v>7.081615620020739</v>
      </c>
      <c r="AF2515" s="91">
        <f t="shared" si="2587"/>
        <v>0.96208888739230614</v>
      </c>
      <c r="AG2515" s="91">
        <f t="shared" si="2587"/>
        <v>0.92727390743951854</v>
      </c>
      <c r="AH2515" s="91">
        <f t="shared" si="2587"/>
        <v>4.477337953946102</v>
      </c>
      <c r="AI2515" s="91">
        <f t="shared" si="2587"/>
        <v>13.026656882199942</v>
      </c>
      <c r="AJ2515" s="91">
        <f t="shared" si="2587"/>
        <v>2.960945133686673</v>
      </c>
      <c r="AK2515" s="91">
        <f t="shared" si="2587"/>
        <v>7.1448985424406972</v>
      </c>
      <c r="AL2515" s="148"/>
      <c r="AM2515" s="148"/>
      <c r="AN2515" s="148"/>
      <c r="AO2515" s="148"/>
    </row>
    <row r="2516" spans="1:41" ht="13.5" customHeight="1">
      <c r="A2516" s="88">
        <v>2513</v>
      </c>
      <c r="B2516" s="95" t="s">
        <v>0</v>
      </c>
      <c r="C2516" s="96">
        <v>3</v>
      </c>
      <c r="D2516" s="96">
        <v>8</v>
      </c>
      <c r="E2516" s="96">
        <v>8</v>
      </c>
      <c r="F2516" s="96">
        <v>7</v>
      </c>
      <c r="G2516" s="96">
        <v>7</v>
      </c>
      <c r="H2516" s="96">
        <v>3</v>
      </c>
      <c r="I2516" s="96">
        <v>2</v>
      </c>
      <c r="J2516" s="96">
        <v>5</v>
      </c>
      <c r="K2516" s="96">
        <v>13</v>
      </c>
      <c r="L2516" s="96">
        <v>97</v>
      </c>
      <c r="M2516" s="96">
        <v>921</v>
      </c>
      <c r="N2516" s="96">
        <v>115</v>
      </c>
      <c r="O2516" s="96"/>
      <c r="P2516" s="96"/>
      <c r="Q2516" s="96"/>
      <c r="R2516" s="96"/>
      <c r="Z2516" s="91">
        <f t="shared" ref="Z2516:AK2516" si="2588">C2516*100000/Z2485</f>
        <v>1.9645207551617783</v>
      </c>
      <c r="AA2516" s="91">
        <f t="shared" si="2588"/>
        <v>4.9751243781094523</v>
      </c>
      <c r="AB2516" s="91">
        <f t="shared" si="2588"/>
        <v>4.7004629956050668</v>
      </c>
      <c r="AC2516" s="91">
        <f t="shared" si="2588"/>
        <v>3.8970076548364649</v>
      </c>
      <c r="AD2516" s="91">
        <f t="shared" si="2588"/>
        <v>3.7133505562068656</v>
      </c>
      <c r="AE2516" s="91">
        <f t="shared" si="2588"/>
        <v>1.5174890614330154</v>
      </c>
      <c r="AF2516" s="91">
        <f t="shared" si="2588"/>
        <v>0.96208888739230614</v>
      </c>
      <c r="AG2516" s="91">
        <f t="shared" si="2588"/>
        <v>2.3181847685987962</v>
      </c>
      <c r="AH2516" s="91">
        <f t="shared" si="2588"/>
        <v>5.8205393401299323</v>
      </c>
      <c r="AI2516" s="91">
        <f t="shared" si="2588"/>
        <v>42.119523919113142</v>
      </c>
      <c r="AJ2516" s="91">
        <f t="shared" si="2588"/>
        <v>389.57578116077508</v>
      </c>
      <c r="AK2516" s="91">
        <f t="shared" si="2588"/>
        <v>48.33313719886354</v>
      </c>
      <c r="AL2516" s="148"/>
      <c r="AM2516" s="148"/>
      <c r="AN2516" s="148"/>
      <c r="AO2516" s="148"/>
    </row>
    <row r="2517" spans="1:41" ht="13.5" customHeight="1">
      <c r="A2517" s="88">
        <v>2514</v>
      </c>
      <c r="B2517" s="97" t="s">
        <v>111</v>
      </c>
      <c r="C2517" s="96"/>
      <c r="D2517" s="96"/>
      <c r="E2517" s="96"/>
      <c r="F2517" s="96"/>
      <c r="G2517" s="96"/>
      <c r="H2517" s="96"/>
      <c r="I2517" s="96"/>
      <c r="J2517" s="96"/>
      <c r="K2517" s="96"/>
      <c r="L2517" s="96"/>
      <c r="M2517" s="96">
        <v>0</v>
      </c>
      <c r="N2517" s="96">
        <v>0</v>
      </c>
      <c r="O2517" s="96"/>
      <c r="P2517" s="96"/>
      <c r="Q2517" s="96"/>
      <c r="R2517" s="96"/>
      <c r="Z2517" s="91">
        <f t="shared" ref="Z2517:AK2517" si="2589">C2517*100000/Z2485</f>
        <v>0</v>
      </c>
      <c r="AA2517" s="91">
        <f t="shared" si="2589"/>
        <v>0</v>
      </c>
      <c r="AB2517" s="91">
        <f t="shared" si="2589"/>
        <v>0</v>
      </c>
      <c r="AC2517" s="91">
        <f t="shared" si="2589"/>
        <v>0</v>
      </c>
      <c r="AD2517" s="91">
        <f t="shared" si="2589"/>
        <v>0</v>
      </c>
      <c r="AE2517" s="91">
        <f t="shared" si="2589"/>
        <v>0</v>
      </c>
      <c r="AF2517" s="91">
        <f t="shared" si="2589"/>
        <v>0</v>
      </c>
      <c r="AG2517" s="91">
        <f t="shared" si="2589"/>
        <v>0</v>
      </c>
      <c r="AH2517" s="91">
        <f t="shared" si="2589"/>
        <v>0</v>
      </c>
      <c r="AI2517" s="91">
        <f t="shared" si="2589"/>
        <v>0</v>
      </c>
      <c r="AJ2517" s="91">
        <f t="shared" si="2589"/>
        <v>0</v>
      </c>
      <c r="AK2517" s="91">
        <f t="shared" si="2589"/>
        <v>0</v>
      </c>
      <c r="AL2517" s="148"/>
      <c r="AM2517" s="148"/>
      <c r="AN2517" s="148"/>
      <c r="AO2517" s="148"/>
    </row>
    <row r="2518" spans="1:41" ht="13.5" customHeight="1">
      <c r="A2518" s="88">
        <v>2515</v>
      </c>
      <c r="B2518" s="97" t="s">
        <v>112</v>
      </c>
      <c r="C2518" s="96">
        <f>SUM(C2494,C2501,C2506,C2507:C2517)</f>
        <v>9684</v>
      </c>
      <c r="D2518" s="96">
        <f t="shared" ref="D2518:K2518" si="2590">SUM(D2494,D2501,D2506,D2507:D2517)</f>
        <v>11674</v>
      </c>
      <c r="E2518" s="96">
        <f t="shared" si="2590"/>
        <v>11927</v>
      </c>
      <c r="F2518" s="96">
        <f t="shared" si="2590"/>
        <v>14050</v>
      </c>
      <c r="G2518" s="96">
        <f t="shared" si="2590"/>
        <v>12991</v>
      </c>
      <c r="H2518" s="96">
        <f t="shared" si="2590"/>
        <v>15499</v>
      </c>
      <c r="I2518" s="96">
        <f t="shared" si="2590"/>
        <v>16120</v>
      </c>
      <c r="J2518" s="96">
        <f t="shared" si="2590"/>
        <v>15396</v>
      </c>
      <c r="K2518" s="96">
        <f t="shared" si="2590"/>
        <v>16039</v>
      </c>
      <c r="L2518" s="96">
        <f>SUM(L2494,L2501,L2506,L2507:L2517)</f>
        <v>16556</v>
      </c>
      <c r="M2518" s="96">
        <f t="shared" ref="M2518:R2518" si="2591">SUM(M2494,M2501,M2506,M2507:M2517)</f>
        <v>15785</v>
      </c>
      <c r="N2518" s="96">
        <f>SUM(N2494,N2501,N2506,N2507:N2517)</f>
        <v>11971</v>
      </c>
      <c r="O2518" s="96">
        <f t="shared" si="2591"/>
        <v>0</v>
      </c>
      <c r="P2518" s="96">
        <f t="shared" si="2591"/>
        <v>0</v>
      </c>
      <c r="Q2518" s="96">
        <f t="shared" si="2591"/>
        <v>0</v>
      </c>
      <c r="R2518" s="96">
        <f t="shared" si="2591"/>
        <v>0</v>
      </c>
      <c r="T2518" s="4" t="s">
        <v>1625</v>
      </c>
      <c r="U2518" s="4" t="s">
        <v>1626</v>
      </c>
      <c r="V2518" s="4" t="s">
        <v>1627</v>
      </c>
      <c r="W2518" s="4" t="s">
        <v>1628</v>
      </c>
      <c r="X2518" s="4" t="s">
        <v>1629</v>
      </c>
      <c r="Y2518" s="4">
        <v>6456.6</v>
      </c>
      <c r="Z2518" s="91">
        <f t="shared" ref="Z2518:AK2518" si="2592">C2518*100000/Z2485</f>
        <v>6341.4729976622202</v>
      </c>
      <c r="AA2518" s="91">
        <f t="shared" si="2592"/>
        <v>7259.9502487562186</v>
      </c>
      <c r="AB2518" s="91">
        <f t="shared" si="2592"/>
        <v>7007.8027685727047</v>
      </c>
      <c r="AC2518" s="91">
        <f t="shared" si="2592"/>
        <v>7821.8510786360475</v>
      </c>
      <c r="AD2518" s="91">
        <f t="shared" si="2592"/>
        <v>6891.4481536690555</v>
      </c>
      <c r="AE2518" s="91">
        <f t="shared" si="2592"/>
        <v>7839.854321050102</v>
      </c>
      <c r="AF2518" s="91">
        <f t="shared" si="2592"/>
        <v>7754.4364323819882</v>
      </c>
      <c r="AG2518" s="91">
        <f t="shared" si="2592"/>
        <v>7138.154539469414</v>
      </c>
      <c r="AH2518" s="91">
        <f t="shared" si="2592"/>
        <v>7181.2023443341523</v>
      </c>
      <c r="AI2518" s="91">
        <f t="shared" si="2592"/>
        <v>7188.9777113900745</v>
      </c>
      <c r="AJ2518" s="91">
        <f t="shared" si="2592"/>
        <v>6676.9312764634469</v>
      </c>
      <c r="AK2518" s="91">
        <f t="shared" si="2592"/>
        <v>5031.2694383269172</v>
      </c>
      <c r="AL2518" s="148"/>
      <c r="AM2518" s="148"/>
      <c r="AN2518" s="148"/>
      <c r="AO2518" s="148"/>
    </row>
    <row r="2519" spans="1:41" ht="13.5" customHeight="1">
      <c r="A2519" s="88">
        <v>2516</v>
      </c>
      <c r="B2519" s="1" t="s">
        <v>190</v>
      </c>
      <c r="C2519" s="86">
        <v>2011</v>
      </c>
      <c r="D2519" s="86">
        <v>2012</v>
      </c>
      <c r="E2519" s="86">
        <v>2013</v>
      </c>
      <c r="F2519" s="86">
        <v>2014</v>
      </c>
      <c r="G2519" s="86">
        <v>2015</v>
      </c>
      <c r="H2519" s="86">
        <v>2016</v>
      </c>
      <c r="I2519" s="86">
        <v>2017</v>
      </c>
      <c r="J2519" s="86">
        <v>2018</v>
      </c>
      <c r="K2519" s="86">
        <v>2019</v>
      </c>
      <c r="L2519" s="86">
        <v>2020</v>
      </c>
      <c r="M2519" s="86">
        <v>2021</v>
      </c>
      <c r="N2519" s="86">
        <v>2022</v>
      </c>
      <c r="O2519" s="86">
        <v>2023</v>
      </c>
      <c r="P2519" s="86">
        <v>2024</v>
      </c>
      <c r="Q2519" s="86">
        <v>2025</v>
      </c>
      <c r="R2519" s="86">
        <v>2026</v>
      </c>
      <c r="Z2519" s="72">
        <v>35287</v>
      </c>
      <c r="AA2519" s="72">
        <v>36025</v>
      </c>
      <c r="AB2519" s="72">
        <v>36715</v>
      </c>
      <c r="AC2519" s="72">
        <v>37478</v>
      </c>
      <c r="AD2519" s="72">
        <v>38238</v>
      </c>
      <c r="AE2519" s="72">
        <v>39057</v>
      </c>
      <c r="AF2519" s="72">
        <v>39844</v>
      </c>
      <c r="AG2519" s="72">
        <v>40812</v>
      </c>
      <c r="AH2519" s="72">
        <v>41429</v>
      </c>
      <c r="AI2519" s="72">
        <v>42083</v>
      </c>
      <c r="AJ2519" s="72">
        <v>42645</v>
      </c>
      <c r="AK2519" s="72">
        <v>43186</v>
      </c>
      <c r="AL2519" s="149"/>
      <c r="AM2519" s="149"/>
      <c r="AN2519" s="149"/>
      <c r="AO2519" s="149"/>
    </row>
    <row r="2520" spans="1:41" ht="13.5" customHeight="1">
      <c r="A2520" s="88">
        <v>2517</v>
      </c>
      <c r="B2520" s="89" t="s">
        <v>25</v>
      </c>
      <c r="C2520" s="90">
        <v>2</v>
      </c>
      <c r="D2520" s="90">
        <v>2</v>
      </c>
      <c r="E2520" s="90">
        <v>0</v>
      </c>
      <c r="F2520" s="90">
        <v>2</v>
      </c>
      <c r="G2520" s="90">
        <v>2</v>
      </c>
      <c r="H2520" s="90">
        <v>0</v>
      </c>
      <c r="I2520" s="90">
        <v>2</v>
      </c>
      <c r="J2520" s="90">
        <v>0</v>
      </c>
      <c r="K2520" s="90">
        <v>2</v>
      </c>
      <c r="L2520" s="90">
        <v>2</v>
      </c>
      <c r="M2520" s="90">
        <v>2</v>
      </c>
      <c r="N2520" s="90">
        <v>6</v>
      </c>
      <c r="O2520" s="90"/>
      <c r="P2520" s="90"/>
      <c r="Q2520" s="90"/>
      <c r="R2520" s="90"/>
      <c r="Z2520" s="91">
        <f t="shared" ref="Z2520:AK2520" si="2593">C2520*100000/Z2519</f>
        <v>5.6678096749511155</v>
      </c>
      <c r="AA2520" s="91">
        <f t="shared" si="2593"/>
        <v>5.5517002081887581</v>
      </c>
      <c r="AB2520" s="91">
        <f t="shared" si="2593"/>
        <v>0</v>
      </c>
      <c r="AC2520" s="91">
        <f t="shared" si="2593"/>
        <v>5.3364640589145633</v>
      </c>
      <c r="AD2520" s="91">
        <f t="shared" si="2593"/>
        <v>5.2303990794497617</v>
      </c>
      <c r="AE2520" s="91">
        <f t="shared" si="2593"/>
        <v>0</v>
      </c>
      <c r="AF2520" s="91">
        <f t="shared" si="2593"/>
        <v>5.0195763477562494</v>
      </c>
      <c r="AG2520" s="91">
        <f t="shared" si="2593"/>
        <v>0</v>
      </c>
      <c r="AH2520" s="91">
        <f t="shared" si="2593"/>
        <v>4.827536266866205</v>
      </c>
      <c r="AI2520" s="91">
        <f t="shared" si="2593"/>
        <v>4.7525128911912171</v>
      </c>
      <c r="AJ2520" s="91">
        <f t="shared" si="2593"/>
        <v>4.6898815804900922</v>
      </c>
      <c r="AK2520" s="91">
        <f t="shared" si="2593"/>
        <v>13.893391376835085</v>
      </c>
      <c r="AL2520" s="148"/>
      <c r="AM2520" s="148"/>
      <c r="AN2520" s="148"/>
      <c r="AO2520" s="148"/>
    </row>
    <row r="2521" spans="1:41" ht="13.5" customHeight="1">
      <c r="A2521" s="88">
        <v>2518</v>
      </c>
      <c r="B2521" s="95" t="s">
        <v>22</v>
      </c>
      <c r="C2521" s="96">
        <v>164</v>
      </c>
      <c r="D2521" s="96">
        <v>269</v>
      </c>
      <c r="E2521" s="96">
        <v>304</v>
      </c>
      <c r="F2521" s="96">
        <v>368</v>
      </c>
      <c r="G2521" s="96">
        <v>378</v>
      </c>
      <c r="H2521" s="96">
        <v>358</v>
      </c>
      <c r="I2521" s="96">
        <v>383</v>
      </c>
      <c r="J2521" s="96">
        <v>309</v>
      </c>
      <c r="K2521" s="96">
        <v>316</v>
      </c>
      <c r="L2521" s="96">
        <v>332</v>
      </c>
      <c r="M2521" s="96">
        <v>311</v>
      </c>
      <c r="N2521" s="96">
        <v>340</v>
      </c>
      <c r="O2521" s="96"/>
      <c r="P2521" s="96"/>
      <c r="Q2521" s="96"/>
      <c r="R2521" s="96"/>
      <c r="Z2521" s="91">
        <f t="shared" ref="Z2521:AK2521" si="2594">C2521*100000/Z2519</f>
        <v>464.76039334599142</v>
      </c>
      <c r="AA2521" s="91">
        <f t="shared" si="2594"/>
        <v>746.70367800138797</v>
      </c>
      <c r="AB2521" s="91">
        <f t="shared" si="2594"/>
        <v>827.99945526351632</v>
      </c>
      <c r="AC2521" s="91">
        <f t="shared" si="2594"/>
        <v>981.90938684027958</v>
      </c>
      <c r="AD2521" s="91">
        <f t="shared" si="2594"/>
        <v>988.54542601600497</v>
      </c>
      <c r="AE2521" s="91">
        <f t="shared" si="2594"/>
        <v>916.60905855544456</v>
      </c>
      <c r="AF2521" s="91">
        <f t="shared" si="2594"/>
        <v>961.2488705953217</v>
      </c>
      <c r="AG2521" s="91">
        <f t="shared" si="2594"/>
        <v>757.13025580711553</v>
      </c>
      <c r="AH2521" s="91">
        <f t="shared" si="2594"/>
        <v>762.75073016486033</v>
      </c>
      <c r="AI2521" s="91">
        <f t="shared" si="2594"/>
        <v>788.91713993774204</v>
      </c>
      <c r="AJ2521" s="91">
        <f t="shared" si="2594"/>
        <v>729.27658576620945</v>
      </c>
      <c r="AK2521" s="91">
        <f t="shared" si="2594"/>
        <v>787.29217802065489</v>
      </c>
      <c r="AL2521" s="148"/>
      <c r="AM2521" s="148"/>
      <c r="AN2521" s="148"/>
      <c r="AO2521" s="148"/>
    </row>
    <row r="2522" spans="1:41" ht="13.5" customHeight="1">
      <c r="A2522" s="88">
        <v>2519</v>
      </c>
      <c r="B2522" s="95" t="s">
        <v>21</v>
      </c>
      <c r="C2522" s="96">
        <v>39</v>
      </c>
      <c r="D2522" s="96">
        <v>79</v>
      </c>
      <c r="E2522" s="96">
        <v>58</v>
      </c>
      <c r="F2522" s="96">
        <v>119</v>
      </c>
      <c r="G2522" s="96">
        <v>149</v>
      </c>
      <c r="H2522" s="96">
        <v>139</v>
      </c>
      <c r="I2522" s="96">
        <v>120</v>
      </c>
      <c r="J2522" s="96">
        <v>242</v>
      </c>
      <c r="K2522" s="96">
        <v>166</v>
      </c>
      <c r="L2522" s="96">
        <v>112</v>
      </c>
      <c r="M2522" s="96">
        <v>130</v>
      </c>
      <c r="N2522" s="96">
        <v>127</v>
      </c>
      <c r="O2522" s="96"/>
      <c r="P2522" s="96"/>
      <c r="Q2522" s="96"/>
      <c r="R2522" s="96"/>
      <c r="Z2522" s="91">
        <f t="shared" ref="Z2522:AK2522" si="2595">C2522*100000/Z2519</f>
        <v>110.52228866154674</v>
      </c>
      <c r="AA2522" s="91">
        <f t="shared" si="2595"/>
        <v>219.29215822345594</v>
      </c>
      <c r="AB2522" s="91">
        <f t="shared" si="2595"/>
        <v>157.9735802805393</v>
      </c>
      <c r="AC2522" s="91">
        <f t="shared" si="2595"/>
        <v>317.51961150541649</v>
      </c>
      <c r="AD2522" s="91">
        <f t="shared" si="2595"/>
        <v>389.6647314190073</v>
      </c>
      <c r="AE2522" s="91">
        <f t="shared" si="2595"/>
        <v>355.8901093273933</v>
      </c>
      <c r="AF2522" s="91">
        <f t="shared" si="2595"/>
        <v>301.17458086537494</v>
      </c>
      <c r="AG2522" s="91">
        <f t="shared" si="2595"/>
        <v>592.9628540625306</v>
      </c>
      <c r="AH2522" s="91">
        <f t="shared" si="2595"/>
        <v>400.68551014989498</v>
      </c>
      <c r="AI2522" s="91">
        <f t="shared" si="2595"/>
        <v>266.14072190670817</v>
      </c>
      <c r="AJ2522" s="91">
        <f t="shared" si="2595"/>
        <v>304.84230273185602</v>
      </c>
      <c r="AK2522" s="91">
        <f t="shared" si="2595"/>
        <v>294.07678414300932</v>
      </c>
      <c r="AL2522" s="148"/>
      <c r="AM2522" s="148"/>
      <c r="AN2522" s="148"/>
      <c r="AO2522" s="148"/>
    </row>
    <row r="2523" spans="1:41" ht="13.5" customHeight="1">
      <c r="A2523" s="88">
        <v>2520</v>
      </c>
      <c r="B2523" s="95" t="s">
        <v>20</v>
      </c>
      <c r="C2523" s="96">
        <v>2</v>
      </c>
      <c r="D2523" s="96">
        <v>4</v>
      </c>
      <c r="E2523" s="96">
        <v>4</v>
      </c>
      <c r="F2523" s="96">
        <v>9</v>
      </c>
      <c r="G2523" s="96">
        <v>6</v>
      </c>
      <c r="H2523" s="96">
        <v>4</v>
      </c>
      <c r="I2523" s="96">
        <v>8</v>
      </c>
      <c r="J2523" s="96">
        <v>4</v>
      </c>
      <c r="K2523" s="96">
        <v>2</v>
      </c>
      <c r="L2523" s="96">
        <v>8</v>
      </c>
      <c r="M2523" s="96">
        <v>5</v>
      </c>
      <c r="N2523" s="96">
        <v>4</v>
      </c>
      <c r="O2523" s="96"/>
      <c r="P2523" s="96"/>
      <c r="Q2523" s="96"/>
      <c r="R2523" s="96"/>
      <c r="Z2523" s="91">
        <f t="shared" ref="Z2523:AK2523" si="2596">C2523*100000/Z2519</f>
        <v>5.6678096749511155</v>
      </c>
      <c r="AA2523" s="91">
        <f t="shared" si="2596"/>
        <v>11.103400416377516</v>
      </c>
      <c r="AB2523" s="91">
        <f t="shared" si="2596"/>
        <v>10.894729674519951</v>
      </c>
      <c r="AC2523" s="91">
        <f t="shared" si="2596"/>
        <v>24.014088265115536</v>
      </c>
      <c r="AD2523" s="91">
        <f t="shared" si="2596"/>
        <v>15.691197238349286</v>
      </c>
      <c r="AE2523" s="91">
        <f t="shared" si="2596"/>
        <v>10.241441995032901</v>
      </c>
      <c r="AF2523" s="91">
        <f t="shared" si="2596"/>
        <v>20.078305391024998</v>
      </c>
      <c r="AG2523" s="91">
        <f t="shared" si="2596"/>
        <v>9.8010389101244737</v>
      </c>
      <c r="AH2523" s="91">
        <f t="shared" si="2596"/>
        <v>4.827536266866205</v>
      </c>
      <c r="AI2523" s="91">
        <f t="shared" si="2596"/>
        <v>19.010051564764868</v>
      </c>
      <c r="AJ2523" s="91">
        <f t="shared" si="2596"/>
        <v>11.724703951225232</v>
      </c>
      <c r="AK2523" s="91">
        <f t="shared" si="2596"/>
        <v>9.2622609178900568</v>
      </c>
      <c r="AL2523" s="148"/>
      <c r="AM2523" s="148"/>
      <c r="AN2523" s="148"/>
      <c r="AO2523" s="148"/>
    </row>
    <row r="2524" spans="1:41" ht="13.5" customHeight="1">
      <c r="A2524" s="88">
        <v>2521</v>
      </c>
      <c r="B2524" s="95" t="s">
        <v>19</v>
      </c>
      <c r="C2524" s="96">
        <v>7</v>
      </c>
      <c r="D2524" s="96">
        <v>7</v>
      </c>
      <c r="E2524" s="96">
        <v>6</v>
      </c>
      <c r="F2524" s="96">
        <v>8</v>
      </c>
      <c r="G2524" s="96">
        <v>6</v>
      </c>
      <c r="H2524" s="96">
        <v>12</v>
      </c>
      <c r="I2524" s="96">
        <v>4</v>
      </c>
      <c r="J2524" s="96">
        <v>7</v>
      </c>
      <c r="K2524" s="96">
        <v>6</v>
      </c>
      <c r="L2524" s="96">
        <v>10</v>
      </c>
      <c r="M2524" s="96">
        <v>9</v>
      </c>
      <c r="N2524" s="96">
        <v>8</v>
      </c>
      <c r="O2524" s="96"/>
      <c r="P2524" s="96"/>
      <c r="Q2524" s="96"/>
      <c r="R2524" s="96"/>
      <c r="Z2524" s="91">
        <f t="shared" ref="Z2524:AK2524" si="2597">C2524*100000/Z2519</f>
        <v>19.837333862328904</v>
      </c>
      <c r="AA2524" s="91">
        <f t="shared" si="2597"/>
        <v>19.430950728660651</v>
      </c>
      <c r="AB2524" s="91">
        <f t="shared" si="2597"/>
        <v>16.342094511779926</v>
      </c>
      <c r="AC2524" s="91">
        <f t="shared" si="2597"/>
        <v>21.345856235658253</v>
      </c>
      <c r="AD2524" s="91">
        <f t="shared" si="2597"/>
        <v>15.691197238349286</v>
      </c>
      <c r="AE2524" s="91">
        <f t="shared" si="2597"/>
        <v>30.724325985098702</v>
      </c>
      <c r="AF2524" s="91">
        <f t="shared" si="2597"/>
        <v>10.039152695512499</v>
      </c>
      <c r="AG2524" s="91">
        <f t="shared" si="2597"/>
        <v>17.151818092717829</v>
      </c>
      <c r="AH2524" s="91">
        <f t="shared" si="2597"/>
        <v>14.482608800598614</v>
      </c>
      <c r="AI2524" s="91">
        <f t="shared" si="2597"/>
        <v>23.762564455956088</v>
      </c>
      <c r="AJ2524" s="91">
        <f t="shared" si="2597"/>
        <v>21.104467112205416</v>
      </c>
      <c r="AK2524" s="91">
        <f t="shared" si="2597"/>
        <v>18.524521835780114</v>
      </c>
      <c r="AL2524" s="148"/>
      <c r="AM2524" s="148"/>
      <c r="AN2524" s="148"/>
      <c r="AO2524" s="148"/>
    </row>
    <row r="2525" spans="1:41" ht="13.5" customHeight="1">
      <c r="A2525" s="88">
        <v>2522</v>
      </c>
      <c r="B2525" s="95" t="s">
        <v>18</v>
      </c>
      <c r="C2525" s="96">
        <v>0</v>
      </c>
      <c r="D2525" s="96">
        <v>0</v>
      </c>
      <c r="E2525" s="96">
        <v>0</v>
      </c>
      <c r="F2525" s="96">
        <v>2</v>
      </c>
      <c r="G2525" s="96">
        <v>1</v>
      </c>
      <c r="H2525" s="96">
        <v>0</v>
      </c>
      <c r="I2525" s="96">
        <v>1</v>
      </c>
      <c r="J2525" s="96">
        <v>1</v>
      </c>
      <c r="K2525" s="96">
        <v>2</v>
      </c>
      <c r="L2525" s="96">
        <v>6</v>
      </c>
      <c r="M2525" s="96">
        <v>1</v>
      </c>
      <c r="N2525" s="96">
        <v>0</v>
      </c>
      <c r="O2525" s="96"/>
      <c r="P2525" s="96"/>
      <c r="Q2525" s="96"/>
      <c r="R2525" s="96"/>
      <c r="Z2525" s="91">
        <f t="shared" ref="Z2525:AK2525" si="2598">C2525*100000/Z2519</f>
        <v>0</v>
      </c>
      <c r="AA2525" s="91">
        <f t="shared" si="2598"/>
        <v>0</v>
      </c>
      <c r="AB2525" s="91">
        <f t="shared" si="2598"/>
        <v>0</v>
      </c>
      <c r="AC2525" s="91">
        <f t="shared" si="2598"/>
        <v>5.3364640589145633</v>
      </c>
      <c r="AD2525" s="91">
        <f t="shared" si="2598"/>
        <v>2.6151995397248808</v>
      </c>
      <c r="AE2525" s="91">
        <f t="shared" si="2598"/>
        <v>0</v>
      </c>
      <c r="AF2525" s="91">
        <f t="shared" si="2598"/>
        <v>2.5097881738781247</v>
      </c>
      <c r="AG2525" s="91">
        <f t="shared" si="2598"/>
        <v>2.4502597275311184</v>
      </c>
      <c r="AH2525" s="91">
        <f t="shared" si="2598"/>
        <v>4.827536266866205</v>
      </c>
      <c r="AI2525" s="91">
        <f t="shared" si="2598"/>
        <v>14.257538673573652</v>
      </c>
      <c r="AJ2525" s="91">
        <f t="shared" si="2598"/>
        <v>2.3449407902450461</v>
      </c>
      <c r="AK2525" s="91">
        <f t="shared" si="2598"/>
        <v>0</v>
      </c>
      <c r="AL2525" s="148"/>
      <c r="AM2525" s="148"/>
      <c r="AN2525" s="148"/>
      <c r="AO2525" s="148"/>
    </row>
    <row r="2526" spans="1:41" ht="13.5" customHeight="1">
      <c r="A2526" s="88">
        <v>2523</v>
      </c>
      <c r="B2526" s="95" t="s">
        <v>17</v>
      </c>
      <c r="C2526" s="96">
        <v>56</v>
      </c>
      <c r="D2526" s="96">
        <v>54</v>
      </c>
      <c r="E2526" s="96">
        <v>55</v>
      </c>
      <c r="F2526" s="96">
        <v>75</v>
      </c>
      <c r="G2526" s="96">
        <v>86</v>
      </c>
      <c r="H2526" s="96">
        <v>145</v>
      </c>
      <c r="I2526" s="96">
        <v>98</v>
      </c>
      <c r="J2526" s="96">
        <v>102</v>
      </c>
      <c r="K2526" s="96">
        <v>81</v>
      </c>
      <c r="L2526" s="96">
        <v>95</v>
      </c>
      <c r="M2526" s="96">
        <v>104</v>
      </c>
      <c r="N2526" s="96">
        <v>90</v>
      </c>
      <c r="O2526" s="96"/>
      <c r="P2526" s="96"/>
      <c r="Q2526" s="96"/>
      <c r="R2526" s="96"/>
      <c r="Z2526" s="91">
        <f t="shared" ref="Z2526:AK2526" si="2599">C2526*100000/Z2519</f>
        <v>158.69867089863124</v>
      </c>
      <c r="AA2526" s="91">
        <f t="shared" si="2599"/>
        <v>149.89590562109646</v>
      </c>
      <c r="AB2526" s="91">
        <f t="shared" si="2599"/>
        <v>149.80253302464934</v>
      </c>
      <c r="AC2526" s="91">
        <f t="shared" si="2599"/>
        <v>200.11740220929613</v>
      </c>
      <c r="AD2526" s="91">
        <f t="shared" si="2599"/>
        <v>224.90716041633976</v>
      </c>
      <c r="AE2526" s="91">
        <f t="shared" si="2599"/>
        <v>371.25227231994262</v>
      </c>
      <c r="AF2526" s="91">
        <f t="shared" si="2599"/>
        <v>245.95924104005621</v>
      </c>
      <c r="AG2526" s="91">
        <f t="shared" si="2599"/>
        <v>249.92649220817407</v>
      </c>
      <c r="AH2526" s="91">
        <f t="shared" si="2599"/>
        <v>195.5152188080813</v>
      </c>
      <c r="AI2526" s="91">
        <f t="shared" si="2599"/>
        <v>225.74436233158283</v>
      </c>
      <c r="AJ2526" s="91">
        <f t="shared" si="2599"/>
        <v>243.87384218548482</v>
      </c>
      <c r="AK2526" s="91">
        <f t="shared" si="2599"/>
        <v>208.40087065252629</v>
      </c>
      <c r="AL2526" s="148"/>
      <c r="AM2526" s="148"/>
      <c r="AN2526" s="148"/>
      <c r="AO2526" s="148"/>
    </row>
    <row r="2527" spans="1:41" ht="13.5" customHeight="1">
      <c r="A2527" s="88">
        <v>2524</v>
      </c>
      <c r="B2527" s="95" t="s">
        <v>16</v>
      </c>
      <c r="C2527" s="96">
        <v>13</v>
      </c>
      <c r="D2527" s="96">
        <v>33</v>
      </c>
      <c r="E2527" s="96">
        <v>18</v>
      </c>
      <c r="F2527" s="96">
        <v>39</v>
      </c>
      <c r="G2527" s="96">
        <v>57</v>
      </c>
      <c r="H2527" s="96">
        <v>52</v>
      </c>
      <c r="I2527" s="96">
        <v>53</v>
      </c>
      <c r="J2527" s="96">
        <v>67</v>
      </c>
      <c r="K2527" s="96">
        <v>35</v>
      </c>
      <c r="L2527" s="96">
        <v>40</v>
      </c>
      <c r="M2527" s="96">
        <v>52</v>
      </c>
      <c r="N2527" s="96">
        <v>55</v>
      </c>
      <c r="O2527" s="96"/>
      <c r="P2527" s="96"/>
      <c r="Q2527" s="96"/>
      <c r="R2527" s="96"/>
      <c r="T2527" s="4"/>
      <c r="U2527" s="4"/>
      <c r="V2527" s="4"/>
      <c r="W2527" s="4"/>
      <c r="X2527" s="4"/>
      <c r="Y2527" s="4"/>
      <c r="Z2527" s="91">
        <f t="shared" ref="Z2527:AK2527" si="2600">C2527*100000/Z2519</f>
        <v>36.840762887182251</v>
      </c>
      <c r="AA2527" s="91">
        <f t="shared" si="2600"/>
        <v>91.603053435114504</v>
      </c>
      <c r="AB2527" s="91">
        <f t="shared" si="2600"/>
        <v>49.026283535339779</v>
      </c>
      <c r="AC2527" s="91">
        <f t="shared" si="2600"/>
        <v>104.06104914883399</v>
      </c>
      <c r="AD2527" s="91">
        <f t="shared" si="2600"/>
        <v>149.06637376431823</v>
      </c>
      <c r="AE2527" s="91">
        <f t="shared" si="2600"/>
        <v>133.13874593542772</v>
      </c>
      <c r="AF2527" s="91">
        <f t="shared" si="2600"/>
        <v>133.01877321554062</v>
      </c>
      <c r="AG2527" s="91">
        <f t="shared" si="2600"/>
        <v>164.16740174458494</v>
      </c>
      <c r="AH2527" s="91">
        <f t="shared" si="2600"/>
        <v>84.481884670158578</v>
      </c>
      <c r="AI2527" s="91">
        <f t="shared" si="2600"/>
        <v>95.050257823824353</v>
      </c>
      <c r="AJ2527" s="91">
        <f t="shared" si="2600"/>
        <v>121.93692109274241</v>
      </c>
      <c r="AK2527" s="91">
        <f t="shared" si="2600"/>
        <v>127.35608762098828</v>
      </c>
      <c r="AL2527" s="148"/>
      <c r="AM2527" s="148"/>
      <c r="AN2527" s="148"/>
      <c r="AO2527" s="148"/>
    </row>
    <row r="2528" spans="1:41" ht="13.5" customHeight="1">
      <c r="A2528" s="88">
        <v>2525</v>
      </c>
      <c r="B2528" s="97" t="s">
        <v>117</v>
      </c>
      <c r="C2528" s="96">
        <v>283</v>
      </c>
      <c r="D2528" s="96">
        <v>448</v>
      </c>
      <c r="E2528" s="96">
        <v>445</v>
      </c>
      <c r="F2528" s="96">
        <v>622</v>
      </c>
      <c r="G2528" s="96">
        <v>685</v>
      </c>
      <c r="H2528" s="96">
        <v>710</v>
      </c>
      <c r="I2528" s="96">
        <v>669</v>
      </c>
      <c r="J2528" s="96">
        <v>732</v>
      </c>
      <c r="K2528" s="96">
        <v>610</v>
      </c>
      <c r="L2528" s="96">
        <v>605</v>
      </c>
      <c r="M2528" s="96">
        <v>614</v>
      </c>
      <c r="N2528" s="96">
        <v>630</v>
      </c>
      <c r="O2528" s="96"/>
      <c r="P2528" s="96"/>
      <c r="Q2528" s="96"/>
      <c r="R2528" s="96"/>
      <c r="T2528" s="4" t="s">
        <v>1630</v>
      </c>
      <c r="U2528" s="4" t="s">
        <v>1631</v>
      </c>
      <c r="V2528" s="4" t="s">
        <v>1632</v>
      </c>
      <c r="W2528" s="4" t="s">
        <v>1633</v>
      </c>
      <c r="X2528" s="4" t="s">
        <v>1634</v>
      </c>
      <c r="Y2528" s="4">
        <v>727.2</v>
      </c>
      <c r="Z2528" s="91">
        <f t="shared" ref="Z2528:AK2528" si="2601">C2528*100000/Z2519</f>
        <v>801.99506900558276</v>
      </c>
      <c r="AA2528" s="91">
        <f t="shared" si="2601"/>
        <v>1243.5808466342817</v>
      </c>
      <c r="AB2528" s="91">
        <f t="shared" si="2601"/>
        <v>1212.0386762903445</v>
      </c>
      <c r="AC2528" s="91">
        <f t="shared" si="2601"/>
        <v>1659.6403223224293</v>
      </c>
      <c r="AD2528" s="91">
        <f t="shared" si="2601"/>
        <v>1791.4116847115436</v>
      </c>
      <c r="AE2528" s="91">
        <f t="shared" si="2601"/>
        <v>1817.8559541183399</v>
      </c>
      <c r="AF2528" s="91">
        <f t="shared" si="2601"/>
        <v>1679.0482883244654</v>
      </c>
      <c r="AG2528" s="91">
        <f t="shared" si="2601"/>
        <v>1793.5901205527787</v>
      </c>
      <c r="AH2528" s="91">
        <f t="shared" si="2601"/>
        <v>1472.3985613941925</v>
      </c>
      <c r="AI2528" s="91">
        <f t="shared" si="2601"/>
        <v>1437.6351495853432</v>
      </c>
      <c r="AJ2528" s="91">
        <f t="shared" si="2601"/>
        <v>1439.7936452104584</v>
      </c>
      <c r="AK2528" s="91">
        <f t="shared" si="2601"/>
        <v>1458.8060945676839</v>
      </c>
      <c r="AL2528" s="148"/>
      <c r="AM2528" s="148"/>
      <c r="AN2528" s="148"/>
      <c r="AO2528" s="148"/>
    </row>
    <row r="2529" spans="1:41" ht="13.5" customHeight="1">
      <c r="A2529" s="88">
        <v>2526</v>
      </c>
      <c r="B2529" s="95" t="s">
        <v>15</v>
      </c>
      <c r="C2529" s="96">
        <v>49</v>
      </c>
      <c r="D2529" s="96">
        <v>49</v>
      </c>
      <c r="E2529" s="96">
        <v>43</v>
      </c>
      <c r="F2529" s="96">
        <v>48</v>
      </c>
      <c r="G2529" s="96">
        <v>52</v>
      </c>
      <c r="H2529" s="96">
        <v>47</v>
      </c>
      <c r="I2529" s="96">
        <v>47</v>
      </c>
      <c r="J2529" s="96">
        <v>39</v>
      </c>
      <c r="K2529" s="96">
        <v>37</v>
      </c>
      <c r="L2529" s="96">
        <v>45</v>
      </c>
      <c r="M2529" s="96">
        <v>29</v>
      </c>
      <c r="N2529" s="96">
        <v>47</v>
      </c>
      <c r="O2529" s="96"/>
      <c r="P2529" s="96"/>
      <c r="Q2529" s="96"/>
      <c r="R2529" s="96"/>
      <c r="Z2529" s="91">
        <f t="shared" ref="Z2529:AK2529" si="2602">C2529*100000/Z2519</f>
        <v>138.86133703630233</v>
      </c>
      <c r="AA2529" s="91">
        <f t="shared" si="2602"/>
        <v>136.01665510062458</v>
      </c>
      <c r="AB2529" s="91">
        <f t="shared" si="2602"/>
        <v>117.11834400108947</v>
      </c>
      <c r="AC2529" s="91">
        <f t="shared" si="2602"/>
        <v>128.07513741394951</v>
      </c>
      <c r="AD2529" s="91">
        <f t="shared" si="2602"/>
        <v>135.99037606569382</v>
      </c>
      <c r="AE2529" s="91">
        <f t="shared" si="2602"/>
        <v>120.33694344163658</v>
      </c>
      <c r="AF2529" s="91">
        <f t="shared" si="2602"/>
        <v>117.96004417227186</v>
      </c>
      <c r="AG2529" s="91">
        <f t="shared" si="2602"/>
        <v>95.560129373713607</v>
      </c>
      <c r="AH2529" s="91">
        <f t="shared" si="2602"/>
        <v>89.309420937024782</v>
      </c>
      <c r="AI2529" s="91">
        <f t="shared" si="2602"/>
        <v>106.93154005180239</v>
      </c>
      <c r="AJ2529" s="91">
        <f t="shared" si="2602"/>
        <v>68.003282917106347</v>
      </c>
      <c r="AK2529" s="91">
        <f t="shared" si="2602"/>
        <v>108.83156578520817</v>
      </c>
      <c r="AL2529" s="148"/>
      <c r="AM2529" s="148"/>
      <c r="AN2529" s="148"/>
      <c r="AO2529" s="148"/>
    </row>
    <row r="2530" spans="1:41" ht="13.5" customHeight="1">
      <c r="A2530" s="88">
        <v>2527</v>
      </c>
      <c r="B2530" s="95" t="s">
        <v>14</v>
      </c>
      <c r="C2530" s="96">
        <v>520</v>
      </c>
      <c r="D2530" s="96">
        <v>511</v>
      </c>
      <c r="E2530" s="96">
        <v>466</v>
      </c>
      <c r="F2530" s="96">
        <v>442</v>
      </c>
      <c r="G2530" s="96">
        <v>394</v>
      </c>
      <c r="H2530" s="96">
        <v>375</v>
      </c>
      <c r="I2530" s="96">
        <v>321</v>
      </c>
      <c r="J2530" s="96">
        <v>351</v>
      </c>
      <c r="K2530" s="96">
        <v>347</v>
      </c>
      <c r="L2530" s="96">
        <v>344</v>
      </c>
      <c r="M2530" s="96">
        <v>348</v>
      </c>
      <c r="N2530" s="96">
        <v>373</v>
      </c>
      <c r="O2530" s="96"/>
      <c r="P2530" s="96"/>
      <c r="Q2530" s="96"/>
      <c r="R2530" s="96"/>
      <c r="Z2530" s="91">
        <f t="shared" ref="Z2530:AK2530" si="2603">C2530*100000/Z2519</f>
        <v>1473.63051548729</v>
      </c>
      <c r="AA2530" s="91">
        <f t="shared" si="2603"/>
        <v>1418.4594031922277</v>
      </c>
      <c r="AB2530" s="91">
        <f t="shared" si="2603"/>
        <v>1269.2360070815744</v>
      </c>
      <c r="AC2530" s="91">
        <f t="shared" si="2603"/>
        <v>1179.3585570201185</v>
      </c>
      <c r="AD2530" s="91">
        <f t="shared" si="2603"/>
        <v>1030.3886186516031</v>
      </c>
      <c r="AE2530" s="91">
        <f t="shared" si="2603"/>
        <v>960.13518703433442</v>
      </c>
      <c r="AF2530" s="91">
        <f t="shared" si="2603"/>
        <v>805.64200381487808</v>
      </c>
      <c r="AG2530" s="91">
        <f t="shared" si="2603"/>
        <v>860.04116436342247</v>
      </c>
      <c r="AH2530" s="91">
        <f t="shared" si="2603"/>
        <v>837.57754230128648</v>
      </c>
      <c r="AI2530" s="91">
        <f t="shared" si="2603"/>
        <v>817.43221728488936</v>
      </c>
      <c r="AJ2530" s="91">
        <f t="shared" si="2603"/>
        <v>816.03939500527611</v>
      </c>
      <c r="AK2530" s="91">
        <f t="shared" si="2603"/>
        <v>863.70583059324781</v>
      </c>
      <c r="AL2530" s="148"/>
      <c r="AM2530" s="148"/>
      <c r="AN2530" s="148"/>
      <c r="AO2530" s="148"/>
    </row>
    <row r="2531" spans="1:41" ht="13.5" customHeight="1">
      <c r="A2531" s="88">
        <v>2528</v>
      </c>
      <c r="B2531" s="95" t="s">
        <v>13</v>
      </c>
      <c r="C2531" s="96">
        <v>306</v>
      </c>
      <c r="D2531" s="96">
        <v>337</v>
      </c>
      <c r="E2531" s="96">
        <v>324</v>
      </c>
      <c r="F2531" s="96">
        <v>289</v>
      </c>
      <c r="G2531" s="96">
        <v>267</v>
      </c>
      <c r="H2531" s="96">
        <v>317</v>
      </c>
      <c r="I2531" s="96">
        <v>225</v>
      </c>
      <c r="J2531" s="96">
        <v>250</v>
      </c>
      <c r="K2531" s="96">
        <v>263</v>
      </c>
      <c r="L2531" s="96">
        <v>291</v>
      </c>
      <c r="M2531" s="96">
        <v>163</v>
      </c>
      <c r="N2531" s="96">
        <v>213</v>
      </c>
      <c r="O2531" s="96"/>
      <c r="P2531" s="96"/>
      <c r="Q2531" s="96"/>
      <c r="R2531" s="96"/>
      <c r="Z2531" s="91">
        <f t="shared" ref="Z2531:AK2531" si="2604">C2531*100000/Z2519</f>
        <v>867.17488026752062</v>
      </c>
      <c r="AA2531" s="91">
        <f t="shared" si="2604"/>
        <v>935.4614850798057</v>
      </c>
      <c r="AB2531" s="91">
        <f t="shared" si="2604"/>
        <v>882.47310363611598</v>
      </c>
      <c r="AC2531" s="91">
        <f t="shared" si="2604"/>
        <v>771.11905651315442</v>
      </c>
      <c r="AD2531" s="91">
        <f t="shared" si="2604"/>
        <v>698.25827710654323</v>
      </c>
      <c r="AE2531" s="91">
        <f t="shared" si="2604"/>
        <v>811.63427810635733</v>
      </c>
      <c r="AF2531" s="91">
        <f t="shared" si="2604"/>
        <v>564.70233912257811</v>
      </c>
      <c r="AG2531" s="91">
        <f t="shared" si="2604"/>
        <v>612.56493188277955</v>
      </c>
      <c r="AH2531" s="91">
        <f t="shared" si="2604"/>
        <v>634.82101909290589</v>
      </c>
      <c r="AI2531" s="91">
        <f t="shared" si="2604"/>
        <v>691.49062566832208</v>
      </c>
      <c r="AJ2531" s="91">
        <f t="shared" si="2604"/>
        <v>382.22534880994255</v>
      </c>
      <c r="AK2531" s="91">
        <f t="shared" si="2604"/>
        <v>493.21539387764551</v>
      </c>
      <c r="AL2531" s="148"/>
      <c r="AM2531" s="148"/>
      <c r="AN2531" s="148"/>
      <c r="AO2531" s="148"/>
    </row>
    <row r="2532" spans="1:41" ht="13.5" customHeight="1">
      <c r="A2532" s="88">
        <v>2529</v>
      </c>
      <c r="B2532" s="95" t="s">
        <v>12</v>
      </c>
      <c r="C2532" s="96">
        <v>951</v>
      </c>
      <c r="D2532" s="96">
        <v>1013</v>
      </c>
      <c r="E2532" s="96">
        <v>926</v>
      </c>
      <c r="F2532" s="96">
        <v>779</v>
      </c>
      <c r="G2532" s="96">
        <v>738</v>
      </c>
      <c r="H2532" s="96">
        <v>856</v>
      </c>
      <c r="I2532" s="96">
        <v>914</v>
      </c>
      <c r="J2532" s="96">
        <v>762</v>
      </c>
      <c r="K2532" s="96">
        <v>779</v>
      </c>
      <c r="L2532" s="96">
        <v>1070</v>
      </c>
      <c r="M2532" s="96">
        <v>661</v>
      </c>
      <c r="N2532" s="96">
        <v>848</v>
      </c>
      <c r="O2532" s="96"/>
      <c r="P2532" s="96"/>
      <c r="Q2532" s="96"/>
      <c r="R2532" s="96"/>
      <c r="Z2532" s="91">
        <f t="shared" ref="Z2532:AK2532" si="2605">C2532*100000/Z2519</f>
        <v>2695.0435004392552</v>
      </c>
      <c r="AA2532" s="91">
        <f t="shared" si="2605"/>
        <v>2811.9361554476059</v>
      </c>
      <c r="AB2532" s="91">
        <f t="shared" si="2605"/>
        <v>2522.1299196513687</v>
      </c>
      <c r="AC2532" s="91">
        <f t="shared" si="2605"/>
        <v>2078.5527509472222</v>
      </c>
      <c r="AD2532" s="91">
        <f t="shared" si="2605"/>
        <v>1930.0172603169622</v>
      </c>
      <c r="AE2532" s="91">
        <f t="shared" si="2605"/>
        <v>2191.6685869370408</v>
      </c>
      <c r="AF2532" s="91">
        <f t="shared" si="2605"/>
        <v>2293.946390924606</v>
      </c>
      <c r="AG2532" s="91">
        <f t="shared" si="2605"/>
        <v>1867.0979123787122</v>
      </c>
      <c r="AH2532" s="91">
        <f t="shared" si="2605"/>
        <v>1880.3253759443867</v>
      </c>
      <c r="AI2532" s="91">
        <f t="shared" si="2605"/>
        <v>2542.5943967873013</v>
      </c>
      <c r="AJ2532" s="91">
        <f t="shared" si="2605"/>
        <v>1550.0058623519756</v>
      </c>
      <c r="AK2532" s="91">
        <f t="shared" si="2605"/>
        <v>1963.5993145926921</v>
      </c>
      <c r="AL2532" s="148"/>
      <c r="AM2532" s="148"/>
      <c r="AN2532" s="148"/>
      <c r="AO2532" s="148"/>
    </row>
    <row r="2533" spans="1:41" ht="13.5" customHeight="1">
      <c r="A2533" s="88">
        <v>2530</v>
      </c>
      <c r="B2533" s="95" t="s">
        <v>11</v>
      </c>
      <c r="C2533" s="96">
        <v>120</v>
      </c>
      <c r="D2533" s="96">
        <v>161</v>
      </c>
      <c r="E2533" s="96">
        <v>60</v>
      </c>
      <c r="F2533" s="96">
        <v>92</v>
      </c>
      <c r="G2533" s="96">
        <v>112</v>
      </c>
      <c r="H2533" s="96">
        <v>155</v>
      </c>
      <c r="I2533" s="96">
        <v>158</v>
      </c>
      <c r="J2533" s="96">
        <v>149</v>
      </c>
      <c r="K2533" s="96">
        <v>150</v>
      </c>
      <c r="L2533" s="96">
        <v>160</v>
      </c>
      <c r="M2533" s="96">
        <v>274</v>
      </c>
      <c r="N2533" s="96">
        <v>114</v>
      </c>
      <c r="O2533" s="96"/>
      <c r="P2533" s="96"/>
      <c r="Q2533" s="96"/>
      <c r="R2533" s="96"/>
      <c r="Z2533" s="91">
        <f t="shared" ref="Z2533:AK2533" si="2606">C2533*100000/Z2519</f>
        <v>340.06858049706693</v>
      </c>
      <c r="AA2533" s="91">
        <f t="shared" si="2606"/>
        <v>446.91186675919499</v>
      </c>
      <c r="AB2533" s="91">
        <f t="shared" si="2606"/>
        <v>163.42094511779928</v>
      </c>
      <c r="AC2533" s="91">
        <f t="shared" si="2606"/>
        <v>245.4773467100699</v>
      </c>
      <c r="AD2533" s="91">
        <f t="shared" si="2606"/>
        <v>292.90234844918666</v>
      </c>
      <c r="AE2533" s="91">
        <f t="shared" si="2606"/>
        <v>396.85587730752491</v>
      </c>
      <c r="AF2533" s="91">
        <f t="shared" si="2606"/>
        <v>396.54653147274371</v>
      </c>
      <c r="AG2533" s="91">
        <f t="shared" si="2606"/>
        <v>365.08869940213663</v>
      </c>
      <c r="AH2533" s="91">
        <f t="shared" si="2606"/>
        <v>362.06522001496535</v>
      </c>
      <c r="AI2533" s="91">
        <f t="shared" si="2606"/>
        <v>380.20103129529741</v>
      </c>
      <c r="AJ2533" s="91">
        <f t="shared" si="2606"/>
        <v>642.51377652714268</v>
      </c>
      <c r="AK2533" s="91">
        <f t="shared" si="2606"/>
        <v>263.97443615986663</v>
      </c>
      <c r="AL2533" s="148"/>
      <c r="AM2533" s="148"/>
      <c r="AN2533" s="148"/>
      <c r="AO2533" s="148"/>
    </row>
    <row r="2534" spans="1:41" ht="13.5" customHeight="1">
      <c r="A2534" s="88">
        <v>2531</v>
      </c>
      <c r="B2534" s="95" t="s">
        <v>28</v>
      </c>
      <c r="C2534" s="96">
        <v>0</v>
      </c>
      <c r="D2534" s="96">
        <v>0</v>
      </c>
      <c r="E2534" s="96">
        <v>2</v>
      </c>
      <c r="F2534" s="96">
        <v>0</v>
      </c>
      <c r="G2534" s="96">
        <v>0</v>
      </c>
      <c r="H2534" s="96">
        <v>0</v>
      </c>
      <c r="I2534" s="96">
        <v>0</v>
      </c>
      <c r="J2534" s="96">
        <v>0</v>
      </c>
      <c r="K2534" s="96">
        <v>0</v>
      </c>
      <c r="L2534" s="96">
        <v>0</v>
      </c>
      <c r="M2534" s="96">
        <v>0</v>
      </c>
      <c r="N2534" s="96">
        <v>0</v>
      </c>
      <c r="O2534" s="96"/>
      <c r="P2534" s="96"/>
      <c r="Q2534" s="96"/>
      <c r="R2534" s="96"/>
      <c r="Z2534" s="91">
        <f t="shared" ref="Z2534:AK2534" si="2607">C2534*100000/Z2519</f>
        <v>0</v>
      </c>
      <c r="AA2534" s="91">
        <f t="shared" si="2607"/>
        <v>0</v>
      </c>
      <c r="AB2534" s="91">
        <f t="shared" si="2607"/>
        <v>5.4473648372599754</v>
      </c>
      <c r="AC2534" s="91">
        <f t="shared" si="2607"/>
        <v>0</v>
      </c>
      <c r="AD2534" s="91">
        <f t="shared" si="2607"/>
        <v>0</v>
      </c>
      <c r="AE2534" s="91">
        <f t="shared" si="2607"/>
        <v>0</v>
      </c>
      <c r="AF2534" s="91">
        <f t="shared" si="2607"/>
        <v>0</v>
      </c>
      <c r="AG2534" s="91">
        <f t="shared" si="2607"/>
        <v>0</v>
      </c>
      <c r="AH2534" s="91">
        <f t="shared" si="2607"/>
        <v>0</v>
      </c>
      <c r="AI2534" s="91">
        <f t="shared" si="2607"/>
        <v>0</v>
      </c>
      <c r="AJ2534" s="91">
        <f t="shared" si="2607"/>
        <v>0</v>
      </c>
      <c r="AK2534" s="91">
        <f t="shared" si="2607"/>
        <v>0</v>
      </c>
      <c r="AL2534" s="148"/>
      <c r="AM2534" s="148"/>
      <c r="AN2534" s="148"/>
      <c r="AO2534" s="148"/>
    </row>
    <row r="2535" spans="1:41" ht="13.5" customHeight="1">
      <c r="A2535" s="88">
        <v>2532</v>
      </c>
      <c r="B2535" s="97" t="s">
        <v>118</v>
      </c>
      <c r="C2535" s="96">
        <v>1946</v>
      </c>
      <c r="D2535" s="96">
        <v>2071</v>
      </c>
      <c r="E2535" s="96">
        <v>1821</v>
      </c>
      <c r="F2535" s="96">
        <v>1650</v>
      </c>
      <c r="G2535" s="96">
        <v>1563</v>
      </c>
      <c r="H2535" s="96">
        <v>1750</v>
      </c>
      <c r="I2535" s="96">
        <v>1665</v>
      </c>
      <c r="J2535" s="96">
        <v>1551</v>
      </c>
      <c r="K2535" s="96">
        <v>1576</v>
      </c>
      <c r="L2535" s="96">
        <v>1910</v>
      </c>
      <c r="M2535" s="96">
        <v>1475</v>
      </c>
      <c r="N2535" s="96">
        <v>1595</v>
      </c>
      <c r="O2535" s="96"/>
      <c r="P2535" s="96"/>
      <c r="Q2535" s="96"/>
      <c r="R2535" s="96"/>
      <c r="T2535" s="4" t="s">
        <v>1635</v>
      </c>
      <c r="U2535" s="4" t="s">
        <v>1636</v>
      </c>
      <c r="V2535" s="4" t="s">
        <v>1637</v>
      </c>
      <c r="W2535" s="4" t="s">
        <v>1638</v>
      </c>
      <c r="X2535" s="4" t="s">
        <v>1639</v>
      </c>
      <c r="Y2535" s="4">
        <v>4553.2</v>
      </c>
      <c r="Z2535" s="91">
        <f t="shared" ref="Z2535:AK2535" si="2608">C2535*100000/Z2519</f>
        <v>5514.7788137274347</v>
      </c>
      <c r="AA2535" s="91">
        <f t="shared" si="2608"/>
        <v>5748.7855655794583</v>
      </c>
      <c r="AB2535" s="91">
        <f t="shared" si="2608"/>
        <v>4959.8256843252075</v>
      </c>
      <c r="AC2535" s="91">
        <f t="shared" si="2608"/>
        <v>4402.5828486045148</v>
      </c>
      <c r="AD2535" s="91">
        <f t="shared" si="2608"/>
        <v>4087.5568805899889</v>
      </c>
      <c r="AE2535" s="91">
        <f t="shared" si="2608"/>
        <v>4480.6308728268941</v>
      </c>
      <c r="AF2535" s="91">
        <f t="shared" si="2608"/>
        <v>4178.7973095070774</v>
      </c>
      <c r="AG2535" s="91">
        <f t="shared" si="2608"/>
        <v>3800.3528374007647</v>
      </c>
      <c r="AH2535" s="91">
        <f t="shared" si="2608"/>
        <v>3804.0985782905695</v>
      </c>
      <c r="AI2535" s="91">
        <f t="shared" si="2608"/>
        <v>4538.6498110876128</v>
      </c>
      <c r="AJ2535" s="91">
        <f t="shared" si="2608"/>
        <v>3458.7876656114431</v>
      </c>
      <c r="AK2535" s="91">
        <f t="shared" si="2608"/>
        <v>3693.3265410086601</v>
      </c>
      <c r="AL2535" s="148"/>
      <c r="AM2535" s="148"/>
      <c r="AN2535" s="148"/>
      <c r="AO2535" s="148"/>
    </row>
    <row r="2536" spans="1:41" ht="13.5" customHeight="1">
      <c r="A2536" s="88">
        <v>2533</v>
      </c>
      <c r="B2536" s="95" t="s">
        <v>10</v>
      </c>
      <c r="C2536" s="96">
        <v>31</v>
      </c>
      <c r="D2536" s="96">
        <v>19</v>
      </c>
      <c r="E2536" s="96">
        <v>40</v>
      </c>
      <c r="F2536" s="96">
        <v>35</v>
      </c>
      <c r="G2536" s="96">
        <v>18</v>
      </c>
      <c r="H2536" s="96">
        <v>37</v>
      </c>
      <c r="I2536" s="96">
        <v>28</v>
      </c>
      <c r="J2536" s="96">
        <v>40</v>
      </c>
      <c r="K2536" s="96">
        <v>39</v>
      </c>
      <c r="L2536" s="96">
        <v>22</v>
      </c>
      <c r="M2536" s="96">
        <v>39</v>
      </c>
      <c r="N2536" s="96">
        <v>30</v>
      </c>
      <c r="O2536" s="96"/>
      <c r="P2536" s="96"/>
      <c r="Q2536" s="96"/>
      <c r="R2536" s="96"/>
      <c r="Z2536" s="91">
        <f t="shared" ref="Z2536:AK2536" si="2609">C2536*100000/Z2519</f>
        <v>87.851049961742291</v>
      </c>
      <c r="AA2536" s="91">
        <f t="shared" si="2609"/>
        <v>52.741151977793201</v>
      </c>
      <c r="AB2536" s="91">
        <f t="shared" si="2609"/>
        <v>108.94729674519951</v>
      </c>
      <c r="AC2536" s="91">
        <f t="shared" si="2609"/>
        <v>93.388121031004857</v>
      </c>
      <c r="AD2536" s="91">
        <f t="shared" si="2609"/>
        <v>47.073591715047861</v>
      </c>
      <c r="AE2536" s="91">
        <f t="shared" si="2609"/>
        <v>94.733338454054334</v>
      </c>
      <c r="AF2536" s="91">
        <f t="shared" si="2609"/>
        <v>70.274068868587491</v>
      </c>
      <c r="AG2536" s="91">
        <f t="shared" si="2609"/>
        <v>98.010389101244726</v>
      </c>
      <c r="AH2536" s="91">
        <f t="shared" si="2609"/>
        <v>94.136957203891001</v>
      </c>
      <c r="AI2536" s="91">
        <f t="shared" si="2609"/>
        <v>52.277641803103393</v>
      </c>
      <c r="AJ2536" s="91">
        <f t="shared" si="2609"/>
        <v>91.452690819556807</v>
      </c>
      <c r="AK2536" s="91">
        <f t="shared" si="2609"/>
        <v>69.466956884175431</v>
      </c>
      <c r="AL2536" s="148"/>
      <c r="AM2536" s="148"/>
      <c r="AN2536" s="148"/>
      <c r="AO2536" s="148"/>
    </row>
    <row r="2537" spans="1:41" ht="13.5" customHeight="1">
      <c r="A2537" s="88">
        <v>2534</v>
      </c>
      <c r="B2537" s="95" t="s">
        <v>9</v>
      </c>
      <c r="C2537" s="96">
        <v>9</v>
      </c>
      <c r="D2537" s="96">
        <v>6</v>
      </c>
      <c r="E2537" s="96">
        <v>11</v>
      </c>
      <c r="F2537" s="96">
        <v>11</v>
      </c>
      <c r="G2537" s="96">
        <v>8</v>
      </c>
      <c r="H2537" s="96">
        <v>13</v>
      </c>
      <c r="I2537" s="96">
        <v>2</v>
      </c>
      <c r="J2537" s="96">
        <v>6</v>
      </c>
      <c r="K2537" s="96">
        <v>8</v>
      </c>
      <c r="L2537" s="96">
        <v>5</v>
      </c>
      <c r="M2537" s="96">
        <v>7</v>
      </c>
      <c r="N2537" s="96">
        <v>8</v>
      </c>
      <c r="O2537" s="96"/>
      <c r="P2537" s="96"/>
      <c r="Q2537" s="96"/>
      <c r="R2537" s="96"/>
      <c r="Z2537" s="91">
        <f t="shared" ref="Z2537:AK2537" si="2610">C2537*100000/Z2519</f>
        <v>25.505143537280016</v>
      </c>
      <c r="AA2537" s="91">
        <f t="shared" si="2610"/>
        <v>16.655100624566273</v>
      </c>
      <c r="AB2537" s="91">
        <f t="shared" si="2610"/>
        <v>29.960506604929865</v>
      </c>
      <c r="AC2537" s="91">
        <f t="shared" si="2610"/>
        <v>29.350552324030097</v>
      </c>
      <c r="AD2537" s="91">
        <f t="shared" si="2610"/>
        <v>20.921596317799047</v>
      </c>
      <c r="AE2537" s="91">
        <f t="shared" si="2610"/>
        <v>33.28468648385693</v>
      </c>
      <c r="AF2537" s="91">
        <f t="shared" si="2610"/>
        <v>5.0195763477562494</v>
      </c>
      <c r="AG2537" s="91">
        <f t="shared" si="2610"/>
        <v>14.70155836518671</v>
      </c>
      <c r="AH2537" s="91">
        <f t="shared" si="2610"/>
        <v>19.31014506746482</v>
      </c>
      <c r="AI2537" s="91">
        <f t="shared" si="2610"/>
        <v>11.881282227978044</v>
      </c>
      <c r="AJ2537" s="91">
        <f t="shared" si="2610"/>
        <v>16.414585531715325</v>
      </c>
      <c r="AK2537" s="91">
        <f t="shared" si="2610"/>
        <v>18.524521835780114</v>
      </c>
      <c r="AL2537" s="148"/>
      <c r="AM2537" s="148"/>
      <c r="AN2537" s="148"/>
      <c r="AO2537" s="148"/>
    </row>
    <row r="2538" spans="1:41" ht="13.5" customHeight="1">
      <c r="A2538" s="88">
        <v>2535</v>
      </c>
      <c r="B2538" s="95" t="s">
        <v>8</v>
      </c>
      <c r="C2538" s="96">
        <v>97</v>
      </c>
      <c r="D2538" s="96">
        <v>80</v>
      </c>
      <c r="E2538" s="96">
        <v>135</v>
      </c>
      <c r="F2538" s="96">
        <v>117</v>
      </c>
      <c r="G2538" s="96">
        <v>114</v>
      </c>
      <c r="H2538" s="96">
        <v>125</v>
      </c>
      <c r="I2538" s="96">
        <v>160</v>
      </c>
      <c r="J2538" s="96">
        <v>205</v>
      </c>
      <c r="K2538" s="96">
        <v>208</v>
      </c>
      <c r="L2538" s="96">
        <v>195</v>
      </c>
      <c r="M2538" s="96">
        <v>237</v>
      </c>
      <c r="N2538" s="96">
        <v>180</v>
      </c>
      <c r="O2538" s="96"/>
      <c r="P2538" s="96"/>
      <c r="Q2538" s="96"/>
      <c r="R2538" s="96"/>
      <c r="Z2538" s="91">
        <f t="shared" ref="Z2538:AK2538" si="2611">C2538*100000/Z2519</f>
        <v>274.88876923512908</v>
      </c>
      <c r="AA2538" s="91">
        <f t="shared" si="2611"/>
        <v>222.0680083275503</v>
      </c>
      <c r="AB2538" s="91">
        <f t="shared" si="2611"/>
        <v>367.69712651504835</v>
      </c>
      <c r="AC2538" s="91">
        <f t="shared" si="2611"/>
        <v>312.18314744650195</v>
      </c>
      <c r="AD2538" s="91">
        <f t="shared" si="2611"/>
        <v>298.13274752863646</v>
      </c>
      <c r="AE2538" s="91">
        <f t="shared" si="2611"/>
        <v>320.04506234477816</v>
      </c>
      <c r="AF2538" s="91">
        <f t="shared" si="2611"/>
        <v>401.56610782049995</v>
      </c>
      <c r="AG2538" s="91">
        <f t="shared" si="2611"/>
        <v>502.30324414387923</v>
      </c>
      <c r="AH2538" s="91">
        <f t="shared" si="2611"/>
        <v>502.06377175408528</v>
      </c>
      <c r="AI2538" s="91">
        <f t="shared" si="2611"/>
        <v>463.3700068911437</v>
      </c>
      <c r="AJ2538" s="91">
        <f t="shared" si="2611"/>
        <v>555.75096728807603</v>
      </c>
      <c r="AK2538" s="91">
        <f t="shared" si="2611"/>
        <v>416.80174130505259</v>
      </c>
      <c r="AL2538" s="148"/>
      <c r="AM2538" s="148"/>
      <c r="AN2538" s="148"/>
      <c r="AO2538" s="148"/>
    </row>
    <row r="2539" spans="1:41" ht="13.5" customHeight="1">
      <c r="A2539" s="88">
        <v>2536</v>
      </c>
      <c r="B2539" s="95" t="s">
        <v>24</v>
      </c>
      <c r="C2539" s="96">
        <v>0</v>
      </c>
      <c r="D2539" s="96">
        <v>0</v>
      </c>
      <c r="E2539" s="96">
        <v>0</v>
      </c>
      <c r="F2539" s="96">
        <v>4</v>
      </c>
      <c r="G2539" s="96">
        <v>0</v>
      </c>
      <c r="H2539" s="96">
        <v>0</v>
      </c>
      <c r="I2539" s="96">
        <v>0</v>
      </c>
      <c r="J2539" s="96">
        <v>0</v>
      </c>
      <c r="K2539" s="96">
        <v>0</v>
      </c>
      <c r="L2539" s="96">
        <v>0</v>
      </c>
      <c r="M2539" s="96">
        <v>0</v>
      </c>
      <c r="N2539" s="96">
        <v>1</v>
      </c>
      <c r="O2539" s="96"/>
      <c r="P2539" s="96"/>
      <c r="Q2539" s="96"/>
      <c r="R2539" s="96"/>
      <c r="Z2539" s="91">
        <f t="shared" ref="Z2539:AK2539" si="2612">C2539*100000/Z2519</f>
        <v>0</v>
      </c>
      <c r="AA2539" s="91">
        <f t="shared" si="2612"/>
        <v>0</v>
      </c>
      <c r="AB2539" s="91">
        <f t="shared" si="2612"/>
        <v>0</v>
      </c>
      <c r="AC2539" s="91">
        <f t="shared" si="2612"/>
        <v>10.672928117829127</v>
      </c>
      <c r="AD2539" s="91">
        <f t="shared" si="2612"/>
        <v>0</v>
      </c>
      <c r="AE2539" s="91">
        <f t="shared" si="2612"/>
        <v>0</v>
      </c>
      <c r="AF2539" s="91">
        <f t="shared" si="2612"/>
        <v>0</v>
      </c>
      <c r="AG2539" s="91">
        <f t="shared" si="2612"/>
        <v>0</v>
      </c>
      <c r="AH2539" s="91">
        <f t="shared" si="2612"/>
        <v>0</v>
      </c>
      <c r="AI2539" s="91">
        <f t="shared" si="2612"/>
        <v>0</v>
      </c>
      <c r="AJ2539" s="91">
        <f t="shared" si="2612"/>
        <v>0</v>
      </c>
      <c r="AK2539" s="91">
        <f t="shared" si="2612"/>
        <v>2.3155652294725142</v>
      </c>
      <c r="AL2539" s="148"/>
      <c r="AM2539" s="148"/>
      <c r="AN2539" s="148"/>
      <c r="AO2539" s="148"/>
    </row>
    <row r="2540" spans="1:41" ht="13.5" customHeight="1">
      <c r="A2540" s="88">
        <v>2537</v>
      </c>
      <c r="B2540" s="97" t="s">
        <v>119</v>
      </c>
      <c r="C2540" s="96">
        <v>137</v>
      </c>
      <c r="D2540" s="96">
        <v>105</v>
      </c>
      <c r="E2540" s="96">
        <v>186</v>
      </c>
      <c r="F2540" s="96">
        <v>167</v>
      </c>
      <c r="G2540" s="96">
        <v>140</v>
      </c>
      <c r="H2540" s="96">
        <v>175</v>
      </c>
      <c r="I2540" s="96">
        <v>190</v>
      </c>
      <c r="J2540" s="96">
        <v>251</v>
      </c>
      <c r="K2540" s="96">
        <v>255</v>
      </c>
      <c r="L2540" s="96">
        <v>222</v>
      </c>
      <c r="M2540" s="96">
        <v>283</v>
      </c>
      <c r="N2540" s="96">
        <v>219</v>
      </c>
      <c r="O2540" s="96"/>
      <c r="P2540" s="96"/>
      <c r="Q2540" s="96"/>
      <c r="R2540" s="96"/>
      <c r="T2540" s="4" t="s">
        <v>1640</v>
      </c>
      <c r="U2540" s="4" t="s">
        <v>1641</v>
      </c>
      <c r="V2540" s="4" t="s">
        <v>1642</v>
      </c>
      <c r="W2540" s="4" t="s">
        <v>1643</v>
      </c>
      <c r="X2540" s="4" t="s">
        <v>1644</v>
      </c>
      <c r="Y2540" s="4">
        <v>220.9</v>
      </c>
      <c r="Z2540" s="91">
        <f t="shared" ref="Z2540:AK2540" si="2613">C2540*100000/Z2519</f>
        <v>388.24496273415139</v>
      </c>
      <c r="AA2540" s="91">
        <f t="shared" si="2613"/>
        <v>291.46426092990981</v>
      </c>
      <c r="AB2540" s="91">
        <f t="shared" si="2613"/>
        <v>506.60492986517772</v>
      </c>
      <c r="AC2540" s="91">
        <f t="shared" si="2613"/>
        <v>445.59474891936605</v>
      </c>
      <c r="AD2540" s="91">
        <f t="shared" si="2613"/>
        <v>366.12793556148335</v>
      </c>
      <c r="AE2540" s="91">
        <f t="shared" si="2613"/>
        <v>448.06308728268942</v>
      </c>
      <c r="AF2540" s="91">
        <f t="shared" si="2613"/>
        <v>476.8597530368437</v>
      </c>
      <c r="AG2540" s="91">
        <f t="shared" si="2613"/>
        <v>615.01519161031069</v>
      </c>
      <c r="AH2540" s="91">
        <f t="shared" si="2613"/>
        <v>615.51087402544113</v>
      </c>
      <c r="AI2540" s="91">
        <f t="shared" si="2613"/>
        <v>527.52893092222507</v>
      </c>
      <c r="AJ2540" s="91">
        <f t="shared" si="2613"/>
        <v>663.61824363934807</v>
      </c>
      <c r="AK2540" s="91">
        <f t="shared" si="2613"/>
        <v>507.10878525448061</v>
      </c>
      <c r="AL2540" s="148"/>
      <c r="AM2540" s="148"/>
      <c r="AN2540" s="148"/>
      <c r="AO2540" s="148"/>
    </row>
    <row r="2541" spans="1:41" ht="13.5" customHeight="1">
      <c r="A2541" s="88">
        <v>2538</v>
      </c>
      <c r="B2541" s="95" t="s">
        <v>7</v>
      </c>
      <c r="C2541" s="96">
        <v>87</v>
      </c>
      <c r="D2541" s="96">
        <v>81</v>
      </c>
      <c r="E2541" s="96">
        <v>100</v>
      </c>
      <c r="F2541" s="96">
        <v>84</v>
      </c>
      <c r="G2541" s="96">
        <v>94</v>
      </c>
      <c r="H2541" s="96">
        <v>116</v>
      </c>
      <c r="I2541" s="96">
        <v>124</v>
      </c>
      <c r="J2541" s="96">
        <v>136</v>
      </c>
      <c r="K2541" s="96">
        <v>197</v>
      </c>
      <c r="L2541" s="96">
        <v>160</v>
      </c>
      <c r="M2541" s="96">
        <v>134</v>
      </c>
      <c r="N2541" s="96">
        <v>134</v>
      </c>
      <c r="O2541" s="96"/>
      <c r="P2541" s="96"/>
      <c r="Q2541" s="96"/>
      <c r="R2541" s="96"/>
      <c r="Z2541" s="91">
        <f t="shared" ref="Z2541:AK2541" si="2614">C2541*100000/Z2519</f>
        <v>246.5497208603735</v>
      </c>
      <c r="AA2541" s="91">
        <f t="shared" si="2614"/>
        <v>224.84385843164469</v>
      </c>
      <c r="AB2541" s="91">
        <f t="shared" si="2614"/>
        <v>272.36824186299879</v>
      </c>
      <c r="AC2541" s="91">
        <f t="shared" si="2614"/>
        <v>224.13149047441166</v>
      </c>
      <c r="AD2541" s="91">
        <f t="shared" si="2614"/>
        <v>245.82875673413881</v>
      </c>
      <c r="AE2541" s="91">
        <f t="shared" si="2614"/>
        <v>297.00181785595413</v>
      </c>
      <c r="AF2541" s="91">
        <f t="shared" si="2614"/>
        <v>311.21373356088748</v>
      </c>
      <c r="AG2541" s="91">
        <f t="shared" si="2614"/>
        <v>333.23532294423211</v>
      </c>
      <c r="AH2541" s="91">
        <f t="shared" si="2614"/>
        <v>475.51232228632119</v>
      </c>
      <c r="AI2541" s="91">
        <f t="shared" si="2614"/>
        <v>380.20103129529741</v>
      </c>
      <c r="AJ2541" s="91">
        <f t="shared" si="2614"/>
        <v>314.22206589283621</v>
      </c>
      <c r="AK2541" s="91">
        <f t="shared" si="2614"/>
        <v>310.28574074931691</v>
      </c>
      <c r="AL2541" s="148"/>
      <c r="AM2541" s="148"/>
      <c r="AN2541" s="148"/>
      <c r="AO2541" s="148"/>
    </row>
    <row r="2542" spans="1:41" ht="13.5" customHeight="1">
      <c r="A2542" s="88">
        <v>2539</v>
      </c>
      <c r="B2542" s="95" t="s">
        <v>6</v>
      </c>
      <c r="C2542" s="96">
        <v>182</v>
      </c>
      <c r="D2542" s="96">
        <v>134</v>
      </c>
      <c r="E2542" s="96">
        <v>119</v>
      </c>
      <c r="F2542" s="96">
        <v>93</v>
      </c>
      <c r="G2542" s="96">
        <v>112</v>
      </c>
      <c r="H2542" s="96">
        <v>95</v>
      </c>
      <c r="I2542" s="96">
        <v>104</v>
      </c>
      <c r="J2542" s="96">
        <v>119</v>
      </c>
      <c r="K2542" s="96">
        <v>88</v>
      </c>
      <c r="L2542" s="96">
        <v>63</v>
      </c>
      <c r="M2542" s="96">
        <v>59</v>
      </c>
      <c r="N2542" s="96">
        <v>66</v>
      </c>
      <c r="O2542" s="96"/>
      <c r="P2542" s="96"/>
      <c r="Q2542" s="96"/>
      <c r="R2542" s="96"/>
      <c r="Z2542" s="91">
        <f t="shared" ref="Z2542:AK2542" si="2615">C2542*100000/Z2519</f>
        <v>515.77068042055146</v>
      </c>
      <c r="AA2542" s="91">
        <f t="shared" si="2615"/>
        <v>371.96391394864679</v>
      </c>
      <c r="AB2542" s="91">
        <f t="shared" si="2615"/>
        <v>324.11820781696855</v>
      </c>
      <c r="AC2542" s="91">
        <f t="shared" si="2615"/>
        <v>248.1455787395272</v>
      </c>
      <c r="AD2542" s="91">
        <f t="shared" si="2615"/>
        <v>292.90234844918666</v>
      </c>
      <c r="AE2542" s="91">
        <f t="shared" si="2615"/>
        <v>243.23424738203138</v>
      </c>
      <c r="AF2542" s="91">
        <f t="shared" si="2615"/>
        <v>261.01797008332494</v>
      </c>
      <c r="AG2542" s="91">
        <f t="shared" si="2615"/>
        <v>291.58090757620306</v>
      </c>
      <c r="AH2542" s="91">
        <f t="shared" si="2615"/>
        <v>212.41159574211301</v>
      </c>
      <c r="AI2542" s="91">
        <f t="shared" si="2615"/>
        <v>149.70415607252335</v>
      </c>
      <c r="AJ2542" s="91">
        <f t="shared" si="2615"/>
        <v>138.35150662445773</v>
      </c>
      <c r="AK2542" s="91">
        <f t="shared" si="2615"/>
        <v>152.82730514518593</v>
      </c>
      <c r="AL2542" s="148"/>
      <c r="AM2542" s="148"/>
      <c r="AN2542" s="148"/>
      <c r="AO2542" s="148"/>
    </row>
    <row r="2543" spans="1:41" ht="13.5" customHeight="1">
      <c r="A2543" s="88">
        <v>2540</v>
      </c>
      <c r="B2543" s="95" t="s">
        <v>5</v>
      </c>
      <c r="C2543" s="96">
        <v>28</v>
      </c>
      <c r="D2543" s="96">
        <v>34</v>
      </c>
      <c r="E2543" s="96">
        <v>30</v>
      </c>
      <c r="F2543" s="96">
        <v>30</v>
      </c>
      <c r="G2543" s="96">
        <v>38</v>
      </c>
      <c r="H2543" s="96">
        <v>33</v>
      </c>
      <c r="I2543" s="96">
        <v>27</v>
      </c>
      <c r="J2543" s="96">
        <v>10</v>
      </c>
      <c r="K2543" s="96">
        <v>29</v>
      </c>
      <c r="L2543" s="96">
        <v>36</v>
      </c>
      <c r="M2543" s="96">
        <v>17</v>
      </c>
      <c r="N2543" s="96">
        <v>25</v>
      </c>
      <c r="O2543" s="96"/>
      <c r="P2543" s="96"/>
      <c r="Q2543" s="96"/>
      <c r="R2543" s="96"/>
      <c r="Z2543" s="91">
        <f t="shared" ref="Z2543:AK2543" si="2616">C2543*100000/Z2519</f>
        <v>79.349335449315618</v>
      </c>
      <c r="AA2543" s="91">
        <f t="shared" si="2616"/>
        <v>94.378903539208878</v>
      </c>
      <c r="AB2543" s="91">
        <f t="shared" si="2616"/>
        <v>81.710472558899639</v>
      </c>
      <c r="AC2543" s="91">
        <f t="shared" si="2616"/>
        <v>80.046960883718455</v>
      </c>
      <c r="AD2543" s="91">
        <f t="shared" si="2616"/>
        <v>99.377582509545476</v>
      </c>
      <c r="AE2543" s="91">
        <f t="shared" si="2616"/>
        <v>84.491896459021433</v>
      </c>
      <c r="AF2543" s="91">
        <f t="shared" si="2616"/>
        <v>67.76428069470937</v>
      </c>
      <c r="AG2543" s="91">
        <f t="shared" si="2616"/>
        <v>24.502597275311182</v>
      </c>
      <c r="AH2543" s="91">
        <f t="shared" si="2616"/>
        <v>69.999275869559966</v>
      </c>
      <c r="AI2543" s="91">
        <f t="shared" si="2616"/>
        <v>85.545232041441906</v>
      </c>
      <c r="AJ2543" s="91">
        <f t="shared" si="2616"/>
        <v>39.863993434165785</v>
      </c>
      <c r="AK2543" s="91">
        <f t="shared" si="2616"/>
        <v>57.889130736812859</v>
      </c>
      <c r="AL2543" s="148"/>
      <c r="AM2543" s="148"/>
      <c r="AN2543" s="148"/>
      <c r="AO2543" s="148"/>
    </row>
    <row r="2544" spans="1:41" ht="13.5" customHeight="1">
      <c r="A2544" s="88">
        <v>2541</v>
      </c>
      <c r="B2544" s="95" t="s">
        <v>26</v>
      </c>
      <c r="C2544" s="96">
        <v>0</v>
      </c>
      <c r="D2544" s="96">
        <v>0</v>
      </c>
      <c r="E2544" s="96">
        <v>0</v>
      </c>
      <c r="F2544" s="96">
        <v>1</v>
      </c>
      <c r="G2544" s="96">
        <v>0</v>
      </c>
      <c r="H2544" s="96">
        <v>1</v>
      </c>
      <c r="I2544" s="96">
        <v>0</v>
      </c>
      <c r="J2544" s="96">
        <v>0</v>
      </c>
      <c r="K2544" s="96">
        <v>0</v>
      </c>
      <c r="L2544" s="96">
        <v>0</v>
      </c>
      <c r="M2544" s="96">
        <v>0</v>
      </c>
      <c r="N2544" s="96">
        <v>0</v>
      </c>
      <c r="O2544" s="96"/>
      <c r="P2544" s="96"/>
      <c r="Q2544" s="96"/>
      <c r="R2544" s="96"/>
      <c r="Z2544" s="91">
        <f t="shared" ref="Z2544:AK2544" si="2617">C2544*100000/Z2519</f>
        <v>0</v>
      </c>
      <c r="AA2544" s="91">
        <f t="shared" si="2617"/>
        <v>0</v>
      </c>
      <c r="AB2544" s="91">
        <f t="shared" si="2617"/>
        <v>0</v>
      </c>
      <c r="AC2544" s="91">
        <f t="shared" si="2617"/>
        <v>2.6682320294572817</v>
      </c>
      <c r="AD2544" s="91">
        <f t="shared" si="2617"/>
        <v>0</v>
      </c>
      <c r="AE2544" s="91">
        <f t="shared" si="2617"/>
        <v>2.5603604987582251</v>
      </c>
      <c r="AF2544" s="91">
        <f t="shared" si="2617"/>
        <v>0</v>
      </c>
      <c r="AG2544" s="91">
        <f t="shared" si="2617"/>
        <v>0</v>
      </c>
      <c r="AH2544" s="91">
        <f t="shared" si="2617"/>
        <v>0</v>
      </c>
      <c r="AI2544" s="91">
        <f t="shared" si="2617"/>
        <v>0</v>
      </c>
      <c r="AJ2544" s="91">
        <f t="shared" si="2617"/>
        <v>0</v>
      </c>
      <c r="AK2544" s="91">
        <f t="shared" si="2617"/>
        <v>0</v>
      </c>
      <c r="AL2544" s="148"/>
      <c r="AM2544" s="148"/>
      <c r="AN2544" s="148"/>
      <c r="AO2544" s="148"/>
    </row>
    <row r="2545" spans="1:41" ht="13.5" customHeight="1">
      <c r="A2545" s="88">
        <v>2542</v>
      </c>
      <c r="B2545" s="95" t="s">
        <v>4</v>
      </c>
      <c r="C2545" s="96">
        <v>35</v>
      </c>
      <c r="D2545" s="96">
        <v>53</v>
      </c>
      <c r="E2545" s="96">
        <v>53</v>
      </c>
      <c r="F2545" s="96">
        <v>77</v>
      </c>
      <c r="G2545" s="96">
        <v>94</v>
      </c>
      <c r="H2545" s="96">
        <v>118</v>
      </c>
      <c r="I2545" s="96">
        <v>131</v>
      </c>
      <c r="J2545" s="96">
        <v>119</v>
      </c>
      <c r="K2545" s="96">
        <v>138</v>
      </c>
      <c r="L2545" s="96">
        <v>142</v>
      </c>
      <c r="M2545" s="96">
        <v>147</v>
      </c>
      <c r="N2545" s="96">
        <v>142</v>
      </c>
      <c r="O2545" s="96"/>
      <c r="P2545" s="96"/>
      <c r="Q2545" s="96"/>
      <c r="R2545" s="96"/>
      <c r="Z2545" s="91">
        <f t="shared" ref="Z2545:AK2545" si="2618">C2545*100000/Z2519</f>
        <v>99.186669311644522</v>
      </c>
      <c r="AA2545" s="91">
        <f t="shared" si="2618"/>
        <v>147.12005551700207</v>
      </c>
      <c r="AB2545" s="91">
        <f t="shared" si="2618"/>
        <v>144.35516818738935</v>
      </c>
      <c r="AC2545" s="91">
        <f t="shared" si="2618"/>
        <v>205.45386626821067</v>
      </c>
      <c r="AD2545" s="91">
        <f t="shared" si="2618"/>
        <v>245.82875673413881</v>
      </c>
      <c r="AE2545" s="91">
        <f t="shared" si="2618"/>
        <v>302.12253885347059</v>
      </c>
      <c r="AF2545" s="91">
        <f t="shared" si="2618"/>
        <v>328.78225077803432</v>
      </c>
      <c r="AG2545" s="91">
        <f t="shared" si="2618"/>
        <v>291.58090757620306</v>
      </c>
      <c r="AH2545" s="91">
        <f t="shared" si="2618"/>
        <v>333.10000241376815</v>
      </c>
      <c r="AI2545" s="91">
        <f t="shared" si="2618"/>
        <v>337.42841527457642</v>
      </c>
      <c r="AJ2545" s="91">
        <f t="shared" si="2618"/>
        <v>344.70629616602179</v>
      </c>
      <c r="AK2545" s="91">
        <f t="shared" si="2618"/>
        <v>328.81026258509701</v>
      </c>
      <c r="AL2545" s="148"/>
      <c r="AM2545" s="148"/>
      <c r="AN2545" s="148"/>
      <c r="AO2545" s="148"/>
    </row>
    <row r="2546" spans="1:41" ht="13.5" customHeight="1">
      <c r="A2546" s="88">
        <v>2543</v>
      </c>
      <c r="B2546" s="95" t="s">
        <v>3</v>
      </c>
      <c r="C2546" s="96">
        <v>142</v>
      </c>
      <c r="D2546" s="96">
        <v>162</v>
      </c>
      <c r="E2546" s="96">
        <v>169</v>
      </c>
      <c r="F2546" s="96">
        <v>294</v>
      </c>
      <c r="G2546" s="96">
        <v>546</v>
      </c>
      <c r="H2546" s="96">
        <v>456</v>
      </c>
      <c r="I2546" s="96">
        <v>353</v>
      </c>
      <c r="J2546" s="96">
        <v>392</v>
      </c>
      <c r="K2546" s="96">
        <v>385</v>
      </c>
      <c r="L2546" s="96">
        <v>633</v>
      </c>
      <c r="M2546" s="96">
        <v>488</v>
      </c>
      <c r="N2546" s="96">
        <v>522</v>
      </c>
      <c r="O2546" s="96"/>
      <c r="P2546" s="96"/>
      <c r="Q2546" s="96"/>
      <c r="R2546" s="96"/>
      <c r="Z2546" s="91">
        <f t="shared" ref="Z2546:AK2546" si="2619">C2546*100000/Z2519</f>
        <v>402.4144869215292</v>
      </c>
      <c r="AA2546" s="91">
        <f t="shared" si="2619"/>
        <v>449.68771686328938</v>
      </c>
      <c r="AB2546" s="91">
        <f t="shared" si="2619"/>
        <v>460.30232874846791</v>
      </c>
      <c r="AC2546" s="91">
        <f t="shared" si="2619"/>
        <v>784.46021666044078</v>
      </c>
      <c r="AD2546" s="91">
        <f t="shared" si="2619"/>
        <v>1427.8989486897851</v>
      </c>
      <c r="AE2546" s="91">
        <f t="shared" si="2619"/>
        <v>1167.5243874337507</v>
      </c>
      <c r="AF2546" s="91">
        <f t="shared" si="2619"/>
        <v>885.95522537897807</v>
      </c>
      <c r="AG2546" s="91">
        <f t="shared" si="2619"/>
        <v>960.50181319219837</v>
      </c>
      <c r="AH2546" s="91">
        <f t="shared" si="2619"/>
        <v>929.3007313717444</v>
      </c>
      <c r="AI2546" s="91">
        <f t="shared" si="2619"/>
        <v>1504.1703300620202</v>
      </c>
      <c r="AJ2546" s="91">
        <f t="shared" si="2619"/>
        <v>1144.3311056395826</v>
      </c>
      <c r="AK2546" s="91">
        <f t="shared" si="2619"/>
        <v>1208.7250497846524</v>
      </c>
      <c r="AL2546" s="148"/>
      <c r="AM2546" s="148"/>
      <c r="AN2546" s="148"/>
      <c r="AO2546" s="148"/>
    </row>
    <row r="2547" spans="1:41" ht="13.5" customHeight="1">
      <c r="A2547" s="88">
        <v>2544</v>
      </c>
      <c r="B2547" s="95" t="s">
        <v>2</v>
      </c>
      <c r="C2547" s="96">
        <v>0</v>
      </c>
      <c r="D2547" s="96">
        <v>0</v>
      </c>
      <c r="E2547" s="96">
        <v>0</v>
      </c>
      <c r="F2547" s="96">
        <v>0</v>
      </c>
      <c r="G2547" s="96">
        <v>0</v>
      </c>
      <c r="H2547" s="96">
        <v>2</v>
      </c>
      <c r="I2547" s="96">
        <v>0</v>
      </c>
      <c r="J2547" s="96">
        <v>0</v>
      </c>
      <c r="K2547" s="96">
        <v>0</v>
      </c>
      <c r="L2547" s="96">
        <v>0</v>
      </c>
      <c r="M2547" s="96">
        <v>0</v>
      </c>
      <c r="N2547" s="96">
        <v>0</v>
      </c>
      <c r="O2547" s="96"/>
      <c r="P2547" s="96"/>
      <c r="Q2547" s="96"/>
      <c r="R2547" s="96"/>
      <c r="Z2547" s="91">
        <f t="shared" ref="Z2547:AK2547" si="2620">C2547*100000/Z2519</f>
        <v>0</v>
      </c>
      <c r="AA2547" s="91">
        <f t="shared" si="2620"/>
        <v>0</v>
      </c>
      <c r="AB2547" s="91">
        <f t="shared" si="2620"/>
        <v>0</v>
      </c>
      <c r="AC2547" s="91">
        <f t="shared" si="2620"/>
        <v>0</v>
      </c>
      <c r="AD2547" s="91">
        <f t="shared" si="2620"/>
        <v>0</v>
      </c>
      <c r="AE2547" s="91">
        <f t="shared" si="2620"/>
        <v>5.1207209975164503</v>
      </c>
      <c r="AF2547" s="91">
        <f t="shared" si="2620"/>
        <v>0</v>
      </c>
      <c r="AG2547" s="91">
        <f t="shared" si="2620"/>
        <v>0</v>
      </c>
      <c r="AH2547" s="91">
        <f t="shared" si="2620"/>
        <v>0</v>
      </c>
      <c r="AI2547" s="91">
        <f t="shared" si="2620"/>
        <v>0</v>
      </c>
      <c r="AJ2547" s="91">
        <f t="shared" si="2620"/>
        <v>0</v>
      </c>
      <c r="AK2547" s="91">
        <f t="shared" si="2620"/>
        <v>0</v>
      </c>
      <c r="AL2547" s="148"/>
      <c r="AM2547" s="148"/>
      <c r="AN2547" s="148"/>
      <c r="AO2547" s="148"/>
    </row>
    <row r="2548" spans="1:41" ht="13.5" customHeight="1">
      <c r="A2548" s="88">
        <v>2545</v>
      </c>
      <c r="B2548" s="95" t="s">
        <v>23</v>
      </c>
      <c r="C2548" s="96">
        <v>2</v>
      </c>
      <c r="D2548" s="96">
        <v>0</v>
      </c>
      <c r="E2548" s="96">
        <v>1</v>
      </c>
      <c r="F2548" s="96">
        <v>3</v>
      </c>
      <c r="G2548" s="96">
        <v>1</v>
      </c>
      <c r="H2548" s="96">
        <v>0</v>
      </c>
      <c r="I2548" s="96">
        <v>4</v>
      </c>
      <c r="J2548" s="96">
        <v>1</v>
      </c>
      <c r="K2548" s="96">
        <v>0</v>
      </c>
      <c r="L2548" s="96">
        <v>3</v>
      </c>
      <c r="M2548" s="96">
        <v>4</v>
      </c>
      <c r="N2548" s="96">
        <v>5</v>
      </c>
      <c r="O2548" s="96"/>
      <c r="P2548" s="96"/>
      <c r="Q2548" s="96"/>
      <c r="R2548" s="96"/>
      <c r="Z2548" s="91">
        <f t="shared" ref="Z2548:AK2548" si="2621">C2548*100000/Z2519</f>
        <v>5.6678096749511155</v>
      </c>
      <c r="AA2548" s="91">
        <f t="shared" si="2621"/>
        <v>0</v>
      </c>
      <c r="AB2548" s="91">
        <f t="shared" si="2621"/>
        <v>2.7236824186299877</v>
      </c>
      <c r="AC2548" s="91">
        <f t="shared" si="2621"/>
        <v>8.0046960883718441</v>
      </c>
      <c r="AD2548" s="91">
        <f t="shared" si="2621"/>
        <v>2.6151995397248808</v>
      </c>
      <c r="AE2548" s="91">
        <f t="shared" si="2621"/>
        <v>0</v>
      </c>
      <c r="AF2548" s="91">
        <f t="shared" si="2621"/>
        <v>10.039152695512499</v>
      </c>
      <c r="AG2548" s="91">
        <f t="shared" si="2621"/>
        <v>2.4502597275311184</v>
      </c>
      <c r="AH2548" s="91">
        <f t="shared" si="2621"/>
        <v>0</v>
      </c>
      <c r="AI2548" s="91">
        <f t="shared" si="2621"/>
        <v>7.1287693367868261</v>
      </c>
      <c r="AJ2548" s="91">
        <f t="shared" si="2621"/>
        <v>9.3797631609801844</v>
      </c>
      <c r="AK2548" s="91">
        <f t="shared" si="2621"/>
        <v>11.577826147362572</v>
      </c>
      <c r="AL2548" s="148"/>
      <c r="AM2548" s="148"/>
      <c r="AN2548" s="148"/>
      <c r="AO2548" s="148"/>
    </row>
    <row r="2549" spans="1:41" ht="13.5" customHeight="1">
      <c r="A2549" s="88">
        <v>2546</v>
      </c>
      <c r="B2549" s="95" t="s">
        <v>1</v>
      </c>
      <c r="C2549" s="96">
        <v>4</v>
      </c>
      <c r="D2549" s="96">
        <v>4</v>
      </c>
      <c r="E2549" s="96">
        <v>0</v>
      </c>
      <c r="F2549" s="96">
        <v>7</v>
      </c>
      <c r="G2549" s="96">
        <v>3</v>
      </c>
      <c r="H2549" s="96">
        <v>2</v>
      </c>
      <c r="I2549" s="96">
        <v>0</v>
      </c>
      <c r="J2549" s="96">
        <v>2</v>
      </c>
      <c r="K2549" s="96">
        <v>2</v>
      </c>
      <c r="L2549" s="96">
        <v>1</v>
      </c>
      <c r="M2549" s="96">
        <v>1</v>
      </c>
      <c r="N2549" s="96">
        <v>1</v>
      </c>
      <c r="O2549" s="96"/>
      <c r="P2549" s="96"/>
      <c r="Q2549" s="96"/>
      <c r="R2549" s="96"/>
      <c r="Z2549" s="91">
        <f t="shared" ref="Z2549:AK2549" si="2622">C2549*100000/Z2519</f>
        <v>11.335619349902231</v>
      </c>
      <c r="AA2549" s="91">
        <f t="shared" si="2622"/>
        <v>11.103400416377516</v>
      </c>
      <c r="AB2549" s="91">
        <f t="shared" si="2622"/>
        <v>0</v>
      </c>
      <c r="AC2549" s="91">
        <f t="shared" si="2622"/>
        <v>18.677624206200971</v>
      </c>
      <c r="AD2549" s="91">
        <f t="shared" si="2622"/>
        <v>7.845598619174643</v>
      </c>
      <c r="AE2549" s="91">
        <f t="shared" si="2622"/>
        <v>5.1207209975164503</v>
      </c>
      <c r="AF2549" s="91">
        <f t="shared" si="2622"/>
        <v>0</v>
      </c>
      <c r="AG2549" s="91">
        <f t="shared" si="2622"/>
        <v>4.9005194550622369</v>
      </c>
      <c r="AH2549" s="91">
        <f t="shared" si="2622"/>
        <v>4.827536266866205</v>
      </c>
      <c r="AI2549" s="91">
        <f t="shared" si="2622"/>
        <v>2.3762564455956086</v>
      </c>
      <c r="AJ2549" s="91">
        <f t="shared" si="2622"/>
        <v>2.3449407902450461</v>
      </c>
      <c r="AK2549" s="91">
        <f t="shared" si="2622"/>
        <v>2.3155652294725142</v>
      </c>
      <c r="AL2549" s="148"/>
      <c r="AM2549" s="148"/>
      <c r="AN2549" s="148"/>
      <c r="AO2549" s="148"/>
    </row>
    <row r="2550" spans="1:41" ht="13.5" customHeight="1">
      <c r="A2550" s="88">
        <v>2547</v>
      </c>
      <c r="B2550" s="95" t="s">
        <v>0</v>
      </c>
      <c r="C2550" s="96">
        <v>2</v>
      </c>
      <c r="D2550" s="96">
        <v>5</v>
      </c>
      <c r="E2550" s="96">
        <v>1</v>
      </c>
      <c r="F2550" s="96">
        <v>3</v>
      </c>
      <c r="G2550" s="96">
        <v>6</v>
      </c>
      <c r="H2550" s="96">
        <v>2</v>
      </c>
      <c r="I2550" s="96">
        <v>2</v>
      </c>
      <c r="J2550" s="96">
        <v>3</v>
      </c>
      <c r="K2550" s="96">
        <v>5</v>
      </c>
      <c r="L2550" s="96">
        <v>79</v>
      </c>
      <c r="M2550" s="96">
        <v>191</v>
      </c>
      <c r="N2550" s="96">
        <v>195</v>
      </c>
      <c r="O2550" s="96"/>
      <c r="P2550" s="96"/>
      <c r="Q2550" s="96"/>
      <c r="R2550" s="96"/>
      <c r="Z2550" s="91">
        <f t="shared" ref="Z2550:AK2550" si="2623">C2550*100000/Z2519</f>
        <v>5.6678096749511155</v>
      </c>
      <c r="AA2550" s="91">
        <f t="shared" si="2623"/>
        <v>13.879250520471894</v>
      </c>
      <c r="AB2550" s="91">
        <f t="shared" si="2623"/>
        <v>2.7236824186299877</v>
      </c>
      <c r="AC2550" s="91">
        <f t="shared" si="2623"/>
        <v>8.0046960883718441</v>
      </c>
      <c r="AD2550" s="91">
        <f t="shared" si="2623"/>
        <v>15.691197238349286</v>
      </c>
      <c r="AE2550" s="91">
        <f t="shared" si="2623"/>
        <v>5.1207209975164503</v>
      </c>
      <c r="AF2550" s="91">
        <f t="shared" si="2623"/>
        <v>5.0195763477562494</v>
      </c>
      <c r="AG2550" s="91">
        <f t="shared" si="2623"/>
        <v>7.3507791825933548</v>
      </c>
      <c r="AH2550" s="91">
        <f t="shared" si="2623"/>
        <v>12.068840667165512</v>
      </c>
      <c r="AI2550" s="91">
        <f t="shared" si="2623"/>
        <v>187.72425920205308</v>
      </c>
      <c r="AJ2550" s="91">
        <f t="shared" si="2623"/>
        <v>447.88369093680387</v>
      </c>
      <c r="AK2550" s="91">
        <f t="shared" si="2623"/>
        <v>451.53521974714027</v>
      </c>
      <c r="AL2550" s="148"/>
      <c r="AM2550" s="148"/>
      <c r="AN2550" s="148"/>
      <c r="AO2550" s="148"/>
    </row>
    <row r="2551" spans="1:41" ht="13.5" customHeight="1">
      <c r="A2551" s="88">
        <v>2548</v>
      </c>
      <c r="B2551" s="97" t="s">
        <v>111</v>
      </c>
      <c r="C2551" s="96"/>
      <c r="D2551" s="96"/>
      <c r="E2551" s="96"/>
      <c r="F2551" s="96"/>
      <c r="G2551" s="96"/>
      <c r="H2551" s="96"/>
      <c r="I2551" s="96"/>
      <c r="J2551" s="96"/>
      <c r="K2551" s="96"/>
      <c r="L2551" s="96"/>
      <c r="M2551" s="96">
        <v>0</v>
      </c>
      <c r="N2551" s="96">
        <v>0</v>
      </c>
      <c r="O2551" s="96"/>
      <c r="P2551" s="96"/>
      <c r="Q2551" s="96"/>
      <c r="R2551" s="96"/>
      <c r="Z2551" s="91">
        <f t="shared" ref="Z2551:AK2551" si="2624">C2551*100000/Z2519</f>
        <v>0</v>
      </c>
      <c r="AA2551" s="91">
        <f t="shared" si="2624"/>
        <v>0</v>
      </c>
      <c r="AB2551" s="91">
        <f t="shared" si="2624"/>
        <v>0</v>
      </c>
      <c r="AC2551" s="91">
        <f t="shared" si="2624"/>
        <v>0</v>
      </c>
      <c r="AD2551" s="91">
        <f t="shared" si="2624"/>
        <v>0</v>
      </c>
      <c r="AE2551" s="91">
        <f t="shared" si="2624"/>
        <v>0</v>
      </c>
      <c r="AF2551" s="91">
        <f t="shared" si="2624"/>
        <v>0</v>
      </c>
      <c r="AG2551" s="91">
        <f t="shared" si="2624"/>
        <v>0</v>
      </c>
      <c r="AH2551" s="91">
        <f t="shared" si="2624"/>
        <v>0</v>
      </c>
      <c r="AI2551" s="91">
        <f t="shared" si="2624"/>
        <v>0</v>
      </c>
      <c r="AJ2551" s="91">
        <f t="shared" si="2624"/>
        <v>0</v>
      </c>
      <c r="AK2551" s="91">
        <f t="shared" si="2624"/>
        <v>0</v>
      </c>
      <c r="AL2551" s="148"/>
      <c r="AM2551" s="148"/>
      <c r="AN2551" s="148"/>
      <c r="AO2551" s="148"/>
    </row>
    <row r="2552" spans="1:41" ht="13.5" customHeight="1">
      <c r="A2552" s="88">
        <v>2549</v>
      </c>
      <c r="B2552" s="97" t="s">
        <v>112</v>
      </c>
      <c r="C2552" s="96">
        <f>SUM(C2528,C2535,C2540,C2541:C2551)</f>
        <v>2848</v>
      </c>
      <c r="D2552" s="96">
        <f t="shared" ref="D2552:K2552" si="2625">SUM(D2528,D2535,D2540,D2541:D2551)</f>
        <v>3097</v>
      </c>
      <c r="E2552" s="96">
        <f t="shared" si="2625"/>
        <v>2925</v>
      </c>
      <c r="F2552" s="96">
        <f t="shared" si="2625"/>
        <v>3031</v>
      </c>
      <c r="G2552" s="96">
        <f t="shared" si="2625"/>
        <v>3282</v>
      </c>
      <c r="H2552" s="96">
        <f t="shared" si="2625"/>
        <v>3460</v>
      </c>
      <c r="I2552" s="96">
        <f t="shared" si="2625"/>
        <v>3269</v>
      </c>
      <c r="J2552" s="96">
        <f t="shared" si="2625"/>
        <v>3316</v>
      </c>
      <c r="K2552" s="96">
        <f t="shared" si="2625"/>
        <v>3285</v>
      </c>
      <c r="L2552" s="96">
        <f>SUM(L2528,L2535,L2540,L2541:L2551)</f>
        <v>3854</v>
      </c>
      <c r="M2552" s="96">
        <f t="shared" ref="M2552:R2552" si="2626">SUM(M2528,M2535,M2540,M2541:M2551)</f>
        <v>3413</v>
      </c>
      <c r="N2552" s="96">
        <f>SUM(N2528,N2535,N2540,N2541:N2551)</f>
        <v>3534</v>
      </c>
      <c r="O2552" s="96">
        <f t="shared" si="2626"/>
        <v>0</v>
      </c>
      <c r="P2552" s="96">
        <f t="shared" si="2626"/>
        <v>0</v>
      </c>
      <c r="Q2552" s="96">
        <f t="shared" si="2626"/>
        <v>0</v>
      </c>
      <c r="R2552" s="96">
        <f t="shared" si="2626"/>
        <v>0</v>
      </c>
      <c r="T2552" s="4" t="s">
        <v>1645</v>
      </c>
      <c r="U2552" s="4" t="s">
        <v>1646</v>
      </c>
      <c r="V2552" s="4" t="s">
        <v>1647</v>
      </c>
      <c r="W2552" s="4" t="s">
        <v>1648</v>
      </c>
      <c r="X2552" s="4" t="s">
        <v>1649</v>
      </c>
      <c r="Y2552" s="4">
        <v>6390.7</v>
      </c>
      <c r="Z2552" s="91">
        <f t="shared" ref="Z2552:AK2552" si="2627">C2552*100000/Z2519</f>
        <v>8070.9609771303876</v>
      </c>
      <c r="AA2552" s="91">
        <f t="shared" si="2627"/>
        <v>8596.8077723802908</v>
      </c>
      <c r="AB2552" s="91">
        <f t="shared" si="2627"/>
        <v>7966.7710744927144</v>
      </c>
      <c r="AC2552" s="91">
        <f t="shared" si="2627"/>
        <v>8087.4112812850208</v>
      </c>
      <c r="AD2552" s="91">
        <f t="shared" si="2627"/>
        <v>8583.0848893770599</v>
      </c>
      <c r="AE2552" s="91">
        <f t="shared" si="2627"/>
        <v>8858.8473257034584</v>
      </c>
      <c r="AF2552" s="91">
        <f t="shared" si="2627"/>
        <v>8204.4975404075903</v>
      </c>
      <c r="AG2552" s="91">
        <f t="shared" si="2627"/>
        <v>8125.061256493188</v>
      </c>
      <c r="AH2552" s="91">
        <f t="shared" si="2627"/>
        <v>7929.2283183277414</v>
      </c>
      <c r="AI2552" s="91">
        <f t="shared" si="2627"/>
        <v>9158.092341325475</v>
      </c>
      <c r="AJ2552" s="91">
        <f t="shared" si="2627"/>
        <v>8003.2829171063431</v>
      </c>
      <c r="AK2552" s="91">
        <f t="shared" si="2627"/>
        <v>8183.2075209558652</v>
      </c>
      <c r="AL2552" s="148"/>
      <c r="AM2552" s="148"/>
      <c r="AN2552" s="148"/>
      <c r="AO2552" s="148"/>
    </row>
    <row r="2553" spans="1:41" ht="13.5" customHeight="1">
      <c r="A2553" s="88">
        <v>2550</v>
      </c>
      <c r="B2553" s="1" t="s">
        <v>191</v>
      </c>
      <c r="C2553" s="86">
        <v>2011</v>
      </c>
      <c r="D2553" s="86">
        <v>2012</v>
      </c>
      <c r="E2553" s="86">
        <v>2013</v>
      </c>
      <c r="F2553" s="86">
        <v>2014</v>
      </c>
      <c r="G2553" s="86">
        <v>2015</v>
      </c>
      <c r="H2553" s="86">
        <v>2016</v>
      </c>
      <c r="I2553" s="86">
        <v>2017</v>
      </c>
      <c r="J2553" s="86">
        <v>2018</v>
      </c>
      <c r="K2553" s="86">
        <v>2019</v>
      </c>
      <c r="L2553" s="86">
        <v>2020</v>
      </c>
      <c r="M2553" s="86">
        <v>2021</v>
      </c>
      <c r="N2553" s="86">
        <v>2022</v>
      </c>
      <c r="O2553" s="86">
        <v>2023</v>
      </c>
      <c r="P2553" s="86">
        <v>2024</v>
      </c>
      <c r="Q2553" s="86">
        <v>2025</v>
      </c>
      <c r="R2553" s="86">
        <v>2026</v>
      </c>
      <c r="Z2553" s="72">
        <v>155251</v>
      </c>
      <c r="AA2553" s="72">
        <v>166699</v>
      </c>
      <c r="AB2553" s="72">
        <v>179376</v>
      </c>
      <c r="AC2553" s="72">
        <v>190642</v>
      </c>
      <c r="AD2553" s="72">
        <v>202250</v>
      </c>
      <c r="AE2553" s="72">
        <v>214872</v>
      </c>
      <c r="AF2553" s="72">
        <v>228088</v>
      </c>
      <c r="AG2553" s="72">
        <v>241071</v>
      </c>
      <c r="AH2553" s="72">
        <v>255367</v>
      </c>
      <c r="AI2553" s="72">
        <v>270607</v>
      </c>
      <c r="AJ2553" s="72">
        <v>283082</v>
      </c>
      <c r="AK2553" s="72">
        <v>289571</v>
      </c>
      <c r="AL2553" s="149"/>
      <c r="AM2553" s="149"/>
      <c r="AN2553" s="149"/>
      <c r="AO2553" s="149"/>
    </row>
    <row r="2554" spans="1:41" ht="13.5" customHeight="1">
      <c r="A2554" s="88">
        <v>2551</v>
      </c>
      <c r="B2554" s="89" t="s">
        <v>25</v>
      </c>
      <c r="C2554" s="90">
        <v>9</v>
      </c>
      <c r="D2554" s="90">
        <v>5</v>
      </c>
      <c r="E2554" s="90">
        <v>4</v>
      </c>
      <c r="F2554" s="90">
        <v>5</v>
      </c>
      <c r="G2554" s="90">
        <v>8</v>
      </c>
      <c r="H2554" s="90">
        <v>12</v>
      </c>
      <c r="I2554" s="90">
        <v>5</v>
      </c>
      <c r="J2554" s="90">
        <v>2</v>
      </c>
      <c r="K2554" s="90">
        <v>4</v>
      </c>
      <c r="L2554" s="90">
        <v>2</v>
      </c>
      <c r="M2554" s="90">
        <v>8</v>
      </c>
      <c r="N2554" s="90">
        <v>5</v>
      </c>
      <c r="O2554" s="90"/>
      <c r="P2554" s="90"/>
      <c r="Q2554" s="90"/>
      <c r="R2554" s="90"/>
      <c r="Z2554" s="91">
        <f t="shared" ref="Z2554:AK2554" si="2628">C2554*100000/Z2553</f>
        <v>5.7970641090878638</v>
      </c>
      <c r="AA2554" s="91">
        <f t="shared" si="2628"/>
        <v>2.9994181128860999</v>
      </c>
      <c r="AB2554" s="91">
        <f t="shared" si="2628"/>
        <v>2.2299527250022297</v>
      </c>
      <c r="AC2554" s="91">
        <f t="shared" si="2628"/>
        <v>2.62271692491686</v>
      </c>
      <c r="AD2554" s="91">
        <f t="shared" si="2628"/>
        <v>3.9555006180469716</v>
      </c>
      <c r="AE2554" s="91">
        <f t="shared" si="2628"/>
        <v>5.5847202055177032</v>
      </c>
      <c r="AF2554" s="91">
        <f t="shared" si="2628"/>
        <v>2.1921363684192068</v>
      </c>
      <c r="AG2554" s="91">
        <f t="shared" si="2628"/>
        <v>0.82963110452937106</v>
      </c>
      <c r="AH2554" s="91">
        <f t="shared" si="2628"/>
        <v>1.5663731022410883</v>
      </c>
      <c r="AI2554" s="91">
        <f t="shared" si="2628"/>
        <v>0.73907918124808303</v>
      </c>
      <c r="AJ2554" s="91">
        <f t="shared" si="2628"/>
        <v>2.8260362721755534</v>
      </c>
      <c r="AK2554" s="91">
        <f t="shared" si="2628"/>
        <v>1.7266922447344519</v>
      </c>
      <c r="AL2554" s="148"/>
      <c r="AM2554" s="148"/>
      <c r="AN2554" s="148"/>
      <c r="AO2554" s="148"/>
    </row>
    <row r="2555" spans="1:41" ht="13.5" customHeight="1">
      <c r="A2555" s="88">
        <v>2552</v>
      </c>
      <c r="B2555" s="95" t="s">
        <v>22</v>
      </c>
      <c r="C2555" s="96">
        <v>716</v>
      </c>
      <c r="D2555" s="96">
        <v>776</v>
      </c>
      <c r="E2555" s="96">
        <v>863</v>
      </c>
      <c r="F2555" s="96">
        <v>924</v>
      </c>
      <c r="G2555" s="96">
        <v>961</v>
      </c>
      <c r="H2555" s="96">
        <v>1104</v>
      </c>
      <c r="I2555" s="96">
        <v>1212</v>
      </c>
      <c r="J2555" s="96">
        <v>1274</v>
      </c>
      <c r="K2555" s="96">
        <v>1323</v>
      </c>
      <c r="L2555" s="96">
        <v>1573</v>
      </c>
      <c r="M2555" s="96">
        <v>1743</v>
      </c>
      <c r="N2555" s="96">
        <v>1776</v>
      </c>
      <c r="O2555" s="96"/>
      <c r="P2555" s="96"/>
      <c r="Q2555" s="96"/>
      <c r="R2555" s="96"/>
      <c r="Z2555" s="91">
        <f t="shared" ref="Z2555:AK2555" si="2629">C2555*100000/Z2553</f>
        <v>461.18865578965676</v>
      </c>
      <c r="AA2555" s="91">
        <f t="shared" si="2629"/>
        <v>465.50969111992276</v>
      </c>
      <c r="AB2555" s="91">
        <f t="shared" si="2629"/>
        <v>481.11230041923113</v>
      </c>
      <c r="AC2555" s="91">
        <f t="shared" si="2629"/>
        <v>484.6780877246357</v>
      </c>
      <c r="AD2555" s="91">
        <f t="shared" si="2629"/>
        <v>475.15451174289245</v>
      </c>
      <c r="AE2555" s="91">
        <f t="shared" si="2629"/>
        <v>513.79425890762877</v>
      </c>
      <c r="AF2555" s="91">
        <f t="shared" si="2629"/>
        <v>531.3738557048157</v>
      </c>
      <c r="AG2555" s="91">
        <f t="shared" si="2629"/>
        <v>528.47501358520935</v>
      </c>
      <c r="AH2555" s="91">
        <f t="shared" si="2629"/>
        <v>518.07790356623991</v>
      </c>
      <c r="AI2555" s="91">
        <f t="shared" si="2629"/>
        <v>581.28577605161729</v>
      </c>
      <c r="AJ2555" s="91">
        <f t="shared" si="2629"/>
        <v>615.72265280024874</v>
      </c>
      <c r="AK2555" s="91">
        <f t="shared" si="2629"/>
        <v>613.32108532967732</v>
      </c>
      <c r="AL2555" s="148"/>
      <c r="AM2555" s="148"/>
      <c r="AN2555" s="148"/>
      <c r="AO2555" s="148"/>
    </row>
    <row r="2556" spans="1:41" ht="13.5" customHeight="1">
      <c r="A2556" s="88">
        <v>2553</v>
      </c>
      <c r="B2556" s="95" t="s">
        <v>21</v>
      </c>
      <c r="C2556" s="96">
        <v>203</v>
      </c>
      <c r="D2556" s="96">
        <v>172</v>
      </c>
      <c r="E2556" s="96">
        <v>165</v>
      </c>
      <c r="F2556" s="96">
        <v>188</v>
      </c>
      <c r="G2556" s="96">
        <v>171</v>
      </c>
      <c r="H2556" s="96">
        <v>218</v>
      </c>
      <c r="I2556" s="96">
        <v>281</v>
      </c>
      <c r="J2556" s="96">
        <v>374</v>
      </c>
      <c r="K2556" s="96">
        <v>367</v>
      </c>
      <c r="L2556" s="96">
        <v>464</v>
      </c>
      <c r="M2556" s="96">
        <v>702</v>
      </c>
      <c r="N2556" s="96">
        <v>500</v>
      </c>
      <c r="O2556" s="96"/>
      <c r="P2556" s="96"/>
      <c r="Q2556" s="96"/>
      <c r="R2556" s="96"/>
      <c r="Z2556" s="91">
        <f t="shared" ref="Z2556:AK2556" si="2630">C2556*100000/Z2553</f>
        <v>130.75600157164848</v>
      </c>
      <c r="AA2556" s="91">
        <f t="shared" si="2630"/>
        <v>103.17998308328184</v>
      </c>
      <c r="AB2556" s="91">
        <f t="shared" si="2630"/>
        <v>91.985549906341987</v>
      </c>
      <c r="AC2556" s="91">
        <f t="shared" si="2630"/>
        <v>98.614156376873936</v>
      </c>
      <c r="AD2556" s="91">
        <f t="shared" si="2630"/>
        <v>84.548825710754016</v>
      </c>
      <c r="AE2556" s="91">
        <f t="shared" si="2630"/>
        <v>101.45575040023829</v>
      </c>
      <c r="AF2556" s="91">
        <f t="shared" si="2630"/>
        <v>123.19806390515942</v>
      </c>
      <c r="AG2556" s="91">
        <f t="shared" si="2630"/>
        <v>155.14101654699238</v>
      </c>
      <c r="AH2556" s="91">
        <f t="shared" si="2630"/>
        <v>143.71473213061986</v>
      </c>
      <c r="AI2556" s="91">
        <f t="shared" si="2630"/>
        <v>171.46637004955525</v>
      </c>
      <c r="AJ2556" s="91">
        <f t="shared" si="2630"/>
        <v>247.98468288340482</v>
      </c>
      <c r="AK2556" s="91">
        <f t="shared" si="2630"/>
        <v>172.66922447344521</v>
      </c>
      <c r="AL2556" s="148"/>
      <c r="AM2556" s="148"/>
      <c r="AN2556" s="148"/>
      <c r="AO2556" s="148"/>
    </row>
    <row r="2557" spans="1:41" ht="13.5" customHeight="1">
      <c r="A2557" s="88">
        <v>2554</v>
      </c>
      <c r="B2557" s="95" t="s">
        <v>20</v>
      </c>
      <c r="C2557" s="96">
        <v>13</v>
      </c>
      <c r="D2557" s="96">
        <v>24</v>
      </c>
      <c r="E2557" s="96">
        <v>24</v>
      </c>
      <c r="F2557" s="96">
        <v>21</v>
      </c>
      <c r="G2557" s="96">
        <v>21</v>
      </c>
      <c r="H2557" s="96">
        <v>24</v>
      </c>
      <c r="I2557" s="96">
        <v>18</v>
      </c>
      <c r="J2557" s="96">
        <v>11</v>
      </c>
      <c r="K2557" s="96">
        <v>29</v>
      </c>
      <c r="L2557" s="96">
        <v>28</v>
      </c>
      <c r="M2557" s="96">
        <v>26</v>
      </c>
      <c r="N2557" s="96">
        <v>27</v>
      </c>
      <c r="O2557" s="96"/>
      <c r="P2557" s="96"/>
      <c r="Q2557" s="96"/>
      <c r="R2557" s="96"/>
      <c r="Z2557" s="91">
        <f t="shared" ref="Z2557:AK2557" si="2631">C2557*100000/Z2553</f>
        <v>8.3735370464602479</v>
      </c>
      <c r="AA2557" s="91">
        <f t="shared" si="2631"/>
        <v>14.39720694185328</v>
      </c>
      <c r="AB2557" s="91">
        <f t="shared" si="2631"/>
        <v>13.37971635001338</v>
      </c>
      <c r="AC2557" s="91">
        <f t="shared" si="2631"/>
        <v>11.015411084650811</v>
      </c>
      <c r="AD2557" s="91">
        <f t="shared" si="2631"/>
        <v>10.383189122373301</v>
      </c>
      <c r="AE2557" s="91">
        <f t="shared" si="2631"/>
        <v>11.169440411035406</v>
      </c>
      <c r="AF2557" s="91">
        <f t="shared" si="2631"/>
        <v>7.8916909263091437</v>
      </c>
      <c r="AG2557" s="91">
        <f t="shared" si="2631"/>
        <v>4.5629710749115402</v>
      </c>
      <c r="AH2557" s="91">
        <f t="shared" si="2631"/>
        <v>11.356204991247891</v>
      </c>
      <c r="AI2557" s="91">
        <f t="shared" si="2631"/>
        <v>10.347108537473162</v>
      </c>
      <c r="AJ2557" s="91">
        <f t="shared" si="2631"/>
        <v>9.1846178845705477</v>
      </c>
      <c r="AK2557" s="91">
        <f t="shared" si="2631"/>
        <v>9.3241381215660404</v>
      </c>
      <c r="AL2557" s="148"/>
      <c r="AM2557" s="148"/>
      <c r="AN2557" s="148"/>
      <c r="AO2557" s="148"/>
    </row>
    <row r="2558" spans="1:41" ht="13.5" customHeight="1">
      <c r="A2558" s="88">
        <v>2555</v>
      </c>
      <c r="B2558" s="95" t="s">
        <v>19</v>
      </c>
      <c r="C2558" s="96">
        <v>120</v>
      </c>
      <c r="D2558" s="96">
        <v>75</v>
      </c>
      <c r="E2558" s="96">
        <v>65</v>
      </c>
      <c r="F2558" s="96">
        <v>110</v>
      </c>
      <c r="G2558" s="96">
        <v>110</v>
      </c>
      <c r="H2558" s="96">
        <v>121</v>
      </c>
      <c r="I2558" s="96">
        <v>130</v>
      </c>
      <c r="J2558" s="96">
        <v>155</v>
      </c>
      <c r="K2558" s="96">
        <v>186</v>
      </c>
      <c r="L2558" s="96">
        <v>210</v>
      </c>
      <c r="M2558" s="96">
        <v>151</v>
      </c>
      <c r="N2558" s="96">
        <v>143</v>
      </c>
      <c r="O2558" s="96"/>
      <c r="P2558" s="96"/>
      <c r="Q2558" s="96"/>
      <c r="R2558" s="96"/>
      <c r="Z2558" s="91">
        <f t="shared" ref="Z2558:AK2558" si="2632">C2558*100000/Z2553</f>
        <v>77.294188121171516</v>
      </c>
      <c r="AA2558" s="91">
        <f t="shared" si="2632"/>
        <v>44.991271693291502</v>
      </c>
      <c r="AB2558" s="91">
        <f t="shared" si="2632"/>
        <v>36.236731781286238</v>
      </c>
      <c r="AC2558" s="91">
        <f t="shared" si="2632"/>
        <v>57.699772348170917</v>
      </c>
      <c r="AD2558" s="91">
        <f t="shared" si="2632"/>
        <v>54.388133498145862</v>
      </c>
      <c r="AE2558" s="91">
        <f t="shared" si="2632"/>
        <v>56.312595405636841</v>
      </c>
      <c r="AF2558" s="91">
        <f t="shared" si="2632"/>
        <v>56.995545578899375</v>
      </c>
      <c r="AG2558" s="91">
        <f t="shared" si="2632"/>
        <v>64.296410601026253</v>
      </c>
      <c r="AH2558" s="91">
        <f t="shared" si="2632"/>
        <v>72.836349254210603</v>
      </c>
      <c r="AI2558" s="91">
        <f t="shared" si="2632"/>
        <v>77.603314031048711</v>
      </c>
      <c r="AJ2558" s="91">
        <f t="shared" si="2632"/>
        <v>53.341434637313569</v>
      </c>
      <c r="AK2558" s="91">
        <f t="shared" si="2632"/>
        <v>49.383398199405327</v>
      </c>
      <c r="AL2558" s="148"/>
      <c r="AM2558" s="148"/>
      <c r="AN2558" s="148"/>
      <c r="AO2558" s="148"/>
    </row>
    <row r="2559" spans="1:41" ht="13.5" customHeight="1">
      <c r="A2559" s="88">
        <v>2556</v>
      </c>
      <c r="B2559" s="95" t="s">
        <v>18</v>
      </c>
      <c r="C2559" s="96">
        <v>1</v>
      </c>
      <c r="D2559" s="96">
        <v>5</v>
      </c>
      <c r="E2559" s="96">
        <v>2</v>
      </c>
      <c r="F2559" s="96">
        <v>8</v>
      </c>
      <c r="G2559" s="96">
        <v>6</v>
      </c>
      <c r="H2559" s="96">
        <v>7</v>
      </c>
      <c r="I2559" s="96">
        <v>7</v>
      </c>
      <c r="J2559" s="96">
        <v>3</v>
      </c>
      <c r="K2559" s="96">
        <v>10</v>
      </c>
      <c r="L2559" s="96">
        <v>3</v>
      </c>
      <c r="M2559" s="96">
        <v>6</v>
      </c>
      <c r="N2559" s="96">
        <v>12</v>
      </c>
      <c r="O2559" s="96"/>
      <c r="P2559" s="96"/>
      <c r="Q2559" s="96"/>
      <c r="R2559" s="96"/>
      <c r="Z2559" s="91">
        <f t="shared" ref="Z2559:AK2559" si="2633">C2559*100000/Z2553</f>
        <v>0.64411823434309601</v>
      </c>
      <c r="AA2559" s="91">
        <f t="shared" si="2633"/>
        <v>2.9994181128860999</v>
      </c>
      <c r="AB2559" s="91">
        <f t="shared" si="2633"/>
        <v>1.1149763625011149</v>
      </c>
      <c r="AC2559" s="91">
        <f t="shared" si="2633"/>
        <v>4.1963470798669755</v>
      </c>
      <c r="AD2559" s="91">
        <f t="shared" si="2633"/>
        <v>2.9666254635352285</v>
      </c>
      <c r="AE2559" s="91">
        <f t="shared" si="2633"/>
        <v>3.2577534532186605</v>
      </c>
      <c r="AF2559" s="91">
        <f t="shared" si="2633"/>
        <v>3.0689909157868893</v>
      </c>
      <c r="AG2559" s="91">
        <f t="shared" si="2633"/>
        <v>1.2444466567940564</v>
      </c>
      <c r="AH2559" s="91">
        <f t="shared" si="2633"/>
        <v>3.9159327556027206</v>
      </c>
      <c r="AI2559" s="91">
        <f t="shared" si="2633"/>
        <v>1.1086187718721245</v>
      </c>
      <c r="AJ2559" s="91">
        <f t="shared" si="2633"/>
        <v>2.1195272041316651</v>
      </c>
      <c r="AK2559" s="91">
        <f t="shared" si="2633"/>
        <v>4.1440613873626848</v>
      </c>
      <c r="AL2559" s="148"/>
      <c r="AM2559" s="148"/>
      <c r="AN2559" s="148"/>
      <c r="AO2559" s="148"/>
    </row>
    <row r="2560" spans="1:41" ht="13.5" customHeight="1">
      <c r="A2560" s="88">
        <v>2557</v>
      </c>
      <c r="B2560" s="95" t="s">
        <v>17</v>
      </c>
      <c r="C2560" s="96">
        <v>150</v>
      </c>
      <c r="D2560" s="96">
        <v>146</v>
      </c>
      <c r="E2560" s="96">
        <v>181</v>
      </c>
      <c r="F2560" s="96">
        <v>258</v>
      </c>
      <c r="G2560" s="96">
        <v>262</v>
      </c>
      <c r="H2560" s="96">
        <v>328</v>
      </c>
      <c r="I2560" s="96">
        <v>347</v>
      </c>
      <c r="J2560" s="96">
        <v>410</v>
      </c>
      <c r="K2560" s="96">
        <v>357</v>
      </c>
      <c r="L2560" s="96">
        <v>347</v>
      </c>
      <c r="M2560" s="96">
        <v>467</v>
      </c>
      <c r="N2560" s="96">
        <v>475</v>
      </c>
      <c r="O2560" s="96"/>
      <c r="P2560" s="96"/>
      <c r="Q2560" s="96"/>
      <c r="R2560" s="96"/>
      <c r="Z2560" s="91">
        <f t="shared" ref="Z2560:AK2560" si="2634">C2560*100000/Z2553</f>
        <v>96.617735151464402</v>
      </c>
      <c r="AA2560" s="91">
        <f t="shared" si="2634"/>
        <v>87.583008896274123</v>
      </c>
      <c r="AB2560" s="91">
        <f t="shared" si="2634"/>
        <v>100.9053608063509</v>
      </c>
      <c r="AC2560" s="91">
        <f t="shared" si="2634"/>
        <v>135.33219332570997</v>
      </c>
      <c r="AD2560" s="91">
        <f t="shared" si="2634"/>
        <v>129.54264524103831</v>
      </c>
      <c r="AE2560" s="91">
        <f t="shared" si="2634"/>
        <v>152.64901895081724</v>
      </c>
      <c r="AF2560" s="91">
        <f t="shared" si="2634"/>
        <v>152.13426396829294</v>
      </c>
      <c r="AG2560" s="91">
        <f t="shared" si="2634"/>
        <v>170.07437642852105</v>
      </c>
      <c r="AH2560" s="91">
        <f t="shared" si="2634"/>
        <v>139.79879937501713</v>
      </c>
      <c r="AI2560" s="91">
        <f t="shared" si="2634"/>
        <v>128.23023794654242</v>
      </c>
      <c r="AJ2560" s="91">
        <f t="shared" si="2634"/>
        <v>164.96986738824793</v>
      </c>
      <c r="AK2560" s="91">
        <f t="shared" si="2634"/>
        <v>164.03576324977294</v>
      </c>
      <c r="AL2560" s="148"/>
      <c r="AM2560" s="148"/>
      <c r="AN2560" s="148"/>
      <c r="AO2560" s="148"/>
    </row>
    <row r="2561" spans="1:41" ht="13.5" customHeight="1">
      <c r="A2561" s="88">
        <v>2558</v>
      </c>
      <c r="B2561" s="95" t="s">
        <v>16</v>
      </c>
      <c r="C2561" s="96">
        <v>57</v>
      </c>
      <c r="D2561" s="96">
        <v>107</v>
      </c>
      <c r="E2561" s="96">
        <v>109</v>
      </c>
      <c r="F2561" s="96">
        <v>129</v>
      </c>
      <c r="G2561" s="96">
        <v>147</v>
      </c>
      <c r="H2561" s="96">
        <v>172</v>
      </c>
      <c r="I2561" s="96">
        <v>169</v>
      </c>
      <c r="J2561" s="96">
        <v>189</v>
      </c>
      <c r="K2561" s="96">
        <v>173</v>
      </c>
      <c r="L2561" s="96">
        <v>180</v>
      </c>
      <c r="M2561" s="96">
        <v>198</v>
      </c>
      <c r="N2561" s="96">
        <v>270</v>
      </c>
      <c r="O2561" s="96"/>
      <c r="P2561" s="96"/>
      <c r="Q2561" s="96"/>
      <c r="R2561" s="96"/>
      <c r="Z2561" s="91">
        <f t="shared" ref="Z2561:AK2561" si="2635">C2561*100000/Z2553</f>
        <v>36.714739357556475</v>
      </c>
      <c r="AA2561" s="91">
        <f t="shared" si="2635"/>
        <v>64.18754761576254</v>
      </c>
      <c r="AB2561" s="91">
        <f t="shared" si="2635"/>
        <v>60.766211756310767</v>
      </c>
      <c r="AC2561" s="91">
        <f t="shared" si="2635"/>
        <v>67.666096662854983</v>
      </c>
      <c r="AD2561" s="91">
        <f t="shared" si="2635"/>
        <v>72.68232385661311</v>
      </c>
      <c r="AE2561" s="91">
        <f t="shared" si="2635"/>
        <v>80.047656279087079</v>
      </c>
      <c r="AF2561" s="91">
        <f t="shared" si="2635"/>
        <v>74.094209252569186</v>
      </c>
      <c r="AG2561" s="91">
        <f t="shared" si="2635"/>
        <v>78.400139378025557</v>
      </c>
      <c r="AH2561" s="91">
        <f t="shared" si="2635"/>
        <v>67.745636671927073</v>
      </c>
      <c r="AI2561" s="91">
        <f t="shared" si="2635"/>
        <v>66.517126312327477</v>
      </c>
      <c r="AJ2561" s="91">
        <f t="shared" si="2635"/>
        <v>69.944397736344939</v>
      </c>
      <c r="AK2561" s="91">
        <f t="shared" si="2635"/>
        <v>93.241381215660411</v>
      </c>
      <c r="AL2561" s="148"/>
      <c r="AM2561" s="148"/>
      <c r="AN2561" s="148"/>
      <c r="AO2561" s="148"/>
    </row>
    <row r="2562" spans="1:41" ht="13.5" customHeight="1">
      <c r="A2562" s="88">
        <v>2559</v>
      </c>
      <c r="B2562" s="97" t="s">
        <v>117</v>
      </c>
      <c r="C2562" s="96">
        <v>1269</v>
      </c>
      <c r="D2562" s="96">
        <v>1310</v>
      </c>
      <c r="E2562" s="96">
        <v>1413</v>
      </c>
      <c r="F2562" s="96">
        <v>1643</v>
      </c>
      <c r="G2562" s="96">
        <v>1686</v>
      </c>
      <c r="H2562" s="96">
        <v>1986</v>
      </c>
      <c r="I2562" s="96">
        <v>2169</v>
      </c>
      <c r="J2562" s="96">
        <v>2418</v>
      </c>
      <c r="K2562" s="96">
        <v>2449</v>
      </c>
      <c r="L2562" s="96">
        <v>2807</v>
      </c>
      <c r="M2562" s="96">
        <v>3301</v>
      </c>
      <c r="N2562" s="96">
        <v>3208</v>
      </c>
      <c r="O2562" s="96"/>
      <c r="P2562" s="96"/>
      <c r="Q2562" s="96"/>
      <c r="R2562" s="96"/>
      <c r="T2562" s="4" t="s">
        <v>1650</v>
      </c>
      <c r="U2562" s="4" t="s">
        <v>1651</v>
      </c>
      <c r="V2562" s="4" t="s">
        <v>1652</v>
      </c>
      <c r="W2562" s="4" t="s">
        <v>1653</v>
      </c>
      <c r="X2562" s="4" t="s">
        <v>1654</v>
      </c>
      <c r="Y2562" s="4">
        <v>758.5</v>
      </c>
      <c r="Z2562" s="91">
        <f t="shared" ref="Z2562:AK2562" si="2636">C2562*100000/Z2553</f>
        <v>817.38603938138885</v>
      </c>
      <c r="AA2562" s="91">
        <f t="shared" si="2636"/>
        <v>785.84754557615827</v>
      </c>
      <c r="AB2562" s="91">
        <f t="shared" si="2636"/>
        <v>787.73080010703768</v>
      </c>
      <c r="AC2562" s="91">
        <f t="shared" si="2636"/>
        <v>861.8247815276801</v>
      </c>
      <c r="AD2562" s="91">
        <f t="shared" si="2636"/>
        <v>833.62175525339921</v>
      </c>
      <c r="AE2562" s="91">
        <f t="shared" si="2636"/>
        <v>924.27119401317998</v>
      </c>
      <c r="AF2562" s="91">
        <f t="shared" si="2636"/>
        <v>950.94875662025186</v>
      </c>
      <c r="AG2562" s="91">
        <f t="shared" si="2636"/>
        <v>1003.0240053760095</v>
      </c>
      <c r="AH2562" s="91">
        <f t="shared" si="2636"/>
        <v>959.01193184710633</v>
      </c>
      <c r="AI2562" s="91">
        <f t="shared" si="2636"/>
        <v>1037.2976308816844</v>
      </c>
      <c r="AJ2562" s="91">
        <f t="shared" si="2636"/>
        <v>1166.0932168064378</v>
      </c>
      <c r="AK2562" s="91">
        <f t="shared" si="2636"/>
        <v>1107.8457442216245</v>
      </c>
      <c r="AL2562" s="148"/>
      <c r="AM2562" s="148"/>
      <c r="AN2562" s="148"/>
      <c r="AO2562" s="148"/>
    </row>
    <row r="2563" spans="1:41" ht="13.5" customHeight="1">
      <c r="A2563" s="88">
        <v>2560</v>
      </c>
      <c r="B2563" s="95" t="s">
        <v>15</v>
      </c>
      <c r="C2563" s="96">
        <v>104</v>
      </c>
      <c r="D2563" s="96">
        <v>101</v>
      </c>
      <c r="E2563" s="96">
        <v>103</v>
      </c>
      <c r="F2563" s="96">
        <v>100</v>
      </c>
      <c r="G2563" s="96">
        <v>92</v>
      </c>
      <c r="H2563" s="96">
        <v>156</v>
      </c>
      <c r="I2563" s="96">
        <v>117</v>
      </c>
      <c r="J2563" s="96">
        <v>73</v>
      </c>
      <c r="K2563" s="96">
        <v>70</v>
      </c>
      <c r="L2563" s="96">
        <v>59</v>
      </c>
      <c r="M2563" s="96">
        <v>60</v>
      </c>
      <c r="N2563" s="96">
        <v>61</v>
      </c>
      <c r="O2563" s="96"/>
      <c r="P2563" s="96"/>
      <c r="Q2563" s="96"/>
      <c r="R2563" s="96"/>
      <c r="Z2563" s="91">
        <f t="shared" ref="Z2563:AK2563" si="2637">C2563*100000/Z2553</f>
        <v>66.988296371681983</v>
      </c>
      <c r="AA2563" s="91">
        <f t="shared" si="2637"/>
        <v>60.588245880299219</v>
      </c>
      <c r="AB2563" s="91">
        <f t="shared" si="2637"/>
        <v>57.421282668807422</v>
      </c>
      <c r="AC2563" s="91">
        <f t="shared" si="2637"/>
        <v>52.454338498337201</v>
      </c>
      <c r="AD2563" s="91">
        <f t="shared" si="2637"/>
        <v>45.488257107540171</v>
      </c>
      <c r="AE2563" s="91">
        <f t="shared" si="2637"/>
        <v>72.601362671730143</v>
      </c>
      <c r="AF2563" s="91">
        <f t="shared" si="2637"/>
        <v>51.295991021009435</v>
      </c>
      <c r="AG2563" s="91">
        <f t="shared" si="2637"/>
        <v>30.281535315322042</v>
      </c>
      <c r="AH2563" s="91">
        <f t="shared" si="2637"/>
        <v>27.411529289219047</v>
      </c>
      <c r="AI2563" s="91">
        <f t="shared" si="2637"/>
        <v>21.80283584681845</v>
      </c>
      <c r="AJ2563" s="91">
        <f t="shared" si="2637"/>
        <v>21.195272041316649</v>
      </c>
      <c r="AK2563" s="91">
        <f t="shared" si="2637"/>
        <v>21.065645385760316</v>
      </c>
      <c r="AL2563" s="148"/>
      <c r="AM2563" s="148"/>
      <c r="AN2563" s="148"/>
      <c r="AO2563" s="148"/>
    </row>
    <row r="2564" spans="1:41" ht="13.5" customHeight="1">
      <c r="A2564" s="88">
        <v>2561</v>
      </c>
      <c r="B2564" s="95" t="s">
        <v>14</v>
      </c>
      <c r="C2564" s="96">
        <v>1289</v>
      </c>
      <c r="D2564" s="96">
        <v>1493</v>
      </c>
      <c r="E2564" s="96">
        <v>1341</v>
      </c>
      <c r="F2564" s="96">
        <v>1276</v>
      </c>
      <c r="G2564" s="96">
        <v>1139</v>
      </c>
      <c r="H2564" s="96">
        <v>1170</v>
      </c>
      <c r="I2564" s="96">
        <v>1115</v>
      </c>
      <c r="J2564" s="96">
        <v>1081</v>
      </c>
      <c r="K2564" s="96">
        <v>1086</v>
      </c>
      <c r="L2564" s="96">
        <v>1353</v>
      </c>
      <c r="M2564" s="96">
        <v>1278</v>
      </c>
      <c r="N2564" s="96">
        <v>1379</v>
      </c>
      <c r="O2564" s="96"/>
      <c r="P2564" s="96"/>
      <c r="Q2564" s="96"/>
      <c r="R2564" s="96"/>
      <c r="Z2564" s="91">
        <f t="shared" ref="Z2564:AK2564" si="2638">C2564*100000/Z2553</f>
        <v>830.26840406825079</v>
      </c>
      <c r="AA2564" s="91">
        <f t="shared" si="2638"/>
        <v>895.62624850778946</v>
      </c>
      <c r="AB2564" s="91">
        <f t="shared" si="2638"/>
        <v>747.59165105699765</v>
      </c>
      <c r="AC2564" s="91">
        <f t="shared" si="2638"/>
        <v>669.31735923878261</v>
      </c>
      <c r="AD2564" s="91">
        <f t="shared" si="2638"/>
        <v>563.16440049443759</v>
      </c>
      <c r="AE2564" s="91">
        <f t="shared" si="2638"/>
        <v>544.51022003797607</v>
      </c>
      <c r="AF2564" s="91">
        <f t="shared" si="2638"/>
        <v>488.84641015748309</v>
      </c>
      <c r="AG2564" s="91">
        <f t="shared" si="2638"/>
        <v>448.41561199812503</v>
      </c>
      <c r="AH2564" s="91">
        <f t="shared" si="2638"/>
        <v>425.27029725845546</v>
      </c>
      <c r="AI2564" s="91">
        <f t="shared" si="2638"/>
        <v>499.98706611432817</v>
      </c>
      <c r="AJ2564" s="91">
        <f t="shared" si="2638"/>
        <v>451.45929448004466</v>
      </c>
      <c r="AK2564" s="91">
        <f t="shared" si="2638"/>
        <v>476.22172109776187</v>
      </c>
      <c r="AL2564" s="148"/>
      <c r="AM2564" s="148"/>
      <c r="AN2564" s="148"/>
      <c r="AO2564" s="148"/>
    </row>
    <row r="2565" spans="1:41" ht="13.5" customHeight="1">
      <c r="A2565" s="88">
        <v>2562</v>
      </c>
      <c r="B2565" s="95" t="s">
        <v>13</v>
      </c>
      <c r="C2565" s="96">
        <v>1811</v>
      </c>
      <c r="D2565" s="96">
        <v>2187</v>
      </c>
      <c r="E2565" s="96">
        <v>1683</v>
      </c>
      <c r="F2565" s="96">
        <v>1530</v>
      </c>
      <c r="G2565" s="96">
        <v>1704</v>
      </c>
      <c r="H2565" s="96">
        <v>1962</v>
      </c>
      <c r="I2565" s="96">
        <v>1670</v>
      </c>
      <c r="J2565" s="96">
        <v>1334</v>
      </c>
      <c r="K2565" s="96">
        <v>1114</v>
      </c>
      <c r="L2565" s="96">
        <v>1288</v>
      </c>
      <c r="M2565" s="96">
        <v>1001</v>
      </c>
      <c r="N2565" s="96">
        <v>1174</v>
      </c>
      <c r="O2565" s="96"/>
      <c r="P2565" s="96"/>
      <c r="Q2565" s="96"/>
      <c r="R2565" s="96"/>
      <c r="Z2565" s="91">
        <f t="shared" ref="Z2565:AK2565" si="2639">C2565*100000/Z2553</f>
        <v>1166.4981223953469</v>
      </c>
      <c r="AA2565" s="91">
        <f t="shared" si="2639"/>
        <v>1311.9454825763801</v>
      </c>
      <c r="AB2565" s="91">
        <f t="shared" si="2639"/>
        <v>938.25260904468826</v>
      </c>
      <c r="AC2565" s="91">
        <f t="shared" si="2639"/>
        <v>802.55137902455908</v>
      </c>
      <c r="AD2565" s="91">
        <f t="shared" si="2639"/>
        <v>842.52163164400497</v>
      </c>
      <c r="AE2565" s="91">
        <f t="shared" si="2639"/>
        <v>913.10175360214453</v>
      </c>
      <c r="AF2565" s="91">
        <f t="shared" si="2639"/>
        <v>732.17354705201501</v>
      </c>
      <c r="AG2565" s="91">
        <f t="shared" si="2639"/>
        <v>553.36394672109043</v>
      </c>
      <c r="AH2565" s="91">
        <f t="shared" si="2639"/>
        <v>436.23490897414308</v>
      </c>
      <c r="AI2565" s="91">
        <f t="shared" si="2639"/>
        <v>475.96699272376549</v>
      </c>
      <c r="AJ2565" s="91">
        <f t="shared" si="2639"/>
        <v>353.60778855596612</v>
      </c>
      <c r="AK2565" s="91">
        <f t="shared" si="2639"/>
        <v>405.42733906364936</v>
      </c>
      <c r="AL2565" s="148"/>
      <c r="AM2565" s="148"/>
      <c r="AN2565" s="148"/>
      <c r="AO2565" s="148"/>
    </row>
    <row r="2566" spans="1:41" ht="13.5" customHeight="1">
      <c r="A2566" s="88">
        <v>2563</v>
      </c>
      <c r="B2566" s="95" t="s">
        <v>12</v>
      </c>
      <c r="C2566" s="96">
        <v>4533</v>
      </c>
      <c r="D2566" s="96">
        <v>5330</v>
      </c>
      <c r="E2566" s="96">
        <v>4809</v>
      </c>
      <c r="F2566" s="96">
        <v>5119</v>
      </c>
      <c r="G2566" s="96">
        <v>4992</v>
      </c>
      <c r="H2566" s="96">
        <v>6051</v>
      </c>
      <c r="I2566" s="96">
        <v>5151</v>
      </c>
      <c r="J2566" s="96">
        <v>4827</v>
      </c>
      <c r="K2566" s="96">
        <v>5388</v>
      </c>
      <c r="L2566" s="96">
        <v>6958</v>
      </c>
      <c r="M2566" s="96">
        <v>5243</v>
      </c>
      <c r="N2566" s="96">
        <v>5216</v>
      </c>
      <c r="O2566" s="96"/>
      <c r="P2566" s="96"/>
      <c r="Q2566" s="96"/>
      <c r="R2566" s="96"/>
      <c r="Z2566" s="91">
        <f t="shared" ref="Z2566:AK2566" si="2640">C2566*100000/Z2553</f>
        <v>2919.7879562772541</v>
      </c>
      <c r="AA2566" s="91">
        <f t="shared" si="2640"/>
        <v>3197.3797083365826</v>
      </c>
      <c r="AB2566" s="91">
        <f t="shared" si="2640"/>
        <v>2680.9606636339308</v>
      </c>
      <c r="AC2566" s="91">
        <f t="shared" si="2640"/>
        <v>2685.137587729881</v>
      </c>
      <c r="AD2566" s="91">
        <f t="shared" si="2640"/>
        <v>2468.2323856613102</v>
      </c>
      <c r="AE2566" s="91">
        <f t="shared" si="2640"/>
        <v>2816.095163632302</v>
      </c>
      <c r="AF2566" s="91">
        <f t="shared" si="2640"/>
        <v>2258.3388867454669</v>
      </c>
      <c r="AG2566" s="91">
        <f t="shared" si="2640"/>
        <v>2002.314670781637</v>
      </c>
      <c r="AH2566" s="91">
        <f t="shared" si="2640"/>
        <v>2109.9045687187458</v>
      </c>
      <c r="AI2566" s="91">
        <f t="shared" si="2640"/>
        <v>2571.2564715620806</v>
      </c>
      <c r="AJ2566" s="91">
        <f t="shared" si="2640"/>
        <v>1852.1135218770532</v>
      </c>
      <c r="AK2566" s="91">
        <f t="shared" si="2640"/>
        <v>1801.2853497069802</v>
      </c>
      <c r="AL2566" s="148"/>
      <c r="AM2566" s="148"/>
      <c r="AN2566" s="148"/>
      <c r="AO2566" s="148"/>
    </row>
    <row r="2567" spans="1:41" ht="13.5" customHeight="1">
      <c r="A2567" s="88">
        <v>2564</v>
      </c>
      <c r="B2567" s="95" t="s">
        <v>11</v>
      </c>
      <c r="C2567" s="96">
        <v>351</v>
      </c>
      <c r="D2567" s="96">
        <v>506</v>
      </c>
      <c r="E2567" s="96">
        <v>743</v>
      </c>
      <c r="F2567" s="96">
        <v>913</v>
      </c>
      <c r="G2567" s="96">
        <v>946</v>
      </c>
      <c r="H2567" s="96">
        <v>912</v>
      </c>
      <c r="I2567" s="96">
        <v>1151</v>
      </c>
      <c r="J2567" s="96">
        <v>1013</v>
      </c>
      <c r="K2567" s="96">
        <v>1011</v>
      </c>
      <c r="L2567" s="96">
        <v>899</v>
      </c>
      <c r="M2567" s="96">
        <v>1213</v>
      </c>
      <c r="N2567" s="96">
        <v>961</v>
      </c>
      <c r="O2567" s="96"/>
      <c r="P2567" s="96"/>
      <c r="Q2567" s="96"/>
      <c r="R2567" s="96"/>
      <c r="Z2567" s="91">
        <f t="shared" ref="Z2567:AK2567" si="2641">C2567*100000/Z2553</f>
        <v>226.08550025442671</v>
      </c>
      <c r="AA2567" s="91">
        <f t="shared" si="2641"/>
        <v>303.54111302407335</v>
      </c>
      <c r="AB2567" s="91">
        <f t="shared" si="2641"/>
        <v>414.21371866916422</v>
      </c>
      <c r="AC2567" s="91">
        <f t="shared" si="2641"/>
        <v>478.90811048981863</v>
      </c>
      <c r="AD2567" s="91">
        <f t="shared" si="2641"/>
        <v>467.73794808405438</v>
      </c>
      <c r="AE2567" s="91">
        <f t="shared" si="2641"/>
        <v>424.43873561934549</v>
      </c>
      <c r="AF2567" s="91">
        <f t="shared" si="2641"/>
        <v>504.62979201010137</v>
      </c>
      <c r="AG2567" s="91">
        <f t="shared" si="2641"/>
        <v>420.20815444412642</v>
      </c>
      <c r="AH2567" s="91">
        <f t="shared" si="2641"/>
        <v>395.90080159143508</v>
      </c>
      <c r="AI2567" s="91">
        <f t="shared" si="2641"/>
        <v>332.21609197101333</v>
      </c>
      <c r="AJ2567" s="91">
        <f t="shared" si="2641"/>
        <v>428.49774976861829</v>
      </c>
      <c r="AK2567" s="91">
        <f t="shared" si="2641"/>
        <v>331.87024943796166</v>
      </c>
      <c r="AL2567" s="148"/>
      <c r="AM2567" s="148"/>
      <c r="AN2567" s="148"/>
      <c r="AO2567" s="148"/>
    </row>
    <row r="2568" spans="1:41" ht="13.5" customHeight="1">
      <c r="A2568" s="88">
        <v>2565</v>
      </c>
      <c r="B2568" s="95" t="s">
        <v>28</v>
      </c>
      <c r="C2568" s="96">
        <v>0</v>
      </c>
      <c r="D2568" s="96">
        <v>0</v>
      </c>
      <c r="E2568" s="96">
        <v>0</v>
      </c>
      <c r="F2568" s="96">
        <v>1</v>
      </c>
      <c r="G2568" s="96">
        <v>0</v>
      </c>
      <c r="H2568" s="96">
        <v>0</v>
      </c>
      <c r="I2568" s="96">
        <v>0</v>
      </c>
      <c r="J2568" s="96">
        <v>0</v>
      </c>
      <c r="K2568" s="96">
        <v>0</v>
      </c>
      <c r="L2568" s="96">
        <v>0</v>
      </c>
      <c r="M2568" s="96">
        <v>0</v>
      </c>
      <c r="N2568" s="96">
        <v>0</v>
      </c>
      <c r="O2568" s="96"/>
      <c r="P2568" s="96"/>
      <c r="Q2568" s="96"/>
      <c r="R2568" s="96"/>
      <c r="Z2568" s="91">
        <f t="shared" ref="Z2568:AK2568" si="2642">C2568*100000/Z2553</f>
        <v>0</v>
      </c>
      <c r="AA2568" s="91">
        <f t="shared" si="2642"/>
        <v>0</v>
      </c>
      <c r="AB2568" s="91">
        <f t="shared" si="2642"/>
        <v>0</v>
      </c>
      <c r="AC2568" s="91">
        <f t="shared" si="2642"/>
        <v>0.52454338498337194</v>
      </c>
      <c r="AD2568" s="91">
        <f t="shared" si="2642"/>
        <v>0</v>
      </c>
      <c r="AE2568" s="91">
        <f t="shared" si="2642"/>
        <v>0</v>
      </c>
      <c r="AF2568" s="91">
        <f t="shared" si="2642"/>
        <v>0</v>
      </c>
      <c r="AG2568" s="91">
        <f t="shared" si="2642"/>
        <v>0</v>
      </c>
      <c r="AH2568" s="91">
        <f t="shared" si="2642"/>
        <v>0</v>
      </c>
      <c r="AI2568" s="91">
        <f t="shared" si="2642"/>
        <v>0</v>
      </c>
      <c r="AJ2568" s="91">
        <f t="shared" si="2642"/>
        <v>0</v>
      </c>
      <c r="AK2568" s="91">
        <f t="shared" si="2642"/>
        <v>0</v>
      </c>
      <c r="AL2568" s="148"/>
      <c r="AM2568" s="148"/>
      <c r="AN2568" s="148"/>
      <c r="AO2568" s="148"/>
    </row>
    <row r="2569" spans="1:41" ht="13.5" customHeight="1">
      <c r="A2569" s="88">
        <v>2566</v>
      </c>
      <c r="B2569" s="97" t="s">
        <v>118</v>
      </c>
      <c r="C2569" s="96">
        <v>8088</v>
      </c>
      <c r="D2569" s="96">
        <v>9617</v>
      </c>
      <c r="E2569" s="96">
        <v>8679</v>
      </c>
      <c r="F2569" s="96">
        <v>8939</v>
      </c>
      <c r="G2569" s="96">
        <v>8873</v>
      </c>
      <c r="H2569" s="96">
        <v>10251</v>
      </c>
      <c r="I2569" s="96">
        <v>9204</v>
      </c>
      <c r="J2569" s="96">
        <v>8328</v>
      </c>
      <c r="K2569" s="96">
        <v>8669</v>
      </c>
      <c r="L2569" s="96">
        <v>10557</v>
      </c>
      <c r="M2569" s="96">
        <v>8795</v>
      </c>
      <c r="N2569" s="96">
        <v>8791</v>
      </c>
      <c r="O2569" s="96"/>
      <c r="P2569" s="96"/>
      <c r="Q2569" s="96"/>
      <c r="R2569" s="96"/>
      <c r="T2569" s="4" t="s">
        <v>1655</v>
      </c>
      <c r="U2569" s="4" t="s">
        <v>1656</v>
      </c>
      <c r="V2569" s="4" t="s">
        <v>1657</v>
      </c>
      <c r="W2569" s="4" t="s">
        <v>1658</v>
      </c>
      <c r="X2569" s="4" t="s">
        <v>1659</v>
      </c>
      <c r="Y2569" s="4">
        <v>5144.8999999999996</v>
      </c>
      <c r="Z2569" s="91">
        <f t="shared" ref="Z2569:AK2569" si="2643">C2569*100000/Z2553</f>
        <v>5209.6282793669607</v>
      </c>
      <c r="AA2569" s="91">
        <f t="shared" si="2643"/>
        <v>5769.0807983251252</v>
      </c>
      <c r="AB2569" s="91">
        <f t="shared" si="2643"/>
        <v>4838.4399250735887</v>
      </c>
      <c r="AC2569" s="91">
        <f t="shared" si="2643"/>
        <v>4688.8933183663621</v>
      </c>
      <c r="AD2569" s="91">
        <f t="shared" si="2643"/>
        <v>4387.1446229913472</v>
      </c>
      <c r="AE2569" s="91">
        <f t="shared" si="2643"/>
        <v>4770.7472355634982</v>
      </c>
      <c r="AF2569" s="91">
        <f t="shared" si="2643"/>
        <v>4035.2846269860756</v>
      </c>
      <c r="AG2569" s="91">
        <f t="shared" si="2643"/>
        <v>3454.5839192603007</v>
      </c>
      <c r="AH2569" s="91">
        <f t="shared" si="2643"/>
        <v>3394.7221058319988</v>
      </c>
      <c r="AI2569" s="91">
        <f t="shared" si="2643"/>
        <v>3901.2294582180061</v>
      </c>
      <c r="AJ2569" s="91">
        <f t="shared" si="2643"/>
        <v>3106.8736267229988</v>
      </c>
      <c r="AK2569" s="91">
        <f t="shared" si="2643"/>
        <v>3035.8703046921137</v>
      </c>
      <c r="AL2569" s="148"/>
      <c r="AM2569" s="148"/>
      <c r="AN2569" s="148"/>
      <c r="AO2569" s="148"/>
    </row>
    <row r="2570" spans="1:41" ht="13.5" customHeight="1">
      <c r="A2570" s="88">
        <v>2567</v>
      </c>
      <c r="B2570" s="95" t="s">
        <v>10</v>
      </c>
      <c r="C2570" s="96">
        <v>68</v>
      </c>
      <c r="D2570" s="96">
        <v>74</v>
      </c>
      <c r="E2570" s="96">
        <v>136</v>
      </c>
      <c r="F2570" s="96">
        <v>74</v>
      </c>
      <c r="G2570" s="96">
        <v>72</v>
      </c>
      <c r="H2570" s="96">
        <v>97</v>
      </c>
      <c r="I2570" s="96">
        <v>87</v>
      </c>
      <c r="J2570" s="96">
        <v>80</v>
      </c>
      <c r="K2570" s="96">
        <v>148</v>
      </c>
      <c r="L2570" s="96">
        <v>124</v>
      </c>
      <c r="M2570" s="96">
        <v>180</v>
      </c>
      <c r="N2570" s="96">
        <v>105</v>
      </c>
      <c r="O2570" s="96"/>
      <c r="P2570" s="96"/>
      <c r="Q2570" s="96"/>
      <c r="R2570" s="96"/>
      <c r="Z2570" s="91">
        <f t="shared" ref="Z2570:AK2570" si="2644">C2570*100000/Z2553</f>
        <v>43.800039935330531</v>
      </c>
      <c r="AA2570" s="91">
        <f t="shared" si="2644"/>
        <v>44.391388070714278</v>
      </c>
      <c r="AB2570" s="91">
        <f t="shared" si="2644"/>
        <v>75.818392650075822</v>
      </c>
      <c r="AC2570" s="91">
        <f t="shared" si="2644"/>
        <v>38.816210488769528</v>
      </c>
      <c r="AD2570" s="91">
        <f t="shared" si="2644"/>
        <v>35.599505562422742</v>
      </c>
      <c r="AE2570" s="91">
        <f t="shared" si="2644"/>
        <v>45.143154994601439</v>
      </c>
      <c r="AF2570" s="91">
        <f t="shared" si="2644"/>
        <v>38.143172810494193</v>
      </c>
      <c r="AG2570" s="91">
        <f t="shared" si="2644"/>
        <v>33.185244181174838</v>
      </c>
      <c r="AH2570" s="91">
        <f t="shared" si="2644"/>
        <v>57.955804782920268</v>
      </c>
      <c r="AI2570" s="91">
        <f t="shared" si="2644"/>
        <v>45.822909237381147</v>
      </c>
      <c r="AJ2570" s="91">
        <f t="shared" si="2644"/>
        <v>63.585816123949954</v>
      </c>
      <c r="AK2570" s="91">
        <f t="shared" si="2644"/>
        <v>36.260537139423491</v>
      </c>
      <c r="AL2570" s="148"/>
      <c r="AM2570" s="148"/>
      <c r="AN2570" s="148"/>
      <c r="AO2570" s="148"/>
    </row>
    <row r="2571" spans="1:41" ht="13.5" customHeight="1">
      <c r="A2571" s="88">
        <v>2568</v>
      </c>
      <c r="B2571" s="95" t="s">
        <v>9</v>
      </c>
      <c r="C2571" s="96">
        <v>49</v>
      </c>
      <c r="D2571" s="96">
        <v>55</v>
      </c>
      <c r="E2571" s="96">
        <v>69</v>
      </c>
      <c r="F2571" s="96">
        <v>62</v>
      </c>
      <c r="G2571" s="96">
        <v>40</v>
      </c>
      <c r="H2571" s="96">
        <v>48</v>
      </c>
      <c r="I2571" s="96">
        <v>61</v>
      </c>
      <c r="J2571" s="96">
        <v>40</v>
      </c>
      <c r="K2571" s="96">
        <v>67</v>
      </c>
      <c r="L2571" s="96">
        <v>45</v>
      </c>
      <c r="M2571" s="96">
        <v>69</v>
      </c>
      <c r="N2571" s="96">
        <v>79</v>
      </c>
      <c r="O2571" s="96"/>
      <c r="P2571" s="96"/>
      <c r="Q2571" s="96"/>
      <c r="R2571" s="96"/>
      <c r="Z2571" s="91">
        <f t="shared" ref="Z2571:AK2571" si="2645">C2571*100000/Z2553</f>
        <v>31.561793482811705</v>
      </c>
      <c r="AA2571" s="91">
        <f t="shared" si="2645"/>
        <v>32.993599241747098</v>
      </c>
      <c r="AB2571" s="91">
        <f t="shared" si="2645"/>
        <v>38.466684506288466</v>
      </c>
      <c r="AC2571" s="91">
        <f t="shared" si="2645"/>
        <v>32.521689868969062</v>
      </c>
      <c r="AD2571" s="91">
        <f t="shared" si="2645"/>
        <v>19.777503090234859</v>
      </c>
      <c r="AE2571" s="91">
        <f t="shared" si="2645"/>
        <v>22.338880822070813</v>
      </c>
      <c r="AF2571" s="91">
        <f t="shared" si="2645"/>
        <v>26.74406369471432</v>
      </c>
      <c r="AG2571" s="91">
        <f t="shared" si="2645"/>
        <v>16.592622090587419</v>
      </c>
      <c r="AH2571" s="91">
        <f t="shared" si="2645"/>
        <v>26.236749462538228</v>
      </c>
      <c r="AI2571" s="91">
        <f t="shared" si="2645"/>
        <v>16.629281578081869</v>
      </c>
      <c r="AJ2571" s="91">
        <f t="shared" si="2645"/>
        <v>24.374562847514149</v>
      </c>
      <c r="AK2571" s="91">
        <f t="shared" si="2645"/>
        <v>27.281737466804341</v>
      </c>
      <c r="AL2571" s="148"/>
      <c r="AM2571" s="148"/>
      <c r="AN2571" s="148"/>
      <c r="AO2571" s="148"/>
    </row>
    <row r="2572" spans="1:41" ht="13.5" customHeight="1">
      <c r="A2572" s="88">
        <v>2569</v>
      </c>
      <c r="B2572" s="95" t="s">
        <v>8</v>
      </c>
      <c r="C2572" s="96">
        <v>190</v>
      </c>
      <c r="D2572" s="96">
        <v>363</v>
      </c>
      <c r="E2572" s="96">
        <v>359</v>
      </c>
      <c r="F2572" s="96">
        <v>332</v>
      </c>
      <c r="G2572" s="96">
        <v>352</v>
      </c>
      <c r="H2572" s="96">
        <v>496</v>
      </c>
      <c r="I2572" s="96">
        <v>523</v>
      </c>
      <c r="J2572" s="96">
        <v>554</v>
      </c>
      <c r="K2572" s="96">
        <v>678</v>
      </c>
      <c r="L2572" s="96">
        <v>663</v>
      </c>
      <c r="M2572" s="96">
        <v>636</v>
      </c>
      <c r="N2572" s="96">
        <v>614</v>
      </c>
      <c r="O2572" s="96"/>
      <c r="P2572" s="96"/>
      <c r="Q2572" s="96"/>
      <c r="R2572" s="96"/>
      <c r="Z2572" s="91">
        <f t="shared" ref="Z2572:AK2572" si="2646">C2572*100000/Z2553</f>
        <v>122.38246452518824</v>
      </c>
      <c r="AA2572" s="91">
        <f t="shared" si="2646"/>
        <v>217.75775499553086</v>
      </c>
      <c r="AB2572" s="91">
        <f t="shared" si="2646"/>
        <v>200.13825706895014</v>
      </c>
      <c r="AC2572" s="91">
        <f t="shared" si="2646"/>
        <v>174.14840381447951</v>
      </c>
      <c r="AD2572" s="91">
        <f t="shared" si="2646"/>
        <v>174.04202719406675</v>
      </c>
      <c r="AE2572" s="91">
        <f t="shared" si="2646"/>
        <v>230.83510182806509</v>
      </c>
      <c r="AF2572" s="91">
        <f t="shared" si="2646"/>
        <v>229.29746413664901</v>
      </c>
      <c r="AG2572" s="91">
        <f t="shared" si="2646"/>
        <v>229.80781595463577</v>
      </c>
      <c r="AH2572" s="91">
        <f t="shared" si="2646"/>
        <v>265.50024082986448</v>
      </c>
      <c r="AI2572" s="91">
        <f t="shared" si="2646"/>
        <v>245.00474858373951</v>
      </c>
      <c r="AJ2572" s="91">
        <f t="shared" si="2646"/>
        <v>224.6698836379565</v>
      </c>
      <c r="AK2572" s="91">
        <f t="shared" si="2646"/>
        <v>212.0378076533907</v>
      </c>
      <c r="AL2572" s="148"/>
      <c r="AM2572" s="148"/>
      <c r="AN2572" s="148"/>
      <c r="AO2572" s="148"/>
    </row>
    <row r="2573" spans="1:41" ht="13.5" customHeight="1">
      <c r="A2573" s="88">
        <v>2570</v>
      </c>
      <c r="B2573" s="95" t="s">
        <v>24</v>
      </c>
      <c r="C2573" s="96">
        <v>0</v>
      </c>
      <c r="D2573" s="96">
        <v>0</v>
      </c>
      <c r="E2573" s="96">
        <v>1</v>
      </c>
      <c r="F2573" s="96">
        <v>2</v>
      </c>
      <c r="G2573" s="96">
        <v>0</v>
      </c>
      <c r="H2573" s="96">
        <v>0</v>
      </c>
      <c r="I2573" s="96">
        <v>2</v>
      </c>
      <c r="J2573" s="96">
        <v>1</v>
      </c>
      <c r="K2573" s="96">
        <v>1</v>
      </c>
      <c r="L2573" s="96">
        <v>0</v>
      </c>
      <c r="M2573" s="96">
        <v>6</v>
      </c>
      <c r="N2573" s="96">
        <v>0</v>
      </c>
      <c r="O2573" s="96"/>
      <c r="P2573" s="96"/>
      <c r="Q2573" s="96"/>
      <c r="R2573" s="96"/>
      <c r="Z2573" s="91">
        <f t="shared" ref="Z2573:AK2573" si="2647">C2573*100000/Z2553</f>
        <v>0</v>
      </c>
      <c r="AA2573" s="91">
        <f t="shared" si="2647"/>
        <v>0</v>
      </c>
      <c r="AB2573" s="91">
        <f t="shared" si="2647"/>
        <v>0.55748818125055744</v>
      </c>
      <c r="AC2573" s="91">
        <f t="shared" si="2647"/>
        <v>1.0490867699667439</v>
      </c>
      <c r="AD2573" s="91">
        <f t="shared" si="2647"/>
        <v>0</v>
      </c>
      <c r="AE2573" s="91">
        <f t="shared" si="2647"/>
        <v>0</v>
      </c>
      <c r="AF2573" s="91">
        <f t="shared" si="2647"/>
        <v>0.87685454736768265</v>
      </c>
      <c r="AG2573" s="91">
        <f t="shared" si="2647"/>
        <v>0.41481555226468553</v>
      </c>
      <c r="AH2573" s="91">
        <f t="shared" si="2647"/>
        <v>0.39159327556027207</v>
      </c>
      <c r="AI2573" s="91">
        <f t="shared" si="2647"/>
        <v>0</v>
      </c>
      <c r="AJ2573" s="91">
        <f t="shared" si="2647"/>
        <v>2.1195272041316651</v>
      </c>
      <c r="AK2573" s="91">
        <f t="shared" si="2647"/>
        <v>0</v>
      </c>
      <c r="AL2573" s="148"/>
      <c r="AM2573" s="148"/>
      <c r="AN2573" s="148"/>
      <c r="AO2573" s="148"/>
    </row>
    <row r="2574" spans="1:41" ht="13.5" customHeight="1">
      <c r="A2574" s="88">
        <v>2571</v>
      </c>
      <c r="B2574" s="97" t="s">
        <v>119</v>
      </c>
      <c r="C2574" s="96">
        <v>307</v>
      </c>
      <c r="D2574" s="96">
        <v>492</v>
      </c>
      <c r="E2574" s="96">
        <v>565</v>
      </c>
      <c r="F2574" s="96">
        <v>470</v>
      </c>
      <c r="G2574" s="96">
        <v>464</v>
      </c>
      <c r="H2574" s="96">
        <v>641</v>
      </c>
      <c r="I2574" s="96">
        <v>673</v>
      </c>
      <c r="J2574" s="96">
        <v>675</v>
      </c>
      <c r="K2574" s="96">
        <v>894</v>
      </c>
      <c r="L2574" s="96">
        <v>832</v>
      </c>
      <c r="M2574" s="96">
        <v>891</v>
      </c>
      <c r="N2574" s="96">
        <v>798</v>
      </c>
      <c r="O2574" s="96"/>
      <c r="P2574" s="96"/>
      <c r="Q2574" s="96"/>
      <c r="R2574" s="96"/>
      <c r="T2574" s="4" t="s">
        <v>632</v>
      </c>
      <c r="U2574" s="4" t="s">
        <v>1660</v>
      </c>
      <c r="V2574" s="4" t="s">
        <v>1661</v>
      </c>
      <c r="W2574" s="4" t="s">
        <v>1662</v>
      </c>
      <c r="X2574" s="4" t="s">
        <v>1663</v>
      </c>
      <c r="Y2574" s="4">
        <v>259.10000000000002</v>
      </c>
      <c r="Z2574" s="91">
        <f t="shared" ref="Z2574:AK2574" si="2648">C2574*100000/Z2553</f>
        <v>197.74429794333048</v>
      </c>
      <c r="AA2574" s="91">
        <f t="shared" si="2648"/>
        <v>295.14274230799225</v>
      </c>
      <c r="AB2574" s="91">
        <f t="shared" si="2648"/>
        <v>314.98082240656498</v>
      </c>
      <c r="AC2574" s="91">
        <f t="shared" si="2648"/>
        <v>246.53539094218482</v>
      </c>
      <c r="AD2574" s="91">
        <f t="shared" si="2648"/>
        <v>229.41903584672434</v>
      </c>
      <c r="AE2574" s="91">
        <f t="shared" si="2648"/>
        <v>298.31713764473733</v>
      </c>
      <c r="AF2574" s="91">
        <f t="shared" si="2648"/>
        <v>295.0615551892252</v>
      </c>
      <c r="AG2574" s="91">
        <f t="shared" si="2648"/>
        <v>280.00049777866269</v>
      </c>
      <c r="AH2574" s="91">
        <f t="shared" si="2648"/>
        <v>350.08438835088322</v>
      </c>
      <c r="AI2574" s="91">
        <f t="shared" si="2648"/>
        <v>307.45693939920255</v>
      </c>
      <c r="AJ2574" s="91">
        <f t="shared" si="2648"/>
        <v>314.74978981355224</v>
      </c>
      <c r="AK2574" s="91">
        <f t="shared" si="2648"/>
        <v>275.58008225961856</v>
      </c>
      <c r="AL2574" s="148"/>
      <c r="AM2574" s="148"/>
      <c r="AN2574" s="148"/>
      <c r="AO2574" s="148"/>
    </row>
    <row r="2575" spans="1:41" ht="13.5" customHeight="1">
      <c r="A2575" s="88">
        <v>2572</v>
      </c>
      <c r="B2575" s="95" t="s">
        <v>7</v>
      </c>
      <c r="C2575" s="96">
        <v>176</v>
      </c>
      <c r="D2575" s="96">
        <v>266</v>
      </c>
      <c r="E2575" s="96">
        <v>316</v>
      </c>
      <c r="F2575" s="96">
        <v>361</v>
      </c>
      <c r="G2575" s="96">
        <v>341</v>
      </c>
      <c r="H2575" s="96">
        <v>445</v>
      </c>
      <c r="I2575" s="96">
        <v>411</v>
      </c>
      <c r="J2575" s="96">
        <v>366</v>
      </c>
      <c r="K2575" s="96">
        <v>410</v>
      </c>
      <c r="L2575" s="96">
        <v>358</v>
      </c>
      <c r="M2575" s="96">
        <v>469</v>
      </c>
      <c r="N2575" s="96">
        <v>520</v>
      </c>
      <c r="O2575" s="96"/>
      <c r="P2575" s="96"/>
      <c r="Q2575" s="96"/>
      <c r="R2575" s="96"/>
      <c r="Z2575" s="91">
        <f t="shared" ref="Z2575:AK2575" si="2649">C2575*100000/Z2553</f>
        <v>113.3648092443849</v>
      </c>
      <c r="AA2575" s="91">
        <f t="shared" si="2649"/>
        <v>159.56904360554051</v>
      </c>
      <c r="AB2575" s="91">
        <f t="shared" si="2649"/>
        <v>176.16626527517616</v>
      </c>
      <c r="AC2575" s="91">
        <f t="shared" si="2649"/>
        <v>189.36016197899727</v>
      </c>
      <c r="AD2575" s="91">
        <f t="shared" si="2649"/>
        <v>168.60321384425217</v>
      </c>
      <c r="AE2575" s="91">
        <f t="shared" si="2649"/>
        <v>207.10004095461485</v>
      </c>
      <c r="AF2575" s="91">
        <f t="shared" si="2649"/>
        <v>180.19360948405878</v>
      </c>
      <c r="AG2575" s="91">
        <f t="shared" si="2649"/>
        <v>151.8224921288749</v>
      </c>
      <c r="AH2575" s="91">
        <f t="shared" si="2649"/>
        <v>160.55324297971154</v>
      </c>
      <c r="AI2575" s="91">
        <f t="shared" si="2649"/>
        <v>132.29517344340687</v>
      </c>
      <c r="AJ2575" s="91">
        <f t="shared" si="2649"/>
        <v>165.67637645629182</v>
      </c>
      <c r="AK2575" s="91">
        <f t="shared" si="2649"/>
        <v>179.57599345238302</v>
      </c>
      <c r="AL2575" s="148"/>
      <c r="AM2575" s="148"/>
      <c r="AN2575" s="148"/>
      <c r="AO2575" s="148"/>
    </row>
    <row r="2576" spans="1:41" ht="13.5" customHeight="1">
      <c r="A2576" s="88">
        <v>2573</v>
      </c>
      <c r="B2576" s="95" t="s">
        <v>6</v>
      </c>
      <c r="C2576" s="96">
        <v>273</v>
      </c>
      <c r="D2576" s="96">
        <v>226</v>
      </c>
      <c r="E2576" s="96">
        <v>290</v>
      </c>
      <c r="F2576" s="96">
        <v>282</v>
      </c>
      <c r="G2576" s="96">
        <v>228</v>
      </c>
      <c r="H2576" s="96">
        <v>268</v>
      </c>
      <c r="I2576" s="96">
        <v>301</v>
      </c>
      <c r="J2576" s="96">
        <v>289</v>
      </c>
      <c r="K2576" s="96">
        <v>300</v>
      </c>
      <c r="L2576" s="96">
        <v>308</v>
      </c>
      <c r="M2576" s="96">
        <v>220</v>
      </c>
      <c r="N2576" s="96">
        <v>301</v>
      </c>
      <c r="O2576" s="96"/>
      <c r="P2576" s="96"/>
      <c r="Q2576" s="96"/>
      <c r="R2576" s="96"/>
      <c r="Z2576" s="91">
        <f t="shared" ref="Z2576:AK2576" si="2650">C2576*100000/Z2553</f>
        <v>175.84427797566522</v>
      </c>
      <c r="AA2576" s="91">
        <f t="shared" si="2650"/>
        <v>135.57369870245174</v>
      </c>
      <c r="AB2576" s="91">
        <f t="shared" si="2650"/>
        <v>161.67157256266168</v>
      </c>
      <c r="AC2576" s="91">
        <f t="shared" si="2650"/>
        <v>147.9212345653109</v>
      </c>
      <c r="AD2576" s="91">
        <f t="shared" si="2650"/>
        <v>112.73176761433869</v>
      </c>
      <c r="AE2576" s="91">
        <f t="shared" si="2650"/>
        <v>124.72541792322872</v>
      </c>
      <c r="AF2576" s="91">
        <f t="shared" si="2650"/>
        <v>131.96660937883624</v>
      </c>
      <c r="AG2576" s="91">
        <f t="shared" si="2650"/>
        <v>119.88169460449411</v>
      </c>
      <c r="AH2576" s="91">
        <f t="shared" si="2650"/>
        <v>117.47798266808162</v>
      </c>
      <c r="AI2576" s="91">
        <f t="shared" si="2650"/>
        <v>113.81819391220479</v>
      </c>
      <c r="AJ2576" s="91">
        <f t="shared" si="2650"/>
        <v>77.715997484827724</v>
      </c>
      <c r="AK2576" s="91">
        <f t="shared" si="2650"/>
        <v>103.94687313301401</v>
      </c>
      <c r="AL2576" s="148"/>
      <c r="AM2576" s="148"/>
      <c r="AN2576" s="148"/>
      <c r="AO2576" s="148"/>
    </row>
    <row r="2577" spans="1:41" ht="13.5" customHeight="1">
      <c r="A2577" s="88">
        <v>2574</v>
      </c>
      <c r="B2577" s="95" t="s">
        <v>5</v>
      </c>
      <c r="C2577" s="96">
        <v>59</v>
      </c>
      <c r="D2577" s="96">
        <v>127</v>
      </c>
      <c r="E2577" s="96">
        <v>94</v>
      </c>
      <c r="F2577" s="96">
        <v>69</v>
      </c>
      <c r="G2577" s="96">
        <v>62</v>
      </c>
      <c r="H2577" s="96">
        <v>112</v>
      </c>
      <c r="I2577" s="96">
        <v>109</v>
      </c>
      <c r="J2577" s="96">
        <v>125</v>
      </c>
      <c r="K2577" s="96">
        <v>104</v>
      </c>
      <c r="L2577" s="96">
        <v>104</v>
      </c>
      <c r="M2577" s="96">
        <v>107</v>
      </c>
      <c r="N2577" s="96">
        <v>107</v>
      </c>
      <c r="O2577" s="96"/>
      <c r="P2577" s="96"/>
      <c r="Q2577" s="96"/>
      <c r="R2577" s="96"/>
      <c r="Z2577" s="91">
        <f t="shared" ref="Z2577:AK2577" si="2651">C2577*100000/Z2553</f>
        <v>38.002975826242668</v>
      </c>
      <c r="AA2577" s="91">
        <f t="shared" si="2651"/>
        <v>76.185220067306943</v>
      </c>
      <c r="AB2577" s="91">
        <f t="shared" si="2651"/>
        <v>52.403889037552403</v>
      </c>
      <c r="AC2577" s="91">
        <f t="shared" si="2651"/>
        <v>36.19349356385267</v>
      </c>
      <c r="AD2577" s="91">
        <f t="shared" si="2651"/>
        <v>30.655129789864031</v>
      </c>
      <c r="AE2577" s="91">
        <f t="shared" si="2651"/>
        <v>52.124055251498568</v>
      </c>
      <c r="AF2577" s="91">
        <f t="shared" si="2651"/>
        <v>47.788572831538701</v>
      </c>
      <c r="AG2577" s="91">
        <f t="shared" si="2651"/>
        <v>51.851944033085687</v>
      </c>
      <c r="AH2577" s="91">
        <f t="shared" si="2651"/>
        <v>40.725700658268295</v>
      </c>
      <c r="AI2577" s="91">
        <f t="shared" si="2651"/>
        <v>38.432117424900319</v>
      </c>
      <c r="AJ2577" s="91">
        <f t="shared" si="2651"/>
        <v>37.798235140348027</v>
      </c>
      <c r="AK2577" s="91">
        <f t="shared" si="2651"/>
        <v>36.951214037317271</v>
      </c>
      <c r="AL2577" s="148"/>
      <c r="AM2577" s="148"/>
      <c r="AN2577" s="148"/>
      <c r="AO2577" s="148"/>
    </row>
    <row r="2578" spans="1:41" ht="13.5" customHeight="1">
      <c r="A2578" s="88">
        <v>2575</v>
      </c>
      <c r="B2578" s="95" t="s">
        <v>26</v>
      </c>
      <c r="C2578" s="96">
        <v>20</v>
      </c>
      <c r="D2578" s="96">
        <v>3</v>
      </c>
      <c r="E2578" s="96">
        <v>2</v>
      </c>
      <c r="F2578" s="96">
        <v>0</v>
      </c>
      <c r="G2578" s="96">
        <v>0</v>
      </c>
      <c r="H2578" s="96">
        <v>2</v>
      </c>
      <c r="I2578" s="96">
        <v>0</v>
      </c>
      <c r="J2578" s="96">
        <v>11</v>
      </c>
      <c r="K2578" s="96">
        <v>2</v>
      </c>
      <c r="L2578" s="96">
        <v>5</v>
      </c>
      <c r="M2578" s="96">
        <v>3</v>
      </c>
      <c r="N2578" s="96">
        <v>0</v>
      </c>
      <c r="O2578" s="96"/>
      <c r="P2578" s="96"/>
      <c r="Q2578" s="96"/>
      <c r="R2578" s="96"/>
      <c r="Z2578" s="91">
        <f t="shared" ref="Z2578:AK2578" si="2652">C2578*100000/Z2553</f>
        <v>12.882364686861921</v>
      </c>
      <c r="AA2578" s="91">
        <f t="shared" si="2652"/>
        <v>1.7996508677316601</v>
      </c>
      <c r="AB2578" s="91">
        <f t="shared" si="2652"/>
        <v>1.1149763625011149</v>
      </c>
      <c r="AC2578" s="91">
        <f t="shared" si="2652"/>
        <v>0</v>
      </c>
      <c r="AD2578" s="91">
        <f t="shared" si="2652"/>
        <v>0</v>
      </c>
      <c r="AE2578" s="91">
        <f t="shared" si="2652"/>
        <v>0.93078670091961724</v>
      </c>
      <c r="AF2578" s="91">
        <f t="shared" si="2652"/>
        <v>0</v>
      </c>
      <c r="AG2578" s="91">
        <f t="shared" si="2652"/>
        <v>4.5629710749115402</v>
      </c>
      <c r="AH2578" s="91">
        <f t="shared" si="2652"/>
        <v>0.78318655112054414</v>
      </c>
      <c r="AI2578" s="91">
        <f t="shared" si="2652"/>
        <v>1.8476979531202076</v>
      </c>
      <c r="AJ2578" s="91">
        <f t="shared" si="2652"/>
        <v>1.0597636020658325</v>
      </c>
      <c r="AK2578" s="91">
        <f t="shared" si="2652"/>
        <v>0</v>
      </c>
      <c r="AL2578" s="148"/>
      <c r="AM2578" s="148"/>
      <c r="AN2578" s="148"/>
      <c r="AO2578" s="148"/>
    </row>
    <row r="2579" spans="1:41" ht="13.5" customHeight="1">
      <c r="A2579" s="88">
        <v>2576</v>
      </c>
      <c r="B2579" s="95" t="s">
        <v>4</v>
      </c>
      <c r="C2579" s="96">
        <v>72</v>
      </c>
      <c r="D2579" s="96">
        <v>80</v>
      </c>
      <c r="E2579" s="96">
        <v>141</v>
      </c>
      <c r="F2579" s="96">
        <v>93</v>
      </c>
      <c r="G2579" s="96">
        <v>118</v>
      </c>
      <c r="H2579" s="96">
        <v>364</v>
      </c>
      <c r="I2579" s="96">
        <v>251</v>
      </c>
      <c r="J2579" s="96">
        <v>288</v>
      </c>
      <c r="K2579" s="96">
        <v>319</v>
      </c>
      <c r="L2579" s="96">
        <v>316</v>
      </c>
      <c r="M2579" s="96">
        <v>273</v>
      </c>
      <c r="N2579" s="96">
        <v>296</v>
      </c>
      <c r="O2579" s="96"/>
      <c r="P2579" s="96"/>
      <c r="Q2579" s="96"/>
      <c r="R2579" s="96"/>
      <c r="Z2579" s="91">
        <f t="shared" ref="Z2579:AK2579" si="2653">C2579*100000/Z2553</f>
        <v>46.376512872702911</v>
      </c>
      <c r="AA2579" s="91">
        <f t="shared" si="2653"/>
        <v>47.990689806177599</v>
      </c>
      <c r="AB2579" s="91">
        <f t="shared" si="2653"/>
        <v>78.605833556328605</v>
      </c>
      <c r="AC2579" s="91">
        <f t="shared" si="2653"/>
        <v>48.782534803453593</v>
      </c>
      <c r="AD2579" s="91">
        <f t="shared" si="2653"/>
        <v>58.343634116192831</v>
      </c>
      <c r="AE2579" s="91">
        <f t="shared" si="2653"/>
        <v>169.40317956737033</v>
      </c>
      <c r="AF2579" s="91">
        <f t="shared" si="2653"/>
        <v>110.04524569464417</v>
      </c>
      <c r="AG2579" s="91">
        <f t="shared" si="2653"/>
        <v>119.46687905222943</v>
      </c>
      <c r="AH2579" s="91">
        <f t="shared" si="2653"/>
        <v>124.91825490372679</v>
      </c>
      <c r="AI2579" s="91">
        <f t="shared" si="2653"/>
        <v>116.77451063719711</v>
      </c>
      <c r="AJ2579" s="91">
        <f t="shared" si="2653"/>
        <v>96.438487787990752</v>
      </c>
      <c r="AK2579" s="91">
        <f t="shared" si="2653"/>
        <v>102.22018088827956</v>
      </c>
      <c r="AL2579" s="148"/>
      <c r="AM2579" s="148"/>
      <c r="AN2579" s="148"/>
      <c r="AO2579" s="148"/>
    </row>
    <row r="2580" spans="1:41" ht="13.5" customHeight="1">
      <c r="A2580" s="88">
        <v>2577</v>
      </c>
      <c r="B2580" s="95" t="s">
        <v>3</v>
      </c>
      <c r="C2580" s="96">
        <v>287</v>
      </c>
      <c r="D2580" s="96">
        <v>347</v>
      </c>
      <c r="E2580" s="96">
        <v>536</v>
      </c>
      <c r="F2580" s="96">
        <v>1008</v>
      </c>
      <c r="G2580" s="96">
        <v>1127</v>
      </c>
      <c r="H2580" s="96">
        <v>1636</v>
      </c>
      <c r="I2580" s="96">
        <v>1580</v>
      </c>
      <c r="J2580" s="96">
        <v>1493</v>
      </c>
      <c r="K2580" s="96">
        <v>2128</v>
      </c>
      <c r="L2580" s="96">
        <v>2014</v>
      </c>
      <c r="M2580" s="96">
        <v>2140</v>
      </c>
      <c r="N2580" s="96">
        <v>2042</v>
      </c>
      <c r="O2580" s="96"/>
      <c r="P2580" s="96"/>
      <c r="Q2580" s="96"/>
      <c r="R2580" s="96"/>
      <c r="Z2580" s="91">
        <f t="shared" ref="Z2580:AK2580" si="2654">C2580*100000/Z2553</f>
        <v>184.86193325646855</v>
      </c>
      <c r="AA2580" s="91">
        <f t="shared" si="2654"/>
        <v>208.15961703429534</v>
      </c>
      <c r="AB2580" s="91">
        <f t="shared" si="2654"/>
        <v>298.81366515029879</v>
      </c>
      <c r="AC2580" s="91">
        <f t="shared" si="2654"/>
        <v>528.73973206323899</v>
      </c>
      <c r="AD2580" s="91">
        <f t="shared" si="2654"/>
        <v>557.23114956736708</v>
      </c>
      <c r="AE2580" s="91">
        <f t="shared" si="2654"/>
        <v>761.38352135224693</v>
      </c>
      <c r="AF2580" s="91">
        <f t="shared" si="2654"/>
        <v>692.71509242046932</v>
      </c>
      <c r="AG2580" s="91">
        <f t="shared" si="2654"/>
        <v>619.31961953117548</v>
      </c>
      <c r="AH2580" s="91">
        <f t="shared" si="2654"/>
        <v>833.310490392259</v>
      </c>
      <c r="AI2580" s="91">
        <f t="shared" si="2654"/>
        <v>744.2527355168196</v>
      </c>
      <c r="AJ2580" s="91">
        <f t="shared" si="2654"/>
        <v>755.96470280696053</v>
      </c>
      <c r="AK2580" s="91">
        <f t="shared" si="2654"/>
        <v>705.18111274955015</v>
      </c>
      <c r="AL2580" s="148"/>
      <c r="AM2580" s="148"/>
      <c r="AN2580" s="148"/>
      <c r="AO2580" s="148"/>
    </row>
    <row r="2581" spans="1:41" ht="13.5" customHeight="1">
      <c r="A2581" s="88">
        <v>2578</v>
      </c>
      <c r="B2581" s="95" t="s">
        <v>2</v>
      </c>
      <c r="C2581" s="96">
        <v>0</v>
      </c>
      <c r="D2581" s="96">
        <v>0</v>
      </c>
      <c r="E2581" s="96">
        <v>1</v>
      </c>
      <c r="F2581" s="96">
        <v>1</v>
      </c>
      <c r="G2581" s="96">
        <v>1</v>
      </c>
      <c r="H2581" s="96">
        <v>0</v>
      </c>
      <c r="I2581" s="96">
        <v>0</v>
      </c>
      <c r="J2581" s="96">
        <v>0</v>
      </c>
      <c r="K2581" s="96">
        <v>0</v>
      </c>
      <c r="L2581" s="96">
        <v>0</v>
      </c>
      <c r="M2581" s="96">
        <v>0</v>
      </c>
      <c r="N2581" s="96">
        <v>0</v>
      </c>
      <c r="O2581" s="96"/>
      <c r="P2581" s="96"/>
      <c r="Q2581" s="96"/>
      <c r="R2581" s="96"/>
      <c r="Z2581" s="91">
        <f t="shared" ref="Z2581:AK2581" si="2655">C2581*100000/Z2553</f>
        <v>0</v>
      </c>
      <c r="AA2581" s="91">
        <f t="shared" si="2655"/>
        <v>0</v>
      </c>
      <c r="AB2581" s="91">
        <f t="shared" si="2655"/>
        <v>0.55748818125055744</v>
      </c>
      <c r="AC2581" s="91">
        <f t="shared" si="2655"/>
        <v>0.52454338498337194</v>
      </c>
      <c r="AD2581" s="91">
        <f t="shared" si="2655"/>
        <v>0.49443757725587145</v>
      </c>
      <c r="AE2581" s="91">
        <f t="shared" si="2655"/>
        <v>0</v>
      </c>
      <c r="AF2581" s="91">
        <f t="shared" si="2655"/>
        <v>0</v>
      </c>
      <c r="AG2581" s="91">
        <f t="shared" si="2655"/>
        <v>0</v>
      </c>
      <c r="AH2581" s="91">
        <f t="shared" si="2655"/>
        <v>0</v>
      </c>
      <c r="AI2581" s="91">
        <f t="shared" si="2655"/>
        <v>0</v>
      </c>
      <c r="AJ2581" s="91">
        <f t="shared" si="2655"/>
        <v>0</v>
      </c>
      <c r="AK2581" s="91">
        <f t="shared" si="2655"/>
        <v>0</v>
      </c>
      <c r="AL2581" s="148"/>
      <c r="AM2581" s="148"/>
      <c r="AN2581" s="148"/>
      <c r="AO2581" s="148"/>
    </row>
    <row r="2582" spans="1:41" ht="13.5" customHeight="1">
      <c r="A2582" s="88">
        <v>2579</v>
      </c>
      <c r="B2582" s="95" t="s">
        <v>23</v>
      </c>
      <c r="C2582" s="96">
        <v>9</v>
      </c>
      <c r="D2582" s="96">
        <v>7</v>
      </c>
      <c r="E2582" s="96">
        <v>10</v>
      </c>
      <c r="F2582" s="96">
        <v>10</v>
      </c>
      <c r="G2582" s="96">
        <v>5</v>
      </c>
      <c r="H2582" s="96">
        <v>13</v>
      </c>
      <c r="I2582" s="96">
        <v>20</v>
      </c>
      <c r="J2582" s="96">
        <v>32</v>
      </c>
      <c r="K2582" s="96">
        <v>16</v>
      </c>
      <c r="L2582" s="96">
        <v>13</v>
      </c>
      <c r="M2582" s="96">
        <v>22</v>
      </c>
      <c r="N2582" s="96">
        <v>3</v>
      </c>
      <c r="O2582" s="96"/>
      <c r="P2582" s="96"/>
      <c r="Q2582" s="96"/>
      <c r="R2582" s="96"/>
      <c r="Z2582" s="91">
        <f t="shared" ref="Z2582:AK2582" si="2656">C2582*100000/Z2553</f>
        <v>5.7970641090878638</v>
      </c>
      <c r="AA2582" s="91">
        <f t="shared" si="2656"/>
        <v>4.1991853580405403</v>
      </c>
      <c r="AB2582" s="91">
        <f t="shared" si="2656"/>
        <v>5.5748818125055752</v>
      </c>
      <c r="AC2582" s="91">
        <f t="shared" si="2656"/>
        <v>5.2454338498337201</v>
      </c>
      <c r="AD2582" s="91">
        <f t="shared" si="2656"/>
        <v>2.4721878862793574</v>
      </c>
      <c r="AE2582" s="91">
        <f t="shared" si="2656"/>
        <v>6.0501135559775125</v>
      </c>
      <c r="AF2582" s="91">
        <f t="shared" si="2656"/>
        <v>8.7685454736768271</v>
      </c>
      <c r="AG2582" s="91">
        <f t="shared" si="2656"/>
        <v>13.274097672469937</v>
      </c>
      <c r="AH2582" s="91">
        <f t="shared" si="2656"/>
        <v>6.2654924089643531</v>
      </c>
      <c r="AI2582" s="91">
        <f t="shared" si="2656"/>
        <v>4.8040146781125399</v>
      </c>
      <c r="AJ2582" s="91">
        <f t="shared" si="2656"/>
        <v>7.7715997484827719</v>
      </c>
      <c r="AK2582" s="91">
        <f t="shared" si="2656"/>
        <v>1.0360153468406712</v>
      </c>
      <c r="AL2582" s="148"/>
      <c r="AM2582" s="148"/>
      <c r="AN2582" s="148"/>
      <c r="AO2582" s="148"/>
    </row>
    <row r="2583" spans="1:41" ht="13.5" customHeight="1">
      <c r="A2583" s="88">
        <v>2580</v>
      </c>
      <c r="B2583" s="95" t="s">
        <v>1</v>
      </c>
      <c r="C2583" s="96">
        <v>7</v>
      </c>
      <c r="D2583" s="96">
        <v>14</v>
      </c>
      <c r="E2583" s="96">
        <v>24</v>
      </c>
      <c r="F2583" s="96">
        <v>212</v>
      </c>
      <c r="G2583" s="96">
        <v>38</v>
      </c>
      <c r="H2583" s="96">
        <v>9</v>
      </c>
      <c r="I2583" s="96">
        <v>3</v>
      </c>
      <c r="J2583" s="96">
        <v>10</v>
      </c>
      <c r="K2583" s="96">
        <v>4</v>
      </c>
      <c r="L2583" s="96">
        <v>15</v>
      </c>
      <c r="M2583" s="96">
        <v>8</v>
      </c>
      <c r="N2583" s="96">
        <v>7</v>
      </c>
      <c r="O2583" s="96"/>
      <c r="P2583" s="96"/>
      <c r="Q2583" s="96"/>
      <c r="R2583" s="96"/>
      <c r="Z2583" s="91">
        <f t="shared" ref="Z2583:AK2583" si="2657">C2583*100000/Z2553</f>
        <v>4.5088276404016723</v>
      </c>
      <c r="AA2583" s="91">
        <f t="shared" si="2657"/>
        <v>8.3983707160810805</v>
      </c>
      <c r="AB2583" s="91">
        <f t="shared" si="2657"/>
        <v>13.37971635001338</v>
      </c>
      <c r="AC2583" s="91">
        <f t="shared" si="2657"/>
        <v>111.20319761647485</v>
      </c>
      <c r="AD2583" s="91">
        <f t="shared" si="2657"/>
        <v>18.788627935723113</v>
      </c>
      <c r="AE2583" s="91">
        <f t="shared" si="2657"/>
        <v>4.1885401541382778</v>
      </c>
      <c r="AF2583" s="91">
        <f t="shared" si="2657"/>
        <v>1.315281821051524</v>
      </c>
      <c r="AG2583" s="91">
        <f t="shared" si="2657"/>
        <v>4.1481555226468547</v>
      </c>
      <c r="AH2583" s="91">
        <f t="shared" si="2657"/>
        <v>1.5663731022410883</v>
      </c>
      <c r="AI2583" s="91">
        <f t="shared" si="2657"/>
        <v>5.5430938593606225</v>
      </c>
      <c r="AJ2583" s="91">
        <f t="shared" si="2657"/>
        <v>2.8260362721755534</v>
      </c>
      <c r="AK2583" s="91">
        <f t="shared" si="2657"/>
        <v>2.4173691426282327</v>
      </c>
      <c r="AL2583" s="148"/>
      <c r="AM2583" s="148"/>
      <c r="AN2583" s="148"/>
      <c r="AO2583" s="148"/>
    </row>
    <row r="2584" spans="1:41" ht="13.5" customHeight="1">
      <c r="A2584" s="88">
        <v>2581</v>
      </c>
      <c r="B2584" s="95" t="s">
        <v>0</v>
      </c>
      <c r="C2584" s="96">
        <v>19</v>
      </c>
      <c r="D2584" s="96">
        <v>2</v>
      </c>
      <c r="E2584" s="96">
        <v>8</v>
      </c>
      <c r="F2584" s="96">
        <v>18</v>
      </c>
      <c r="G2584" s="96">
        <v>6</v>
      </c>
      <c r="H2584" s="96">
        <v>3</v>
      </c>
      <c r="I2584" s="96">
        <v>9</v>
      </c>
      <c r="J2584" s="96">
        <v>8</v>
      </c>
      <c r="K2584" s="96">
        <v>10</v>
      </c>
      <c r="L2584" s="96">
        <v>212</v>
      </c>
      <c r="M2584" s="96">
        <v>1199</v>
      </c>
      <c r="N2584" s="96">
        <v>233</v>
      </c>
      <c r="O2584" s="96"/>
      <c r="P2584" s="96"/>
      <c r="Q2584" s="96"/>
      <c r="R2584" s="96"/>
      <c r="Z2584" s="91">
        <f t="shared" ref="Z2584:AK2584" si="2658">C2584*100000/Z2553</f>
        <v>12.238246452518824</v>
      </c>
      <c r="AA2584" s="91">
        <f t="shared" si="2658"/>
        <v>1.1997672451544401</v>
      </c>
      <c r="AB2584" s="91">
        <f t="shared" si="2658"/>
        <v>4.4599054500044595</v>
      </c>
      <c r="AC2584" s="91">
        <f t="shared" si="2658"/>
        <v>9.4417809297006947</v>
      </c>
      <c r="AD2584" s="91">
        <f t="shared" si="2658"/>
        <v>2.9666254635352285</v>
      </c>
      <c r="AE2584" s="91">
        <f t="shared" si="2658"/>
        <v>1.3961800513794258</v>
      </c>
      <c r="AF2584" s="91">
        <f t="shared" si="2658"/>
        <v>3.9458454631545719</v>
      </c>
      <c r="AG2584" s="91">
        <f t="shared" si="2658"/>
        <v>3.3185244181174842</v>
      </c>
      <c r="AH2584" s="91">
        <f t="shared" si="2658"/>
        <v>3.9159327556027206</v>
      </c>
      <c r="AI2584" s="91">
        <f t="shared" si="2658"/>
        <v>78.342393212296798</v>
      </c>
      <c r="AJ2584" s="91">
        <f t="shared" si="2658"/>
        <v>423.55218629231103</v>
      </c>
      <c r="AK2584" s="91">
        <f t="shared" si="2658"/>
        <v>80.463858604625457</v>
      </c>
      <c r="AL2584" s="148"/>
      <c r="AM2584" s="148"/>
      <c r="AN2584" s="148"/>
      <c r="AO2584" s="148"/>
    </row>
    <row r="2585" spans="1:41" ht="13.5" customHeight="1">
      <c r="A2585" s="88">
        <v>2582</v>
      </c>
      <c r="B2585" s="97" t="s">
        <v>111</v>
      </c>
      <c r="C2585" s="96"/>
      <c r="D2585" s="96"/>
      <c r="E2585" s="96"/>
      <c r="F2585" s="96"/>
      <c r="G2585" s="96"/>
      <c r="H2585" s="96"/>
      <c r="I2585" s="96"/>
      <c r="J2585" s="96"/>
      <c r="K2585" s="96"/>
      <c r="L2585" s="96"/>
      <c r="M2585" s="96">
        <v>0</v>
      </c>
      <c r="N2585" s="96">
        <v>0</v>
      </c>
      <c r="O2585" s="96"/>
      <c r="P2585" s="96"/>
      <c r="Q2585" s="96"/>
      <c r="R2585" s="96"/>
      <c r="Z2585" s="91">
        <f t="shared" ref="Z2585:AK2585" si="2659">C2585*100000/Z2553</f>
        <v>0</v>
      </c>
      <c r="AA2585" s="91">
        <f t="shared" si="2659"/>
        <v>0</v>
      </c>
      <c r="AB2585" s="91">
        <f t="shared" si="2659"/>
        <v>0</v>
      </c>
      <c r="AC2585" s="91">
        <f t="shared" si="2659"/>
        <v>0</v>
      </c>
      <c r="AD2585" s="91">
        <f t="shared" si="2659"/>
        <v>0</v>
      </c>
      <c r="AE2585" s="91">
        <f t="shared" si="2659"/>
        <v>0</v>
      </c>
      <c r="AF2585" s="91">
        <f t="shared" si="2659"/>
        <v>0</v>
      </c>
      <c r="AG2585" s="91">
        <f t="shared" si="2659"/>
        <v>0</v>
      </c>
      <c r="AH2585" s="91">
        <f t="shared" si="2659"/>
        <v>0</v>
      </c>
      <c r="AI2585" s="91">
        <f t="shared" si="2659"/>
        <v>0</v>
      </c>
      <c r="AJ2585" s="91">
        <f t="shared" si="2659"/>
        <v>0</v>
      </c>
      <c r="AK2585" s="91">
        <f t="shared" si="2659"/>
        <v>0</v>
      </c>
      <c r="AL2585" s="148"/>
      <c r="AM2585" s="148"/>
      <c r="AN2585" s="148"/>
      <c r="AO2585" s="148"/>
    </row>
    <row r="2586" spans="1:41" ht="13.5" customHeight="1">
      <c r="A2586" s="88">
        <v>2583</v>
      </c>
      <c r="B2586" s="97" t="s">
        <v>112</v>
      </c>
      <c r="C2586" s="96">
        <f>SUM(C2562,C2569,C2574,C2575:C2585)</f>
        <v>10586</v>
      </c>
      <c r="D2586" s="96">
        <f t="shared" ref="D2586:K2586" si="2660">SUM(D2562,D2569,D2574,D2575:D2585)</f>
        <v>12491</v>
      </c>
      <c r="E2586" s="96">
        <f t="shared" si="2660"/>
        <v>12079</v>
      </c>
      <c r="F2586" s="96">
        <f t="shared" si="2660"/>
        <v>13106</v>
      </c>
      <c r="G2586" s="96">
        <f t="shared" si="2660"/>
        <v>12949</v>
      </c>
      <c r="H2586" s="96">
        <f t="shared" si="2660"/>
        <v>15730</v>
      </c>
      <c r="I2586" s="96">
        <f t="shared" si="2660"/>
        <v>14730</v>
      </c>
      <c r="J2586" s="96">
        <f t="shared" si="2660"/>
        <v>14043</v>
      </c>
      <c r="K2586" s="96">
        <f t="shared" si="2660"/>
        <v>15305</v>
      </c>
      <c r="L2586" s="96">
        <f>SUM(L2562,L2569,L2574,L2575:L2585)</f>
        <v>17541</v>
      </c>
      <c r="M2586" s="96">
        <f t="shared" ref="M2586:R2586" si="2661">SUM(M2562,M2569,M2574,M2575:M2585)</f>
        <v>17428</v>
      </c>
      <c r="N2586" s="96">
        <f>SUM(N2562,N2569,N2574,N2575:N2585)</f>
        <v>16306</v>
      </c>
      <c r="O2586" s="96">
        <f t="shared" si="2661"/>
        <v>0</v>
      </c>
      <c r="P2586" s="96">
        <f t="shared" si="2661"/>
        <v>0</v>
      </c>
      <c r="Q2586" s="96">
        <f t="shared" si="2661"/>
        <v>0</v>
      </c>
      <c r="R2586" s="96">
        <f t="shared" si="2661"/>
        <v>0</v>
      </c>
      <c r="T2586" s="4" t="s">
        <v>1664</v>
      </c>
      <c r="U2586" s="4" t="s">
        <v>1665</v>
      </c>
      <c r="V2586" s="4" t="s">
        <v>1666</v>
      </c>
      <c r="W2586" s="4" t="s">
        <v>1667</v>
      </c>
      <c r="X2586" s="4" t="s">
        <v>1668</v>
      </c>
      <c r="Y2586" s="4">
        <v>6703.5</v>
      </c>
      <c r="Z2586" s="91">
        <f t="shared" ref="Z2586:AK2586" si="2662">C2586*100000/Z2553</f>
        <v>6818.6356287560147</v>
      </c>
      <c r="AA2586" s="91">
        <f t="shared" si="2662"/>
        <v>7493.1463296120555</v>
      </c>
      <c r="AB2586" s="91">
        <f t="shared" si="2662"/>
        <v>6733.8997413254838</v>
      </c>
      <c r="AC2586" s="91">
        <f t="shared" si="2662"/>
        <v>6874.6656035920732</v>
      </c>
      <c r="AD2586" s="91">
        <f t="shared" si="2662"/>
        <v>6402.4721878862792</v>
      </c>
      <c r="AE2586" s="91">
        <f t="shared" si="2662"/>
        <v>7320.6374027327902</v>
      </c>
      <c r="AF2586" s="91">
        <f t="shared" si="2662"/>
        <v>6458.0337413629823</v>
      </c>
      <c r="AG2586" s="91">
        <f t="shared" si="2662"/>
        <v>5825.254800452979</v>
      </c>
      <c r="AH2586" s="91">
        <f t="shared" si="2662"/>
        <v>5993.3350824499639</v>
      </c>
      <c r="AI2586" s="91">
        <f t="shared" si="2662"/>
        <v>6482.0939591363122</v>
      </c>
      <c r="AJ2586" s="91">
        <f t="shared" si="2662"/>
        <v>6156.5200189344432</v>
      </c>
      <c r="AK2586" s="91">
        <f t="shared" si="2662"/>
        <v>5631.0887485279945</v>
      </c>
      <c r="AL2586" s="148"/>
      <c r="AM2586" s="148"/>
      <c r="AN2586" s="148"/>
      <c r="AO2586" s="148"/>
    </row>
    <row r="2587" spans="1:41" ht="13.5" customHeight="1">
      <c r="A2587" s="88">
        <v>2584</v>
      </c>
      <c r="B2587" s="1" t="s">
        <v>192</v>
      </c>
      <c r="C2587" s="86">
        <v>2011</v>
      </c>
      <c r="D2587" s="86">
        <v>2012</v>
      </c>
      <c r="E2587" s="86">
        <v>2013</v>
      </c>
      <c r="F2587" s="86">
        <v>2014</v>
      </c>
      <c r="G2587" s="86">
        <v>2015</v>
      </c>
      <c r="H2587" s="86">
        <v>2016</v>
      </c>
      <c r="I2587" s="86">
        <v>2017</v>
      </c>
      <c r="J2587" s="86">
        <v>2018</v>
      </c>
      <c r="K2587" s="86">
        <v>2019</v>
      </c>
      <c r="L2587" s="86">
        <v>2020</v>
      </c>
      <c r="M2587" s="86">
        <v>2021</v>
      </c>
      <c r="N2587" s="86">
        <v>2022</v>
      </c>
      <c r="O2587" s="86">
        <v>2023</v>
      </c>
      <c r="P2587" s="86">
        <v>2024</v>
      </c>
      <c r="Q2587" s="86">
        <v>2025</v>
      </c>
      <c r="R2587" s="86">
        <v>2026</v>
      </c>
      <c r="Z2587" s="72">
        <v>78430</v>
      </c>
      <c r="AA2587" s="72">
        <v>78903</v>
      </c>
      <c r="AB2587" s="72">
        <v>81383</v>
      </c>
      <c r="AC2587" s="72">
        <v>84171</v>
      </c>
      <c r="AD2587" s="72">
        <v>87571</v>
      </c>
      <c r="AE2587" s="72">
        <v>90401</v>
      </c>
      <c r="AF2587" s="72">
        <v>93380</v>
      </c>
      <c r="AG2587" s="72">
        <v>95994</v>
      </c>
      <c r="AH2587" s="72">
        <v>98567</v>
      </c>
      <c r="AI2587" s="72">
        <v>101516</v>
      </c>
      <c r="AJ2587" s="72">
        <v>103076</v>
      </c>
      <c r="AK2587" s="72">
        <v>99622</v>
      </c>
      <c r="AL2587" s="149"/>
      <c r="AM2587" s="149"/>
      <c r="AN2587" s="149"/>
      <c r="AO2587" s="149"/>
    </row>
    <row r="2588" spans="1:41" ht="13.5" customHeight="1">
      <c r="A2588" s="88">
        <v>2585</v>
      </c>
      <c r="B2588" s="89" t="s">
        <v>25</v>
      </c>
      <c r="C2588" s="90">
        <v>2</v>
      </c>
      <c r="D2588" s="90">
        <v>2</v>
      </c>
      <c r="E2588" s="90">
        <v>8</v>
      </c>
      <c r="F2588" s="90">
        <v>2</v>
      </c>
      <c r="G2588" s="90">
        <v>0</v>
      </c>
      <c r="H2588" s="90">
        <v>5</v>
      </c>
      <c r="I2588" s="90">
        <v>2</v>
      </c>
      <c r="J2588" s="90">
        <v>4</v>
      </c>
      <c r="K2588" s="90">
        <v>2</v>
      </c>
      <c r="L2588" s="90">
        <v>4</v>
      </c>
      <c r="M2588" s="90">
        <v>2</v>
      </c>
      <c r="N2588" s="90">
        <v>2</v>
      </c>
      <c r="O2588" s="90"/>
      <c r="P2588" s="90"/>
      <c r="Q2588" s="90"/>
      <c r="R2588" s="90"/>
      <c r="Z2588" s="91">
        <f t="shared" ref="Z2588:AK2588" si="2663">C2588*100000/Z2587</f>
        <v>2.5500446257809513</v>
      </c>
      <c r="AA2588" s="91">
        <f t="shared" si="2663"/>
        <v>2.5347578672547306</v>
      </c>
      <c r="AB2588" s="91">
        <f t="shared" si="2663"/>
        <v>9.8300627895260675</v>
      </c>
      <c r="AC2588" s="91">
        <f t="shared" si="2663"/>
        <v>2.376115289113828</v>
      </c>
      <c r="AD2588" s="91">
        <f t="shared" si="2663"/>
        <v>0</v>
      </c>
      <c r="AE2588" s="91">
        <f t="shared" si="2663"/>
        <v>5.530912268669594</v>
      </c>
      <c r="AF2588" s="91">
        <f t="shared" si="2663"/>
        <v>2.1417862497322768</v>
      </c>
      <c r="AG2588" s="91">
        <f t="shared" si="2663"/>
        <v>4.1669270996103922</v>
      </c>
      <c r="AH2588" s="91">
        <f t="shared" si="2663"/>
        <v>2.0290766686619253</v>
      </c>
      <c r="AI2588" s="91">
        <f t="shared" si="2663"/>
        <v>3.9402655738996808</v>
      </c>
      <c r="AJ2588" s="91">
        <f t="shared" si="2663"/>
        <v>1.9403158834258216</v>
      </c>
      <c r="AK2588" s="91">
        <f t="shared" si="2663"/>
        <v>2.0075886852301701</v>
      </c>
      <c r="AL2588" s="148"/>
      <c r="AM2588" s="148"/>
      <c r="AN2588" s="148"/>
      <c r="AO2588" s="148"/>
    </row>
    <row r="2589" spans="1:41" ht="13.5" customHeight="1">
      <c r="A2589" s="88">
        <v>2586</v>
      </c>
      <c r="B2589" s="95" t="s">
        <v>22</v>
      </c>
      <c r="C2589" s="96">
        <v>582</v>
      </c>
      <c r="D2589" s="96">
        <v>698</v>
      </c>
      <c r="E2589" s="96">
        <v>739</v>
      </c>
      <c r="F2589" s="96">
        <v>666</v>
      </c>
      <c r="G2589" s="96">
        <v>724</v>
      </c>
      <c r="H2589" s="96">
        <v>757</v>
      </c>
      <c r="I2589" s="96">
        <v>854</v>
      </c>
      <c r="J2589" s="96">
        <v>867</v>
      </c>
      <c r="K2589" s="96">
        <v>872</v>
      </c>
      <c r="L2589" s="96">
        <v>966</v>
      </c>
      <c r="M2589" s="96">
        <v>1023</v>
      </c>
      <c r="N2589" s="96">
        <v>1022</v>
      </c>
      <c r="O2589" s="96"/>
      <c r="P2589" s="96"/>
      <c r="Q2589" s="96"/>
      <c r="R2589" s="96"/>
      <c r="Z2589" s="91">
        <f t="shared" ref="Z2589:AK2589" si="2664">C2589*100000/Z2587</f>
        <v>742.06298610225679</v>
      </c>
      <c r="AA2589" s="91">
        <f t="shared" si="2664"/>
        <v>884.63049567190092</v>
      </c>
      <c r="AB2589" s="91">
        <f t="shared" si="2664"/>
        <v>908.05205018247057</v>
      </c>
      <c r="AC2589" s="91">
        <f t="shared" si="2664"/>
        <v>791.24639127490468</v>
      </c>
      <c r="AD2589" s="91">
        <f t="shared" si="2664"/>
        <v>826.7577165956767</v>
      </c>
      <c r="AE2589" s="91">
        <f t="shared" si="2664"/>
        <v>837.38011747657663</v>
      </c>
      <c r="AF2589" s="91">
        <f t="shared" si="2664"/>
        <v>914.54272863568212</v>
      </c>
      <c r="AG2589" s="91">
        <f t="shared" si="2664"/>
        <v>903.18144884055255</v>
      </c>
      <c r="AH2589" s="91">
        <f t="shared" si="2664"/>
        <v>884.67742753659945</v>
      </c>
      <c r="AI2589" s="91">
        <f t="shared" si="2664"/>
        <v>951.57413609677292</v>
      </c>
      <c r="AJ2589" s="91">
        <f t="shared" si="2664"/>
        <v>992.47157437230783</v>
      </c>
      <c r="AK2589" s="91">
        <f t="shared" si="2664"/>
        <v>1025.8778181526168</v>
      </c>
      <c r="AL2589" s="148"/>
      <c r="AM2589" s="148"/>
      <c r="AN2589" s="148"/>
      <c r="AO2589" s="148"/>
    </row>
    <row r="2590" spans="1:41" ht="13.5" customHeight="1">
      <c r="A2590" s="88">
        <v>2587</v>
      </c>
      <c r="B2590" s="95" t="s">
        <v>21</v>
      </c>
      <c r="C2590" s="96">
        <v>85</v>
      </c>
      <c r="D2590" s="96">
        <v>113</v>
      </c>
      <c r="E2590" s="96">
        <v>121</v>
      </c>
      <c r="F2590" s="96">
        <v>136</v>
      </c>
      <c r="G2590" s="96">
        <v>175</v>
      </c>
      <c r="H2590" s="96">
        <v>167</v>
      </c>
      <c r="I2590" s="96">
        <v>152</v>
      </c>
      <c r="J2590" s="96">
        <v>238</v>
      </c>
      <c r="K2590" s="96">
        <v>190</v>
      </c>
      <c r="L2590" s="96">
        <v>230</v>
      </c>
      <c r="M2590" s="96">
        <v>210</v>
      </c>
      <c r="N2590" s="96">
        <v>307</v>
      </c>
      <c r="O2590" s="96"/>
      <c r="P2590" s="96"/>
      <c r="Q2590" s="96"/>
      <c r="R2590" s="96"/>
      <c r="Z2590" s="91">
        <f t="shared" ref="Z2590:AK2590" si="2665">C2590*100000/Z2587</f>
        <v>108.37689659569043</v>
      </c>
      <c r="AA2590" s="91">
        <f t="shared" si="2665"/>
        <v>143.21381949989228</v>
      </c>
      <c r="AB2590" s="91">
        <f t="shared" si="2665"/>
        <v>148.67969969158179</v>
      </c>
      <c r="AC2590" s="91">
        <f t="shared" si="2665"/>
        <v>161.5758396597403</v>
      </c>
      <c r="AD2590" s="91">
        <f t="shared" si="2665"/>
        <v>199.83784586221466</v>
      </c>
      <c r="AE2590" s="91">
        <f t="shared" si="2665"/>
        <v>184.73246977356445</v>
      </c>
      <c r="AF2590" s="91">
        <f t="shared" si="2665"/>
        <v>162.77575497965304</v>
      </c>
      <c r="AG2590" s="91">
        <f t="shared" si="2665"/>
        <v>247.93216242681834</v>
      </c>
      <c r="AH2590" s="91">
        <f t="shared" si="2665"/>
        <v>192.76228352288291</v>
      </c>
      <c r="AI2590" s="91">
        <f t="shared" si="2665"/>
        <v>226.56527049923164</v>
      </c>
      <c r="AJ2590" s="91">
        <f t="shared" si="2665"/>
        <v>203.73316775971128</v>
      </c>
      <c r="AK2590" s="91">
        <f t="shared" si="2665"/>
        <v>308.16486318283108</v>
      </c>
      <c r="AL2590" s="148"/>
      <c r="AM2590" s="148"/>
      <c r="AN2590" s="148"/>
      <c r="AO2590" s="148"/>
    </row>
    <row r="2591" spans="1:41" ht="13.5" customHeight="1">
      <c r="A2591" s="88">
        <v>2588</v>
      </c>
      <c r="B2591" s="95" t="s">
        <v>20</v>
      </c>
      <c r="C2591" s="96">
        <v>8</v>
      </c>
      <c r="D2591" s="96">
        <v>11</v>
      </c>
      <c r="E2591" s="96">
        <v>13</v>
      </c>
      <c r="F2591" s="96">
        <v>8</v>
      </c>
      <c r="G2591" s="96">
        <v>15</v>
      </c>
      <c r="H2591" s="96">
        <v>17</v>
      </c>
      <c r="I2591" s="96">
        <v>23</v>
      </c>
      <c r="J2591" s="96">
        <v>14</v>
      </c>
      <c r="K2591" s="96">
        <v>14</v>
      </c>
      <c r="L2591" s="96">
        <v>16</v>
      </c>
      <c r="M2591" s="96">
        <v>17</v>
      </c>
      <c r="N2591" s="96">
        <v>15</v>
      </c>
      <c r="O2591" s="96"/>
      <c r="P2591" s="96"/>
      <c r="Q2591" s="96"/>
      <c r="R2591" s="96"/>
      <c r="Z2591" s="91">
        <f t="shared" ref="Z2591:AK2591" si="2666">C2591*100000/Z2587</f>
        <v>10.200178503123805</v>
      </c>
      <c r="AA2591" s="91">
        <f t="shared" si="2666"/>
        <v>13.941168269901018</v>
      </c>
      <c r="AB2591" s="91">
        <f t="shared" si="2666"/>
        <v>15.973852032979861</v>
      </c>
      <c r="AC2591" s="91">
        <f t="shared" si="2666"/>
        <v>9.5044611564553119</v>
      </c>
      <c r="AD2591" s="91">
        <f t="shared" si="2666"/>
        <v>17.128958216761255</v>
      </c>
      <c r="AE2591" s="91">
        <f t="shared" si="2666"/>
        <v>18.805101713476621</v>
      </c>
      <c r="AF2591" s="91">
        <f t="shared" si="2666"/>
        <v>24.630541871921181</v>
      </c>
      <c r="AG2591" s="91">
        <f t="shared" si="2666"/>
        <v>14.584244848636374</v>
      </c>
      <c r="AH2591" s="91">
        <f t="shared" si="2666"/>
        <v>14.203536680633478</v>
      </c>
      <c r="AI2591" s="91">
        <f t="shared" si="2666"/>
        <v>15.761062295598723</v>
      </c>
      <c r="AJ2591" s="91">
        <f t="shared" si="2666"/>
        <v>16.492685009119484</v>
      </c>
      <c r="AK2591" s="91">
        <f t="shared" si="2666"/>
        <v>15.056915139226275</v>
      </c>
      <c r="AL2591" s="148"/>
      <c r="AM2591" s="148"/>
      <c r="AN2591" s="148"/>
      <c r="AO2591" s="148"/>
    </row>
    <row r="2592" spans="1:41" ht="13.5" customHeight="1">
      <c r="A2592" s="88">
        <v>2589</v>
      </c>
      <c r="B2592" s="95" t="s">
        <v>19</v>
      </c>
      <c r="C2592" s="96">
        <v>129</v>
      </c>
      <c r="D2592" s="96">
        <v>169</v>
      </c>
      <c r="E2592" s="96">
        <v>146</v>
      </c>
      <c r="F2592" s="96">
        <v>107</v>
      </c>
      <c r="G2592" s="96">
        <v>81</v>
      </c>
      <c r="H2592" s="96">
        <v>112</v>
      </c>
      <c r="I2592" s="96">
        <v>136</v>
      </c>
      <c r="J2592" s="96">
        <v>138</v>
      </c>
      <c r="K2592" s="96">
        <v>146</v>
      </c>
      <c r="L2592" s="96">
        <v>174</v>
      </c>
      <c r="M2592" s="96">
        <v>107</v>
      </c>
      <c r="N2592" s="96">
        <v>98</v>
      </c>
      <c r="O2592" s="96"/>
      <c r="P2592" s="96"/>
      <c r="Q2592" s="96"/>
      <c r="R2592" s="96"/>
      <c r="Z2592" s="91">
        <f t="shared" ref="Z2592:AK2592" si="2667">C2592*100000/Z2587</f>
        <v>164.47787836287134</v>
      </c>
      <c r="AA2592" s="91">
        <f t="shared" si="2667"/>
        <v>214.18703978302472</v>
      </c>
      <c r="AB2592" s="91">
        <f t="shared" si="2667"/>
        <v>179.39864590885074</v>
      </c>
      <c r="AC2592" s="91">
        <f t="shared" si="2667"/>
        <v>127.12216796758979</v>
      </c>
      <c r="AD2592" s="91">
        <f t="shared" si="2667"/>
        <v>92.496374370510779</v>
      </c>
      <c r="AE2592" s="91">
        <f t="shared" si="2667"/>
        <v>123.89243481819891</v>
      </c>
      <c r="AF2592" s="91">
        <f t="shared" si="2667"/>
        <v>145.64146498179483</v>
      </c>
      <c r="AG2592" s="91">
        <f t="shared" si="2667"/>
        <v>143.75898493655853</v>
      </c>
      <c r="AH2592" s="91">
        <f t="shared" si="2667"/>
        <v>148.12259681232055</v>
      </c>
      <c r="AI2592" s="91">
        <f t="shared" si="2667"/>
        <v>171.40155246463613</v>
      </c>
      <c r="AJ2592" s="91">
        <f t="shared" si="2667"/>
        <v>103.80689976328146</v>
      </c>
      <c r="AK2592" s="91">
        <f t="shared" si="2667"/>
        <v>98.371845576278332</v>
      </c>
      <c r="AL2592" s="148"/>
      <c r="AM2592" s="148"/>
      <c r="AN2592" s="148"/>
      <c r="AO2592" s="148"/>
    </row>
    <row r="2593" spans="1:41" ht="13.5" customHeight="1">
      <c r="A2593" s="88">
        <v>2590</v>
      </c>
      <c r="B2593" s="95" t="s">
        <v>18</v>
      </c>
      <c r="C2593" s="96">
        <v>4</v>
      </c>
      <c r="D2593" s="96">
        <v>4</v>
      </c>
      <c r="E2593" s="96">
        <v>3</v>
      </c>
      <c r="F2593" s="96">
        <v>3</v>
      </c>
      <c r="G2593" s="96">
        <v>3</v>
      </c>
      <c r="H2593" s="96">
        <v>4</v>
      </c>
      <c r="I2593" s="96">
        <v>7</v>
      </c>
      <c r="J2593" s="96">
        <v>2</v>
      </c>
      <c r="K2593" s="96">
        <v>3</v>
      </c>
      <c r="L2593" s="96">
        <v>5</v>
      </c>
      <c r="M2593" s="96">
        <v>5</v>
      </c>
      <c r="N2593" s="96">
        <v>3</v>
      </c>
      <c r="O2593" s="96"/>
      <c r="P2593" s="96"/>
      <c r="Q2593" s="96"/>
      <c r="R2593" s="96"/>
      <c r="Z2593" s="91">
        <f t="shared" ref="Z2593:AK2593" si="2668">C2593*100000/Z2587</f>
        <v>5.1000892515619025</v>
      </c>
      <c r="AA2593" s="91">
        <f t="shared" si="2668"/>
        <v>5.0695157345094612</v>
      </c>
      <c r="AB2593" s="91">
        <f t="shared" si="2668"/>
        <v>3.6862735460722758</v>
      </c>
      <c r="AC2593" s="91">
        <f t="shared" si="2668"/>
        <v>3.5641729336707417</v>
      </c>
      <c r="AD2593" s="91">
        <f t="shared" si="2668"/>
        <v>3.4257916433522513</v>
      </c>
      <c r="AE2593" s="91">
        <f t="shared" si="2668"/>
        <v>4.4247298149356755</v>
      </c>
      <c r="AF2593" s="91">
        <f t="shared" si="2668"/>
        <v>7.4962518740629687</v>
      </c>
      <c r="AG2593" s="91">
        <f t="shared" si="2668"/>
        <v>2.0834635498051961</v>
      </c>
      <c r="AH2593" s="91">
        <f t="shared" si="2668"/>
        <v>3.0436150029928881</v>
      </c>
      <c r="AI2593" s="91">
        <f t="shared" si="2668"/>
        <v>4.9253319673746008</v>
      </c>
      <c r="AJ2593" s="91">
        <f t="shared" si="2668"/>
        <v>4.8507897085645544</v>
      </c>
      <c r="AK2593" s="91">
        <f t="shared" si="2668"/>
        <v>3.0113830278452549</v>
      </c>
      <c r="AL2593" s="148"/>
      <c r="AM2593" s="148"/>
      <c r="AN2593" s="148"/>
      <c r="AO2593" s="148"/>
    </row>
    <row r="2594" spans="1:41" ht="13.5" customHeight="1">
      <c r="A2594" s="88">
        <v>2591</v>
      </c>
      <c r="B2594" s="95" t="s">
        <v>17</v>
      </c>
      <c r="C2594" s="96">
        <v>89</v>
      </c>
      <c r="D2594" s="96">
        <v>96</v>
      </c>
      <c r="E2594" s="96">
        <v>120</v>
      </c>
      <c r="F2594" s="96">
        <v>109</v>
      </c>
      <c r="G2594" s="96">
        <v>153</v>
      </c>
      <c r="H2594" s="96">
        <v>174</v>
      </c>
      <c r="I2594" s="96">
        <v>200</v>
      </c>
      <c r="J2594" s="96">
        <v>196</v>
      </c>
      <c r="K2594" s="96">
        <v>198</v>
      </c>
      <c r="L2594" s="96">
        <v>205</v>
      </c>
      <c r="M2594" s="96">
        <v>226</v>
      </c>
      <c r="N2594" s="96">
        <v>203</v>
      </c>
      <c r="O2594" s="96"/>
      <c r="P2594" s="96"/>
      <c r="Q2594" s="96"/>
      <c r="R2594" s="96"/>
      <c r="Z2594" s="91">
        <f t="shared" ref="Z2594:AK2594" si="2669">C2594*100000/Z2587</f>
        <v>113.47698584725232</v>
      </c>
      <c r="AA2594" s="91">
        <f t="shared" si="2669"/>
        <v>121.66837762822706</v>
      </c>
      <c r="AB2594" s="91">
        <f t="shared" si="2669"/>
        <v>147.45094184289101</v>
      </c>
      <c r="AC2594" s="91">
        <f t="shared" si="2669"/>
        <v>129.49828325670362</v>
      </c>
      <c r="AD2594" s="91">
        <f t="shared" si="2669"/>
        <v>174.71537381096482</v>
      </c>
      <c r="AE2594" s="91">
        <f t="shared" si="2669"/>
        <v>192.47574694970189</v>
      </c>
      <c r="AF2594" s="91">
        <f t="shared" si="2669"/>
        <v>214.17862497322767</v>
      </c>
      <c r="AG2594" s="91">
        <f t="shared" si="2669"/>
        <v>204.17942788090923</v>
      </c>
      <c r="AH2594" s="91">
        <f t="shared" si="2669"/>
        <v>200.87859019753063</v>
      </c>
      <c r="AI2594" s="91">
        <f t="shared" si="2669"/>
        <v>201.93861066235866</v>
      </c>
      <c r="AJ2594" s="91">
        <f t="shared" si="2669"/>
        <v>219.25569482711785</v>
      </c>
      <c r="AK2594" s="91">
        <f t="shared" si="2669"/>
        <v>203.77025155086227</v>
      </c>
      <c r="AL2594" s="148"/>
      <c r="AM2594" s="148"/>
      <c r="AN2594" s="148"/>
      <c r="AO2594" s="148"/>
    </row>
    <row r="2595" spans="1:41" ht="13.5" customHeight="1">
      <c r="A2595" s="88">
        <v>2592</v>
      </c>
      <c r="B2595" s="95" t="s">
        <v>16</v>
      </c>
      <c r="C2595" s="96">
        <v>47</v>
      </c>
      <c r="D2595" s="96">
        <v>59</v>
      </c>
      <c r="E2595" s="96">
        <v>51</v>
      </c>
      <c r="F2595" s="96">
        <v>50</v>
      </c>
      <c r="G2595" s="96">
        <v>54</v>
      </c>
      <c r="H2595" s="96">
        <v>57</v>
      </c>
      <c r="I2595" s="96">
        <v>78</v>
      </c>
      <c r="J2595" s="96">
        <v>78</v>
      </c>
      <c r="K2595" s="96">
        <v>74</v>
      </c>
      <c r="L2595" s="96">
        <v>69</v>
      </c>
      <c r="M2595" s="96">
        <v>94</v>
      </c>
      <c r="N2595" s="96">
        <v>89</v>
      </c>
      <c r="O2595" s="96"/>
      <c r="P2595" s="96"/>
      <c r="Q2595" s="96"/>
      <c r="R2595" s="96"/>
      <c r="T2595" s="4"/>
      <c r="U2595" s="4"/>
      <c r="V2595" s="4"/>
      <c r="W2595" s="4"/>
      <c r="X2595" s="4"/>
      <c r="Y2595" s="4"/>
      <c r="Z2595" s="91">
        <f t="shared" ref="Z2595:AK2595" si="2670">C2595*100000/Z2587</f>
        <v>59.926048705852352</v>
      </c>
      <c r="AA2595" s="91">
        <f t="shared" si="2670"/>
        <v>74.775357084014544</v>
      </c>
      <c r="AB2595" s="91">
        <f t="shared" si="2670"/>
        <v>62.666650283228684</v>
      </c>
      <c r="AC2595" s="91">
        <f t="shared" si="2670"/>
        <v>59.402882227845694</v>
      </c>
      <c r="AD2595" s="91">
        <f t="shared" si="2670"/>
        <v>61.664249580340524</v>
      </c>
      <c r="AE2595" s="91">
        <f t="shared" si="2670"/>
        <v>63.052399862833376</v>
      </c>
      <c r="AF2595" s="91">
        <f t="shared" si="2670"/>
        <v>83.529663739558785</v>
      </c>
      <c r="AG2595" s="91">
        <f t="shared" si="2670"/>
        <v>81.255078442402649</v>
      </c>
      <c r="AH2595" s="91">
        <f t="shared" si="2670"/>
        <v>75.075836740491241</v>
      </c>
      <c r="AI2595" s="91">
        <f t="shared" si="2670"/>
        <v>67.969581149769496</v>
      </c>
      <c r="AJ2595" s="91">
        <f t="shared" si="2670"/>
        <v>91.194846521013616</v>
      </c>
      <c r="AK2595" s="91">
        <f t="shared" si="2670"/>
        <v>89.337696492742566</v>
      </c>
      <c r="AL2595" s="148"/>
      <c r="AM2595" s="148"/>
      <c r="AN2595" s="148"/>
      <c r="AO2595" s="148"/>
    </row>
    <row r="2596" spans="1:41" ht="13.5" customHeight="1">
      <c r="A2596" s="88">
        <v>2593</v>
      </c>
      <c r="B2596" s="97" t="s">
        <v>117</v>
      </c>
      <c r="C2596" s="96">
        <v>946</v>
      </c>
      <c r="D2596" s="96">
        <v>1152</v>
      </c>
      <c r="E2596" s="96">
        <v>1201</v>
      </c>
      <c r="F2596" s="96">
        <v>1081</v>
      </c>
      <c r="G2596" s="96">
        <v>1205</v>
      </c>
      <c r="H2596" s="96">
        <v>1293</v>
      </c>
      <c r="I2596" s="96">
        <v>1452</v>
      </c>
      <c r="J2596" s="96">
        <v>1537</v>
      </c>
      <c r="K2596" s="96">
        <v>1499</v>
      </c>
      <c r="L2596" s="96">
        <v>1669</v>
      </c>
      <c r="M2596" s="96">
        <v>1684</v>
      </c>
      <c r="N2596" s="96">
        <v>1739</v>
      </c>
      <c r="O2596" s="96"/>
      <c r="P2596" s="96"/>
      <c r="Q2596" s="96"/>
      <c r="R2596" s="96"/>
      <c r="T2596" s="4" t="s">
        <v>1669</v>
      </c>
      <c r="U2596" s="4" t="s">
        <v>1670</v>
      </c>
      <c r="V2596" s="4" t="s">
        <v>1671</v>
      </c>
      <c r="W2596" s="4" t="s">
        <v>1672</v>
      </c>
      <c r="X2596" s="4" t="s">
        <v>1673</v>
      </c>
      <c r="Y2596" s="4">
        <v>1296</v>
      </c>
      <c r="Z2596" s="91">
        <f t="shared" ref="Z2596:AK2596" si="2671">C2596*100000/Z2587</f>
        <v>1206.17110799439</v>
      </c>
      <c r="AA2596" s="91">
        <f t="shared" si="2671"/>
        <v>1460.0205315387248</v>
      </c>
      <c r="AB2596" s="91">
        <f t="shared" si="2671"/>
        <v>1475.738176277601</v>
      </c>
      <c r="AC2596" s="91">
        <f t="shared" si="2671"/>
        <v>1284.2903137660239</v>
      </c>
      <c r="AD2596" s="91">
        <f t="shared" si="2671"/>
        <v>1376.0263100798209</v>
      </c>
      <c r="AE2596" s="91">
        <f t="shared" si="2671"/>
        <v>1430.293912677957</v>
      </c>
      <c r="AF2596" s="91">
        <f t="shared" si="2671"/>
        <v>1554.936817305633</v>
      </c>
      <c r="AG2596" s="91">
        <f t="shared" si="2671"/>
        <v>1601.1417380252933</v>
      </c>
      <c r="AH2596" s="91">
        <f t="shared" si="2671"/>
        <v>1520.792963162113</v>
      </c>
      <c r="AI2596" s="91">
        <f t="shared" si="2671"/>
        <v>1644.0758107096419</v>
      </c>
      <c r="AJ2596" s="91">
        <f t="shared" si="2671"/>
        <v>1633.7459738445418</v>
      </c>
      <c r="AK2596" s="91">
        <f t="shared" si="2671"/>
        <v>1745.598361807633</v>
      </c>
      <c r="AL2596" s="148"/>
      <c r="AM2596" s="148"/>
      <c r="AN2596" s="148"/>
      <c r="AO2596" s="148"/>
    </row>
    <row r="2597" spans="1:41" ht="13.5" customHeight="1">
      <c r="A2597" s="88">
        <v>2594</v>
      </c>
      <c r="B2597" s="95" t="s">
        <v>15</v>
      </c>
      <c r="C2597" s="96">
        <v>28</v>
      </c>
      <c r="D2597" s="96">
        <v>36</v>
      </c>
      <c r="E2597" s="96">
        <v>52</v>
      </c>
      <c r="F2597" s="96">
        <v>22</v>
      </c>
      <c r="G2597" s="96">
        <v>25</v>
      </c>
      <c r="H2597" s="96">
        <v>21</v>
      </c>
      <c r="I2597" s="96">
        <v>38</v>
      </c>
      <c r="J2597" s="96">
        <v>50</v>
      </c>
      <c r="K2597" s="96">
        <v>27</v>
      </c>
      <c r="L2597" s="96">
        <v>25</v>
      </c>
      <c r="M2597" s="96">
        <v>31</v>
      </c>
      <c r="N2597" s="96">
        <v>15</v>
      </c>
      <c r="O2597" s="96"/>
      <c r="P2597" s="96"/>
      <c r="Q2597" s="96"/>
      <c r="R2597" s="96"/>
      <c r="Z2597" s="91">
        <f t="shared" ref="Z2597:AK2597" si="2672">C2597*100000/Z2587</f>
        <v>35.700624760933316</v>
      </c>
      <c r="AA2597" s="91">
        <f t="shared" si="2672"/>
        <v>45.625641610585149</v>
      </c>
      <c r="AB2597" s="91">
        <f t="shared" si="2672"/>
        <v>63.895408131919446</v>
      </c>
      <c r="AC2597" s="91">
        <f t="shared" si="2672"/>
        <v>26.137268180252107</v>
      </c>
      <c r="AD2597" s="91">
        <f t="shared" si="2672"/>
        <v>28.548263694602095</v>
      </c>
      <c r="AE2597" s="91">
        <f t="shared" si="2672"/>
        <v>23.229831528412298</v>
      </c>
      <c r="AF2597" s="91">
        <f t="shared" si="2672"/>
        <v>40.693938744913261</v>
      </c>
      <c r="AG2597" s="91">
        <f t="shared" si="2672"/>
        <v>52.086588745129902</v>
      </c>
      <c r="AH2597" s="91">
        <f t="shared" si="2672"/>
        <v>27.392535026935992</v>
      </c>
      <c r="AI2597" s="91">
        <f t="shared" si="2672"/>
        <v>24.626659836873007</v>
      </c>
      <c r="AJ2597" s="91">
        <f t="shared" si="2672"/>
        <v>30.074896193100237</v>
      </c>
      <c r="AK2597" s="91">
        <f t="shared" si="2672"/>
        <v>15.056915139226275</v>
      </c>
      <c r="AL2597" s="148"/>
      <c r="AM2597" s="148"/>
      <c r="AN2597" s="148"/>
      <c r="AO2597" s="148"/>
    </row>
    <row r="2598" spans="1:41" ht="13.5" customHeight="1">
      <c r="A2598" s="88">
        <v>2595</v>
      </c>
      <c r="B2598" s="95" t="s">
        <v>14</v>
      </c>
      <c r="C2598" s="96">
        <v>986</v>
      </c>
      <c r="D2598" s="96">
        <v>1103</v>
      </c>
      <c r="E2598" s="96">
        <v>978</v>
      </c>
      <c r="F2598" s="96">
        <v>1039</v>
      </c>
      <c r="G2598" s="96">
        <v>937</v>
      </c>
      <c r="H2598" s="96">
        <v>984</v>
      </c>
      <c r="I2598" s="96">
        <v>997</v>
      </c>
      <c r="J2598" s="96">
        <v>1121</v>
      </c>
      <c r="K2598" s="96">
        <v>958</v>
      </c>
      <c r="L2598" s="96">
        <v>1018</v>
      </c>
      <c r="M2598" s="96">
        <v>1164</v>
      </c>
      <c r="N2598" s="96">
        <v>924</v>
      </c>
      <c r="O2598" s="96"/>
      <c r="P2598" s="96"/>
      <c r="Q2598" s="96"/>
      <c r="R2598" s="96"/>
      <c r="Z2598" s="91">
        <f t="shared" ref="Z2598:AK2598" si="2673">C2598*100000/Z2587</f>
        <v>1257.172000510009</v>
      </c>
      <c r="AA2598" s="91">
        <f t="shared" si="2673"/>
        <v>1397.9189637909838</v>
      </c>
      <c r="AB2598" s="91">
        <f t="shared" si="2673"/>
        <v>1201.7251760195618</v>
      </c>
      <c r="AC2598" s="91">
        <f t="shared" si="2673"/>
        <v>1234.3918926946335</v>
      </c>
      <c r="AD2598" s="91">
        <f t="shared" si="2673"/>
        <v>1069.9889232736864</v>
      </c>
      <c r="AE2598" s="91">
        <f t="shared" si="2673"/>
        <v>1088.4835344741762</v>
      </c>
      <c r="AF2598" s="91">
        <f t="shared" si="2673"/>
        <v>1067.68044549154</v>
      </c>
      <c r="AG2598" s="91">
        <f t="shared" si="2673"/>
        <v>1167.7813196658124</v>
      </c>
      <c r="AH2598" s="91">
        <f t="shared" si="2673"/>
        <v>971.92772428906221</v>
      </c>
      <c r="AI2598" s="91">
        <f t="shared" si="2673"/>
        <v>1002.7975885574688</v>
      </c>
      <c r="AJ2598" s="91">
        <f t="shared" si="2673"/>
        <v>1129.2638441538281</v>
      </c>
      <c r="AK2598" s="91">
        <f t="shared" si="2673"/>
        <v>927.50597257633854</v>
      </c>
      <c r="AL2598" s="148"/>
      <c r="AM2598" s="148"/>
      <c r="AN2598" s="148"/>
      <c r="AO2598" s="148"/>
    </row>
    <row r="2599" spans="1:41" ht="13.5" customHeight="1">
      <c r="A2599" s="88">
        <v>2596</v>
      </c>
      <c r="B2599" s="95" t="s">
        <v>13</v>
      </c>
      <c r="C2599" s="96">
        <v>1168</v>
      </c>
      <c r="D2599" s="96">
        <v>1149</v>
      </c>
      <c r="E2599" s="96">
        <v>1060</v>
      </c>
      <c r="F2599" s="96">
        <v>1243</v>
      </c>
      <c r="G2599" s="96">
        <v>1204</v>
      </c>
      <c r="H2599" s="96">
        <v>1262</v>
      </c>
      <c r="I2599" s="96">
        <v>1320</v>
      </c>
      <c r="J2599" s="96">
        <v>1191</v>
      </c>
      <c r="K2599" s="96">
        <v>993</v>
      </c>
      <c r="L2599" s="96">
        <v>1049</v>
      </c>
      <c r="M2599" s="96">
        <v>880</v>
      </c>
      <c r="N2599" s="96">
        <v>785</v>
      </c>
      <c r="O2599" s="96"/>
      <c r="P2599" s="96"/>
      <c r="Q2599" s="96"/>
      <c r="R2599" s="96"/>
      <c r="Z2599" s="91">
        <f t="shared" ref="Z2599:AK2599" si="2674">C2599*100000/Z2587</f>
        <v>1489.2260614560755</v>
      </c>
      <c r="AA2599" s="91">
        <f t="shared" si="2674"/>
        <v>1456.2183947378426</v>
      </c>
      <c r="AB2599" s="91">
        <f t="shared" si="2674"/>
        <v>1302.483319612204</v>
      </c>
      <c r="AC2599" s="91">
        <f t="shared" si="2674"/>
        <v>1476.7556521842439</v>
      </c>
      <c r="AD2599" s="91">
        <f t="shared" si="2674"/>
        <v>1374.884379532037</v>
      </c>
      <c r="AE2599" s="91">
        <f t="shared" si="2674"/>
        <v>1396.0022566122057</v>
      </c>
      <c r="AF2599" s="91">
        <f t="shared" si="2674"/>
        <v>1413.5789248233027</v>
      </c>
      <c r="AG2599" s="91">
        <f t="shared" si="2674"/>
        <v>1240.7025439089944</v>
      </c>
      <c r="AH2599" s="91">
        <f t="shared" si="2674"/>
        <v>1007.4365659906459</v>
      </c>
      <c r="AI2599" s="91">
        <f t="shared" si="2674"/>
        <v>1033.3346467551912</v>
      </c>
      <c r="AJ2599" s="91">
        <f t="shared" si="2674"/>
        <v>853.73898870736161</v>
      </c>
      <c r="AK2599" s="91">
        <f t="shared" si="2674"/>
        <v>787.97855895284169</v>
      </c>
      <c r="AL2599" s="148"/>
      <c r="AM2599" s="148"/>
      <c r="AN2599" s="148"/>
      <c r="AO2599" s="148"/>
    </row>
    <row r="2600" spans="1:41" ht="13.5" customHeight="1">
      <c r="A2600" s="88">
        <v>2597</v>
      </c>
      <c r="B2600" s="95" t="s">
        <v>12</v>
      </c>
      <c r="C2600" s="96">
        <v>4664</v>
      </c>
      <c r="D2600" s="96">
        <v>4548</v>
      </c>
      <c r="E2600" s="96">
        <v>4206</v>
      </c>
      <c r="F2600" s="96">
        <v>4734</v>
      </c>
      <c r="G2600" s="96">
        <v>4941</v>
      </c>
      <c r="H2600" s="96">
        <v>5670</v>
      </c>
      <c r="I2600" s="96">
        <v>5693</v>
      </c>
      <c r="J2600" s="96">
        <v>5814</v>
      </c>
      <c r="K2600" s="96">
        <v>5973</v>
      </c>
      <c r="L2600" s="96">
        <v>5914</v>
      </c>
      <c r="M2600" s="96">
        <v>4705</v>
      </c>
      <c r="N2600" s="96">
        <v>5575</v>
      </c>
      <c r="O2600" s="96"/>
      <c r="P2600" s="96"/>
      <c r="Q2600" s="96"/>
      <c r="R2600" s="96"/>
      <c r="Z2600" s="91">
        <f t="shared" ref="Z2600:AK2600" si="2675">C2600*100000/Z2587</f>
        <v>5946.7040673211777</v>
      </c>
      <c r="AA2600" s="91">
        <f t="shared" si="2675"/>
        <v>5764.0393901372572</v>
      </c>
      <c r="AB2600" s="91">
        <f t="shared" si="2675"/>
        <v>5168.1555115933306</v>
      </c>
      <c r="AC2600" s="91">
        <f t="shared" si="2675"/>
        <v>5624.2648893324304</v>
      </c>
      <c r="AD2600" s="91">
        <f t="shared" si="2675"/>
        <v>5642.2788366011582</v>
      </c>
      <c r="AE2600" s="91">
        <f t="shared" si="2675"/>
        <v>6272.0545126713196</v>
      </c>
      <c r="AF2600" s="91">
        <f t="shared" si="2675"/>
        <v>6096.594559862926</v>
      </c>
      <c r="AG2600" s="91">
        <f t="shared" si="2675"/>
        <v>6056.6285392837053</v>
      </c>
      <c r="AH2600" s="91">
        <f t="shared" si="2675"/>
        <v>6059.8374709588397</v>
      </c>
      <c r="AI2600" s="91">
        <f t="shared" si="2675"/>
        <v>5825.6826510106785</v>
      </c>
      <c r="AJ2600" s="91">
        <f t="shared" si="2675"/>
        <v>4564.5931157592458</v>
      </c>
      <c r="AK2600" s="91">
        <f t="shared" si="2675"/>
        <v>5596.1534600790992</v>
      </c>
      <c r="AL2600" s="148"/>
      <c r="AM2600" s="148"/>
      <c r="AN2600" s="148"/>
      <c r="AO2600" s="148"/>
    </row>
    <row r="2601" spans="1:41" ht="13.5" customHeight="1">
      <c r="A2601" s="88">
        <v>2598</v>
      </c>
      <c r="B2601" s="95" t="s">
        <v>11</v>
      </c>
      <c r="C2601" s="96">
        <v>604</v>
      </c>
      <c r="D2601" s="96">
        <v>684</v>
      </c>
      <c r="E2601" s="96">
        <v>701</v>
      </c>
      <c r="F2601" s="96">
        <v>1214</v>
      </c>
      <c r="G2601" s="96">
        <v>1287</v>
      </c>
      <c r="H2601" s="96">
        <v>1580</v>
      </c>
      <c r="I2601" s="96">
        <v>1135</v>
      </c>
      <c r="J2601" s="96">
        <v>1172</v>
      </c>
      <c r="K2601" s="96">
        <v>1230</v>
      </c>
      <c r="L2601" s="96">
        <v>1094</v>
      </c>
      <c r="M2601" s="96">
        <v>892</v>
      </c>
      <c r="N2601" s="96">
        <v>718</v>
      </c>
      <c r="O2601" s="96"/>
      <c r="P2601" s="96"/>
      <c r="Q2601" s="96"/>
      <c r="R2601" s="96"/>
      <c r="Z2601" s="91">
        <f t="shared" ref="Z2601:AK2601" si="2676">C2601*100000/Z2587</f>
        <v>770.11347698584723</v>
      </c>
      <c r="AA2601" s="91">
        <f t="shared" si="2676"/>
        <v>866.88719060111782</v>
      </c>
      <c r="AB2601" s="91">
        <f t="shared" si="2676"/>
        <v>861.3592519322217</v>
      </c>
      <c r="AC2601" s="91">
        <f t="shared" si="2676"/>
        <v>1442.3019804920934</v>
      </c>
      <c r="AD2601" s="91">
        <f t="shared" si="2676"/>
        <v>1469.6646149981159</v>
      </c>
      <c r="AE2601" s="91">
        <f t="shared" si="2676"/>
        <v>1747.7682768995919</v>
      </c>
      <c r="AF2601" s="91">
        <f t="shared" si="2676"/>
        <v>1215.463696723067</v>
      </c>
      <c r="AG2601" s="91">
        <f t="shared" si="2676"/>
        <v>1220.9096401858449</v>
      </c>
      <c r="AH2601" s="91">
        <f t="shared" si="2676"/>
        <v>1247.882151227084</v>
      </c>
      <c r="AI2601" s="91">
        <f t="shared" si="2676"/>
        <v>1077.6626344615627</v>
      </c>
      <c r="AJ2601" s="91">
        <f t="shared" si="2676"/>
        <v>865.38088400791651</v>
      </c>
      <c r="AK2601" s="91">
        <f t="shared" si="2676"/>
        <v>720.7243379976311</v>
      </c>
      <c r="AL2601" s="148"/>
      <c r="AM2601" s="148"/>
      <c r="AN2601" s="148"/>
      <c r="AO2601" s="148"/>
    </row>
    <row r="2602" spans="1:41" ht="13.5" customHeight="1">
      <c r="A2602" s="88">
        <v>2599</v>
      </c>
      <c r="B2602" s="95" t="s">
        <v>28</v>
      </c>
      <c r="C2602" s="96">
        <v>2</v>
      </c>
      <c r="D2602" s="96">
        <v>109</v>
      </c>
      <c r="E2602" s="96">
        <v>0</v>
      </c>
      <c r="F2602" s="96">
        <v>0</v>
      </c>
      <c r="G2602" s="96">
        <v>0</v>
      </c>
      <c r="H2602" s="96">
        <v>0</v>
      </c>
      <c r="I2602" s="96">
        <v>0</v>
      </c>
      <c r="J2602" s="96">
        <v>0</v>
      </c>
      <c r="K2602" s="96">
        <v>0</v>
      </c>
      <c r="L2602" s="96">
        <v>0</v>
      </c>
      <c r="M2602" s="96">
        <v>0</v>
      </c>
      <c r="N2602" s="96">
        <v>0</v>
      </c>
      <c r="O2602" s="96"/>
      <c r="P2602" s="96"/>
      <c r="Q2602" s="96"/>
      <c r="R2602" s="96"/>
      <c r="Z2602" s="91">
        <f t="shared" ref="Z2602:AK2602" si="2677">C2602*100000/Z2587</f>
        <v>2.5500446257809513</v>
      </c>
      <c r="AA2602" s="91">
        <f t="shared" si="2677"/>
        <v>138.1443037653828</v>
      </c>
      <c r="AB2602" s="91">
        <f t="shared" si="2677"/>
        <v>0</v>
      </c>
      <c r="AC2602" s="91">
        <f t="shared" si="2677"/>
        <v>0</v>
      </c>
      <c r="AD2602" s="91">
        <f t="shared" si="2677"/>
        <v>0</v>
      </c>
      <c r="AE2602" s="91">
        <f t="shared" si="2677"/>
        <v>0</v>
      </c>
      <c r="AF2602" s="91">
        <f t="shared" si="2677"/>
        <v>0</v>
      </c>
      <c r="AG2602" s="91">
        <f t="shared" si="2677"/>
        <v>0</v>
      </c>
      <c r="AH2602" s="91">
        <f t="shared" si="2677"/>
        <v>0</v>
      </c>
      <c r="AI2602" s="91">
        <f t="shared" si="2677"/>
        <v>0</v>
      </c>
      <c r="AJ2602" s="91">
        <f t="shared" si="2677"/>
        <v>0</v>
      </c>
      <c r="AK2602" s="91">
        <f t="shared" si="2677"/>
        <v>0</v>
      </c>
      <c r="AL2602" s="148"/>
      <c r="AM2602" s="148"/>
      <c r="AN2602" s="148"/>
      <c r="AO2602" s="148"/>
    </row>
    <row r="2603" spans="1:41" ht="13.5" customHeight="1">
      <c r="A2603" s="88">
        <v>2600</v>
      </c>
      <c r="B2603" s="97" t="s">
        <v>118</v>
      </c>
      <c r="C2603" s="96">
        <v>7452</v>
      </c>
      <c r="D2603" s="96">
        <v>7629</v>
      </c>
      <c r="E2603" s="96">
        <v>6997</v>
      </c>
      <c r="F2603" s="96">
        <v>8252</v>
      </c>
      <c r="G2603" s="96">
        <v>8394</v>
      </c>
      <c r="H2603" s="96">
        <v>9517</v>
      </c>
      <c r="I2603" s="96">
        <v>9183</v>
      </c>
      <c r="J2603" s="96">
        <v>9348</v>
      </c>
      <c r="K2603" s="96">
        <v>9181</v>
      </c>
      <c r="L2603" s="96">
        <v>9100</v>
      </c>
      <c r="M2603" s="96">
        <v>7672</v>
      </c>
      <c r="N2603" s="96">
        <v>8017</v>
      </c>
      <c r="O2603" s="96"/>
      <c r="P2603" s="96"/>
      <c r="Q2603" s="96"/>
      <c r="R2603" s="96"/>
      <c r="T2603" s="4" t="s">
        <v>1674</v>
      </c>
      <c r="U2603" s="4" t="s">
        <v>1675</v>
      </c>
      <c r="V2603" s="4" t="s">
        <v>1676</v>
      </c>
      <c r="W2603" s="4" t="s">
        <v>1677</v>
      </c>
      <c r="X2603" s="4" t="s">
        <v>1678</v>
      </c>
      <c r="Y2603" s="4">
        <v>9829.7999999999993</v>
      </c>
      <c r="Z2603" s="91">
        <f t="shared" ref="Z2603:AK2603" si="2678">C2603*100000/Z2587</f>
        <v>9501.4662756598245</v>
      </c>
      <c r="AA2603" s="91">
        <f t="shared" si="2678"/>
        <v>9668.8338846431689</v>
      </c>
      <c r="AB2603" s="91">
        <f t="shared" si="2678"/>
        <v>8597.6186672892381</v>
      </c>
      <c r="AC2603" s="91">
        <f t="shared" si="2678"/>
        <v>9803.8516828836528</v>
      </c>
      <c r="AD2603" s="91">
        <f t="shared" si="2678"/>
        <v>9585.3650180995992</v>
      </c>
      <c r="AE2603" s="91">
        <f t="shared" si="2678"/>
        <v>10527.538412185706</v>
      </c>
      <c r="AF2603" s="91">
        <f t="shared" si="2678"/>
        <v>9834.0115656457492</v>
      </c>
      <c r="AG2603" s="91">
        <f t="shared" si="2678"/>
        <v>9738.108631789486</v>
      </c>
      <c r="AH2603" s="91">
        <f t="shared" si="2678"/>
        <v>9314.4764474925687</v>
      </c>
      <c r="AI2603" s="91">
        <f t="shared" si="2678"/>
        <v>8964.1041806217745</v>
      </c>
      <c r="AJ2603" s="91">
        <f t="shared" si="2678"/>
        <v>7443.0517288214523</v>
      </c>
      <c r="AK2603" s="91">
        <f t="shared" si="2678"/>
        <v>8047.4192447451369</v>
      </c>
      <c r="AL2603" s="148"/>
      <c r="AM2603" s="148"/>
      <c r="AN2603" s="148"/>
      <c r="AO2603" s="148"/>
    </row>
    <row r="2604" spans="1:41" ht="13.5" customHeight="1">
      <c r="A2604" s="88">
        <v>2601</v>
      </c>
      <c r="B2604" s="95" t="s">
        <v>10</v>
      </c>
      <c r="C2604" s="96">
        <v>283</v>
      </c>
      <c r="D2604" s="96">
        <v>201</v>
      </c>
      <c r="E2604" s="96">
        <v>116</v>
      </c>
      <c r="F2604" s="96">
        <v>155</v>
      </c>
      <c r="G2604" s="96">
        <v>178</v>
      </c>
      <c r="H2604" s="96">
        <v>188</v>
      </c>
      <c r="I2604" s="96">
        <v>142</v>
      </c>
      <c r="J2604" s="96">
        <v>126</v>
      </c>
      <c r="K2604" s="96">
        <v>128</v>
      </c>
      <c r="L2604" s="96">
        <v>219</v>
      </c>
      <c r="M2604" s="96">
        <v>151</v>
      </c>
      <c r="N2604" s="96">
        <v>98</v>
      </c>
      <c r="O2604" s="96"/>
      <c r="P2604" s="96"/>
      <c r="Q2604" s="96"/>
      <c r="R2604" s="96"/>
      <c r="Z2604" s="91">
        <f t="shared" ref="Z2604:AK2604" si="2679">C2604*100000/Z2587</f>
        <v>360.83131454800457</v>
      </c>
      <c r="AA2604" s="91">
        <f t="shared" si="2679"/>
        <v>254.74316565910041</v>
      </c>
      <c r="AB2604" s="91">
        <f t="shared" si="2679"/>
        <v>142.53591044812799</v>
      </c>
      <c r="AC2604" s="91">
        <f t="shared" si="2679"/>
        <v>184.14893490632164</v>
      </c>
      <c r="AD2604" s="91">
        <f t="shared" si="2679"/>
        <v>203.26363750556692</v>
      </c>
      <c r="AE2604" s="91">
        <f t="shared" si="2679"/>
        <v>207.96230130197674</v>
      </c>
      <c r="AF2604" s="91">
        <f t="shared" si="2679"/>
        <v>152.06682373099164</v>
      </c>
      <c r="AG2604" s="91">
        <f t="shared" si="2679"/>
        <v>131.25820363772735</v>
      </c>
      <c r="AH2604" s="91">
        <f t="shared" si="2679"/>
        <v>129.86090679436322</v>
      </c>
      <c r="AI2604" s="91">
        <f t="shared" si="2679"/>
        <v>215.72954017100753</v>
      </c>
      <c r="AJ2604" s="91">
        <f t="shared" si="2679"/>
        <v>146.49384919864954</v>
      </c>
      <c r="AK2604" s="91">
        <f t="shared" si="2679"/>
        <v>98.371845576278332</v>
      </c>
      <c r="AL2604" s="148"/>
      <c r="AM2604" s="148"/>
      <c r="AN2604" s="148"/>
      <c r="AO2604" s="148"/>
    </row>
    <row r="2605" spans="1:41" ht="13.5" customHeight="1">
      <c r="A2605" s="88">
        <v>2602</v>
      </c>
      <c r="B2605" s="95" t="s">
        <v>9</v>
      </c>
      <c r="C2605" s="96">
        <v>10</v>
      </c>
      <c r="D2605" s="96">
        <v>6</v>
      </c>
      <c r="E2605" s="96">
        <v>20</v>
      </c>
      <c r="F2605" s="96">
        <v>18</v>
      </c>
      <c r="G2605" s="96">
        <v>32</v>
      </c>
      <c r="H2605" s="96">
        <v>34</v>
      </c>
      <c r="I2605" s="96">
        <v>17</v>
      </c>
      <c r="J2605" s="96">
        <v>10</v>
      </c>
      <c r="K2605" s="96">
        <v>8</v>
      </c>
      <c r="L2605" s="96">
        <v>10</v>
      </c>
      <c r="M2605" s="96">
        <v>26</v>
      </c>
      <c r="N2605" s="96">
        <v>8</v>
      </c>
      <c r="O2605" s="96"/>
      <c r="P2605" s="96"/>
      <c r="Q2605" s="96"/>
      <c r="R2605" s="96"/>
      <c r="Z2605" s="91">
        <f t="shared" ref="Z2605:AK2605" si="2680">C2605*100000/Z2587</f>
        <v>12.750223128904755</v>
      </c>
      <c r="AA2605" s="91">
        <f t="shared" si="2680"/>
        <v>7.6042736017641914</v>
      </c>
      <c r="AB2605" s="91">
        <f t="shared" si="2680"/>
        <v>24.575156973815169</v>
      </c>
      <c r="AC2605" s="91">
        <f t="shared" si="2680"/>
        <v>21.38503760202445</v>
      </c>
      <c r="AD2605" s="91">
        <f t="shared" si="2680"/>
        <v>36.54177752909068</v>
      </c>
      <c r="AE2605" s="91">
        <f t="shared" si="2680"/>
        <v>37.610203426953241</v>
      </c>
      <c r="AF2605" s="91">
        <f t="shared" si="2680"/>
        <v>18.205183122724353</v>
      </c>
      <c r="AG2605" s="91">
        <f t="shared" si="2680"/>
        <v>10.417317749025981</v>
      </c>
      <c r="AH2605" s="91">
        <f t="shared" si="2680"/>
        <v>8.1163066746477011</v>
      </c>
      <c r="AI2605" s="91">
        <f t="shared" si="2680"/>
        <v>9.8506639347492015</v>
      </c>
      <c r="AJ2605" s="91">
        <f t="shared" si="2680"/>
        <v>25.224106484535682</v>
      </c>
      <c r="AK2605" s="91">
        <f t="shared" si="2680"/>
        <v>8.0303547409206804</v>
      </c>
      <c r="AL2605" s="148"/>
      <c r="AM2605" s="148"/>
      <c r="AN2605" s="148"/>
      <c r="AO2605" s="148"/>
    </row>
    <row r="2606" spans="1:41" ht="13.5" customHeight="1">
      <c r="A2606" s="88">
        <v>2603</v>
      </c>
      <c r="B2606" s="95" t="s">
        <v>8</v>
      </c>
      <c r="C2606" s="96">
        <v>651</v>
      </c>
      <c r="D2606" s="96">
        <v>649</v>
      </c>
      <c r="E2606" s="96">
        <v>641</v>
      </c>
      <c r="F2606" s="96">
        <v>806</v>
      </c>
      <c r="G2606" s="96">
        <v>798</v>
      </c>
      <c r="H2606" s="96">
        <v>736</v>
      </c>
      <c r="I2606" s="96">
        <v>654</v>
      </c>
      <c r="J2606" s="96">
        <v>643</v>
      </c>
      <c r="K2606" s="96">
        <v>576</v>
      </c>
      <c r="L2606" s="96">
        <v>980</v>
      </c>
      <c r="M2606" s="96">
        <v>825</v>
      </c>
      <c r="N2606" s="96">
        <v>624</v>
      </c>
      <c r="O2606" s="96"/>
      <c r="P2606" s="96"/>
      <c r="Q2606" s="96"/>
      <c r="R2606" s="96"/>
      <c r="Z2606" s="91">
        <f t="shared" ref="Z2606:AK2606" si="2681">C2606*100000/Z2587</f>
        <v>830.03952569169962</v>
      </c>
      <c r="AA2606" s="91">
        <f t="shared" si="2681"/>
        <v>822.52892792416003</v>
      </c>
      <c r="AB2606" s="91">
        <f t="shared" si="2681"/>
        <v>787.63378101077626</v>
      </c>
      <c r="AC2606" s="91">
        <f t="shared" si="2681"/>
        <v>957.57446151287263</v>
      </c>
      <c r="AD2606" s="91">
        <f t="shared" si="2681"/>
        <v>911.26057713169882</v>
      </c>
      <c r="AE2606" s="91">
        <f t="shared" si="2681"/>
        <v>814.15028594816431</v>
      </c>
      <c r="AF2606" s="91">
        <f t="shared" si="2681"/>
        <v>700.36410366245445</v>
      </c>
      <c r="AG2606" s="91">
        <f t="shared" si="2681"/>
        <v>669.83353126237057</v>
      </c>
      <c r="AH2606" s="91">
        <f t="shared" si="2681"/>
        <v>584.37408057463449</v>
      </c>
      <c r="AI2606" s="91">
        <f t="shared" si="2681"/>
        <v>965.36506560542182</v>
      </c>
      <c r="AJ2606" s="91">
        <f t="shared" si="2681"/>
        <v>800.38030191315147</v>
      </c>
      <c r="AK2606" s="91">
        <f t="shared" si="2681"/>
        <v>626.367669791813</v>
      </c>
      <c r="AL2606" s="148"/>
      <c r="AM2606" s="148"/>
      <c r="AN2606" s="148"/>
      <c r="AO2606" s="148"/>
    </row>
    <row r="2607" spans="1:41" ht="13.5" customHeight="1">
      <c r="A2607" s="88">
        <v>2604</v>
      </c>
      <c r="B2607" s="95" t="s">
        <v>24</v>
      </c>
      <c r="C2607" s="96">
        <v>2</v>
      </c>
      <c r="D2607" s="96">
        <v>3</v>
      </c>
      <c r="E2607" s="96">
        <v>0</v>
      </c>
      <c r="F2607" s="96">
        <v>2</v>
      </c>
      <c r="G2607" s="96">
        <v>0</v>
      </c>
      <c r="H2607" s="96">
        <v>1</v>
      </c>
      <c r="I2607" s="96">
        <v>4</v>
      </c>
      <c r="J2607" s="96">
        <v>2</v>
      </c>
      <c r="K2607" s="96">
        <v>3</v>
      </c>
      <c r="L2607" s="96">
        <v>2</v>
      </c>
      <c r="M2607" s="96">
        <v>6</v>
      </c>
      <c r="N2607" s="96">
        <v>10</v>
      </c>
      <c r="O2607" s="96"/>
      <c r="P2607" s="96"/>
      <c r="Q2607" s="96"/>
      <c r="R2607" s="96"/>
      <c r="Z2607" s="91">
        <f t="shared" ref="Z2607:AK2607" si="2682">C2607*100000/Z2587</f>
        <v>2.5500446257809513</v>
      </c>
      <c r="AA2607" s="91">
        <f t="shared" si="2682"/>
        <v>3.8021368008820957</v>
      </c>
      <c r="AB2607" s="91">
        <f t="shared" si="2682"/>
        <v>0</v>
      </c>
      <c r="AC2607" s="91">
        <f t="shared" si="2682"/>
        <v>2.376115289113828</v>
      </c>
      <c r="AD2607" s="91">
        <f t="shared" si="2682"/>
        <v>0</v>
      </c>
      <c r="AE2607" s="91">
        <f t="shared" si="2682"/>
        <v>1.1061824537339189</v>
      </c>
      <c r="AF2607" s="91">
        <f t="shared" si="2682"/>
        <v>4.2835724994645537</v>
      </c>
      <c r="AG2607" s="91">
        <f t="shared" si="2682"/>
        <v>2.0834635498051961</v>
      </c>
      <c r="AH2607" s="91">
        <f t="shared" si="2682"/>
        <v>3.0436150029928881</v>
      </c>
      <c r="AI2607" s="91">
        <f t="shared" si="2682"/>
        <v>1.9701327869498404</v>
      </c>
      <c r="AJ2607" s="91">
        <f t="shared" si="2682"/>
        <v>5.8209476502774651</v>
      </c>
      <c r="AK2607" s="91">
        <f t="shared" si="2682"/>
        <v>10.03794342615085</v>
      </c>
      <c r="AL2607" s="148"/>
      <c r="AM2607" s="148"/>
      <c r="AN2607" s="148"/>
      <c r="AO2607" s="148"/>
    </row>
    <row r="2608" spans="1:41" ht="13.5" customHeight="1">
      <c r="A2608" s="88">
        <v>2605</v>
      </c>
      <c r="B2608" s="97" t="s">
        <v>119</v>
      </c>
      <c r="C2608" s="96">
        <v>946</v>
      </c>
      <c r="D2608" s="96">
        <v>859</v>
      </c>
      <c r="E2608" s="96">
        <v>777</v>
      </c>
      <c r="F2608" s="96">
        <v>981</v>
      </c>
      <c r="G2608" s="96">
        <v>1008</v>
      </c>
      <c r="H2608" s="96">
        <v>959</v>
      </c>
      <c r="I2608" s="96">
        <v>817</v>
      </c>
      <c r="J2608" s="96">
        <v>781</v>
      </c>
      <c r="K2608" s="96">
        <v>715</v>
      </c>
      <c r="L2608" s="96">
        <v>1211</v>
      </c>
      <c r="M2608" s="96">
        <v>1008</v>
      </c>
      <c r="N2608" s="96">
        <v>740</v>
      </c>
      <c r="O2608" s="96"/>
      <c r="P2608" s="96"/>
      <c r="Q2608" s="96"/>
      <c r="R2608" s="96"/>
      <c r="T2608" s="4" t="s">
        <v>1495</v>
      </c>
      <c r="U2608" s="4" t="s">
        <v>1679</v>
      </c>
      <c r="V2608" s="4" t="s">
        <v>1680</v>
      </c>
      <c r="W2608" s="4" t="s">
        <v>1681</v>
      </c>
      <c r="X2608" s="4" t="s">
        <v>1682</v>
      </c>
      <c r="Y2608" s="4">
        <v>1093.5999999999999</v>
      </c>
      <c r="Z2608" s="91">
        <f t="shared" ref="Z2608:AK2608" si="2683">C2608*100000/Z2587</f>
        <v>1206.17110799439</v>
      </c>
      <c r="AA2608" s="91">
        <f t="shared" si="2683"/>
        <v>1088.6785039859067</v>
      </c>
      <c r="AB2608" s="91">
        <f t="shared" si="2683"/>
        <v>954.74484843271932</v>
      </c>
      <c r="AC2608" s="91">
        <f t="shared" si="2683"/>
        <v>1165.4845493103326</v>
      </c>
      <c r="AD2608" s="91">
        <f t="shared" si="2683"/>
        <v>1151.0659921663564</v>
      </c>
      <c r="AE2608" s="91">
        <f t="shared" si="2683"/>
        <v>1060.8289731308282</v>
      </c>
      <c r="AF2608" s="91">
        <f t="shared" si="2683"/>
        <v>874.91968301563509</v>
      </c>
      <c r="AG2608" s="91">
        <f t="shared" si="2683"/>
        <v>813.59251619892905</v>
      </c>
      <c r="AH2608" s="91">
        <f t="shared" si="2683"/>
        <v>725.3949090466383</v>
      </c>
      <c r="AI2608" s="91">
        <f t="shared" si="2683"/>
        <v>1192.9154024981283</v>
      </c>
      <c r="AJ2608" s="91">
        <f t="shared" si="2683"/>
        <v>977.91920524661418</v>
      </c>
      <c r="AK2608" s="91">
        <f t="shared" si="2683"/>
        <v>742.80781353516295</v>
      </c>
      <c r="AL2608" s="148"/>
      <c r="AM2608" s="148"/>
      <c r="AN2608" s="148"/>
      <c r="AO2608" s="148"/>
    </row>
    <row r="2609" spans="1:41" ht="13.5" customHeight="1">
      <c r="A2609" s="88">
        <v>2606</v>
      </c>
      <c r="B2609" s="95" t="s">
        <v>7</v>
      </c>
      <c r="C2609" s="96">
        <v>219</v>
      </c>
      <c r="D2609" s="96">
        <v>219</v>
      </c>
      <c r="E2609" s="96">
        <v>254</v>
      </c>
      <c r="F2609" s="96">
        <v>369</v>
      </c>
      <c r="G2609" s="96">
        <v>407</v>
      </c>
      <c r="H2609" s="96">
        <v>366</v>
      </c>
      <c r="I2609" s="96">
        <v>366</v>
      </c>
      <c r="J2609" s="96">
        <v>327</v>
      </c>
      <c r="K2609" s="96">
        <v>320</v>
      </c>
      <c r="L2609" s="96">
        <v>372</v>
      </c>
      <c r="M2609" s="96">
        <v>393</v>
      </c>
      <c r="N2609" s="96">
        <v>274</v>
      </c>
      <c r="O2609" s="96"/>
      <c r="P2609" s="96"/>
      <c r="Q2609" s="96"/>
      <c r="R2609" s="96"/>
      <c r="Z2609" s="91">
        <f t="shared" ref="Z2609:AK2609" si="2684">C2609*100000/Z2587</f>
        <v>279.22988652301416</v>
      </c>
      <c r="AA2609" s="91">
        <f t="shared" si="2684"/>
        <v>277.55598646439302</v>
      </c>
      <c r="AB2609" s="91">
        <f t="shared" si="2684"/>
        <v>312.10449356745266</v>
      </c>
      <c r="AC2609" s="91">
        <f t="shared" si="2684"/>
        <v>438.39327084150125</v>
      </c>
      <c r="AD2609" s="91">
        <f t="shared" si="2684"/>
        <v>464.76573294812209</v>
      </c>
      <c r="AE2609" s="91">
        <f t="shared" si="2684"/>
        <v>404.86277806661428</v>
      </c>
      <c r="AF2609" s="91">
        <f t="shared" si="2684"/>
        <v>391.94688370100664</v>
      </c>
      <c r="AG2609" s="91">
        <f t="shared" si="2684"/>
        <v>340.64629039314957</v>
      </c>
      <c r="AH2609" s="91">
        <f t="shared" si="2684"/>
        <v>324.65226698590806</v>
      </c>
      <c r="AI2609" s="91">
        <f t="shared" si="2684"/>
        <v>366.4446983726703</v>
      </c>
      <c r="AJ2609" s="91">
        <f t="shared" si="2684"/>
        <v>381.27207109317396</v>
      </c>
      <c r="AK2609" s="91">
        <f t="shared" si="2684"/>
        <v>275.0396498765333</v>
      </c>
      <c r="AL2609" s="148"/>
      <c r="AM2609" s="148"/>
      <c r="AN2609" s="148"/>
      <c r="AO2609" s="148"/>
    </row>
    <row r="2610" spans="1:41" ht="13.5" customHeight="1">
      <c r="A2610" s="88">
        <v>2607</v>
      </c>
      <c r="B2610" s="95" t="s">
        <v>6</v>
      </c>
      <c r="C2610" s="96">
        <v>872</v>
      </c>
      <c r="D2610" s="96">
        <v>711</v>
      </c>
      <c r="E2610" s="96">
        <v>943</v>
      </c>
      <c r="F2610" s="96">
        <v>857</v>
      </c>
      <c r="G2610" s="96">
        <v>715</v>
      </c>
      <c r="H2610" s="96">
        <v>589</v>
      </c>
      <c r="I2610" s="96">
        <v>507</v>
      </c>
      <c r="J2610" s="96">
        <v>535</v>
      </c>
      <c r="K2610" s="96">
        <v>518</v>
      </c>
      <c r="L2610" s="96">
        <v>421</v>
      </c>
      <c r="M2610" s="96">
        <v>345</v>
      </c>
      <c r="N2610" s="96">
        <v>274</v>
      </c>
      <c r="O2610" s="96"/>
      <c r="P2610" s="96"/>
      <c r="Q2610" s="96"/>
      <c r="R2610" s="96"/>
      <c r="Z2610" s="91">
        <f t="shared" ref="Z2610:AK2610" si="2685">C2610*100000/Z2587</f>
        <v>1111.8194568404947</v>
      </c>
      <c r="AA2610" s="91">
        <f t="shared" si="2685"/>
        <v>901.10642180905666</v>
      </c>
      <c r="AB2610" s="91">
        <f t="shared" si="2685"/>
        <v>1158.7186513153854</v>
      </c>
      <c r="AC2610" s="91">
        <f t="shared" si="2685"/>
        <v>1018.1654013852752</v>
      </c>
      <c r="AD2610" s="91">
        <f t="shared" si="2685"/>
        <v>816.4803416656199</v>
      </c>
      <c r="AE2610" s="91">
        <f t="shared" si="2685"/>
        <v>651.54146524927819</v>
      </c>
      <c r="AF2610" s="91">
        <f t="shared" si="2685"/>
        <v>542.94281430713215</v>
      </c>
      <c r="AG2610" s="91">
        <f t="shared" si="2685"/>
        <v>557.32649957288993</v>
      </c>
      <c r="AH2610" s="91">
        <f t="shared" si="2685"/>
        <v>525.53085718343868</v>
      </c>
      <c r="AI2610" s="91">
        <f t="shared" si="2685"/>
        <v>414.7129516529414</v>
      </c>
      <c r="AJ2610" s="91">
        <f t="shared" si="2685"/>
        <v>334.70448989095422</v>
      </c>
      <c r="AK2610" s="91">
        <f t="shared" si="2685"/>
        <v>275.0396498765333</v>
      </c>
      <c r="AL2610" s="148"/>
      <c r="AM2610" s="148"/>
      <c r="AN2610" s="148"/>
      <c r="AO2610" s="148"/>
    </row>
    <row r="2611" spans="1:41" ht="13.5" customHeight="1">
      <c r="A2611" s="88">
        <v>2608</v>
      </c>
      <c r="B2611" s="95" t="s">
        <v>5</v>
      </c>
      <c r="C2611" s="96">
        <v>34</v>
      </c>
      <c r="D2611" s="96">
        <v>42</v>
      </c>
      <c r="E2611" s="96">
        <v>41</v>
      </c>
      <c r="F2611" s="96">
        <v>35</v>
      </c>
      <c r="G2611" s="96">
        <v>47</v>
      </c>
      <c r="H2611" s="96">
        <v>49</v>
      </c>
      <c r="I2611" s="96">
        <v>55</v>
      </c>
      <c r="J2611" s="96">
        <v>109</v>
      </c>
      <c r="K2611" s="96">
        <v>78</v>
      </c>
      <c r="L2611" s="96">
        <v>70</v>
      </c>
      <c r="M2611" s="96">
        <v>65</v>
      </c>
      <c r="N2611" s="96">
        <v>77</v>
      </c>
      <c r="O2611" s="96"/>
      <c r="P2611" s="96"/>
      <c r="Q2611" s="96"/>
      <c r="R2611" s="96"/>
      <c r="Z2611" s="91">
        <f t="shared" ref="Z2611:AK2611" si="2686">C2611*100000/Z2587</f>
        <v>43.350758638276169</v>
      </c>
      <c r="AA2611" s="91">
        <f t="shared" si="2686"/>
        <v>53.22991521234934</v>
      </c>
      <c r="AB2611" s="91">
        <f t="shared" si="2686"/>
        <v>50.379071796321099</v>
      </c>
      <c r="AC2611" s="91">
        <f t="shared" si="2686"/>
        <v>41.582017559491987</v>
      </c>
      <c r="AD2611" s="91">
        <f t="shared" si="2686"/>
        <v>53.670735745851935</v>
      </c>
      <c r="AE2611" s="91">
        <f t="shared" si="2686"/>
        <v>54.202940232962028</v>
      </c>
      <c r="AF2611" s="91">
        <f t="shared" si="2686"/>
        <v>58.899121867637611</v>
      </c>
      <c r="AG2611" s="91">
        <f t="shared" si="2686"/>
        <v>113.54876346438319</v>
      </c>
      <c r="AH2611" s="91">
        <f t="shared" si="2686"/>
        <v>79.133990077815085</v>
      </c>
      <c r="AI2611" s="91">
        <f t="shared" si="2686"/>
        <v>68.95464754324442</v>
      </c>
      <c r="AJ2611" s="91">
        <f t="shared" si="2686"/>
        <v>63.060266211339204</v>
      </c>
      <c r="AK2611" s="91">
        <f t="shared" si="2686"/>
        <v>77.292164381361545</v>
      </c>
      <c r="AL2611" s="148"/>
      <c r="AM2611" s="148"/>
      <c r="AN2611" s="148"/>
      <c r="AO2611" s="148"/>
    </row>
    <row r="2612" spans="1:41" ht="13.5" customHeight="1">
      <c r="A2612" s="88">
        <v>2609</v>
      </c>
      <c r="B2612" s="95" t="s">
        <v>26</v>
      </c>
      <c r="C2612" s="96">
        <v>3</v>
      </c>
      <c r="D2612" s="96">
        <v>2</v>
      </c>
      <c r="E2612" s="96">
        <v>2</v>
      </c>
      <c r="F2612" s="96">
        <v>1</v>
      </c>
      <c r="G2612" s="96">
        <v>4</v>
      </c>
      <c r="H2612" s="96">
        <v>0</v>
      </c>
      <c r="I2612" s="96">
        <v>0</v>
      </c>
      <c r="J2612" s="96">
        <v>5</v>
      </c>
      <c r="K2612" s="96">
        <v>1</v>
      </c>
      <c r="L2612" s="96">
        <v>6</v>
      </c>
      <c r="M2612" s="96">
        <v>13</v>
      </c>
      <c r="N2612" s="96">
        <v>1</v>
      </c>
      <c r="O2612" s="96"/>
      <c r="P2612" s="96"/>
      <c r="Q2612" s="96"/>
      <c r="R2612" s="96"/>
      <c r="Z2612" s="91">
        <f t="shared" ref="Z2612:AK2612" si="2687">C2612*100000/Z2587</f>
        <v>3.8250669386714269</v>
      </c>
      <c r="AA2612" s="91">
        <f t="shared" si="2687"/>
        <v>2.5347578672547306</v>
      </c>
      <c r="AB2612" s="91">
        <f t="shared" si="2687"/>
        <v>2.4575156973815169</v>
      </c>
      <c r="AC2612" s="91">
        <f t="shared" si="2687"/>
        <v>1.188057644556914</v>
      </c>
      <c r="AD2612" s="91">
        <f t="shared" si="2687"/>
        <v>4.567722191136335</v>
      </c>
      <c r="AE2612" s="91">
        <f t="shared" si="2687"/>
        <v>0</v>
      </c>
      <c r="AF2612" s="91">
        <f t="shared" si="2687"/>
        <v>0</v>
      </c>
      <c r="AG2612" s="91">
        <f t="shared" si="2687"/>
        <v>5.2086588745129907</v>
      </c>
      <c r="AH2612" s="91">
        <f t="shared" si="2687"/>
        <v>1.0145383343309626</v>
      </c>
      <c r="AI2612" s="91">
        <f t="shared" si="2687"/>
        <v>5.9103983608495216</v>
      </c>
      <c r="AJ2612" s="91">
        <f t="shared" si="2687"/>
        <v>12.612053242267841</v>
      </c>
      <c r="AK2612" s="91">
        <f t="shared" si="2687"/>
        <v>1.003794342615085</v>
      </c>
      <c r="AL2612" s="148"/>
      <c r="AM2612" s="148"/>
      <c r="AN2612" s="148"/>
      <c r="AO2612" s="148"/>
    </row>
    <row r="2613" spans="1:41" ht="13.5" customHeight="1">
      <c r="A2613" s="88">
        <v>2610</v>
      </c>
      <c r="B2613" s="95" t="s">
        <v>4</v>
      </c>
      <c r="C2613" s="96">
        <v>80</v>
      </c>
      <c r="D2613" s="96">
        <v>82</v>
      </c>
      <c r="E2613" s="96">
        <v>128</v>
      </c>
      <c r="F2613" s="96">
        <v>178</v>
      </c>
      <c r="G2613" s="96">
        <v>142</v>
      </c>
      <c r="H2613" s="96">
        <v>156</v>
      </c>
      <c r="I2613" s="96">
        <v>187</v>
      </c>
      <c r="J2613" s="96">
        <v>200</v>
      </c>
      <c r="K2613" s="96">
        <v>169</v>
      </c>
      <c r="L2613" s="96">
        <v>200</v>
      </c>
      <c r="M2613" s="96">
        <v>195</v>
      </c>
      <c r="N2613" s="96">
        <v>172</v>
      </c>
      <c r="O2613" s="96"/>
      <c r="P2613" s="96"/>
      <c r="Q2613" s="96"/>
      <c r="R2613" s="96"/>
      <c r="Z2613" s="91">
        <f t="shared" ref="Z2613:AK2613" si="2688">C2613*100000/Z2587</f>
        <v>102.00178503123804</v>
      </c>
      <c r="AA2613" s="91">
        <f t="shared" si="2688"/>
        <v>103.92507255744395</v>
      </c>
      <c r="AB2613" s="91">
        <f t="shared" si="2688"/>
        <v>157.28100463241708</v>
      </c>
      <c r="AC2613" s="91">
        <f t="shared" si="2688"/>
        <v>211.47426073113067</v>
      </c>
      <c r="AD2613" s="91">
        <f t="shared" si="2688"/>
        <v>162.15413778533988</v>
      </c>
      <c r="AE2613" s="91">
        <f t="shared" si="2688"/>
        <v>172.56446278249135</v>
      </c>
      <c r="AF2613" s="91">
        <f t="shared" si="2688"/>
        <v>200.25701434996787</v>
      </c>
      <c r="AG2613" s="91">
        <f t="shared" si="2688"/>
        <v>208.34635498051961</v>
      </c>
      <c r="AH2613" s="91">
        <f t="shared" si="2688"/>
        <v>171.4569785019327</v>
      </c>
      <c r="AI2613" s="91">
        <f t="shared" si="2688"/>
        <v>197.01327869498405</v>
      </c>
      <c r="AJ2613" s="91">
        <f t="shared" si="2688"/>
        <v>189.18079863401761</v>
      </c>
      <c r="AK2613" s="91">
        <f t="shared" si="2688"/>
        <v>172.65262692979462</v>
      </c>
      <c r="AL2613" s="148"/>
      <c r="AM2613" s="148"/>
      <c r="AN2613" s="148"/>
      <c r="AO2613" s="148"/>
    </row>
    <row r="2614" spans="1:41" ht="13.5" customHeight="1">
      <c r="A2614" s="88">
        <v>2611</v>
      </c>
      <c r="B2614" s="95" t="s">
        <v>3</v>
      </c>
      <c r="C2614" s="96">
        <v>147</v>
      </c>
      <c r="D2614" s="96">
        <v>182</v>
      </c>
      <c r="E2614" s="96">
        <v>230</v>
      </c>
      <c r="F2614" s="96">
        <v>405</v>
      </c>
      <c r="G2614" s="96">
        <v>712</v>
      </c>
      <c r="H2614" s="96">
        <v>876</v>
      </c>
      <c r="I2614" s="96">
        <v>846</v>
      </c>
      <c r="J2614" s="96">
        <v>897</v>
      </c>
      <c r="K2614" s="96">
        <v>689</v>
      </c>
      <c r="L2614" s="96">
        <v>745</v>
      </c>
      <c r="M2614" s="96">
        <v>951</v>
      </c>
      <c r="N2614" s="96">
        <v>806</v>
      </c>
      <c r="O2614" s="96"/>
      <c r="P2614" s="96"/>
      <c r="Q2614" s="96"/>
      <c r="R2614" s="96"/>
      <c r="Z2614" s="91">
        <f t="shared" ref="Z2614:AK2614" si="2689">C2614*100000/Z2587</f>
        <v>187.42827999489992</v>
      </c>
      <c r="AA2614" s="91">
        <f t="shared" si="2689"/>
        <v>230.66296592018048</v>
      </c>
      <c r="AB2614" s="91">
        <f t="shared" si="2689"/>
        <v>282.61430519887443</v>
      </c>
      <c r="AC2614" s="91">
        <f t="shared" si="2689"/>
        <v>481.16334604555016</v>
      </c>
      <c r="AD2614" s="91">
        <f t="shared" si="2689"/>
        <v>813.05455002226768</v>
      </c>
      <c r="AE2614" s="91">
        <f t="shared" si="2689"/>
        <v>969.01582947091288</v>
      </c>
      <c r="AF2614" s="91">
        <f t="shared" si="2689"/>
        <v>905.97558363675307</v>
      </c>
      <c r="AG2614" s="91">
        <f t="shared" si="2689"/>
        <v>934.4334020876305</v>
      </c>
      <c r="AH2614" s="91">
        <f t="shared" si="2689"/>
        <v>699.01691235403325</v>
      </c>
      <c r="AI2614" s="91">
        <f t="shared" si="2689"/>
        <v>733.8744631388156</v>
      </c>
      <c r="AJ2614" s="91">
        <f t="shared" si="2689"/>
        <v>922.62020256897824</v>
      </c>
      <c r="AK2614" s="91">
        <f t="shared" si="2689"/>
        <v>809.05824014775851</v>
      </c>
      <c r="AL2614" s="148"/>
      <c r="AM2614" s="148"/>
      <c r="AN2614" s="148"/>
      <c r="AO2614" s="148"/>
    </row>
    <row r="2615" spans="1:41" ht="13.5" customHeight="1">
      <c r="A2615" s="88">
        <v>2612</v>
      </c>
      <c r="B2615" s="95" t="s">
        <v>2</v>
      </c>
      <c r="C2615" s="96">
        <v>0</v>
      </c>
      <c r="D2615" s="96">
        <v>0</v>
      </c>
      <c r="E2615" s="96">
        <v>1</v>
      </c>
      <c r="F2615" s="96">
        <v>3</v>
      </c>
      <c r="G2615" s="96">
        <v>0</v>
      </c>
      <c r="H2615" s="96">
        <v>0</v>
      </c>
      <c r="I2615" s="96">
        <v>0</v>
      </c>
      <c r="J2615" s="96">
        <v>0</v>
      </c>
      <c r="K2615" s="96">
        <v>0</v>
      </c>
      <c r="L2615" s="96">
        <v>1</v>
      </c>
      <c r="M2615" s="96">
        <v>0</v>
      </c>
      <c r="N2615" s="96">
        <v>0</v>
      </c>
      <c r="O2615" s="96"/>
      <c r="P2615" s="96"/>
      <c r="Q2615" s="96"/>
      <c r="R2615" s="96"/>
      <c r="Z2615" s="91">
        <f t="shared" ref="Z2615:AK2615" si="2690">C2615*100000/Z2587</f>
        <v>0</v>
      </c>
      <c r="AA2615" s="91">
        <f t="shared" si="2690"/>
        <v>0</v>
      </c>
      <c r="AB2615" s="91">
        <f t="shared" si="2690"/>
        <v>1.2287578486907584</v>
      </c>
      <c r="AC2615" s="91">
        <f t="shared" si="2690"/>
        <v>3.5641729336707417</v>
      </c>
      <c r="AD2615" s="91">
        <f t="shared" si="2690"/>
        <v>0</v>
      </c>
      <c r="AE2615" s="91">
        <f t="shared" si="2690"/>
        <v>0</v>
      </c>
      <c r="AF2615" s="91">
        <f t="shared" si="2690"/>
        <v>0</v>
      </c>
      <c r="AG2615" s="91">
        <f t="shared" si="2690"/>
        <v>0</v>
      </c>
      <c r="AH2615" s="91">
        <f t="shared" si="2690"/>
        <v>0</v>
      </c>
      <c r="AI2615" s="91">
        <f t="shared" si="2690"/>
        <v>0.9850663934749202</v>
      </c>
      <c r="AJ2615" s="91">
        <f t="shared" si="2690"/>
        <v>0</v>
      </c>
      <c r="AK2615" s="91">
        <f t="shared" si="2690"/>
        <v>0</v>
      </c>
      <c r="AL2615" s="148"/>
      <c r="AM2615" s="148"/>
      <c r="AN2615" s="148"/>
      <c r="AO2615" s="148"/>
    </row>
    <row r="2616" spans="1:41" ht="13.5" customHeight="1">
      <c r="A2616" s="88">
        <v>2613</v>
      </c>
      <c r="B2616" s="95" t="s">
        <v>23</v>
      </c>
      <c r="C2616" s="96">
        <v>1</v>
      </c>
      <c r="D2616" s="96">
        <v>12</v>
      </c>
      <c r="E2616" s="96">
        <v>15</v>
      </c>
      <c r="F2616" s="96">
        <v>14</v>
      </c>
      <c r="G2616" s="96">
        <v>5</v>
      </c>
      <c r="H2616" s="96">
        <v>10</v>
      </c>
      <c r="I2616" s="96">
        <v>18</v>
      </c>
      <c r="J2616" s="96">
        <v>22</v>
      </c>
      <c r="K2616" s="96">
        <v>13</v>
      </c>
      <c r="L2616" s="96">
        <v>9</v>
      </c>
      <c r="M2616" s="96">
        <v>7</v>
      </c>
      <c r="N2616" s="96">
        <v>5</v>
      </c>
      <c r="O2616" s="96"/>
      <c r="P2616" s="96"/>
      <c r="Q2616" s="96"/>
      <c r="R2616" s="96"/>
      <c r="Z2616" s="91">
        <f t="shared" ref="Z2616:AK2616" si="2691">C2616*100000/Z2587</f>
        <v>1.2750223128904756</v>
      </c>
      <c r="AA2616" s="91">
        <f t="shared" si="2691"/>
        <v>15.208547203528383</v>
      </c>
      <c r="AB2616" s="91">
        <f t="shared" si="2691"/>
        <v>18.431367730361377</v>
      </c>
      <c r="AC2616" s="91">
        <f t="shared" si="2691"/>
        <v>16.632807023796794</v>
      </c>
      <c r="AD2616" s="91">
        <f t="shared" si="2691"/>
        <v>5.7096527389204192</v>
      </c>
      <c r="AE2616" s="91">
        <f t="shared" si="2691"/>
        <v>11.061824537339188</v>
      </c>
      <c r="AF2616" s="91">
        <f t="shared" si="2691"/>
        <v>19.276076247590492</v>
      </c>
      <c r="AG2616" s="91">
        <f t="shared" si="2691"/>
        <v>22.918099047857158</v>
      </c>
      <c r="AH2616" s="91">
        <f t="shared" si="2691"/>
        <v>13.188998346302515</v>
      </c>
      <c r="AI2616" s="91">
        <f t="shared" si="2691"/>
        <v>8.8655975412742816</v>
      </c>
      <c r="AJ2616" s="91">
        <f t="shared" si="2691"/>
        <v>6.7911055919903758</v>
      </c>
      <c r="AK2616" s="91">
        <f t="shared" si="2691"/>
        <v>5.018971713075425</v>
      </c>
      <c r="AL2616" s="148"/>
      <c r="AM2616" s="148"/>
      <c r="AN2616" s="148"/>
      <c r="AO2616" s="148"/>
    </row>
    <row r="2617" spans="1:41" ht="13.5" customHeight="1">
      <c r="A2617" s="88">
        <v>2614</v>
      </c>
      <c r="B2617" s="95" t="s">
        <v>1</v>
      </c>
      <c r="C2617" s="96">
        <v>43</v>
      </c>
      <c r="D2617" s="96">
        <v>30</v>
      </c>
      <c r="E2617" s="96">
        <v>24</v>
      </c>
      <c r="F2617" s="96">
        <v>119</v>
      </c>
      <c r="G2617" s="96">
        <v>13</v>
      </c>
      <c r="H2617" s="96">
        <v>19</v>
      </c>
      <c r="I2617" s="96">
        <v>2</v>
      </c>
      <c r="J2617" s="96">
        <v>27</v>
      </c>
      <c r="K2617" s="96">
        <v>2</v>
      </c>
      <c r="L2617" s="96">
        <v>20</v>
      </c>
      <c r="M2617" s="96">
        <v>6</v>
      </c>
      <c r="N2617" s="96">
        <v>1</v>
      </c>
      <c r="O2617" s="96"/>
      <c r="P2617" s="96"/>
      <c r="Q2617" s="96"/>
      <c r="R2617" s="96"/>
      <c r="Z2617" s="91">
        <f t="shared" ref="Z2617:AK2617" si="2692">C2617*100000/Z2587</f>
        <v>54.825959454290448</v>
      </c>
      <c r="AA2617" s="91">
        <f t="shared" si="2692"/>
        <v>38.021368008820957</v>
      </c>
      <c r="AB2617" s="91">
        <f t="shared" si="2692"/>
        <v>29.490188368578206</v>
      </c>
      <c r="AC2617" s="91">
        <f t="shared" si="2692"/>
        <v>141.37885970227276</v>
      </c>
      <c r="AD2617" s="91">
        <f t="shared" si="2692"/>
        <v>14.845097121193088</v>
      </c>
      <c r="AE2617" s="91">
        <f t="shared" si="2692"/>
        <v>21.017466620944457</v>
      </c>
      <c r="AF2617" s="91">
        <f t="shared" si="2692"/>
        <v>2.1417862497322768</v>
      </c>
      <c r="AG2617" s="91">
        <f t="shared" si="2692"/>
        <v>28.12675792237015</v>
      </c>
      <c r="AH2617" s="91">
        <f t="shared" si="2692"/>
        <v>2.0290766686619253</v>
      </c>
      <c r="AI2617" s="91">
        <f t="shared" si="2692"/>
        <v>19.701327869498403</v>
      </c>
      <c r="AJ2617" s="91">
        <f t="shared" si="2692"/>
        <v>5.8209476502774651</v>
      </c>
      <c r="AK2617" s="91">
        <f t="shared" si="2692"/>
        <v>1.003794342615085</v>
      </c>
      <c r="AL2617" s="148"/>
      <c r="AM2617" s="148"/>
      <c r="AN2617" s="148"/>
      <c r="AO2617" s="148"/>
    </row>
    <row r="2618" spans="1:41" ht="13.5" customHeight="1">
      <c r="A2618" s="88">
        <v>2615</v>
      </c>
      <c r="B2618" s="95" t="s">
        <v>0</v>
      </c>
      <c r="C2618" s="96">
        <v>102</v>
      </c>
      <c r="D2618" s="96">
        <v>26</v>
      </c>
      <c r="E2618" s="96">
        <v>10</v>
      </c>
      <c r="F2618" s="96">
        <v>1</v>
      </c>
      <c r="G2618" s="96">
        <v>12</v>
      </c>
      <c r="H2618" s="96">
        <v>2</v>
      </c>
      <c r="I2618" s="96">
        <v>3</v>
      </c>
      <c r="J2618" s="96">
        <v>3</v>
      </c>
      <c r="K2618" s="96">
        <v>8</v>
      </c>
      <c r="L2618" s="96">
        <v>323</v>
      </c>
      <c r="M2618" s="96">
        <v>983</v>
      </c>
      <c r="N2618" s="96">
        <v>315</v>
      </c>
      <c r="O2618" s="96"/>
      <c r="P2618" s="96"/>
      <c r="Q2618" s="96"/>
      <c r="R2618" s="96"/>
      <c r="Z2618" s="91">
        <f t="shared" ref="Z2618:AK2618" si="2693">C2618*100000/Z2587</f>
        <v>130.0522759148285</v>
      </c>
      <c r="AA2618" s="91">
        <f t="shared" si="2693"/>
        <v>32.951852274311499</v>
      </c>
      <c r="AB2618" s="91">
        <f t="shared" si="2693"/>
        <v>12.287578486907584</v>
      </c>
      <c r="AC2618" s="91">
        <f t="shared" si="2693"/>
        <v>1.188057644556914</v>
      </c>
      <c r="AD2618" s="91">
        <f t="shared" si="2693"/>
        <v>13.703166573409005</v>
      </c>
      <c r="AE2618" s="91">
        <f t="shared" si="2693"/>
        <v>2.2123649074678378</v>
      </c>
      <c r="AF2618" s="91">
        <f t="shared" si="2693"/>
        <v>3.212679374598415</v>
      </c>
      <c r="AG2618" s="91">
        <f t="shared" si="2693"/>
        <v>3.1251953247077942</v>
      </c>
      <c r="AH2618" s="91">
        <f t="shared" si="2693"/>
        <v>8.1163066746477011</v>
      </c>
      <c r="AI2618" s="91">
        <f t="shared" si="2693"/>
        <v>318.17644509239921</v>
      </c>
      <c r="AJ2618" s="91">
        <f t="shared" si="2693"/>
        <v>953.66525670379133</v>
      </c>
      <c r="AK2618" s="91">
        <f t="shared" si="2693"/>
        <v>316.19521792375178</v>
      </c>
      <c r="AL2618" s="148"/>
      <c r="AM2618" s="148"/>
      <c r="AN2618" s="148"/>
      <c r="AO2618" s="148"/>
    </row>
    <row r="2619" spans="1:41" ht="13.5" customHeight="1">
      <c r="A2619" s="88">
        <v>2616</v>
      </c>
      <c r="B2619" s="97" t="s">
        <v>111</v>
      </c>
      <c r="C2619" s="96"/>
      <c r="D2619" s="96"/>
      <c r="E2619" s="96"/>
      <c r="F2619" s="96"/>
      <c r="G2619" s="96"/>
      <c r="H2619" s="96"/>
      <c r="I2619" s="96"/>
      <c r="J2619" s="96"/>
      <c r="K2619" s="96"/>
      <c r="L2619" s="96"/>
      <c r="M2619" s="96">
        <v>0</v>
      </c>
      <c r="N2619" s="96">
        <v>0</v>
      </c>
      <c r="O2619" s="96"/>
      <c r="P2619" s="96"/>
      <c r="Q2619" s="96"/>
      <c r="R2619" s="96"/>
      <c r="Z2619" s="91">
        <f t="shared" ref="Z2619:AK2619" si="2694">C2619*100000/Z2587</f>
        <v>0</v>
      </c>
      <c r="AA2619" s="91">
        <f t="shared" si="2694"/>
        <v>0</v>
      </c>
      <c r="AB2619" s="91">
        <f t="shared" si="2694"/>
        <v>0</v>
      </c>
      <c r="AC2619" s="91">
        <f t="shared" si="2694"/>
        <v>0</v>
      </c>
      <c r="AD2619" s="91">
        <f t="shared" si="2694"/>
        <v>0</v>
      </c>
      <c r="AE2619" s="91">
        <f t="shared" si="2694"/>
        <v>0</v>
      </c>
      <c r="AF2619" s="91">
        <f t="shared" si="2694"/>
        <v>0</v>
      </c>
      <c r="AG2619" s="91">
        <f t="shared" si="2694"/>
        <v>0</v>
      </c>
      <c r="AH2619" s="91">
        <f t="shared" si="2694"/>
        <v>0</v>
      </c>
      <c r="AI2619" s="91">
        <f t="shared" si="2694"/>
        <v>0</v>
      </c>
      <c r="AJ2619" s="91">
        <f t="shared" si="2694"/>
        <v>0</v>
      </c>
      <c r="AK2619" s="91">
        <f t="shared" si="2694"/>
        <v>0</v>
      </c>
      <c r="AL2619" s="148"/>
      <c r="AM2619" s="148"/>
      <c r="AN2619" s="148"/>
      <c r="AO2619" s="148"/>
    </row>
    <row r="2620" spans="1:41" ht="13.5" customHeight="1">
      <c r="A2620" s="88">
        <v>2617</v>
      </c>
      <c r="B2620" s="97" t="s">
        <v>112</v>
      </c>
      <c r="C2620" s="96">
        <f>SUM(C2596,C2603,C2608,C2609:C2619)</f>
        <v>10845</v>
      </c>
      <c r="D2620" s="96">
        <f t="shared" ref="D2620:K2620" si="2695">SUM(D2596,D2603,D2608,D2609:D2619)</f>
        <v>10946</v>
      </c>
      <c r="E2620" s="96">
        <f t="shared" si="2695"/>
        <v>10623</v>
      </c>
      <c r="F2620" s="96">
        <f t="shared" si="2695"/>
        <v>12296</v>
      </c>
      <c r="G2620" s="96">
        <f t="shared" si="2695"/>
        <v>12664</v>
      </c>
      <c r="H2620" s="96">
        <f t="shared" si="2695"/>
        <v>13836</v>
      </c>
      <c r="I2620" s="96">
        <f t="shared" si="2695"/>
        <v>13436</v>
      </c>
      <c r="J2620" s="96">
        <f t="shared" si="2695"/>
        <v>13791</v>
      </c>
      <c r="K2620" s="96">
        <f t="shared" si="2695"/>
        <v>13193</v>
      </c>
      <c r="L2620" s="96">
        <f>SUM(L2596,L2603,L2608,L2609:L2619)</f>
        <v>14147</v>
      </c>
      <c r="M2620" s="96">
        <f t="shared" ref="M2620:R2620" si="2696">SUM(M2596,M2603,M2608,M2609:M2619)</f>
        <v>13322</v>
      </c>
      <c r="N2620" s="96">
        <f>SUM(N2596,N2603,N2608,N2609:N2619)</f>
        <v>12421</v>
      </c>
      <c r="O2620" s="96">
        <f t="shared" si="2696"/>
        <v>0</v>
      </c>
      <c r="P2620" s="96">
        <f t="shared" si="2696"/>
        <v>0</v>
      </c>
      <c r="Q2620" s="96">
        <f t="shared" si="2696"/>
        <v>0</v>
      </c>
      <c r="R2620" s="96">
        <f t="shared" si="2696"/>
        <v>0</v>
      </c>
      <c r="T2620" s="4" t="s">
        <v>1683</v>
      </c>
      <c r="U2620" s="4" t="s">
        <v>1684</v>
      </c>
      <c r="V2620" s="4" t="s">
        <v>1685</v>
      </c>
      <c r="W2620" s="4" t="s">
        <v>1686</v>
      </c>
      <c r="X2620" s="4" t="s">
        <v>1687</v>
      </c>
      <c r="Y2620" s="4">
        <v>13402.7</v>
      </c>
      <c r="Z2620" s="91">
        <f t="shared" ref="Z2620:AK2620" si="2697">C2620*100000/Z2587</f>
        <v>13827.616983297208</v>
      </c>
      <c r="AA2620" s="91">
        <f t="shared" si="2697"/>
        <v>13872.729807485141</v>
      </c>
      <c r="AB2620" s="91">
        <f t="shared" si="2697"/>
        <v>13053.094626641927</v>
      </c>
      <c r="AC2620" s="91">
        <f t="shared" si="2697"/>
        <v>14608.356797471813</v>
      </c>
      <c r="AD2620" s="91">
        <f t="shared" si="2697"/>
        <v>14461.408457137637</v>
      </c>
      <c r="AE2620" s="91">
        <f t="shared" si="2697"/>
        <v>15305.140429862502</v>
      </c>
      <c r="AF2620" s="91">
        <f t="shared" si="2697"/>
        <v>14388.520025701435</v>
      </c>
      <c r="AG2620" s="91">
        <f t="shared" si="2697"/>
        <v>14366.52290768173</v>
      </c>
      <c r="AH2620" s="91">
        <f t="shared" si="2697"/>
        <v>13384.80424482839</v>
      </c>
      <c r="AI2620" s="91">
        <f t="shared" si="2697"/>
        <v>13935.734268489696</v>
      </c>
      <c r="AJ2620" s="91">
        <f t="shared" si="2697"/>
        <v>12924.444099499398</v>
      </c>
      <c r="AK2620" s="91">
        <f t="shared" si="2697"/>
        <v>12468.129529621971</v>
      </c>
      <c r="AL2620" s="148"/>
      <c r="AM2620" s="148"/>
      <c r="AN2620" s="148"/>
      <c r="AO2620" s="148"/>
    </row>
    <row r="2621" spans="1:41" ht="13.5" customHeight="1">
      <c r="A2621" s="88">
        <v>2618</v>
      </c>
      <c r="B2621" s="1" t="s">
        <v>193</v>
      </c>
      <c r="C2621" s="86">
        <v>2011</v>
      </c>
      <c r="D2621" s="86">
        <v>2012</v>
      </c>
      <c r="E2621" s="86">
        <v>2013</v>
      </c>
      <c r="F2621" s="86">
        <v>2014</v>
      </c>
      <c r="G2621" s="86">
        <v>2015</v>
      </c>
      <c r="H2621" s="86">
        <v>2016</v>
      </c>
      <c r="I2621" s="86">
        <v>2017</v>
      </c>
      <c r="J2621" s="86">
        <v>2018</v>
      </c>
      <c r="K2621" s="86">
        <v>2019</v>
      </c>
      <c r="L2621" s="86">
        <v>2020</v>
      </c>
      <c r="M2621" s="86">
        <v>2021</v>
      </c>
      <c r="N2621" s="86">
        <v>2022</v>
      </c>
      <c r="O2621" s="86">
        <v>2023</v>
      </c>
      <c r="P2621" s="86">
        <v>2024</v>
      </c>
      <c r="Q2621" s="86">
        <v>2025</v>
      </c>
      <c r="R2621" s="86">
        <v>2026</v>
      </c>
      <c r="Z2621" s="72">
        <v>148473</v>
      </c>
      <c r="AA2621" s="72">
        <v>148901</v>
      </c>
      <c r="AB2621" s="72">
        <v>149914</v>
      </c>
      <c r="AC2621" s="72">
        <v>150960</v>
      </c>
      <c r="AD2621" s="72">
        <v>152112</v>
      </c>
      <c r="AE2621" s="72">
        <v>153611</v>
      </c>
      <c r="AF2621" s="72">
        <v>155312</v>
      </c>
      <c r="AG2621" s="72">
        <v>156869</v>
      </c>
      <c r="AH2621" s="72">
        <v>158171</v>
      </c>
      <c r="AI2621" s="72">
        <v>159474</v>
      </c>
      <c r="AJ2621" s="72">
        <v>159901</v>
      </c>
      <c r="AK2621" s="72">
        <v>158831</v>
      </c>
      <c r="AL2621" s="149"/>
      <c r="AM2621" s="149"/>
      <c r="AN2621" s="149"/>
      <c r="AO2621" s="149"/>
    </row>
    <row r="2622" spans="1:41" ht="13.5" customHeight="1">
      <c r="A2622" s="88">
        <v>2619</v>
      </c>
      <c r="B2622" s="89" t="s">
        <v>25</v>
      </c>
      <c r="C2622" s="90">
        <v>4</v>
      </c>
      <c r="D2622" s="90">
        <v>4</v>
      </c>
      <c r="E2622" s="90">
        <v>0</v>
      </c>
      <c r="F2622" s="90">
        <v>8</v>
      </c>
      <c r="G2622" s="90">
        <v>4</v>
      </c>
      <c r="H2622" s="90">
        <v>6</v>
      </c>
      <c r="I2622" s="90">
        <v>6</v>
      </c>
      <c r="J2622" s="90">
        <v>5</v>
      </c>
      <c r="K2622" s="90">
        <v>6</v>
      </c>
      <c r="L2622" s="90">
        <v>2</v>
      </c>
      <c r="M2622" s="90">
        <v>2</v>
      </c>
      <c r="N2622" s="90">
        <v>2</v>
      </c>
      <c r="O2622" s="90"/>
      <c r="P2622" s="90"/>
      <c r="Q2622" s="90"/>
      <c r="R2622" s="90"/>
      <c r="Z2622" s="91">
        <f t="shared" ref="Z2622:AK2622" si="2698">C2622*100000/Z2621</f>
        <v>2.6940925286078952</v>
      </c>
      <c r="AA2622" s="91">
        <f t="shared" si="2698"/>
        <v>2.6863486477592495</v>
      </c>
      <c r="AB2622" s="91">
        <f t="shared" si="2698"/>
        <v>0</v>
      </c>
      <c r="AC2622" s="91">
        <f t="shared" si="2698"/>
        <v>5.2994170641229461</v>
      </c>
      <c r="AD2622" s="91">
        <f t="shared" si="2698"/>
        <v>2.6296413169243715</v>
      </c>
      <c r="AE2622" s="91">
        <f t="shared" si="2698"/>
        <v>3.9059702755662031</v>
      </c>
      <c r="AF2622" s="91">
        <f t="shared" si="2698"/>
        <v>3.8631915112805193</v>
      </c>
      <c r="AG2622" s="91">
        <f t="shared" si="2698"/>
        <v>3.1873729035054725</v>
      </c>
      <c r="AH2622" s="91">
        <f t="shared" si="2698"/>
        <v>3.7933628794153162</v>
      </c>
      <c r="AI2622" s="91">
        <f t="shared" si="2698"/>
        <v>1.2541229291295133</v>
      </c>
      <c r="AJ2622" s="91">
        <f t="shared" si="2698"/>
        <v>1.2507739163607483</v>
      </c>
      <c r="AK2622" s="91">
        <f t="shared" si="2698"/>
        <v>1.2592000302208006</v>
      </c>
      <c r="AL2622" s="148"/>
      <c r="AM2622" s="148"/>
      <c r="AN2622" s="148"/>
      <c r="AO2622" s="148"/>
    </row>
    <row r="2623" spans="1:41" ht="13.5" customHeight="1">
      <c r="A2623" s="88">
        <v>2620</v>
      </c>
      <c r="B2623" s="95" t="s">
        <v>22</v>
      </c>
      <c r="C2623" s="96">
        <v>496</v>
      </c>
      <c r="D2623" s="96">
        <v>503</v>
      </c>
      <c r="E2623" s="96">
        <v>612</v>
      </c>
      <c r="F2623" s="96">
        <v>695</v>
      </c>
      <c r="G2623" s="96">
        <v>647</v>
      </c>
      <c r="H2623" s="96">
        <v>747</v>
      </c>
      <c r="I2623" s="96">
        <v>711</v>
      </c>
      <c r="J2623" s="96">
        <v>678</v>
      </c>
      <c r="K2623" s="96">
        <v>721</v>
      </c>
      <c r="L2623" s="96">
        <v>797</v>
      </c>
      <c r="M2623" s="96">
        <v>711</v>
      </c>
      <c r="N2623" s="96">
        <v>778</v>
      </c>
      <c r="O2623" s="96"/>
      <c r="P2623" s="96"/>
      <c r="Q2623" s="96"/>
      <c r="R2623" s="96"/>
      <c r="Z2623" s="91">
        <f t="shared" ref="Z2623:AK2623" si="2699">C2623*100000/Z2621</f>
        <v>334.067473547379</v>
      </c>
      <c r="AA2623" s="91">
        <f t="shared" si="2699"/>
        <v>337.80834245572561</v>
      </c>
      <c r="AB2623" s="91">
        <f t="shared" si="2699"/>
        <v>408.23405419106956</v>
      </c>
      <c r="AC2623" s="91">
        <f t="shared" si="2699"/>
        <v>460.38685744568096</v>
      </c>
      <c r="AD2623" s="91">
        <f t="shared" si="2699"/>
        <v>425.34448301251712</v>
      </c>
      <c r="AE2623" s="91">
        <f t="shared" si="2699"/>
        <v>486.29329930799224</v>
      </c>
      <c r="AF2623" s="91">
        <f t="shared" si="2699"/>
        <v>457.78819408674156</v>
      </c>
      <c r="AG2623" s="91">
        <f t="shared" si="2699"/>
        <v>432.20776571534208</v>
      </c>
      <c r="AH2623" s="91">
        <f t="shared" si="2699"/>
        <v>455.8357726764072</v>
      </c>
      <c r="AI2623" s="91">
        <f t="shared" si="2699"/>
        <v>499.76798725811102</v>
      </c>
      <c r="AJ2623" s="91">
        <f t="shared" si="2699"/>
        <v>444.65012726624599</v>
      </c>
      <c r="AK2623" s="91">
        <f t="shared" si="2699"/>
        <v>489.82881175589148</v>
      </c>
      <c r="AL2623" s="148"/>
      <c r="AM2623" s="148"/>
      <c r="AN2623" s="148"/>
      <c r="AO2623" s="148"/>
    </row>
    <row r="2624" spans="1:41" ht="13.5" customHeight="1">
      <c r="A2624" s="88">
        <v>2621</v>
      </c>
      <c r="B2624" s="95" t="s">
        <v>21</v>
      </c>
      <c r="C2624" s="96">
        <v>157</v>
      </c>
      <c r="D2624" s="96">
        <v>213</v>
      </c>
      <c r="E2624" s="96">
        <v>214</v>
      </c>
      <c r="F2624" s="96">
        <v>293</v>
      </c>
      <c r="G2624" s="96">
        <v>247</v>
      </c>
      <c r="H2624" s="96">
        <v>338</v>
      </c>
      <c r="I2624" s="96">
        <v>367</v>
      </c>
      <c r="J2624" s="96">
        <v>448</v>
      </c>
      <c r="K2624" s="96">
        <v>278</v>
      </c>
      <c r="L2624" s="96">
        <v>271</v>
      </c>
      <c r="M2624" s="96">
        <v>321</v>
      </c>
      <c r="N2624" s="96">
        <v>278</v>
      </c>
      <c r="O2624" s="96"/>
      <c r="P2624" s="96"/>
      <c r="Q2624" s="96"/>
      <c r="R2624" s="96"/>
      <c r="Z2624" s="91">
        <f t="shared" ref="Z2624:AK2624" si="2700">C2624*100000/Z2621</f>
        <v>105.74313174785988</v>
      </c>
      <c r="AA2624" s="91">
        <f t="shared" si="2700"/>
        <v>143.04806549318002</v>
      </c>
      <c r="AB2624" s="91">
        <f t="shared" si="2700"/>
        <v>142.74850914524328</v>
      </c>
      <c r="AC2624" s="91">
        <f t="shared" si="2700"/>
        <v>194.09114997350292</v>
      </c>
      <c r="AD2624" s="91">
        <f t="shared" si="2700"/>
        <v>162.38035132007994</v>
      </c>
      <c r="AE2624" s="91">
        <f t="shared" si="2700"/>
        <v>220.03632552356277</v>
      </c>
      <c r="AF2624" s="91">
        <f t="shared" si="2700"/>
        <v>236.29854743999175</v>
      </c>
      <c r="AG2624" s="91">
        <f t="shared" si="2700"/>
        <v>285.58861215409036</v>
      </c>
      <c r="AH2624" s="91">
        <f t="shared" si="2700"/>
        <v>175.75914674624298</v>
      </c>
      <c r="AI2624" s="91">
        <f t="shared" si="2700"/>
        <v>169.93365689704905</v>
      </c>
      <c r="AJ2624" s="91">
        <f t="shared" si="2700"/>
        <v>200.74921357590009</v>
      </c>
      <c r="AK2624" s="91">
        <f t="shared" si="2700"/>
        <v>175.0288042006913</v>
      </c>
      <c r="AL2624" s="148"/>
      <c r="AM2624" s="148"/>
      <c r="AN2624" s="148"/>
      <c r="AO2624" s="148"/>
    </row>
    <row r="2625" spans="1:41" ht="13.5" customHeight="1">
      <c r="A2625" s="88">
        <v>2622</v>
      </c>
      <c r="B2625" s="95" t="s">
        <v>20</v>
      </c>
      <c r="C2625" s="96">
        <v>7</v>
      </c>
      <c r="D2625" s="96">
        <v>2</v>
      </c>
      <c r="E2625" s="96">
        <v>7</v>
      </c>
      <c r="F2625" s="96">
        <v>13</v>
      </c>
      <c r="G2625" s="96">
        <v>7</v>
      </c>
      <c r="H2625" s="96">
        <v>17</v>
      </c>
      <c r="I2625" s="96">
        <v>14</v>
      </c>
      <c r="J2625" s="96">
        <v>10</v>
      </c>
      <c r="K2625" s="96">
        <v>8</v>
      </c>
      <c r="L2625" s="96">
        <v>12</v>
      </c>
      <c r="M2625" s="96">
        <v>12</v>
      </c>
      <c r="N2625" s="96">
        <v>8</v>
      </c>
      <c r="O2625" s="96"/>
      <c r="P2625" s="96"/>
      <c r="Q2625" s="96"/>
      <c r="R2625" s="96"/>
      <c r="Z2625" s="91">
        <f t="shared" ref="Z2625:AK2625" si="2701">C2625*100000/Z2621</f>
        <v>4.7146619250638162</v>
      </c>
      <c r="AA2625" s="91">
        <f t="shared" si="2701"/>
        <v>1.3431743238796248</v>
      </c>
      <c r="AB2625" s="91">
        <f t="shared" si="2701"/>
        <v>4.6693437570873968</v>
      </c>
      <c r="AC2625" s="91">
        <f t="shared" si="2701"/>
        <v>8.6115527291997882</v>
      </c>
      <c r="AD2625" s="91">
        <f t="shared" si="2701"/>
        <v>4.6018723046176504</v>
      </c>
      <c r="AE2625" s="91">
        <f t="shared" si="2701"/>
        <v>11.066915780770909</v>
      </c>
      <c r="AF2625" s="91">
        <f t="shared" si="2701"/>
        <v>9.0141135263212107</v>
      </c>
      <c r="AG2625" s="91">
        <f t="shared" si="2701"/>
        <v>6.3747458070109451</v>
      </c>
      <c r="AH2625" s="91">
        <f t="shared" si="2701"/>
        <v>5.0578171725537553</v>
      </c>
      <c r="AI2625" s="91">
        <f t="shared" si="2701"/>
        <v>7.5247375747770793</v>
      </c>
      <c r="AJ2625" s="91">
        <f t="shared" si="2701"/>
        <v>7.5046434981644889</v>
      </c>
      <c r="AK2625" s="91">
        <f t="shared" si="2701"/>
        <v>5.0368001208832025</v>
      </c>
      <c r="AL2625" s="148"/>
      <c r="AM2625" s="148"/>
      <c r="AN2625" s="148"/>
      <c r="AO2625" s="148"/>
    </row>
    <row r="2626" spans="1:41" ht="13.5" customHeight="1">
      <c r="A2626" s="88">
        <v>2623</v>
      </c>
      <c r="B2626" s="95" t="s">
        <v>19</v>
      </c>
      <c r="C2626" s="96">
        <v>41</v>
      </c>
      <c r="D2626" s="96">
        <v>46</v>
      </c>
      <c r="E2626" s="96">
        <v>31</v>
      </c>
      <c r="F2626" s="96">
        <v>31</v>
      </c>
      <c r="G2626" s="96">
        <v>25</v>
      </c>
      <c r="H2626" s="96">
        <v>28</v>
      </c>
      <c r="I2626" s="96">
        <v>35</v>
      </c>
      <c r="J2626" s="96">
        <v>35</v>
      </c>
      <c r="K2626" s="96">
        <v>24</v>
      </c>
      <c r="L2626" s="96">
        <v>37</v>
      </c>
      <c r="M2626" s="96">
        <v>27</v>
      </c>
      <c r="N2626" s="96">
        <v>32</v>
      </c>
      <c r="O2626" s="96"/>
      <c r="P2626" s="96"/>
      <c r="Q2626" s="96"/>
      <c r="R2626" s="96"/>
      <c r="Z2626" s="91">
        <f t="shared" ref="Z2626:AK2626" si="2702">C2626*100000/Z2621</f>
        <v>27.614448418230925</v>
      </c>
      <c r="AA2626" s="91">
        <f t="shared" si="2702"/>
        <v>30.893009449231368</v>
      </c>
      <c r="AB2626" s="91">
        <f t="shared" si="2702"/>
        <v>20.678522352815616</v>
      </c>
      <c r="AC2626" s="91">
        <f t="shared" si="2702"/>
        <v>20.535241123476418</v>
      </c>
      <c r="AD2626" s="91">
        <f t="shared" si="2702"/>
        <v>16.435258230777322</v>
      </c>
      <c r="AE2626" s="91">
        <f t="shared" si="2702"/>
        <v>18.227861285975614</v>
      </c>
      <c r="AF2626" s="91">
        <f t="shared" si="2702"/>
        <v>22.53528381580303</v>
      </c>
      <c r="AG2626" s="91">
        <f t="shared" si="2702"/>
        <v>22.311610324538307</v>
      </c>
      <c r="AH2626" s="91">
        <f t="shared" si="2702"/>
        <v>15.173451517661265</v>
      </c>
      <c r="AI2626" s="91">
        <f t="shared" si="2702"/>
        <v>23.201274188895997</v>
      </c>
      <c r="AJ2626" s="91">
        <f t="shared" si="2702"/>
        <v>16.885447870870102</v>
      </c>
      <c r="AK2626" s="91">
        <f t="shared" si="2702"/>
        <v>20.14720048353281</v>
      </c>
      <c r="AL2626" s="148"/>
      <c r="AM2626" s="148"/>
      <c r="AN2626" s="148"/>
      <c r="AO2626" s="148"/>
    </row>
    <row r="2627" spans="1:41" ht="13.5" customHeight="1">
      <c r="A2627" s="88">
        <v>2624</v>
      </c>
      <c r="B2627" s="95" t="s">
        <v>18</v>
      </c>
      <c r="C2627" s="96">
        <v>2</v>
      </c>
      <c r="D2627" s="96">
        <v>2</v>
      </c>
      <c r="E2627" s="96">
        <v>5</v>
      </c>
      <c r="F2627" s="96">
        <v>2</v>
      </c>
      <c r="G2627" s="96">
        <v>1</v>
      </c>
      <c r="H2627" s="96">
        <v>5</v>
      </c>
      <c r="I2627" s="96">
        <v>3</v>
      </c>
      <c r="J2627" s="96">
        <v>4</v>
      </c>
      <c r="K2627" s="96">
        <v>1</v>
      </c>
      <c r="L2627" s="96">
        <v>3</v>
      </c>
      <c r="M2627" s="96">
        <v>1</v>
      </c>
      <c r="N2627" s="96">
        <v>3</v>
      </c>
      <c r="O2627" s="96"/>
      <c r="P2627" s="96"/>
      <c r="Q2627" s="96"/>
      <c r="R2627" s="96"/>
      <c r="Z2627" s="91">
        <f t="shared" ref="Z2627:AK2627" si="2703">C2627*100000/Z2621</f>
        <v>1.3470462643039476</v>
      </c>
      <c r="AA2627" s="91">
        <f t="shared" si="2703"/>
        <v>1.3431743238796248</v>
      </c>
      <c r="AB2627" s="91">
        <f t="shared" si="2703"/>
        <v>3.3352455407767119</v>
      </c>
      <c r="AC2627" s="91">
        <f t="shared" si="2703"/>
        <v>1.3248542660307365</v>
      </c>
      <c r="AD2627" s="91">
        <f t="shared" si="2703"/>
        <v>0.65741032923109288</v>
      </c>
      <c r="AE2627" s="91">
        <f t="shared" si="2703"/>
        <v>3.2549752296385024</v>
      </c>
      <c r="AF2627" s="91">
        <f t="shared" si="2703"/>
        <v>1.9315957556402596</v>
      </c>
      <c r="AG2627" s="91">
        <f t="shared" si="2703"/>
        <v>2.5498983228043781</v>
      </c>
      <c r="AH2627" s="91">
        <f t="shared" si="2703"/>
        <v>0.63222714656921941</v>
      </c>
      <c r="AI2627" s="91">
        <f t="shared" si="2703"/>
        <v>1.8811843936942698</v>
      </c>
      <c r="AJ2627" s="91">
        <f t="shared" si="2703"/>
        <v>0.62538695818037415</v>
      </c>
      <c r="AK2627" s="91">
        <f t="shared" si="2703"/>
        <v>1.888800045331201</v>
      </c>
      <c r="AL2627" s="148"/>
      <c r="AM2627" s="148"/>
      <c r="AN2627" s="148"/>
      <c r="AO2627" s="148"/>
    </row>
    <row r="2628" spans="1:41" ht="13.5" customHeight="1">
      <c r="A2628" s="88">
        <v>2625</v>
      </c>
      <c r="B2628" s="95" t="s">
        <v>17</v>
      </c>
      <c r="C2628" s="96">
        <v>111</v>
      </c>
      <c r="D2628" s="96">
        <v>91</v>
      </c>
      <c r="E2628" s="96">
        <v>132</v>
      </c>
      <c r="F2628" s="96">
        <v>167</v>
      </c>
      <c r="G2628" s="96">
        <v>204</v>
      </c>
      <c r="H2628" s="96">
        <v>295</v>
      </c>
      <c r="I2628" s="96">
        <v>187</v>
      </c>
      <c r="J2628" s="96">
        <v>217</v>
      </c>
      <c r="K2628" s="96">
        <v>258</v>
      </c>
      <c r="L2628" s="96">
        <v>256</v>
      </c>
      <c r="M2628" s="96">
        <v>291</v>
      </c>
      <c r="N2628" s="96">
        <v>211</v>
      </c>
      <c r="O2628" s="96"/>
      <c r="P2628" s="96"/>
      <c r="Q2628" s="96"/>
      <c r="R2628" s="96"/>
      <c r="Z2628" s="91">
        <f t="shared" ref="Z2628:AK2628" si="2704">C2628*100000/Z2621</f>
        <v>74.761067668869089</v>
      </c>
      <c r="AA2628" s="91">
        <f t="shared" si="2704"/>
        <v>61.114431736522924</v>
      </c>
      <c r="AB2628" s="91">
        <f t="shared" si="2704"/>
        <v>88.050482276505193</v>
      </c>
      <c r="AC2628" s="91">
        <f t="shared" si="2704"/>
        <v>110.62533121356651</v>
      </c>
      <c r="AD2628" s="91">
        <f t="shared" si="2704"/>
        <v>134.11170716314294</v>
      </c>
      <c r="AE2628" s="91">
        <f t="shared" si="2704"/>
        <v>192.04353854867165</v>
      </c>
      <c r="AF2628" s="91">
        <f t="shared" si="2704"/>
        <v>120.40280210157619</v>
      </c>
      <c r="AG2628" s="91">
        <f t="shared" si="2704"/>
        <v>138.33198401213753</v>
      </c>
      <c r="AH2628" s="91">
        <f t="shared" si="2704"/>
        <v>163.11460381485861</v>
      </c>
      <c r="AI2628" s="91">
        <f t="shared" si="2704"/>
        <v>160.5277349285777</v>
      </c>
      <c r="AJ2628" s="91">
        <f t="shared" si="2704"/>
        <v>181.98760483048886</v>
      </c>
      <c r="AK2628" s="91">
        <f t="shared" si="2704"/>
        <v>132.84560318829449</v>
      </c>
      <c r="AL2628" s="148"/>
      <c r="AM2628" s="148"/>
      <c r="AN2628" s="148"/>
      <c r="AO2628" s="148"/>
    </row>
    <row r="2629" spans="1:41" ht="13.5" customHeight="1">
      <c r="A2629" s="88">
        <v>2626</v>
      </c>
      <c r="B2629" s="95" t="s">
        <v>16</v>
      </c>
      <c r="C2629" s="96">
        <v>54</v>
      </c>
      <c r="D2629" s="96">
        <v>68</v>
      </c>
      <c r="E2629" s="96">
        <v>68</v>
      </c>
      <c r="F2629" s="96">
        <v>93</v>
      </c>
      <c r="G2629" s="96">
        <v>65</v>
      </c>
      <c r="H2629" s="96">
        <v>99</v>
      </c>
      <c r="I2629" s="96">
        <v>115</v>
      </c>
      <c r="J2629" s="96">
        <v>104</v>
      </c>
      <c r="K2629" s="96">
        <v>73</v>
      </c>
      <c r="L2629" s="96">
        <v>81</v>
      </c>
      <c r="M2629" s="96">
        <v>105</v>
      </c>
      <c r="N2629" s="96">
        <v>113</v>
      </c>
      <c r="O2629" s="96"/>
      <c r="P2629" s="96"/>
      <c r="Q2629" s="96"/>
      <c r="R2629" s="96"/>
      <c r="Z2629" s="91">
        <f t="shared" ref="Z2629:AK2629" si="2705">C2629*100000/Z2621</f>
        <v>36.370249136206581</v>
      </c>
      <c r="AA2629" s="91">
        <f t="shared" si="2705"/>
        <v>45.667927011907238</v>
      </c>
      <c r="AB2629" s="91">
        <f t="shared" si="2705"/>
        <v>45.359339354563282</v>
      </c>
      <c r="AC2629" s="91">
        <f t="shared" si="2705"/>
        <v>61.605723370429253</v>
      </c>
      <c r="AD2629" s="91">
        <f t="shared" si="2705"/>
        <v>42.731671400021035</v>
      </c>
      <c r="AE2629" s="91">
        <f t="shared" si="2705"/>
        <v>64.448509546842345</v>
      </c>
      <c r="AF2629" s="91">
        <f t="shared" si="2705"/>
        <v>74.044503966209945</v>
      </c>
      <c r="AG2629" s="91">
        <f t="shared" si="2705"/>
        <v>66.297356392913827</v>
      </c>
      <c r="AH2629" s="91">
        <f t="shared" si="2705"/>
        <v>46.152581699553018</v>
      </c>
      <c r="AI2629" s="91">
        <f t="shared" si="2705"/>
        <v>50.791978629745287</v>
      </c>
      <c r="AJ2629" s="91">
        <f t="shared" si="2705"/>
        <v>65.665630608939281</v>
      </c>
      <c r="AK2629" s="91">
        <f t="shared" si="2705"/>
        <v>71.144801707475239</v>
      </c>
      <c r="AL2629" s="148"/>
      <c r="AM2629" s="148"/>
      <c r="AN2629" s="148"/>
      <c r="AO2629" s="148"/>
    </row>
    <row r="2630" spans="1:41" ht="13.5" customHeight="1">
      <c r="A2630" s="88">
        <v>2627</v>
      </c>
      <c r="B2630" s="97" t="s">
        <v>117</v>
      </c>
      <c r="C2630" s="96">
        <v>872</v>
      </c>
      <c r="D2630" s="96">
        <v>929</v>
      </c>
      <c r="E2630" s="96">
        <v>1069</v>
      </c>
      <c r="F2630" s="96">
        <v>1302</v>
      </c>
      <c r="G2630" s="96">
        <v>1200</v>
      </c>
      <c r="H2630" s="96">
        <v>1535</v>
      </c>
      <c r="I2630" s="96">
        <v>1438</v>
      </c>
      <c r="J2630" s="96">
        <v>1501</v>
      </c>
      <c r="K2630" s="96">
        <v>1369</v>
      </c>
      <c r="L2630" s="96">
        <v>1459</v>
      </c>
      <c r="M2630" s="96">
        <v>1470</v>
      </c>
      <c r="N2630" s="96">
        <v>1425</v>
      </c>
      <c r="O2630" s="96"/>
      <c r="P2630" s="96"/>
      <c r="Q2630" s="96"/>
      <c r="R2630" s="96"/>
      <c r="T2630" s="4" t="s">
        <v>1688</v>
      </c>
      <c r="U2630" s="4" t="s">
        <v>1689</v>
      </c>
      <c r="V2630" s="4" t="s">
        <v>1690</v>
      </c>
      <c r="W2630" s="4" t="s">
        <v>1691</v>
      </c>
      <c r="X2630" s="4" t="s">
        <v>1692</v>
      </c>
      <c r="Y2630" s="4">
        <v>468.4</v>
      </c>
      <c r="Z2630" s="91">
        <f t="shared" ref="Z2630:AK2630" si="2706">C2630*100000/Z2621</f>
        <v>587.31217123652107</v>
      </c>
      <c r="AA2630" s="91">
        <f t="shared" si="2706"/>
        <v>623.90447344208565</v>
      </c>
      <c r="AB2630" s="91">
        <f t="shared" si="2706"/>
        <v>713.07549661806104</v>
      </c>
      <c r="AC2630" s="91">
        <f t="shared" si="2706"/>
        <v>862.48012718600955</v>
      </c>
      <c r="AD2630" s="91">
        <f t="shared" si="2706"/>
        <v>788.89239507731145</v>
      </c>
      <c r="AE2630" s="91">
        <f t="shared" si="2706"/>
        <v>999.27739549902026</v>
      </c>
      <c r="AF2630" s="91">
        <f t="shared" si="2706"/>
        <v>925.87823220356449</v>
      </c>
      <c r="AG2630" s="91">
        <f t="shared" si="2706"/>
        <v>956.84934563234287</v>
      </c>
      <c r="AH2630" s="91">
        <f t="shared" si="2706"/>
        <v>865.51896365326138</v>
      </c>
      <c r="AI2630" s="91">
        <f t="shared" si="2706"/>
        <v>914.88267679997989</v>
      </c>
      <c r="AJ2630" s="91">
        <f t="shared" si="2706"/>
        <v>919.31882852514991</v>
      </c>
      <c r="AK2630" s="91">
        <f t="shared" si="2706"/>
        <v>897.18002153232055</v>
      </c>
      <c r="AL2630" s="148"/>
      <c r="AM2630" s="148"/>
      <c r="AN2630" s="148"/>
      <c r="AO2630" s="148"/>
    </row>
    <row r="2631" spans="1:41" ht="13.5" customHeight="1">
      <c r="A2631" s="88">
        <v>2628</v>
      </c>
      <c r="B2631" s="95" t="s">
        <v>15</v>
      </c>
      <c r="C2631" s="96">
        <v>62</v>
      </c>
      <c r="D2631" s="96">
        <v>91</v>
      </c>
      <c r="E2631" s="96">
        <v>105</v>
      </c>
      <c r="F2631" s="96">
        <v>81</v>
      </c>
      <c r="G2631" s="96">
        <v>79</v>
      </c>
      <c r="H2631" s="96">
        <v>138</v>
      </c>
      <c r="I2631" s="96">
        <v>75</v>
      </c>
      <c r="J2631" s="96">
        <v>139</v>
      </c>
      <c r="K2631" s="96">
        <v>132</v>
      </c>
      <c r="L2631" s="96">
        <v>75</v>
      </c>
      <c r="M2631" s="96">
        <v>45</v>
      </c>
      <c r="N2631" s="96">
        <v>53</v>
      </c>
      <c r="O2631" s="96"/>
      <c r="P2631" s="96"/>
      <c r="Q2631" s="96"/>
      <c r="R2631" s="96"/>
      <c r="Z2631" s="91">
        <f t="shared" ref="Z2631:AK2631" si="2707">C2631*100000/Z2621</f>
        <v>41.758434193422374</v>
      </c>
      <c r="AA2631" s="91">
        <f t="shared" si="2707"/>
        <v>61.114431736522924</v>
      </c>
      <c r="AB2631" s="91">
        <f t="shared" si="2707"/>
        <v>70.040156356310945</v>
      </c>
      <c r="AC2631" s="91">
        <f t="shared" si="2707"/>
        <v>53.65659777424483</v>
      </c>
      <c r="AD2631" s="91">
        <f t="shared" si="2707"/>
        <v>51.935416009256336</v>
      </c>
      <c r="AE2631" s="91">
        <f t="shared" si="2707"/>
        <v>89.837316338022674</v>
      </c>
      <c r="AF2631" s="91">
        <f t="shared" si="2707"/>
        <v>48.289893891006493</v>
      </c>
      <c r="AG2631" s="91">
        <f t="shared" si="2707"/>
        <v>88.608966717452148</v>
      </c>
      <c r="AH2631" s="91">
        <f t="shared" si="2707"/>
        <v>83.453983347136955</v>
      </c>
      <c r="AI2631" s="91">
        <f t="shared" si="2707"/>
        <v>47.029609842356749</v>
      </c>
      <c r="AJ2631" s="91">
        <f t="shared" si="2707"/>
        <v>28.142413118116835</v>
      </c>
      <c r="AK2631" s="91">
        <f t="shared" si="2707"/>
        <v>33.368800800851218</v>
      </c>
      <c r="AL2631" s="148"/>
      <c r="AM2631" s="148"/>
      <c r="AN2631" s="148"/>
      <c r="AO2631" s="148"/>
    </row>
    <row r="2632" spans="1:41" ht="13.5" customHeight="1">
      <c r="A2632" s="88">
        <v>2629</v>
      </c>
      <c r="B2632" s="95" t="s">
        <v>14</v>
      </c>
      <c r="C2632" s="96">
        <v>1083</v>
      </c>
      <c r="D2632" s="96">
        <v>1101</v>
      </c>
      <c r="E2632" s="96">
        <v>866</v>
      </c>
      <c r="F2632" s="96">
        <v>895</v>
      </c>
      <c r="G2632" s="96">
        <v>914</v>
      </c>
      <c r="H2632" s="96">
        <v>913</v>
      </c>
      <c r="I2632" s="96">
        <v>689</v>
      </c>
      <c r="J2632" s="96">
        <v>791</v>
      </c>
      <c r="K2632" s="96">
        <v>759</v>
      </c>
      <c r="L2632" s="96">
        <v>880</v>
      </c>
      <c r="M2632" s="96">
        <v>655</v>
      </c>
      <c r="N2632" s="96">
        <v>655</v>
      </c>
      <c r="O2632" s="96"/>
      <c r="P2632" s="96"/>
      <c r="Q2632" s="96"/>
      <c r="R2632" s="96"/>
      <c r="Z2632" s="91">
        <f t="shared" ref="Z2632:AK2632" si="2708">C2632*100000/Z2621</f>
        <v>729.42555212058755</v>
      </c>
      <c r="AA2632" s="91">
        <f t="shared" si="2708"/>
        <v>739.41746529573345</v>
      </c>
      <c r="AB2632" s="91">
        <f t="shared" si="2708"/>
        <v>577.66452766252655</v>
      </c>
      <c r="AC2632" s="91">
        <f t="shared" si="2708"/>
        <v>592.87228404875464</v>
      </c>
      <c r="AD2632" s="91">
        <f t="shared" si="2708"/>
        <v>600.87304091721887</v>
      </c>
      <c r="AE2632" s="91">
        <f t="shared" si="2708"/>
        <v>594.35847693199059</v>
      </c>
      <c r="AF2632" s="91">
        <f t="shared" si="2708"/>
        <v>443.62315854537962</v>
      </c>
      <c r="AG2632" s="91">
        <f t="shared" si="2708"/>
        <v>504.2423933345658</v>
      </c>
      <c r="AH2632" s="91">
        <f t="shared" si="2708"/>
        <v>479.86040424603749</v>
      </c>
      <c r="AI2632" s="91">
        <f t="shared" si="2708"/>
        <v>551.81408881698587</v>
      </c>
      <c r="AJ2632" s="91">
        <f t="shared" si="2708"/>
        <v>409.62845760814503</v>
      </c>
      <c r="AK2632" s="91">
        <f t="shared" si="2708"/>
        <v>412.38800989731226</v>
      </c>
      <c r="AL2632" s="148"/>
      <c r="AM2632" s="148"/>
      <c r="AN2632" s="148"/>
      <c r="AO2632" s="148"/>
    </row>
    <row r="2633" spans="1:41" ht="13.5" customHeight="1">
      <c r="A2633" s="88">
        <v>2630</v>
      </c>
      <c r="B2633" s="95" t="s">
        <v>13</v>
      </c>
      <c r="C2633" s="96">
        <v>728</v>
      </c>
      <c r="D2633" s="96">
        <v>710</v>
      </c>
      <c r="E2633" s="96">
        <v>762</v>
      </c>
      <c r="F2633" s="96">
        <v>722</v>
      </c>
      <c r="G2633" s="96">
        <v>550</v>
      </c>
      <c r="H2633" s="96">
        <v>644</v>
      </c>
      <c r="I2633" s="96">
        <v>735</v>
      </c>
      <c r="J2633" s="96">
        <v>540</v>
      </c>
      <c r="K2633" s="96">
        <v>611</v>
      </c>
      <c r="L2633" s="96">
        <v>622</v>
      </c>
      <c r="M2633" s="96">
        <v>596</v>
      </c>
      <c r="N2633" s="96">
        <v>366</v>
      </c>
      <c r="O2633" s="96"/>
      <c r="P2633" s="96"/>
      <c r="Q2633" s="96"/>
      <c r="R2633" s="96"/>
      <c r="Z2633" s="91">
        <f t="shared" ref="Z2633:AK2633" si="2709">C2633*100000/Z2621</f>
        <v>490.32484020663691</v>
      </c>
      <c r="AA2633" s="91">
        <f t="shared" si="2709"/>
        <v>476.82688497726679</v>
      </c>
      <c r="AB2633" s="91">
        <f t="shared" si="2709"/>
        <v>508.29142041437092</v>
      </c>
      <c r="AC2633" s="91">
        <f t="shared" si="2709"/>
        <v>478.27239003709593</v>
      </c>
      <c r="AD2633" s="91">
        <f t="shared" si="2709"/>
        <v>361.57568107710108</v>
      </c>
      <c r="AE2633" s="91">
        <f t="shared" si="2709"/>
        <v>419.24080957743911</v>
      </c>
      <c r="AF2633" s="91">
        <f t="shared" si="2709"/>
        <v>473.24096013186363</v>
      </c>
      <c r="AG2633" s="91">
        <f t="shared" si="2709"/>
        <v>344.23627357859107</v>
      </c>
      <c r="AH2633" s="91">
        <f t="shared" si="2709"/>
        <v>386.29078655379305</v>
      </c>
      <c r="AI2633" s="91">
        <f t="shared" si="2709"/>
        <v>390.03223095927865</v>
      </c>
      <c r="AJ2633" s="91">
        <f t="shared" si="2709"/>
        <v>372.73062707550298</v>
      </c>
      <c r="AK2633" s="91">
        <f t="shared" si="2709"/>
        <v>230.43360553040654</v>
      </c>
      <c r="AL2633" s="148"/>
      <c r="AM2633" s="148"/>
      <c r="AN2633" s="148"/>
      <c r="AO2633" s="148"/>
    </row>
    <row r="2634" spans="1:41" ht="13.5" customHeight="1">
      <c r="A2634" s="88">
        <v>2631</v>
      </c>
      <c r="B2634" s="95" t="s">
        <v>12</v>
      </c>
      <c r="C2634" s="96">
        <v>2074</v>
      </c>
      <c r="D2634" s="96">
        <v>2015</v>
      </c>
      <c r="E2634" s="96">
        <v>1863</v>
      </c>
      <c r="F2634" s="96">
        <v>2101</v>
      </c>
      <c r="G2634" s="96">
        <v>1975</v>
      </c>
      <c r="H2634" s="96">
        <v>2519</v>
      </c>
      <c r="I2634" s="96">
        <v>2576</v>
      </c>
      <c r="J2634" s="96">
        <v>2120</v>
      </c>
      <c r="K2634" s="96">
        <v>2357</v>
      </c>
      <c r="L2634" s="96">
        <v>2467</v>
      </c>
      <c r="M2634" s="96">
        <v>1990</v>
      </c>
      <c r="N2634" s="96">
        <v>1658</v>
      </c>
      <c r="O2634" s="96"/>
      <c r="P2634" s="96"/>
      <c r="Q2634" s="96"/>
      <c r="R2634" s="96"/>
      <c r="Z2634" s="91">
        <f t="shared" ref="Z2634:AK2634" si="2710">C2634*100000/Z2621</f>
        <v>1396.8869760831935</v>
      </c>
      <c r="AA2634" s="91">
        <f t="shared" si="2710"/>
        <v>1353.2481313087219</v>
      </c>
      <c r="AB2634" s="91">
        <f t="shared" si="2710"/>
        <v>1242.7124884934028</v>
      </c>
      <c r="AC2634" s="91">
        <f t="shared" si="2710"/>
        <v>1391.7594064652887</v>
      </c>
      <c r="AD2634" s="91">
        <f t="shared" si="2710"/>
        <v>1298.3854002314085</v>
      </c>
      <c r="AE2634" s="91">
        <f t="shared" si="2710"/>
        <v>1639.8565206918774</v>
      </c>
      <c r="AF2634" s="91">
        <f t="shared" si="2710"/>
        <v>1658.596888843103</v>
      </c>
      <c r="AG2634" s="91">
        <f t="shared" si="2710"/>
        <v>1351.4461110863203</v>
      </c>
      <c r="AH2634" s="91">
        <f t="shared" si="2710"/>
        <v>1490.1593844636502</v>
      </c>
      <c r="AI2634" s="91">
        <f t="shared" si="2710"/>
        <v>1546.9606330812546</v>
      </c>
      <c r="AJ2634" s="91">
        <f t="shared" si="2710"/>
        <v>1244.5200467789446</v>
      </c>
      <c r="AK2634" s="91">
        <f t="shared" si="2710"/>
        <v>1043.8768250530438</v>
      </c>
      <c r="AL2634" s="148"/>
      <c r="AM2634" s="148"/>
      <c r="AN2634" s="148"/>
      <c r="AO2634" s="148"/>
    </row>
    <row r="2635" spans="1:41" ht="13.5" customHeight="1">
      <c r="A2635" s="88">
        <v>2632</v>
      </c>
      <c r="B2635" s="95" t="s">
        <v>11</v>
      </c>
      <c r="C2635" s="96">
        <v>283</v>
      </c>
      <c r="D2635" s="96">
        <v>347</v>
      </c>
      <c r="E2635" s="96">
        <v>362</v>
      </c>
      <c r="F2635" s="96">
        <v>499</v>
      </c>
      <c r="G2635" s="96">
        <v>544</v>
      </c>
      <c r="H2635" s="96">
        <v>504</v>
      </c>
      <c r="I2635" s="96">
        <v>365</v>
      </c>
      <c r="J2635" s="96">
        <v>474</v>
      </c>
      <c r="K2635" s="96">
        <v>772</v>
      </c>
      <c r="L2635" s="96">
        <v>714</v>
      </c>
      <c r="M2635" s="96">
        <v>632</v>
      </c>
      <c r="N2635" s="96">
        <v>387</v>
      </c>
      <c r="O2635" s="96"/>
      <c r="P2635" s="96"/>
      <c r="Q2635" s="96"/>
      <c r="R2635" s="96"/>
      <c r="Z2635" s="91">
        <f t="shared" ref="Z2635:AK2635" si="2711">C2635*100000/Z2621</f>
        <v>190.60704639900857</v>
      </c>
      <c r="AA2635" s="91">
        <f t="shared" si="2711"/>
        <v>233.0407451931149</v>
      </c>
      <c r="AB2635" s="91">
        <f t="shared" si="2711"/>
        <v>241.47177715223395</v>
      </c>
      <c r="AC2635" s="91">
        <f t="shared" si="2711"/>
        <v>330.55113937466876</v>
      </c>
      <c r="AD2635" s="91">
        <f t="shared" si="2711"/>
        <v>357.63121910171452</v>
      </c>
      <c r="AE2635" s="91">
        <f t="shared" si="2711"/>
        <v>328.10150314756106</v>
      </c>
      <c r="AF2635" s="91">
        <f t="shared" si="2711"/>
        <v>235.01081693623158</v>
      </c>
      <c r="AG2635" s="91">
        <f t="shared" si="2711"/>
        <v>302.16295125231881</v>
      </c>
      <c r="AH2635" s="91">
        <f t="shared" si="2711"/>
        <v>488.07935715143736</v>
      </c>
      <c r="AI2635" s="91">
        <f t="shared" si="2711"/>
        <v>447.72188569923622</v>
      </c>
      <c r="AJ2635" s="91">
        <f t="shared" si="2711"/>
        <v>395.24455756999646</v>
      </c>
      <c r="AK2635" s="91">
        <f t="shared" si="2711"/>
        <v>243.65520584772494</v>
      </c>
      <c r="AL2635" s="148"/>
      <c r="AM2635" s="148"/>
      <c r="AN2635" s="148"/>
      <c r="AO2635" s="148"/>
    </row>
    <row r="2636" spans="1:41" ht="13.5" customHeight="1">
      <c r="A2636" s="88">
        <v>2633</v>
      </c>
      <c r="B2636" s="95" t="s">
        <v>28</v>
      </c>
      <c r="C2636" s="96">
        <v>0</v>
      </c>
      <c r="D2636" s="96">
        <v>0</v>
      </c>
      <c r="E2636" s="96">
        <v>0</v>
      </c>
      <c r="F2636" s="96">
        <v>0</v>
      </c>
      <c r="G2636" s="96">
        <v>0</v>
      </c>
      <c r="H2636" s="96">
        <v>0</v>
      </c>
      <c r="I2636" s="96">
        <v>0</v>
      </c>
      <c r="J2636" s="96">
        <v>0</v>
      </c>
      <c r="K2636" s="96">
        <v>0</v>
      </c>
      <c r="L2636" s="96">
        <v>0</v>
      </c>
      <c r="M2636" s="96">
        <v>0</v>
      </c>
      <c r="N2636" s="96">
        <v>0</v>
      </c>
      <c r="O2636" s="96"/>
      <c r="P2636" s="96"/>
      <c r="Q2636" s="96"/>
      <c r="R2636" s="96"/>
      <c r="Z2636" s="91">
        <f t="shared" ref="Z2636:AK2636" si="2712">C2636*100000/Z2621</f>
        <v>0</v>
      </c>
      <c r="AA2636" s="91">
        <f t="shared" si="2712"/>
        <v>0</v>
      </c>
      <c r="AB2636" s="91">
        <f t="shared" si="2712"/>
        <v>0</v>
      </c>
      <c r="AC2636" s="91">
        <f t="shared" si="2712"/>
        <v>0</v>
      </c>
      <c r="AD2636" s="91">
        <f t="shared" si="2712"/>
        <v>0</v>
      </c>
      <c r="AE2636" s="91">
        <f t="shared" si="2712"/>
        <v>0</v>
      </c>
      <c r="AF2636" s="91">
        <f t="shared" si="2712"/>
        <v>0</v>
      </c>
      <c r="AG2636" s="91">
        <f t="shared" si="2712"/>
        <v>0</v>
      </c>
      <c r="AH2636" s="91">
        <f t="shared" si="2712"/>
        <v>0</v>
      </c>
      <c r="AI2636" s="91">
        <f t="shared" si="2712"/>
        <v>0</v>
      </c>
      <c r="AJ2636" s="91">
        <f t="shared" si="2712"/>
        <v>0</v>
      </c>
      <c r="AK2636" s="91">
        <f t="shared" si="2712"/>
        <v>0</v>
      </c>
      <c r="AL2636" s="148"/>
      <c r="AM2636" s="148"/>
      <c r="AN2636" s="148"/>
      <c r="AO2636" s="148"/>
    </row>
    <row r="2637" spans="1:41" ht="13.5" customHeight="1">
      <c r="A2637" s="88">
        <v>2634</v>
      </c>
      <c r="B2637" s="97" t="s">
        <v>118</v>
      </c>
      <c r="C2637" s="96">
        <v>4230</v>
      </c>
      <c r="D2637" s="96">
        <v>4264</v>
      </c>
      <c r="E2637" s="96">
        <v>3958</v>
      </c>
      <c r="F2637" s="96">
        <v>4298</v>
      </c>
      <c r="G2637" s="96">
        <v>4062</v>
      </c>
      <c r="H2637" s="96">
        <v>4718</v>
      </c>
      <c r="I2637" s="96">
        <v>4440</v>
      </c>
      <c r="J2637" s="96">
        <v>4064</v>
      </c>
      <c r="K2637" s="96">
        <v>4631</v>
      </c>
      <c r="L2637" s="96">
        <v>4758</v>
      </c>
      <c r="M2637" s="96">
        <v>3918</v>
      </c>
      <c r="N2637" s="96">
        <v>3119</v>
      </c>
      <c r="O2637" s="96"/>
      <c r="P2637" s="96"/>
      <c r="Q2637" s="96"/>
      <c r="R2637" s="96"/>
      <c r="T2637" s="4" t="s">
        <v>1693</v>
      </c>
      <c r="U2637" s="4" t="s">
        <v>1694</v>
      </c>
      <c r="V2637" s="4" t="s">
        <v>1695</v>
      </c>
      <c r="W2637" s="4" t="s">
        <v>1696</v>
      </c>
      <c r="X2637" s="4" t="s">
        <v>1697</v>
      </c>
      <c r="Y2637" s="4">
        <v>2801.9</v>
      </c>
      <c r="Z2637" s="91">
        <f t="shared" ref="Z2637:AK2637" si="2713">C2637*100000/Z2621</f>
        <v>2849.002849002849</v>
      </c>
      <c r="AA2637" s="91">
        <f t="shared" si="2713"/>
        <v>2863.6476585113601</v>
      </c>
      <c r="AB2637" s="91">
        <f t="shared" si="2713"/>
        <v>2640.180370078845</v>
      </c>
      <c r="AC2637" s="91">
        <f t="shared" si="2713"/>
        <v>2847.1118177000531</v>
      </c>
      <c r="AD2637" s="91">
        <f t="shared" si="2713"/>
        <v>2670.4007573366994</v>
      </c>
      <c r="AE2637" s="91">
        <f t="shared" si="2713"/>
        <v>3071.3946266868911</v>
      </c>
      <c r="AF2637" s="91">
        <f t="shared" si="2713"/>
        <v>2858.7617183475841</v>
      </c>
      <c r="AG2637" s="91">
        <f t="shared" si="2713"/>
        <v>2590.6966959692481</v>
      </c>
      <c r="AH2637" s="91">
        <f t="shared" si="2713"/>
        <v>2927.8439157620551</v>
      </c>
      <c r="AI2637" s="91">
        <f t="shared" si="2713"/>
        <v>2983.558448399112</v>
      </c>
      <c r="AJ2637" s="91">
        <f t="shared" si="2713"/>
        <v>2450.2661021507056</v>
      </c>
      <c r="AK2637" s="91">
        <f t="shared" si="2713"/>
        <v>1963.7224471293387</v>
      </c>
      <c r="AL2637" s="148"/>
      <c r="AM2637" s="148"/>
      <c r="AN2637" s="148"/>
      <c r="AO2637" s="148"/>
    </row>
    <row r="2638" spans="1:41" ht="13.5" customHeight="1">
      <c r="A2638" s="88">
        <v>2635</v>
      </c>
      <c r="B2638" s="95" t="s">
        <v>10</v>
      </c>
      <c r="C2638" s="96">
        <v>51</v>
      </c>
      <c r="D2638" s="96">
        <v>50</v>
      </c>
      <c r="E2638" s="96">
        <v>46</v>
      </c>
      <c r="F2638" s="96">
        <v>58</v>
      </c>
      <c r="G2638" s="96">
        <v>68</v>
      </c>
      <c r="H2638" s="96">
        <v>98</v>
      </c>
      <c r="I2638" s="96">
        <v>56</v>
      </c>
      <c r="J2638" s="96">
        <v>37</v>
      </c>
      <c r="K2638" s="96">
        <v>76</v>
      </c>
      <c r="L2638" s="96">
        <v>100</v>
      </c>
      <c r="M2638" s="96">
        <v>55</v>
      </c>
      <c r="N2638" s="96">
        <v>31</v>
      </c>
      <c r="O2638" s="96"/>
      <c r="P2638" s="96"/>
      <c r="Q2638" s="96"/>
      <c r="R2638" s="96"/>
      <c r="Z2638" s="91">
        <f t="shared" ref="Z2638:AK2638" si="2714">C2638*100000/Z2621</f>
        <v>34.349679739750663</v>
      </c>
      <c r="AA2638" s="91">
        <f t="shared" si="2714"/>
        <v>33.579358096990617</v>
      </c>
      <c r="AB2638" s="91">
        <f t="shared" si="2714"/>
        <v>30.684258975145749</v>
      </c>
      <c r="AC2638" s="91">
        <f t="shared" si="2714"/>
        <v>38.420773714891361</v>
      </c>
      <c r="AD2638" s="91">
        <f t="shared" si="2714"/>
        <v>44.703902387714315</v>
      </c>
      <c r="AE2638" s="91">
        <f t="shared" si="2714"/>
        <v>63.797514500914652</v>
      </c>
      <c r="AF2638" s="91">
        <f t="shared" si="2714"/>
        <v>36.056454105284843</v>
      </c>
      <c r="AG2638" s="91">
        <f t="shared" si="2714"/>
        <v>23.586559485940498</v>
      </c>
      <c r="AH2638" s="91">
        <f t="shared" si="2714"/>
        <v>48.049263139260674</v>
      </c>
      <c r="AI2638" s="91">
        <f t="shared" si="2714"/>
        <v>62.706146456475665</v>
      </c>
      <c r="AJ2638" s="91">
        <f t="shared" si="2714"/>
        <v>34.396282699920576</v>
      </c>
      <c r="AK2638" s="91">
        <f t="shared" si="2714"/>
        <v>19.517600468422412</v>
      </c>
      <c r="AL2638" s="148"/>
      <c r="AM2638" s="148"/>
      <c r="AN2638" s="148"/>
      <c r="AO2638" s="148"/>
    </row>
    <row r="2639" spans="1:41" ht="13.5" customHeight="1">
      <c r="A2639" s="88">
        <v>2636</v>
      </c>
      <c r="B2639" s="95" t="s">
        <v>9</v>
      </c>
      <c r="C2639" s="96">
        <v>25</v>
      </c>
      <c r="D2639" s="96">
        <v>38</v>
      </c>
      <c r="E2639" s="96">
        <v>27</v>
      </c>
      <c r="F2639" s="96">
        <v>33</v>
      </c>
      <c r="G2639" s="96">
        <v>57</v>
      </c>
      <c r="H2639" s="96">
        <v>44</v>
      </c>
      <c r="I2639" s="96">
        <v>30</v>
      </c>
      <c r="J2639" s="96">
        <v>27</v>
      </c>
      <c r="K2639" s="96">
        <v>33</v>
      </c>
      <c r="L2639" s="96">
        <v>38</v>
      </c>
      <c r="M2639" s="96">
        <v>52</v>
      </c>
      <c r="N2639" s="96">
        <v>36</v>
      </c>
      <c r="O2639" s="96"/>
      <c r="P2639" s="96"/>
      <c r="Q2639" s="96"/>
      <c r="R2639" s="96"/>
      <c r="Z2639" s="91">
        <f t="shared" ref="Z2639:AK2639" si="2715">C2639*100000/Z2621</f>
        <v>16.838078303799342</v>
      </c>
      <c r="AA2639" s="91">
        <f t="shared" si="2715"/>
        <v>25.520312153712869</v>
      </c>
      <c r="AB2639" s="91">
        <f t="shared" si="2715"/>
        <v>18.010325920194244</v>
      </c>
      <c r="AC2639" s="91">
        <f t="shared" si="2715"/>
        <v>21.860095389507155</v>
      </c>
      <c r="AD2639" s="91">
        <f t="shared" si="2715"/>
        <v>37.472388766172294</v>
      </c>
      <c r="AE2639" s="91">
        <f t="shared" si="2715"/>
        <v>28.643782020818822</v>
      </c>
      <c r="AF2639" s="91">
        <f t="shared" si="2715"/>
        <v>19.315957556402598</v>
      </c>
      <c r="AG2639" s="91">
        <f t="shared" si="2715"/>
        <v>17.211813678929552</v>
      </c>
      <c r="AH2639" s="91">
        <f t="shared" si="2715"/>
        <v>20.863495836784239</v>
      </c>
      <c r="AI2639" s="91">
        <f t="shared" si="2715"/>
        <v>23.828335653460751</v>
      </c>
      <c r="AJ2639" s="91">
        <f t="shared" si="2715"/>
        <v>32.520121825379455</v>
      </c>
      <c r="AK2639" s="91">
        <f t="shared" si="2715"/>
        <v>22.665600543974413</v>
      </c>
      <c r="AL2639" s="148"/>
      <c r="AM2639" s="148"/>
      <c r="AN2639" s="148"/>
      <c r="AO2639" s="148"/>
    </row>
    <row r="2640" spans="1:41" ht="13.5" customHeight="1">
      <c r="A2640" s="88">
        <v>2637</v>
      </c>
      <c r="B2640" s="95" t="s">
        <v>8</v>
      </c>
      <c r="C2640" s="96">
        <v>174</v>
      </c>
      <c r="D2640" s="96">
        <v>246</v>
      </c>
      <c r="E2640" s="96">
        <v>269</v>
      </c>
      <c r="F2640" s="96">
        <v>315</v>
      </c>
      <c r="G2640" s="96">
        <v>336</v>
      </c>
      <c r="H2640" s="96">
        <v>466</v>
      </c>
      <c r="I2640" s="96">
        <v>540</v>
      </c>
      <c r="J2640" s="96">
        <v>389</v>
      </c>
      <c r="K2640" s="96">
        <v>478</v>
      </c>
      <c r="L2640" s="96">
        <v>536</v>
      </c>
      <c r="M2640" s="96">
        <v>503</v>
      </c>
      <c r="N2640" s="96">
        <v>324</v>
      </c>
      <c r="O2640" s="96"/>
      <c r="P2640" s="96"/>
      <c r="Q2640" s="96"/>
      <c r="R2640" s="96"/>
      <c r="Z2640" s="91">
        <f t="shared" ref="Z2640:AK2640" si="2716">C2640*100000/Z2621</f>
        <v>117.19302499444343</v>
      </c>
      <c r="AA2640" s="91">
        <f t="shared" si="2716"/>
        <v>165.21044183719383</v>
      </c>
      <c r="AB2640" s="91">
        <f t="shared" si="2716"/>
        <v>179.43621009378711</v>
      </c>
      <c r="AC2640" s="91">
        <f t="shared" si="2716"/>
        <v>208.66454689984101</v>
      </c>
      <c r="AD2640" s="91">
        <f t="shared" si="2716"/>
        <v>220.88987062164722</v>
      </c>
      <c r="AE2640" s="91">
        <f t="shared" si="2716"/>
        <v>303.3636914023084</v>
      </c>
      <c r="AF2640" s="91">
        <f t="shared" si="2716"/>
        <v>347.68723601524675</v>
      </c>
      <c r="AG2640" s="91">
        <f t="shared" si="2716"/>
        <v>247.97761189272578</v>
      </c>
      <c r="AH2640" s="91">
        <f t="shared" si="2716"/>
        <v>302.20457606008688</v>
      </c>
      <c r="AI2640" s="91">
        <f t="shared" si="2716"/>
        <v>336.10494500670956</v>
      </c>
      <c r="AJ2640" s="91">
        <f t="shared" si="2716"/>
        <v>314.5696399647282</v>
      </c>
      <c r="AK2640" s="91">
        <f t="shared" si="2716"/>
        <v>203.99040489576973</v>
      </c>
      <c r="AL2640" s="148"/>
      <c r="AM2640" s="148"/>
      <c r="AN2640" s="148"/>
      <c r="AO2640" s="148"/>
    </row>
    <row r="2641" spans="1:41" ht="13.5" customHeight="1">
      <c r="A2641" s="88">
        <v>2638</v>
      </c>
      <c r="B2641" s="95" t="s">
        <v>24</v>
      </c>
      <c r="C2641" s="96">
        <v>0</v>
      </c>
      <c r="D2641" s="96">
        <v>7</v>
      </c>
      <c r="E2641" s="96">
        <v>0</v>
      </c>
      <c r="F2641" s="96">
        <v>0</v>
      </c>
      <c r="G2641" s="96">
        <v>0</v>
      </c>
      <c r="H2641" s="96">
        <v>0</v>
      </c>
      <c r="I2641" s="96">
        <v>1</v>
      </c>
      <c r="J2641" s="96">
        <v>0</v>
      </c>
      <c r="K2641" s="96">
        <v>4</v>
      </c>
      <c r="L2641" s="96">
        <v>4</v>
      </c>
      <c r="M2641" s="96">
        <v>3</v>
      </c>
      <c r="N2641" s="96">
        <v>3</v>
      </c>
      <c r="O2641" s="96"/>
      <c r="P2641" s="96"/>
      <c r="Q2641" s="96"/>
      <c r="R2641" s="96"/>
      <c r="Z2641" s="91">
        <f t="shared" ref="Z2641:AK2641" si="2717">C2641*100000/Z2621</f>
        <v>0</v>
      </c>
      <c r="AA2641" s="91">
        <f t="shared" si="2717"/>
        <v>4.7011101335786867</v>
      </c>
      <c r="AB2641" s="91">
        <f t="shared" si="2717"/>
        <v>0</v>
      </c>
      <c r="AC2641" s="91">
        <f t="shared" si="2717"/>
        <v>0</v>
      </c>
      <c r="AD2641" s="91">
        <f t="shared" si="2717"/>
        <v>0</v>
      </c>
      <c r="AE2641" s="91">
        <f t="shared" si="2717"/>
        <v>0</v>
      </c>
      <c r="AF2641" s="91">
        <f t="shared" si="2717"/>
        <v>0.64386525188008659</v>
      </c>
      <c r="AG2641" s="91">
        <f t="shared" si="2717"/>
        <v>0</v>
      </c>
      <c r="AH2641" s="91">
        <f t="shared" si="2717"/>
        <v>2.5289085862768776</v>
      </c>
      <c r="AI2641" s="91">
        <f t="shared" si="2717"/>
        <v>2.5082458582590266</v>
      </c>
      <c r="AJ2641" s="91">
        <f t="shared" si="2717"/>
        <v>1.8761608745411222</v>
      </c>
      <c r="AK2641" s="91">
        <f t="shared" si="2717"/>
        <v>1.888800045331201</v>
      </c>
      <c r="AL2641" s="148"/>
      <c r="AM2641" s="148"/>
      <c r="AN2641" s="148"/>
      <c r="AO2641" s="148"/>
    </row>
    <row r="2642" spans="1:41" ht="13.5" customHeight="1">
      <c r="A2642" s="88">
        <v>2639</v>
      </c>
      <c r="B2642" s="97" t="s">
        <v>119</v>
      </c>
      <c r="C2642" s="96">
        <v>250</v>
      </c>
      <c r="D2642" s="96">
        <v>341</v>
      </c>
      <c r="E2642" s="96">
        <v>342</v>
      </c>
      <c r="F2642" s="96">
        <v>406</v>
      </c>
      <c r="G2642" s="96">
        <v>461</v>
      </c>
      <c r="H2642" s="96">
        <v>608</v>
      </c>
      <c r="I2642" s="96">
        <v>627</v>
      </c>
      <c r="J2642" s="96">
        <v>453</v>
      </c>
      <c r="K2642" s="96">
        <v>591</v>
      </c>
      <c r="L2642" s="96">
        <v>678</v>
      </c>
      <c r="M2642" s="96">
        <v>613</v>
      </c>
      <c r="N2642" s="96">
        <v>394</v>
      </c>
      <c r="O2642" s="96"/>
      <c r="P2642" s="96"/>
      <c r="Q2642" s="96"/>
      <c r="R2642" s="96"/>
      <c r="T2642" s="4" t="s">
        <v>1698</v>
      </c>
      <c r="U2642" s="4" t="s">
        <v>1699</v>
      </c>
      <c r="V2642" s="4" t="s">
        <v>1700</v>
      </c>
      <c r="W2642" s="4" t="s">
        <v>1701</v>
      </c>
      <c r="X2642" s="4" t="s">
        <v>1702</v>
      </c>
      <c r="Y2642" s="4">
        <v>120.8</v>
      </c>
      <c r="Z2642" s="91">
        <f t="shared" ref="Z2642:AK2642" si="2718">C2642*100000/Z2621</f>
        <v>168.38078303799344</v>
      </c>
      <c r="AA2642" s="91">
        <f t="shared" si="2718"/>
        <v>229.011222221476</v>
      </c>
      <c r="AB2642" s="91">
        <f t="shared" si="2718"/>
        <v>228.13079498912711</v>
      </c>
      <c r="AC2642" s="91">
        <f t="shared" si="2718"/>
        <v>268.94541600423952</v>
      </c>
      <c r="AD2642" s="91">
        <f t="shared" si="2718"/>
        <v>303.06616177553383</v>
      </c>
      <c r="AE2642" s="91">
        <f t="shared" si="2718"/>
        <v>395.80498792404188</v>
      </c>
      <c r="AF2642" s="91">
        <f t="shared" si="2718"/>
        <v>403.70351292881423</v>
      </c>
      <c r="AG2642" s="91">
        <f t="shared" si="2718"/>
        <v>288.77598505759585</v>
      </c>
      <c r="AH2642" s="91">
        <f t="shared" si="2718"/>
        <v>373.64624362240863</v>
      </c>
      <c r="AI2642" s="91">
        <f t="shared" si="2718"/>
        <v>425.14767297490499</v>
      </c>
      <c r="AJ2642" s="91">
        <f t="shared" si="2718"/>
        <v>383.36220536456932</v>
      </c>
      <c r="AK2642" s="91">
        <f t="shared" si="2718"/>
        <v>248.06240595349774</v>
      </c>
      <c r="AL2642" s="148"/>
      <c r="AM2642" s="148"/>
      <c r="AN2642" s="148"/>
      <c r="AO2642" s="148"/>
    </row>
    <row r="2643" spans="1:41" ht="13.5" customHeight="1">
      <c r="A2643" s="88">
        <v>2640</v>
      </c>
      <c r="B2643" s="95" t="s">
        <v>7</v>
      </c>
      <c r="C2643" s="96">
        <v>109</v>
      </c>
      <c r="D2643" s="96">
        <v>145</v>
      </c>
      <c r="E2643" s="96">
        <v>167</v>
      </c>
      <c r="F2643" s="96">
        <v>240</v>
      </c>
      <c r="G2643" s="96">
        <v>220</v>
      </c>
      <c r="H2643" s="96">
        <v>394</v>
      </c>
      <c r="I2643" s="96">
        <v>349</v>
      </c>
      <c r="J2643" s="96">
        <v>210</v>
      </c>
      <c r="K2643" s="96">
        <v>337</v>
      </c>
      <c r="L2643" s="96">
        <v>270</v>
      </c>
      <c r="M2643" s="96">
        <v>234</v>
      </c>
      <c r="N2643" s="96">
        <v>220</v>
      </c>
      <c r="O2643" s="96"/>
      <c r="P2643" s="96"/>
      <c r="Q2643" s="96"/>
      <c r="R2643" s="96"/>
      <c r="Z2643" s="91">
        <f t="shared" ref="Z2643:AK2643" si="2719">C2643*100000/Z2621</f>
        <v>73.414021404565133</v>
      </c>
      <c r="AA2643" s="91">
        <f t="shared" si="2719"/>
        <v>97.380138481272795</v>
      </c>
      <c r="AB2643" s="91">
        <f t="shared" si="2719"/>
        <v>111.39720106194218</v>
      </c>
      <c r="AC2643" s="91">
        <f t="shared" si="2719"/>
        <v>158.98251192368841</v>
      </c>
      <c r="AD2643" s="91">
        <f t="shared" si="2719"/>
        <v>144.63027243084042</v>
      </c>
      <c r="AE2643" s="91">
        <f t="shared" si="2719"/>
        <v>256.49204809551401</v>
      </c>
      <c r="AF2643" s="91">
        <f t="shared" si="2719"/>
        <v>224.70897290615019</v>
      </c>
      <c r="AG2643" s="91">
        <f t="shared" si="2719"/>
        <v>133.86966194722984</v>
      </c>
      <c r="AH2643" s="91">
        <f t="shared" si="2719"/>
        <v>213.06054839382693</v>
      </c>
      <c r="AI2643" s="91">
        <f t="shared" si="2719"/>
        <v>169.3065954324843</v>
      </c>
      <c r="AJ2643" s="91">
        <f t="shared" si="2719"/>
        <v>146.34054821420753</v>
      </c>
      <c r="AK2643" s="91">
        <f t="shared" si="2719"/>
        <v>138.51200332428809</v>
      </c>
      <c r="AL2643" s="148"/>
      <c r="AM2643" s="148"/>
      <c r="AN2643" s="148"/>
      <c r="AO2643" s="148"/>
    </row>
    <row r="2644" spans="1:41" ht="13.5" customHeight="1">
      <c r="A2644" s="88">
        <v>2641</v>
      </c>
      <c r="B2644" s="95" t="s">
        <v>6</v>
      </c>
      <c r="C2644" s="96">
        <v>247</v>
      </c>
      <c r="D2644" s="96">
        <v>209</v>
      </c>
      <c r="E2644" s="96">
        <v>212</v>
      </c>
      <c r="F2644" s="96">
        <v>230</v>
      </c>
      <c r="G2644" s="96">
        <v>240</v>
      </c>
      <c r="H2644" s="96">
        <v>208</v>
      </c>
      <c r="I2644" s="96">
        <v>197</v>
      </c>
      <c r="J2644" s="96">
        <v>183</v>
      </c>
      <c r="K2644" s="96">
        <v>141</v>
      </c>
      <c r="L2644" s="96">
        <v>134</v>
      </c>
      <c r="M2644" s="96">
        <v>134</v>
      </c>
      <c r="N2644" s="96">
        <v>107</v>
      </c>
      <c r="O2644" s="96"/>
      <c r="P2644" s="96"/>
      <c r="Q2644" s="96"/>
      <c r="R2644" s="96"/>
      <c r="Z2644" s="91">
        <f t="shared" ref="Z2644:AK2644" si="2720">C2644*100000/Z2621</f>
        <v>166.36021364153751</v>
      </c>
      <c r="AA2644" s="91">
        <f t="shared" si="2720"/>
        <v>140.36171684542077</v>
      </c>
      <c r="AB2644" s="91">
        <f t="shared" si="2720"/>
        <v>141.4144109289326</v>
      </c>
      <c r="AC2644" s="91">
        <f t="shared" si="2720"/>
        <v>152.3582405935347</v>
      </c>
      <c r="AD2644" s="91">
        <f t="shared" si="2720"/>
        <v>157.7784790154623</v>
      </c>
      <c r="AE2644" s="91">
        <f t="shared" si="2720"/>
        <v>135.4069695529617</v>
      </c>
      <c r="AF2644" s="91">
        <f t="shared" si="2720"/>
        <v>126.84145462037705</v>
      </c>
      <c r="AG2644" s="91">
        <f t="shared" si="2720"/>
        <v>116.6578482683003</v>
      </c>
      <c r="AH2644" s="91">
        <f t="shared" si="2720"/>
        <v>89.14402766625993</v>
      </c>
      <c r="AI2644" s="91">
        <f t="shared" si="2720"/>
        <v>84.026236251677389</v>
      </c>
      <c r="AJ2644" s="91">
        <f t="shared" si="2720"/>
        <v>83.801852396170133</v>
      </c>
      <c r="AK2644" s="91">
        <f t="shared" si="2720"/>
        <v>67.367201616812835</v>
      </c>
      <c r="AL2644" s="148"/>
      <c r="AM2644" s="148"/>
      <c r="AN2644" s="148"/>
      <c r="AO2644" s="148"/>
    </row>
    <row r="2645" spans="1:41" ht="13.5" customHeight="1">
      <c r="A2645" s="88">
        <v>2642</v>
      </c>
      <c r="B2645" s="95" t="s">
        <v>5</v>
      </c>
      <c r="C2645" s="96">
        <v>37</v>
      </c>
      <c r="D2645" s="96">
        <v>39</v>
      </c>
      <c r="E2645" s="96">
        <v>62</v>
      </c>
      <c r="F2645" s="96">
        <v>66</v>
      </c>
      <c r="G2645" s="96">
        <v>50</v>
      </c>
      <c r="H2645" s="96">
        <v>69</v>
      </c>
      <c r="I2645" s="96">
        <v>70</v>
      </c>
      <c r="J2645" s="96">
        <v>80</v>
      </c>
      <c r="K2645" s="96">
        <v>63</v>
      </c>
      <c r="L2645" s="96">
        <v>67</v>
      </c>
      <c r="M2645" s="96">
        <v>56</v>
      </c>
      <c r="N2645" s="96">
        <v>60</v>
      </c>
      <c r="O2645" s="96"/>
      <c r="P2645" s="96"/>
      <c r="Q2645" s="96"/>
      <c r="R2645" s="96"/>
      <c r="Z2645" s="91">
        <f t="shared" ref="Z2645:AK2645" si="2721">C2645*100000/Z2621</f>
        <v>24.920355889623028</v>
      </c>
      <c r="AA2645" s="91">
        <f t="shared" si="2721"/>
        <v>26.19189931565268</v>
      </c>
      <c r="AB2645" s="91">
        <f t="shared" si="2721"/>
        <v>41.357044705631232</v>
      </c>
      <c r="AC2645" s="91">
        <f t="shared" si="2721"/>
        <v>43.72019077901431</v>
      </c>
      <c r="AD2645" s="91">
        <f t="shared" si="2721"/>
        <v>32.870516461554644</v>
      </c>
      <c r="AE2645" s="91">
        <f t="shared" si="2721"/>
        <v>44.918658169011337</v>
      </c>
      <c r="AF2645" s="91">
        <f t="shared" si="2721"/>
        <v>45.07056763160606</v>
      </c>
      <c r="AG2645" s="91">
        <f t="shared" si="2721"/>
        <v>50.997966456087561</v>
      </c>
      <c r="AH2645" s="91">
        <f t="shared" si="2721"/>
        <v>39.830310233860821</v>
      </c>
      <c r="AI2645" s="91">
        <f t="shared" si="2721"/>
        <v>42.013118125838695</v>
      </c>
      <c r="AJ2645" s="91">
        <f t="shared" si="2721"/>
        <v>35.021669658100947</v>
      </c>
      <c r="AK2645" s="91">
        <f t="shared" si="2721"/>
        <v>37.77600090662402</v>
      </c>
      <c r="AL2645" s="148"/>
      <c r="AM2645" s="148"/>
      <c r="AN2645" s="148"/>
      <c r="AO2645" s="148"/>
    </row>
    <row r="2646" spans="1:41" ht="13.5" customHeight="1">
      <c r="A2646" s="88">
        <v>2643</v>
      </c>
      <c r="B2646" s="95" t="s">
        <v>26</v>
      </c>
      <c r="C2646" s="96">
        <v>1</v>
      </c>
      <c r="D2646" s="96">
        <v>0</v>
      </c>
      <c r="E2646" s="96">
        <v>1</v>
      </c>
      <c r="F2646" s="96">
        <v>1</v>
      </c>
      <c r="G2646" s="96">
        <v>0</v>
      </c>
      <c r="H2646" s="96">
        <v>1</v>
      </c>
      <c r="I2646" s="96">
        <v>0</v>
      </c>
      <c r="J2646" s="96">
        <v>0</v>
      </c>
      <c r="K2646" s="96">
        <v>1</v>
      </c>
      <c r="L2646" s="96">
        <v>4</v>
      </c>
      <c r="M2646" s="96">
        <v>0</v>
      </c>
      <c r="N2646" s="96">
        <v>1</v>
      </c>
      <c r="O2646" s="96"/>
      <c r="P2646" s="96"/>
      <c r="Q2646" s="96"/>
      <c r="R2646" s="96"/>
      <c r="Z2646" s="91">
        <f t="shared" ref="Z2646:AK2646" si="2722">C2646*100000/Z2621</f>
        <v>0.67352313215197379</v>
      </c>
      <c r="AA2646" s="91">
        <f t="shared" si="2722"/>
        <v>0</v>
      </c>
      <c r="AB2646" s="91">
        <f t="shared" si="2722"/>
        <v>0.66704910815534235</v>
      </c>
      <c r="AC2646" s="91">
        <f t="shared" si="2722"/>
        <v>0.66242713301536826</v>
      </c>
      <c r="AD2646" s="91">
        <f t="shared" si="2722"/>
        <v>0</v>
      </c>
      <c r="AE2646" s="91">
        <f t="shared" si="2722"/>
        <v>0.65099504592770052</v>
      </c>
      <c r="AF2646" s="91">
        <f t="shared" si="2722"/>
        <v>0</v>
      </c>
      <c r="AG2646" s="91">
        <f t="shared" si="2722"/>
        <v>0</v>
      </c>
      <c r="AH2646" s="91">
        <f t="shared" si="2722"/>
        <v>0.63222714656921941</v>
      </c>
      <c r="AI2646" s="91">
        <f t="shared" si="2722"/>
        <v>2.5082458582590266</v>
      </c>
      <c r="AJ2646" s="91">
        <f t="shared" si="2722"/>
        <v>0</v>
      </c>
      <c r="AK2646" s="91">
        <f t="shared" si="2722"/>
        <v>0.62960001511040031</v>
      </c>
      <c r="AL2646" s="148"/>
      <c r="AM2646" s="148"/>
      <c r="AN2646" s="148"/>
      <c r="AO2646" s="148"/>
    </row>
    <row r="2647" spans="1:41" ht="13.5" customHeight="1">
      <c r="A2647" s="88">
        <v>2644</v>
      </c>
      <c r="B2647" s="95" t="s">
        <v>4</v>
      </c>
      <c r="C2647" s="96">
        <v>52</v>
      </c>
      <c r="D2647" s="96">
        <v>90</v>
      </c>
      <c r="E2647" s="96">
        <v>98</v>
      </c>
      <c r="F2647" s="96">
        <v>103</v>
      </c>
      <c r="G2647" s="96">
        <v>80</v>
      </c>
      <c r="H2647" s="96">
        <v>180</v>
      </c>
      <c r="I2647" s="96">
        <v>206</v>
      </c>
      <c r="J2647" s="96">
        <v>121</v>
      </c>
      <c r="K2647" s="96">
        <v>166</v>
      </c>
      <c r="L2647" s="96">
        <v>161</v>
      </c>
      <c r="M2647" s="96">
        <v>190</v>
      </c>
      <c r="N2647" s="96">
        <v>161</v>
      </c>
      <c r="O2647" s="96"/>
      <c r="P2647" s="96"/>
      <c r="Q2647" s="96"/>
      <c r="R2647" s="96"/>
      <c r="Z2647" s="91">
        <f t="shared" ref="Z2647:AK2647" si="2723">C2647*100000/Z2621</f>
        <v>35.023202871902633</v>
      </c>
      <c r="AA2647" s="91">
        <f t="shared" si="2723"/>
        <v>60.442844574583113</v>
      </c>
      <c r="AB2647" s="91">
        <f t="shared" si="2723"/>
        <v>65.370812599223555</v>
      </c>
      <c r="AC2647" s="91">
        <f t="shared" si="2723"/>
        <v>68.229994700582935</v>
      </c>
      <c r="AD2647" s="91">
        <f t="shared" si="2723"/>
        <v>52.592826338487427</v>
      </c>
      <c r="AE2647" s="91">
        <f t="shared" si="2723"/>
        <v>117.17910826698609</v>
      </c>
      <c r="AF2647" s="91">
        <f t="shared" si="2723"/>
        <v>132.63624188729781</v>
      </c>
      <c r="AG2647" s="91">
        <f t="shared" si="2723"/>
        <v>77.134424264832447</v>
      </c>
      <c r="AH2647" s="91">
        <f t="shared" si="2723"/>
        <v>104.94970633049041</v>
      </c>
      <c r="AI2647" s="91">
        <f t="shared" si="2723"/>
        <v>100.95689579492581</v>
      </c>
      <c r="AJ2647" s="91">
        <f t="shared" si="2723"/>
        <v>118.82352205427108</v>
      </c>
      <c r="AK2647" s="91">
        <f t="shared" si="2723"/>
        <v>101.36560243277445</v>
      </c>
      <c r="AL2647" s="148"/>
      <c r="AM2647" s="148"/>
      <c r="AN2647" s="148"/>
      <c r="AO2647" s="148"/>
    </row>
    <row r="2648" spans="1:41" ht="13.5" customHeight="1">
      <c r="A2648" s="88">
        <v>2645</v>
      </c>
      <c r="B2648" s="95" t="s">
        <v>3</v>
      </c>
      <c r="C2648" s="96">
        <v>318</v>
      </c>
      <c r="D2648" s="96">
        <v>256</v>
      </c>
      <c r="E2648" s="96">
        <v>361</v>
      </c>
      <c r="F2648" s="96">
        <v>427</v>
      </c>
      <c r="G2648" s="96">
        <v>718</v>
      </c>
      <c r="H2648" s="96">
        <v>1090</v>
      </c>
      <c r="I2648" s="96">
        <v>1175</v>
      </c>
      <c r="J2648" s="96">
        <v>1236</v>
      </c>
      <c r="K2648" s="96">
        <v>1170</v>
      </c>
      <c r="L2648" s="96">
        <v>1101</v>
      </c>
      <c r="M2648" s="96">
        <v>1275</v>
      </c>
      <c r="N2648" s="96">
        <v>1329</v>
      </c>
      <c r="O2648" s="96"/>
      <c r="P2648" s="96"/>
      <c r="Q2648" s="96"/>
      <c r="R2648" s="96"/>
      <c r="Z2648" s="91">
        <f t="shared" ref="Z2648:AK2648" si="2724">C2648*100000/Z2621</f>
        <v>214.18035602432766</v>
      </c>
      <c r="AA2648" s="91">
        <f t="shared" si="2724"/>
        <v>171.92631345659197</v>
      </c>
      <c r="AB2648" s="91">
        <f t="shared" si="2724"/>
        <v>240.80472804407862</v>
      </c>
      <c r="AC2648" s="91">
        <f t="shared" si="2724"/>
        <v>282.85638579756227</v>
      </c>
      <c r="AD2648" s="91">
        <f t="shared" si="2724"/>
        <v>472.02061638792469</v>
      </c>
      <c r="AE2648" s="91">
        <f t="shared" si="2724"/>
        <v>709.58460006119356</v>
      </c>
      <c r="AF2648" s="91">
        <f t="shared" si="2724"/>
        <v>756.54167095910168</v>
      </c>
      <c r="AG2648" s="91">
        <f t="shared" si="2724"/>
        <v>787.91858174655283</v>
      </c>
      <c r="AH2648" s="91">
        <f t="shared" si="2724"/>
        <v>739.70576148598673</v>
      </c>
      <c r="AI2648" s="91">
        <f t="shared" si="2724"/>
        <v>690.39467248579706</v>
      </c>
      <c r="AJ2648" s="91">
        <f t="shared" si="2724"/>
        <v>797.36837167997703</v>
      </c>
      <c r="AK2648" s="91">
        <f t="shared" si="2724"/>
        <v>836.7384200817221</v>
      </c>
      <c r="AL2648" s="148"/>
      <c r="AM2648" s="148"/>
      <c r="AN2648" s="148"/>
      <c r="AO2648" s="148"/>
    </row>
    <row r="2649" spans="1:41" ht="13.5" customHeight="1">
      <c r="A2649" s="88">
        <v>2646</v>
      </c>
      <c r="B2649" s="95" t="s">
        <v>2</v>
      </c>
      <c r="C2649" s="96">
        <v>0</v>
      </c>
      <c r="D2649" s="96">
        <v>0</v>
      </c>
      <c r="E2649" s="96">
        <v>0</v>
      </c>
      <c r="F2649" s="96">
        <v>0</v>
      </c>
      <c r="G2649" s="96">
        <v>0</v>
      </c>
      <c r="H2649" s="96">
        <v>0</v>
      </c>
      <c r="I2649" s="96">
        <v>0</v>
      </c>
      <c r="J2649" s="96">
        <v>0</v>
      </c>
      <c r="K2649" s="96">
        <v>0</v>
      </c>
      <c r="L2649" s="96">
        <v>0</v>
      </c>
      <c r="M2649" s="96">
        <v>0</v>
      </c>
      <c r="N2649" s="96">
        <v>0</v>
      </c>
      <c r="O2649" s="96"/>
      <c r="P2649" s="96"/>
      <c r="Q2649" s="96"/>
      <c r="R2649" s="96"/>
      <c r="Z2649" s="91">
        <f t="shared" ref="Z2649:AK2649" si="2725">C2649*100000/Z2621</f>
        <v>0</v>
      </c>
      <c r="AA2649" s="91">
        <f t="shared" si="2725"/>
        <v>0</v>
      </c>
      <c r="AB2649" s="91">
        <f t="shared" si="2725"/>
        <v>0</v>
      </c>
      <c r="AC2649" s="91">
        <f t="shared" si="2725"/>
        <v>0</v>
      </c>
      <c r="AD2649" s="91">
        <f t="shared" si="2725"/>
        <v>0</v>
      </c>
      <c r="AE2649" s="91">
        <f t="shared" si="2725"/>
        <v>0</v>
      </c>
      <c r="AF2649" s="91">
        <f t="shared" si="2725"/>
        <v>0</v>
      </c>
      <c r="AG2649" s="91">
        <f t="shared" si="2725"/>
        <v>0</v>
      </c>
      <c r="AH2649" s="91">
        <f t="shared" si="2725"/>
        <v>0</v>
      </c>
      <c r="AI2649" s="91">
        <f t="shared" si="2725"/>
        <v>0</v>
      </c>
      <c r="AJ2649" s="91">
        <f t="shared" si="2725"/>
        <v>0</v>
      </c>
      <c r="AK2649" s="91">
        <f t="shared" si="2725"/>
        <v>0</v>
      </c>
      <c r="AL2649" s="148"/>
      <c r="AM2649" s="148"/>
      <c r="AN2649" s="148"/>
      <c r="AO2649" s="148"/>
    </row>
    <row r="2650" spans="1:41" ht="13.5" customHeight="1">
      <c r="A2650" s="88">
        <v>2647</v>
      </c>
      <c r="B2650" s="95" t="s">
        <v>23</v>
      </c>
      <c r="C2650" s="96">
        <v>25</v>
      </c>
      <c r="D2650" s="96">
        <v>41</v>
      </c>
      <c r="E2650" s="96">
        <v>6</v>
      </c>
      <c r="F2650" s="96">
        <v>8</v>
      </c>
      <c r="G2650" s="96">
        <v>14</v>
      </c>
      <c r="H2650" s="96">
        <v>21</v>
      </c>
      <c r="I2650" s="96">
        <v>15</v>
      </c>
      <c r="J2650" s="96">
        <v>8</v>
      </c>
      <c r="K2650" s="96">
        <v>8</v>
      </c>
      <c r="L2650" s="96">
        <v>6</v>
      </c>
      <c r="M2650" s="96">
        <v>3</v>
      </c>
      <c r="N2650" s="96">
        <v>2</v>
      </c>
      <c r="O2650" s="96"/>
      <c r="P2650" s="96"/>
      <c r="Q2650" s="96"/>
      <c r="R2650" s="96"/>
      <c r="Z2650" s="91">
        <f t="shared" ref="Z2650:AK2650" si="2726">C2650*100000/Z2621</f>
        <v>16.838078303799342</v>
      </c>
      <c r="AA2650" s="91">
        <f t="shared" si="2726"/>
        <v>27.535073639532307</v>
      </c>
      <c r="AB2650" s="91">
        <f t="shared" si="2726"/>
        <v>4.0022946489320548</v>
      </c>
      <c r="AC2650" s="91">
        <f t="shared" si="2726"/>
        <v>5.2994170641229461</v>
      </c>
      <c r="AD2650" s="91">
        <f t="shared" si="2726"/>
        <v>9.2037446092353008</v>
      </c>
      <c r="AE2650" s="91">
        <f t="shared" si="2726"/>
        <v>13.67089596448171</v>
      </c>
      <c r="AF2650" s="91">
        <f t="shared" si="2726"/>
        <v>9.6579787782012989</v>
      </c>
      <c r="AG2650" s="91">
        <f t="shared" si="2726"/>
        <v>5.0997966456087562</v>
      </c>
      <c r="AH2650" s="91">
        <f t="shared" si="2726"/>
        <v>5.0578171725537553</v>
      </c>
      <c r="AI2650" s="91">
        <f t="shared" si="2726"/>
        <v>3.7623687873885396</v>
      </c>
      <c r="AJ2650" s="91">
        <f t="shared" si="2726"/>
        <v>1.8761608745411222</v>
      </c>
      <c r="AK2650" s="91">
        <f t="shared" si="2726"/>
        <v>1.2592000302208006</v>
      </c>
      <c r="AL2650" s="148"/>
      <c r="AM2650" s="148"/>
      <c r="AN2650" s="148"/>
      <c r="AO2650" s="148"/>
    </row>
    <row r="2651" spans="1:41" ht="13.5" customHeight="1">
      <c r="A2651" s="88">
        <v>2648</v>
      </c>
      <c r="B2651" s="95" t="s">
        <v>1</v>
      </c>
      <c r="C2651" s="96">
        <v>48</v>
      </c>
      <c r="D2651" s="96">
        <v>18</v>
      </c>
      <c r="E2651" s="96">
        <v>9</v>
      </c>
      <c r="F2651" s="96">
        <v>8</v>
      </c>
      <c r="G2651" s="96">
        <v>10</v>
      </c>
      <c r="H2651" s="96">
        <v>10</v>
      </c>
      <c r="I2651" s="96">
        <v>10</v>
      </c>
      <c r="J2651" s="96">
        <v>7</v>
      </c>
      <c r="K2651" s="96">
        <v>9</v>
      </c>
      <c r="L2651" s="96">
        <v>6</v>
      </c>
      <c r="M2651" s="96">
        <v>2</v>
      </c>
      <c r="N2651" s="96">
        <v>2</v>
      </c>
      <c r="O2651" s="96"/>
      <c r="P2651" s="96"/>
      <c r="Q2651" s="96"/>
      <c r="R2651" s="96"/>
      <c r="Z2651" s="91">
        <f t="shared" ref="Z2651:AK2651" si="2727">C2651*100000/Z2621</f>
        <v>32.329110343294744</v>
      </c>
      <c r="AA2651" s="91">
        <f t="shared" si="2727"/>
        <v>12.088568914916623</v>
      </c>
      <c r="AB2651" s="91">
        <f t="shared" si="2727"/>
        <v>6.0034419733980817</v>
      </c>
      <c r="AC2651" s="91">
        <f t="shared" si="2727"/>
        <v>5.2994170641229461</v>
      </c>
      <c r="AD2651" s="91">
        <f t="shared" si="2727"/>
        <v>6.5741032923109284</v>
      </c>
      <c r="AE2651" s="91">
        <f t="shared" si="2727"/>
        <v>6.5099504592770048</v>
      </c>
      <c r="AF2651" s="91">
        <f t="shared" si="2727"/>
        <v>6.4386525188008656</v>
      </c>
      <c r="AG2651" s="91">
        <f t="shared" si="2727"/>
        <v>4.4623220649076618</v>
      </c>
      <c r="AH2651" s="91">
        <f t="shared" si="2727"/>
        <v>5.6900443191229746</v>
      </c>
      <c r="AI2651" s="91">
        <f t="shared" si="2727"/>
        <v>3.7623687873885396</v>
      </c>
      <c r="AJ2651" s="91">
        <f t="shared" si="2727"/>
        <v>1.2507739163607483</v>
      </c>
      <c r="AK2651" s="91">
        <f t="shared" si="2727"/>
        <v>1.2592000302208006</v>
      </c>
      <c r="AL2651" s="148"/>
      <c r="AM2651" s="148"/>
      <c r="AN2651" s="148"/>
      <c r="AO2651" s="148"/>
    </row>
    <row r="2652" spans="1:41" ht="13.5" customHeight="1">
      <c r="A2652" s="88">
        <v>2649</v>
      </c>
      <c r="B2652" s="95" t="s">
        <v>0</v>
      </c>
      <c r="C2652" s="96">
        <v>6</v>
      </c>
      <c r="D2652" s="96">
        <v>14</v>
      </c>
      <c r="E2652" s="96">
        <v>4</v>
      </c>
      <c r="F2652" s="96">
        <v>13</v>
      </c>
      <c r="G2652" s="96">
        <v>11</v>
      </c>
      <c r="H2652" s="96">
        <v>4</v>
      </c>
      <c r="I2652" s="96">
        <v>10</v>
      </c>
      <c r="J2652" s="96">
        <v>15</v>
      </c>
      <c r="K2652" s="96">
        <v>5</v>
      </c>
      <c r="L2652" s="96">
        <v>101</v>
      </c>
      <c r="M2652" s="96">
        <v>658</v>
      </c>
      <c r="N2652" s="96">
        <v>189</v>
      </c>
      <c r="O2652" s="96"/>
      <c r="P2652" s="96"/>
      <c r="Q2652" s="96"/>
      <c r="R2652" s="96"/>
      <c r="Z2652" s="91">
        <f t="shared" ref="Z2652:AK2652" si="2728">C2652*100000/Z2621</f>
        <v>4.041138792911843</v>
      </c>
      <c r="AA2652" s="91">
        <f t="shared" si="2728"/>
        <v>9.4022202671573734</v>
      </c>
      <c r="AB2652" s="91">
        <f t="shared" si="2728"/>
        <v>2.6681964326213694</v>
      </c>
      <c r="AC2652" s="91">
        <f t="shared" si="2728"/>
        <v>8.6115527291997882</v>
      </c>
      <c r="AD2652" s="91">
        <f t="shared" si="2728"/>
        <v>7.2315136215420219</v>
      </c>
      <c r="AE2652" s="91">
        <f t="shared" si="2728"/>
        <v>2.6039801837108021</v>
      </c>
      <c r="AF2652" s="91">
        <f t="shared" si="2728"/>
        <v>6.4386525188008656</v>
      </c>
      <c r="AG2652" s="91">
        <f t="shared" si="2728"/>
        <v>9.5621187105164189</v>
      </c>
      <c r="AH2652" s="91">
        <f t="shared" si="2728"/>
        <v>3.1611357328460969</v>
      </c>
      <c r="AI2652" s="91">
        <f t="shared" si="2728"/>
        <v>63.333207921040419</v>
      </c>
      <c r="AJ2652" s="91">
        <f t="shared" si="2728"/>
        <v>411.50461848268617</v>
      </c>
      <c r="AK2652" s="91">
        <f t="shared" si="2728"/>
        <v>118.99440285586567</v>
      </c>
      <c r="AL2652" s="148"/>
      <c r="AM2652" s="148"/>
      <c r="AN2652" s="148"/>
      <c r="AO2652" s="148"/>
    </row>
    <row r="2653" spans="1:41" ht="13.5" customHeight="1">
      <c r="A2653" s="88">
        <v>2650</v>
      </c>
      <c r="B2653" s="97" t="s">
        <v>111</v>
      </c>
      <c r="C2653" s="96"/>
      <c r="D2653" s="96"/>
      <c r="E2653" s="96"/>
      <c r="F2653" s="96"/>
      <c r="G2653" s="96"/>
      <c r="H2653" s="96"/>
      <c r="I2653" s="96"/>
      <c r="J2653" s="96"/>
      <c r="K2653" s="96"/>
      <c r="L2653" s="96"/>
      <c r="M2653" s="96">
        <v>0</v>
      </c>
      <c r="N2653" s="96">
        <v>0</v>
      </c>
      <c r="O2653" s="96"/>
      <c r="P2653" s="96"/>
      <c r="Q2653" s="96"/>
      <c r="R2653" s="96"/>
      <c r="Z2653" s="91">
        <f t="shared" ref="Z2653:AK2653" si="2729">C2653*100000/Z2621</f>
        <v>0</v>
      </c>
      <c r="AA2653" s="91">
        <f t="shared" si="2729"/>
        <v>0</v>
      </c>
      <c r="AB2653" s="91">
        <f t="shared" si="2729"/>
        <v>0</v>
      </c>
      <c r="AC2653" s="91">
        <f t="shared" si="2729"/>
        <v>0</v>
      </c>
      <c r="AD2653" s="91">
        <f t="shared" si="2729"/>
        <v>0</v>
      </c>
      <c r="AE2653" s="91">
        <f t="shared" si="2729"/>
        <v>0</v>
      </c>
      <c r="AF2653" s="91">
        <f t="shared" si="2729"/>
        <v>0</v>
      </c>
      <c r="AG2653" s="91">
        <f t="shared" si="2729"/>
        <v>0</v>
      </c>
      <c r="AH2653" s="91">
        <f t="shared" si="2729"/>
        <v>0</v>
      </c>
      <c r="AI2653" s="91">
        <f t="shared" si="2729"/>
        <v>0</v>
      </c>
      <c r="AJ2653" s="91">
        <f t="shared" si="2729"/>
        <v>0</v>
      </c>
      <c r="AK2653" s="91">
        <f t="shared" si="2729"/>
        <v>0</v>
      </c>
      <c r="AL2653" s="148"/>
      <c r="AM2653" s="148"/>
      <c r="AN2653" s="148"/>
      <c r="AO2653" s="148"/>
    </row>
    <row r="2654" spans="1:41" ht="13.5" customHeight="1">
      <c r="A2654" s="88">
        <v>2651</v>
      </c>
      <c r="B2654" s="97" t="s">
        <v>112</v>
      </c>
      <c r="C2654" s="96">
        <f>SUM(C2630,C2637,C2642,C2643:C2653)</f>
        <v>6195</v>
      </c>
      <c r="D2654" s="96">
        <f t="shared" ref="D2654:K2654" si="2730">SUM(D2630,D2637,D2642,D2643:D2653)</f>
        <v>6346</v>
      </c>
      <c r="E2654" s="96">
        <f t="shared" si="2730"/>
        <v>6289</v>
      </c>
      <c r="F2654" s="96">
        <f t="shared" si="2730"/>
        <v>7102</v>
      </c>
      <c r="G2654" s="96">
        <f t="shared" si="2730"/>
        <v>7066</v>
      </c>
      <c r="H2654" s="96">
        <f t="shared" si="2730"/>
        <v>8838</v>
      </c>
      <c r="I2654" s="96">
        <f t="shared" si="2730"/>
        <v>8537</v>
      </c>
      <c r="J2654" s="96">
        <f t="shared" si="2730"/>
        <v>7878</v>
      </c>
      <c r="K2654" s="96">
        <f t="shared" si="2730"/>
        <v>8491</v>
      </c>
      <c r="L2654" s="96">
        <f>SUM(L2630,L2637,L2642,L2643:L2653)</f>
        <v>8745</v>
      </c>
      <c r="M2654" s="96">
        <f t="shared" ref="M2654:R2654" si="2731">SUM(M2630,M2637,M2642,M2643:M2653)</f>
        <v>8553</v>
      </c>
      <c r="N2654" s="96">
        <f>SUM(N2630,N2637,N2642,N2643:N2653)</f>
        <v>7009</v>
      </c>
      <c r="O2654" s="96">
        <f t="shared" si="2731"/>
        <v>0</v>
      </c>
      <c r="P2654" s="96">
        <f t="shared" si="2731"/>
        <v>0</v>
      </c>
      <c r="Q2654" s="96">
        <f t="shared" si="2731"/>
        <v>0</v>
      </c>
      <c r="R2654" s="96">
        <f t="shared" si="2731"/>
        <v>0</v>
      </c>
      <c r="T2654" s="4" t="s">
        <v>1703</v>
      </c>
      <c r="U2654" s="4" t="s">
        <v>1704</v>
      </c>
      <c r="V2654" s="4" t="s">
        <v>1705</v>
      </c>
      <c r="W2654" s="4" t="s">
        <v>1706</v>
      </c>
      <c r="X2654" s="4" t="s">
        <v>1707</v>
      </c>
      <c r="Y2654" s="4">
        <v>3851.6</v>
      </c>
      <c r="Z2654" s="91">
        <f t="shared" ref="Z2654:AK2654" si="2732">C2654*100000/Z2621</f>
        <v>4172.4758036814774</v>
      </c>
      <c r="AA2654" s="91">
        <f t="shared" si="2732"/>
        <v>4261.8921296700491</v>
      </c>
      <c r="AB2654" s="91">
        <f t="shared" si="2732"/>
        <v>4195.0718411889484</v>
      </c>
      <c r="AC2654" s="91">
        <f t="shared" si="2732"/>
        <v>4704.5574986751453</v>
      </c>
      <c r="AD2654" s="91">
        <f t="shared" si="2732"/>
        <v>4645.2613863469023</v>
      </c>
      <c r="AE2654" s="91">
        <f t="shared" si="2732"/>
        <v>5753.4942159090169</v>
      </c>
      <c r="AF2654" s="91">
        <f t="shared" si="2732"/>
        <v>5496.6776553002992</v>
      </c>
      <c r="AG2654" s="91">
        <f t="shared" si="2732"/>
        <v>5022.0247467632225</v>
      </c>
      <c r="AH2654" s="91">
        <f t="shared" si="2732"/>
        <v>5368.2407015192421</v>
      </c>
      <c r="AI2654" s="91">
        <f t="shared" si="2732"/>
        <v>5483.6525076187972</v>
      </c>
      <c r="AJ2654" s="91">
        <f t="shared" si="2732"/>
        <v>5348.93465331674</v>
      </c>
      <c r="AK2654" s="91">
        <f t="shared" si="2732"/>
        <v>4412.8665059087962</v>
      </c>
      <c r="AL2654" s="148"/>
      <c r="AM2654" s="148"/>
      <c r="AN2654" s="148"/>
      <c r="AO2654" s="148"/>
    </row>
    <row r="2655" spans="1:41" ht="13.5" customHeight="1">
      <c r="A2655" s="88">
        <v>2652</v>
      </c>
      <c r="B2655" s="1" t="s">
        <v>194</v>
      </c>
      <c r="C2655" s="86">
        <v>2011</v>
      </c>
      <c r="D2655" s="86">
        <v>2012</v>
      </c>
      <c r="E2655" s="86">
        <v>2013</v>
      </c>
      <c r="F2655" s="86">
        <v>2014</v>
      </c>
      <c r="G2655" s="86">
        <v>2015</v>
      </c>
      <c r="H2655" s="86">
        <v>2016</v>
      </c>
      <c r="I2655" s="86">
        <v>2017</v>
      </c>
      <c r="J2655" s="86">
        <v>2018</v>
      </c>
      <c r="K2655" s="86">
        <v>2019</v>
      </c>
      <c r="L2655" s="86">
        <v>2020</v>
      </c>
      <c r="M2655" s="86">
        <v>2021</v>
      </c>
      <c r="N2655" s="86">
        <v>2022</v>
      </c>
      <c r="O2655" s="86">
        <v>2023</v>
      </c>
      <c r="P2655" s="86">
        <v>2024</v>
      </c>
      <c r="Q2655" s="86">
        <v>2025</v>
      </c>
      <c r="R2655" s="86">
        <v>2026</v>
      </c>
      <c r="Z2655" s="72">
        <v>7312</v>
      </c>
      <c r="AA2655" s="72">
        <v>7183</v>
      </c>
      <c r="AB2655" s="72">
        <v>7096</v>
      </c>
      <c r="AC2655" s="72">
        <v>7031</v>
      </c>
      <c r="AD2655" s="72">
        <v>6925</v>
      </c>
      <c r="AE2655" s="72">
        <v>6829</v>
      </c>
      <c r="AF2655" s="72">
        <v>6738</v>
      </c>
      <c r="AG2655" s="72">
        <v>6684</v>
      </c>
      <c r="AH2655" s="72">
        <v>6658</v>
      </c>
      <c r="AI2655" s="72">
        <v>6637</v>
      </c>
      <c r="AJ2655" s="72">
        <v>6587</v>
      </c>
      <c r="AK2655" s="72">
        <v>6451</v>
      </c>
      <c r="AL2655" s="149"/>
      <c r="AM2655" s="149"/>
      <c r="AN2655" s="149"/>
      <c r="AO2655" s="149"/>
    </row>
    <row r="2656" spans="1:41" ht="13.5" customHeight="1">
      <c r="A2656" s="88">
        <v>2653</v>
      </c>
      <c r="B2656" s="89" t="s">
        <v>25</v>
      </c>
      <c r="C2656" s="90">
        <v>0</v>
      </c>
      <c r="D2656" s="90">
        <v>0</v>
      </c>
      <c r="E2656" s="90">
        <v>0</v>
      </c>
      <c r="F2656" s="90">
        <v>0</v>
      </c>
      <c r="G2656" s="90">
        <v>0</v>
      </c>
      <c r="H2656" s="90">
        <v>0</v>
      </c>
      <c r="I2656" s="90">
        <v>2</v>
      </c>
      <c r="J2656" s="90">
        <v>0</v>
      </c>
      <c r="K2656" s="90">
        <v>0</v>
      </c>
      <c r="L2656" s="90">
        <v>0</v>
      </c>
      <c r="M2656" s="90">
        <v>0</v>
      </c>
      <c r="N2656" s="90">
        <v>0</v>
      </c>
      <c r="O2656" s="90"/>
      <c r="P2656" s="90"/>
      <c r="Q2656" s="90"/>
      <c r="R2656" s="90"/>
      <c r="Z2656" s="91">
        <f t="shared" ref="Z2656:AK2656" si="2733">C2656*100000/Z2655</f>
        <v>0</v>
      </c>
      <c r="AA2656" s="91">
        <f t="shared" si="2733"/>
        <v>0</v>
      </c>
      <c r="AB2656" s="91">
        <f t="shared" si="2733"/>
        <v>0</v>
      </c>
      <c r="AC2656" s="91">
        <f t="shared" si="2733"/>
        <v>0</v>
      </c>
      <c r="AD2656" s="91">
        <f t="shared" si="2733"/>
        <v>0</v>
      </c>
      <c r="AE2656" s="91">
        <f t="shared" si="2733"/>
        <v>0</v>
      </c>
      <c r="AF2656" s="91">
        <f t="shared" si="2733"/>
        <v>29.682398337785692</v>
      </c>
      <c r="AG2656" s="91">
        <f t="shared" si="2733"/>
        <v>0</v>
      </c>
      <c r="AH2656" s="91">
        <f t="shared" si="2733"/>
        <v>0</v>
      </c>
      <c r="AI2656" s="91">
        <f t="shared" si="2733"/>
        <v>0</v>
      </c>
      <c r="AJ2656" s="91">
        <f t="shared" si="2733"/>
        <v>0</v>
      </c>
      <c r="AK2656" s="91">
        <f t="shared" si="2733"/>
        <v>0</v>
      </c>
      <c r="AL2656" s="148"/>
      <c r="AM2656" s="148"/>
      <c r="AN2656" s="148"/>
      <c r="AO2656" s="148"/>
    </row>
    <row r="2657" spans="1:41" ht="13.5" customHeight="1">
      <c r="A2657" s="88">
        <v>2654</v>
      </c>
      <c r="B2657" s="95" t="s">
        <v>22</v>
      </c>
      <c r="C2657" s="96">
        <v>25</v>
      </c>
      <c r="D2657" s="96">
        <v>28</v>
      </c>
      <c r="E2657" s="96">
        <v>54</v>
      </c>
      <c r="F2657" s="96">
        <v>50</v>
      </c>
      <c r="G2657" s="96">
        <v>44</v>
      </c>
      <c r="H2657" s="96">
        <v>68</v>
      </c>
      <c r="I2657" s="96">
        <v>84</v>
      </c>
      <c r="J2657" s="96">
        <v>82</v>
      </c>
      <c r="K2657" s="96">
        <v>82</v>
      </c>
      <c r="L2657" s="96">
        <v>90</v>
      </c>
      <c r="M2657" s="96">
        <v>46</v>
      </c>
      <c r="N2657" s="96">
        <v>53</v>
      </c>
      <c r="O2657" s="96"/>
      <c r="P2657" s="96"/>
      <c r="Q2657" s="96"/>
      <c r="R2657" s="96"/>
      <c r="Z2657" s="91">
        <f t="shared" ref="Z2657:AK2657" si="2734">C2657*100000/Z2655</f>
        <v>341.90371991247264</v>
      </c>
      <c r="AA2657" s="91">
        <f t="shared" si="2734"/>
        <v>389.80927189196717</v>
      </c>
      <c r="AB2657" s="91">
        <f t="shared" si="2734"/>
        <v>760.99210822998873</v>
      </c>
      <c r="AC2657" s="91">
        <f t="shared" si="2734"/>
        <v>711.13639596074529</v>
      </c>
      <c r="AD2657" s="91">
        <f t="shared" si="2734"/>
        <v>635.3790613718412</v>
      </c>
      <c r="AE2657" s="91">
        <f t="shared" si="2734"/>
        <v>995.75340459803783</v>
      </c>
      <c r="AF2657" s="91">
        <f t="shared" si="2734"/>
        <v>1246.6607301869992</v>
      </c>
      <c r="AG2657" s="91">
        <f t="shared" si="2734"/>
        <v>1226.8102932375823</v>
      </c>
      <c r="AH2657" s="91">
        <f t="shared" si="2734"/>
        <v>1231.6010814058275</v>
      </c>
      <c r="AI2657" s="91">
        <f t="shared" si="2734"/>
        <v>1356.0343528702726</v>
      </c>
      <c r="AJ2657" s="91">
        <f t="shared" si="2734"/>
        <v>698.3452254440565</v>
      </c>
      <c r="AK2657" s="91">
        <f t="shared" si="2734"/>
        <v>821.57804991474188</v>
      </c>
      <c r="AL2657" s="148"/>
      <c r="AM2657" s="148"/>
      <c r="AN2657" s="148"/>
      <c r="AO2657" s="148"/>
    </row>
    <row r="2658" spans="1:41" ht="13.5" customHeight="1">
      <c r="A2658" s="88">
        <v>2655</v>
      </c>
      <c r="B2658" s="95" t="s">
        <v>21</v>
      </c>
      <c r="C2658" s="96">
        <v>2</v>
      </c>
      <c r="D2658" s="96">
        <v>22</v>
      </c>
      <c r="E2658" s="96">
        <v>9</v>
      </c>
      <c r="F2658" s="96">
        <v>16</v>
      </c>
      <c r="G2658" s="96">
        <v>23</v>
      </c>
      <c r="H2658" s="96">
        <v>33</v>
      </c>
      <c r="I2658" s="96">
        <v>50</v>
      </c>
      <c r="J2658" s="96">
        <v>39</v>
      </c>
      <c r="K2658" s="96">
        <v>25</v>
      </c>
      <c r="L2658" s="96">
        <v>62</v>
      </c>
      <c r="M2658" s="96">
        <v>22</v>
      </c>
      <c r="N2658" s="96">
        <v>18</v>
      </c>
      <c r="O2658" s="96"/>
      <c r="P2658" s="96"/>
      <c r="Q2658" s="96"/>
      <c r="R2658" s="96"/>
      <c r="Z2658" s="91">
        <f t="shared" ref="Z2658:AK2658" si="2735">C2658*100000/Z2655</f>
        <v>27.352297592997811</v>
      </c>
      <c r="AA2658" s="91">
        <f t="shared" si="2735"/>
        <v>306.27871362940277</v>
      </c>
      <c r="AB2658" s="91">
        <f t="shared" si="2735"/>
        <v>126.83201803833146</v>
      </c>
      <c r="AC2658" s="91">
        <f t="shared" si="2735"/>
        <v>227.56364670743849</v>
      </c>
      <c r="AD2658" s="91">
        <f t="shared" si="2735"/>
        <v>332.12996389891697</v>
      </c>
      <c r="AE2658" s="91">
        <f t="shared" si="2735"/>
        <v>483.23326987845951</v>
      </c>
      <c r="AF2658" s="91">
        <f t="shared" si="2735"/>
        <v>742.05995844464235</v>
      </c>
      <c r="AG2658" s="91">
        <f t="shared" si="2735"/>
        <v>583.48294434470381</v>
      </c>
      <c r="AH2658" s="91">
        <f t="shared" si="2735"/>
        <v>375.48813457494742</v>
      </c>
      <c r="AI2658" s="91">
        <f t="shared" si="2735"/>
        <v>934.15699864396561</v>
      </c>
      <c r="AJ2658" s="91">
        <f t="shared" si="2735"/>
        <v>333.99119477759223</v>
      </c>
      <c r="AK2658" s="91">
        <f t="shared" si="2735"/>
        <v>279.0265075182142</v>
      </c>
      <c r="AL2658" s="148"/>
      <c r="AM2658" s="148"/>
      <c r="AN2658" s="148"/>
      <c r="AO2658" s="148"/>
    </row>
    <row r="2659" spans="1:41" ht="13.5" customHeight="1">
      <c r="A2659" s="88">
        <v>2656</v>
      </c>
      <c r="B2659" s="95" t="s">
        <v>20</v>
      </c>
      <c r="C2659" s="96">
        <v>0</v>
      </c>
      <c r="D2659" s="96">
        <v>0</v>
      </c>
      <c r="E2659" s="96">
        <v>0</v>
      </c>
      <c r="F2659" s="96">
        <v>1</v>
      </c>
      <c r="G2659" s="96">
        <v>0</v>
      </c>
      <c r="H2659" s="96">
        <v>0</v>
      </c>
      <c r="I2659" s="96">
        <v>1</v>
      </c>
      <c r="J2659" s="96">
        <v>0</v>
      </c>
      <c r="K2659" s="96">
        <v>0</v>
      </c>
      <c r="L2659" s="96">
        <v>4</v>
      </c>
      <c r="M2659" s="96">
        <v>1</v>
      </c>
      <c r="N2659" s="96">
        <v>0</v>
      </c>
      <c r="O2659" s="96"/>
      <c r="P2659" s="96"/>
      <c r="Q2659" s="96"/>
      <c r="R2659" s="96"/>
      <c r="Z2659" s="91">
        <f t="shared" ref="Z2659:AK2659" si="2736">C2659*100000/Z2655</f>
        <v>0</v>
      </c>
      <c r="AA2659" s="91">
        <f t="shared" si="2736"/>
        <v>0</v>
      </c>
      <c r="AB2659" s="91">
        <f t="shared" si="2736"/>
        <v>0</v>
      </c>
      <c r="AC2659" s="91">
        <f t="shared" si="2736"/>
        <v>14.222727919214906</v>
      </c>
      <c r="AD2659" s="91">
        <f t="shared" si="2736"/>
        <v>0</v>
      </c>
      <c r="AE2659" s="91">
        <f t="shared" si="2736"/>
        <v>0</v>
      </c>
      <c r="AF2659" s="91">
        <f t="shared" si="2736"/>
        <v>14.841199168892846</v>
      </c>
      <c r="AG2659" s="91">
        <f t="shared" si="2736"/>
        <v>0</v>
      </c>
      <c r="AH2659" s="91">
        <f t="shared" si="2736"/>
        <v>0</v>
      </c>
      <c r="AI2659" s="91">
        <f t="shared" si="2736"/>
        <v>60.26819346090101</v>
      </c>
      <c r="AJ2659" s="91">
        <f t="shared" si="2736"/>
        <v>15.18141794443601</v>
      </c>
      <c r="AK2659" s="91">
        <f t="shared" si="2736"/>
        <v>0</v>
      </c>
      <c r="AL2659" s="148"/>
      <c r="AM2659" s="148"/>
      <c r="AN2659" s="148"/>
      <c r="AO2659" s="148"/>
    </row>
    <row r="2660" spans="1:41" ht="13.5" customHeight="1">
      <c r="A2660" s="88">
        <v>2657</v>
      </c>
      <c r="B2660" s="95" t="s">
        <v>19</v>
      </c>
      <c r="C2660" s="96">
        <v>0</v>
      </c>
      <c r="D2660" s="96">
        <v>0</v>
      </c>
      <c r="E2660" s="96">
        <v>0</v>
      </c>
      <c r="F2660" s="96">
        <v>0</v>
      </c>
      <c r="G2660" s="96">
        <v>1</v>
      </c>
      <c r="H2660" s="96">
        <v>1</v>
      </c>
      <c r="I2660" s="96">
        <v>0</v>
      </c>
      <c r="J2660" s="96">
        <v>0</v>
      </c>
      <c r="K2660" s="96">
        <v>0</v>
      </c>
      <c r="L2660" s="96">
        <v>0</v>
      </c>
      <c r="M2660" s="96">
        <v>0</v>
      </c>
      <c r="N2660" s="96">
        <v>0</v>
      </c>
      <c r="O2660" s="96"/>
      <c r="P2660" s="96"/>
      <c r="Q2660" s="96"/>
      <c r="R2660" s="96"/>
      <c r="Z2660" s="91">
        <f t="shared" ref="Z2660:AK2660" si="2737">C2660*100000/Z2655</f>
        <v>0</v>
      </c>
      <c r="AA2660" s="91">
        <f t="shared" si="2737"/>
        <v>0</v>
      </c>
      <c r="AB2660" s="91">
        <f t="shared" si="2737"/>
        <v>0</v>
      </c>
      <c r="AC2660" s="91">
        <f t="shared" si="2737"/>
        <v>0</v>
      </c>
      <c r="AD2660" s="91">
        <f t="shared" si="2737"/>
        <v>14.440433212996389</v>
      </c>
      <c r="AE2660" s="91">
        <f t="shared" si="2737"/>
        <v>14.64343242055938</v>
      </c>
      <c r="AF2660" s="91">
        <f t="shared" si="2737"/>
        <v>0</v>
      </c>
      <c r="AG2660" s="91">
        <f t="shared" si="2737"/>
        <v>0</v>
      </c>
      <c r="AH2660" s="91">
        <f t="shared" si="2737"/>
        <v>0</v>
      </c>
      <c r="AI2660" s="91">
        <f t="shared" si="2737"/>
        <v>0</v>
      </c>
      <c r="AJ2660" s="91">
        <f t="shared" si="2737"/>
        <v>0</v>
      </c>
      <c r="AK2660" s="91">
        <f t="shared" si="2737"/>
        <v>0</v>
      </c>
      <c r="AL2660" s="148"/>
      <c r="AM2660" s="148"/>
      <c r="AN2660" s="148"/>
      <c r="AO2660" s="148"/>
    </row>
    <row r="2661" spans="1:41" ht="13.5" customHeight="1">
      <c r="A2661" s="88">
        <v>2658</v>
      </c>
      <c r="B2661" s="95" t="s">
        <v>18</v>
      </c>
      <c r="C2661" s="96">
        <v>0</v>
      </c>
      <c r="D2661" s="96">
        <v>1</v>
      </c>
      <c r="E2661" s="96">
        <v>0</v>
      </c>
      <c r="F2661" s="96">
        <v>0</v>
      </c>
      <c r="G2661" s="96">
        <v>0</v>
      </c>
      <c r="H2661" s="96">
        <v>0</v>
      </c>
      <c r="I2661" s="96">
        <v>0</v>
      </c>
      <c r="J2661" s="96">
        <v>0</v>
      </c>
      <c r="K2661" s="96">
        <v>0</v>
      </c>
      <c r="L2661" s="96">
        <v>1</v>
      </c>
      <c r="M2661" s="96">
        <v>1</v>
      </c>
      <c r="N2661" s="96">
        <v>0</v>
      </c>
      <c r="O2661" s="96"/>
      <c r="P2661" s="96"/>
      <c r="Q2661" s="96"/>
      <c r="R2661" s="96"/>
      <c r="Z2661" s="91">
        <f t="shared" ref="Z2661:AK2661" si="2738">C2661*100000/Z2655</f>
        <v>0</v>
      </c>
      <c r="AA2661" s="91">
        <f t="shared" si="2738"/>
        <v>13.921759710427398</v>
      </c>
      <c r="AB2661" s="91">
        <f t="shared" si="2738"/>
        <v>0</v>
      </c>
      <c r="AC2661" s="91">
        <f t="shared" si="2738"/>
        <v>0</v>
      </c>
      <c r="AD2661" s="91">
        <f t="shared" si="2738"/>
        <v>0</v>
      </c>
      <c r="AE2661" s="91">
        <f t="shared" si="2738"/>
        <v>0</v>
      </c>
      <c r="AF2661" s="91">
        <f t="shared" si="2738"/>
        <v>0</v>
      </c>
      <c r="AG2661" s="91">
        <f t="shared" si="2738"/>
        <v>0</v>
      </c>
      <c r="AH2661" s="91">
        <f t="shared" si="2738"/>
        <v>0</v>
      </c>
      <c r="AI2661" s="91">
        <f t="shared" si="2738"/>
        <v>15.067048365225252</v>
      </c>
      <c r="AJ2661" s="91">
        <f t="shared" si="2738"/>
        <v>15.18141794443601</v>
      </c>
      <c r="AK2661" s="91">
        <f t="shared" si="2738"/>
        <v>0</v>
      </c>
      <c r="AL2661" s="148"/>
      <c r="AM2661" s="148"/>
      <c r="AN2661" s="148"/>
      <c r="AO2661" s="148"/>
    </row>
    <row r="2662" spans="1:41" ht="13.5" customHeight="1">
      <c r="A2662" s="88">
        <v>2659</v>
      </c>
      <c r="B2662" s="95" t="s">
        <v>17</v>
      </c>
      <c r="C2662" s="96">
        <v>5</v>
      </c>
      <c r="D2662" s="96">
        <v>18</v>
      </c>
      <c r="E2662" s="96">
        <v>15</v>
      </c>
      <c r="F2662" s="96">
        <v>6</v>
      </c>
      <c r="G2662" s="96">
        <v>8</v>
      </c>
      <c r="H2662" s="96">
        <v>16</v>
      </c>
      <c r="I2662" s="96">
        <v>24</v>
      </c>
      <c r="J2662" s="96">
        <v>26</v>
      </c>
      <c r="K2662" s="96">
        <v>8</v>
      </c>
      <c r="L2662" s="96">
        <v>24</v>
      </c>
      <c r="M2662" s="96">
        <v>29</v>
      </c>
      <c r="N2662" s="96">
        <v>19</v>
      </c>
      <c r="O2662" s="96"/>
      <c r="P2662" s="96"/>
      <c r="Q2662" s="96"/>
      <c r="R2662" s="96"/>
      <c r="Z2662" s="91">
        <f t="shared" ref="Z2662:AK2662" si="2739">C2662*100000/Z2655</f>
        <v>68.380743982494536</v>
      </c>
      <c r="AA2662" s="91">
        <f t="shared" si="2739"/>
        <v>250.59167478769317</v>
      </c>
      <c r="AB2662" s="91">
        <f t="shared" si="2739"/>
        <v>211.38669673055242</v>
      </c>
      <c r="AC2662" s="91">
        <f t="shared" si="2739"/>
        <v>85.336367515289439</v>
      </c>
      <c r="AD2662" s="91">
        <f t="shared" si="2739"/>
        <v>115.52346570397111</v>
      </c>
      <c r="AE2662" s="91">
        <f t="shared" si="2739"/>
        <v>234.29491872895008</v>
      </c>
      <c r="AF2662" s="91">
        <f t="shared" si="2739"/>
        <v>356.18878005342833</v>
      </c>
      <c r="AG2662" s="91">
        <f t="shared" si="2739"/>
        <v>388.98862956313587</v>
      </c>
      <c r="AH2662" s="91">
        <f t="shared" si="2739"/>
        <v>120.15620306398318</v>
      </c>
      <c r="AI2662" s="91">
        <f t="shared" si="2739"/>
        <v>361.60916076540605</v>
      </c>
      <c r="AJ2662" s="91">
        <f t="shared" si="2739"/>
        <v>440.26112038864431</v>
      </c>
      <c r="AK2662" s="91">
        <f t="shared" si="2739"/>
        <v>294.52798015811504</v>
      </c>
      <c r="AL2662" s="148"/>
      <c r="AM2662" s="148"/>
      <c r="AN2662" s="148"/>
      <c r="AO2662" s="148"/>
    </row>
    <row r="2663" spans="1:41" ht="13.5" customHeight="1">
      <c r="A2663" s="88">
        <v>2660</v>
      </c>
      <c r="B2663" s="95" t="s">
        <v>16</v>
      </c>
      <c r="C2663" s="96">
        <v>2</v>
      </c>
      <c r="D2663" s="96">
        <v>0</v>
      </c>
      <c r="E2663" s="96">
        <v>12</v>
      </c>
      <c r="F2663" s="96">
        <v>0</v>
      </c>
      <c r="G2663" s="96">
        <v>2</v>
      </c>
      <c r="H2663" s="96">
        <v>3</v>
      </c>
      <c r="I2663" s="96">
        <v>8</v>
      </c>
      <c r="J2663" s="96">
        <v>10</v>
      </c>
      <c r="K2663" s="96">
        <v>10</v>
      </c>
      <c r="L2663" s="96">
        <v>9</v>
      </c>
      <c r="M2663" s="96">
        <v>4</v>
      </c>
      <c r="N2663" s="96">
        <v>7</v>
      </c>
      <c r="O2663" s="96"/>
      <c r="P2663" s="96"/>
      <c r="Q2663" s="96"/>
      <c r="R2663" s="96"/>
      <c r="Z2663" s="91">
        <f t="shared" ref="Z2663:AK2663" si="2740">C2663*100000/Z2655</f>
        <v>27.352297592997811</v>
      </c>
      <c r="AA2663" s="91">
        <f t="shared" si="2740"/>
        <v>0</v>
      </c>
      <c r="AB2663" s="91">
        <f t="shared" si="2740"/>
        <v>169.10935738444195</v>
      </c>
      <c r="AC2663" s="91">
        <f t="shared" si="2740"/>
        <v>0</v>
      </c>
      <c r="AD2663" s="91">
        <f t="shared" si="2740"/>
        <v>28.880866425992778</v>
      </c>
      <c r="AE2663" s="91">
        <f t="shared" si="2740"/>
        <v>43.930297261678135</v>
      </c>
      <c r="AF2663" s="91">
        <f t="shared" si="2740"/>
        <v>118.72959335114277</v>
      </c>
      <c r="AG2663" s="91">
        <f t="shared" si="2740"/>
        <v>149.61101137043687</v>
      </c>
      <c r="AH2663" s="91">
        <f t="shared" si="2740"/>
        <v>150.19525382997898</v>
      </c>
      <c r="AI2663" s="91">
        <f t="shared" si="2740"/>
        <v>135.60343528702728</v>
      </c>
      <c r="AJ2663" s="91">
        <f t="shared" si="2740"/>
        <v>60.72567177774404</v>
      </c>
      <c r="AK2663" s="91">
        <f t="shared" si="2740"/>
        <v>108.51030847930554</v>
      </c>
      <c r="AL2663" s="148"/>
      <c r="AM2663" s="148"/>
      <c r="AN2663" s="148"/>
      <c r="AO2663" s="148"/>
    </row>
    <row r="2664" spans="1:41" ht="13.5" customHeight="1">
      <c r="A2664" s="88">
        <v>2661</v>
      </c>
      <c r="B2664" s="97" t="s">
        <v>117</v>
      </c>
      <c r="C2664" s="96">
        <v>34</v>
      </c>
      <c r="D2664" s="96">
        <v>69</v>
      </c>
      <c r="E2664" s="96">
        <v>90</v>
      </c>
      <c r="F2664" s="96">
        <v>73</v>
      </c>
      <c r="G2664" s="96">
        <v>78</v>
      </c>
      <c r="H2664" s="96">
        <v>121</v>
      </c>
      <c r="I2664" s="96">
        <v>169</v>
      </c>
      <c r="J2664" s="96">
        <v>157</v>
      </c>
      <c r="K2664" s="96">
        <v>125</v>
      </c>
      <c r="L2664" s="96">
        <v>190</v>
      </c>
      <c r="M2664" s="96">
        <v>103</v>
      </c>
      <c r="N2664" s="96">
        <v>97</v>
      </c>
      <c r="O2664" s="96"/>
      <c r="P2664" s="96"/>
      <c r="Q2664" s="96"/>
      <c r="R2664" s="96"/>
      <c r="T2664" s="4" t="s">
        <v>1708</v>
      </c>
      <c r="U2664" s="4" t="s">
        <v>1709</v>
      </c>
      <c r="V2664" s="4" t="s">
        <v>1710</v>
      </c>
      <c r="W2664" s="4" t="s">
        <v>1711</v>
      </c>
      <c r="X2664" s="4" t="s">
        <v>1712</v>
      </c>
      <c r="Y2664" s="4">
        <v>806.7</v>
      </c>
      <c r="Z2664" s="91">
        <f t="shared" ref="Z2664:AK2664" si="2741">C2664*100000/Z2655</f>
        <v>464.98905908096282</v>
      </c>
      <c r="AA2664" s="91">
        <f t="shared" si="2741"/>
        <v>960.60142001949043</v>
      </c>
      <c r="AB2664" s="91">
        <f t="shared" si="2741"/>
        <v>1268.3201803833144</v>
      </c>
      <c r="AC2664" s="91">
        <f t="shared" si="2741"/>
        <v>1038.259138102688</v>
      </c>
      <c r="AD2664" s="91">
        <f t="shared" si="2741"/>
        <v>1126.3537906137185</v>
      </c>
      <c r="AE2664" s="91">
        <f t="shared" si="2741"/>
        <v>1771.8553228876849</v>
      </c>
      <c r="AF2664" s="91">
        <f t="shared" si="2741"/>
        <v>2508.1626595428911</v>
      </c>
      <c r="AG2664" s="91">
        <f t="shared" si="2741"/>
        <v>2348.8928785158587</v>
      </c>
      <c r="AH2664" s="91">
        <f t="shared" si="2741"/>
        <v>1877.4406728747372</v>
      </c>
      <c r="AI2664" s="91">
        <f t="shared" si="2741"/>
        <v>2862.7391893927979</v>
      </c>
      <c r="AJ2664" s="91">
        <f t="shared" si="2741"/>
        <v>1563.6860482769091</v>
      </c>
      <c r="AK2664" s="91">
        <f t="shared" si="2741"/>
        <v>1503.6428460703767</v>
      </c>
      <c r="AL2664" s="148"/>
      <c r="AM2664" s="148"/>
      <c r="AN2664" s="148"/>
      <c r="AO2664" s="148"/>
    </row>
    <row r="2665" spans="1:41" ht="13.5" customHeight="1">
      <c r="A2665" s="88">
        <v>2662</v>
      </c>
      <c r="B2665" s="95" t="s">
        <v>15</v>
      </c>
      <c r="C2665" s="96">
        <v>2</v>
      </c>
      <c r="D2665" s="96">
        <v>1</v>
      </c>
      <c r="E2665" s="96">
        <v>2</v>
      </c>
      <c r="F2665" s="96">
        <v>2</v>
      </c>
      <c r="G2665" s="96">
        <v>2</v>
      </c>
      <c r="H2665" s="96">
        <v>9</v>
      </c>
      <c r="I2665" s="96">
        <v>3</v>
      </c>
      <c r="J2665" s="96">
        <v>5</v>
      </c>
      <c r="K2665" s="96">
        <v>9</v>
      </c>
      <c r="L2665" s="96">
        <v>2</v>
      </c>
      <c r="M2665" s="96">
        <v>7</v>
      </c>
      <c r="N2665" s="96">
        <v>5</v>
      </c>
      <c r="O2665" s="96"/>
      <c r="P2665" s="96"/>
      <c r="Q2665" s="96"/>
      <c r="R2665" s="96"/>
      <c r="Z2665" s="91">
        <f t="shared" ref="Z2665:AK2665" si="2742">C2665*100000/Z2655</f>
        <v>27.352297592997811</v>
      </c>
      <c r="AA2665" s="91">
        <f t="shared" si="2742"/>
        <v>13.921759710427398</v>
      </c>
      <c r="AB2665" s="91">
        <f t="shared" si="2742"/>
        <v>28.184892897406989</v>
      </c>
      <c r="AC2665" s="91">
        <f t="shared" si="2742"/>
        <v>28.445455838429812</v>
      </c>
      <c r="AD2665" s="91">
        <f t="shared" si="2742"/>
        <v>28.880866425992778</v>
      </c>
      <c r="AE2665" s="91">
        <f t="shared" si="2742"/>
        <v>131.7908917850344</v>
      </c>
      <c r="AF2665" s="91">
        <f t="shared" si="2742"/>
        <v>44.523597506678541</v>
      </c>
      <c r="AG2665" s="91">
        <f t="shared" si="2742"/>
        <v>74.805505685218435</v>
      </c>
      <c r="AH2665" s="91">
        <f t="shared" si="2742"/>
        <v>135.17572844698108</v>
      </c>
      <c r="AI2665" s="91">
        <f t="shared" si="2742"/>
        <v>30.134096730450505</v>
      </c>
      <c r="AJ2665" s="91">
        <f t="shared" si="2742"/>
        <v>106.26992561105207</v>
      </c>
      <c r="AK2665" s="91">
        <f t="shared" si="2742"/>
        <v>77.507363199503956</v>
      </c>
      <c r="AL2665" s="148"/>
      <c r="AM2665" s="148"/>
      <c r="AN2665" s="148"/>
      <c r="AO2665" s="148"/>
    </row>
    <row r="2666" spans="1:41" ht="13.5" customHeight="1">
      <c r="A2666" s="88">
        <v>2663</v>
      </c>
      <c r="B2666" s="95" t="s">
        <v>14</v>
      </c>
      <c r="C2666" s="96">
        <v>45</v>
      </c>
      <c r="D2666" s="96">
        <v>72</v>
      </c>
      <c r="E2666" s="96">
        <v>36</v>
      </c>
      <c r="F2666" s="96">
        <v>30</v>
      </c>
      <c r="G2666" s="96">
        <v>36</v>
      </c>
      <c r="H2666" s="96">
        <v>74</v>
      </c>
      <c r="I2666" s="96">
        <v>62</v>
      </c>
      <c r="J2666" s="96">
        <v>68</v>
      </c>
      <c r="K2666" s="96">
        <v>47</v>
      </c>
      <c r="L2666" s="96">
        <v>42</v>
      </c>
      <c r="M2666" s="96">
        <v>47</v>
      </c>
      <c r="N2666" s="96">
        <v>49</v>
      </c>
      <c r="O2666" s="96"/>
      <c r="P2666" s="96"/>
      <c r="Q2666" s="96"/>
      <c r="R2666" s="96"/>
      <c r="Z2666" s="91">
        <f t="shared" ref="Z2666:AK2666" si="2743">C2666*100000/Z2655</f>
        <v>615.42669584245073</v>
      </c>
      <c r="AA2666" s="91">
        <f t="shared" si="2743"/>
        <v>1002.3666991507727</v>
      </c>
      <c r="AB2666" s="91">
        <f t="shared" si="2743"/>
        <v>507.32807215332582</v>
      </c>
      <c r="AC2666" s="91">
        <f t="shared" si="2743"/>
        <v>426.68183757644715</v>
      </c>
      <c r="AD2666" s="91">
        <f t="shared" si="2743"/>
        <v>519.85559566787003</v>
      </c>
      <c r="AE2666" s="91">
        <f t="shared" si="2743"/>
        <v>1083.613999121394</v>
      </c>
      <c r="AF2666" s="91">
        <f t="shared" si="2743"/>
        <v>920.15434847135646</v>
      </c>
      <c r="AG2666" s="91">
        <f t="shared" si="2743"/>
        <v>1017.3548773189707</v>
      </c>
      <c r="AH2666" s="91">
        <f t="shared" si="2743"/>
        <v>705.91769300090118</v>
      </c>
      <c r="AI2666" s="91">
        <f t="shared" si="2743"/>
        <v>632.81603133946055</v>
      </c>
      <c r="AJ2666" s="91">
        <f t="shared" si="2743"/>
        <v>713.52664338849252</v>
      </c>
      <c r="AK2666" s="91">
        <f t="shared" si="2743"/>
        <v>759.57215935513875</v>
      </c>
      <c r="AL2666" s="148"/>
      <c r="AM2666" s="148"/>
      <c r="AN2666" s="148"/>
      <c r="AO2666" s="148"/>
    </row>
    <row r="2667" spans="1:41" ht="13.5" customHeight="1">
      <c r="A2667" s="88">
        <v>2664</v>
      </c>
      <c r="B2667" s="95" t="s">
        <v>13</v>
      </c>
      <c r="C2667" s="96">
        <v>48</v>
      </c>
      <c r="D2667" s="96">
        <v>36</v>
      </c>
      <c r="E2667" s="96">
        <v>22</v>
      </c>
      <c r="F2667" s="96">
        <v>29</v>
      </c>
      <c r="G2667" s="96">
        <v>45</v>
      </c>
      <c r="H2667" s="96">
        <v>41</v>
      </c>
      <c r="I2667" s="96">
        <v>44</v>
      </c>
      <c r="J2667" s="96">
        <v>48</v>
      </c>
      <c r="K2667" s="96">
        <v>36</v>
      </c>
      <c r="L2667" s="96">
        <v>52</v>
      </c>
      <c r="M2667" s="96">
        <v>30</v>
      </c>
      <c r="N2667" s="96">
        <v>35</v>
      </c>
      <c r="O2667" s="96"/>
      <c r="P2667" s="96"/>
      <c r="Q2667" s="96"/>
      <c r="R2667" s="96"/>
      <c r="Z2667" s="91">
        <f t="shared" ref="Z2667:AK2667" si="2744">C2667*100000/Z2655</f>
        <v>656.45514223194743</v>
      </c>
      <c r="AA2667" s="91">
        <f t="shared" si="2744"/>
        <v>501.18334957538633</v>
      </c>
      <c r="AB2667" s="91">
        <f t="shared" si="2744"/>
        <v>310.0338218714769</v>
      </c>
      <c r="AC2667" s="91">
        <f t="shared" si="2744"/>
        <v>412.45910965723226</v>
      </c>
      <c r="AD2667" s="91">
        <f t="shared" si="2744"/>
        <v>649.81949458483757</v>
      </c>
      <c r="AE2667" s="91">
        <f t="shared" si="2744"/>
        <v>600.38072924293454</v>
      </c>
      <c r="AF2667" s="91">
        <f t="shared" si="2744"/>
        <v>653.01276343128529</v>
      </c>
      <c r="AG2667" s="91">
        <f t="shared" si="2744"/>
        <v>718.13285457809695</v>
      </c>
      <c r="AH2667" s="91">
        <f t="shared" si="2744"/>
        <v>540.70291378792433</v>
      </c>
      <c r="AI2667" s="91">
        <f t="shared" si="2744"/>
        <v>783.48651499171308</v>
      </c>
      <c r="AJ2667" s="91">
        <f t="shared" si="2744"/>
        <v>455.44253833308034</v>
      </c>
      <c r="AK2667" s="91">
        <f t="shared" si="2744"/>
        <v>542.55154239652768</v>
      </c>
      <c r="AL2667" s="148"/>
      <c r="AM2667" s="148"/>
      <c r="AN2667" s="148"/>
      <c r="AO2667" s="148"/>
    </row>
    <row r="2668" spans="1:41" ht="13.5" customHeight="1">
      <c r="A2668" s="88">
        <v>2665</v>
      </c>
      <c r="B2668" s="95" t="s">
        <v>12</v>
      </c>
      <c r="C2668" s="96">
        <v>87</v>
      </c>
      <c r="D2668" s="96">
        <v>113</v>
      </c>
      <c r="E2668" s="96">
        <v>77</v>
      </c>
      <c r="F2668" s="96">
        <v>36</v>
      </c>
      <c r="G2668" s="96">
        <v>61</v>
      </c>
      <c r="H2668" s="96">
        <v>98</v>
      </c>
      <c r="I2668" s="96">
        <v>61</v>
      </c>
      <c r="J2668" s="96">
        <v>90</v>
      </c>
      <c r="K2668" s="96">
        <v>61</v>
      </c>
      <c r="L2668" s="96">
        <v>92</v>
      </c>
      <c r="M2668" s="96">
        <v>63</v>
      </c>
      <c r="N2668" s="96">
        <v>53</v>
      </c>
      <c r="O2668" s="96"/>
      <c r="P2668" s="96"/>
      <c r="Q2668" s="96"/>
      <c r="R2668" s="96"/>
      <c r="Z2668" s="91">
        <f t="shared" ref="Z2668:AK2668" si="2745">C2668*100000/Z2655</f>
        <v>1189.8249452954049</v>
      </c>
      <c r="AA2668" s="91">
        <f t="shared" si="2745"/>
        <v>1573.158847278296</v>
      </c>
      <c r="AB2668" s="91">
        <f t="shared" si="2745"/>
        <v>1085.1183765501692</v>
      </c>
      <c r="AC2668" s="91">
        <f t="shared" si="2745"/>
        <v>512.0182050917366</v>
      </c>
      <c r="AD2668" s="91">
        <f t="shared" si="2745"/>
        <v>880.8664259927798</v>
      </c>
      <c r="AE2668" s="91">
        <f t="shared" si="2745"/>
        <v>1435.0563772148191</v>
      </c>
      <c r="AF2668" s="91">
        <f t="shared" si="2745"/>
        <v>905.31314930246367</v>
      </c>
      <c r="AG2668" s="91">
        <f t="shared" si="2745"/>
        <v>1346.4991023339319</v>
      </c>
      <c r="AH2668" s="91">
        <f t="shared" si="2745"/>
        <v>916.1910483628717</v>
      </c>
      <c r="AI2668" s="91">
        <f t="shared" si="2745"/>
        <v>1386.1684496007233</v>
      </c>
      <c r="AJ2668" s="91">
        <f t="shared" si="2745"/>
        <v>956.42933049946862</v>
      </c>
      <c r="AK2668" s="91">
        <f t="shared" si="2745"/>
        <v>821.57804991474188</v>
      </c>
      <c r="AL2668" s="148"/>
      <c r="AM2668" s="148"/>
      <c r="AN2668" s="148"/>
      <c r="AO2668" s="148"/>
    </row>
    <row r="2669" spans="1:41" ht="13.5" customHeight="1">
      <c r="A2669" s="88">
        <v>2666</v>
      </c>
      <c r="B2669" s="95" t="s">
        <v>11</v>
      </c>
      <c r="C2669" s="96">
        <v>7</v>
      </c>
      <c r="D2669" s="96">
        <v>19</v>
      </c>
      <c r="E2669" s="96">
        <v>41</v>
      </c>
      <c r="F2669" s="96">
        <v>4</v>
      </c>
      <c r="G2669" s="96">
        <v>13</v>
      </c>
      <c r="H2669" s="96">
        <v>16</v>
      </c>
      <c r="I2669" s="96">
        <v>13</v>
      </c>
      <c r="J2669" s="96">
        <v>9</v>
      </c>
      <c r="K2669" s="96">
        <v>5</v>
      </c>
      <c r="L2669" s="96">
        <v>25</v>
      </c>
      <c r="M2669" s="96">
        <v>9</v>
      </c>
      <c r="N2669" s="96">
        <v>15</v>
      </c>
      <c r="O2669" s="96"/>
      <c r="P2669" s="96"/>
      <c r="Q2669" s="96"/>
      <c r="R2669" s="96"/>
      <c r="Z2669" s="91">
        <f t="shared" ref="Z2669:AK2669" si="2746">C2669*100000/Z2655</f>
        <v>95.733041575492337</v>
      </c>
      <c r="AA2669" s="91">
        <f t="shared" si="2746"/>
        <v>264.51343449812055</v>
      </c>
      <c r="AB2669" s="91">
        <f t="shared" si="2746"/>
        <v>577.79030439684334</v>
      </c>
      <c r="AC2669" s="91">
        <f t="shared" si="2746"/>
        <v>56.890911676859623</v>
      </c>
      <c r="AD2669" s="91">
        <f t="shared" si="2746"/>
        <v>187.72563176895306</v>
      </c>
      <c r="AE2669" s="91">
        <f t="shared" si="2746"/>
        <v>234.29491872895008</v>
      </c>
      <c r="AF2669" s="91">
        <f t="shared" si="2746"/>
        <v>192.93558919560701</v>
      </c>
      <c r="AG2669" s="91">
        <f t="shared" si="2746"/>
        <v>134.64991023339317</v>
      </c>
      <c r="AH2669" s="91">
        <f t="shared" si="2746"/>
        <v>75.09762691498949</v>
      </c>
      <c r="AI2669" s="91">
        <f t="shared" si="2746"/>
        <v>376.67620913063132</v>
      </c>
      <c r="AJ2669" s="91">
        <f t="shared" si="2746"/>
        <v>136.6327614999241</v>
      </c>
      <c r="AK2669" s="91">
        <f t="shared" si="2746"/>
        <v>232.52208959851185</v>
      </c>
      <c r="AL2669" s="148"/>
      <c r="AM2669" s="148"/>
      <c r="AN2669" s="148"/>
      <c r="AO2669" s="148"/>
    </row>
    <row r="2670" spans="1:41" ht="13.5" customHeight="1">
      <c r="A2670" s="88">
        <v>2667</v>
      </c>
      <c r="B2670" s="95" t="s">
        <v>28</v>
      </c>
      <c r="C2670" s="96">
        <v>0</v>
      </c>
      <c r="D2670" s="96">
        <v>0</v>
      </c>
      <c r="E2670" s="96">
        <v>0</v>
      </c>
      <c r="F2670" s="96">
        <v>0</v>
      </c>
      <c r="G2670" s="96">
        <v>0</v>
      </c>
      <c r="H2670" s="96">
        <v>0</v>
      </c>
      <c r="I2670" s="96">
        <v>0</v>
      </c>
      <c r="J2670" s="96">
        <v>0</v>
      </c>
      <c r="K2670" s="96">
        <v>0</v>
      </c>
      <c r="L2670" s="96">
        <v>0</v>
      </c>
      <c r="M2670" s="96">
        <v>0</v>
      </c>
      <c r="N2670" s="96">
        <v>0</v>
      </c>
      <c r="O2670" s="96"/>
      <c r="P2670" s="96"/>
      <c r="Q2670" s="96"/>
      <c r="R2670" s="96"/>
      <c r="Z2670" s="91">
        <f t="shared" ref="Z2670:AK2670" si="2747">C2670*100000/Z2655</f>
        <v>0</v>
      </c>
      <c r="AA2670" s="91">
        <f t="shared" si="2747"/>
        <v>0</v>
      </c>
      <c r="AB2670" s="91">
        <f t="shared" si="2747"/>
        <v>0</v>
      </c>
      <c r="AC2670" s="91">
        <f t="shared" si="2747"/>
        <v>0</v>
      </c>
      <c r="AD2670" s="91">
        <f t="shared" si="2747"/>
        <v>0</v>
      </c>
      <c r="AE2670" s="91">
        <f t="shared" si="2747"/>
        <v>0</v>
      </c>
      <c r="AF2670" s="91">
        <f t="shared" si="2747"/>
        <v>0</v>
      </c>
      <c r="AG2670" s="91">
        <f t="shared" si="2747"/>
        <v>0</v>
      </c>
      <c r="AH2670" s="91">
        <f t="shared" si="2747"/>
        <v>0</v>
      </c>
      <c r="AI2670" s="91">
        <f t="shared" si="2747"/>
        <v>0</v>
      </c>
      <c r="AJ2670" s="91">
        <f t="shared" si="2747"/>
        <v>0</v>
      </c>
      <c r="AK2670" s="91">
        <f t="shared" si="2747"/>
        <v>0</v>
      </c>
      <c r="AL2670" s="148"/>
      <c r="AM2670" s="148"/>
      <c r="AN2670" s="148"/>
      <c r="AO2670" s="148"/>
    </row>
    <row r="2671" spans="1:41" ht="13.5" customHeight="1">
      <c r="A2671" s="88">
        <v>2668</v>
      </c>
      <c r="B2671" s="97" t="s">
        <v>118</v>
      </c>
      <c r="C2671" s="96">
        <v>189</v>
      </c>
      <c r="D2671" s="96">
        <v>241</v>
      </c>
      <c r="E2671" s="96">
        <v>178</v>
      </c>
      <c r="F2671" s="96">
        <v>101</v>
      </c>
      <c r="G2671" s="96">
        <v>157</v>
      </c>
      <c r="H2671" s="96">
        <v>238</v>
      </c>
      <c r="I2671" s="96">
        <v>183</v>
      </c>
      <c r="J2671" s="96">
        <v>220</v>
      </c>
      <c r="K2671" s="96">
        <v>158</v>
      </c>
      <c r="L2671" s="96">
        <v>213</v>
      </c>
      <c r="M2671" s="96">
        <v>156</v>
      </c>
      <c r="N2671" s="96">
        <v>157</v>
      </c>
      <c r="O2671" s="96"/>
      <c r="P2671" s="96"/>
      <c r="Q2671" s="96"/>
      <c r="R2671" s="96"/>
      <c r="T2671" s="4" t="s">
        <v>1713</v>
      </c>
      <c r="U2671" s="4" t="s">
        <v>1714</v>
      </c>
      <c r="V2671" s="4" t="s">
        <v>1715</v>
      </c>
      <c r="W2671" s="4" t="s">
        <v>1716</v>
      </c>
      <c r="X2671" s="4" t="s">
        <v>1717</v>
      </c>
      <c r="Y2671" s="4">
        <v>2615.1</v>
      </c>
      <c r="Z2671" s="91">
        <f t="shared" ref="Z2671:AK2671" si="2748">C2671*100000/Z2655</f>
        <v>2584.7921225382934</v>
      </c>
      <c r="AA2671" s="91">
        <f t="shared" si="2748"/>
        <v>3355.144090213003</v>
      </c>
      <c r="AB2671" s="91">
        <f t="shared" si="2748"/>
        <v>2508.455467869222</v>
      </c>
      <c r="AC2671" s="91">
        <f t="shared" si="2748"/>
        <v>1436.4955198407054</v>
      </c>
      <c r="AD2671" s="91">
        <f t="shared" si="2748"/>
        <v>2267.1480144404331</v>
      </c>
      <c r="AE2671" s="91">
        <f t="shared" si="2748"/>
        <v>3485.1369160931322</v>
      </c>
      <c r="AF2671" s="91">
        <f t="shared" si="2748"/>
        <v>2715.9394479073908</v>
      </c>
      <c r="AG2671" s="91">
        <f t="shared" si="2748"/>
        <v>3291.442250149611</v>
      </c>
      <c r="AH2671" s="91">
        <f t="shared" si="2748"/>
        <v>2373.0850105136678</v>
      </c>
      <c r="AI2671" s="91">
        <f t="shared" si="2748"/>
        <v>3209.2813017929789</v>
      </c>
      <c r="AJ2671" s="91">
        <f t="shared" si="2748"/>
        <v>2368.3011993320174</v>
      </c>
      <c r="AK2671" s="91">
        <f t="shared" si="2748"/>
        <v>2433.7312044644241</v>
      </c>
      <c r="AL2671" s="148"/>
      <c r="AM2671" s="148"/>
      <c r="AN2671" s="148"/>
      <c r="AO2671" s="148"/>
    </row>
    <row r="2672" spans="1:41" ht="13.5" customHeight="1">
      <c r="A2672" s="88">
        <v>2669</v>
      </c>
      <c r="B2672" s="95" t="s">
        <v>10</v>
      </c>
      <c r="C2672" s="96">
        <v>2</v>
      </c>
      <c r="D2672" s="96">
        <v>3</v>
      </c>
      <c r="E2672" s="96">
        <v>2</v>
      </c>
      <c r="F2672" s="96">
        <v>4</v>
      </c>
      <c r="G2672" s="96">
        <v>2</v>
      </c>
      <c r="H2672" s="96">
        <v>6</v>
      </c>
      <c r="I2672" s="96">
        <v>2</v>
      </c>
      <c r="J2672" s="96">
        <v>0</v>
      </c>
      <c r="K2672" s="96">
        <v>2</v>
      </c>
      <c r="L2672" s="96">
        <v>3</v>
      </c>
      <c r="M2672" s="96">
        <v>5</v>
      </c>
      <c r="N2672" s="96">
        <v>2</v>
      </c>
      <c r="O2672" s="96"/>
      <c r="P2672" s="96"/>
      <c r="Q2672" s="96"/>
      <c r="R2672" s="96"/>
      <c r="Z2672" s="91">
        <f t="shared" ref="Z2672:AK2672" si="2749">C2672*100000/Z2655</f>
        <v>27.352297592997811</v>
      </c>
      <c r="AA2672" s="91">
        <f t="shared" si="2749"/>
        <v>41.765279131282192</v>
      </c>
      <c r="AB2672" s="91">
        <f t="shared" si="2749"/>
        <v>28.184892897406989</v>
      </c>
      <c r="AC2672" s="91">
        <f t="shared" si="2749"/>
        <v>56.890911676859623</v>
      </c>
      <c r="AD2672" s="91">
        <f t="shared" si="2749"/>
        <v>28.880866425992778</v>
      </c>
      <c r="AE2672" s="91">
        <f t="shared" si="2749"/>
        <v>87.860594523356269</v>
      </c>
      <c r="AF2672" s="91">
        <f t="shared" si="2749"/>
        <v>29.682398337785692</v>
      </c>
      <c r="AG2672" s="91">
        <f t="shared" si="2749"/>
        <v>0</v>
      </c>
      <c r="AH2672" s="91">
        <f t="shared" si="2749"/>
        <v>30.039050765995796</v>
      </c>
      <c r="AI2672" s="91">
        <f t="shared" si="2749"/>
        <v>45.201145095675756</v>
      </c>
      <c r="AJ2672" s="91">
        <f t="shared" si="2749"/>
        <v>75.907089722180046</v>
      </c>
      <c r="AK2672" s="91">
        <f t="shared" si="2749"/>
        <v>31.00294527980158</v>
      </c>
      <c r="AL2672" s="148"/>
      <c r="AM2672" s="148"/>
      <c r="AN2672" s="148"/>
      <c r="AO2672" s="148"/>
    </row>
    <row r="2673" spans="1:41" ht="13.5" customHeight="1">
      <c r="A2673" s="88">
        <v>2670</v>
      </c>
      <c r="B2673" s="95" t="s">
        <v>9</v>
      </c>
      <c r="C2673" s="96">
        <v>1</v>
      </c>
      <c r="D2673" s="96">
        <v>1</v>
      </c>
      <c r="E2673" s="96">
        <v>3</v>
      </c>
      <c r="F2673" s="96">
        <v>20</v>
      </c>
      <c r="G2673" s="96">
        <v>0</v>
      </c>
      <c r="H2673" s="96">
        <v>5</v>
      </c>
      <c r="I2673" s="96">
        <v>2</v>
      </c>
      <c r="J2673" s="96">
        <v>0</v>
      </c>
      <c r="K2673" s="96">
        <v>1</v>
      </c>
      <c r="L2673" s="96">
        <v>2</v>
      </c>
      <c r="M2673" s="96">
        <v>1</v>
      </c>
      <c r="N2673" s="96">
        <v>2</v>
      </c>
      <c r="O2673" s="96"/>
      <c r="P2673" s="96"/>
      <c r="Q2673" s="96"/>
      <c r="R2673" s="96"/>
      <c r="Z2673" s="91">
        <f t="shared" ref="Z2673:AK2673" si="2750">C2673*100000/Z2655</f>
        <v>13.676148796498905</v>
      </c>
      <c r="AA2673" s="91">
        <f t="shared" si="2750"/>
        <v>13.921759710427398</v>
      </c>
      <c r="AB2673" s="91">
        <f t="shared" si="2750"/>
        <v>42.277339346110487</v>
      </c>
      <c r="AC2673" s="91">
        <f t="shared" si="2750"/>
        <v>284.45455838429808</v>
      </c>
      <c r="AD2673" s="91">
        <f t="shared" si="2750"/>
        <v>0</v>
      </c>
      <c r="AE2673" s="91">
        <f t="shared" si="2750"/>
        <v>73.217162102796891</v>
      </c>
      <c r="AF2673" s="91">
        <f t="shared" si="2750"/>
        <v>29.682398337785692</v>
      </c>
      <c r="AG2673" s="91">
        <f t="shared" si="2750"/>
        <v>0</v>
      </c>
      <c r="AH2673" s="91">
        <f t="shared" si="2750"/>
        <v>15.019525382997898</v>
      </c>
      <c r="AI2673" s="91">
        <f t="shared" si="2750"/>
        <v>30.134096730450505</v>
      </c>
      <c r="AJ2673" s="91">
        <f t="shared" si="2750"/>
        <v>15.18141794443601</v>
      </c>
      <c r="AK2673" s="91">
        <f t="shared" si="2750"/>
        <v>31.00294527980158</v>
      </c>
      <c r="AL2673" s="148"/>
      <c r="AM2673" s="148"/>
      <c r="AN2673" s="148"/>
      <c r="AO2673" s="148"/>
    </row>
    <row r="2674" spans="1:41" ht="13.5" customHeight="1">
      <c r="A2674" s="88">
        <v>2671</v>
      </c>
      <c r="B2674" s="95" t="s">
        <v>8</v>
      </c>
      <c r="C2674" s="96">
        <v>6</v>
      </c>
      <c r="D2674" s="96">
        <v>5</v>
      </c>
      <c r="E2674" s="96">
        <v>15</v>
      </c>
      <c r="F2674" s="96">
        <v>12</v>
      </c>
      <c r="G2674" s="96">
        <v>11</v>
      </c>
      <c r="H2674" s="96">
        <v>7</v>
      </c>
      <c r="I2674" s="96">
        <v>10</v>
      </c>
      <c r="J2674" s="96">
        <v>8</v>
      </c>
      <c r="K2674" s="96">
        <v>14</v>
      </c>
      <c r="L2674" s="96">
        <v>11</v>
      </c>
      <c r="M2674" s="96">
        <v>9</v>
      </c>
      <c r="N2674" s="96">
        <v>12</v>
      </c>
      <c r="O2674" s="96"/>
      <c r="P2674" s="96"/>
      <c r="Q2674" s="96"/>
      <c r="R2674" s="96"/>
      <c r="Z2674" s="91">
        <f t="shared" ref="Z2674:AK2674" si="2751">C2674*100000/Z2655</f>
        <v>82.056892778993429</v>
      </c>
      <c r="AA2674" s="91">
        <f t="shared" si="2751"/>
        <v>69.608798552136989</v>
      </c>
      <c r="AB2674" s="91">
        <f t="shared" si="2751"/>
        <v>211.38669673055242</v>
      </c>
      <c r="AC2674" s="91">
        <f t="shared" si="2751"/>
        <v>170.67273503057888</v>
      </c>
      <c r="AD2674" s="91">
        <f t="shared" si="2751"/>
        <v>158.8447653429603</v>
      </c>
      <c r="AE2674" s="91">
        <f t="shared" si="2751"/>
        <v>102.50402694391565</v>
      </c>
      <c r="AF2674" s="91">
        <f t="shared" si="2751"/>
        <v>148.41199168892845</v>
      </c>
      <c r="AG2674" s="91">
        <f t="shared" si="2751"/>
        <v>119.68880909634949</v>
      </c>
      <c r="AH2674" s="91">
        <f t="shared" si="2751"/>
        <v>210.27335536197057</v>
      </c>
      <c r="AI2674" s="91">
        <f t="shared" si="2751"/>
        <v>165.73753201747778</v>
      </c>
      <c r="AJ2674" s="91">
        <f t="shared" si="2751"/>
        <v>136.6327614999241</v>
      </c>
      <c r="AK2674" s="91">
        <f t="shared" si="2751"/>
        <v>186.01767167880948</v>
      </c>
      <c r="AL2674" s="148"/>
      <c r="AM2674" s="148"/>
      <c r="AN2674" s="148"/>
      <c r="AO2674" s="148"/>
    </row>
    <row r="2675" spans="1:41" ht="13.5" customHeight="1">
      <c r="A2675" s="88">
        <v>2672</v>
      </c>
      <c r="B2675" s="95" t="s">
        <v>24</v>
      </c>
      <c r="C2675" s="96">
        <v>0</v>
      </c>
      <c r="D2675" s="96">
        <v>0</v>
      </c>
      <c r="E2675" s="96">
        <v>0</v>
      </c>
      <c r="F2675" s="96">
        <v>0</v>
      </c>
      <c r="G2675" s="96">
        <v>0</v>
      </c>
      <c r="H2675" s="96">
        <v>0</v>
      </c>
      <c r="I2675" s="96">
        <v>0</v>
      </c>
      <c r="J2675" s="96">
        <v>0</v>
      </c>
      <c r="K2675" s="96">
        <v>0</v>
      </c>
      <c r="L2675" s="96">
        <v>0</v>
      </c>
      <c r="M2675" s="96">
        <v>0</v>
      </c>
      <c r="N2675" s="96">
        <v>0</v>
      </c>
      <c r="O2675" s="96"/>
      <c r="P2675" s="96"/>
      <c r="Q2675" s="96"/>
      <c r="R2675" s="96"/>
      <c r="Z2675" s="91">
        <f t="shared" ref="Z2675:AK2675" si="2752">C2675*100000/Z2655</f>
        <v>0</v>
      </c>
      <c r="AA2675" s="91">
        <f t="shared" si="2752"/>
        <v>0</v>
      </c>
      <c r="AB2675" s="91">
        <f t="shared" si="2752"/>
        <v>0</v>
      </c>
      <c r="AC2675" s="91">
        <f t="shared" si="2752"/>
        <v>0</v>
      </c>
      <c r="AD2675" s="91">
        <f t="shared" si="2752"/>
        <v>0</v>
      </c>
      <c r="AE2675" s="91">
        <f t="shared" si="2752"/>
        <v>0</v>
      </c>
      <c r="AF2675" s="91">
        <f t="shared" si="2752"/>
        <v>0</v>
      </c>
      <c r="AG2675" s="91">
        <f t="shared" si="2752"/>
        <v>0</v>
      </c>
      <c r="AH2675" s="91">
        <f t="shared" si="2752"/>
        <v>0</v>
      </c>
      <c r="AI2675" s="91">
        <f t="shared" si="2752"/>
        <v>0</v>
      </c>
      <c r="AJ2675" s="91">
        <f t="shared" si="2752"/>
        <v>0</v>
      </c>
      <c r="AK2675" s="91">
        <f t="shared" si="2752"/>
        <v>0</v>
      </c>
      <c r="AL2675" s="148"/>
      <c r="AM2675" s="148"/>
      <c r="AN2675" s="148"/>
      <c r="AO2675" s="148"/>
    </row>
    <row r="2676" spans="1:41" ht="13.5" customHeight="1">
      <c r="A2676" s="88">
        <v>2673</v>
      </c>
      <c r="B2676" s="97" t="s">
        <v>119</v>
      </c>
      <c r="C2676" s="96">
        <v>9</v>
      </c>
      <c r="D2676" s="96">
        <v>9</v>
      </c>
      <c r="E2676" s="96">
        <v>20</v>
      </c>
      <c r="F2676" s="96">
        <v>36</v>
      </c>
      <c r="G2676" s="96">
        <v>13</v>
      </c>
      <c r="H2676" s="96">
        <v>18</v>
      </c>
      <c r="I2676" s="96">
        <v>14</v>
      </c>
      <c r="J2676" s="96">
        <v>8</v>
      </c>
      <c r="K2676" s="96">
        <v>17</v>
      </c>
      <c r="L2676" s="96">
        <v>16</v>
      </c>
      <c r="M2676" s="96">
        <v>15</v>
      </c>
      <c r="N2676" s="96">
        <v>16</v>
      </c>
      <c r="O2676" s="96"/>
      <c r="P2676" s="96"/>
      <c r="Q2676" s="96"/>
      <c r="R2676" s="96"/>
      <c r="T2676" s="4" t="s">
        <v>1718</v>
      </c>
      <c r="U2676" s="4" t="s">
        <v>1719</v>
      </c>
      <c r="V2676" s="4" t="s">
        <v>1720</v>
      </c>
      <c r="W2676" s="4" t="s">
        <v>1721</v>
      </c>
      <c r="X2676" s="4" t="s">
        <v>1722</v>
      </c>
      <c r="Y2676" s="4">
        <v>91.1</v>
      </c>
      <c r="Z2676" s="91">
        <f t="shared" ref="Z2676:AK2676" si="2753">C2676*100000/Z2655</f>
        <v>123.08533916849015</v>
      </c>
      <c r="AA2676" s="91">
        <f t="shared" si="2753"/>
        <v>125.29583739384658</v>
      </c>
      <c r="AB2676" s="91">
        <f t="shared" si="2753"/>
        <v>281.84892897406991</v>
      </c>
      <c r="AC2676" s="91">
        <f t="shared" si="2753"/>
        <v>512.0182050917366</v>
      </c>
      <c r="AD2676" s="91">
        <f t="shared" si="2753"/>
        <v>187.72563176895306</v>
      </c>
      <c r="AE2676" s="91">
        <f t="shared" si="2753"/>
        <v>263.58178357006881</v>
      </c>
      <c r="AF2676" s="91">
        <f t="shared" si="2753"/>
        <v>207.77678836449985</v>
      </c>
      <c r="AG2676" s="91">
        <f t="shared" si="2753"/>
        <v>119.68880909634949</v>
      </c>
      <c r="AH2676" s="91">
        <f t="shared" si="2753"/>
        <v>255.33193151096427</v>
      </c>
      <c r="AI2676" s="91">
        <f t="shared" si="2753"/>
        <v>241.07277384360404</v>
      </c>
      <c r="AJ2676" s="91">
        <f t="shared" si="2753"/>
        <v>227.72126916654017</v>
      </c>
      <c r="AK2676" s="91">
        <f t="shared" si="2753"/>
        <v>248.02356223841264</v>
      </c>
      <c r="AL2676" s="148"/>
      <c r="AM2676" s="148"/>
      <c r="AN2676" s="148"/>
      <c r="AO2676" s="148"/>
    </row>
    <row r="2677" spans="1:41" ht="13.5" customHeight="1">
      <c r="A2677" s="88">
        <v>2674</v>
      </c>
      <c r="B2677" s="95" t="s">
        <v>7</v>
      </c>
      <c r="C2677" s="96">
        <v>13</v>
      </c>
      <c r="D2677" s="96">
        <v>11</v>
      </c>
      <c r="E2677" s="96">
        <v>16</v>
      </c>
      <c r="F2677" s="96">
        <v>31</v>
      </c>
      <c r="G2677" s="96">
        <v>48</v>
      </c>
      <c r="H2677" s="96">
        <v>15</v>
      </c>
      <c r="I2677" s="96">
        <v>4</v>
      </c>
      <c r="J2677" s="96">
        <v>6</v>
      </c>
      <c r="K2677" s="96">
        <v>19</v>
      </c>
      <c r="L2677" s="96">
        <v>34</v>
      </c>
      <c r="M2677" s="96">
        <v>11</v>
      </c>
      <c r="N2677" s="96">
        <v>24</v>
      </c>
      <c r="O2677" s="96"/>
      <c r="P2677" s="96"/>
      <c r="Q2677" s="96"/>
      <c r="R2677" s="96"/>
      <c r="Z2677" s="91">
        <f t="shared" ref="Z2677:AK2677" si="2754">C2677*100000/Z2655</f>
        <v>177.78993435448578</v>
      </c>
      <c r="AA2677" s="91">
        <f t="shared" si="2754"/>
        <v>153.13935681470139</v>
      </c>
      <c r="AB2677" s="91">
        <f t="shared" si="2754"/>
        <v>225.47914317925591</v>
      </c>
      <c r="AC2677" s="91">
        <f t="shared" si="2754"/>
        <v>440.90456549566204</v>
      </c>
      <c r="AD2677" s="91">
        <f t="shared" si="2754"/>
        <v>693.14079422382667</v>
      </c>
      <c r="AE2677" s="91">
        <f t="shared" si="2754"/>
        <v>219.65148630839067</v>
      </c>
      <c r="AF2677" s="91">
        <f t="shared" si="2754"/>
        <v>59.364796675571384</v>
      </c>
      <c r="AG2677" s="91">
        <f t="shared" si="2754"/>
        <v>89.766606822262119</v>
      </c>
      <c r="AH2677" s="91">
        <f t="shared" si="2754"/>
        <v>285.37098227696004</v>
      </c>
      <c r="AI2677" s="91">
        <f t="shared" si="2754"/>
        <v>512.27964441765857</v>
      </c>
      <c r="AJ2677" s="91">
        <f t="shared" si="2754"/>
        <v>166.99559738879611</v>
      </c>
      <c r="AK2677" s="91">
        <f t="shared" si="2754"/>
        <v>372.03534335761896</v>
      </c>
      <c r="AL2677" s="148"/>
      <c r="AM2677" s="148"/>
      <c r="AN2677" s="148"/>
      <c r="AO2677" s="148"/>
    </row>
    <row r="2678" spans="1:41" ht="13.5" customHeight="1">
      <c r="A2678" s="88">
        <v>2675</v>
      </c>
      <c r="B2678" s="95" t="s">
        <v>6</v>
      </c>
      <c r="C2678" s="96">
        <v>38</v>
      </c>
      <c r="D2678" s="96">
        <v>41</v>
      </c>
      <c r="E2678" s="96">
        <v>26</v>
      </c>
      <c r="F2678" s="96">
        <v>18</v>
      </c>
      <c r="G2678" s="96">
        <v>20</v>
      </c>
      <c r="H2678" s="96">
        <v>19</v>
      </c>
      <c r="I2678" s="96">
        <v>9</v>
      </c>
      <c r="J2678" s="96">
        <v>22</v>
      </c>
      <c r="K2678" s="96">
        <v>17</v>
      </c>
      <c r="L2678" s="96">
        <v>2</v>
      </c>
      <c r="M2678" s="96">
        <v>11</v>
      </c>
      <c r="N2678" s="96">
        <v>13</v>
      </c>
      <c r="O2678" s="96"/>
      <c r="P2678" s="96"/>
      <c r="Q2678" s="96"/>
      <c r="R2678" s="96"/>
      <c r="Z2678" s="91">
        <f t="shared" ref="Z2678:AK2678" si="2755">C2678*100000/Z2655</f>
        <v>519.69365426695845</v>
      </c>
      <c r="AA2678" s="91">
        <f t="shared" si="2755"/>
        <v>570.79214812752332</v>
      </c>
      <c r="AB2678" s="91">
        <f t="shared" si="2755"/>
        <v>366.4036076662909</v>
      </c>
      <c r="AC2678" s="91">
        <f t="shared" si="2755"/>
        <v>256.0091025458683</v>
      </c>
      <c r="AD2678" s="91">
        <f t="shared" si="2755"/>
        <v>288.80866425992781</v>
      </c>
      <c r="AE2678" s="91">
        <f t="shared" si="2755"/>
        <v>278.22521599062821</v>
      </c>
      <c r="AF2678" s="91">
        <f t="shared" si="2755"/>
        <v>133.57079252003561</v>
      </c>
      <c r="AG2678" s="91">
        <f t="shared" si="2755"/>
        <v>329.14422501496108</v>
      </c>
      <c r="AH2678" s="91">
        <f t="shared" si="2755"/>
        <v>255.33193151096427</v>
      </c>
      <c r="AI2678" s="91">
        <f t="shared" si="2755"/>
        <v>30.134096730450505</v>
      </c>
      <c r="AJ2678" s="91">
        <f t="shared" si="2755"/>
        <v>166.99559738879611</v>
      </c>
      <c r="AK2678" s="91">
        <f t="shared" si="2755"/>
        <v>201.51914431871029</v>
      </c>
      <c r="AL2678" s="148"/>
      <c r="AM2678" s="148"/>
      <c r="AN2678" s="148"/>
      <c r="AO2678" s="148"/>
    </row>
    <row r="2679" spans="1:41" ht="13.5" customHeight="1">
      <c r="A2679" s="88">
        <v>2676</v>
      </c>
      <c r="B2679" s="95" t="s">
        <v>5</v>
      </c>
      <c r="C2679" s="96">
        <v>0</v>
      </c>
      <c r="D2679" s="96">
        <v>6</v>
      </c>
      <c r="E2679" s="96">
        <v>3</v>
      </c>
      <c r="F2679" s="96">
        <v>3</v>
      </c>
      <c r="G2679" s="96">
        <v>7</v>
      </c>
      <c r="H2679" s="96">
        <v>20</v>
      </c>
      <c r="I2679" s="96">
        <v>5</v>
      </c>
      <c r="J2679" s="96">
        <v>9</v>
      </c>
      <c r="K2679" s="96">
        <v>7</v>
      </c>
      <c r="L2679" s="96">
        <v>10</v>
      </c>
      <c r="M2679" s="96">
        <v>8</v>
      </c>
      <c r="N2679" s="96">
        <v>2</v>
      </c>
      <c r="O2679" s="96"/>
      <c r="P2679" s="96"/>
      <c r="Q2679" s="96"/>
      <c r="R2679" s="96"/>
      <c r="Z2679" s="91">
        <f t="shared" ref="Z2679:AK2679" si="2756">C2679*100000/Z2655</f>
        <v>0</v>
      </c>
      <c r="AA2679" s="91">
        <f t="shared" si="2756"/>
        <v>83.530558262564384</v>
      </c>
      <c r="AB2679" s="91">
        <f t="shared" si="2756"/>
        <v>42.277339346110487</v>
      </c>
      <c r="AC2679" s="91">
        <f t="shared" si="2756"/>
        <v>42.668183757644719</v>
      </c>
      <c r="AD2679" s="91">
        <f t="shared" si="2756"/>
        <v>101.08303249097473</v>
      </c>
      <c r="AE2679" s="91">
        <f t="shared" si="2756"/>
        <v>292.86864841118756</v>
      </c>
      <c r="AF2679" s="91">
        <f t="shared" si="2756"/>
        <v>74.205995844464226</v>
      </c>
      <c r="AG2679" s="91">
        <f t="shared" si="2756"/>
        <v>134.64991023339317</v>
      </c>
      <c r="AH2679" s="91">
        <f t="shared" si="2756"/>
        <v>105.13667768098529</v>
      </c>
      <c r="AI2679" s="91">
        <f t="shared" si="2756"/>
        <v>150.67048365225253</v>
      </c>
      <c r="AJ2679" s="91">
        <f t="shared" si="2756"/>
        <v>121.45134355548808</v>
      </c>
      <c r="AK2679" s="91">
        <f t="shared" si="2756"/>
        <v>31.00294527980158</v>
      </c>
      <c r="AL2679" s="148"/>
      <c r="AM2679" s="148"/>
      <c r="AN2679" s="148"/>
      <c r="AO2679" s="148"/>
    </row>
    <row r="2680" spans="1:41" ht="13.5" customHeight="1">
      <c r="A2680" s="88">
        <v>2677</v>
      </c>
      <c r="B2680" s="95" t="s">
        <v>26</v>
      </c>
      <c r="C2680" s="96">
        <v>0</v>
      </c>
      <c r="D2680" s="96">
        <v>0</v>
      </c>
      <c r="E2680" s="96">
        <v>0</v>
      </c>
      <c r="F2680" s="96">
        <v>0</v>
      </c>
      <c r="G2680" s="96">
        <v>0</v>
      </c>
      <c r="H2680" s="96">
        <v>0</v>
      </c>
      <c r="I2680" s="96">
        <v>0</v>
      </c>
      <c r="J2680" s="96">
        <v>0</v>
      </c>
      <c r="K2680" s="96">
        <v>0</v>
      </c>
      <c r="L2680" s="96">
        <v>0</v>
      </c>
      <c r="M2680" s="96">
        <v>0</v>
      </c>
      <c r="N2680" s="96">
        <v>0</v>
      </c>
      <c r="O2680" s="96"/>
      <c r="P2680" s="96"/>
      <c r="Q2680" s="96"/>
      <c r="R2680" s="96"/>
      <c r="Z2680" s="91">
        <f t="shared" ref="Z2680:AK2680" si="2757">C2680*100000/Z2655</f>
        <v>0</v>
      </c>
      <c r="AA2680" s="91">
        <f t="shared" si="2757"/>
        <v>0</v>
      </c>
      <c r="AB2680" s="91">
        <f t="shared" si="2757"/>
        <v>0</v>
      </c>
      <c r="AC2680" s="91">
        <f t="shared" si="2757"/>
        <v>0</v>
      </c>
      <c r="AD2680" s="91">
        <f t="shared" si="2757"/>
        <v>0</v>
      </c>
      <c r="AE2680" s="91">
        <f t="shared" si="2757"/>
        <v>0</v>
      </c>
      <c r="AF2680" s="91">
        <f t="shared" si="2757"/>
        <v>0</v>
      </c>
      <c r="AG2680" s="91">
        <f t="shared" si="2757"/>
        <v>0</v>
      </c>
      <c r="AH2680" s="91">
        <f t="shared" si="2757"/>
        <v>0</v>
      </c>
      <c r="AI2680" s="91">
        <f t="shared" si="2757"/>
        <v>0</v>
      </c>
      <c r="AJ2680" s="91">
        <f t="shared" si="2757"/>
        <v>0</v>
      </c>
      <c r="AK2680" s="91">
        <f t="shared" si="2757"/>
        <v>0</v>
      </c>
      <c r="AL2680" s="148"/>
      <c r="AM2680" s="148"/>
      <c r="AN2680" s="148"/>
      <c r="AO2680" s="148"/>
    </row>
    <row r="2681" spans="1:41" ht="13.5" customHeight="1">
      <c r="A2681" s="88">
        <v>2678</v>
      </c>
      <c r="B2681" s="95" t="s">
        <v>4</v>
      </c>
      <c r="C2681" s="96">
        <v>0</v>
      </c>
      <c r="D2681" s="96">
        <v>3</v>
      </c>
      <c r="E2681" s="96">
        <v>11</v>
      </c>
      <c r="F2681" s="96">
        <v>3</v>
      </c>
      <c r="G2681" s="96">
        <v>8</v>
      </c>
      <c r="H2681" s="96">
        <v>17</v>
      </c>
      <c r="I2681" s="96">
        <v>11</v>
      </c>
      <c r="J2681" s="96">
        <v>9</v>
      </c>
      <c r="K2681" s="96">
        <v>13</v>
      </c>
      <c r="L2681" s="96">
        <v>10</v>
      </c>
      <c r="M2681" s="96">
        <v>10</v>
      </c>
      <c r="N2681" s="96">
        <v>14</v>
      </c>
      <c r="O2681" s="96"/>
      <c r="P2681" s="96"/>
      <c r="Q2681" s="96"/>
      <c r="R2681" s="96"/>
      <c r="Z2681" s="91">
        <f t="shared" ref="Z2681:AK2681" si="2758">C2681*100000/Z2655</f>
        <v>0</v>
      </c>
      <c r="AA2681" s="91">
        <f t="shared" si="2758"/>
        <v>41.765279131282192</v>
      </c>
      <c r="AB2681" s="91">
        <f t="shared" si="2758"/>
        <v>155.01691093573845</v>
      </c>
      <c r="AC2681" s="91">
        <f t="shared" si="2758"/>
        <v>42.668183757644719</v>
      </c>
      <c r="AD2681" s="91">
        <f t="shared" si="2758"/>
        <v>115.52346570397111</v>
      </c>
      <c r="AE2681" s="91">
        <f t="shared" si="2758"/>
        <v>248.93835114950946</v>
      </c>
      <c r="AF2681" s="91">
        <f t="shared" si="2758"/>
        <v>163.25319085782132</v>
      </c>
      <c r="AG2681" s="91">
        <f t="shared" si="2758"/>
        <v>134.64991023339317</v>
      </c>
      <c r="AH2681" s="91">
        <f t="shared" si="2758"/>
        <v>195.25382997897268</v>
      </c>
      <c r="AI2681" s="91">
        <f t="shared" si="2758"/>
        <v>150.67048365225253</v>
      </c>
      <c r="AJ2681" s="91">
        <f t="shared" si="2758"/>
        <v>151.81417944436009</v>
      </c>
      <c r="AK2681" s="91">
        <f t="shared" si="2758"/>
        <v>217.02061695861107</v>
      </c>
      <c r="AL2681" s="148"/>
      <c r="AM2681" s="148"/>
      <c r="AN2681" s="148"/>
      <c r="AO2681" s="148"/>
    </row>
    <row r="2682" spans="1:41" ht="13.5" customHeight="1">
      <c r="A2682" s="88">
        <v>2679</v>
      </c>
      <c r="B2682" s="95" t="s">
        <v>3</v>
      </c>
      <c r="C2682" s="96">
        <v>8</v>
      </c>
      <c r="D2682" s="96">
        <v>9</v>
      </c>
      <c r="E2682" s="96">
        <v>23</v>
      </c>
      <c r="F2682" s="96">
        <v>29</v>
      </c>
      <c r="G2682" s="96">
        <v>27</v>
      </c>
      <c r="H2682" s="96">
        <v>49</v>
      </c>
      <c r="I2682" s="96">
        <v>58</v>
      </c>
      <c r="J2682" s="96">
        <v>89</v>
      </c>
      <c r="K2682" s="96">
        <v>47</v>
      </c>
      <c r="L2682" s="96">
        <v>64</v>
      </c>
      <c r="M2682" s="96">
        <v>75</v>
      </c>
      <c r="N2682" s="96">
        <v>84</v>
      </c>
      <c r="O2682" s="96"/>
      <c r="P2682" s="96"/>
      <c r="Q2682" s="96"/>
      <c r="R2682" s="96"/>
      <c r="Z2682" s="91">
        <f t="shared" ref="Z2682:AK2682" si="2759">C2682*100000/Z2655</f>
        <v>109.40919037199124</v>
      </c>
      <c r="AA2682" s="91">
        <f t="shared" si="2759"/>
        <v>125.29583739384658</v>
      </c>
      <c r="AB2682" s="91">
        <f t="shared" si="2759"/>
        <v>324.12626832018037</v>
      </c>
      <c r="AC2682" s="91">
        <f t="shared" si="2759"/>
        <v>412.45910965723226</v>
      </c>
      <c r="AD2682" s="91">
        <f t="shared" si="2759"/>
        <v>389.89169675090255</v>
      </c>
      <c r="AE2682" s="91">
        <f t="shared" si="2759"/>
        <v>717.52818860740956</v>
      </c>
      <c r="AF2682" s="91">
        <f t="shared" si="2759"/>
        <v>860.78955179578509</v>
      </c>
      <c r="AG2682" s="91">
        <f t="shared" si="2759"/>
        <v>1331.538001196888</v>
      </c>
      <c r="AH2682" s="91">
        <f t="shared" si="2759"/>
        <v>705.91769300090118</v>
      </c>
      <c r="AI2682" s="91">
        <f t="shared" si="2759"/>
        <v>964.29109537441616</v>
      </c>
      <c r="AJ2682" s="91">
        <f t="shared" si="2759"/>
        <v>1138.6063458327008</v>
      </c>
      <c r="AK2682" s="91">
        <f t="shared" si="2759"/>
        <v>1302.1237017516664</v>
      </c>
      <c r="AL2682" s="148"/>
      <c r="AM2682" s="148"/>
      <c r="AN2682" s="148"/>
      <c r="AO2682" s="148"/>
    </row>
    <row r="2683" spans="1:41" ht="13.5" customHeight="1">
      <c r="A2683" s="88">
        <v>2680</v>
      </c>
      <c r="B2683" s="95" t="s">
        <v>2</v>
      </c>
      <c r="C2683" s="96">
        <v>0</v>
      </c>
      <c r="D2683" s="96">
        <v>0</v>
      </c>
      <c r="E2683" s="96">
        <v>0</v>
      </c>
      <c r="F2683" s="96">
        <v>0</v>
      </c>
      <c r="G2683" s="96">
        <v>0</v>
      </c>
      <c r="H2683" s="96">
        <v>0</v>
      </c>
      <c r="I2683" s="96">
        <v>0</v>
      </c>
      <c r="J2683" s="96">
        <v>0</v>
      </c>
      <c r="K2683" s="96">
        <v>0</v>
      </c>
      <c r="L2683" s="96">
        <v>0</v>
      </c>
      <c r="M2683" s="96">
        <v>0</v>
      </c>
      <c r="N2683" s="96">
        <v>0</v>
      </c>
      <c r="O2683" s="96"/>
      <c r="P2683" s="96"/>
      <c r="Q2683" s="96"/>
      <c r="R2683" s="96"/>
      <c r="Z2683" s="91">
        <f t="shared" ref="Z2683:AK2683" si="2760">C2683*100000/Z2655</f>
        <v>0</v>
      </c>
      <c r="AA2683" s="91">
        <f t="shared" si="2760"/>
        <v>0</v>
      </c>
      <c r="AB2683" s="91">
        <f t="shared" si="2760"/>
        <v>0</v>
      </c>
      <c r="AC2683" s="91">
        <f t="shared" si="2760"/>
        <v>0</v>
      </c>
      <c r="AD2683" s="91">
        <f t="shared" si="2760"/>
        <v>0</v>
      </c>
      <c r="AE2683" s="91">
        <f t="shared" si="2760"/>
        <v>0</v>
      </c>
      <c r="AF2683" s="91">
        <f t="shared" si="2760"/>
        <v>0</v>
      </c>
      <c r="AG2683" s="91">
        <f t="shared" si="2760"/>
        <v>0</v>
      </c>
      <c r="AH2683" s="91">
        <f t="shared" si="2760"/>
        <v>0</v>
      </c>
      <c r="AI2683" s="91">
        <f t="shared" si="2760"/>
        <v>0</v>
      </c>
      <c r="AJ2683" s="91">
        <f t="shared" si="2760"/>
        <v>0</v>
      </c>
      <c r="AK2683" s="91">
        <f t="shared" si="2760"/>
        <v>0</v>
      </c>
      <c r="AL2683" s="148"/>
      <c r="AM2683" s="148"/>
      <c r="AN2683" s="148"/>
      <c r="AO2683" s="148"/>
    </row>
    <row r="2684" spans="1:41" ht="13.5" customHeight="1">
      <c r="A2684" s="88">
        <v>2681</v>
      </c>
      <c r="B2684" s="95" t="s">
        <v>23</v>
      </c>
      <c r="C2684" s="96">
        <v>1</v>
      </c>
      <c r="D2684" s="96">
        <v>1</v>
      </c>
      <c r="E2684" s="96">
        <v>1</v>
      </c>
      <c r="F2684" s="96">
        <v>0</v>
      </c>
      <c r="G2684" s="96">
        <v>1</v>
      </c>
      <c r="H2684" s="96">
        <v>0</v>
      </c>
      <c r="I2684" s="96">
        <v>0</v>
      </c>
      <c r="J2684" s="96">
        <v>2</v>
      </c>
      <c r="K2684" s="96">
        <v>1</v>
      </c>
      <c r="L2684" s="96">
        <v>0</v>
      </c>
      <c r="M2684" s="96">
        <v>0</v>
      </c>
      <c r="N2684" s="96">
        <v>0</v>
      </c>
      <c r="O2684" s="96"/>
      <c r="P2684" s="96"/>
      <c r="Q2684" s="96"/>
      <c r="R2684" s="96"/>
      <c r="Z2684" s="91">
        <f t="shared" ref="Z2684:AK2684" si="2761">C2684*100000/Z2655</f>
        <v>13.676148796498905</v>
      </c>
      <c r="AA2684" s="91">
        <f t="shared" si="2761"/>
        <v>13.921759710427398</v>
      </c>
      <c r="AB2684" s="91">
        <f t="shared" si="2761"/>
        <v>14.092446448703495</v>
      </c>
      <c r="AC2684" s="91">
        <f t="shared" si="2761"/>
        <v>0</v>
      </c>
      <c r="AD2684" s="91">
        <f t="shared" si="2761"/>
        <v>14.440433212996389</v>
      </c>
      <c r="AE2684" s="91">
        <f t="shared" si="2761"/>
        <v>0</v>
      </c>
      <c r="AF2684" s="91">
        <f t="shared" si="2761"/>
        <v>0</v>
      </c>
      <c r="AG2684" s="91">
        <f t="shared" si="2761"/>
        <v>29.922202274087372</v>
      </c>
      <c r="AH2684" s="91">
        <f t="shared" si="2761"/>
        <v>15.019525382997898</v>
      </c>
      <c r="AI2684" s="91">
        <f t="shared" si="2761"/>
        <v>0</v>
      </c>
      <c r="AJ2684" s="91">
        <f t="shared" si="2761"/>
        <v>0</v>
      </c>
      <c r="AK2684" s="91">
        <f t="shared" si="2761"/>
        <v>0</v>
      </c>
      <c r="AL2684" s="148"/>
      <c r="AM2684" s="148"/>
      <c r="AN2684" s="148"/>
      <c r="AO2684" s="148"/>
    </row>
    <row r="2685" spans="1:41" ht="13.5" customHeight="1">
      <c r="A2685" s="88">
        <v>2682</v>
      </c>
      <c r="B2685" s="95" t="s">
        <v>1</v>
      </c>
      <c r="C2685" s="96">
        <v>1</v>
      </c>
      <c r="D2685" s="96">
        <v>3</v>
      </c>
      <c r="E2685" s="96">
        <v>1</v>
      </c>
      <c r="F2685" s="96">
        <v>0</v>
      </c>
      <c r="G2685" s="96">
        <v>18</v>
      </c>
      <c r="H2685" s="96">
        <v>1</v>
      </c>
      <c r="I2685" s="96">
        <v>0</v>
      </c>
      <c r="J2685" s="96">
        <v>0</v>
      </c>
      <c r="K2685" s="96">
        <v>0</v>
      </c>
      <c r="L2685" s="96">
        <v>0</v>
      </c>
      <c r="M2685" s="96">
        <v>0</v>
      </c>
      <c r="N2685" s="96">
        <v>0</v>
      </c>
      <c r="O2685" s="96"/>
      <c r="P2685" s="96"/>
      <c r="Q2685" s="96"/>
      <c r="R2685" s="96"/>
      <c r="Z2685" s="91">
        <f t="shared" ref="Z2685:AK2685" si="2762">C2685*100000/Z2655</f>
        <v>13.676148796498905</v>
      </c>
      <c r="AA2685" s="91">
        <f t="shared" si="2762"/>
        <v>41.765279131282192</v>
      </c>
      <c r="AB2685" s="91">
        <f t="shared" si="2762"/>
        <v>14.092446448703495</v>
      </c>
      <c r="AC2685" s="91">
        <f t="shared" si="2762"/>
        <v>0</v>
      </c>
      <c r="AD2685" s="91">
        <f t="shared" si="2762"/>
        <v>259.92779783393502</v>
      </c>
      <c r="AE2685" s="91">
        <f t="shared" si="2762"/>
        <v>14.64343242055938</v>
      </c>
      <c r="AF2685" s="91">
        <f t="shared" si="2762"/>
        <v>0</v>
      </c>
      <c r="AG2685" s="91">
        <f t="shared" si="2762"/>
        <v>0</v>
      </c>
      <c r="AH2685" s="91">
        <f t="shared" si="2762"/>
        <v>0</v>
      </c>
      <c r="AI2685" s="91">
        <f t="shared" si="2762"/>
        <v>0</v>
      </c>
      <c r="AJ2685" s="91">
        <f t="shared" si="2762"/>
        <v>0</v>
      </c>
      <c r="AK2685" s="91">
        <f t="shared" si="2762"/>
        <v>0</v>
      </c>
      <c r="AL2685" s="148"/>
      <c r="AM2685" s="148"/>
      <c r="AN2685" s="148"/>
      <c r="AO2685" s="148"/>
    </row>
    <row r="2686" spans="1:41" ht="13.5" customHeight="1">
      <c r="A2686" s="88">
        <v>2683</v>
      </c>
      <c r="B2686" s="95" t="s">
        <v>0</v>
      </c>
      <c r="C2686" s="96">
        <v>0</v>
      </c>
      <c r="D2686" s="96">
        <v>1</v>
      </c>
      <c r="E2686" s="96">
        <v>3</v>
      </c>
      <c r="F2686" s="96">
        <v>0</v>
      </c>
      <c r="G2686" s="96">
        <v>0</v>
      </c>
      <c r="H2686" s="96">
        <v>2</v>
      </c>
      <c r="I2686" s="96">
        <v>2</v>
      </c>
      <c r="J2686" s="96">
        <v>1</v>
      </c>
      <c r="K2686" s="96">
        <v>2</v>
      </c>
      <c r="L2686" s="96">
        <v>15</v>
      </c>
      <c r="M2686" s="96">
        <v>23</v>
      </c>
      <c r="N2686" s="96">
        <v>19</v>
      </c>
      <c r="O2686" s="96"/>
      <c r="P2686" s="96"/>
      <c r="Q2686" s="96"/>
      <c r="R2686" s="96"/>
      <c r="Z2686" s="91">
        <f t="shared" ref="Z2686:AK2686" si="2763">C2686*100000/Z2655</f>
        <v>0</v>
      </c>
      <c r="AA2686" s="91">
        <f t="shared" si="2763"/>
        <v>13.921759710427398</v>
      </c>
      <c r="AB2686" s="91">
        <f t="shared" si="2763"/>
        <v>42.277339346110487</v>
      </c>
      <c r="AC2686" s="91">
        <f t="shared" si="2763"/>
        <v>0</v>
      </c>
      <c r="AD2686" s="91">
        <f t="shared" si="2763"/>
        <v>0</v>
      </c>
      <c r="AE2686" s="91">
        <f t="shared" si="2763"/>
        <v>29.28686484111876</v>
      </c>
      <c r="AF2686" s="91">
        <f t="shared" si="2763"/>
        <v>29.682398337785692</v>
      </c>
      <c r="AG2686" s="91">
        <f t="shared" si="2763"/>
        <v>14.961101137043686</v>
      </c>
      <c r="AH2686" s="91">
        <f t="shared" si="2763"/>
        <v>30.039050765995796</v>
      </c>
      <c r="AI2686" s="91">
        <f t="shared" si="2763"/>
        <v>226.00572547837879</v>
      </c>
      <c r="AJ2686" s="91">
        <f t="shared" si="2763"/>
        <v>349.17261272202825</v>
      </c>
      <c r="AK2686" s="91">
        <f t="shared" si="2763"/>
        <v>294.52798015811504</v>
      </c>
      <c r="AL2686" s="148"/>
      <c r="AM2686" s="148"/>
      <c r="AN2686" s="148"/>
      <c r="AO2686" s="148"/>
    </row>
    <row r="2687" spans="1:41" ht="13.5" customHeight="1">
      <c r="A2687" s="88">
        <v>2684</v>
      </c>
      <c r="B2687" s="97" t="s">
        <v>111</v>
      </c>
      <c r="C2687" s="96"/>
      <c r="D2687" s="96"/>
      <c r="E2687" s="96"/>
      <c r="F2687" s="96"/>
      <c r="G2687" s="96"/>
      <c r="H2687" s="96"/>
      <c r="I2687" s="96"/>
      <c r="J2687" s="96"/>
      <c r="K2687" s="96"/>
      <c r="L2687" s="96"/>
      <c r="M2687" s="96">
        <v>0</v>
      </c>
      <c r="N2687" s="96">
        <v>0</v>
      </c>
      <c r="O2687" s="96"/>
      <c r="P2687" s="96"/>
      <c r="Q2687" s="96"/>
      <c r="R2687" s="96"/>
      <c r="Z2687" s="91">
        <f t="shared" ref="Z2687:AK2687" si="2764">C2687*100000/Z2655</f>
        <v>0</v>
      </c>
      <c r="AA2687" s="91">
        <f t="shared" si="2764"/>
        <v>0</v>
      </c>
      <c r="AB2687" s="91">
        <f t="shared" si="2764"/>
        <v>0</v>
      </c>
      <c r="AC2687" s="91">
        <f t="shared" si="2764"/>
        <v>0</v>
      </c>
      <c r="AD2687" s="91">
        <f t="shared" si="2764"/>
        <v>0</v>
      </c>
      <c r="AE2687" s="91">
        <f t="shared" si="2764"/>
        <v>0</v>
      </c>
      <c r="AF2687" s="91">
        <f t="shared" si="2764"/>
        <v>0</v>
      </c>
      <c r="AG2687" s="91">
        <f t="shared" si="2764"/>
        <v>0</v>
      </c>
      <c r="AH2687" s="91">
        <f t="shared" si="2764"/>
        <v>0</v>
      </c>
      <c r="AI2687" s="91">
        <f t="shared" si="2764"/>
        <v>0</v>
      </c>
      <c r="AJ2687" s="91">
        <f t="shared" si="2764"/>
        <v>0</v>
      </c>
      <c r="AK2687" s="91">
        <f t="shared" si="2764"/>
        <v>0</v>
      </c>
      <c r="AL2687" s="148"/>
      <c r="AM2687" s="148"/>
      <c r="AN2687" s="148"/>
      <c r="AO2687" s="148"/>
    </row>
    <row r="2688" spans="1:41" ht="13.5" customHeight="1">
      <c r="A2688" s="88">
        <v>2685</v>
      </c>
      <c r="B2688" s="97" t="s">
        <v>112</v>
      </c>
      <c r="C2688" s="96">
        <f>SUM(C2664,C2671,C2676,C2677:C2687)</f>
        <v>293</v>
      </c>
      <c r="D2688" s="96">
        <f t="shared" ref="D2688:K2688" si="2765">SUM(D2664,D2671,D2676,D2677:D2687)</f>
        <v>394</v>
      </c>
      <c r="E2688" s="96">
        <f t="shared" si="2765"/>
        <v>372</v>
      </c>
      <c r="F2688" s="96">
        <f t="shared" si="2765"/>
        <v>294</v>
      </c>
      <c r="G2688" s="96">
        <f t="shared" si="2765"/>
        <v>377</v>
      </c>
      <c r="H2688" s="96">
        <f t="shared" si="2765"/>
        <v>500</v>
      </c>
      <c r="I2688" s="96">
        <f t="shared" si="2765"/>
        <v>455</v>
      </c>
      <c r="J2688" s="96">
        <f t="shared" si="2765"/>
        <v>523</v>
      </c>
      <c r="K2688" s="96">
        <f t="shared" si="2765"/>
        <v>406</v>
      </c>
      <c r="L2688" s="96">
        <f>SUM(L2664,L2671,L2676,L2677:L2687)</f>
        <v>554</v>
      </c>
      <c r="M2688" s="96">
        <f t="shared" ref="M2688:R2688" si="2766">SUM(M2664,M2671,M2676,M2677:M2687)</f>
        <v>412</v>
      </c>
      <c r="N2688" s="96">
        <f>SUM(N2664,N2671,N2676,N2677:N2687)</f>
        <v>426</v>
      </c>
      <c r="O2688" s="96">
        <f t="shared" si="2766"/>
        <v>0</v>
      </c>
      <c r="P2688" s="96">
        <f t="shared" si="2766"/>
        <v>0</v>
      </c>
      <c r="Q2688" s="96">
        <f t="shared" si="2766"/>
        <v>0</v>
      </c>
      <c r="R2688" s="96">
        <f t="shared" si="2766"/>
        <v>0</v>
      </c>
      <c r="T2688" s="4" t="s">
        <v>1723</v>
      </c>
      <c r="U2688" s="4" t="s">
        <v>1724</v>
      </c>
      <c r="V2688" s="4" t="s">
        <v>665</v>
      </c>
      <c r="W2688" s="4" t="s">
        <v>1725</v>
      </c>
      <c r="X2688" s="4" t="s">
        <v>1726</v>
      </c>
      <c r="Y2688" s="4">
        <v>4280.5</v>
      </c>
      <c r="Z2688" s="91">
        <f t="shared" ref="Z2688:AK2688" si="2767">C2688*100000/Z2655</f>
        <v>4007.1115973741794</v>
      </c>
      <c r="AA2688" s="91">
        <f t="shared" si="2767"/>
        <v>5485.1733259083949</v>
      </c>
      <c r="AB2688" s="91">
        <f t="shared" si="2767"/>
        <v>5242.3900789177005</v>
      </c>
      <c r="AC2688" s="91">
        <f t="shared" si="2767"/>
        <v>4181.4820082491824</v>
      </c>
      <c r="AD2688" s="91">
        <f t="shared" si="2767"/>
        <v>5444.0433212996386</v>
      </c>
      <c r="AE2688" s="91">
        <f t="shared" si="2767"/>
        <v>7321.7162102796892</v>
      </c>
      <c r="AF2688" s="91">
        <f t="shared" si="2767"/>
        <v>6752.7456218462448</v>
      </c>
      <c r="AG2688" s="91">
        <f t="shared" si="2767"/>
        <v>7824.6558946738478</v>
      </c>
      <c r="AH2688" s="91">
        <f t="shared" si="2767"/>
        <v>6097.9273054971463</v>
      </c>
      <c r="AI2688" s="91">
        <f t="shared" si="2767"/>
        <v>8347.1447943347903</v>
      </c>
      <c r="AJ2688" s="91">
        <f t="shared" si="2767"/>
        <v>6254.7441931076364</v>
      </c>
      <c r="AK2688" s="91">
        <f t="shared" si="2767"/>
        <v>6603.6273445977367</v>
      </c>
      <c r="AL2688" s="148"/>
      <c r="AM2688" s="148"/>
      <c r="AN2688" s="148"/>
      <c r="AO2688" s="148"/>
    </row>
    <row r="2689" spans="1:41" ht="13.5" customHeight="1">
      <c r="A2689" s="88">
        <v>2686</v>
      </c>
      <c r="B2689" s="33" t="s">
        <v>110</v>
      </c>
      <c r="C2689" s="86">
        <v>2011</v>
      </c>
      <c r="D2689" s="86">
        <v>2012</v>
      </c>
      <c r="E2689" s="86">
        <v>2013</v>
      </c>
      <c r="F2689" s="86">
        <v>2014</v>
      </c>
      <c r="G2689" s="86">
        <v>2015</v>
      </c>
      <c r="H2689" s="86">
        <v>2016</v>
      </c>
      <c r="I2689" s="86">
        <v>2017</v>
      </c>
      <c r="J2689" s="86">
        <v>2018</v>
      </c>
      <c r="K2689" s="86">
        <v>2019</v>
      </c>
      <c r="L2689" s="86">
        <v>2020</v>
      </c>
      <c r="M2689" s="86">
        <v>2021</v>
      </c>
      <c r="N2689" s="86">
        <v>2022</v>
      </c>
      <c r="O2689" s="86">
        <v>2023</v>
      </c>
      <c r="P2689" s="86">
        <v>2024</v>
      </c>
      <c r="Q2689" s="86">
        <v>2025</v>
      </c>
      <c r="R2689" s="86">
        <v>2026</v>
      </c>
      <c r="S2689" s="103"/>
      <c r="T2689" s="36"/>
      <c r="U2689" s="36"/>
      <c r="V2689" s="36"/>
      <c r="W2689" s="36"/>
      <c r="X2689" s="36"/>
      <c r="Y2689" s="36"/>
      <c r="Z2689" s="72">
        <v>5461101</v>
      </c>
      <c r="AA2689" s="72">
        <v>5537817</v>
      </c>
      <c r="AB2689" s="72">
        <v>5653429</v>
      </c>
      <c r="AC2689" s="72">
        <v>5775808</v>
      </c>
      <c r="AD2689" s="72">
        <v>5901970</v>
      </c>
      <c r="AE2689" s="72">
        <v>6032968</v>
      </c>
      <c r="AF2689" s="72">
        <v>6179249</v>
      </c>
      <c r="AG2689" s="72">
        <v>6321606</v>
      </c>
      <c r="AH2689" s="72">
        <v>6462019</v>
      </c>
      <c r="AI2689" s="71">
        <v>6596880</v>
      </c>
      <c r="AJ2689" s="71">
        <v>6693858</v>
      </c>
      <c r="AK2689" s="71">
        <v>6649066</v>
      </c>
      <c r="AL2689" s="150"/>
      <c r="AM2689" s="150"/>
      <c r="AN2689" s="150"/>
      <c r="AO2689" s="150"/>
    </row>
    <row r="2690" spans="1:41" ht="13.5" customHeight="1">
      <c r="A2690" s="88">
        <v>2687</v>
      </c>
      <c r="B2690" s="89" t="s">
        <v>25</v>
      </c>
      <c r="C2690" s="90">
        <v>159</v>
      </c>
      <c r="D2690" s="90">
        <v>171</v>
      </c>
      <c r="E2690" s="90">
        <v>181</v>
      </c>
      <c r="F2690" s="90">
        <v>184</v>
      </c>
      <c r="G2690" s="90">
        <v>181</v>
      </c>
      <c r="H2690" s="90">
        <v>223</v>
      </c>
      <c r="I2690" s="90">
        <v>248</v>
      </c>
      <c r="J2690" s="90">
        <v>231</v>
      </c>
      <c r="K2690" s="90">
        <v>204</v>
      </c>
      <c r="L2690" s="90">
        <v>213</v>
      </c>
      <c r="M2690" s="90">
        <v>183</v>
      </c>
      <c r="N2690" s="90">
        <v>198</v>
      </c>
      <c r="O2690" s="90"/>
      <c r="P2690" s="90"/>
      <c r="Q2690" s="90"/>
      <c r="R2690" s="90"/>
      <c r="T2690" s="4"/>
      <c r="U2690" s="4"/>
      <c r="V2690" s="4"/>
      <c r="W2690" s="4"/>
      <c r="X2690" s="4"/>
      <c r="Y2690" s="4"/>
      <c r="Z2690" s="91">
        <v>2.6544755812624361</v>
      </c>
      <c r="AA2690" s="91">
        <v>2.8761543898371618</v>
      </c>
      <c r="AB2690" s="91">
        <v>2.9968597440019682</v>
      </c>
      <c r="AC2690" s="91">
        <v>2.9443650245726092</v>
      </c>
      <c r="AD2690" s="91">
        <v>2.772600855876679</v>
      </c>
      <c r="AE2690" s="91">
        <f t="shared" ref="AE2690:AK2690" si="2768">H2690*100000/AE2689</f>
        <v>3.6963564202561656</v>
      </c>
      <c r="AF2690" s="91">
        <f t="shared" si="2768"/>
        <v>4.0134327003168186</v>
      </c>
      <c r="AG2690" s="91">
        <f t="shared" si="2768"/>
        <v>3.6541347246253562</v>
      </c>
      <c r="AH2690" s="91">
        <f t="shared" si="2768"/>
        <v>3.1569080808954602</v>
      </c>
      <c r="AI2690" s="91">
        <f t="shared" si="2768"/>
        <v>3.2287990686506349</v>
      </c>
      <c r="AJ2690" s="91">
        <f t="shared" si="2768"/>
        <v>2.7338494482554005</v>
      </c>
      <c r="AK2690" s="91">
        <f t="shared" si="2768"/>
        <v>2.9778618530783119</v>
      </c>
      <c r="AL2690" s="148"/>
      <c r="AM2690" s="148"/>
      <c r="AN2690" s="148"/>
      <c r="AO2690" s="148"/>
    </row>
    <row r="2691" spans="1:41" ht="13.5" customHeight="1">
      <c r="A2691" s="88">
        <v>2688</v>
      </c>
      <c r="B2691" s="95" t="s">
        <v>22</v>
      </c>
      <c r="C2691" s="90">
        <v>29071</v>
      </c>
      <c r="D2691" s="90">
        <v>32970</v>
      </c>
      <c r="E2691" s="90">
        <v>36298</v>
      </c>
      <c r="F2691" s="90">
        <v>36968</v>
      </c>
      <c r="G2691" s="90">
        <v>37112</v>
      </c>
      <c r="H2691" s="90">
        <v>41030</v>
      </c>
      <c r="I2691" s="90">
        <v>42479</v>
      </c>
      <c r="J2691" s="90">
        <v>42368</v>
      </c>
      <c r="K2691" s="90">
        <v>44003</v>
      </c>
      <c r="L2691" s="90">
        <v>45711</v>
      </c>
      <c r="M2691" s="90">
        <v>46366</v>
      </c>
      <c r="N2691" s="90">
        <v>45391</v>
      </c>
      <c r="O2691" s="90"/>
      <c r="P2691" s="90"/>
      <c r="Q2691" s="90"/>
      <c r="R2691" s="90"/>
      <c r="T2691" s="4"/>
      <c r="U2691" s="4"/>
      <c r="V2691" s="4"/>
      <c r="W2691" s="4"/>
      <c r="X2691" s="4"/>
      <c r="Y2691" s="4"/>
      <c r="Z2691" s="91">
        <v>533.26066932150343</v>
      </c>
      <c r="AA2691" s="91">
        <v>593.7838491858264</v>
      </c>
      <c r="AB2691" s="91">
        <v>645.52707357865654</v>
      </c>
      <c r="AC2691" s="91">
        <v>645.74033405190676</v>
      </c>
      <c r="AD2691" s="91">
        <v>639.73143747927895</v>
      </c>
      <c r="AE2691" s="91">
        <f t="shared" ref="AE2691:AK2691" si="2769">H2691*100000/AE2689</f>
        <v>680.09643014847745</v>
      </c>
      <c r="AF2691" s="91">
        <f t="shared" si="2769"/>
        <v>687.44599869660533</v>
      </c>
      <c r="AG2691" s="91">
        <f t="shared" si="2769"/>
        <v>670.20943728539874</v>
      </c>
      <c r="AH2691" s="91">
        <f t="shared" si="2769"/>
        <v>680.94816805707319</v>
      </c>
      <c r="AI2691" s="91">
        <f t="shared" si="2769"/>
        <v>692.91847054971436</v>
      </c>
      <c r="AJ2691" s="91">
        <f t="shared" si="2769"/>
        <v>692.66482796617436</v>
      </c>
      <c r="AK2691" s="91">
        <f t="shared" si="2769"/>
        <v>682.66730996503873</v>
      </c>
      <c r="AL2691" s="148"/>
      <c r="AM2691" s="148"/>
      <c r="AN2691" s="148"/>
      <c r="AO2691" s="148"/>
    </row>
    <row r="2692" spans="1:41" ht="13.5" customHeight="1">
      <c r="A2692" s="88">
        <v>2689</v>
      </c>
      <c r="B2692" s="95" t="s">
        <v>21</v>
      </c>
      <c r="C2692" s="90">
        <v>7772</v>
      </c>
      <c r="D2692" s="90">
        <v>8365</v>
      </c>
      <c r="E2692" s="90">
        <v>9186</v>
      </c>
      <c r="F2692" s="90">
        <v>10436</v>
      </c>
      <c r="G2692" s="90">
        <v>11461</v>
      </c>
      <c r="H2692" s="90">
        <v>12603</v>
      </c>
      <c r="I2692" s="90">
        <v>13400</v>
      </c>
      <c r="J2692" s="90">
        <v>14587</v>
      </c>
      <c r="K2692" s="90">
        <v>13416</v>
      </c>
      <c r="L2692" s="90">
        <v>13889</v>
      </c>
      <c r="M2692" s="90">
        <v>15062</v>
      </c>
      <c r="N2692" s="90">
        <v>13576</v>
      </c>
      <c r="O2692" s="90"/>
      <c r="P2692" s="90"/>
      <c r="Q2692" s="90"/>
      <c r="R2692" s="90"/>
      <c r="T2692" s="4"/>
      <c r="U2692" s="4"/>
      <c r="V2692" s="4"/>
      <c r="W2692" s="4"/>
      <c r="X2692" s="4"/>
      <c r="Y2692" s="4"/>
      <c r="Z2692" s="91">
        <v>140.83166706303223</v>
      </c>
      <c r="AA2692" s="91">
        <v>148.92088285156859</v>
      </c>
      <c r="AB2692" s="91">
        <v>160.45396152624491</v>
      </c>
      <c r="AC2692" s="91">
        <v>178.28814959839374</v>
      </c>
      <c r="AD2692" s="91">
        <v>184.5039842274299</v>
      </c>
      <c r="AE2692" s="91">
        <f t="shared" ref="AE2692:AK2692" si="2770">H2692*100000/AE2689</f>
        <v>208.90215230712312</v>
      </c>
      <c r="AF2692" s="91">
        <f t="shared" si="2770"/>
        <v>216.85483138808615</v>
      </c>
      <c r="AG2692" s="91">
        <f t="shared" si="2770"/>
        <v>230.74832566281415</v>
      </c>
      <c r="AH2692" s="91">
        <f t="shared" si="2770"/>
        <v>207.61313143771321</v>
      </c>
      <c r="AI2692" s="91">
        <f t="shared" si="2770"/>
        <v>210.53892142952427</v>
      </c>
      <c r="AJ2692" s="91">
        <f t="shared" si="2770"/>
        <v>225.01224256624505</v>
      </c>
      <c r="AK2692" s="91">
        <f t="shared" si="2770"/>
        <v>204.1790531181372</v>
      </c>
      <c r="AL2692" s="148"/>
      <c r="AM2692" s="148"/>
      <c r="AN2692" s="148"/>
      <c r="AO2692" s="148"/>
    </row>
    <row r="2693" spans="1:41" ht="13.5" customHeight="1">
      <c r="A2693" s="88">
        <v>2690</v>
      </c>
      <c r="B2693" s="95" t="s">
        <v>20</v>
      </c>
      <c r="C2693" s="90">
        <v>489</v>
      </c>
      <c r="D2693" s="90">
        <v>600</v>
      </c>
      <c r="E2693" s="90">
        <v>690</v>
      </c>
      <c r="F2693" s="90">
        <v>628</v>
      </c>
      <c r="G2693" s="90">
        <v>708</v>
      </c>
      <c r="H2693" s="90">
        <v>807</v>
      </c>
      <c r="I2693" s="90">
        <v>755</v>
      </c>
      <c r="J2693" s="90">
        <v>721</v>
      </c>
      <c r="K2693" s="90">
        <v>734</v>
      </c>
      <c r="L2693" s="90">
        <v>723</v>
      </c>
      <c r="M2693" s="90">
        <v>775</v>
      </c>
      <c r="N2693" s="90">
        <v>738</v>
      </c>
      <c r="O2693" s="90"/>
      <c r="P2693" s="90"/>
      <c r="Q2693" s="90"/>
      <c r="R2693" s="90"/>
      <c r="T2693" s="4"/>
      <c r="U2693" s="4"/>
      <c r="V2693" s="4"/>
      <c r="W2693" s="4"/>
      <c r="X2693" s="4"/>
      <c r="Y2693" s="4"/>
      <c r="Z2693" s="91">
        <v>8.866309594556844</v>
      </c>
      <c r="AA2693" s="91">
        <v>10.68793174495044</v>
      </c>
      <c r="AB2693" s="91">
        <v>12.039709785496278</v>
      </c>
      <c r="AC2693" s="91">
        <v>10.784592822562464</v>
      </c>
      <c r="AD2693" s="91">
        <v>11.896978217943568</v>
      </c>
      <c r="AE2693" s="91">
        <f t="shared" ref="AE2693:AK2693" si="2771">H2693*100000/AE2689</f>
        <v>13.376500588101909</v>
      </c>
      <c r="AF2693" s="91">
        <f t="shared" si="2771"/>
        <v>12.218313261045154</v>
      </c>
      <c r="AG2693" s="91">
        <f t="shared" si="2771"/>
        <v>11.40532959504278</v>
      </c>
      <c r="AH2693" s="91">
        <f t="shared" si="2771"/>
        <v>11.358679075378763</v>
      </c>
      <c r="AI2693" s="91">
        <f t="shared" si="2771"/>
        <v>10.959726416123987</v>
      </c>
      <c r="AJ2693" s="91">
        <f t="shared" si="2771"/>
        <v>11.577777718021506</v>
      </c>
      <c r="AK2693" s="91">
        <f t="shared" si="2771"/>
        <v>11.099303270564617</v>
      </c>
      <c r="AL2693" s="148"/>
      <c r="AM2693" s="148"/>
      <c r="AN2693" s="148"/>
      <c r="AO2693" s="148"/>
    </row>
    <row r="2694" spans="1:41" ht="13.5" customHeight="1">
      <c r="A2694" s="88">
        <v>2691</v>
      </c>
      <c r="B2694" s="95" t="s">
        <v>19</v>
      </c>
      <c r="C2694" s="90">
        <v>3351</v>
      </c>
      <c r="D2694" s="90">
        <v>3282</v>
      </c>
      <c r="E2694" s="90">
        <v>2829</v>
      </c>
      <c r="F2694" s="90">
        <v>2603</v>
      </c>
      <c r="G2694" s="90">
        <v>2529</v>
      </c>
      <c r="H2694" s="90">
        <v>2884</v>
      </c>
      <c r="I2694" s="90">
        <v>3190</v>
      </c>
      <c r="J2694" s="90">
        <v>3173</v>
      </c>
      <c r="K2694" s="90">
        <v>3423</v>
      </c>
      <c r="L2694" s="90">
        <v>3872</v>
      </c>
      <c r="M2694" s="90">
        <v>2521</v>
      </c>
      <c r="N2694" s="90">
        <v>2350</v>
      </c>
      <c r="O2694" s="90"/>
      <c r="P2694" s="90"/>
      <c r="Q2694" s="90"/>
      <c r="R2694" s="90"/>
      <c r="T2694" s="4"/>
      <c r="U2694" s="4"/>
      <c r="V2694" s="4"/>
      <c r="W2694" s="4"/>
      <c r="X2694" s="4"/>
      <c r="Y2694" s="4"/>
      <c r="Z2694" s="91">
        <v>60.547323972605092</v>
      </c>
      <c r="AA2694" s="91">
        <v>58.286511492811123</v>
      </c>
      <c r="AB2694" s="91">
        <v>49.343644157055657</v>
      </c>
      <c r="AC2694" s="91">
        <v>44.61055380253616</v>
      </c>
      <c r="AD2694" s="91">
        <v>42.361980349485499</v>
      </c>
      <c r="AE2694" s="91">
        <f t="shared" ref="AE2694:AK2694" si="2772">H2694*100000/AE2689</f>
        <v>47.803999623402611</v>
      </c>
      <c r="AF2694" s="91">
        <f t="shared" si="2772"/>
        <v>51.624396427462301</v>
      </c>
      <c r="AG2694" s="91">
        <f t="shared" si="2772"/>
        <v>50.192941477213225</v>
      </c>
      <c r="AH2694" s="91">
        <f t="shared" si="2772"/>
        <v>52.971060592672352</v>
      </c>
      <c r="AI2694" s="91">
        <f t="shared" si="2772"/>
        <v>58.694413116503561</v>
      </c>
      <c r="AJ2694" s="91">
        <f t="shared" si="2772"/>
        <v>37.661390486622217</v>
      </c>
      <c r="AK2694" s="91">
        <f t="shared" si="2772"/>
        <v>35.343309872394109</v>
      </c>
      <c r="AL2694" s="148"/>
      <c r="AM2694" s="148"/>
      <c r="AN2694" s="148"/>
      <c r="AO2694" s="148"/>
    </row>
    <row r="2695" spans="1:41" ht="13.5" customHeight="1">
      <c r="A2695" s="88">
        <v>2692</v>
      </c>
      <c r="B2695" s="95" t="s">
        <v>18</v>
      </c>
      <c r="C2695" s="90">
        <v>127</v>
      </c>
      <c r="D2695" s="90">
        <v>299</v>
      </c>
      <c r="E2695" s="90">
        <v>166</v>
      </c>
      <c r="F2695" s="90">
        <v>250</v>
      </c>
      <c r="G2695" s="90">
        <v>211</v>
      </c>
      <c r="H2695" s="90">
        <v>191</v>
      </c>
      <c r="I2695" s="90">
        <v>203</v>
      </c>
      <c r="J2695" s="90">
        <v>189</v>
      </c>
      <c r="K2695" s="90">
        <v>255</v>
      </c>
      <c r="L2695" s="90">
        <v>229</v>
      </c>
      <c r="M2695" s="90">
        <v>245</v>
      </c>
      <c r="N2695" s="90">
        <v>345</v>
      </c>
      <c r="O2695" s="90"/>
      <c r="P2695" s="90"/>
      <c r="Q2695" s="90"/>
      <c r="R2695" s="90"/>
      <c r="T2695" s="4"/>
      <c r="U2695" s="4"/>
      <c r="V2695" s="4"/>
      <c r="W2695" s="4"/>
      <c r="X2695" s="4"/>
      <c r="Y2695" s="4"/>
      <c r="Z2695" s="91">
        <v>2.3113800979700123</v>
      </c>
      <c r="AA2695" s="91">
        <v>5.3262118330317803</v>
      </c>
      <c r="AB2695" s="91">
        <v>2.8923181250251555</v>
      </c>
      <c r="AC2695" s="91">
        <v>4.2796003264136759</v>
      </c>
      <c r="AD2695" s="91">
        <v>3.5287647256612278</v>
      </c>
      <c r="AE2695" s="91">
        <f t="shared" ref="AE2695:AK2695" si="2773">H2695*100000/AE2689</f>
        <v>3.1659375617440704</v>
      </c>
      <c r="AF2695" s="91">
        <f t="shared" si="2773"/>
        <v>3.2851888635657827</v>
      </c>
      <c r="AG2695" s="91">
        <f t="shared" si="2773"/>
        <v>2.9897465928752913</v>
      </c>
      <c r="AH2695" s="91">
        <f t="shared" si="2773"/>
        <v>3.9461351011193253</v>
      </c>
      <c r="AI2695" s="91">
        <f t="shared" si="2773"/>
        <v>3.4713379658262693</v>
      </c>
      <c r="AJ2695" s="91">
        <f t="shared" si="2773"/>
        <v>3.6600716656971213</v>
      </c>
      <c r="AK2695" s="91">
        <f t="shared" si="2773"/>
        <v>5.188698683394029</v>
      </c>
      <c r="AL2695" s="148"/>
      <c r="AM2695" s="148"/>
      <c r="AN2695" s="148"/>
      <c r="AO2695" s="148"/>
    </row>
    <row r="2696" spans="1:41" ht="13.5" customHeight="1">
      <c r="A2696" s="88">
        <v>2693</v>
      </c>
      <c r="B2696" s="95" t="s">
        <v>17</v>
      </c>
      <c r="C2696" s="90">
        <v>6481</v>
      </c>
      <c r="D2696" s="90">
        <v>8481</v>
      </c>
      <c r="E2696" s="90">
        <v>10272</v>
      </c>
      <c r="F2696" s="90">
        <v>10715</v>
      </c>
      <c r="G2696" s="90">
        <v>12065</v>
      </c>
      <c r="H2696" s="90">
        <v>12671</v>
      </c>
      <c r="I2696" s="90">
        <v>11769</v>
      </c>
      <c r="J2696" s="90">
        <v>11661</v>
      </c>
      <c r="K2696" s="90">
        <v>12289</v>
      </c>
      <c r="L2696" s="90">
        <v>12648</v>
      </c>
      <c r="M2696" s="90">
        <v>14404</v>
      </c>
      <c r="N2696" s="90">
        <v>13324</v>
      </c>
      <c r="O2696" s="90"/>
      <c r="P2696" s="90"/>
      <c r="Q2696" s="90"/>
      <c r="R2696" s="90"/>
      <c r="T2696" s="4"/>
      <c r="U2696" s="4"/>
      <c r="V2696" s="4"/>
      <c r="W2696" s="4"/>
      <c r="X2696" s="4"/>
      <c r="Y2696" s="4"/>
      <c r="Z2696" s="91">
        <v>119.72226601204049</v>
      </c>
      <c r="AA2696" s="91">
        <v>153.53693310686279</v>
      </c>
      <c r="AB2696" s="91">
        <v>180.26459832235093</v>
      </c>
      <c r="AC2696" s="91">
        <v>184.41653726581814</v>
      </c>
      <c r="AD2696" s="91">
        <v>204.36588854043737</v>
      </c>
      <c r="AE2696" s="91">
        <f t="shared" ref="AE2696:AK2696" si="2774">H2696*100000/AE2689</f>
        <v>210.02929238146132</v>
      </c>
      <c r="AF2696" s="91">
        <f t="shared" si="2774"/>
        <v>190.46003810495418</v>
      </c>
      <c r="AG2696" s="91">
        <f t="shared" si="2774"/>
        <v>184.46261915089298</v>
      </c>
      <c r="AH2696" s="91">
        <f t="shared" si="2774"/>
        <v>190.17276179472699</v>
      </c>
      <c r="AI2696" s="91">
        <f t="shared" si="2774"/>
        <v>191.72699821733912</v>
      </c>
      <c r="AJ2696" s="91">
        <f t="shared" si="2774"/>
        <v>215.18233580694422</v>
      </c>
      <c r="AK2696" s="91">
        <f t="shared" si="2774"/>
        <v>200.38904712331026</v>
      </c>
      <c r="AL2696" s="148"/>
      <c r="AM2696" s="148"/>
      <c r="AN2696" s="148"/>
      <c r="AO2696" s="148"/>
    </row>
    <row r="2697" spans="1:41" ht="13.5" customHeight="1">
      <c r="A2697" s="88">
        <v>2694</v>
      </c>
      <c r="B2697" s="95" t="s">
        <v>16</v>
      </c>
      <c r="C2697" s="90">
        <v>3015</v>
      </c>
      <c r="D2697" s="90">
        <v>3489</v>
      </c>
      <c r="E2697" s="90">
        <v>3483</v>
      </c>
      <c r="F2697" s="90">
        <v>4203</v>
      </c>
      <c r="G2697" s="90">
        <v>4349</v>
      </c>
      <c r="H2697" s="90">
        <v>5307</v>
      </c>
      <c r="I2697" s="90">
        <v>6037</v>
      </c>
      <c r="J2697" s="90">
        <v>5836</v>
      </c>
      <c r="K2697" s="90">
        <v>5806</v>
      </c>
      <c r="L2697" s="90">
        <v>5829</v>
      </c>
      <c r="M2697" s="90">
        <v>6005</v>
      </c>
      <c r="N2697" s="90">
        <v>6293</v>
      </c>
      <c r="O2697" s="90"/>
      <c r="P2697" s="90"/>
      <c r="Q2697" s="90"/>
      <c r="R2697" s="90"/>
      <c r="T2697" s="4"/>
      <c r="U2697" s="4"/>
      <c r="V2697" s="4"/>
      <c r="W2697" s="4"/>
      <c r="X2697" s="4"/>
      <c r="Y2697" s="4"/>
      <c r="Z2697" s="91">
        <v>54.335489959310685</v>
      </c>
      <c r="AA2697" s="91">
        <v>62.156892091480877</v>
      </c>
      <c r="AB2697" s="91">
        <v>60.651562609714254</v>
      </c>
      <c r="AC2697" s="91">
        <v>71.948640687666725</v>
      </c>
      <c r="AD2697" s="91">
        <v>73.852004615624253</v>
      </c>
      <c r="AE2697" s="91">
        <f t="shared" ref="AE2697:AK2697" si="2775">H2697*100000/AE2689</f>
        <v>87.96665256636534</v>
      </c>
      <c r="AF2697" s="91">
        <f t="shared" si="2775"/>
        <v>97.697956499244484</v>
      </c>
      <c r="AG2697" s="91">
        <f t="shared" si="2775"/>
        <v>92.318312783175671</v>
      </c>
      <c r="AH2697" s="91">
        <f t="shared" si="2775"/>
        <v>89.848079988622757</v>
      </c>
      <c r="AI2697" s="91">
        <f t="shared" si="2775"/>
        <v>88.359951977298365</v>
      </c>
      <c r="AJ2697" s="91">
        <f t="shared" si="2775"/>
        <v>89.709103479637605</v>
      </c>
      <c r="AK2697" s="91">
        <f t="shared" si="2775"/>
        <v>94.644871926372815</v>
      </c>
      <c r="AL2697" s="148"/>
      <c r="AM2697" s="148"/>
      <c r="AN2697" s="148"/>
      <c r="AO2697" s="148"/>
    </row>
    <row r="2698" spans="1:41" ht="13.5" customHeight="1">
      <c r="A2698" s="88">
        <v>2695</v>
      </c>
      <c r="B2698" s="97" t="s">
        <v>117</v>
      </c>
      <c r="C2698" s="90">
        <v>50465</v>
      </c>
      <c r="D2698" s="90">
        <v>57657</v>
      </c>
      <c r="E2698" s="90">
        <v>63105</v>
      </c>
      <c r="F2698" s="90">
        <v>65987</v>
      </c>
      <c r="G2698" s="90">
        <v>68616</v>
      </c>
      <c r="H2698" s="90">
        <v>75716</v>
      </c>
      <c r="I2698" s="90">
        <v>78081</v>
      </c>
      <c r="J2698" s="90">
        <v>78766</v>
      </c>
      <c r="K2698" s="90">
        <v>80130</v>
      </c>
      <c r="L2698" s="90">
        <v>83114</v>
      </c>
      <c r="M2698" s="90">
        <v>85561</v>
      </c>
      <c r="N2698" s="90">
        <v>82215</v>
      </c>
      <c r="O2698" s="90"/>
      <c r="P2698" s="90"/>
      <c r="Q2698" s="90"/>
      <c r="R2698" s="90"/>
      <c r="T2698" s="4" t="s">
        <v>1728</v>
      </c>
      <c r="U2698" s="4" t="s">
        <v>1729</v>
      </c>
      <c r="V2698" s="4" t="s">
        <v>1730</v>
      </c>
      <c r="W2698" s="4" t="s">
        <v>1731</v>
      </c>
      <c r="X2698" s="4" t="s">
        <v>1732</v>
      </c>
      <c r="Y2698" s="4">
        <v>835</v>
      </c>
      <c r="Z2698" s="91">
        <v>922.52958160228116</v>
      </c>
      <c r="AA2698" s="91">
        <v>1035.5753666963692</v>
      </c>
      <c r="AB2698" s="91">
        <v>1114.1697278485456</v>
      </c>
      <c r="AC2698" s="91">
        <v>1143.0127735798703</v>
      </c>
      <c r="AD2698" s="91">
        <v>1163.0136390117375</v>
      </c>
      <c r="AE2698" s="91">
        <f t="shared" ref="AE2698:AK2698" si="2776">H2698*100000/AE2689</f>
        <v>1255.0373215969321</v>
      </c>
      <c r="AF2698" s="91">
        <f t="shared" si="2776"/>
        <v>1263.6001559412803</v>
      </c>
      <c r="AG2698" s="91">
        <f t="shared" si="2776"/>
        <v>1245.9808472720381</v>
      </c>
      <c r="AH2698" s="91">
        <f t="shared" si="2776"/>
        <v>1240.014924128202</v>
      </c>
      <c r="AI2698" s="91">
        <f t="shared" si="2776"/>
        <v>1259.8986187409805</v>
      </c>
      <c r="AJ2698" s="91">
        <f t="shared" si="2776"/>
        <v>1278.2015991375974</v>
      </c>
      <c r="AK2698" s="91">
        <f t="shared" si="2776"/>
        <v>1236.4894558122901</v>
      </c>
      <c r="AL2698" s="148"/>
      <c r="AM2698" s="148"/>
      <c r="AN2698" s="148"/>
      <c r="AO2698" s="148"/>
    </row>
    <row r="2699" spans="1:41" ht="13.5" customHeight="1">
      <c r="A2699" s="88">
        <v>2696</v>
      </c>
      <c r="B2699" s="95" t="s">
        <v>15</v>
      </c>
      <c r="C2699" s="90">
        <v>3017</v>
      </c>
      <c r="D2699" s="90">
        <v>3403</v>
      </c>
      <c r="E2699" s="90">
        <v>3882</v>
      </c>
      <c r="F2699" s="90">
        <v>3382</v>
      </c>
      <c r="G2699" s="90">
        <v>3424</v>
      </c>
      <c r="H2699" s="90">
        <v>4500</v>
      </c>
      <c r="I2699" s="90">
        <v>3253</v>
      </c>
      <c r="J2699" s="90">
        <v>3336</v>
      </c>
      <c r="K2699" s="90">
        <v>3127</v>
      </c>
      <c r="L2699" s="90">
        <v>2599</v>
      </c>
      <c r="M2699" s="90">
        <v>2073</v>
      </c>
      <c r="N2699" s="90">
        <v>2124</v>
      </c>
      <c r="O2699" s="90"/>
      <c r="P2699" s="90"/>
      <c r="Q2699" s="90"/>
      <c r="R2699" s="90"/>
      <c r="T2699" s="4"/>
      <c r="U2699" s="4"/>
      <c r="V2699" s="4"/>
      <c r="W2699" s="4"/>
      <c r="X2699" s="4"/>
      <c r="Y2699" s="4"/>
      <c r="Z2699" s="91">
        <v>54.859162012757011</v>
      </c>
      <c r="AA2699" s="91">
        <v>60.772077014892623</v>
      </c>
      <c r="AB2699" s="91">
        <v>68.108864763393569</v>
      </c>
      <c r="AC2699" s="91">
        <v>58.407985254893852</v>
      </c>
      <c r="AD2699" s="91">
        <v>57.686901443785686</v>
      </c>
      <c r="AE2699" s="91">
        <f t="shared" ref="AE2699:AK2699" si="2777">H2699*100000/AE2689</f>
        <v>74.590151978263435</v>
      </c>
      <c r="AF2699" s="91">
        <f t="shared" si="2777"/>
        <v>52.643937798913754</v>
      </c>
      <c r="AG2699" s="91">
        <f t="shared" si="2777"/>
        <v>52.771400179005148</v>
      </c>
      <c r="AH2699" s="91">
        <f t="shared" si="2777"/>
        <v>48.390448867451489</v>
      </c>
      <c r="AI2699" s="91">
        <f t="shared" si="2777"/>
        <v>39.397412109967135</v>
      </c>
      <c r="AJ2699" s="91">
        <f t="shared" si="2777"/>
        <v>30.96868801220462</v>
      </c>
      <c r="AK2699" s="91">
        <f t="shared" si="2777"/>
        <v>31.944336242112801</v>
      </c>
      <c r="AL2699" s="148"/>
      <c r="AM2699" s="148"/>
      <c r="AN2699" s="148"/>
      <c r="AO2699" s="148"/>
    </row>
    <row r="2700" spans="1:41" ht="13.5" customHeight="1">
      <c r="A2700" s="88">
        <v>2697</v>
      </c>
      <c r="B2700" s="95" t="s">
        <v>14</v>
      </c>
      <c r="C2700" s="90">
        <v>48305</v>
      </c>
      <c r="D2700" s="90">
        <v>49057</v>
      </c>
      <c r="E2700" s="90">
        <v>45732</v>
      </c>
      <c r="F2700" s="90">
        <v>44054</v>
      </c>
      <c r="G2700" s="90">
        <v>42491</v>
      </c>
      <c r="H2700" s="90">
        <v>43342</v>
      </c>
      <c r="I2700" s="90">
        <v>42261</v>
      </c>
      <c r="J2700" s="90">
        <v>40850</v>
      </c>
      <c r="K2700" s="90">
        <v>39163</v>
      </c>
      <c r="L2700" s="90">
        <v>41268</v>
      </c>
      <c r="M2700" s="90">
        <v>38502</v>
      </c>
      <c r="N2700" s="90">
        <v>38352</v>
      </c>
      <c r="O2700" s="90"/>
      <c r="P2700" s="90"/>
      <c r="Q2700" s="90"/>
      <c r="R2700" s="90"/>
      <c r="T2700" s="4"/>
      <c r="U2700" s="4"/>
      <c r="V2700" s="4"/>
      <c r="W2700" s="4"/>
      <c r="X2700" s="4"/>
      <c r="Y2700" s="4"/>
      <c r="Z2700" s="91">
        <v>872.97937075204902</v>
      </c>
      <c r="AA2700" s="91">
        <v>871.6345664756509</v>
      </c>
      <c r="AB2700" s="91">
        <v>797.6873999994076</v>
      </c>
      <c r="AC2700" s="91">
        <v>755.16115519765162</v>
      </c>
      <c r="AD2700" s="91">
        <v>714.44042781399241</v>
      </c>
      <c r="AE2700" s="91">
        <f t="shared" ref="AE2700:AK2700" si="2778">H2700*100000/AE2689</f>
        <v>718.41919267597643</v>
      </c>
      <c r="AF2700" s="91">
        <f t="shared" si="2778"/>
        <v>683.91806188745591</v>
      </c>
      <c r="AG2700" s="91">
        <f t="shared" si="2778"/>
        <v>646.19655195214636</v>
      </c>
      <c r="AH2700" s="91">
        <f t="shared" si="2778"/>
        <v>606.04897633386713</v>
      </c>
      <c r="AI2700" s="91">
        <f t="shared" si="2778"/>
        <v>625.56845054025541</v>
      </c>
      <c r="AJ2700" s="91">
        <f t="shared" si="2778"/>
        <v>575.18399703130842</v>
      </c>
      <c r="AK2700" s="91">
        <f t="shared" si="2778"/>
        <v>576.80281711747182</v>
      </c>
      <c r="AL2700" s="148"/>
      <c r="AM2700" s="148"/>
      <c r="AN2700" s="148"/>
      <c r="AO2700" s="148"/>
    </row>
    <row r="2701" spans="1:41" ht="13.5" customHeight="1">
      <c r="A2701" s="88">
        <v>2698</v>
      </c>
      <c r="B2701" s="95" t="s">
        <v>13</v>
      </c>
      <c r="C2701" s="90">
        <v>44591</v>
      </c>
      <c r="D2701" s="90">
        <v>46715</v>
      </c>
      <c r="E2701" s="90">
        <v>46704</v>
      </c>
      <c r="F2701" s="90">
        <v>46422</v>
      </c>
      <c r="G2701" s="90">
        <v>46238</v>
      </c>
      <c r="H2701" s="90">
        <v>52089</v>
      </c>
      <c r="I2701" s="90">
        <v>52005</v>
      </c>
      <c r="J2701" s="90">
        <v>43518</v>
      </c>
      <c r="K2701" s="90">
        <v>38878</v>
      </c>
      <c r="L2701" s="90">
        <v>40973</v>
      </c>
      <c r="M2701" s="90">
        <v>30980</v>
      </c>
      <c r="N2701" s="90">
        <v>29621</v>
      </c>
      <c r="O2701" s="90"/>
      <c r="P2701" s="90"/>
      <c r="Q2701" s="90"/>
      <c r="R2701" s="90"/>
      <c r="T2701" s="4"/>
      <c r="U2701" s="4"/>
      <c r="V2701" s="4"/>
      <c r="W2701" s="4"/>
      <c r="X2701" s="4"/>
      <c r="Y2701" s="4"/>
      <c r="Z2701" s="91">
        <v>805.55207945658003</v>
      </c>
      <c r="AA2701" s="91">
        <v>829.6995253102474</v>
      </c>
      <c r="AB2701" s="91">
        <v>814.11785778192996</v>
      </c>
      <c r="AC2701" s="91">
        <v>794.96143823329885</v>
      </c>
      <c r="AD2701" s="91">
        <v>777.23563628921147</v>
      </c>
      <c r="AE2701" s="91">
        <f t="shared" ref="AE2701:AK2701" si="2779">H2701*100000/AE2689</f>
        <v>863.40587253239198</v>
      </c>
      <c r="AF2701" s="91">
        <f t="shared" si="2779"/>
        <v>841.60712733861351</v>
      </c>
      <c r="AG2701" s="91">
        <f t="shared" si="2779"/>
        <v>688.40101708331713</v>
      </c>
      <c r="AH2701" s="91">
        <f t="shared" si="2779"/>
        <v>601.63859004438086</v>
      </c>
      <c r="AI2701" s="91">
        <f t="shared" si="2779"/>
        <v>621.09663962357968</v>
      </c>
      <c r="AJ2701" s="91">
        <f t="shared" si="2779"/>
        <v>462.81232736039516</v>
      </c>
      <c r="AK2701" s="91">
        <f t="shared" si="2779"/>
        <v>445.49114116178123</v>
      </c>
      <c r="AL2701" s="148"/>
      <c r="AM2701" s="148"/>
      <c r="AN2701" s="148"/>
      <c r="AO2701" s="148"/>
    </row>
    <row r="2702" spans="1:41" ht="13.5" customHeight="1">
      <c r="A2702" s="88">
        <v>2699</v>
      </c>
      <c r="B2702" s="95" t="s">
        <v>12</v>
      </c>
      <c r="C2702" s="90">
        <v>137976</v>
      </c>
      <c r="D2702" s="90">
        <v>144841</v>
      </c>
      <c r="E2702" s="90">
        <v>144174</v>
      </c>
      <c r="F2702" s="90">
        <v>147963</v>
      </c>
      <c r="G2702" s="90">
        <v>151468</v>
      </c>
      <c r="H2702" s="90">
        <v>180638</v>
      </c>
      <c r="I2702" s="90">
        <v>181568</v>
      </c>
      <c r="J2702" s="90">
        <v>166079</v>
      </c>
      <c r="K2702" s="90">
        <v>170650</v>
      </c>
      <c r="L2702" s="90">
        <v>184028</v>
      </c>
      <c r="M2702" s="90">
        <v>144606</v>
      </c>
      <c r="N2702" s="90">
        <v>138668</v>
      </c>
      <c r="O2702" s="90"/>
      <c r="P2702" s="90"/>
      <c r="Q2702" s="90"/>
      <c r="R2702" s="90"/>
      <c r="T2702" s="4"/>
      <c r="U2702" s="4"/>
      <c r="V2702" s="4"/>
      <c r="W2702" s="4"/>
      <c r="X2702" s="4"/>
      <c r="Y2702" s="4"/>
      <c r="Z2702" s="91">
        <v>2496.4891400347828</v>
      </c>
      <c r="AA2702" s="91">
        <v>2575.5607480202916</v>
      </c>
      <c r="AB2702" s="91">
        <v>2516.0554147244429</v>
      </c>
      <c r="AC2702" s="91">
        <v>2538.5219664181473</v>
      </c>
      <c r="AD2702" s="91">
        <v>2540.4921551359234</v>
      </c>
      <c r="AE2702" s="91">
        <f t="shared" ref="AE2702:AK2702" si="2780">H2702*100000/AE2689</f>
        <v>2994.1813051221225</v>
      </c>
      <c r="AF2702" s="91">
        <f t="shared" si="2780"/>
        <v>2938.350598915823</v>
      </c>
      <c r="AG2702" s="91">
        <f t="shared" si="2780"/>
        <v>2627.1646793552145</v>
      </c>
      <c r="AH2702" s="91">
        <f t="shared" si="2780"/>
        <v>2640.8155098275015</v>
      </c>
      <c r="AI2702" s="91">
        <f t="shared" si="2780"/>
        <v>2789.6217605898546</v>
      </c>
      <c r="AJ2702" s="91">
        <f t="shared" si="2780"/>
        <v>2160.2788705706039</v>
      </c>
      <c r="AK2702" s="91">
        <f t="shared" si="2780"/>
        <v>2085.5259971851688</v>
      </c>
      <c r="AL2702" s="148"/>
      <c r="AM2702" s="148"/>
      <c r="AN2702" s="148"/>
      <c r="AO2702" s="148"/>
    </row>
    <row r="2703" spans="1:41" ht="13.5" customHeight="1">
      <c r="A2703" s="88">
        <v>2700</v>
      </c>
      <c r="B2703" s="95" t="s">
        <v>11</v>
      </c>
      <c r="C2703" s="90">
        <v>21437</v>
      </c>
      <c r="D2703" s="90">
        <v>24374</v>
      </c>
      <c r="E2703" s="90">
        <v>27799</v>
      </c>
      <c r="F2703" s="90">
        <v>34613</v>
      </c>
      <c r="G2703" s="90">
        <v>33414</v>
      </c>
      <c r="H2703" s="90">
        <v>39100</v>
      </c>
      <c r="I2703" s="90">
        <v>35820</v>
      </c>
      <c r="J2703" s="90">
        <v>34009</v>
      </c>
      <c r="K2703" s="90">
        <v>35126</v>
      </c>
      <c r="L2703" s="90">
        <v>35059</v>
      </c>
      <c r="M2703" s="90">
        <v>35669</v>
      </c>
      <c r="N2703" s="90">
        <v>27275</v>
      </c>
      <c r="O2703" s="90"/>
      <c r="P2703" s="90"/>
      <c r="Q2703" s="90"/>
      <c r="R2703" s="90"/>
      <c r="T2703" s="4"/>
      <c r="U2703" s="4"/>
      <c r="V2703" s="4"/>
      <c r="W2703" s="4"/>
      <c r="X2703" s="4"/>
      <c r="Y2703" s="4"/>
      <c r="Z2703" s="91">
        <v>387.73401143446955</v>
      </c>
      <c r="AA2703" s="91">
        <v>431.61845290945206</v>
      </c>
      <c r="AB2703" s="91">
        <v>483.97542505315505</v>
      </c>
      <c r="AC2703" s="91">
        <v>592.27956677434713</v>
      </c>
      <c r="AD2703" s="91">
        <v>548.10118010294241</v>
      </c>
      <c r="AE2703" s="91">
        <f t="shared" ref="AE2703:AK2703" si="2781">H2703*100000/AE2689</f>
        <v>648.10554274446679</v>
      </c>
      <c r="AF2703" s="91">
        <f t="shared" si="2781"/>
        <v>579.68209405382436</v>
      </c>
      <c r="AG2703" s="91">
        <f t="shared" si="2781"/>
        <v>537.98038030209409</v>
      </c>
      <c r="AH2703" s="91">
        <f t="shared" si="2781"/>
        <v>543.57624141928397</v>
      </c>
      <c r="AI2703" s="91">
        <f t="shared" si="2781"/>
        <v>531.44819975503572</v>
      </c>
      <c r="AJ2703" s="91">
        <f t="shared" si="2781"/>
        <v>532.86161732143103</v>
      </c>
      <c r="AK2703" s="91">
        <f t="shared" si="2781"/>
        <v>410.20799011470183</v>
      </c>
      <c r="AL2703" s="148"/>
      <c r="AM2703" s="148"/>
      <c r="AN2703" s="148"/>
      <c r="AO2703" s="148"/>
    </row>
    <row r="2704" spans="1:41" ht="13.5" customHeight="1">
      <c r="A2704" s="88">
        <v>2701</v>
      </c>
      <c r="B2704" s="95" t="s">
        <v>28</v>
      </c>
      <c r="C2704" s="90">
        <v>25</v>
      </c>
      <c r="D2704" s="90">
        <v>128</v>
      </c>
      <c r="E2704" s="90">
        <v>11</v>
      </c>
      <c r="F2704" s="90">
        <v>8</v>
      </c>
      <c r="G2704" s="90">
        <v>41</v>
      </c>
      <c r="H2704" s="90">
        <v>26</v>
      </c>
      <c r="I2704" s="90">
        <v>6</v>
      </c>
      <c r="J2704" s="90">
        <v>7</v>
      </c>
      <c r="K2704" s="90">
        <v>9</v>
      </c>
      <c r="L2704" s="90">
        <v>4</v>
      </c>
      <c r="M2704" s="90">
        <v>3</v>
      </c>
      <c r="N2704" s="90">
        <v>3</v>
      </c>
      <c r="O2704" s="90"/>
      <c r="P2704" s="90"/>
      <c r="Q2704" s="90"/>
      <c r="R2704" s="90"/>
      <c r="T2704" s="4"/>
      <c r="U2704" s="4"/>
      <c r="V2704" s="4"/>
      <c r="W2704" s="4"/>
      <c r="X2704" s="4"/>
      <c r="Y2704" s="4"/>
      <c r="Z2704" s="91">
        <v>0.45144142538476806</v>
      </c>
      <c r="AA2704" s="91">
        <v>2.2725170487602266</v>
      </c>
      <c r="AB2704" s="91">
        <v>0.19165963479082354</v>
      </c>
      <c r="AC2704" s="91">
        <v>0.15406561175089234</v>
      </c>
      <c r="AD2704" s="91">
        <v>0.65534202047994228</v>
      </c>
      <c r="AE2704" s="91">
        <f t="shared" ref="AE2704:AK2704" si="2782">H2704*100000/AE2689</f>
        <v>0.43096532254107761</v>
      </c>
      <c r="AF2704" s="91">
        <f t="shared" si="2782"/>
        <v>9.7099178233471417E-2</v>
      </c>
      <c r="AG2704" s="91">
        <f t="shared" si="2782"/>
        <v>0.11073135529167746</v>
      </c>
      <c r="AH2704" s="91">
        <f t="shared" si="2782"/>
        <v>0.13927535651009382</v>
      </c>
      <c r="AI2704" s="91">
        <f t="shared" si="2782"/>
        <v>6.0634724293908634E-2</v>
      </c>
      <c r="AJ2704" s="91">
        <f t="shared" si="2782"/>
        <v>4.4817204069760669E-2</v>
      </c>
      <c r="AK2704" s="91">
        <f t="shared" si="2782"/>
        <v>4.5119118986035031E-2</v>
      </c>
      <c r="AL2704" s="148"/>
      <c r="AM2704" s="148"/>
      <c r="AN2704" s="148"/>
      <c r="AO2704" s="148"/>
    </row>
    <row r="2705" spans="1:41" ht="13.5" customHeight="1">
      <c r="A2705" s="88">
        <v>2702</v>
      </c>
      <c r="B2705" s="97" t="s">
        <v>118</v>
      </c>
      <c r="C2705" s="90">
        <v>255351</v>
      </c>
      <c r="D2705" s="90">
        <v>268518</v>
      </c>
      <c r="E2705" s="90">
        <v>268302</v>
      </c>
      <c r="F2705" s="90">
        <v>276442</v>
      </c>
      <c r="G2705" s="90">
        <v>277076</v>
      </c>
      <c r="H2705" s="90">
        <v>319695</v>
      </c>
      <c r="I2705" s="90">
        <v>314913</v>
      </c>
      <c r="J2705" s="90">
        <v>287799</v>
      </c>
      <c r="K2705" s="90">
        <v>286953</v>
      </c>
      <c r="L2705" s="90">
        <v>303931</v>
      </c>
      <c r="M2705" s="90">
        <v>251833</v>
      </c>
      <c r="N2705" s="90">
        <v>236043</v>
      </c>
      <c r="O2705" s="90"/>
      <c r="P2705" s="90"/>
      <c r="Q2705" s="90"/>
      <c r="R2705" s="90"/>
      <c r="T2705" s="4" t="s">
        <v>1733</v>
      </c>
      <c r="U2705" s="4" t="s">
        <v>1734</v>
      </c>
      <c r="V2705" s="4" t="s">
        <v>1735</v>
      </c>
      <c r="W2705" s="4" t="s">
        <v>1736</v>
      </c>
      <c r="X2705" s="4" t="s">
        <v>1737</v>
      </c>
      <c r="Y2705" s="4">
        <v>4750.3</v>
      </c>
      <c r="Z2705" s="91">
        <v>4618.0652051160232</v>
      </c>
      <c r="AA2705" s="91">
        <v>4771.5578867792947</v>
      </c>
      <c r="AB2705" s="91">
        <v>4680.13662195712</v>
      </c>
      <c r="AC2705" s="91">
        <v>4739.4861774900901</v>
      </c>
      <c r="AD2705" s="91">
        <v>4638.611642806336</v>
      </c>
      <c r="AE2705" s="91">
        <f t="shared" ref="AE2705:AK2705" si="2783">H2705*100000/AE2689</f>
        <v>5299.1330303757622</v>
      </c>
      <c r="AF2705" s="91">
        <f t="shared" si="2783"/>
        <v>5096.2989191728639</v>
      </c>
      <c r="AG2705" s="91">
        <f t="shared" si="2783"/>
        <v>4552.6247602270687</v>
      </c>
      <c r="AH2705" s="91">
        <f t="shared" si="2783"/>
        <v>4440.6090418489948</v>
      </c>
      <c r="AI2705" s="91">
        <f t="shared" si="2783"/>
        <v>4607.1930973429862</v>
      </c>
      <c r="AJ2705" s="91">
        <f t="shared" si="2783"/>
        <v>3762.1503175000125</v>
      </c>
      <c r="AK2705" s="91">
        <f t="shared" si="2783"/>
        <v>3550.0174009402222</v>
      </c>
      <c r="AL2705" s="148"/>
      <c r="AM2705" s="148"/>
      <c r="AN2705" s="148"/>
      <c r="AO2705" s="148"/>
    </row>
    <row r="2706" spans="1:41" ht="13.5" customHeight="1">
      <c r="A2706" s="88">
        <v>2703</v>
      </c>
      <c r="B2706" s="95" t="s">
        <v>10</v>
      </c>
      <c r="C2706" s="90">
        <v>2999</v>
      </c>
      <c r="D2706" s="90">
        <v>3444</v>
      </c>
      <c r="E2706" s="90">
        <v>3875</v>
      </c>
      <c r="F2706" s="90">
        <v>4110</v>
      </c>
      <c r="G2706" s="90">
        <v>5038</v>
      </c>
      <c r="H2706" s="90">
        <v>5194</v>
      </c>
      <c r="I2706" s="90">
        <v>4508</v>
      </c>
      <c r="J2706" s="90">
        <v>4361</v>
      </c>
      <c r="K2706" s="90">
        <v>4846</v>
      </c>
      <c r="L2706" s="90">
        <v>5097</v>
      </c>
      <c r="M2706" s="90">
        <v>5085</v>
      </c>
      <c r="N2706" s="90">
        <v>3734</v>
      </c>
      <c r="O2706" s="90"/>
      <c r="P2706" s="90"/>
      <c r="Q2706" s="90"/>
      <c r="R2706" s="90"/>
      <c r="T2706" s="4"/>
      <c r="U2706" s="4"/>
      <c r="V2706" s="4"/>
      <c r="W2706" s="4"/>
      <c r="X2706" s="4"/>
      <c r="Y2706" s="4"/>
      <c r="Z2706" s="91">
        <v>54.317432302295288</v>
      </c>
      <c r="AA2706" s="91">
        <v>61.446730513743319</v>
      </c>
      <c r="AB2706" s="91">
        <v>67.86493431911434</v>
      </c>
      <c r="AC2706" s="91">
        <v>70.442221372769112</v>
      </c>
      <c r="AD2706" s="91">
        <v>83.127614751648068</v>
      </c>
      <c r="AE2706" s="91">
        <f t="shared" ref="AE2706:AK2706" si="2784">H2706*100000/AE2689</f>
        <v>86.093610972244505</v>
      </c>
      <c r="AF2706" s="91">
        <f t="shared" si="2784"/>
        <v>72.953849246081518</v>
      </c>
      <c r="AG2706" s="91">
        <f t="shared" si="2784"/>
        <v>68.985634346715059</v>
      </c>
      <c r="AH2706" s="91">
        <f t="shared" si="2784"/>
        <v>74.992041960879405</v>
      </c>
      <c r="AI2706" s="91">
        <f t="shared" si="2784"/>
        <v>77.263797431513083</v>
      </c>
      <c r="AJ2706" s="91">
        <f t="shared" si="2784"/>
        <v>75.965160898244335</v>
      </c>
      <c r="AK2706" s="91">
        <f t="shared" si="2784"/>
        <v>56.158263431284936</v>
      </c>
      <c r="AL2706" s="148"/>
      <c r="AM2706" s="148"/>
      <c r="AN2706" s="148"/>
      <c r="AO2706" s="148"/>
    </row>
    <row r="2707" spans="1:41" ht="13.5" customHeight="1">
      <c r="A2707" s="88">
        <v>2704</v>
      </c>
      <c r="B2707" s="95" t="s">
        <v>9</v>
      </c>
      <c r="C2707" s="90">
        <v>1269</v>
      </c>
      <c r="D2707" s="90">
        <v>1383</v>
      </c>
      <c r="E2707" s="90">
        <v>1560</v>
      </c>
      <c r="F2707" s="90">
        <v>1764</v>
      </c>
      <c r="G2707" s="90">
        <v>1683</v>
      </c>
      <c r="H2707" s="90">
        <v>1740</v>
      </c>
      <c r="I2707" s="90">
        <v>1458</v>
      </c>
      <c r="J2707" s="90">
        <v>1272</v>
      </c>
      <c r="K2707" s="90">
        <v>1466</v>
      </c>
      <c r="L2707" s="90">
        <v>1629</v>
      </c>
      <c r="M2707" s="90">
        <v>2196</v>
      </c>
      <c r="N2707" s="90">
        <v>1716</v>
      </c>
      <c r="O2707" s="90"/>
      <c r="P2707" s="90"/>
      <c r="Q2707" s="90"/>
      <c r="R2707" s="90"/>
      <c r="T2707" s="4"/>
      <c r="U2707" s="4"/>
      <c r="V2707" s="4"/>
      <c r="W2707" s="4"/>
      <c r="X2707" s="4"/>
      <c r="Y2707" s="4"/>
      <c r="Z2707" s="91">
        <v>22.987397380592387</v>
      </c>
      <c r="AA2707" s="91">
        <v>24.642606747493705</v>
      </c>
      <c r="AB2707" s="91">
        <v>27.198244537134141</v>
      </c>
      <c r="AC2707" s="91">
        <v>30.31668871231448</v>
      </c>
      <c r="AD2707" s="91">
        <v>28.297332371492889</v>
      </c>
      <c r="AE2707" s="91">
        <f t="shared" ref="AE2707:AK2707" si="2785">H2707*100000/AE2689</f>
        <v>28.841525431595194</v>
      </c>
      <c r="AF2707" s="91">
        <f t="shared" si="2785"/>
        <v>23.595100310733553</v>
      </c>
      <c r="AG2707" s="91">
        <f t="shared" si="2785"/>
        <v>20.121469133001963</v>
      </c>
      <c r="AH2707" s="91">
        <f t="shared" si="2785"/>
        <v>22.686408071533062</v>
      </c>
      <c r="AI2707" s="91">
        <f t="shared" si="2785"/>
        <v>24.69349146869429</v>
      </c>
      <c r="AJ2707" s="91">
        <f t="shared" si="2785"/>
        <v>32.806193379064808</v>
      </c>
      <c r="AK2707" s="91">
        <f t="shared" si="2785"/>
        <v>25.808136060012039</v>
      </c>
      <c r="AL2707" s="148"/>
      <c r="AM2707" s="148"/>
      <c r="AN2707" s="148"/>
      <c r="AO2707" s="148"/>
    </row>
    <row r="2708" spans="1:41" ht="13.5" customHeight="1">
      <c r="A2708" s="88">
        <v>2705</v>
      </c>
      <c r="B2708" s="95" t="s">
        <v>8</v>
      </c>
      <c r="C2708" s="90">
        <v>10968</v>
      </c>
      <c r="D2708" s="90">
        <v>13926</v>
      </c>
      <c r="E2708" s="90">
        <v>16295</v>
      </c>
      <c r="F2708" s="90">
        <v>17855</v>
      </c>
      <c r="G2708" s="90">
        <v>21839</v>
      </c>
      <c r="H2708" s="90">
        <v>23080</v>
      </c>
      <c r="I2708" s="90">
        <v>24124</v>
      </c>
      <c r="J2708" s="90">
        <v>23957</v>
      </c>
      <c r="K2708" s="90">
        <v>25795</v>
      </c>
      <c r="L2708" s="90">
        <v>30096</v>
      </c>
      <c r="M2708" s="90">
        <v>29361</v>
      </c>
      <c r="N2708" s="90">
        <v>24069</v>
      </c>
      <c r="O2708" s="90"/>
      <c r="P2708" s="90"/>
      <c r="Q2708" s="90"/>
      <c r="R2708" s="90"/>
      <c r="T2708" s="4"/>
      <c r="U2708" s="4"/>
      <c r="V2708" s="4"/>
      <c r="W2708" s="4"/>
      <c r="X2708" s="4"/>
      <c r="Y2708" s="4"/>
      <c r="Z2708" s="91">
        <v>200.00660910246765</v>
      </c>
      <c r="AA2708" s="91">
        <v>249.81708900863399</v>
      </c>
      <c r="AB2708" s="91">
        <v>285.78193907628071</v>
      </c>
      <c r="AC2708" s="91">
        <v>307.49784265347546</v>
      </c>
      <c r="AD2708" s="91">
        <v>368.31901915127833</v>
      </c>
      <c r="AE2708" s="91">
        <f t="shared" ref="AE2708:AK2708" si="2786">H2708*100000/AE2689</f>
        <v>382.56460170184891</v>
      </c>
      <c r="AF2708" s="91">
        <f t="shared" si="2786"/>
        <v>390.40342928404408</v>
      </c>
      <c r="AG2708" s="91">
        <f t="shared" si="2786"/>
        <v>378.97015410324531</v>
      </c>
      <c r="AH2708" s="91">
        <f t="shared" si="2786"/>
        <v>399.17864679754115</v>
      </c>
      <c r="AI2708" s="91">
        <f t="shared" si="2786"/>
        <v>456.21566558736856</v>
      </c>
      <c r="AJ2708" s="91">
        <f t="shared" si="2786"/>
        <v>438.62597623074765</v>
      </c>
      <c r="AK2708" s="91">
        <f t="shared" si="2786"/>
        <v>361.99069162495903</v>
      </c>
      <c r="AL2708" s="148"/>
      <c r="AM2708" s="148"/>
      <c r="AN2708" s="148"/>
      <c r="AO2708" s="148"/>
    </row>
    <row r="2709" spans="1:41" ht="13.5" customHeight="1">
      <c r="A2709" s="88">
        <v>2706</v>
      </c>
      <c r="B2709" s="95" t="s">
        <v>24</v>
      </c>
      <c r="C2709" s="90">
        <v>33</v>
      </c>
      <c r="D2709" s="90">
        <v>45</v>
      </c>
      <c r="E2709" s="90">
        <v>76</v>
      </c>
      <c r="F2709" s="90">
        <v>67</v>
      </c>
      <c r="G2709" s="90">
        <v>277</v>
      </c>
      <c r="H2709" s="90">
        <v>48</v>
      </c>
      <c r="I2709" s="90">
        <v>107</v>
      </c>
      <c r="J2709" s="90">
        <v>144</v>
      </c>
      <c r="K2709" s="90">
        <v>116</v>
      </c>
      <c r="L2709" s="90">
        <v>129</v>
      </c>
      <c r="M2709" s="90">
        <v>142</v>
      </c>
      <c r="N2709" s="90">
        <v>493</v>
      </c>
      <c r="O2709" s="90"/>
      <c r="P2709" s="90"/>
      <c r="Q2709" s="90"/>
      <c r="R2709" s="90"/>
      <c r="T2709" s="4"/>
      <c r="U2709" s="4"/>
      <c r="V2709" s="4"/>
      <c r="W2709" s="4"/>
      <c r="X2709" s="4"/>
      <c r="Y2709" s="4"/>
      <c r="Z2709" s="91">
        <v>0.27086485523086079</v>
      </c>
      <c r="AA2709" s="91">
        <v>0.39058886775566393</v>
      </c>
      <c r="AB2709" s="91">
        <v>0.67952052334928348</v>
      </c>
      <c r="AC2709" s="91">
        <v>0.73609125614315229</v>
      </c>
      <c r="AD2709" s="91">
        <v>4.4193577278519189</v>
      </c>
      <c r="AE2709" s="91">
        <f t="shared" ref="AE2709:AK2709" si="2787">H2709*100000/AE2689</f>
        <v>0.79562828776814332</v>
      </c>
      <c r="AF2709" s="91">
        <f t="shared" si="2787"/>
        <v>1.7316020118302402</v>
      </c>
      <c r="AG2709" s="91">
        <f t="shared" si="2787"/>
        <v>2.2779021660002221</v>
      </c>
      <c r="AH2709" s="91">
        <f t="shared" si="2787"/>
        <v>1.795104595018987</v>
      </c>
      <c r="AI2709" s="91">
        <f t="shared" si="2787"/>
        <v>1.9554698584785535</v>
      </c>
      <c r="AJ2709" s="91">
        <f t="shared" si="2787"/>
        <v>2.1213476593020051</v>
      </c>
      <c r="AK2709" s="91">
        <f t="shared" si="2787"/>
        <v>7.4145752200384232</v>
      </c>
      <c r="AL2709" s="148"/>
      <c r="AM2709" s="148"/>
      <c r="AN2709" s="148"/>
      <c r="AO2709" s="148"/>
    </row>
    <row r="2710" spans="1:41" ht="13.5" customHeight="1">
      <c r="A2710" s="88">
        <v>2707</v>
      </c>
      <c r="B2710" s="97" t="s">
        <v>119</v>
      </c>
      <c r="C2710" s="90">
        <v>15269</v>
      </c>
      <c r="D2710" s="90">
        <v>18798</v>
      </c>
      <c r="E2710" s="90">
        <v>21806</v>
      </c>
      <c r="F2710" s="90">
        <v>23796</v>
      </c>
      <c r="G2710" s="90">
        <v>28837</v>
      </c>
      <c r="H2710" s="90">
        <v>30062</v>
      </c>
      <c r="I2710" s="90">
        <v>30197</v>
      </c>
      <c r="J2710" s="90">
        <v>29734</v>
      </c>
      <c r="K2710" s="90">
        <v>32223</v>
      </c>
      <c r="L2710" s="90">
        <v>36951</v>
      </c>
      <c r="M2710" s="90">
        <v>36784</v>
      </c>
      <c r="N2710" s="90">
        <v>30012</v>
      </c>
      <c r="O2710" s="90"/>
      <c r="P2710" s="90"/>
      <c r="Q2710" s="90"/>
      <c r="R2710" s="90"/>
      <c r="T2710" s="4" t="s">
        <v>1738</v>
      </c>
      <c r="U2710" s="4" t="s">
        <v>1739</v>
      </c>
      <c r="V2710" s="4" t="s">
        <v>1740</v>
      </c>
      <c r="W2710" s="4" t="s">
        <v>1741</v>
      </c>
      <c r="X2710" s="4" t="s">
        <v>1742</v>
      </c>
      <c r="Y2710" s="4">
        <v>266.60000000000002</v>
      </c>
      <c r="Z2710" s="91">
        <v>277.58230364058613</v>
      </c>
      <c r="AA2710" s="91">
        <v>336.29701513762666</v>
      </c>
      <c r="AB2710" s="91">
        <v>381.52463845587846</v>
      </c>
      <c r="AC2710" s="91">
        <v>408.99284399470218</v>
      </c>
      <c r="AD2710" s="91">
        <v>484.16332400227117</v>
      </c>
      <c r="AE2710" s="91">
        <f t="shared" ref="AE2710:AK2710" si="2788">H2710*100000/AE2689</f>
        <v>498.29536639345673</v>
      </c>
      <c r="AF2710" s="91">
        <f t="shared" si="2788"/>
        <v>488.68398085268939</v>
      </c>
      <c r="AG2710" s="91">
        <f t="shared" si="2788"/>
        <v>470.35515974896254</v>
      </c>
      <c r="AH2710" s="91">
        <f t="shared" si="2788"/>
        <v>498.65220142497259</v>
      </c>
      <c r="AI2710" s="91">
        <f t="shared" si="2788"/>
        <v>560.12842434605454</v>
      </c>
      <c r="AJ2710" s="91">
        <f t="shared" si="2788"/>
        <v>549.51867816735876</v>
      </c>
      <c r="AK2710" s="91">
        <f t="shared" si="2788"/>
        <v>451.37166633629442</v>
      </c>
      <c r="AL2710" s="148"/>
      <c r="AM2710" s="148"/>
      <c r="AN2710" s="148"/>
      <c r="AO2710" s="148"/>
    </row>
    <row r="2711" spans="1:41" ht="13.5" customHeight="1">
      <c r="A2711" s="88">
        <v>2708</v>
      </c>
      <c r="B2711" s="95" t="s">
        <v>7</v>
      </c>
      <c r="C2711" s="90">
        <v>6901</v>
      </c>
      <c r="D2711" s="90">
        <v>8743</v>
      </c>
      <c r="E2711" s="90">
        <v>11480</v>
      </c>
      <c r="F2711" s="90">
        <v>12840</v>
      </c>
      <c r="G2711" s="90">
        <v>14505</v>
      </c>
      <c r="H2711" s="90">
        <v>15985</v>
      </c>
      <c r="I2711" s="90">
        <v>15899</v>
      </c>
      <c r="J2711" s="90">
        <v>14818</v>
      </c>
      <c r="K2711" s="90">
        <v>15972</v>
      </c>
      <c r="L2711" s="90">
        <v>15766</v>
      </c>
      <c r="M2711" s="90">
        <v>16066</v>
      </c>
      <c r="N2711" s="90">
        <v>14941</v>
      </c>
      <c r="O2711" s="90"/>
      <c r="P2711" s="90"/>
      <c r="Q2711" s="90"/>
      <c r="R2711" s="90"/>
      <c r="T2711" s="4"/>
      <c r="U2711" s="4"/>
      <c r="V2711" s="4"/>
      <c r="W2711" s="4"/>
      <c r="X2711" s="4"/>
      <c r="Y2711" s="4"/>
      <c r="Z2711" s="91">
        <v>124.99510186053458</v>
      </c>
      <c r="AA2711" s="91">
        <v>155.64966380063208</v>
      </c>
      <c r="AB2711" s="91">
        <v>200.38885997538742</v>
      </c>
      <c r="AC2711" s="91">
        <v>220.12552238941385</v>
      </c>
      <c r="AD2711" s="91">
        <v>242.03965289725866</v>
      </c>
      <c r="AE2711" s="91">
        <f t="shared" ref="AE2711:AK2711" si="2789">H2711*100000/AE2689</f>
        <v>264.96079541612022</v>
      </c>
      <c r="AF2711" s="91">
        <f t="shared" si="2789"/>
        <v>257.29663912232701</v>
      </c>
      <c r="AG2711" s="91">
        <f t="shared" si="2789"/>
        <v>234.40246038743953</v>
      </c>
      <c r="AH2711" s="91">
        <f t="shared" si="2789"/>
        <v>247.16733268657984</v>
      </c>
      <c r="AI2711" s="91">
        <f t="shared" si="2789"/>
        <v>238.99176580444089</v>
      </c>
      <c r="AJ2711" s="91">
        <f t="shared" si="2789"/>
        <v>240.01106686159162</v>
      </c>
      <c r="AK2711" s="91">
        <f t="shared" si="2789"/>
        <v>224.70825225678314</v>
      </c>
      <c r="AL2711" s="148"/>
      <c r="AM2711" s="148"/>
      <c r="AN2711" s="148"/>
      <c r="AO2711" s="148"/>
    </row>
    <row r="2712" spans="1:41" ht="13.5" customHeight="1">
      <c r="A2712" s="88">
        <v>2709</v>
      </c>
      <c r="B2712" s="95" t="s">
        <v>6</v>
      </c>
      <c r="C2712" s="90">
        <v>23799</v>
      </c>
      <c r="D2712" s="90">
        <v>21742</v>
      </c>
      <c r="E2712" s="90">
        <v>23047</v>
      </c>
      <c r="F2712" s="90">
        <v>21408</v>
      </c>
      <c r="G2712" s="90">
        <v>19358</v>
      </c>
      <c r="H2712" s="90">
        <v>16990</v>
      </c>
      <c r="I2712" s="90">
        <v>16421</v>
      </c>
      <c r="J2712" s="90">
        <v>15851</v>
      </c>
      <c r="K2712" s="90">
        <v>14763</v>
      </c>
      <c r="L2712" s="90">
        <v>11672</v>
      </c>
      <c r="M2712" s="90">
        <v>9739</v>
      </c>
      <c r="N2712" s="90">
        <v>9174</v>
      </c>
      <c r="O2712" s="90"/>
      <c r="P2712" s="90"/>
      <c r="Q2712" s="90"/>
      <c r="R2712" s="90"/>
      <c r="T2712" s="4"/>
      <c r="U2712" s="4"/>
      <c r="V2712" s="4"/>
      <c r="W2712" s="4"/>
      <c r="X2712" s="4"/>
      <c r="Y2712" s="4"/>
      <c r="Z2712" s="91">
        <v>430.49454324691482</v>
      </c>
      <c r="AA2712" s="91">
        <v>387.12683006419331</v>
      </c>
      <c r="AB2712" s="91">
        <v>402.22387901328739</v>
      </c>
      <c r="AC2712" s="91">
        <v>366.60768236190114</v>
      </c>
      <c r="AD2712" s="91">
        <v>324.41110377912219</v>
      </c>
      <c r="AE2712" s="91">
        <f t="shared" ref="AE2712:AK2712" si="2790">H2712*100000/AE2689</f>
        <v>281.6192626912657</v>
      </c>
      <c r="AF2712" s="91">
        <f t="shared" si="2790"/>
        <v>265.74426762863902</v>
      </c>
      <c r="AG2712" s="91">
        <f t="shared" si="2790"/>
        <v>250.74324467548277</v>
      </c>
      <c r="AH2712" s="91">
        <f t="shared" si="2790"/>
        <v>228.45800979539058</v>
      </c>
      <c r="AI2712" s="91">
        <f t="shared" si="2790"/>
        <v>176.93212548962541</v>
      </c>
      <c r="AJ2712" s="91">
        <f t="shared" si="2790"/>
        <v>145.49158347846637</v>
      </c>
      <c r="AK2712" s="91">
        <f t="shared" si="2790"/>
        <v>137.97426585929512</v>
      </c>
      <c r="AL2712" s="148"/>
      <c r="AM2712" s="148"/>
      <c r="AN2712" s="148"/>
      <c r="AO2712" s="148"/>
    </row>
    <row r="2713" spans="1:41" ht="13.5" customHeight="1">
      <c r="A2713" s="88">
        <v>2710</v>
      </c>
      <c r="B2713" s="95" t="s">
        <v>5</v>
      </c>
      <c r="C2713" s="90">
        <v>2589</v>
      </c>
      <c r="D2713" s="90">
        <v>2557</v>
      </c>
      <c r="E2713" s="90">
        <v>2677</v>
      </c>
      <c r="F2713" s="90">
        <v>2544</v>
      </c>
      <c r="G2713" s="90">
        <v>2663</v>
      </c>
      <c r="H2713" s="90">
        <v>3483</v>
      </c>
      <c r="I2713" s="90">
        <v>3412</v>
      </c>
      <c r="J2713" s="90">
        <v>3775</v>
      </c>
      <c r="K2713" s="90">
        <v>3693</v>
      </c>
      <c r="L2713" s="90">
        <v>3799</v>
      </c>
      <c r="M2713" s="90">
        <v>3710</v>
      </c>
      <c r="N2713" s="90">
        <v>3918</v>
      </c>
      <c r="O2713" s="90"/>
      <c r="P2713" s="90"/>
      <c r="Q2713" s="90"/>
      <c r="R2713" s="90"/>
      <c r="T2713" s="4"/>
      <c r="U2713" s="4"/>
      <c r="V2713" s="4"/>
      <c r="W2713" s="4"/>
      <c r="X2713" s="4"/>
      <c r="Y2713" s="4"/>
      <c r="Z2713" s="91">
        <v>46.78738932687736</v>
      </c>
      <c r="AA2713" s="91">
        <v>45.468095014647972</v>
      </c>
      <c r="AB2713" s="91">
        <v>46.747527285798142</v>
      </c>
      <c r="AC2713" s="91">
        <v>43.566331322891223</v>
      </c>
      <c r="AD2713" s="91">
        <v>43.387002484082331</v>
      </c>
      <c r="AE2713" s="91">
        <f t="shared" ref="AE2713:AK2713" si="2791">H2713*100000/AE2689</f>
        <v>57.7327776311759</v>
      </c>
      <c r="AF2713" s="91">
        <f t="shared" si="2791"/>
        <v>55.217066022100745</v>
      </c>
      <c r="AG2713" s="91">
        <f t="shared" si="2791"/>
        <v>59.715838032297491</v>
      </c>
      <c r="AH2713" s="91">
        <f t="shared" si="2791"/>
        <v>57.14932128797517</v>
      </c>
      <c r="AI2713" s="91">
        <f t="shared" si="2791"/>
        <v>57.587829398139725</v>
      </c>
      <c r="AJ2713" s="91">
        <f t="shared" si="2791"/>
        <v>55.423942366270694</v>
      </c>
      <c r="AK2713" s="91">
        <f t="shared" si="2791"/>
        <v>58.925569395761748</v>
      </c>
      <c r="AL2713" s="148"/>
      <c r="AM2713" s="148"/>
      <c r="AN2713" s="148"/>
      <c r="AO2713" s="148"/>
    </row>
    <row r="2714" spans="1:41" ht="13.5" customHeight="1">
      <c r="A2714" s="88">
        <v>2711</v>
      </c>
      <c r="B2714" s="95" t="s">
        <v>26</v>
      </c>
      <c r="C2714" s="90">
        <v>84</v>
      </c>
      <c r="D2714" s="90">
        <v>116</v>
      </c>
      <c r="E2714" s="90">
        <v>298</v>
      </c>
      <c r="F2714" s="90">
        <v>74</v>
      </c>
      <c r="G2714" s="90">
        <v>185</v>
      </c>
      <c r="H2714" s="90">
        <v>87</v>
      </c>
      <c r="I2714" s="90">
        <v>73</v>
      </c>
      <c r="J2714" s="90">
        <v>139</v>
      </c>
      <c r="K2714" s="90">
        <v>58</v>
      </c>
      <c r="L2714" s="90">
        <v>101</v>
      </c>
      <c r="M2714" s="90">
        <v>142</v>
      </c>
      <c r="N2714" s="90">
        <v>375</v>
      </c>
      <c r="O2714" s="90"/>
      <c r="P2714" s="90"/>
      <c r="Q2714" s="90"/>
      <c r="R2714" s="90"/>
      <c r="T2714" s="4"/>
      <c r="U2714" s="4"/>
      <c r="V2714" s="4"/>
      <c r="W2714" s="4"/>
      <c r="X2714" s="4"/>
      <c r="Y2714" s="4"/>
      <c r="Z2714" s="91">
        <v>1.5349008463082114</v>
      </c>
      <c r="AA2714" s="91">
        <v>2.059468575438955</v>
      </c>
      <c r="AB2714" s="91">
        <v>5.1922337425150378</v>
      </c>
      <c r="AC2714" s="91">
        <v>1.3009984992297574</v>
      </c>
      <c r="AD2714" s="91">
        <v>3.3103173855012469</v>
      </c>
      <c r="AE2714" s="91">
        <f t="shared" ref="AE2714:AK2714" si="2792">H2714*100000/AE2689</f>
        <v>1.4420762715797597</v>
      </c>
      <c r="AF2714" s="91">
        <f t="shared" si="2792"/>
        <v>1.1813733351739022</v>
      </c>
      <c r="AG2714" s="91">
        <f t="shared" si="2792"/>
        <v>2.198808340791881</v>
      </c>
      <c r="AH2714" s="91">
        <f t="shared" si="2792"/>
        <v>0.8975522975094935</v>
      </c>
      <c r="AI2714" s="91">
        <f t="shared" si="2792"/>
        <v>1.531026788421193</v>
      </c>
      <c r="AJ2714" s="91">
        <f t="shared" si="2792"/>
        <v>2.1213476593020051</v>
      </c>
      <c r="AK2714" s="91">
        <f t="shared" si="2792"/>
        <v>5.6398898732543792</v>
      </c>
      <c r="AL2714" s="148"/>
      <c r="AM2714" s="148"/>
      <c r="AN2714" s="148"/>
      <c r="AO2714" s="148"/>
    </row>
    <row r="2715" spans="1:41" ht="13.5" customHeight="1">
      <c r="A2715" s="88">
        <v>2712</v>
      </c>
      <c r="B2715" s="95" t="s">
        <v>4</v>
      </c>
      <c r="C2715" s="90">
        <v>4274</v>
      </c>
      <c r="D2715" s="90">
        <v>5386</v>
      </c>
      <c r="E2715" s="90">
        <v>5882</v>
      </c>
      <c r="F2715" s="90">
        <v>6244</v>
      </c>
      <c r="G2715" s="90">
        <v>6780</v>
      </c>
      <c r="H2715" s="90">
        <v>12708</v>
      </c>
      <c r="I2715" s="90">
        <v>12594</v>
      </c>
      <c r="J2715" s="90">
        <v>12003</v>
      </c>
      <c r="K2715" s="90">
        <v>12638</v>
      </c>
      <c r="L2715" s="90">
        <v>13193</v>
      </c>
      <c r="M2715" s="90">
        <v>13280</v>
      </c>
      <c r="N2715" s="90">
        <v>12282</v>
      </c>
      <c r="O2715" s="90"/>
      <c r="P2715" s="90"/>
      <c r="Q2715" s="90"/>
      <c r="R2715" s="90"/>
      <c r="T2715" s="4"/>
      <c r="U2715" s="4"/>
      <c r="V2715" s="4"/>
      <c r="W2715" s="4"/>
      <c r="X2715" s="4"/>
      <c r="Y2715" s="4"/>
      <c r="Z2715" s="91">
        <v>78.85778818621128</v>
      </c>
      <c r="AA2715" s="91">
        <v>96.990317479508732</v>
      </c>
      <c r="AB2715" s="91">
        <v>104.29768853253361</v>
      </c>
      <c r="AC2715" s="91">
        <v>108.71896669221303</v>
      </c>
      <c r="AD2715" s="91">
        <v>113.91188607265458</v>
      </c>
      <c r="AE2715" s="91">
        <f t="shared" ref="AE2715:AK2715" si="2793">H2715*100000/AE2689</f>
        <v>210.64258918661594</v>
      </c>
      <c r="AF2715" s="91">
        <f t="shared" si="2793"/>
        <v>203.8111751120565</v>
      </c>
      <c r="AG2715" s="91">
        <f t="shared" si="2793"/>
        <v>189.87263679514351</v>
      </c>
      <c r="AH2715" s="91">
        <f t="shared" si="2793"/>
        <v>195.5735506193962</v>
      </c>
      <c r="AI2715" s="91">
        <f t="shared" si="2793"/>
        <v>199.98847940238414</v>
      </c>
      <c r="AJ2715" s="91">
        <f t="shared" si="2793"/>
        <v>198.39082334880723</v>
      </c>
      <c r="AK2715" s="91">
        <f t="shared" si="2793"/>
        <v>184.71767312882741</v>
      </c>
      <c r="AL2715" s="148"/>
      <c r="AM2715" s="148"/>
      <c r="AN2715" s="148"/>
      <c r="AO2715" s="148"/>
    </row>
    <row r="2716" spans="1:41" ht="13.5" customHeight="1">
      <c r="A2716" s="88">
        <v>2713</v>
      </c>
      <c r="B2716" s="95" t="s">
        <v>3</v>
      </c>
      <c r="C2716" s="90">
        <v>15647</v>
      </c>
      <c r="D2716" s="90">
        <v>20003</v>
      </c>
      <c r="E2716" s="90">
        <v>25064</v>
      </c>
      <c r="F2716" s="90">
        <v>36435</v>
      </c>
      <c r="G2716" s="90">
        <v>51200</v>
      </c>
      <c r="H2716" s="90">
        <v>57463</v>
      </c>
      <c r="I2716" s="90">
        <v>56819</v>
      </c>
      <c r="J2716" s="90">
        <v>58250</v>
      </c>
      <c r="K2716" s="90">
        <v>62867</v>
      </c>
      <c r="L2716" s="90">
        <v>68196</v>
      </c>
      <c r="M2716" s="90">
        <v>71867</v>
      </c>
      <c r="N2716" s="90">
        <v>69442</v>
      </c>
      <c r="O2716" s="90"/>
      <c r="P2716" s="90"/>
      <c r="Q2716" s="90"/>
      <c r="R2716" s="90"/>
      <c r="T2716" s="4"/>
      <c r="U2716" s="4"/>
      <c r="V2716" s="4"/>
      <c r="W2716" s="4"/>
      <c r="X2716" s="4"/>
      <c r="Y2716" s="4"/>
      <c r="Z2716" s="91">
        <v>283.1801773153573</v>
      </c>
      <c r="AA2716" s="91">
        <v>355.57790197320168</v>
      </c>
      <c r="AB2716" s="91">
        <v>441.14820847898744</v>
      </c>
      <c r="AC2716" s="91">
        <v>624.75317405117414</v>
      </c>
      <c r="AD2716" s="91">
        <v>855.10371123546929</v>
      </c>
      <c r="AE2716" s="91">
        <f t="shared" ref="AE2716:AK2716" si="2794">H2716*100000/AE2689</f>
        <v>952.48308958376708</v>
      </c>
      <c r="AF2716" s="91">
        <f t="shared" si="2794"/>
        <v>919.51303467460207</v>
      </c>
      <c r="AG2716" s="91">
        <f t="shared" si="2794"/>
        <v>921.4430636771732</v>
      </c>
      <c r="AH2716" s="91">
        <f t="shared" si="2794"/>
        <v>972.86931530222989</v>
      </c>
      <c r="AI2716" s="91">
        <f t="shared" si="2794"/>
        <v>1033.7614144868483</v>
      </c>
      <c r="AJ2716" s="91">
        <f t="shared" si="2794"/>
        <v>1073.6260016271633</v>
      </c>
      <c r="AK2716" s="91">
        <f t="shared" si="2794"/>
        <v>1044.3872868760816</v>
      </c>
      <c r="AL2716" s="148"/>
      <c r="AM2716" s="148"/>
      <c r="AN2716" s="148"/>
      <c r="AO2716" s="148"/>
    </row>
    <row r="2717" spans="1:41" ht="13.5" customHeight="1">
      <c r="A2717" s="88">
        <v>2714</v>
      </c>
      <c r="B2717" s="95" t="s">
        <v>2</v>
      </c>
      <c r="C2717" s="90">
        <v>20</v>
      </c>
      <c r="D2717" s="90">
        <v>22</v>
      </c>
      <c r="E2717" s="90">
        <v>24</v>
      </c>
      <c r="F2717" s="90">
        <v>27</v>
      </c>
      <c r="G2717" s="90">
        <v>30</v>
      </c>
      <c r="H2717" s="90">
        <v>18</v>
      </c>
      <c r="I2717" s="90">
        <v>14</v>
      </c>
      <c r="J2717" s="90">
        <v>18</v>
      </c>
      <c r="K2717" s="90">
        <v>19</v>
      </c>
      <c r="L2717" s="90">
        <v>18</v>
      </c>
      <c r="M2717" s="90">
        <v>17</v>
      </c>
      <c r="N2717" s="90">
        <v>18</v>
      </c>
      <c r="O2717" s="90"/>
      <c r="P2717" s="90"/>
      <c r="Q2717" s="90"/>
      <c r="R2717" s="90"/>
      <c r="T2717" s="4"/>
      <c r="U2717" s="4"/>
      <c r="V2717" s="4"/>
      <c r="W2717" s="4"/>
      <c r="X2717" s="4"/>
      <c r="Y2717" s="4"/>
      <c r="Z2717" s="91">
        <v>0.36115314030781442</v>
      </c>
      <c r="AA2717" s="91">
        <v>0.39058886775566393</v>
      </c>
      <c r="AB2717" s="91">
        <v>0.41816647590725137</v>
      </c>
      <c r="AC2717" s="91">
        <v>0.46219683525267702</v>
      </c>
      <c r="AD2717" s="91">
        <v>0.50410924652303257</v>
      </c>
      <c r="AE2717" s="91">
        <f t="shared" ref="AE2717:AK2717" si="2795">H2717*100000/AE2689</f>
        <v>0.29836060791305374</v>
      </c>
      <c r="AF2717" s="91">
        <f t="shared" si="2795"/>
        <v>0.2265647492114333</v>
      </c>
      <c r="AG2717" s="91">
        <f t="shared" si="2795"/>
        <v>0.28473777075002776</v>
      </c>
      <c r="AH2717" s="91">
        <f t="shared" si="2795"/>
        <v>0.29402575263242031</v>
      </c>
      <c r="AI2717" s="91">
        <f t="shared" si="2795"/>
        <v>0.27285625932258883</v>
      </c>
      <c r="AJ2717" s="91">
        <f t="shared" si="2795"/>
        <v>0.25396415639531045</v>
      </c>
      <c r="AK2717" s="91">
        <f t="shared" si="2795"/>
        <v>0.27071471391621016</v>
      </c>
      <c r="AL2717" s="148"/>
      <c r="AM2717" s="148"/>
      <c r="AN2717" s="148"/>
      <c r="AO2717" s="148"/>
    </row>
    <row r="2718" spans="1:41" ht="13.5" customHeight="1">
      <c r="A2718" s="88">
        <v>2715</v>
      </c>
      <c r="B2718" s="95" t="s">
        <v>23</v>
      </c>
      <c r="C2718" s="90">
        <v>504</v>
      </c>
      <c r="D2718" s="90">
        <v>535</v>
      </c>
      <c r="E2718" s="90">
        <v>405</v>
      </c>
      <c r="F2718" s="90">
        <v>470</v>
      </c>
      <c r="G2718" s="90">
        <v>453</v>
      </c>
      <c r="H2718" s="90">
        <v>593</v>
      </c>
      <c r="I2718" s="90">
        <v>726</v>
      </c>
      <c r="J2718" s="90">
        <v>615</v>
      </c>
      <c r="K2718" s="90">
        <v>555</v>
      </c>
      <c r="L2718" s="90">
        <v>353</v>
      </c>
      <c r="M2718" s="90">
        <v>283</v>
      </c>
      <c r="N2718" s="90">
        <v>353</v>
      </c>
      <c r="O2718" s="90"/>
      <c r="P2718" s="90"/>
      <c r="Q2718" s="90"/>
      <c r="R2718" s="90"/>
      <c r="T2718" s="4"/>
      <c r="U2718" s="4"/>
      <c r="V2718" s="4"/>
      <c r="W2718" s="4"/>
      <c r="X2718" s="4"/>
      <c r="Y2718" s="4"/>
      <c r="Z2718" s="91">
        <v>9.1371744497877039</v>
      </c>
      <c r="AA2718" s="91">
        <v>9.5161651416834481</v>
      </c>
      <c r="AB2718" s="91">
        <v>7.0565592809348674</v>
      </c>
      <c r="AC2718" s="91">
        <v>8.2168326267142575</v>
      </c>
      <c r="AD2718" s="91">
        <v>7.7296751133531645</v>
      </c>
      <c r="AE2718" s="91">
        <f t="shared" ref="AE2718:AK2718" si="2796">H2718*100000/AE2689</f>
        <v>9.8293244718022699</v>
      </c>
      <c r="AF2718" s="91">
        <f t="shared" si="2796"/>
        <v>11.749000566250041</v>
      </c>
      <c r="AG2718" s="91">
        <f t="shared" si="2796"/>
        <v>9.7285405006259484</v>
      </c>
      <c r="AH2718" s="91">
        <f t="shared" si="2796"/>
        <v>8.5886469847891185</v>
      </c>
      <c r="AI2718" s="91">
        <f t="shared" si="2796"/>
        <v>5.3510144189374369</v>
      </c>
      <c r="AJ2718" s="91">
        <f t="shared" si="2796"/>
        <v>4.2277562505807564</v>
      </c>
      <c r="AK2718" s="91">
        <f t="shared" si="2796"/>
        <v>5.3090163340234557</v>
      </c>
      <c r="AL2718" s="148"/>
      <c r="AM2718" s="148"/>
      <c r="AN2718" s="148"/>
      <c r="AO2718" s="148"/>
    </row>
    <row r="2719" spans="1:41" ht="13.5" customHeight="1">
      <c r="A2719" s="88">
        <v>2716</v>
      </c>
      <c r="B2719" s="95" t="s">
        <v>1</v>
      </c>
      <c r="C2719" s="90">
        <v>1321</v>
      </c>
      <c r="D2719" s="90">
        <v>1018</v>
      </c>
      <c r="E2719" s="90">
        <v>890</v>
      </c>
      <c r="F2719" s="90">
        <v>1073</v>
      </c>
      <c r="G2719" s="90">
        <v>642</v>
      </c>
      <c r="H2719" s="90">
        <v>546</v>
      </c>
      <c r="I2719" s="90">
        <v>620</v>
      </c>
      <c r="J2719" s="90">
        <v>1108</v>
      </c>
      <c r="K2719" s="90">
        <v>361</v>
      </c>
      <c r="L2719" s="90">
        <v>601</v>
      </c>
      <c r="M2719" s="90">
        <v>340</v>
      </c>
      <c r="N2719" s="90">
        <v>401</v>
      </c>
      <c r="O2719" s="90"/>
      <c r="P2719" s="90"/>
      <c r="Q2719" s="90"/>
      <c r="R2719" s="90"/>
      <c r="T2719" s="4"/>
      <c r="U2719" s="4"/>
      <c r="V2719" s="4"/>
      <c r="W2719" s="4"/>
      <c r="X2719" s="4"/>
      <c r="Y2719" s="4"/>
      <c r="Z2719" s="91">
        <v>23.908337888377318</v>
      </c>
      <c r="AA2719" s="91">
        <v>18.251152547855568</v>
      </c>
      <c r="AB2719" s="91">
        <v>16.029714909777969</v>
      </c>
      <c r="AC2719" s="91">
        <v>18.967188646665413</v>
      </c>
      <c r="AD2719" s="91">
        <v>11.124010706608251</v>
      </c>
      <c r="AE2719" s="91">
        <f t="shared" ref="AE2719:AK2719" si="2797">H2719*100000/AE2689</f>
        <v>9.0502717733626294</v>
      </c>
      <c r="AF2719" s="91">
        <f t="shared" si="2797"/>
        <v>10.033581750792045</v>
      </c>
      <c r="AG2719" s="91">
        <f t="shared" si="2797"/>
        <v>17.527191666168374</v>
      </c>
      <c r="AH2719" s="91">
        <f t="shared" si="2797"/>
        <v>5.5864893000159856</v>
      </c>
      <c r="AI2719" s="91">
        <f t="shared" si="2797"/>
        <v>9.110367325159773</v>
      </c>
      <c r="AJ2719" s="91">
        <f t="shared" si="2797"/>
        <v>5.0792831279062085</v>
      </c>
      <c r="AK2719" s="91">
        <f t="shared" si="2797"/>
        <v>6.0309222378000156</v>
      </c>
      <c r="AL2719" s="148"/>
      <c r="AM2719" s="148"/>
      <c r="AN2719" s="148"/>
      <c r="AO2719" s="148"/>
    </row>
    <row r="2720" spans="1:41" ht="13.5" customHeight="1">
      <c r="A2720" s="88">
        <v>2717</v>
      </c>
      <c r="B2720" s="95" t="s">
        <v>0</v>
      </c>
      <c r="C2720" s="90">
        <v>393</v>
      </c>
      <c r="D2720" s="90">
        <v>496</v>
      </c>
      <c r="E2720" s="90">
        <v>569</v>
      </c>
      <c r="F2720" s="90">
        <v>422</v>
      </c>
      <c r="G2720" s="90">
        <v>478</v>
      </c>
      <c r="H2720" s="90">
        <v>477</v>
      </c>
      <c r="I2720" s="90">
        <v>307</v>
      </c>
      <c r="J2720" s="90">
        <v>399</v>
      </c>
      <c r="K2720" s="90">
        <v>463</v>
      </c>
      <c r="L2720" s="90">
        <v>6452</v>
      </c>
      <c r="M2720" s="90">
        <v>32864</v>
      </c>
      <c r="N2720" s="90">
        <v>10332</v>
      </c>
      <c r="O2720" s="90"/>
      <c r="P2720" s="90"/>
      <c r="Q2720" s="90"/>
      <c r="R2720" s="90"/>
      <c r="T2720" s="4"/>
      <c r="U2720" s="4"/>
      <c r="V2720" s="4"/>
      <c r="W2720" s="4"/>
      <c r="X2720" s="4"/>
      <c r="Y2720" s="4"/>
      <c r="Z2720" s="91">
        <v>7.4939276613871488</v>
      </c>
      <c r="AA2720" s="91">
        <v>8.9835439583802703</v>
      </c>
      <c r="AB2720" s="91">
        <v>10.035995421774032</v>
      </c>
      <c r="AC2720" s="91">
        <v>7.2068469496806307</v>
      </c>
      <c r="AD2720" s="91">
        <v>7.54483505629472</v>
      </c>
      <c r="AE2720" s="91">
        <f t="shared" ref="AE2720:AK2720" si="2798">H2720*100000/AE2689</f>
        <v>7.9065561096959245</v>
      </c>
      <c r="AF2720" s="91">
        <f t="shared" si="2798"/>
        <v>4.9682412862792873</v>
      </c>
      <c r="AG2720" s="91">
        <f t="shared" si="2798"/>
        <v>6.3116872516256155</v>
      </c>
      <c r="AH2720" s="91">
        <f t="shared" si="2798"/>
        <v>7.1649433404637159</v>
      </c>
      <c r="AI2720" s="91">
        <f t="shared" si="2798"/>
        <v>97.803810286074622</v>
      </c>
      <c r="AJ2720" s="91">
        <f t="shared" si="2798"/>
        <v>490.95753151620488</v>
      </c>
      <c r="AK2720" s="91">
        <f t="shared" si="2798"/>
        <v>155.39024578790466</v>
      </c>
      <c r="AL2720" s="148"/>
      <c r="AM2720" s="148"/>
      <c r="AN2720" s="148"/>
      <c r="AO2720" s="148"/>
    </row>
    <row r="2721" spans="1:74" ht="13.5" customHeight="1">
      <c r="A2721" s="88">
        <v>2718</v>
      </c>
      <c r="B2721" s="97" t="s">
        <v>111</v>
      </c>
      <c r="C2721" s="90"/>
      <c r="D2721" s="90"/>
      <c r="E2721" s="90"/>
      <c r="F2721" s="90"/>
      <c r="G2721" s="90"/>
      <c r="H2721" s="90"/>
      <c r="I2721" s="90"/>
      <c r="J2721" s="90"/>
      <c r="K2721" s="90"/>
      <c r="L2721" s="90"/>
      <c r="M2721" s="90">
        <v>0</v>
      </c>
      <c r="N2721" s="90">
        <v>0</v>
      </c>
      <c r="O2721" s="90"/>
      <c r="P2721" s="90"/>
      <c r="Q2721" s="90"/>
      <c r="R2721" s="90"/>
      <c r="T2721" s="4"/>
      <c r="U2721" s="4"/>
      <c r="V2721" s="4"/>
      <c r="W2721" s="4"/>
      <c r="X2721" s="4"/>
      <c r="Y2721" s="4"/>
      <c r="Z2721" s="91"/>
      <c r="AA2721" s="91"/>
      <c r="AB2721" s="91"/>
      <c r="AC2721" s="91"/>
      <c r="AD2721" s="91"/>
      <c r="AE2721" s="91">
        <f t="shared" ref="AE2721:AK2721" si="2799">H2721*100000/AE2689</f>
        <v>0</v>
      </c>
      <c r="AF2721" s="91">
        <f t="shared" si="2799"/>
        <v>0</v>
      </c>
      <c r="AG2721" s="91">
        <f t="shared" si="2799"/>
        <v>0</v>
      </c>
      <c r="AH2721" s="91">
        <f t="shared" si="2799"/>
        <v>0</v>
      </c>
      <c r="AI2721" s="91">
        <f t="shared" si="2799"/>
        <v>0</v>
      </c>
      <c r="AJ2721" s="91">
        <f t="shared" si="2799"/>
        <v>0</v>
      </c>
      <c r="AK2721" s="91">
        <f t="shared" si="2799"/>
        <v>0</v>
      </c>
      <c r="AL2721" s="148"/>
      <c r="AM2721" s="148"/>
      <c r="AN2721" s="148"/>
      <c r="AO2721" s="148"/>
    </row>
    <row r="2722" spans="1:74" ht="25.5">
      <c r="A2722" s="88">
        <v>2719</v>
      </c>
      <c r="B2722" s="97" t="s">
        <v>112</v>
      </c>
      <c r="C2722" s="96">
        <f>SUM(C2698,C2705,C2710,C2711:C2721)</f>
        <v>376617</v>
      </c>
      <c r="D2722" s="96">
        <f t="shared" ref="D2722:K2722" si="2800">SUM(D2698,D2705,D2710,D2711:D2721)</f>
        <v>405591</v>
      </c>
      <c r="E2722" s="96">
        <f t="shared" si="2800"/>
        <v>423549</v>
      </c>
      <c r="F2722" s="96">
        <f t="shared" si="2800"/>
        <v>447762</v>
      </c>
      <c r="G2722" s="96">
        <f t="shared" si="2800"/>
        <v>470823</v>
      </c>
      <c r="H2722" s="96">
        <f t="shared" si="2800"/>
        <v>533823</v>
      </c>
      <c r="I2722" s="96">
        <f t="shared" si="2800"/>
        <v>530076</v>
      </c>
      <c r="J2722" s="96">
        <f t="shared" si="2800"/>
        <v>503275</v>
      </c>
      <c r="K2722" s="96">
        <f t="shared" si="2800"/>
        <v>510695</v>
      </c>
      <c r="L2722" s="96">
        <f>SUM(L2698,L2705,L2710,L2711:L2721)</f>
        <v>544147</v>
      </c>
      <c r="M2722" s="96">
        <f t="shared" ref="M2722:R2722" si="2801">SUM(M2698,M2705,M2710,M2711:M2721)</f>
        <v>522486</v>
      </c>
      <c r="N2722" s="96">
        <f>SUM(N2698,N2705,N2710,N2711:N2721)</f>
        <v>469506</v>
      </c>
      <c r="O2722" s="96">
        <f t="shared" si="2801"/>
        <v>0</v>
      </c>
      <c r="P2722" s="96">
        <f t="shared" si="2801"/>
        <v>0</v>
      </c>
      <c r="Q2722" s="96">
        <f t="shared" si="2801"/>
        <v>0</v>
      </c>
      <c r="R2722" s="96">
        <f t="shared" si="2801"/>
        <v>0</v>
      </c>
      <c r="T2722" s="4" t="s">
        <v>1743</v>
      </c>
      <c r="U2722" s="4" t="s">
        <v>1744</v>
      </c>
      <c r="V2722" s="4" t="s">
        <v>1745</v>
      </c>
      <c r="W2722" s="4" t="s">
        <v>1746</v>
      </c>
      <c r="X2722" s="4" t="s">
        <v>1747</v>
      </c>
      <c r="Y2722" s="4">
        <v>6691.1</v>
      </c>
      <c r="Z2722" s="91">
        <v>6824.9275842809539</v>
      </c>
      <c r="AA2722" s="91">
        <v>7223.443996036588</v>
      </c>
      <c r="AB2722" s="91">
        <v>7409.3698213784473</v>
      </c>
      <c r="AC2722" s="91">
        <v>7691.4175354397985</v>
      </c>
      <c r="AD2722" s="91">
        <v>7894.8549097972127</v>
      </c>
      <c r="AE2722" s="91">
        <f t="shared" ref="AE2722:AK2722" si="2802">H2722*100000/AE2689</f>
        <v>8848.4308221094489</v>
      </c>
      <c r="AF2722" s="91">
        <f t="shared" si="2802"/>
        <v>8578.3240002142647</v>
      </c>
      <c r="AG2722" s="91">
        <f t="shared" si="2802"/>
        <v>7961.1889763455683</v>
      </c>
      <c r="AH2722" s="91">
        <f t="shared" si="2802"/>
        <v>7903.0253547691518</v>
      </c>
      <c r="AI2722" s="91">
        <f t="shared" si="2802"/>
        <v>8248.5508300893762</v>
      </c>
      <c r="AJ2722" s="91">
        <f t="shared" si="2802"/>
        <v>7805.4538951976574</v>
      </c>
      <c r="AK2722" s="91">
        <f t="shared" si="2802"/>
        <v>7061.232359552454</v>
      </c>
      <c r="AL2722" s="148"/>
      <c r="AM2722" s="148"/>
      <c r="AN2722" s="148"/>
      <c r="AO2722" s="148"/>
      <c r="AP2722" s="104" t="s">
        <v>1771</v>
      </c>
      <c r="BG2722" s="104" t="s">
        <v>1772</v>
      </c>
    </row>
    <row r="2723" spans="1:74" ht="13.5" customHeight="1">
      <c r="A2723" s="88">
        <v>2720</v>
      </c>
      <c r="B2723" s="1" t="s">
        <v>1727</v>
      </c>
      <c r="C2723" s="86">
        <v>2011</v>
      </c>
      <c r="D2723" s="86">
        <v>2012</v>
      </c>
      <c r="E2723" s="86">
        <v>2013</v>
      </c>
      <c r="F2723" s="86">
        <v>2014</v>
      </c>
      <c r="G2723" s="86">
        <v>2015</v>
      </c>
      <c r="H2723" s="86">
        <v>2016</v>
      </c>
      <c r="I2723" s="86">
        <v>2017</v>
      </c>
      <c r="J2723" s="86">
        <v>2018</v>
      </c>
      <c r="K2723" s="86">
        <v>2019</v>
      </c>
      <c r="L2723" s="86">
        <v>2020</v>
      </c>
      <c r="M2723" s="86">
        <v>2021</v>
      </c>
      <c r="N2723" s="86">
        <v>2022</v>
      </c>
      <c r="O2723" s="86">
        <v>2023</v>
      </c>
      <c r="P2723" s="86">
        <v>2024</v>
      </c>
      <c r="Q2723" s="86">
        <v>2025</v>
      </c>
      <c r="R2723" s="86">
        <v>2026</v>
      </c>
      <c r="Z2723" s="105">
        <v>4046825</v>
      </c>
      <c r="AA2723" s="105">
        <v>4108837</v>
      </c>
      <c r="AB2723" s="105">
        <v>4206006</v>
      </c>
      <c r="AC2723" s="105">
        <v>4309611</v>
      </c>
      <c r="AD2723" s="105">
        <v>4417764</v>
      </c>
      <c r="AE2723" s="105">
        <v>4529600</v>
      </c>
      <c r="AF2723" s="105">
        <v>4653078</v>
      </c>
      <c r="AG2723" s="105">
        <v>4769658</v>
      </c>
      <c r="AH2723" s="105">
        <v>4888224</v>
      </c>
      <c r="AI2723" s="116">
        <v>5000107</v>
      </c>
      <c r="AJ2723" s="116">
        <v>5075172</v>
      </c>
      <c r="AK2723" s="116">
        <v>5012146</v>
      </c>
      <c r="AP2723" s="84">
        <v>2011</v>
      </c>
      <c r="AQ2723" s="84">
        <v>2012</v>
      </c>
      <c r="AR2723" s="84">
        <v>2013</v>
      </c>
      <c r="AS2723" s="84">
        <v>2014</v>
      </c>
      <c r="AT2723" s="84">
        <v>2015</v>
      </c>
      <c r="AU2723" s="84">
        <v>2016</v>
      </c>
      <c r="AV2723" s="84">
        <v>2017</v>
      </c>
      <c r="AW2723" s="84">
        <v>2018</v>
      </c>
      <c r="AX2723" s="84">
        <v>2019</v>
      </c>
      <c r="AY2723" s="84">
        <v>2020</v>
      </c>
      <c r="AZ2723" s="84">
        <v>2021</v>
      </c>
      <c r="BA2723" s="84">
        <v>2022</v>
      </c>
      <c r="BB2723" s="84">
        <v>2023</v>
      </c>
      <c r="BC2723" s="84">
        <v>2024</v>
      </c>
      <c r="BD2723" s="84">
        <v>2025</v>
      </c>
      <c r="BE2723" s="84">
        <v>2026</v>
      </c>
      <c r="BG2723" s="84">
        <v>2011</v>
      </c>
      <c r="BH2723" s="84">
        <v>2012</v>
      </c>
      <c r="BI2723" s="84">
        <v>2013</v>
      </c>
      <c r="BJ2723" s="84">
        <v>2014</v>
      </c>
      <c r="BK2723" s="84">
        <v>2015</v>
      </c>
      <c r="BL2723" s="84">
        <v>2016</v>
      </c>
      <c r="BM2723" s="84">
        <v>2017</v>
      </c>
      <c r="BN2723" s="84">
        <v>2018</v>
      </c>
      <c r="BO2723" s="84">
        <v>2019</v>
      </c>
      <c r="BP2723" s="84">
        <v>2020</v>
      </c>
      <c r="BQ2723" s="84">
        <v>2021</v>
      </c>
      <c r="BR2723" s="84">
        <v>2022</v>
      </c>
      <c r="BS2723" s="84">
        <v>2023</v>
      </c>
      <c r="BT2723" s="84">
        <v>2024</v>
      </c>
      <c r="BU2723" s="84">
        <v>2025</v>
      </c>
      <c r="BV2723" s="84">
        <v>2026</v>
      </c>
    </row>
    <row r="2724" spans="1:74" ht="13.5" customHeight="1">
      <c r="A2724" s="88">
        <v>2721</v>
      </c>
      <c r="B2724" s="89" t="s">
        <v>25</v>
      </c>
      <c r="C2724" s="96">
        <f t="shared" ref="C2724:N2731" si="2803">SUM(AP2724,BG2724)</f>
        <v>95</v>
      </c>
      <c r="D2724" s="96">
        <f t="shared" si="2803"/>
        <v>109</v>
      </c>
      <c r="E2724" s="96">
        <f t="shared" si="2803"/>
        <v>118</v>
      </c>
      <c r="F2724" s="96">
        <f t="shared" si="2803"/>
        <v>117</v>
      </c>
      <c r="G2724" s="96">
        <f t="shared" si="2803"/>
        <v>115</v>
      </c>
      <c r="H2724" s="96">
        <f t="shared" si="2803"/>
        <v>149</v>
      </c>
      <c r="I2724" s="96">
        <f t="shared" si="2803"/>
        <v>170</v>
      </c>
      <c r="J2724" s="96">
        <f t="shared" si="2803"/>
        <v>147</v>
      </c>
      <c r="K2724" s="96">
        <f t="shared" si="2803"/>
        <v>122</v>
      </c>
      <c r="L2724" s="96">
        <f t="shared" si="2803"/>
        <v>129</v>
      </c>
      <c r="M2724" s="96">
        <f t="shared" si="2803"/>
        <v>116</v>
      </c>
      <c r="N2724" s="96">
        <f t="shared" si="2803"/>
        <v>120</v>
      </c>
      <c r="O2724" s="96">
        <f t="shared" ref="O2724:R2731" si="2804">SUM(BB2724,BS2724)</f>
        <v>0</v>
      </c>
      <c r="P2724" s="96">
        <f t="shared" si="2804"/>
        <v>0</v>
      </c>
      <c r="Q2724" s="96">
        <f t="shared" si="2804"/>
        <v>0</v>
      </c>
      <c r="R2724" s="96">
        <f t="shared" si="2804"/>
        <v>0</v>
      </c>
      <c r="Z2724" s="91">
        <f t="shared" ref="Z2724:AK2724" si="2805">C2724*100000/Z2723</f>
        <v>2.3475193515904444</v>
      </c>
      <c r="AA2724" s="91">
        <f t="shared" si="2805"/>
        <v>2.6528187903292344</v>
      </c>
      <c r="AB2724" s="91">
        <f t="shared" si="2805"/>
        <v>2.8055119274675309</v>
      </c>
      <c r="AC2724" s="91">
        <f t="shared" si="2805"/>
        <v>2.7148621998598017</v>
      </c>
      <c r="AD2724" s="91">
        <f t="shared" si="2805"/>
        <v>2.6031268306772386</v>
      </c>
      <c r="AE2724" s="91">
        <f t="shared" si="2805"/>
        <v>3.2894736842105261</v>
      </c>
      <c r="AF2724" s="91">
        <f t="shared" si="2805"/>
        <v>3.6534956001167398</v>
      </c>
      <c r="AG2724" s="91">
        <f t="shared" si="2805"/>
        <v>3.0819819785821121</v>
      </c>
      <c r="AH2724" s="91">
        <f t="shared" si="2805"/>
        <v>2.4957939734349326</v>
      </c>
      <c r="AI2724" s="91">
        <f t="shared" si="2805"/>
        <v>2.5799447891815115</v>
      </c>
      <c r="AJ2724" s="91">
        <f t="shared" si="2805"/>
        <v>2.2856368217668286</v>
      </c>
      <c r="AK2724" s="91">
        <f t="shared" si="2805"/>
        <v>2.3941840481103305</v>
      </c>
      <c r="AL2724" s="148"/>
      <c r="AM2724" s="148"/>
      <c r="AN2724" s="148"/>
      <c r="AO2724" s="148"/>
      <c r="AP2724" s="80">
        <f t="shared" ref="AP2724:AP2755" si="2806">SUM(C106,C208,C276,C310,C412,C446,C582,C650,C718,C854,C1024,C1092,C1160,C1194,C1330,C1398)</f>
        <v>52</v>
      </c>
      <c r="AQ2724" s="80">
        <f t="shared" ref="AQ2724:AQ2756" si="2807">SUM(D106,D208,D276,D310,D412,D446,D582,D650,D718,D854,D1024,D1092,D1160,D1194,D1330,D1398)</f>
        <v>54</v>
      </c>
      <c r="AR2724" s="80">
        <f t="shared" ref="AR2724:AR2756" si="2808">SUM(E106,E208,E276,E310,E412,E446,E582,E650,E718,E854,E1024,E1092,E1160,E1194,E1330,E1398)</f>
        <v>56</v>
      </c>
      <c r="AS2724" s="80">
        <f t="shared" ref="AS2724:AS2756" si="2809">SUM(F106,F208,F276,F310,F412,F446,F582,F650,F718,F854,F1024,F1092,F1160,F1194,F1330,F1398)</f>
        <v>55</v>
      </c>
      <c r="AT2724" s="80">
        <f t="shared" ref="AT2724:AT2756" si="2810">SUM(G106,G208,G276,G310,G412,G446,G582,G650,G718,G854,G1024,G1092,G1160,G1194,G1330,G1398)</f>
        <v>65</v>
      </c>
      <c r="AU2724" s="80">
        <f t="shared" ref="AU2724:AU2756" si="2811">SUM(H106,H208,H276,H310,H412,H446,H582,H650,H718,H854,H1024,H1092,H1160,H1194,H1330,H1398)</f>
        <v>68</v>
      </c>
      <c r="AV2724" s="80">
        <f t="shared" ref="AV2724:AV2756" si="2812">SUM(I106,I208,I276,I310,I412,I446,I582,I650,I718,I854,I1024,I1092,I1160,I1194,I1330,I1398)</f>
        <v>82</v>
      </c>
      <c r="AW2724" s="90">
        <f t="shared" ref="AW2724:AW2756" si="2813">SUM(J106,J208,J276,J310,J412,J446,J582,J650,J718,J854,J1024,J1092,J1160,J1194,J1330,J1398)</f>
        <v>65</v>
      </c>
      <c r="AX2724" s="90">
        <f t="shared" ref="AX2724:AX2756" si="2814">SUM(K106,K208,K276,K310,K412,K446,K582,K650,K718,K854,K1024,K1092,K1160,K1194,K1330,K1398)</f>
        <v>58</v>
      </c>
      <c r="AY2724" s="90">
        <f t="shared" ref="AY2724:AY2756" si="2815">SUM(L106,L208,L276,L310,L412,L446,L582,L650,L718,L854,L1024,L1092,L1160,L1194,L1330,L1398)</f>
        <v>74</v>
      </c>
      <c r="AZ2724" s="90">
        <f t="shared" ref="AZ2724:AZ2756" si="2816">SUM(M106,M208,M276,M310,M412,M446,M582,M650,M718,M854,M1024,M1092,M1160,M1194,M1330,M1398)</f>
        <v>57</v>
      </c>
      <c r="BA2724" s="90">
        <f t="shared" ref="BA2724:BA2756" si="2817">SUM(N106,N208,N276,N310,N412,N446,N582,N650,N718,N854,N1024,N1092,N1160,N1194,N1330,N1398)</f>
        <v>62</v>
      </c>
      <c r="BB2724" s="90">
        <f t="shared" ref="BB2724:BB2756" si="2818">SUM(O106,O208,O276,O310,O412,O446,O582,O650,O718,O854,O1024,O1092,O1160,O1194,O1330,O1398)</f>
        <v>0</v>
      </c>
      <c r="BC2724" s="90">
        <f t="shared" ref="BC2724:BC2756" si="2819">SUM(P106,P208,P276,P310,P412,P446,P582,P650,P718,P854,P1024,P1092,P1160,P1194,P1330,P1398)</f>
        <v>0</v>
      </c>
      <c r="BD2724" s="90">
        <f t="shared" ref="BD2724:BD2756" si="2820">SUM(Q106,Q208,Q276,Q310,Q412,Q446,Q582,Q650,Q718,Q854,Q1024,Q1092,Q1160,Q1194,Q1330,Q1398)</f>
        <v>0</v>
      </c>
      <c r="BE2724" s="90">
        <f t="shared" ref="BE2724:BE2756" si="2821">SUM(R106,R208,R276,R310,R412,R446,R582,R650,R718,R854,R1024,R1092,R1160,R1194,R1330,R1398)</f>
        <v>0</v>
      </c>
      <c r="BG2724" s="80">
        <f t="shared" ref="BG2724:BG2756" si="2822">SUM(C1432,C1466,C1500,C1636,C1670,C1772,C1738,C1908,C1976,C2146,C2452,C2486,C2554,C2588,C2622)</f>
        <v>43</v>
      </c>
      <c r="BH2724" s="80">
        <f t="shared" ref="BH2724:BH2756" si="2823">SUM(D1432,D1466,D1500,D1636,D1670,D1772,D1738,D1908,D1976,D2146,D2452,D2486,D2554,D2588,D2622)</f>
        <v>55</v>
      </c>
      <c r="BI2724" s="80">
        <f t="shared" ref="BI2724:BI2756" si="2824">SUM(E1432,E1466,E1500,E1636,E1670,E1772,E1738,E1908,E1976,E2146,E2452,E2486,E2554,E2588,E2622)</f>
        <v>62</v>
      </c>
      <c r="BJ2724" s="80">
        <f t="shared" ref="BJ2724:BJ2756" si="2825">SUM(F1432,F1466,F1500,F1636,F1670,F1772,F1738,F1908,F1976,F2146,F2452,F2486,F2554,F2588,F2622)</f>
        <v>62</v>
      </c>
      <c r="BK2724" s="80">
        <f t="shared" ref="BK2724:BK2756" si="2826">SUM(G1432,G1466,G1500,G1636,G1670,G1772,G1738,G1908,G1976,G2146,G2452,G2486,G2554,G2588,G2622)</f>
        <v>50</v>
      </c>
      <c r="BL2724" s="80">
        <f t="shared" ref="BL2724:BL2756" si="2827">SUM(H1432,H1466,H1500,H1636,H1670,H1772,H1738,H1908,H1976,H2146,H2452,H2486,H2554,H2588,H2622)</f>
        <v>81</v>
      </c>
      <c r="BM2724" s="90">
        <f t="shared" ref="BM2724:BM2756" si="2828">SUM(I1432,I1466,I1500,I1636,I1670,I1772,I1738,I1908,I1976,I2146,I2452,I2486,I2554,I2588,I2622)</f>
        <v>88</v>
      </c>
      <c r="BN2724" s="90">
        <f t="shared" ref="BN2724:BN2756" si="2829">SUM(J1432,J1466,J1500,J1636,J1670,J1772,J1738,J1908,J1976,J2146,J2452,J2486,J2554,J2588,J2622)</f>
        <v>82</v>
      </c>
      <c r="BO2724" s="90">
        <f t="shared" ref="BO2724:BO2756" si="2830">SUM(K1432,K1466,K1500,K1636,K1670,K1772,K1738,K1908,K1976,K2146,K2452,K2486,K2554,K2588,K2622)</f>
        <v>64</v>
      </c>
      <c r="BP2724" s="90">
        <f t="shared" ref="BP2724:BP2756" si="2831">SUM(L1432,L1466,L1500,L1636,L1670,L1772,L1738,L1908,L1976,L2146,L2452,L2486,L2554,L2588,L2622)</f>
        <v>55</v>
      </c>
      <c r="BQ2724" s="90">
        <f t="shared" ref="BQ2724:BQ2756" si="2832">SUM(M1432,M1466,M1500,M1636,M1670,M1772,M1738,M1908,M1976,M2146,M2452,M2486,M2554,M2588,M2622)</f>
        <v>59</v>
      </c>
      <c r="BR2724" s="90">
        <f t="shared" ref="BR2724:BV2724" si="2833">SUM(N1432,N1466,N1500,N1636,N1670,N1772,N1738,N1908,N1976,N2146,N2452,N2486,N2554,N2588,N2622)</f>
        <v>58</v>
      </c>
      <c r="BS2724" s="90">
        <f t="shared" si="2833"/>
        <v>0</v>
      </c>
      <c r="BT2724" s="90">
        <f t="shared" si="2833"/>
        <v>0</v>
      </c>
      <c r="BU2724" s="90">
        <f t="shared" si="2833"/>
        <v>0</v>
      </c>
      <c r="BV2724" s="90">
        <f t="shared" si="2833"/>
        <v>0</v>
      </c>
    </row>
    <row r="2725" spans="1:74" ht="13.5" customHeight="1">
      <c r="A2725" s="88">
        <v>2722</v>
      </c>
      <c r="B2725" s="95" t="s">
        <v>22</v>
      </c>
      <c r="C2725" s="96">
        <f t="shared" si="2803"/>
        <v>20659</v>
      </c>
      <c r="D2725" s="96">
        <f t="shared" si="2803"/>
        <v>22741</v>
      </c>
      <c r="E2725" s="96">
        <f t="shared" si="2803"/>
        <v>24722</v>
      </c>
      <c r="F2725" s="96">
        <f t="shared" si="2803"/>
        <v>25042</v>
      </c>
      <c r="G2725" s="96">
        <f t="shared" si="2803"/>
        <v>25043</v>
      </c>
      <c r="H2725" s="96">
        <f t="shared" si="2803"/>
        <v>27893</v>
      </c>
      <c r="I2725" s="96">
        <f t="shared" si="2803"/>
        <v>29203</v>
      </c>
      <c r="J2725" s="96">
        <f t="shared" si="2803"/>
        <v>29046</v>
      </c>
      <c r="K2725" s="96">
        <f t="shared" si="2803"/>
        <v>30016</v>
      </c>
      <c r="L2725" s="96">
        <f t="shared" si="2803"/>
        <v>31373</v>
      </c>
      <c r="M2725" s="96">
        <f t="shared" si="2803"/>
        <v>31491</v>
      </c>
      <c r="N2725" s="96">
        <f t="shared" si="2803"/>
        <v>31026</v>
      </c>
      <c r="O2725" s="96">
        <f t="shared" si="2804"/>
        <v>0</v>
      </c>
      <c r="P2725" s="96">
        <f t="shared" si="2804"/>
        <v>0</v>
      </c>
      <c r="Q2725" s="96">
        <f t="shared" si="2804"/>
        <v>0</v>
      </c>
      <c r="R2725" s="96">
        <f t="shared" si="2804"/>
        <v>0</v>
      </c>
      <c r="Z2725" s="91">
        <f t="shared" ref="Z2725:AK2725" si="2834">C2725*100000/Z2723</f>
        <v>510.49897141586302</v>
      </c>
      <c r="AA2725" s="91">
        <f t="shared" si="2834"/>
        <v>553.46561569612038</v>
      </c>
      <c r="AB2725" s="91">
        <f t="shared" si="2834"/>
        <v>587.77852432925681</v>
      </c>
      <c r="AC2725" s="91">
        <f t="shared" si="2834"/>
        <v>581.07332657170218</v>
      </c>
      <c r="AD2725" s="91">
        <f t="shared" si="2834"/>
        <v>566.8704801795659</v>
      </c>
      <c r="AE2725" s="91">
        <f t="shared" si="2834"/>
        <v>615.79388908512897</v>
      </c>
      <c r="AF2725" s="91">
        <f t="shared" si="2834"/>
        <v>627.60607064828912</v>
      </c>
      <c r="AG2725" s="91">
        <f t="shared" si="2834"/>
        <v>608.97447993126548</v>
      </c>
      <c r="AH2725" s="91">
        <f t="shared" si="2834"/>
        <v>614.04714677559787</v>
      </c>
      <c r="AI2725" s="91">
        <f t="shared" si="2834"/>
        <v>627.44657264334546</v>
      </c>
      <c r="AJ2725" s="91">
        <f t="shared" si="2834"/>
        <v>620.49128581257935</v>
      </c>
      <c r="AK2725" s="91">
        <f t="shared" si="2834"/>
        <v>619.01628563892586</v>
      </c>
      <c r="AL2725" s="148"/>
      <c r="AM2725" s="148"/>
      <c r="AN2725" s="148"/>
      <c r="AO2725" s="148"/>
      <c r="AP2725" s="80">
        <f t="shared" si="2806"/>
        <v>10882</v>
      </c>
      <c r="AQ2725" s="80">
        <f t="shared" si="2807"/>
        <v>11975</v>
      </c>
      <c r="AR2725" s="80">
        <f t="shared" si="2808"/>
        <v>13121</v>
      </c>
      <c r="AS2725" s="80">
        <f t="shared" si="2809"/>
        <v>13220</v>
      </c>
      <c r="AT2725" s="80">
        <f t="shared" si="2810"/>
        <v>12883</v>
      </c>
      <c r="AU2725" s="80">
        <f t="shared" si="2811"/>
        <v>14392</v>
      </c>
      <c r="AV2725" s="80">
        <f t="shared" si="2812"/>
        <v>15003</v>
      </c>
      <c r="AW2725" s="80">
        <f t="shared" si="2813"/>
        <v>14640</v>
      </c>
      <c r="AX2725" s="80">
        <f t="shared" si="2814"/>
        <v>15179</v>
      </c>
      <c r="AY2725" s="80">
        <f t="shared" si="2815"/>
        <v>15606</v>
      </c>
      <c r="AZ2725" s="80">
        <f t="shared" si="2816"/>
        <v>15333</v>
      </c>
      <c r="BA2725" s="80">
        <f t="shared" si="2817"/>
        <v>15027</v>
      </c>
      <c r="BB2725" s="80">
        <f t="shared" si="2818"/>
        <v>0</v>
      </c>
      <c r="BC2725" s="80">
        <f t="shared" si="2819"/>
        <v>0</v>
      </c>
      <c r="BD2725" s="80">
        <f t="shared" si="2820"/>
        <v>0</v>
      </c>
      <c r="BE2725" s="80">
        <f t="shared" si="2821"/>
        <v>0</v>
      </c>
      <c r="BG2725" s="80">
        <f t="shared" si="2822"/>
        <v>9777</v>
      </c>
      <c r="BH2725" s="80">
        <f t="shared" si="2823"/>
        <v>10766</v>
      </c>
      <c r="BI2725" s="80">
        <f t="shared" si="2824"/>
        <v>11601</v>
      </c>
      <c r="BJ2725" s="80">
        <f t="shared" si="2825"/>
        <v>11822</v>
      </c>
      <c r="BK2725" s="80">
        <f t="shared" si="2826"/>
        <v>12160</v>
      </c>
      <c r="BL2725" s="80">
        <f t="shared" si="2827"/>
        <v>13501</v>
      </c>
      <c r="BM2725" s="80">
        <f t="shared" si="2828"/>
        <v>14200</v>
      </c>
      <c r="BN2725" s="80">
        <f t="shared" si="2829"/>
        <v>14406</v>
      </c>
      <c r="BO2725" s="80">
        <f t="shared" si="2830"/>
        <v>14837</v>
      </c>
      <c r="BP2725" s="80">
        <f t="shared" si="2831"/>
        <v>15767</v>
      </c>
      <c r="BQ2725" s="80">
        <f t="shared" si="2832"/>
        <v>16158</v>
      </c>
      <c r="BR2725" s="80">
        <f t="shared" ref="BR2725:BV2725" si="2835">SUM(N1433,N1467,N1501,N1637,N1671,N1773,N1739,N1909,N1977,N2147,N2453,N2487,N2555,N2589,N2623)</f>
        <v>15999</v>
      </c>
      <c r="BS2725" s="80">
        <f t="shared" si="2835"/>
        <v>0</v>
      </c>
      <c r="BT2725" s="80">
        <f t="shared" si="2835"/>
        <v>0</v>
      </c>
      <c r="BU2725" s="80">
        <f t="shared" si="2835"/>
        <v>0</v>
      </c>
      <c r="BV2725" s="80">
        <f t="shared" si="2835"/>
        <v>0</v>
      </c>
    </row>
    <row r="2726" spans="1:74" ht="13.5" customHeight="1">
      <c r="A2726" s="88">
        <v>2723</v>
      </c>
      <c r="B2726" s="95" t="s">
        <v>21</v>
      </c>
      <c r="C2726" s="96">
        <f t="shared" si="2803"/>
        <v>5136</v>
      </c>
      <c r="D2726" s="96">
        <f t="shared" si="2803"/>
        <v>5506</v>
      </c>
      <c r="E2726" s="96">
        <f t="shared" si="2803"/>
        <v>6119</v>
      </c>
      <c r="F2726" s="96">
        <f t="shared" si="2803"/>
        <v>6507</v>
      </c>
      <c r="G2726" s="96">
        <f t="shared" si="2803"/>
        <v>7002</v>
      </c>
      <c r="H2726" s="96">
        <f t="shared" si="2803"/>
        <v>7776</v>
      </c>
      <c r="I2726" s="96">
        <f t="shared" si="2803"/>
        <v>8265</v>
      </c>
      <c r="J2726" s="96">
        <f t="shared" si="2803"/>
        <v>8893</v>
      </c>
      <c r="K2726" s="96">
        <f t="shared" si="2803"/>
        <v>8256</v>
      </c>
      <c r="L2726" s="96">
        <f t="shared" si="2803"/>
        <v>8863</v>
      </c>
      <c r="M2726" s="96">
        <f t="shared" si="2803"/>
        <v>9097</v>
      </c>
      <c r="N2726" s="96">
        <f t="shared" si="2803"/>
        <v>8436</v>
      </c>
      <c r="O2726" s="96">
        <f t="shared" si="2804"/>
        <v>0</v>
      </c>
      <c r="P2726" s="96">
        <f t="shared" si="2804"/>
        <v>0</v>
      </c>
      <c r="Q2726" s="96">
        <f t="shared" si="2804"/>
        <v>0</v>
      </c>
      <c r="R2726" s="96">
        <f t="shared" si="2804"/>
        <v>0</v>
      </c>
      <c r="Z2726" s="91">
        <f t="shared" ref="Z2726:AK2726" si="2836">C2726*100000/Z2723</f>
        <v>126.91430936598445</v>
      </c>
      <c r="AA2726" s="91">
        <f t="shared" si="2836"/>
        <v>134.00385559222718</v>
      </c>
      <c r="AB2726" s="91">
        <f t="shared" si="2836"/>
        <v>145.48243630655782</v>
      </c>
      <c r="AC2726" s="91">
        <f t="shared" si="2836"/>
        <v>150.98810542297204</v>
      </c>
      <c r="AD2726" s="91">
        <f t="shared" si="2836"/>
        <v>158.49647016001759</v>
      </c>
      <c r="AE2726" s="91">
        <f t="shared" si="2836"/>
        <v>171.67078770752386</v>
      </c>
      <c r="AF2726" s="91">
        <f t="shared" si="2836"/>
        <v>177.62435961744032</v>
      </c>
      <c r="AG2726" s="91">
        <f t="shared" si="2836"/>
        <v>186.44942677231785</v>
      </c>
      <c r="AH2726" s="91">
        <f t="shared" si="2836"/>
        <v>168.89569708753118</v>
      </c>
      <c r="AI2726" s="91">
        <f t="shared" si="2836"/>
        <v>177.25620671717624</v>
      </c>
      <c r="AJ2726" s="91">
        <f t="shared" si="2836"/>
        <v>179.24515661735208</v>
      </c>
      <c r="AK2726" s="91">
        <f t="shared" si="2836"/>
        <v>168.31113858215622</v>
      </c>
      <c r="AL2726" s="148"/>
      <c r="AM2726" s="148"/>
      <c r="AN2726" s="148"/>
      <c r="AO2726" s="148"/>
      <c r="AP2726" s="80">
        <f t="shared" si="2806"/>
        <v>2903</v>
      </c>
      <c r="AQ2726" s="80">
        <f t="shared" si="2807"/>
        <v>2916</v>
      </c>
      <c r="AR2726" s="80">
        <f t="shared" si="2808"/>
        <v>3388</v>
      </c>
      <c r="AS2726" s="80">
        <f t="shared" si="2809"/>
        <v>3550</v>
      </c>
      <c r="AT2726" s="80">
        <f t="shared" si="2810"/>
        <v>3977</v>
      </c>
      <c r="AU2726" s="80">
        <f t="shared" si="2811"/>
        <v>4183</v>
      </c>
      <c r="AV2726" s="80">
        <f t="shared" si="2812"/>
        <v>4443</v>
      </c>
      <c r="AW2726" s="80">
        <f t="shared" si="2813"/>
        <v>4370</v>
      </c>
      <c r="AX2726" s="80">
        <f t="shared" si="2814"/>
        <v>4340</v>
      </c>
      <c r="AY2726" s="80">
        <f t="shared" si="2815"/>
        <v>4417</v>
      </c>
      <c r="AZ2726" s="80">
        <f t="shared" si="2816"/>
        <v>4288</v>
      </c>
      <c r="BA2726" s="80">
        <f t="shared" si="2817"/>
        <v>4030</v>
      </c>
      <c r="BB2726" s="80">
        <f t="shared" si="2818"/>
        <v>0</v>
      </c>
      <c r="BC2726" s="80">
        <f t="shared" si="2819"/>
        <v>0</v>
      </c>
      <c r="BD2726" s="80">
        <f t="shared" si="2820"/>
        <v>0</v>
      </c>
      <c r="BE2726" s="80">
        <f t="shared" si="2821"/>
        <v>0</v>
      </c>
      <c r="BG2726" s="80">
        <f t="shared" si="2822"/>
        <v>2233</v>
      </c>
      <c r="BH2726" s="80">
        <f t="shared" si="2823"/>
        <v>2590</v>
      </c>
      <c r="BI2726" s="80">
        <f t="shared" si="2824"/>
        <v>2731</v>
      </c>
      <c r="BJ2726" s="80">
        <f t="shared" si="2825"/>
        <v>2957</v>
      </c>
      <c r="BK2726" s="80">
        <f t="shared" si="2826"/>
        <v>3025</v>
      </c>
      <c r="BL2726" s="80">
        <f t="shared" si="2827"/>
        <v>3593</v>
      </c>
      <c r="BM2726" s="80">
        <f t="shared" si="2828"/>
        <v>3822</v>
      </c>
      <c r="BN2726" s="90">
        <f t="shared" si="2829"/>
        <v>4523</v>
      </c>
      <c r="BO2726" s="90">
        <f t="shared" si="2830"/>
        <v>3916</v>
      </c>
      <c r="BP2726" s="90">
        <f t="shared" si="2831"/>
        <v>4446</v>
      </c>
      <c r="BQ2726" s="90">
        <f t="shared" si="2832"/>
        <v>4809</v>
      </c>
      <c r="BR2726" s="90">
        <f t="shared" ref="BR2726:BV2726" si="2837">SUM(N1434,N1468,N1502,N1638,N1672,N1774,N1740,N1910,N1978,N2148,N2454,N2488,N2556,N2590,N2624)</f>
        <v>4406</v>
      </c>
      <c r="BS2726" s="90">
        <f t="shared" si="2837"/>
        <v>0</v>
      </c>
      <c r="BT2726" s="90">
        <f t="shared" si="2837"/>
        <v>0</v>
      </c>
      <c r="BU2726" s="90">
        <f t="shared" si="2837"/>
        <v>0</v>
      </c>
      <c r="BV2726" s="90">
        <f t="shared" si="2837"/>
        <v>0</v>
      </c>
    </row>
    <row r="2727" spans="1:74" ht="13.5" customHeight="1">
      <c r="A2727" s="88">
        <v>2724</v>
      </c>
      <c r="B2727" s="95" t="s">
        <v>20</v>
      </c>
      <c r="C2727" s="96">
        <f t="shared" si="2803"/>
        <v>386</v>
      </c>
      <c r="D2727" s="96">
        <f t="shared" si="2803"/>
        <v>459</v>
      </c>
      <c r="E2727" s="96">
        <f t="shared" si="2803"/>
        <v>507</v>
      </c>
      <c r="F2727" s="96">
        <f t="shared" si="2803"/>
        <v>457</v>
      </c>
      <c r="G2727" s="96">
        <f t="shared" si="2803"/>
        <v>518</v>
      </c>
      <c r="H2727" s="96">
        <f t="shared" si="2803"/>
        <v>606</v>
      </c>
      <c r="I2727" s="96">
        <f t="shared" si="2803"/>
        <v>548</v>
      </c>
      <c r="J2727" s="96">
        <f t="shared" si="2803"/>
        <v>532</v>
      </c>
      <c r="K2727" s="96">
        <f t="shared" si="2803"/>
        <v>518</v>
      </c>
      <c r="L2727" s="96">
        <f t="shared" si="2803"/>
        <v>525</v>
      </c>
      <c r="M2727" s="96">
        <f t="shared" si="2803"/>
        <v>553</v>
      </c>
      <c r="N2727" s="96">
        <f t="shared" si="2803"/>
        <v>541</v>
      </c>
      <c r="O2727" s="96">
        <f t="shared" si="2804"/>
        <v>0</v>
      </c>
      <c r="P2727" s="96">
        <f t="shared" si="2804"/>
        <v>0</v>
      </c>
      <c r="Q2727" s="96">
        <f t="shared" si="2804"/>
        <v>0</v>
      </c>
      <c r="R2727" s="96">
        <f t="shared" si="2804"/>
        <v>0</v>
      </c>
      <c r="Z2727" s="91">
        <f t="shared" ref="Z2727:AK2727" si="2838">C2727*100000/Z2723</f>
        <v>9.538341786462226</v>
      </c>
      <c r="AA2727" s="91">
        <f t="shared" si="2838"/>
        <v>11.171044263863473</v>
      </c>
      <c r="AB2727" s="91">
        <f t="shared" si="2838"/>
        <v>12.054191078186765</v>
      </c>
      <c r="AC2727" s="91">
        <f t="shared" si="2838"/>
        <v>10.604205344751533</v>
      </c>
      <c r="AD2727" s="91">
        <f t="shared" si="2838"/>
        <v>11.725388680789647</v>
      </c>
      <c r="AE2727" s="91">
        <f t="shared" si="2838"/>
        <v>13.378664782762275</v>
      </c>
      <c r="AF2727" s="91">
        <f t="shared" si="2838"/>
        <v>11.777150522729256</v>
      </c>
      <c r="AG2727" s="91">
        <f t="shared" si="2838"/>
        <v>11.153839541535262</v>
      </c>
      <c r="AH2727" s="91">
        <f t="shared" si="2838"/>
        <v>10.59689572327291</v>
      </c>
      <c r="AI2727" s="91">
        <f t="shared" si="2838"/>
        <v>10.499775304808477</v>
      </c>
      <c r="AJ2727" s="91">
        <f t="shared" si="2838"/>
        <v>10.89618243480221</v>
      </c>
      <c r="AK2727" s="91">
        <f t="shared" si="2838"/>
        <v>10.793779750230739</v>
      </c>
      <c r="AL2727" s="148"/>
      <c r="AM2727" s="148"/>
      <c r="AN2727" s="148"/>
      <c r="AO2727" s="148"/>
      <c r="AP2727" s="80">
        <f t="shared" si="2806"/>
        <v>245</v>
      </c>
      <c r="AQ2727" s="80">
        <f t="shared" si="2807"/>
        <v>270</v>
      </c>
      <c r="AR2727" s="80">
        <f t="shared" si="2808"/>
        <v>291</v>
      </c>
      <c r="AS2727" s="80">
        <f t="shared" si="2809"/>
        <v>252</v>
      </c>
      <c r="AT2727" s="80">
        <f t="shared" si="2810"/>
        <v>268</v>
      </c>
      <c r="AU2727" s="80">
        <f t="shared" si="2811"/>
        <v>323</v>
      </c>
      <c r="AV2727" s="80">
        <f t="shared" si="2812"/>
        <v>266</v>
      </c>
      <c r="AW2727" s="80">
        <f t="shared" si="2813"/>
        <v>304</v>
      </c>
      <c r="AX2727" s="80">
        <f t="shared" si="2814"/>
        <v>256</v>
      </c>
      <c r="AY2727" s="80">
        <f t="shared" si="2815"/>
        <v>277</v>
      </c>
      <c r="AZ2727" s="80">
        <f t="shared" si="2816"/>
        <v>270</v>
      </c>
      <c r="BA2727" s="80">
        <f t="shared" si="2817"/>
        <v>264</v>
      </c>
      <c r="BB2727" s="80">
        <f t="shared" si="2818"/>
        <v>0</v>
      </c>
      <c r="BC2727" s="80">
        <f t="shared" si="2819"/>
        <v>0</v>
      </c>
      <c r="BD2727" s="80">
        <f t="shared" si="2820"/>
        <v>0</v>
      </c>
      <c r="BE2727" s="80">
        <f t="shared" si="2821"/>
        <v>0</v>
      </c>
      <c r="BG2727" s="80">
        <f t="shared" si="2822"/>
        <v>141</v>
      </c>
      <c r="BH2727" s="80">
        <f t="shared" si="2823"/>
        <v>189</v>
      </c>
      <c r="BI2727" s="80">
        <f t="shared" si="2824"/>
        <v>216</v>
      </c>
      <c r="BJ2727" s="80">
        <f t="shared" si="2825"/>
        <v>205</v>
      </c>
      <c r="BK2727" s="80">
        <f t="shared" si="2826"/>
        <v>250</v>
      </c>
      <c r="BL2727" s="80">
        <f t="shared" si="2827"/>
        <v>283</v>
      </c>
      <c r="BM2727" s="80">
        <f t="shared" si="2828"/>
        <v>282</v>
      </c>
      <c r="BN2727" s="80">
        <f t="shared" si="2829"/>
        <v>228</v>
      </c>
      <c r="BO2727" s="80">
        <f t="shared" si="2830"/>
        <v>262</v>
      </c>
      <c r="BP2727" s="80">
        <f t="shared" si="2831"/>
        <v>248</v>
      </c>
      <c r="BQ2727" s="80">
        <f t="shared" si="2832"/>
        <v>283</v>
      </c>
      <c r="BR2727" s="80">
        <f t="shared" ref="BR2727:BV2727" si="2839">SUM(N1435,N1469,N1503,N1639,N1673,N1775,N1741,N1911,N1979,N2149,N2455,N2489,N2557,N2591,N2625)</f>
        <v>277</v>
      </c>
      <c r="BS2727" s="80">
        <f t="shared" si="2839"/>
        <v>0</v>
      </c>
      <c r="BT2727" s="80">
        <f t="shared" si="2839"/>
        <v>0</v>
      </c>
      <c r="BU2727" s="80">
        <f t="shared" si="2839"/>
        <v>0</v>
      </c>
      <c r="BV2727" s="80">
        <f t="shared" si="2839"/>
        <v>0</v>
      </c>
    </row>
    <row r="2728" spans="1:74" ht="13.5" customHeight="1">
      <c r="A2728" s="88">
        <v>2725</v>
      </c>
      <c r="B2728" s="95" t="s">
        <v>19</v>
      </c>
      <c r="C2728" s="96">
        <f t="shared" si="2803"/>
        <v>3056</v>
      </c>
      <c r="D2728" s="96">
        <f t="shared" si="2803"/>
        <v>2932</v>
      </c>
      <c r="E2728" s="96">
        <f t="shared" si="2803"/>
        <v>2507</v>
      </c>
      <c r="F2728" s="96">
        <f t="shared" si="2803"/>
        <v>2281</v>
      </c>
      <c r="G2728" s="96">
        <f t="shared" si="2803"/>
        <v>2213</v>
      </c>
      <c r="H2728" s="96">
        <f t="shared" si="2803"/>
        <v>2552</v>
      </c>
      <c r="I2728" s="96">
        <f t="shared" si="2803"/>
        <v>2837</v>
      </c>
      <c r="J2728" s="96">
        <f t="shared" si="2803"/>
        <v>2800</v>
      </c>
      <c r="K2728" s="96">
        <f t="shared" si="2803"/>
        <v>3011</v>
      </c>
      <c r="L2728" s="96">
        <f t="shared" si="2803"/>
        <v>3462</v>
      </c>
      <c r="M2728" s="96">
        <f t="shared" si="2803"/>
        <v>2153</v>
      </c>
      <c r="N2728" s="96">
        <f t="shared" si="2803"/>
        <v>1997</v>
      </c>
      <c r="O2728" s="96">
        <f t="shared" si="2804"/>
        <v>0</v>
      </c>
      <c r="P2728" s="96">
        <f t="shared" si="2804"/>
        <v>0</v>
      </c>
      <c r="Q2728" s="96">
        <f t="shared" si="2804"/>
        <v>0</v>
      </c>
      <c r="R2728" s="96">
        <f t="shared" si="2804"/>
        <v>0</v>
      </c>
      <c r="Z2728" s="91">
        <f t="shared" ref="Z2728:AK2728" si="2840">C2728*100000/Z2723</f>
        <v>75.515990931162079</v>
      </c>
      <c r="AA2728" s="91">
        <f t="shared" si="2840"/>
        <v>71.358391681149683</v>
      </c>
      <c r="AB2728" s="91">
        <f t="shared" si="2840"/>
        <v>59.605240696280511</v>
      </c>
      <c r="AC2728" s="91">
        <f t="shared" si="2840"/>
        <v>52.928210922053054</v>
      </c>
      <c r="AD2728" s="91">
        <f t="shared" si="2840"/>
        <v>50.093214576423726</v>
      </c>
      <c r="AE2728" s="91">
        <f t="shared" si="2840"/>
        <v>56.34051571882727</v>
      </c>
      <c r="AF2728" s="91">
        <f t="shared" si="2840"/>
        <v>60.970394220771716</v>
      </c>
      <c r="AG2728" s="91">
        <f t="shared" si="2840"/>
        <v>58.704418639659281</v>
      </c>
      <c r="AH2728" s="91">
        <f t="shared" si="2840"/>
        <v>61.597013557480182</v>
      </c>
      <c r="AI2728" s="91">
        <f t="shared" si="2840"/>
        <v>69.238518295708474</v>
      </c>
      <c r="AJ2728" s="91">
        <f t="shared" si="2840"/>
        <v>42.422207562620535</v>
      </c>
      <c r="AK2728" s="91">
        <f t="shared" si="2840"/>
        <v>39.843212867302746</v>
      </c>
      <c r="AL2728" s="148"/>
      <c r="AM2728" s="148"/>
      <c r="AN2728" s="148"/>
      <c r="AO2728" s="148"/>
      <c r="AP2728" s="80">
        <f t="shared" si="2806"/>
        <v>1610</v>
      </c>
      <c r="AQ2728" s="80">
        <f t="shared" si="2807"/>
        <v>1506</v>
      </c>
      <c r="AR2728" s="80">
        <f t="shared" si="2808"/>
        <v>1331</v>
      </c>
      <c r="AS2728" s="80">
        <f t="shared" si="2809"/>
        <v>1205</v>
      </c>
      <c r="AT2728" s="80">
        <f t="shared" si="2810"/>
        <v>1122</v>
      </c>
      <c r="AU2728" s="80">
        <f t="shared" si="2811"/>
        <v>1278</v>
      </c>
      <c r="AV2728" s="80">
        <f t="shared" si="2812"/>
        <v>1347</v>
      </c>
      <c r="AW2728" s="80">
        <f t="shared" si="2813"/>
        <v>1413</v>
      </c>
      <c r="AX2728" s="80">
        <f t="shared" si="2814"/>
        <v>1515</v>
      </c>
      <c r="AY2728" s="80">
        <f t="shared" si="2815"/>
        <v>1749</v>
      </c>
      <c r="AZ2728" s="80">
        <f t="shared" si="2816"/>
        <v>1081</v>
      </c>
      <c r="BA2728" s="80">
        <f t="shared" si="2817"/>
        <v>988</v>
      </c>
      <c r="BB2728" s="80">
        <f t="shared" si="2818"/>
        <v>0</v>
      </c>
      <c r="BC2728" s="80">
        <f t="shared" si="2819"/>
        <v>0</v>
      </c>
      <c r="BD2728" s="80">
        <f t="shared" si="2820"/>
        <v>0</v>
      </c>
      <c r="BE2728" s="80">
        <f t="shared" si="2821"/>
        <v>0</v>
      </c>
      <c r="BG2728" s="80">
        <f t="shared" si="2822"/>
        <v>1446</v>
      </c>
      <c r="BH2728" s="80">
        <f t="shared" si="2823"/>
        <v>1426</v>
      </c>
      <c r="BI2728" s="80">
        <f t="shared" si="2824"/>
        <v>1176</v>
      </c>
      <c r="BJ2728" s="80">
        <f t="shared" si="2825"/>
        <v>1076</v>
      </c>
      <c r="BK2728" s="80">
        <f t="shared" si="2826"/>
        <v>1091</v>
      </c>
      <c r="BL2728" s="80">
        <f t="shared" si="2827"/>
        <v>1274</v>
      </c>
      <c r="BM2728" s="80">
        <f t="shared" si="2828"/>
        <v>1490</v>
      </c>
      <c r="BN2728" s="80">
        <f t="shared" si="2829"/>
        <v>1387</v>
      </c>
      <c r="BO2728" s="80">
        <f t="shared" si="2830"/>
        <v>1496</v>
      </c>
      <c r="BP2728" s="80">
        <f t="shared" si="2831"/>
        <v>1713</v>
      </c>
      <c r="BQ2728" s="80">
        <f t="shared" si="2832"/>
        <v>1072</v>
      </c>
      <c r="BR2728" s="80">
        <f t="shared" ref="BR2728:BV2728" si="2841">SUM(N1436,N1470,N1504,N1640,N1674,N1776,N1742,N1912,N1980,N2150,N2456,N2490,N2558,N2592,N2626)</f>
        <v>1009</v>
      </c>
      <c r="BS2728" s="80">
        <f t="shared" si="2841"/>
        <v>0</v>
      </c>
      <c r="BT2728" s="80">
        <f t="shared" si="2841"/>
        <v>0</v>
      </c>
      <c r="BU2728" s="80">
        <f t="shared" si="2841"/>
        <v>0</v>
      </c>
      <c r="BV2728" s="80">
        <f t="shared" si="2841"/>
        <v>0</v>
      </c>
    </row>
    <row r="2729" spans="1:74" ht="13.5" customHeight="1">
      <c r="A2729" s="88">
        <v>2726</v>
      </c>
      <c r="B2729" s="95" t="s">
        <v>18</v>
      </c>
      <c r="C2729" s="96">
        <f t="shared" si="2803"/>
        <v>101</v>
      </c>
      <c r="D2729" s="96">
        <f t="shared" si="2803"/>
        <v>274</v>
      </c>
      <c r="E2729" s="96">
        <f t="shared" si="2803"/>
        <v>140</v>
      </c>
      <c r="F2729" s="96">
        <f t="shared" si="2803"/>
        <v>210</v>
      </c>
      <c r="G2729" s="96">
        <f t="shared" si="2803"/>
        <v>175</v>
      </c>
      <c r="H2729" s="96">
        <f t="shared" si="2803"/>
        <v>153</v>
      </c>
      <c r="I2729" s="96">
        <f t="shared" si="2803"/>
        <v>162</v>
      </c>
      <c r="J2729" s="96">
        <f t="shared" si="2803"/>
        <v>159</v>
      </c>
      <c r="K2729" s="96">
        <f t="shared" si="2803"/>
        <v>212</v>
      </c>
      <c r="L2729" s="96">
        <f t="shared" si="2803"/>
        <v>187</v>
      </c>
      <c r="M2729" s="96">
        <f t="shared" si="2803"/>
        <v>201</v>
      </c>
      <c r="N2729" s="96">
        <f t="shared" si="2803"/>
        <v>264</v>
      </c>
      <c r="O2729" s="96">
        <f t="shared" si="2804"/>
        <v>0</v>
      </c>
      <c r="P2729" s="96">
        <f t="shared" si="2804"/>
        <v>0</v>
      </c>
      <c r="Q2729" s="96">
        <f t="shared" si="2804"/>
        <v>0</v>
      </c>
      <c r="R2729" s="96">
        <f t="shared" si="2804"/>
        <v>0</v>
      </c>
      <c r="Z2729" s="91">
        <f t="shared" ref="Z2729:AK2729" si="2842">C2729*100000/Z2723</f>
        <v>2.4957837316908935</v>
      </c>
      <c r="AA2729" s="91">
        <f t="shared" si="2842"/>
        <v>6.6685536564239465</v>
      </c>
      <c r="AB2729" s="91">
        <f t="shared" si="2842"/>
        <v>3.3285734732665619</v>
      </c>
      <c r="AC2729" s="91">
        <f t="shared" si="2842"/>
        <v>4.8728295894919516</v>
      </c>
      <c r="AD2729" s="91">
        <f t="shared" si="2842"/>
        <v>3.9612799597262325</v>
      </c>
      <c r="AE2729" s="91">
        <f t="shared" si="2842"/>
        <v>3.3777817025785941</v>
      </c>
      <c r="AF2729" s="91">
        <f t="shared" si="2842"/>
        <v>3.4815663954053639</v>
      </c>
      <c r="AG2729" s="91">
        <f t="shared" si="2842"/>
        <v>3.3335723441806517</v>
      </c>
      <c r="AH2729" s="91">
        <f t="shared" si="2842"/>
        <v>4.3369534620344732</v>
      </c>
      <c r="AI2729" s="91">
        <f t="shared" si="2842"/>
        <v>3.7399199657127338</v>
      </c>
      <c r="AJ2729" s="91">
        <f t="shared" si="2842"/>
        <v>3.9604569066821775</v>
      </c>
      <c r="AK2729" s="91">
        <f t="shared" si="2842"/>
        <v>5.2672049058427266</v>
      </c>
      <c r="AL2729" s="148"/>
      <c r="AM2729" s="148"/>
      <c r="AN2729" s="148"/>
      <c r="AO2729" s="148"/>
      <c r="AP2729" s="80">
        <f t="shared" si="2806"/>
        <v>53</v>
      </c>
      <c r="AQ2729" s="80">
        <f t="shared" si="2807"/>
        <v>72</v>
      </c>
      <c r="AR2729" s="80">
        <f t="shared" si="2808"/>
        <v>89</v>
      </c>
      <c r="AS2729" s="80">
        <f t="shared" si="2809"/>
        <v>114</v>
      </c>
      <c r="AT2729" s="80">
        <f t="shared" si="2810"/>
        <v>90</v>
      </c>
      <c r="AU2729" s="80">
        <f t="shared" si="2811"/>
        <v>74</v>
      </c>
      <c r="AV2729" s="80">
        <f t="shared" si="2812"/>
        <v>82</v>
      </c>
      <c r="AW2729" s="80">
        <f t="shared" si="2813"/>
        <v>78</v>
      </c>
      <c r="AX2729" s="80">
        <f t="shared" si="2814"/>
        <v>123</v>
      </c>
      <c r="AY2729" s="80">
        <f t="shared" si="2815"/>
        <v>94</v>
      </c>
      <c r="AZ2729" s="80">
        <f t="shared" si="2816"/>
        <v>98</v>
      </c>
      <c r="BA2729" s="80">
        <f t="shared" si="2817"/>
        <v>128</v>
      </c>
      <c r="BB2729" s="80">
        <f t="shared" si="2818"/>
        <v>0</v>
      </c>
      <c r="BC2729" s="80">
        <f t="shared" si="2819"/>
        <v>0</v>
      </c>
      <c r="BD2729" s="80">
        <f t="shared" si="2820"/>
        <v>0</v>
      </c>
      <c r="BE2729" s="80">
        <f t="shared" si="2821"/>
        <v>0</v>
      </c>
      <c r="BG2729" s="80">
        <f t="shared" si="2822"/>
        <v>48</v>
      </c>
      <c r="BH2729" s="80">
        <f t="shared" si="2823"/>
        <v>202</v>
      </c>
      <c r="BI2729" s="80">
        <f t="shared" si="2824"/>
        <v>51</v>
      </c>
      <c r="BJ2729" s="80">
        <f t="shared" si="2825"/>
        <v>96</v>
      </c>
      <c r="BK2729" s="80">
        <f t="shared" si="2826"/>
        <v>85</v>
      </c>
      <c r="BL2729" s="80">
        <f t="shared" si="2827"/>
        <v>79</v>
      </c>
      <c r="BM2729" s="80">
        <f t="shared" si="2828"/>
        <v>80</v>
      </c>
      <c r="BN2729" s="80">
        <f t="shared" si="2829"/>
        <v>81</v>
      </c>
      <c r="BO2729" s="90">
        <f t="shared" si="2830"/>
        <v>89</v>
      </c>
      <c r="BP2729" s="90">
        <f t="shared" si="2831"/>
        <v>93</v>
      </c>
      <c r="BQ2729" s="90">
        <f t="shared" si="2832"/>
        <v>103</v>
      </c>
      <c r="BR2729" s="90">
        <f t="shared" ref="BR2729:BV2729" si="2843">SUM(N1437,N1471,N1505,N1641,N1675,N1777,N1743,N1913,N1981,N2151,N2457,N2491,N2559,N2593,N2627)</f>
        <v>136</v>
      </c>
      <c r="BS2729" s="90">
        <f t="shared" si="2843"/>
        <v>0</v>
      </c>
      <c r="BT2729" s="90">
        <f t="shared" si="2843"/>
        <v>0</v>
      </c>
      <c r="BU2729" s="90">
        <f t="shared" si="2843"/>
        <v>0</v>
      </c>
      <c r="BV2729" s="90">
        <f t="shared" si="2843"/>
        <v>0</v>
      </c>
    </row>
    <row r="2730" spans="1:74" ht="13.5" customHeight="1">
      <c r="A2730" s="88">
        <v>2727</v>
      </c>
      <c r="B2730" s="95" t="s">
        <v>17</v>
      </c>
      <c r="C2730" s="96">
        <f t="shared" si="2803"/>
        <v>4418</v>
      </c>
      <c r="D2730" s="96">
        <f t="shared" si="2803"/>
        <v>5927</v>
      </c>
      <c r="E2730" s="96">
        <f t="shared" si="2803"/>
        <v>6763</v>
      </c>
      <c r="F2730" s="96">
        <f t="shared" si="2803"/>
        <v>7240</v>
      </c>
      <c r="G2730" s="96">
        <f t="shared" si="2803"/>
        <v>8225</v>
      </c>
      <c r="H2730" s="96">
        <f t="shared" si="2803"/>
        <v>8549</v>
      </c>
      <c r="I2730" s="96">
        <f t="shared" si="2803"/>
        <v>8001</v>
      </c>
      <c r="J2730" s="96">
        <f t="shared" si="2803"/>
        <v>7755</v>
      </c>
      <c r="K2730" s="96">
        <f t="shared" si="2803"/>
        <v>8087</v>
      </c>
      <c r="L2730" s="96">
        <f t="shared" si="2803"/>
        <v>8576</v>
      </c>
      <c r="M2730" s="96">
        <f t="shared" si="2803"/>
        <v>9453</v>
      </c>
      <c r="N2730" s="96">
        <f t="shared" si="2803"/>
        <v>9346</v>
      </c>
      <c r="O2730" s="96">
        <f t="shared" si="2804"/>
        <v>0</v>
      </c>
      <c r="P2730" s="96">
        <f t="shared" si="2804"/>
        <v>0</v>
      </c>
      <c r="Q2730" s="96">
        <f t="shared" si="2804"/>
        <v>0</v>
      </c>
      <c r="R2730" s="96">
        <f t="shared" si="2804"/>
        <v>0</v>
      </c>
      <c r="Z2730" s="91">
        <f t="shared" ref="Z2730:AK2730" si="2844">C2730*100000/Z2723</f>
        <v>109.17200521396403</v>
      </c>
      <c r="AA2730" s="91">
        <f t="shared" si="2844"/>
        <v>144.25006394753552</v>
      </c>
      <c r="AB2730" s="91">
        <f t="shared" si="2844"/>
        <v>160.79387428358399</v>
      </c>
      <c r="AC2730" s="91">
        <f t="shared" si="2844"/>
        <v>167.99660108534158</v>
      </c>
      <c r="AD2730" s="91">
        <f t="shared" si="2844"/>
        <v>186.18015810713294</v>
      </c>
      <c r="AE2730" s="91">
        <f t="shared" si="2844"/>
        <v>188.73631225715295</v>
      </c>
      <c r="AF2730" s="91">
        <f t="shared" si="2844"/>
        <v>171.95069586196493</v>
      </c>
      <c r="AG2730" s="91">
        <f t="shared" si="2844"/>
        <v>162.59027376805633</v>
      </c>
      <c r="AH2730" s="91">
        <f t="shared" si="2844"/>
        <v>165.43840871449427</v>
      </c>
      <c r="AI2730" s="91">
        <f t="shared" si="2844"/>
        <v>171.51632955054762</v>
      </c>
      <c r="AJ2730" s="91">
        <f t="shared" si="2844"/>
        <v>186.25969720829167</v>
      </c>
      <c r="AK2730" s="91">
        <f t="shared" si="2844"/>
        <v>186.46703428032623</v>
      </c>
      <c r="AL2730" s="148"/>
      <c r="AM2730" s="148"/>
      <c r="AN2730" s="148"/>
      <c r="AO2730" s="148"/>
      <c r="AP2730" s="80">
        <f t="shared" si="2806"/>
        <v>2492</v>
      </c>
      <c r="AQ2730" s="80">
        <f t="shared" si="2807"/>
        <v>3187</v>
      </c>
      <c r="AR2730" s="80">
        <f t="shared" si="2808"/>
        <v>3624</v>
      </c>
      <c r="AS2730" s="80">
        <f t="shared" si="2809"/>
        <v>4039</v>
      </c>
      <c r="AT2730" s="80">
        <f t="shared" si="2810"/>
        <v>4308</v>
      </c>
      <c r="AU2730" s="80">
        <f t="shared" si="2811"/>
        <v>4699</v>
      </c>
      <c r="AV2730" s="80">
        <f t="shared" si="2812"/>
        <v>4253</v>
      </c>
      <c r="AW2730" s="80">
        <f t="shared" si="2813"/>
        <v>3979</v>
      </c>
      <c r="AX2730" s="80">
        <f t="shared" si="2814"/>
        <v>4199</v>
      </c>
      <c r="AY2730" s="80">
        <f t="shared" si="2815"/>
        <v>4491</v>
      </c>
      <c r="AZ2730" s="80">
        <f t="shared" si="2816"/>
        <v>4793</v>
      </c>
      <c r="BA2730" s="80">
        <f t="shared" si="2817"/>
        <v>4644</v>
      </c>
      <c r="BB2730" s="80">
        <f t="shared" si="2818"/>
        <v>0</v>
      </c>
      <c r="BC2730" s="80">
        <f t="shared" si="2819"/>
        <v>0</v>
      </c>
      <c r="BD2730" s="80">
        <f t="shared" si="2820"/>
        <v>0</v>
      </c>
      <c r="BE2730" s="80">
        <f t="shared" si="2821"/>
        <v>0</v>
      </c>
      <c r="BG2730" s="80">
        <f t="shared" si="2822"/>
        <v>1926</v>
      </c>
      <c r="BH2730" s="80">
        <f t="shared" si="2823"/>
        <v>2740</v>
      </c>
      <c r="BI2730" s="80">
        <f t="shared" si="2824"/>
        <v>3139</v>
      </c>
      <c r="BJ2730" s="80">
        <f t="shared" si="2825"/>
        <v>3201</v>
      </c>
      <c r="BK2730" s="80">
        <f t="shared" si="2826"/>
        <v>3917</v>
      </c>
      <c r="BL2730" s="80">
        <f t="shared" si="2827"/>
        <v>3850</v>
      </c>
      <c r="BM2730" s="80">
        <f t="shared" si="2828"/>
        <v>3748</v>
      </c>
      <c r="BN2730" s="80">
        <f t="shared" si="2829"/>
        <v>3776</v>
      </c>
      <c r="BO2730" s="80">
        <f t="shared" si="2830"/>
        <v>3888</v>
      </c>
      <c r="BP2730" s="80">
        <f t="shared" si="2831"/>
        <v>4085</v>
      </c>
      <c r="BQ2730" s="80">
        <f t="shared" si="2832"/>
        <v>4660</v>
      </c>
      <c r="BR2730" s="80">
        <f t="shared" ref="BR2730:BV2730" si="2845">SUM(N1438,N1472,N1506,N1642,N1676,N1778,N1744,N1914,N1982,N2152,N2458,N2492,N2560,N2594,N2628)</f>
        <v>4702</v>
      </c>
      <c r="BS2730" s="80">
        <f t="shared" si="2845"/>
        <v>0</v>
      </c>
      <c r="BT2730" s="80">
        <f t="shared" si="2845"/>
        <v>0</v>
      </c>
      <c r="BU2730" s="80">
        <f t="shared" si="2845"/>
        <v>0</v>
      </c>
      <c r="BV2730" s="80">
        <f t="shared" si="2845"/>
        <v>0</v>
      </c>
    </row>
    <row r="2731" spans="1:74" ht="13.5" customHeight="1">
      <c r="A2731" s="88">
        <v>2728</v>
      </c>
      <c r="B2731" s="95" t="s">
        <v>16</v>
      </c>
      <c r="C2731" s="96">
        <f t="shared" si="2803"/>
        <v>1993</v>
      </c>
      <c r="D2731" s="96">
        <f t="shared" si="2803"/>
        <v>2375</v>
      </c>
      <c r="E2731" s="96">
        <f t="shared" si="2803"/>
        <v>2294</v>
      </c>
      <c r="F2731" s="96">
        <f t="shared" si="2803"/>
        <v>2746</v>
      </c>
      <c r="G2731" s="96">
        <f t="shared" si="2803"/>
        <v>2795</v>
      </c>
      <c r="H2731" s="96">
        <f t="shared" si="2803"/>
        <v>3419</v>
      </c>
      <c r="I2731" s="96">
        <f t="shared" si="2803"/>
        <v>3814</v>
      </c>
      <c r="J2731" s="96">
        <f t="shared" si="2803"/>
        <v>3701</v>
      </c>
      <c r="K2731" s="96">
        <f t="shared" si="2803"/>
        <v>3686</v>
      </c>
      <c r="L2731" s="96">
        <f t="shared" si="2803"/>
        <v>3506</v>
      </c>
      <c r="M2731" s="96">
        <f t="shared" si="2803"/>
        <v>3617</v>
      </c>
      <c r="N2731" s="96">
        <f t="shared" si="2803"/>
        <v>3830</v>
      </c>
      <c r="O2731" s="96">
        <f t="shared" si="2804"/>
        <v>0</v>
      </c>
      <c r="P2731" s="96">
        <f t="shared" si="2804"/>
        <v>0</v>
      </c>
      <c r="Q2731" s="96">
        <f t="shared" si="2804"/>
        <v>0</v>
      </c>
      <c r="R2731" s="96">
        <f t="shared" si="2804"/>
        <v>0</v>
      </c>
      <c r="Z2731" s="91">
        <f t="shared" ref="Z2731:AK2731" si="2846">C2731*100000/Z2723</f>
        <v>49.248484923365851</v>
      </c>
      <c r="AA2731" s="91">
        <f t="shared" si="2846"/>
        <v>57.80224428469662</v>
      </c>
      <c r="AB2731" s="91">
        <f t="shared" si="2846"/>
        <v>54.541053911953526</v>
      </c>
      <c r="AC2731" s="91">
        <f t="shared" si="2846"/>
        <v>63.718047870213809</v>
      </c>
      <c r="AD2731" s="91">
        <f t="shared" si="2846"/>
        <v>63.267299928198973</v>
      </c>
      <c r="AE2731" s="91">
        <f t="shared" si="2846"/>
        <v>75.481278700105975</v>
      </c>
      <c r="AF2731" s="91">
        <f t="shared" si="2846"/>
        <v>81.967248346148509</v>
      </c>
      <c r="AG2731" s="91">
        <f t="shared" si="2846"/>
        <v>77.594661923349634</v>
      </c>
      <c r="AH2731" s="91">
        <f t="shared" si="2846"/>
        <v>75.405709721976734</v>
      </c>
      <c r="AI2731" s="91">
        <f t="shared" si="2846"/>
        <v>70.118499464111466</v>
      </c>
      <c r="AJ2731" s="91">
        <f t="shared" si="2846"/>
        <v>71.268520554574309</v>
      </c>
      <c r="AK2731" s="91">
        <f t="shared" si="2846"/>
        <v>76.414374202188043</v>
      </c>
      <c r="AL2731" s="148"/>
      <c r="AM2731" s="148"/>
      <c r="AN2731" s="148"/>
      <c r="AO2731" s="148"/>
      <c r="AP2731" s="80">
        <f t="shared" si="2806"/>
        <v>1029</v>
      </c>
      <c r="AQ2731" s="80">
        <f t="shared" si="2807"/>
        <v>1215</v>
      </c>
      <c r="AR2731" s="80">
        <f t="shared" si="2808"/>
        <v>1236</v>
      </c>
      <c r="AS2731" s="80">
        <f t="shared" si="2809"/>
        <v>1448</v>
      </c>
      <c r="AT2731" s="80">
        <f t="shared" si="2810"/>
        <v>1603</v>
      </c>
      <c r="AU2731" s="80">
        <f t="shared" si="2811"/>
        <v>1866</v>
      </c>
      <c r="AV2731" s="80">
        <f t="shared" si="2812"/>
        <v>2082</v>
      </c>
      <c r="AW2731" s="80">
        <f t="shared" si="2813"/>
        <v>1964</v>
      </c>
      <c r="AX2731" s="80">
        <f t="shared" si="2814"/>
        <v>2023</v>
      </c>
      <c r="AY2731" s="80">
        <f t="shared" si="2815"/>
        <v>1946</v>
      </c>
      <c r="AZ2731" s="80">
        <f t="shared" si="2816"/>
        <v>1915</v>
      </c>
      <c r="BA2731" s="80">
        <f t="shared" si="2817"/>
        <v>1946</v>
      </c>
      <c r="BB2731" s="80">
        <f t="shared" si="2818"/>
        <v>0</v>
      </c>
      <c r="BC2731" s="80">
        <f t="shared" si="2819"/>
        <v>0</v>
      </c>
      <c r="BD2731" s="80">
        <f t="shared" si="2820"/>
        <v>0</v>
      </c>
      <c r="BE2731" s="80">
        <f t="shared" si="2821"/>
        <v>0</v>
      </c>
      <c r="BG2731" s="80">
        <f t="shared" si="2822"/>
        <v>964</v>
      </c>
      <c r="BH2731" s="80">
        <f t="shared" si="2823"/>
        <v>1160</v>
      </c>
      <c r="BI2731" s="80">
        <f t="shared" si="2824"/>
        <v>1058</v>
      </c>
      <c r="BJ2731" s="80">
        <f t="shared" si="2825"/>
        <v>1298</v>
      </c>
      <c r="BK2731" s="80">
        <f t="shared" si="2826"/>
        <v>1192</v>
      </c>
      <c r="BL2731" s="80">
        <f t="shared" si="2827"/>
        <v>1553</v>
      </c>
      <c r="BM2731" s="80">
        <f t="shared" si="2828"/>
        <v>1732</v>
      </c>
      <c r="BN2731" s="80">
        <f t="shared" si="2829"/>
        <v>1737</v>
      </c>
      <c r="BO2731" s="80">
        <f t="shared" si="2830"/>
        <v>1663</v>
      </c>
      <c r="BP2731" s="80">
        <f t="shared" si="2831"/>
        <v>1560</v>
      </c>
      <c r="BQ2731" s="80">
        <f t="shared" si="2832"/>
        <v>1702</v>
      </c>
      <c r="BR2731" s="80">
        <f t="shared" ref="BR2731:BV2731" si="2847">SUM(N1439,N1473,N1507,N1643,N1677,N1779,N1745,N1915,N1983,N2153,N2459,N2493,N2561,N2595,N2629)</f>
        <v>1884</v>
      </c>
      <c r="BS2731" s="80">
        <f t="shared" si="2847"/>
        <v>0</v>
      </c>
      <c r="BT2731" s="80">
        <f t="shared" si="2847"/>
        <v>0</v>
      </c>
      <c r="BU2731" s="80">
        <f t="shared" si="2847"/>
        <v>0</v>
      </c>
      <c r="BV2731" s="80">
        <f t="shared" si="2847"/>
        <v>0</v>
      </c>
    </row>
    <row r="2732" spans="1:74" ht="13.5" customHeight="1">
      <c r="A2732" s="88">
        <v>2729</v>
      </c>
      <c r="B2732" s="97" t="s">
        <v>117</v>
      </c>
      <c r="C2732" s="96">
        <f t="shared" ref="C2732:H2732" si="2848">SUM(C2724:C2731)</f>
        <v>35844</v>
      </c>
      <c r="D2732" s="96">
        <f t="shared" si="2848"/>
        <v>40323</v>
      </c>
      <c r="E2732" s="96">
        <f t="shared" si="2848"/>
        <v>43170</v>
      </c>
      <c r="F2732" s="96">
        <f t="shared" si="2848"/>
        <v>44600</v>
      </c>
      <c r="G2732" s="96">
        <f t="shared" si="2848"/>
        <v>46086</v>
      </c>
      <c r="H2732" s="96">
        <f t="shared" si="2848"/>
        <v>51097</v>
      </c>
      <c r="I2732" s="96">
        <f t="shared" ref="I2732:J2732" si="2849">SUM(I2724:I2731)</f>
        <v>53000</v>
      </c>
      <c r="J2732" s="96">
        <f t="shared" si="2849"/>
        <v>53033</v>
      </c>
      <c r="K2732" s="96">
        <f t="shared" ref="K2732:L2732" si="2850">SUM(K2724:K2731)</f>
        <v>53908</v>
      </c>
      <c r="L2732" s="96">
        <f t="shared" si="2850"/>
        <v>56621</v>
      </c>
      <c r="M2732" s="96">
        <f t="shared" ref="M2732:N2732" si="2851">SUM(M2724:M2731)</f>
        <v>56681</v>
      </c>
      <c r="N2732" s="96">
        <f t="shared" si="2851"/>
        <v>55560</v>
      </c>
      <c r="O2732" s="96">
        <f t="shared" ref="O2732:R2732" si="2852">SUM(O2724:O2731)</f>
        <v>0</v>
      </c>
      <c r="P2732" s="96">
        <f t="shared" si="2852"/>
        <v>0</v>
      </c>
      <c r="Q2732" s="96">
        <f t="shared" si="2852"/>
        <v>0</v>
      </c>
      <c r="R2732" s="96">
        <f t="shared" si="2852"/>
        <v>0</v>
      </c>
      <c r="T2732" s="76">
        <v>736.1830457983466</v>
      </c>
      <c r="U2732" s="76">
        <v>754.43659504691527</v>
      </c>
      <c r="V2732" s="76">
        <v>798.54957300384899</v>
      </c>
      <c r="W2732" s="76">
        <v>776.91464286810367</v>
      </c>
      <c r="X2732" s="76">
        <v>789.12639343744297</v>
      </c>
      <c r="Y2732" s="76">
        <v>807.42482590200268</v>
      </c>
      <c r="Z2732" s="91">
        <f t="shared" ref="Z2732:AK2732" si="2853">C2732*100000/Z2723</f>
        <v>885.73140672008299</v>
      </c>
      <c r="AA2732" s="91">
        <f t="shared" si="2853"/>
        <v>981.37258791234603</v>
      </c>
      <c r="AB2732" s="91">
        <f t="shared" si="2853"/>
        <v>1026.3894060065534</v>
      </c>
      <c r="AC2732" s="91">
        <f t="shared" si="2853"/>
        <v>1034.8961890063861</v>
      </c>
      <c r="AD2732" s="91">
        <f t="shared" si="2853"/>
        <v>1043.1974184225323</v>
      </c>
      <c r="AE2732" s="91">
        <f t="shared" si="2853"/>
        <v>1128.0687036382903</v>
      </c>
      <c r="AF2732" s="91">
        <f t="shared" si="2853"/>
        <v>1139.030981212866</v>
      </c>
      <c r="AG2732" s="91">
        <f t="shared" si="2853"/>
        <v>1111.8826548989466</v>
      </c>
      <c r="AH2732" s="91">
        <f t="shared" si="2853"/>
        <v>1102.8136190158225</v>
      </c>
      <c r="AI2732" s="91">
        <f t="shared" si="2853"/>
        <v>1132.395766730592</v>
      </c>
      <c r="AJ2732" s="91">
        <f t="shared" si="2853"/>
        <v>1116.8291439186692</v>
      </c>
      <c r="AK2732" s="91">
        <f t="shared" si="2853"/>
        <v>1108.507214275083</v>
      </c>
      <c r="AL2732" s="148"/>
      <c r="AM2732" s="148"/>
      <c r="AN2732" s="148"/>
      <c r="AO2732" s="148"/>
      <c r="AP2732" s="80">
        <f t="shared" si="2806"/>
        <v>19266</v>
      </c>
      <c r="AQ2732" s="80">
        <f t="shared" si="2807"/>
        <v>21195</v>
      </c>
      <c r="AR2732" s="80">
        <f t="shared" si="2808"/>
        <v>23136</v>
      </c>
      <c r="AS2732" s="80">
        <f t="shared" si="2809"/>
        <v>23883</v>
      </c>
      <c r="AT2732" s="80">
        <f t="shared" si="2810"/>
        <v>24316</v>
      </c>
      <c r="AU2732" s="80">
        <f t="shared" si="2811"/>
        <v>26883</v>
      </c>
      <c r="AV2732" s="80">
        <f t="shared" si="2812"/>
        <v>27558</v>
      </c>
      <c r="AW2732" s="80">
        <f t="shared" si="2813"/>
        <v>26813</v>
      </c>
      <c r="AX2732" s="80">
        <f t="shared" si="2814"/>
        <v>27693</v>
      </c>
      <c r="AY2732" s="80">
        <f t="shared" si="2815"/>
        <v>28654</v>
      </c>
      <c r="AZ2732" s="80">
        <f t="shared" si="2816"/>
        <v>27835</v>
      </c>
      <c r="BA2732" s="80">
        <f t="shared" si="2817"/>
        <v>27089</v>
      </c>
      <c r="BB2732" s="80">
        <f t="shared" si="2818"/>
        <v>0</v>
      </c>
      <c r="BC2732" s="80">
        <f t="shared" si="2819"/>
        <v>0</v>
      </c>
      <c r="BD2732" s="80">
        <f t="shared" si="2820"/>
        <v>0</v>
      </c>
      <c r="BE2732" s="80">
        <f t="shared" si="2821"/>
        <v>0</v>
      </c>
      <c r="BG2732" s="80">
        <f t="shared" si="2822"/>
        <v>16578</v>
      </c>
      <c r="BH2732" s="80">
        <f t="shared" si="2823"/>
        <v>19128</v>
      </c>
      <c r="BI2732" s="80">
        <f t="shared" si="2824"/>
        <v>20034</v>
      </c>
      <c r="BJ2732" s="80">
        <f t="shared" si="2825"/>
        <v>20717</v>
      </c>
      <c r="BK2732" s="80">
        <f t="shared" si="2826"/>
        <v>21770</v>
      </c>
      <c r="BL2732" s="80">
        <f t="shared" si="2827"/>
        <v>24214</v>
      </c>
      <c r="BM2732" s="80">
        <f t="shared" si="2828"/>
        <v>25442</v>
      </c>
      <c r="BN2732" s="80">
        <f t="shared" si="2829"/>
        <v>26220</v>
      </c>
      <c r="BO2732" s="80">
        <f t="shared" si="2830"/>
        <v>26215</v>
      </c>
      <c r="BP2732" s="80">
        <f t="shared" si="2831"/>
        <v>27967</v>
      </c>
      <c r="BQ2732" s="80">
        <f t="shared" si="2832"/>
        <v>28846</v>
      </c>
      <c r="BR2732" s="80">
        <f t="shared" ref="BR2732:BV2732" si="2854">SUM(N1440,N1474,N1508,N1644,N1678,N1780,N1746,N1916,N1984,N2154,N2460,N2494,N2562,N2596,N2630)</f>
        <v>28471</v>
      </c>
      <c r="BS2732" s="80">
        <f t="shared" si="2854"/>
        <v>0</v>
      </c>
      <c r="BT2732" s="80">
        <f t="shared" si="2854"/>
        <v>0</v>
      </c>
      <c r="BU2732" s="80">
        <f t="shared" si="2854"/>
        <v>0</v>
      </c>
      <c r="BV2732" s="80">
        <f t="shared" si="2854"/>
        <v>0</v>
      </c>
    </row>
    <row r="2733" spans="1:74" ht="13.5" customHeight="1">
      <c r="A2733" s="88">
        <v>2730</v>
      </c>
      <c r="B2733" s="95" t="s">
        <v>15</v>
      </c>
      <c r="C2733" s="96">
        <f t="shared" ref="C2733:C2755" si="2855">SUM(AP2733,BG2733)</f>
        <v>2026</v>
      </c>
      <c r="D2733" s="96">
        <f t="shared" ref="D2733:D2755" si="2856">SUM(AQ2733,BH2733)</f>
        <v>2131</v>
      </c>
      <c r="E2733" s="96">
        <f t="shared" ref="E2733:E2755" si="2857">SUM(AR2733,BI2733)</f>
        <v>2324</v>
      </c>
      <c r="F2733" s="96">
        <f t="shared" ref="F2733:F2755" si="2858">SUM(AS2733,BJ2733)</f>
        <v>2059</v>
      </c>
      <c r="G2733" s="96">
        <f t="shared" ref="G2733:G2755" si="2859">SUM(AT2733,BK2733)</f>
        <v>1906</v>
      </c>
      <c r="H2733" s="96">
        <f t="shared" ref="H2733:H2755" si="2860">SUM(AU2733,BL2733)</f>
        <v>2764</v>
      </c>
      <c r="I2733" s="96">
        <f t="shared" ref="I2733:I2755" si="2861">SUM(AV2733,BM2733)</f>
        <v>1883</v>
      </c>
      <c r="J2733" s="96">
        <f t="shared" ref="J2733:J2755" si="2862">SUM(AW2733,BN2733)</f>
        <v>1868</v>
      </c>
      <c r="K2733" s="96">
        <f t="shared" ref="K2733:K2755" si="2863">SUM(AX2733,BO2733)</f>
        <v>1678</v>
      </c>
      <c r="L2733" s="96">
        <f t="shared" ref="L2733:L2755" si="2864">SUM(AY2733,BP2733)</f>
        <v>1290</v>
      </c>
      <c r="M2733" s="96">
        <f t="shared" ref="M2733:M2755" si="2865">SUM(AZ2733,BQ2733)</f>
        <v>1143</v>
      </c>
      <c r="N2733" s="96">
        <f t="shared" ref="N2733:N2755" si="2866">SUM(BA2733,BR2733)</f>
        <v>1200</v>
      </c>
      <c r="O2733" s="96">
        <f t="shared" ref="O2733:R2748" si="2867">SUM(BB2733,BS2733)</f>
        <v>0</v>
      </c>
      <c r="P2733" s="96">
        <f t="shared" si="2867"/>
        <v>0</v>
      </c>
      <c r="Q2733" s="96">
        <f t="shared" si="2867"/>
        <v>0</v>
      </c>
      <c r="R2733" s="96">
        <f t="shared" si="2867"/>
        <v>0</v>
      </c>
      <c r="Z2733" s="91">
        <f t="shared" ref="Z2733:AK2733" si="2868">C2733*100000/Z2723</f>
        <v>50.063939013918322</v>
      </c>
      <c r="AA2733" s="91">
        <f t="shared" si="2868"/>
        <v>51.863824240289894</v>
      </c>
      <c r="AB2733" s="91">
        <f t="shared" si="2868"/>
        <v>55.254319656224929</v>
      </c>
      <c r="AC2733" s="91">
        <f t="shared" si="2868"/>
        <v>47.776933927447281</v>
      </c>
      <c r="AD2733" s="91">
        <f t="shared" si="2868"/>
        <v>43.143997732789707</v>
      </c>
      <c r="AE2733" s="91">
        <f t="shared" si="2868"/>
        <v>61.020840692334865</v>
      </c>
      <c r="AF2733" s="91">
        <f t="shared" si="2868"/>
        <v>40.467836558940128</v>
      </c>
      <c r="AG2733" s="91">
        <f t="shared" si="2868"/>
        <v>39.164233578172691</v>
      </c>
      <c r="AH2733" s="91">
        <f t="shared" si="2868"/>
        <v>34.327395798555877</v>
      </c>
      <c r="AI2733" s="91">
        <f t="shared" si="2868"/>
        <v>25.799447891815117</v>
      </c>
      <c r="AJ2733" s="91">
        <f t="shared" si="2868"/>
        <v>22.521404200685218</v>
      </c>
      <c r="AK2733" s="91">
        <f t="shared" si="2868"/>
        <v>23.941840481103302</v>
      </c>
      <c r="AL2733" s="148"/>
      <c r="AM2733" s="148"/>
      <c r="AN2733" s="148"/>
      <c r="AO2733" s="148"/>
      <c r="AP2733" s="80">
        <f t="shared" si="2806"/>
        <v>1202</v>
      </c>
      <c r="AQ2733" s="80">
        <f t="shared" si="2807"/>
        <v>1231</v>
      </c>
      <c r="AR2733" s="80">
        <f t="shared" si="2808"/>
        <v>1341</v>
      </c>
      <c r="AS2733" s="80">
        <f t="shared" si="2809"/>
        <v>1216</v>
      </c>
      <c r="AT2733" s="80">
        <f t="shared" si="2810"/>
        <v>1104</v>
      </c>
      <c r="AU2733" s="80">
        <f t="shared" si="2811"/>
        <v>1668</v>
      </c>
      <c r="AV2733" s="80">
        <f t="shared" si="2812"/>
        <v>1104</v>
      </c>
      <c r="AW2733" s="80">
        <f t="shared" si="2813"/>
        <v>985</v>
      </c>
      <c r="AX2733" s="80">
        <f t="shared" si="2814"/>
        <v>899</v>
      </c>
      <c r="AY2733" s="80">
        <f t="shared" si="2815"/>
        <v>708</v>
      </c>
      <c r="AZ2733" s="80">
        <f t="shared" si="2816"/>
        <v>618</v>
      </c>
      <c r="BA2733" s="80">
        <f t="shared" si="2817"/>
        <v>677</v>
      </c>
      <c r="BB2733" s="80">
        <f t="shared" si="2818"/>
        <v>0</v>
      </c>
      <c r="BC2733" s="80">
        <f t="shared" si="2819"/>
        <v>0</v>
      </c>
      <c r="BD2733" s="80">
        <f t="shared" si="2820"/>
        <v>0</v>
      </c>
      <c r="BE2733" s="80">
        <f t="shared" si="2821"/>
        <v>0</v>
      </c>
      <c r="BG2733" s="80">
        <f t="shared" si="2822"/>
        <v>824</v>
      </c>
      <c r="BH2733" s="80">
        <f t="shared" si="2823"/>
        <v>900</v>
      </c>
      <c r="BI2733" s="80">
        <f t="shared" si="2824"/>
        <v>983</v>
      </c>
      <c r="BJ2733" s="80">
        <f t="shared" si="2825"/>
        <v>843</v>
      </c>
      <c r="BK2733" s="80">
        <f t="shared" si="2826"/>
        <v>802</v>
      </c>
      <c r="BL2733" s="80">
        <f t="shared" si="2827"/>
        <v>1096</v>
      </c>
      <c r="BM2733" s="80">
        <f t="shared" si="2828"/>
        <v>779</v>
      </c>
      <c r="BN2733" s="80">
        <f t="shared" si="2829"/>
        <v>883</v>
      </c>
      <c r="BO2733" s="80">
        <f t="shared" si="2830"/>
        <v>779</v>
      </c>
      <c r="BP2733" s="80">
        <f t="shared" si="2831"/>
        <v>582</v>
      </c>
      <c r="BQ2733" s="80">
        <f t="shared" si="2832"/>
        <v>525</v>
      </c>
      <c r="BR2733" s="80">
        <f t="shared" ref="BR2733:BV2733" si="2869">SUM(N1441,N1475,N1509,N1645,N1679,N1781,N1747,N1917,N1985,N2155,N2461,N2495,N2563,N2597,N2631)</f>
        <v>523</v>
      </c>
      <c r="BS2733" s="80">
        <f t="shared" si="2869"/>
        <v>0</v>
      </c>
      <c r="BT2733" s="80">
        <f t="shared" si="2869"/>
        <v>0</v>
      </c>
      <c r="BU2733" s="80">
        <f t="shared" si="2869"/>
        <v>0</v>
      </c>
      <c r="BV2733" s="80">
        <f t="shared" si="2869"/>
        <v>0</v>
      </c>
    </row>
    <row r="2734" spans="1:74" ht="13.5" customHeight="1">
      <c r="A2734" s="88">
        <v>2731</v>
      </c>
      <c r="B2734" s="95" t="s">
        <v>14</v>
      </c>
      <c r="C2734" s="96">
        <f t="shared" si="2855"/>
        <v>32486</v>
      </c>
      <c r="D2734" s="96">
        <f t="shared" si="2856"/>
        <v>33778</v>
      </c>
      <c r="E2734" s="96">
        <f t="shared" si="2857"/>
        <v>31108</v>
      </c>
      <c r="F2734" s="96">
        <f t="shared" si="2858"/>
        <v>30033</v>
      </c>
      <c r="G2734" s="96">
        <f t="shared" si="2859"/>
        <v>28711</v>
      </c>
      <c r="H2734" s="96">
        <f t="shared" si="2860"/>
        <v>29166</v>
      </c>
      <c r="I2734" s="96">
        <f t="shared" si="2861"/>
        <v>28405</v>
      </c>
      <c r="J2734" s="96">
        <f t="shared" si="2862"/>
        <v>27488</v>
      </c>
      <c r="K2734" s="96">
        <f t="shared" si="2863"/>
        <v>26084</v>
      </c>
      <c r="L2734" s="96">
        <f t="shared" si="2864"/>
        <v>27861</v>
      </c>
      <c r="M2734" s="96">
        <f t="shared" si="2865"/>
        <v>25821</v>
      </c>
      <c r="N2734" s="96">
        <f t="shared" si="2866"/>
        <v>25964</v>
      </c>
      <c r="O2734" s="96">
        <f t="shared" si="2867"/>
        <v>0</v>
      </c>
      <c r="P2734" s="96">
        <f t="shared" si="2867"/>
        <v>0</v>
      </c>
      <c r="Q2734" s="96">
        <f t="shared" si="2867"/>
        <v>0</v>
      </c>
      <c r="R2734" s="96">
        <f t="shared" si="2867"/>
        <v>0</v>
      </c>
      <c r="Z2734" s="91">
        <f t="shared" ref="Z2734:AK2734" si="2870">C2734*100000/Z2723</f>
        <v>802.75277532386497</v>
      </c>
      <c r="AA2734" s="91">
        <f t="shared" si="2870"/>
        <v>822.08177155725571</v>
      </c>
      <c r="AB2734" s="91">
        <f t="shared" si="2870"/>
        <v>739.60902575983016</v>
      </c>
      <c r="AC2734" s="91">
        <f t="shared" si="2870"/>
        <v>696.88424314862755</v>
      </c>
      <c r="AD2734" s="91">
        <f t="shared" si="2870"/>
        <v>649.89890813542775</v>
      </c>
      <c r="AE2734" s="91">
        <f t="shared" si="2870"/>
        <v>643.89791593076654</v>
      </c>
      <c r="AF2734" s="91">
        <f t="shared" si="2870"/>
        <v>610.45613247832944</v>
      </c>
      <c r="AG2734" s="91">
        <f t="shared" si="2870"/>
        <v>576.30966413105511</v>
      </c>
      <c r="AH2734" s="91">
        <f t="shared" si="2870"/>
        <v>533.60893445144904</v>
      </c>
      <c r="AI2734" s="91">
        <f t="shared" si="2870"/>
        <v>557.20807574717901</v>
      </c>
      <c r="AJ2734" s="91">
        <f t="shared" si="2870"/>
        <v>508.77093426587317</v>
      </c>
      <c r="AK2734" s="91">
        <f t="shared" si="2870"/>
        <v>518.02162187613851</v>
      </c>
      <c r="AL2734" s="148"/>
      <c r="AM2734" s="148"/>
      <c r="AN2734" s="148"/>
      <c r="AO2734" s="148"/>
      <c r="AP2734" s="80">
        <f t="shared" si="2806"/>
        <v>17412</v>
      </c>
      <c r="AQ2734" s="80">
        <f t="shared" si="2807"/>
        <v>17718</v>
      </c>
      <c r="AR2734" s="80">
        <f t="shared" si="2808"/>
        <v>16392</v>
      </c>
      <c r="AS2734" s="80">
        <f t="shared" si="2809"/>
        <v>15814</v>
      </c>
      <c r="AT2734" s="80">
        <f t="shared" si="2810"/>
        <v>15025</v>
      </c>
      <c r="AU2734" s="80">
        <f t="shared" si="2811"/>
        <v>15191</v>
      </c>
      <c r="AV2734" s="80">
        <f t="shared" si="2812"/>
        <v>15118</v>
      </c>
      <c r="AW2734" s="80">
        <f t="shared" si="2813"/>
        <v>14080</v>
      </c>
      <c r="AX2734" s="80">
        <f t="shared" si="2814"/>
        <v>13316</v>
      </c>
      <c r="AY2734" s="80">
        <f t="shared" si="2815"/>
        <v>14117</v>
      </c>
      <c r="AZ2734" s="80">
        <f t="shared" si="2816"/>
        <v>12811</v>
      </c>
      <c r="BA2734" s="80">
        <f t="shared" si="2817"/>
        <v>12810</v>
      </c>
      <c r="BB2734" s="80">
        <f t="shared" si="2818"/>
        <v>0</v>
      </c>
      <c r="BC2734" s="80">
        <f t="shared" si="2819"/>
        <v>0</v>
      </c>
      <c r="BD2734" s="80">
        <f t="shared" si="2820"/>
        <v>0</v>
      </c>
      <c r="BE2734" s="80">
        <f t="shared" si="2821"/>
        <v>0</v>
      </c>
      <c r="BG2734" s="80">
        <f t="shared" si="2822"/>
        <v>15074</v>
      </c>
      <c r="BH2734" s="80">
        <f t="shared" si="2823"/>
        <v>16060</v>
      </c>
      <c r="BI2734" s="80">
        <f t="shared" si="2824"/>
        <v>14716</v>
      </c>
      <c r="BJ2734" s="80">
        <f t="shared" si="2825"/>
        <v>14219</v>
      </c>
      <c r="BK2734" s="80">
        <f t="shared" si="2826"/>
        <v>13686</v>
      </c>
      <c r="BL2734" s="80">
        <f t="shared" si="2827"/>
        <v>13975</v>
      </c>
      <c r="BM2734" s="80">
        <f t="shared" si="2828"/>
        <v>13287</v>
      </c>
      <c r="BN2734" s="80">
        <f t="shared" si="2829"/>
        <v>13408</v>
      </c>
      <c r="BO2734" s="80">
        <f t="shared" si="2830"/>
        <v>12768</v>
      </c>
      <c r="BP2734" s="80">
        <f t="shared" si="2831"/>
        <v>13744</v>
      </c>
      <c r="BQ2734" s="80">
        <f t="shared" si="2832"/>
        <v>13010</v>
      </c>
      <c r="BR2734" s="80">
        <f t="shared" ref="BR2734:BV2734" si="2871">SUM(N1442,N1476,N1510,N1646,N1680,N1782,N1748,N1918,N1986,N2156,N2462,N2496,N2564,N2598,N2632)</f>
        <v>13154</v>
      </c>
      <c r="BS2734" s="80">
        <f t="shared" si="2871"/>
        <v>0</v>
      </c>
      <c r="BT2734" s="80">
        <f t="shared" si="2871"/>
        <v>0</v>
      </c>
      <c r="BU2734" s="80">
        <f t="shared" si="2871"/>
        <v>0</v>
      </c>
      <c r="BV2734" s="80">
        <f t="shared" si="2871"/>
        <v>0</v>
      </c>
    </row>
    <row r="2735" spans="1:74" ht="13.5" customHeight="1">
      <c r="A2735" s="88">
        <v>2732</v>
      </c>
      <c r="B2735" s="95" t="s">
        <v>13</v>
      </c>
      <c r="C2735" s="96">
        <f t="shared" si="2855"/>
        <v>33387</v>
      </c>
      <c r="D2735" s="96">
        <f t="shared" si="2856"/>
        <v>35142</v>
      </c>
      <c r="E2735" s="96">
        <f t="shared" si="2857"/>
        <v>35033</v>
      </c>
      <c r="F2735" s="96">
        <f t="shared" si="2858"/>
        <v>35310</v>
      </c>
      <c r="G2735" s="96">
        <f t="shared" si="2859"/>
        <v>34577</v>
      </c>
      <c r="H2735" s="96">
        <f t="shared" si="2860"/>
        <v>38473</v>
      </c>
      <c r="I2735" s="96">
        <f t="shared" si="2861"/>
        <v>38723</v>
      </c>
      <c r="J2735" s="96">
        <f t="shared" si="2862"/>
        <v>32369</v>
      </c>
      <c r="K2735" s="96">
        <f t="shared" si="2863"/>
        <v>27747</v>
      </c>
      <c r="L2735" s="96">
        <f t="shared" si="2864"/>
        <v>29378</v>
      </c>
      <c r="M2735" s="96">
        <f t="shared" si="2865"/>
        <v>22854</v>
      </c>
      <c r="N2735" s="96">
        <f t="shared" si="2866"/>
        <v>21504</v>
      </c>
      <c r="O2735" s="96">
        <f t="shared" si="2867"/>
        <v>0</v>
      </c>
      <c r="P2735" s="96">
        <f t="shared" si="2867"/>
        <v>0</v>
      </c>
      <c r="Q2735" s="96">
        <f t="shared" si="2867"/>
        <v>0</v>
      </c>
      <c r="R2735" s="96">
        <f t="shared" si="2867"/>
        <v>0</v>
      </c>
      <c r="Z2735" s="91">
        <f t="shared" ref="Z2735:AK2735" si="2872">C2735*100000/Z2723</f>
        <v>825.01714306894917</v>
      </c>
      <c r="AA2735" s="91">
        <f t="shared" si="2872"/>
        <v>855.27851311697202</v>
      </c>
      <c r="AB2735" s="91">
        <f t="shared" si="2872"/>
        <v>832.9279606353391</v>
      </c>
      <c r="AC2735" s="91">
        <f t="shared" si="2872"/>
        <v>819.33148954743251</v>
      </c>
      <c r="AD2735" s="91">
        <f t="shared" si="2872"/>
        <v>782.68101238545114</v>
      </c>
      <c r="AE2735" s="91">
        <f t="shared" si="2872"/>
        <v>849.36859766866837</v>
      </c>
      <c r="AF2735" s="91">
        <f t="shared" si="2872"/>
        <v>832.20182425482653</v>
      </c>
      <c r="AG2735" s="91">
        <f t="shared" si="2872"/>
        <v>678.64404533826109</v>
      </c>
      <c r="AH2735" s="91">
        <f t="shared" si="2872"/>
        <v>567.62947033523835</v>
      </c>
      <c r="AI2735" s="91">
        <f t="shared" si="2872"/>
        <v>587.54742648507317</v>
      </c>
      <c r="AJ2735" s="91">
        <f t="shared" si="2872"/>
        <v>450.30986141947506</v>
      </c>
      <c r="AK2735" s="91">
        <f t="shared" si="2872"/>
        <v>429.03778142137122</v>
      </c>
      <c r="AL2735" s="148"/>
      <c r="AM2735" s="148"/>
      <c r="AN2735" s="148"/>
      <c r="AO2735" s="148"/>
      <c r="AP2735" s="80">
        <f t="shared" si="2806"/>
        <v>17361</v>
      </c>
      <c r="AQ2735" s="80">
        <f t="shared" si="2807"/>
        <v>18163</v>
      </c>
      <c r="AR2735" s="80">
        <f t="shared" si="2808"/>
        <v>18371</v>
      </c>
      <c r="AS2735" s="80">
        <f t="shared" si="2809"/>
        <v>18189</v>
      </c>
      <c r="AT2735" s="80">
        <f t="shared" si="2810"/>
        <v>18063</v>
      </c>
      <c r="AU2735" s="80">
        <f t="shared" si="2811"/>
        <v>19839</v>
      </c>
      <c r="AV2735" s="80">
        <f t="shared" si="2812"/>
        <v>20359</v>
      </c>
      <c r="AW2735" s="80">
        <f t="shared" si="2813"/>
        <v>16739</v>
      </c>
      <c r="AX2735" s="80">
        <f t="shared" si="2814"/>
        <v>14216</v>
      </c>
      <c r="AY2735" s="80">
        <f t="shared" si="2815"/>
        <v>14664</v>
      </c>
      <c r="AZ2735" s="80">
        <f t="shared" si="2816"/>
        <v>11319</v>
      </c>
      <c r="BA2735" s="80">
        <f t="shared" si="2817"/>
        <v>10280</v>
      </c>
      <c r="BB2735" s="80">
        <f t="shared" si="2818"/>
        <v>0</v>
      </c>
      <c r="BC2735" s="80">
        <f t="shared" si="2819"/>
        <v>0</v>
      </c>
      <c r="BD2735" s="80">
        <f t="shared" si="2820"/>
        <v>0</v>
      </c>
      <c r="BE2735" s="80">
        <f t="shared" si="2821"/>
        <v>0</v>
      </c>
      <c r="BG2735" s="80">
        <f t="shared" si="2822"/>
        <v>16026</v>
      </c>
      <c r="BH2735" s="80">
        <f t="shared" si="2823"/>
        <v>16979</v>
      </c>
      <c r="BI2735" s="80">
        <f t="shared" si="2824"/>
        <v>16662</v>
      </c>
      <c r="BJ2735" s="80">
        <f t="shared" si="2825"/>
        <v>17121</v>
      </c>
      <c r="BK2735" s="80">
        <f t="shared" si="2826"/>
        <v>16514</v>
      </c>
      <c r="BL2735" s="80">
        <f t="shared" si="2827"/>
        <v>18634</v>
      </c>
      <c r="BM2735" s="80">
        <f t="shared" si="2828"/>
        <v>18364</v>
      </c>
      <c r="BN2735" s="80">
        <f t="shared" si="2829"/>
        <v>15630</v>
      </c>
      <c r="BO2735" s="80">
        <f t="shared" si="2830"/>
        <v>13531</v>
      </c>
      <c r="BP2735" s="80">
        <f t="shared" si="2831"/>
        <v>14714</v>
      </c>
      <c r="BQ2735" s="80">
        <f t="shared" si="2832"/>
        <v>11535</v>
      </c>
      <c r="BR2735" s="80">
        <f t="shared" ref="BR2735:BV2735" si="2873">SUM(N1443,N1477,N1511,N1647,N1681,N1783,N1749,N1919,N1987,N2157,N2463,N2497,N2565,N2599,N2633)</f>
        <v>11224</v>
      </c>
      <c r="BS2735" s="80">
        <f t="shared" si="2873"/>
        <v>0</v>
      </c>
      <c r="BT2735" s="80">
        <f t="shared" si="2873"/>
        <v>0</v>
      </c>
      <c r="BU2735" s="80">
        <f t="shared" si="2873"/>
        <v>0</v>
      </c>
      <c r="BV2735" s="80">
        <f t="shared" si="2873"/>
        <v>0</v>
      </c>
    </row>
    <row r="2736" spans="1:74" ht="13.5" customHeight="1">
      <c r="A2736" s="88">
        <v>2733</v>
      </c>
      <c r="B2736" s="95" t="s">
        <v>12</v>
      </c>
      <c r="C2736" s="96">
        <f t="shared" si="2855"/>
        <v>108588</v>
      </c>
      <c r="D2736" s="96">
        <f t="shared" si="2856"/>
        <v>114184</v>
      </c>
      <c r="E2736" s="96">
        <f t="shared" si="2857"/>
        <v>113208</v>
      </c>
      <c r="F2736" s="96">
        <f t="shared" si="2858"/>
        <v>117961</v>
      </c>
      <c r="G2736" s="96">
        <f t="shared" si="2859"/>
        <v>120276</v>
      </c>
      <c r="H2736" s="96">
        <f t="shared" si="2860"/>
        <v>142611</v>
      </c>
      <c r="I2736" s="96">
        <f t="shared" si="2861"/>
        <v>143764</v>
      </c>
      <c r="J2736" s="96">
        <f t="shared" si="2862"/>
        <v>131742</v>
      </c>
      <c r="K2736" s="96">
        <f t="shared" si="2863"/>
        <v>134146</v>
      </c>
      <c r="L2736" s="96">
        <f t="shared" si="2864"/>
        <v>145693</v>
      </c>
      <c r="M2736" s="96">
        <f t="shared" si="2865"/>
        <v>114431</v>
      </c>
      <c r="N2736" s="96">
        <f t="shared" si="2866"/>
        <v>108802</v>
      </c>
      <c r="O2736" s="96">
        <f t="shared" si="2867"/>
        <v>0</v>
      </c>
      <c r="P2736" s="96">
        <f t="shared" si="2867"/>
        <v>0</v>
      </c>
      <c r="Q2736" s="96">
        <f t="shared" si="2867"/>
        <v>0</v>
      </c>
      <c r="R2736" s="96">
        <f t="shared" si="2867"/>
        <v>0</v>
      </c>
      <c r="Z2736" s="91">
        <f t="shared" ref="Z2736:AK2736" si="2874">C2736*100000/Z2723</f>
        <v>2683.288751057928</v>
      </c>
      <c r="AA2736" s="91">
        <f t="shared" si="2874"/>
        <v>2778.9858784858102</v>
      </c>
      <c r="AB2736" s="91">
        <f t="shared" si="2874"/>
        <v>2691.5796125825782</v>
      </c>
      <c r="AC2736" s="91">
        <f t="shared" si="2874"/>
        <v>2737.1611962193338</v>
      </c>
      <c r="AD2736" s="91">
        <f t="shared" si="2874"/>
        <v>2722.5537624916133</v>
      </c>
      <c r="AE2736" s="91">
        <f t="shared" si="2874"/>
        <v>3148.4237018721301</v>
      </c>
      <c r="AF2736" s="91">
        <f t="shared" si="2874"/>
        <v>3089.6537732657825</v>
      </c>
      <c r="AG2736" s="91">
        <f t="shared" si="2874"/>
        <v>2762.084828723569</v>
      </c>
      <c r="AH2736" s="91">
        <f t="shared" si="2874"/>
        <v>2744.2686750852663</v>
      </c>
      <c r="AI2736" s="91">
        <f t="shared" si="2874"/>
        <v>2913.7976447304027</v>
      </c>
      <c r="AJ2736" s="91">
        <f t="shared" si="2874"/>
        <v>2254.721613375862</v>
      </c>
      <c r="AK2736" s="91">
        <f t="shared" si="2874"/>
        <v>2170.766773354168</v>
      </c>
      <c r="AL2736" s="148"/>
      <c r="AM2736" s="148"/>
      <c r="AN2736" s="148"/>
      <c r="AO2736" s="148"/>
      <c r="AP2736" s="80">
        <f t="shared" si="2806"/>
        <v>53167</v>
      </c>
      <c r="AQ2736" s="80">
        <f t="shared" si="2807"/>
        <v>55477</v>
      </c>
      <c r="AR2736" s="80">
        <f t="shared" si="2808"/>
        <v>54704</v>
      </c>
      <c r="AS2736" s="80">
        <f t="shared" si="2809"/>
        <v>58931</v>
      </c>
      <c r="AT2736" s="80">
        <f t="shared" si="2810"/>
        <v>58881</v>
      </c>
      <c r="AU2736" s="80">
        <f t="shared" si="2811"/>
        <v>71380</v>
      </c>
      <c r="AV2736" s="80">
        <f t="shared" si="2812"/>
        <v>70754</v>
      </c>
      <c r="AW2736" s="80">
        <f t="shared" si="2813"/>
        <v>64110</v>
      </c>
      <c r="AX2736" s="80">
        <f t="shared" si="2814"/>
        <v>66694</v>
      </c>
      <c r="AY2736" s="80">
        <f t="shared" si="2815"/>
        <v>71818</v>
      </c>
      <c r="AZ2736" s="80">
        <f t="shared" si="2816"/>
        <v>56167</v>
      </c>
      <c r="BA2736" s="80">
        <f t="shared" si="2817"/>
        <v>51271</v>
      </c>
      <c r="BB2736" s="80">
        <f t="shared" si="2818"/>
        <v>0</v>
      </c>
      <c r="BC2736" s="80">
        <f t="shared" si="2819"/>
        <v>0</v>
      </c>
      <c r="BD2736" s="80">
        <f t="shared" si="2820"/>
        <v>0</v>
      </c>
      <c r="BE2736" s="80">
        <f t="shared" si="2821"/>
        <v>0</v>
      </c>
      <c r="BG2736" s="80">
        <f t="shared" si="2822"/>
        <v>55421</v>
      </c>
      <c r="BH2736" s="80">
        <f t="shared" si="2823"/>
        <v>58707</v>
      </c>
      <c r="BI2736" s="80">
        <f t="shared" si="2824"/>
        <v>58504</v>
      </c>
      <c r="BJ2736" s="80">
        <f t="shared" si="2825"/>
        <v>59030</v>
      </c>
      <c r="BK2736" s="80">
        <f t="shared" si="2826"/>
        <v>61395</v>
      </c>
      <c r="BL2736" s="80">
        <f t="shared" si="2827"/>
        <v>71231</v>
      </c>
      <c r="BM2736" s="80">
        <f t="shared" si="2828"/>
        <v>73010</v>
      </c>
      <c r="BN2736" s="80">
        <f t="shared" si="2829"/>
        <v>67632</v>
      </c>
      <c r="BO2736" s="80">
        <f t="shared" si="2830"/>
        <v>67452</v>
      </c>
      <c r="BP2736" s="80">
        <f t="shared" si="2831"/>
        <v>73875</v>
      </c>
      <c r="BQ2736" s="80">
        <f t="shared" si="2832"/>
        <v>58264</v>
      </c>
      <c r="BR2736" s="80">
        <f t="shared" ref="BR2736:BV2736" si="2875">SUM(N1444,N1478,N1512,N1648,N1682,N1784,N1750,N1920,N1988,N2158,N2464,N2498,N2566,N2600,N2634)</f>
        <v>57531</v>
      </c>
      <c r="BS2736" s="80">
        <f t="shared" si="2875"/>
        <v>0</v>
      </c>
      <c r="BT2736" s="80">
        <f t="shared" si="2875"/>
        <v>0</v>
      </c>
      <c r="BU2736" s="80">
        <f t="shared" si="2875"/>
        <v>0</v>
      </c>
      <c r="BV2736" s="80">
        <f t="shared" si="2875"/>
        <v>0</v>
      </c>
    </row>
    <row r="2737" spans="1:74" ht="13.5" customHeight="1">
      <c r="A2737" s="88">
        <v>2734</v>
      </c>
      <c r="B2737" s="95" t="s">
        <v>11</v>
      </c>
      <c r="C2737" s="96">
        <f t="shared" si="2855"/>
        <v>17025</v>
      </c>
      <c r="D2737" s="96">
        <f t="shared" si="2856"/>
        <v>21193</v>
      </c>
      <c r="E2737" s="96">
        <f t="shared" si="2857"/>
        <v>22536</v>
      </c>
      <c r="F2737" s="96">
        <f t="shared" si="2858"/>
        <v>28813</v>
      </c>
      <c r="G2737" s="96">
        <f t="shared" si="2859"/>
        <v>27233</v>
      </c>
      <c r="H2737" s="96">
        <f t="shared" si="2860"/>
        <v>32829</v>
      </c>
      <c r="I2737" s="96">
        <f t="shared" si="2861"/>
        <v>29357</v>
      </c>
      <c r="J2737" s="96">
        <f t="shared" si="2862"/>
        <v>27143</v>
      </c>
      <c r="K2737" s="96">
        <f t="shared" si="2863"/>
        <v>27826</v>
      </c>
      <c r="L2737" s="96">
        <f t="shared" si="2864"/>
        <v>29312</v>
      </c>
      <c r="M2737" s="96">
        <f t="shared" si="2865"/>
        <v>28567</v>
      </c>
      <c r="N2737" s="96">
        <f t="shared" si="2866"/>
        <v>22292</v>
      </c>
      <c r="O2737" s="96">
        <f t="shared" si="2867"/>
        <v>0</v>
      </c>
      <c r="P2737" s="96">
        <f t="shared" si="2867"/>
        <v>0</v>
      </c>
      <c r="Q2737" s="96">
        <f t="shared" si="2867"/>
        <v>0</v>
      </c>
      <c r="R2737" s="96">
        <f t="shared" si="2867"/>
        <v>0</v>
      </c>
      <c r="Z2737" s="91">
        <f t="shared" ref="Z2737:AK2737" si="2876">C2737*100000/Z2723</f>
        <v>420.70017853502435</v>
      </c>
      <c r="AA2737" s="91">
        <f t="shared" si="2876"/>
        <v>515.79072131603175</v>
      </c>
      <c r="AB2737" s="91">
        <f t="shared" si="2876"/>
        <v>535.80522709668037</v>
      </c>
      <c r="AC2737" s="91">
        <f t="shared" si="2876"/>
        <v>668.57542362872198</v>
      </c>
      <c r="AD2737" s="91">
        <f t="shared" si="2876"/>
        <v>616.44306938985426</v>
      </c>
      <c r="AE2737" s="91">
        <f t="shared" si="2876"/>
        <v>724.7659837513246</v>
      </c>
      <c r="AF2737" s="91">
        <f t="shared" si="2876"/>
        <v>630.91570783898317</v>
      </c>
      <c r="AG2737" s="91">
        <f t="shared" si="2876"/>
        <v>569.07644112009712</v>
      </c>
      <c r="AH2737" s="91">
        <f t="shared" si="2876"/>
        <v>569.24559921967568</v>
      </c>
      <c r="AI2737" s="91">
        <f t="shared" si="2876"/>
        <v>586.22745473246869</v>
      </c>
      <c r="AJ2737" s="91">
        <f t="shared" si="2876"/>
        <v>562.87747489149137</v>
      </c>
      <c r="AK2737" s="91">
        <f t="shared" si="2876"/>
        <v>444.75959000396239</v>
      </c>
      <c r="AL2737" s="148"/>
      <c r="AM2737" s="148"/>
      <c r="AN2737" s="148"/>
      <c r="AO2737" s="148"/>
      <c r="AP2737" s="80">
        <f t="shared" si="2806"/>
        <v>8168</v>
      </c>
      <c r="AQ2737" s="80">
        <f t="shared" si="2807"/>
        <v>9369</v>
      </c>
      <c r="AR2737" s="80">
        <f t="shared" si="2808"/>
        <v>9392</v>
      </c>
      <c r="AS2737" s="80">
        <f t="shared" si="2809"/>
        <v>12281</v>
      </c>
      <c r="AT2737" s="80">
        <f t="shared" si="2810"/>
        <v>11376</v>
      </c>
      <c r="AU2737" s="80">
        <f t="shared" si="2811"/>
        <v>13647</v>
      </c>
      <c r="AV2737" s="80">
        <f t="shared" si="2812"/>
        <v>13122</v>
      </c>
      <c r="AW2737" s="80">
        <f t="shared" si="2813"/>
        <v>11506</v>
      </c>
      <c r="AX2737" s="80">
        <f t="shared" si="2814"/>
        <v>12663</v>
      </c>
      <c r="AY2737" s="80">
        <f t="shared" si="2815"/>
        <v>13350</v>
      </c>
      <c r="AZ2737" s="80">
        <f t="shared" si="2816"/>
        <v>12727</v>
      </c>
      <c r="BA2737" s="80">
        <f t="shared" si="2817"/>
        <v>10331</v>
      </c>
      <c r="BB2737" s="80">
        <f t="shared" si="2818"/>
        <v>0</v>
      </c>
      <c r="BC2737" s="80">
        <f t="shared" si="2819"/>
        <v>0</v>
      </c>
      <c r="BD2737" s="80">
        <f t="shared" si="2820"/>
        <v>0</v>
      </c>
      <c r="BE2737" s="80">
        <f t="shared" si="2821"/>
        <v>0</v>
      </c>
      <c r="BG2737" s="80">
        <f t="shared" si="2822"/>
        <v>8857</v>
      </c>
      <c r="BH2737" s="80">
        <f t="shared" si="2823"/>
        <v>11824</v>
      </c>
      <c r="BI2737" s="80">
        <f t="shared" si="2824"/>
        <v>13144</v>
      </c>
      <c r="BJ2737" s="80">
        <f t="shared" si="2825"/>
        <v>16532</v>
      </c>
      <c r="BK2737" s="80">
        <f t="shared" si="2826"/>
        <v>15857</v>
      </c>
      <c r="BL2737" s="80">
        <f t="shared" si="2827"/>
        <v>19182</v>
      </c>
      <c r="BM2737" s="80">
        <f t="shared" si="2828"/>
        <v>16235</v>
      </c>
      <c r="BN2737" s="80">
        <f t="shared" si="2829"/>
        <v>15637</v>
      </c>
      <c r="BO2737" s="80">
        <f t="shared" si="2830"/>
        <v>15163</v>
      </c>
      <c r="BP2737" s="80">
        <f t="shared" si="2831"/>
        <v>15962</v>
      </c>
      <c r="BQ2737" s="80">
        <f t="shared" si="2832"/>
        <v>15840</v>
      </c>
      <c r="BR2737" s="80">
        <f t="shared" ref="BR2737:BV2737" si="2877">SUM(N1445,N1479,N1513,N1649,N1683,N1785,N1751,N1921,N1989,N2159,N2465,N2499,N2567,N2601,N2635)</f>
        <v>11961</v>
      </c>
      <c r="BS2737" s="80">
        <f t="shared" si="2877"/>
        <v>0</v>
      </c>
      <c r="BT2737" s="80">
        <f t="shared" si="2877"/>
        <v>0</v>
      </c>
      <c r="BU2737" s="80">
        <f t="shared" si="2877"/>
        <v>0</v>
      </c>
      <c r="BV2737" s="80">
        <f t="shared" si="2877"/>
        <v>0</v>
      </c>
    </row>
    <row r="2738" spans="1:74" ht="13.5" customHeight="1">
      <c r="A2738" s="88">
        <v>2735</v>
      </c>
      <c r="B2738" s="95" t="s">
        <v>28</v>
      </c>
      <c r="C2738" s="96">
        <f t="shared" si="2855"/>
        <v>25</v>
      </c>
      <c r="D2738" s="96">
        <f t="shared" si="2856"/>
        <v>126</v>
      </c>
      <c r="E2738" s="96">
        <f t="shared" si="2857"/>
        <v>7</v>
      </c>
      <c r="F2738" s="96">
        <f t="shared" si="2858"/>
        <v>5</v>
      </c>
      <c r="G2738" s="96">
        <f t="shared" si="2859"/>
        <v>20</v>
      </c>
      <c r="H2738" s="96">
        <f t="shared" si="2860"/>
        <v>22</v>
      </c>
      <c r="I2738" s="96">
        <f t="shared" si="2861"/>
        <v>6</v>
      </c>
      <c r="J2738" s="96">
        <f t="shared" si="2862"/>
        <v>5</v>
      </c>
      <c r="K2738" s="96">
        <f t="shared" si="2863"/>
        <v>9</v>
      </c>
      <c r="L2738" s="96">
        <f t="shared" si="2864"/>
        <v>1</v>
      </c>
      <c r="M2738" s="96">
        <f t="shared" si="2865"/>
        <v>1</v>
      </c>
      <c r="N2738" s="96">
        <f t="shared" si="2866"/>
        <v>1</v>
      </c>
      <c r="O2738" s="96">
        <f t="shared" si="2867"/>
        <v>0</v>
      </c>
      <c r="P2738" s="96">
        <f t="shared" si="2867"/>
        <v>0</v>
      </c>
      <c r="Q2738" s="96">
        <f t="shared" si="2867"/>
        <v>0</v>
      </c>
      <c r="R2738" s="96">
        <f t="shared" si="2867"/>
        <v>0</v>
      </c>
      <c r="Z2738" s="91">
        <f t="shared" ref="Z2738:AK2738" si="2878">C2738*100000/Z2723</f>
        <v>0.617768250418538</v>
      </c>
      <c r="AA2738" s="91">
        <f t="shared" si="2878"/>
        <v>3.0665611704723257</v>
      </c>
      <c r="AB2738" s="91">
        <f t="shared" si="2878"/>
        <v>0.16642867366332811</v>
      </c>
      <c r="AC2738" s="91">
        <f t="shared" si="2878"/>
        <v>0.11601975213076075</v>
      </c>
      <c r="AD2738" s="91">
        <f t="shared" si="2878"/>
        <v>0.45271770968299802</v>
      </c>
      <c r="AE2738" s="91">
        <f t="shared" si="2878"/>
        <v>0.48569410102437299</v>
      </c>
      <c r="AF2738" s="91">
        <f t="shared" si="2878"/>
        <v>0.128946903533532</v>
      </c>
      <c r="AG2738" s="91">
        <f t="shared" si="2878"/>
        <v>0.10482931899939157</v>
      </c>
      <c r="AH2738" s="91">
        <f t="shared" si="2878"/>
        <v>0.18411594885995405</v>
      </c>
      <c r="AI2738" s="91">
        <f t="shared" si="2878"/>
        <v>1.9999572009159004E-2</v>
      </c>
      <c r="AJ2738" s="91">
        <f t="shared" si="2878"/>
        <v>1.9703765704886456E-2</v>
      </c>
      <c r="AK2738" s="91">
        <f t="shared" si="2878"/>
        <v>1.9951533734252753E-2</v>
      </c>
      <c r="AL2738" s="148"/>
      <c r="AM2738" s="148"/>
      <c r="AN2738" s="148"/>
      <c r="AO2738" s="148"/>
      <c r="AP2738" s="80">
        <f t="shared" si="2806"/>
        <v>1</v>
      </c>
      <c r="AQ2738" s="80">
        <f t="shared" si="2807"/>
        <v>10</v>
      </c>
      <c r="AR2738" s="80">
        <f t="shared" si="2808"/>
        <v>5</v>
      </c>
      <c r="AS2738" s="80">
        <f t="shared" si="2809"/>
        <v>2</v>
      </c>
      <c r="AT2738" s="80">
        <f t="shared" si="2810"/>
        <v>5</v>
      </c>
      <c r="AU2738" s="80">
        <f t="shared" si="2811"/>
        <v>2</v>
      </c>
      <c r="AV2738" s="80">
        <f t="shared" si="2812"/>
        <v>3</v>
      </c>
      <c r="AW2738" s="80">
        <f t="shared" si="2813"/>
        <v>1</v>
      </c>
      <c r="AX2738" s="80">
        <f t="shared" si="2814"/>
        <v>5</v>
      </c>
      <c r="AY2738" s="80">
        <f t="shared" si="2815"/>
        <v>1</v>
      </c>
      <c r="AZ2738" s="80">
        <f t="shared" si="2816"/>
        <v>0</v>
      </c>
      <c r="BA2738" s="80">
        <f t="shared" si="2817"/>
        <v>1</v>
      </c>
      <c r="BB2738" s="80">
        <f t="shared" si="2818"/>
        <v>0</v>
      </c>
      <c r="BC2738" s="80">
        <f t="shared" si="2819"/>
        <v>0</v>
      </c>
      <c r="BD2738" s="80">
        <f t="shared" si="2820"/>
        <v>0</v>
      </c>
      <c r="BE2738" s="80">
        <f t="shared" si="2821"/>
        <v>0</v>
      </c>
      <c r="BG2738" s="80">
        <f t="shared" si="2822"/>
        <v>24</v>
      </c>
      <c r="BH2738" s="80">
        <f t="shared" si="2823"/>
        <v>116</v>
      </c>
      <c r="BI2738" s="80">
        <f t="shared" si="2824"/>
        <v>2</v>
      </c>
      <c r="BJ2738" s="80">
        <f t="shared" si="2825"/>
        <v>3</v>
      </c>
      <c r="BK2738" s="80">
        <f t="shared" si="2826"/>
        <v>15</v>
      </c>
      <c r="BL2738" s="80">
        <f t="shared" si="2827"/>
        <v>20</v>
      </c>
      <c r="BM2738" s="80">
        <f t="shared" si="2828"/>
        <v>3</v>
      </c>
      <c r="BN2738" s="80">
        <f t="shared" si="2829"/>
        <v>4</v>
      </c>
      <c r="BO2738" s="80">
        <f t="shared" si="2830"/>
        <v>4</v>
      </c>
      <c r="BP2738" s="80">
        <f t="shared" si="2831"/>
        <v>0</v>
      </c>
      <c r="BQ2738" s="80">
        <f t="shared" si="2832"/>
        <v>1</v>
      </c>
      <c r="BR2738" s="80">
        <f t="shared" ref="BR2738:BV2738" si="2879">SUM(N1446,N1480,N1514,N1650,N1684,N1786,N1752,N1922,N1990,N2160,N2466,N2500,N2568,N2602,N2636)</f>
        <v>0</v>
      </c>
      <c r="BS2738" s="80">
        <f t="shared" si="2879"/>
        <v>0</v>
      </c>
      <c r="BT2738" s="80">
        <f t="shared" si="2879"/>
        <v>0</v>
      </c>
      <c r="BU2738" s="80">
        <f t="shared" si="2879"/>
        <v>0</v>
      </c>
      <c r="BV2738" s="80">
        <f t="shared" si="2879"/>
        <v>0</v>
      </c>
    </row>
    <row r="2739" spans="1:74" ht="13.5" customHeight="1">
      <c r="A2739" s="88">
        <v>2736</v>
      </c>
      <c r="B2739" s="97" t="s">
        <v>118</v>
      </c>
      <c r="C2739" s="96">
        <f t="shared" si="2855"/>
        <v>193537</v>
      </c>
      <c r="D2739" s="96">
        <f t="shared" si="2856"/>
        <v>206554</v>
      </c>
      <c r="E2739" s="96">
        <f t="shared" si="2857"/>
        <v>204216</v>
      </c>
      <c r="F2739" s="96">
        <f t="shared" si="2858"/>
        <v>214181</v>
      </c>
      <c r="G2739" s="96">
        <f t="shared" si="2859"/>
        <v>212723</v>
      </c>
      <c r="H2739" s="96">
        <f t="shared" si="2860"/>
        <v>245865</v>
      </c>
      <c r="I2739" s="96">
        <f t="shared" si="2861"/>
        <v>242138</v>
      </c>
      <c r="J2739" s="96">
        <f t="shared" si="2862"/>
        <v>220615</v>
      </c>
      <c r="K2739" s="96">
        <f t="shared" si="2863"/>
        <v>217490</v>
      </c>
      <c r="L2739" s="96">
        <f t="shared" si="2864"/>
        <v>233535</v>
      </c>
      <c r="M2739" s="96">
        <f t="shared" si="2865"/>
        <v>192817</v>
      </c>
      <c r="N2739" s="96">
        <f t="shared" si="2866"/>
        <v>179763</v>
      </c>
      <c r="O2739" s="96">
        <f t="shared" si="2867"/>
        <v>0</v>
      </c>
      <c r="P2739" s="96">
        <f t="shared" si="2867"/>
        <v>0</v>
      </c>
      <c r="Q2739" s="96">
        <f t="shared" si="2867"/>
        <v>0</v>
      </c>
      <c r="R2739" s="96">
        <f t="shared" si="2867"/>
        <v>0</v>
      </c>
      <c r="T2739" s="76">
        <v>6068.9010251393065</v>
      </c>
      <c r="U2739" s="76">
        <v>5888.256250005953</v>
      </c>
      <c r="V2739" s="76">
        <v>5910.2710711772997</v>
      </c>
      <c r="W2739" s="76">
        <v>5716.9884916549963</v>
      </c>
      <c r="X2739" s="76">
        <v>5488.5637061371581</v>
      </c>
      <c r="Y2739" s="76">
        <v>4942.4661364377916</v>
      </c>
      <c r="Z2739" s="91">
        <f t="shared" ref="Z2739:AK2739" si="2880">C2739*100000/Z2723</f>
        <v>4782.4405552501039</v>
      </c>
      <c r="AA2739" s="91">
        <f t="shared" si="2880"/>
        <v>5027.067269886832</v>
      </c>
      <c r="AB2739" s="91">
        <f t="shared" si="2880"/>
        <v>4855.3425744043161</v>
      </c>
      <c r="AC2739" s="91">
        <f t="shared" si="2880"/>
        <v>4969.845306223694</v>
      </c>
      <c r="AD2739" s="91">
        <f t="shared" si="2880"/>
        <v>4815.1734678448192</v>
      </c>
      <c r="AE2739" s="91">
        <f t="shared" si="2880"/>
        <v>5427.9627340162488</v>
      </c>
      <c r="AF2739" s="91">
        <f t="shared" si="2880"/>
        <v>5203.824221300395</v>
      </c>
      <c r="AG2739" s="91">
        <f t="shared" si="2880"/>
        <v>4625.3840422101539</v>
      </c>
      <c r="AH2739" s="91">
        <f t="shared" si="2880"/>
        <v>4449.2641908390451</v>
      </c>
      <c r="AI2739" s="91">
        <f t="shared" si="2880"/>
        <v>4670.6000491589484</v>
      </c>
      <c r="AJ2739" s="91">
        <f t="shared" si="2880"/>
        <v>3799.2209919190918</v>
      </c>
      <c r="AK2739" s="91">
        <f t="shared" si="2880"/>
        <v>3586.5475586704779</v>
      </c>
      <c r="AL2739" s="148"/>
      <c r="AM2739" s="148"/>
      <c r="AN2739" s="148"/>
      <c r="AO2739" s="148"/>
      <c r="AP2739" s="80">
        <f t="shared" si="2806"/>
        <v>97311</v>
      </c>
      <c r="AQ2739" s="80">
        <f t="shared" si="2807"/>
        <v>101968</v>
      </c>
      <c r="AR2739" s="80">
        <f t="shared" si="2808"/>
        <v>100205</v>
      </c>
      <c r="AS2739" s="80">
        <f t="shared" si="2809"/>
        <v>106433</v>
      </c>
      <c r="AT2739" s="80">
        <f t="shared" si="2810"/>
        <v>104454</v>
      </c>
      <c r="AU2739" s="80">
        <f t="shared" si="2811"/>
        <v>121727</v>
      </c>
      <c r="AV2739" s="80">
        <f t="shared" si="2812"/>
        <v>120460</v>
      </c>
      <c r="AW2739" s="80">
        <f t="shared" si="2813"/>
        <v>107421</v>
      </c>
      <c r="AX2739" s="80">
        <f t="shared" si="2814"/>
        <v>107793</v>
      </c>
      <c r="AY2739" s="80">
        <f t="shared" si="2815"/>
        <v>114658</v>
      </c>
      <c r="AZ2739" s="80">
        <f t="shared" si="2816"/>
        <v>93642</v>
      </c>
      <c r="BA2739" s="80">
        <f t="shared" si="2817"/>
        <v>85370</v>
      </c>
      <c r="BB2739" s="80">
        <f t="shared" si="2818"/>
        <v>0</v>
      </c>
      <c r="BC2739" s="80">
        <f t="shared" si="2819"/>
        <v>0</v>
      </c>
      <c r="BD2739" s="80">
        <f t="shared" si="2820"/>
        <v>0</v>
      </c>
      <c r="BE2739" s="80">
        <f t="shared" si="2821"/>
        <v>0</v>
      </c>
      <c r="BG2739" s="80">
        <f t="shared" si="2822"/>
        <v>96226</v>
      </c>
      <c r="BH2739" s="80">
        <f t="shared" si="2823"/>
        <v>104586</v>
      </c>
      <c r="BI2739" s="80">
        <f t="shared" si="2824"/>
        <v>104011</v>
      </c>
      <c r="BJ2739" s="80">
        <f t="shared" si="2825"/>
        <v>107748</v>
      </c>
      <c r="BK2739" s="80">
        <f t="shared" si="2826"/>
        <v>108269</v>
      </c>
      <c r="BL2739" s="80">
        <f t="shared" si="2827"/>
        <v>124138</v>
      </c>
      <c r="BM2739" s="80">
        <f t="shared" si="2828"/>
        <v>121678</v>
      </c>
      <c r="BN2739" s="80">
        <f t="shared" si="2829"/>
        <v>113194</v>
      </c>
      <c r="BO2739" s="80">
        <f t="shared" si="2830"/>
        <v>109697</v>
      </c>
      <c r="BP2739" s="80">
        <f t="shared" si="2831"/>
        <v>118877</v>
      </c>
      <c r="BQ2739" s="80">
        <f t="shared" si="2832"/>
        <v>99175</v>
      </c>
      <c r="BR2739" s="80">
        <f t="shared" ref="BR2739:BV2739" si="2881">SUM(N1447,N1481,N1515,N1651,N1685,N1787,N1753,N1923,N1991,N2161,N2467,N2501,N2569,N2603,N2637)</f>
        <v>94393</v>
      </c>
      <c r="BS2739" s="80">
        <f t="shared" si="2881"/>
        <v>0</v>
      </c>
      <c r="BT2739" s="80">
        <f t="shared" si="2881"/>
        <v>0</v>
      </c>
      <c r="BU2739" s="80">
        <f t="shared" si="2881"/>
        <v>0</v>
      </c>
      <c r="BV2739" s="80">
        <f t="shared" si="2881"/>
        <v>0</v>
      </c>
    </row>
    <row r="2740" spans="1:74" ht="13.5" customHeight="1">
      <c r="A2740" s="88">
        <v>2737</v>
      </c>
      <c r="B2740" s="95" t="s">
        <v>10</v>
      </c>
      <c r="C2740" s="96">
        <f t="shared" si="2855"/>
        <v>2360</v>
      </c>
      <c r="D2740" s="96">
        <f t="shared" si="2856"/>
        <v>2748</v>
      </c>
      <c r="E2740" s="96">
        <f t="shared" si="2857"/>
        <v>2785</v>
      </c>
      <c r="F2740" s="96">
        <f t="shared" si="2858"/>
        <v>3040</v>
      </c>
      <c r="G2740" s="96">
        <f t="shared" si="2859"/>
        <v>3551</v>
      </c>
      <c r="H2740" s="96">
        <f t="shared" si="2860"/>
        <v>3797</v>
      </c>
      <c r="I2740" s="96">
        <f t="shared" si="2861"/>
        <v>3359</v>
      </c>
      <c r="J2740" s="96">
        <f t="shared" si="2862"/>
        <v>3174</v>
      </c>
      <c r="K2740" s="96">
        <f t="shared" si="2863"/>
        <v>3538</v>
      </c>
      <c r="L2740" s="96">
        <f t="shared" si="2864"/>
        <v>3660</v>
      </c>
      <c r="M2740" s="96">
        <f t="shared" si="2865"/>
        <v>3770</v>
      </c>
      <c r="N2740" s="96">
        <f t="shared" si="2866"/>
        <v>2871</v>
      </c>
      <c r="O2740" s="96">
        <f t="shared" si="2867"/>
        <v>0</v>
      </c>
      <c r="P2740" s="96">
        <f t="shared" si="2867"/>
        <v>0</v>
      </c>
      <c r="Q2740" s="96">
        <f t="shared" si="2867"/>
        <v>0</v>
      </c>
      <c r="R2740" s="96">
        <f t="shared" si="2867"/>
        <v>0</v>
      </c>
      <c r="Z2740" s="91">
        <f t="shared" ref="Z2740:AK2740" si="2882">C2740*100000/Z2723</f>
        <v>58.317322839509984</v>
      </c>
      <c r="AA2740" s="91">
        <f t="shared" si="2882"/>
        <v>66.880238860777396</v>
      </c>
      <c r="AB2740" s="91">
        <f t="shared" si="2882"/>
        <v>66.214836593195542</v>
      </c>
      <c r="AC2740" s="91">
        <f t="shared" si="2882"/>
        <v>70.540009295502543</v>
      </c>
      <c r="AD2740" s="91">
        <f t="shared" si="2882"/>
        <v>80.38002935421629</v>
      </c>
      <c r="AE2740" s="91">
        <f t="shared" si="2882"/>
        <v>83.826386435888381</v>
      </c>
      <c r="AF2740" s="91">
        <f t="shared" si="2882"/>
        <v>72.188774828188997</v>
      </c>
      <c r="AG2740" s="91">
        <f t="shared" si="2882"/>
        <v>66.545651700813764</v>
      </c>
      <c r="AH2740" s="91">
        <f t="shared" si="2882"/>
        <v>72.378025229613044</v>
      </c>
      <c r="AI2740" s="91">
        <f t="shared" si="2882"/>
        <v>73.198433553521951</v>
      </c>
      <c r="AJ2740" s="91">
        <f t="shared" si="2882"/>
        <v>74.283196707421936</v>
      </c>
      <c r="AK2740" s="91">
        <f t="shared" si="2882"/>
        <v>57.280853351039653</v>
      </c>
      <c r="AL2740" s="148"/>
      <c r="AM2740" s="148"/>
      <c r="AN2740" s="148"/>
      <c r="AO2740" s="148"/>
      <c r="AP2740" s="80">
        <f t="shared" si="2806"/>
        <v>1099</v>
      </c>
      <c r="AQ2740" s="80">
        <f t="shared" si="2807"/>
        <v>1596</v>
      </c>
      <c r="AR2740" s="80">
        <f t="shared" si="2808"/>
        <v>1523</v>
      </c>
      <c r="AS2740" s="80">
        <f t="shared" si="2809"/>
        <v>1609</v>
      </c>
      <c r="AT2740" s="80">
        <f t="shared" si="2810"/>
        <v>1914</v>
      </c>
      <c r="AU2740" s="80">
        <f t="shared" si="2811"/>
        <v>2058</v>
      </c>
      <c r="AV2740" s="80">
        <f t="shared" si="2812"/>
        <v>1686</v>
      </c>
      <c r="AW2740" s="80">
        <f t="shared" si="2813"/>
        <v>1626</v>
      </c>
      <c r="AX2740" s="80">
        <f t="shared" si="2814"/>
        <v>1901</v>
      </c>
      <c r="AY2740" s="80">
        <f t="shared" si="2815"/>
        <v>1742</v>
      </c>
      <c r="AZ2740" s="80">
        <f t="shared" si="2816"/>
        <v>1836</v>
      </c>
      <c r="BA2740" s="80">
        <f t="shared" si="2817"/>
        <v>1423</v>
      </c>
      <c r="BB2740" s="80">
        <f t="shared" si="2818"/>
        <v>0</v>
      </c>
      <c r="BC2740" s="80">
        <f t="shared" si="2819"/>
        <v>0</v>
      </c>
      <c r="BD2740" s="80">
        <f t="shared" si="2820"/>
        <v>0</v>
      </c>
      <c r="BE2740" s="80">
        <f t="shared" si="2821"/>
        <v>0</v>
      </c>
      <c r="BG2740" s="80">
        <f t="shared" si="2822"/>
        <v>1261</v>
      </c>
      <c r="BH2740" s="80">
        <f t="shared" si="2823"/>
        <v>1152</v>
      </c>
      <c r="BI2740" s="80">
        <f t="shared" si="2824"/>
        <v>1262</v>
      </c>
      <c r="BJ2740" s="80">
        <f t="shared" si="2825"/>
        <v>1431</v>
      </c>
      <c r="BK2740" s="80">
        <f t="shared" si="2826"/>
        <v>1637</v>
      </c>
      <c r="BL2740" s="80">
        <f t="shared" si="2827"/>
        <v>1739</v>
      </c>
      <c r="BM2740" s="80">
        <f t="shared" si="2828"/>
        <v>1673</v>
      </c>
      <c r="BN2740" s="80">
        <f t="shared" si="2829"/>
        <v>1548</v>
      </c>
      <c r="BO2740" s="80">
        <f t="shared" si="2830"/>
        <v>1637</v>
      </c>
      <c r="BP2740" s="80">
        <f t="shared" si="2831"/>
        <v>1918</v>
      </c>
      <c r="BQ2740" s="80">
        <f t="shared" si="2832"/>
        <v>1934</v>
      </c>
      <c r="BR2740" s="80">
        <f t="shared" ref="BR2740:BV2740" si="2883">SUM(N1448,N1482,N1516,N1652,N1686,N1788,N1754,N1924,N1992,N2162,N2468,N2502,N2570,N2604,N2638)</f>
        <v>1448</v>
      </c>
      <c r="BS2740" s="80">
        <f t="shared" si="2883"/>
        <v>0</v>
      </c>
      <c r="BT2740" s="80">
        <f t="shared" si="2883"/>
        <v>0</v>
      </c>
      <c r="BU2740" s="80">
        <f t="shared" si="2883"/>
        <v>0</v>
      </c>
      <c r="BV2740" s="80">
        <f t="shared" si="2883"/>
        <v>0</v>
      </c>
    </row>
    <row r="2741" spans="1:74" ht="13.5" customHeight="1">
      <c r="A2741" s="88">
        <v>2738</v>
      </c>
      <c r="B2741" s="95" t="s">
        <v>9</v>
      </c>
      <c r="C2741" s="96">
        <f t="shared" si="2855"/>
        <v>824</v>
      </c>
      <c r="D2741" s="96">
        <f t="shared" si="2856"/>
        <v>941</v>
      </c>
      <c r="E2741" s="96">
        <f t="shared" si="2857"/>
        <v>1104</v>
      </c>
      <c r="F2741" s="96">
        <f t="shared" si="2858"/>
        <v>1241</v>
      </c>
      <c r="G2741" s="96">
        <f t="shared" si="2859"/>
        <v>1192</v>
      </c>
      <c r="H2741" s="96">
        <f t="shared" si="2860"/>
        <v>1197</v>
      </c>
      <c r="I2741" s="96">
        <f t="shared" si="2861"/>
        <v>990</v>
      </c>
      <c r="J2741" s="96">
        <f t="shared" si="2862"/>
        <v>837</v>
      </c>
      <c r="K2741" s="96">
        <f t="shared" si="2863"/>
        <v>977</v>
      </c>
      <c r="L2741" s="96">
        <f t="shared" si="2864"/>
        <v>1165</v>
      </c>
      <c r="M2741" s="96">
        <f t="shared" si="2865"/>
        <v>1590</v>
      </c>
      <c r="N2741" s="96">
        <f t="shared" si="2866"/>
        <v>1309</v>
      </c>
      <c r="O2741" s="96">
        <f t="shared" si="2867"/>
        <v>0</v>
      </c>
      <c r="P2741" s="96">
        <f t="shared" si="2867"/>
        <v>0</v>
      </c>
      <c r="Q2741" s="96">
        <f t="shared" si="2867"/>
        <v>0</v>
      </c>
      <c r="R2741" s="96">
        <f t="shared" si="2867"/>
        <v>0</v>
      </c>
      <c r="Z2741" s="91">
        <f t="shared" ref="Z2741:AK2741" si="2884">C2741*100000/Z2723</f>
        <v>20.361641533795012</v>
      </c>
      <c r="AA2741" s="91">
        <f t="shared" si="2884"/>
        <v>22.901857630273483</v>
      </c>
      <c r="AB2741" s="91">
        <f t="shared" si="2884"/>
        <v>26.248179389187747</v>
      </c>
      <c r="AC2741" s="91">
        <f t="shared" si="2884"/>
        <v>28.79610247885482</v>
      </c>
      <c r="AD2741" s="91">
        <f t="shared" si="2884"/>
        <v>26.981975497106681</v>
      </c>
      <c r="AE2741" s="91">
        <f t="shared" si="2884"/>
        <v>26.426174496644297</v>
      </c>
      <c r="AF2741" s="91">
        <f t="shared" si="2884"/>
        <v>21.276239083032781</v>
      </c>
      <c r="AG2741" s="91">
        <f t="shared" si="2884"/>
        <v>17.548428000498149</v>
      </c>
      <c r="AH2741" s="91">
        <f t="shared" si="2884"/>
        <v>19.986809115130566</v>
      </c>
      <c r="AI2741" s="91">
        <f t="shared" si="2884"/>
        <v>23.29950139067024</v>
      </c>
      <c r="AJ2741" s="91">
        <f t="shared" si="2884"/>
        <v>31.328987470769462</v>
      </c>
      <c r="AK2741" s="91">
        <f t="shared" si="2884"/>
        <v>26.116557658136855</v>
      </c>
      <c r="AL2741" s="148"/>
      <c r="AM2741" s="148"/>
      <c r="AN2741" s="148"/>
      <c r="AO2741" s="148"/>
      <c r="AP2741" s="80">
        <f t="shared" si="2806"/>
        <v>449</v>
      </c>
      <c r="AQ2741" s="80">
        <f t="shared" si="2807"/>
        <v>563</v>
      </c>
      <c r="AR2741" s="80">
        <f t="shared" si="2808"/>
        <v>589</v>
      </c>
      <c r="AS2741" s="80">
        <f t="shared" si="2809"/>
        <v>649</v>
      </c>
      <c r="AT2741" s="80">
        <f t="shared" si="2810"/>
        <v>632</v>
      </c>
      <c r="AU2741" s="80">
        <f t="shared" si="2811"/>
        <v>634</v>
      </c>
      <c r="AV2741" s="80">
        <f t="shared" si="2812"/>
        <v>519</v>
      </c>
      <c r="AW2741" s="80">
        <f t="shared" si="2813"/>
        <v>444</v>
      </c>
      <c r="AX2741" s="80">
        <f t="shared" si="2814"/>
        <v>521</v>
      </c>
      <c r="AY2741" s="80">
        <f t="shared" si="2815"/>
        <v>660</v>
      </c>
      <c r="AZ2741" s="80">
        <f t="shared" si="2816"/>
        <v>837</v>
      </c>
      <c r="BA2741" s="80">
        <f t="shared" si="2817"/>
        <v>689</v>
      </c>
      <c r="BB2741" s="80">
        <f t="shared" si="2818"/>
        <v>0</v>
      </c>
      <c r="BC2741" s="80">
        <f t="shared" si="2819"/>
        <v>0</v>
      </c>
      <c r="BD2741" s="80">
        <f t="shared" si="2820"/>
        <v>0</v>
      </c>
      <c r="BE2741" s="80">
        <f t="shared" si="2821"/>
        <v>0</v>
      </c>
      <c r="BG2741" s="80">
        <f t="shared" si="2822"/>
        <v>375</v>
      </c>
      <c r="BH2741" s="80">
        <f t="shared" si="2823"/>
        <v>378</v>
      </c>
      <c r="BI2741" s="80">
        <f t="shared" si="2824"/>
        <v>515</v>
      </c>
      <c r="BJ2741" s="80">
        <f t="shared" si="2825"/>
        <v>592</v>
      </c>
      <c r="BK2741" s="80">
        <f t="shared" si="2826"/>
        <v>560</v>
      </c>
      <c r="BL2741" s="80">
        <f t="shared" si="2827"/>
        <v>563</v>
      </c>
      <c r="BM2741" s="80">
        <f t="shared" si="2828"/>
        <v>471</v>
      </c>
      <c r="BN2741" s="80">
        <f t="shared" si="2829"/>
        <v>393</v>
      </c>
      <c r="BO2741" s="80">
        <f t="shared" si="2830"/>
        <v>456</v>
      </c>
      <c r="BP2741" s="80">
        <f t="shared" si="2831"/>
        <v>505</v>
      </c>
      <c r="BQ2741" s="80">
        <f t="shared" si="2832"/>
        <v>753</v>
      </c>
      <c r="BR2741" s="80">
        <f t="shared" ref="BR2741:BV2741" si="2885">SUM(N1449,N1483,N1517,N1653,N1687,N1789,N1755,N1925,N1993,N2163,N2469,N2503,N2571,N2605,N2639)</f>
        <v>620</v>
      </c>
      <c r="BS2741" s="80">
        <f t="shared" si="2885"/>
        <v>0</v>
      </c>
      <c r="BT2741" s="80">
        <f t="shared" si="2885"/>
        <v>0</v>
      </c>
      <c r="BU2741" s="80">
        <f t="shared" si="2885"/>
        <v>0</v>
      </c>
      <c r="BV2741" s="80">
        <f t="shared" si="2885"/>
        <v>0</v>
      </c>
    </row>
    <row r="2742" spans="1:74" ht="13.5" customHeight="1">
      <c r="A2742" s="88">
        <v>2739</v>
      </c>
      <c r="B2742" s="95" t="s">
        <v>8</v>
      </c>
      <c r="C2742" s="96">
        <f t="shared" si="2855"/>
        <v>8539</v>
      </c>
      <c r="D2742" s="96">
        <f t="shared" si="2856"/>
        <v>10922</v>
      </c>
      <c r="E2742" s="96">
        <f t="shared" si="2857"/>
        <v>12559</v>
      </c>
      <c r="F2742" s="96">
        <f t="shared" si="2858"/>
        <v>13272</v>
      </c>
      <c r="G2742" s="96">
        <f t="shared" si="2859"/>
        <v>16131</v>
      </c>
      <c r="H2742" s="96">
        <f t="shared" si="2860"/>
        <v>17359</v>
      </c>
      <c r="I2742" s="96">
        <f t="shared" si="2861"/>
        <v>17917</v>
      </c>
      <c r="J2742" s="96">
        <f t="shared" si="2862"/>
        <v>17771</v>
      </c>
      <c r="K2742" s="96">
        <f t="shared" si="2863"/>
        <v>19164</v>
      </c>
      <c r="L2742" s="96">
        <f t="shared" si="2864"/>
        <v>22356</v>
      </c>
      <c r="M2742" s="96">
        <f t="shared" si="2865"/>
        <v>21781</v>
      </c>
      <c r="N2742" s="96">
        <f t="shared" si="2866"/>
        <v>18322</v>
      </c>
      <c r="O2742" s="96">
        <f t="shared" si="2867"/>
        <v>0</v>
      </c>
      <c r="P2742" s="96">
        <f t="shared" si="2867"/>
        <v>0</v>
      </c>
      <c r="Q2742" s="96">
        <f t="shared" si="2867"/>
        <v>0</v>
      </c>
      <c r="R2742" s="96">
        <f t="shared" si="2867"/>
        <v>0</v>
      </c>
      <c r="Z2742" s="91">
        <f t="shared" ref="Z2742:AK2742" si="2886">C2742*100000/Z2723</f>
        <v>211.00492361295585</v>
      </c>
      <c r="AA2742" s="91">
        <f t="shared" si="2886"/>
        <v>265.81731034840271</v>
      </c>
      <c r="AB2742" s="91">
        <f t="shared" si="2886"/>
        <v>298.59681607681966</v>
      </c>
      <c r="AC2742" s="91">
        <f t="shared" si="2886"/>
        <v>307.96283005589135</v>
      </c>
      <c r="AD2742" s="91">
        <f t="shared" si="2886"/>
        <v>365.13946874482207</v>
      </c>
      <c r="AE2742" s="91">
        <f t="shared" si="2886"/>
        <v>383.2347227128223</v>
      </c>
      <c r="AF2742" s="91">
        <f t="shared" si="2886"/>
        <v>385.05694510171548</v>
      </c>
      <c r="AG2742" s="91">
        <f t="shared" si="2886"/>
        <v>372.58436558763754</v>
      </c>
      <c r="AH2742" s="91">
        <f t="shared" si="2886"/>
        <v>392.04422710579547</v>
      </c>
      <c r="AI2742" s="91">
        <f t="shared" si="2886"/>
        <v>447.11043183675872</v>
      </c>
      <c r="AJ2742" s="91">
        <f t="shared" si="2886"/>
        <v>429.1677208181319</v>
      </c>
      <c r="AK2742" s="91">
        <f t="shared" si="2886"/>
        <v>365.55200107897895</v>
      </c>
      <c r="AL2742" s="148"/>
      <c r="AM2742" s="148"/>
      <c r="AN2742" s="148"/>
      <c r="AO2742" s="148"/>
      <c r="AP2742" s="80">
        <f t="shared" si="2806"/>
        <v>4145</v>
      </c>
      <c r="AQ2742" s="80">
        <f t="shared" si="2807"/>
        <v>5521</v>
      </c>
      <c r="AR2742" s="80">
        <f t="shared" si="2808"/>
        <v>6554</v>
      </c>
      <c r="AS2742" s="80">
        <f t="shared" si="2809"/>
        <v>6914</v>
      </c>
      <c r="AT2742" s="80">
        <f t="shared" si="2810"/>
        <v>8507</v>
      </c>
      <c r="AU2742" s="80">
        <f t="shared" si="2811"/>
        <v>9267</v>
      </c>
      <c r="AV2742" s="80">
        <f t="shared" si="2812"/>
        <v>9395</v>
      </c>
      <c r="AW2742" s="80">
        <f t="shared" si="2813"/>
        <v>9125</v>
      </c>
      <c r="AX2742" s="80">
        <f t="shared" si="2814"/>
        <v>9649</v>
      </c>
      <c r="AY2742" s="80">
        <f t="shared" si="2815"/>
        <v>11182</v>
      </c>
      <c r="AZ2742" s="80">
        <f t="shared" si="2816"/>
        <v>11014</v>
      </c>
      <c r="BA2742" s="80">
        <f t="shared" si="2817"/>
        <v>9065</v>
      </c>
      <c r="BB2742" s="80">
        <f t="shared" si="2818"/>
        <v>0</v>
      </c>
      <c r="BC2742" s="80">
        <f t="shared" si="2819"/>
        <v>0</v>
      </c>
      <c r="BD2742" s="80">
        <f t="shared" si="2820"/>
        <v>0</v>
      </c>
      <c r="BE2742" s="80">
        <f t="shared" si="2821"/>
        <v>0</v>
      </c>
      <c r="BG2742" s="80">
        <f t="shared" si="2822"/>
        <v>4394</v>
      </c>
      <c r="BH2742" s="80">
        <f t="shared" si="2823"/>
        <v>5401</v>
      </c>
      <c r="BI2742" s="80">
        <f t="shared" si="2824"/>
        <v>6005</v>
      </c>
      <c r="BJ2742" s="80">
        <f t="shared" si="2825"/>
        <v>6358</v>
      </c>
      <c r="BK2742" s="80">
        <f t="shared" si="2826"/>
        <v>7624</v>
      </c>
      <c r="BL2742" s="80">
        <f t="shared" si="2827"/>
        <v>8092</v>
      </c>
      <c r="BM2742" s="80">
        <f t="shared" si="2828"/>
        <v>8522</v>
      </c>
      <c r="BN2742" s="80">
        <f t="shared" si="2829"/>
        <v>8646</v>
      </c>
      <c r="BO2742" s="80">
        <f t="shared" si="2830"/>
        <v>9515</v>
      </c>
      <c r="BP2742" s="80">
        <f t="shared" si="2831"/>
        <v>11174</v>
      </c>
      <c r="BQ2742" s="80">
        <f t="shared" si="2832"/>
        <v>10767</v>
      </c>
      <c r="BR2742" s="80">
        <f t="shared" ref="BR2742:BV2742" si="2887">SUM(N1450,N1484,N1518,N1654,N1688,N1790,N1756,N1926,N1994,N2164,N2470,N2504,N2572,N2606,N2640)</f>
        <v>9257</v>
      </c>
      <c r="BS2742" s="80">
        <f t="shared" si="2887"/>
        <v>0</v>
      </c>
      <c r="BT2742" s="80">
        <f t="shared" si="2887"/>
        <v>0</v>
      </c>
      <c r="BU2742" s="80">
        <f t="shared" si="2887"/>
        <v>0</v>
      </c>
      <c r="BV2742" s="80">
        <f t="shared" si="2887"/>
        <v>0</v>
      </c>
    </row>
    <row r="2743" spans="1:74" ht="13.5" customHeight="1">
      <c r="A2743" s="88">
        <v>2740</v>
      </c>
      <c r="B2743" s="95" t="s">
        <v>24</v>
      </c>
      <c r="C2743" s="96">
        <f t="shared" si="2855"/>
        <v>27</v>
      </c>
      <c r="D2743" s="96">
        <f t="shared" si="2856"/>
        <v>40</v>
      </c>
      <c r="E2743" s="96">
        <f t="shared" si="2857"/>
        <v>42</v>
      </c>
      <c r="F2743" s="96">
        <f t="shared" si="2858"/>
        <v>35</v>
      </c>
      <c r="G2743" s="96">
        <f t="shared" si="2859"/>
        <v>265</v>
      </c>
      <c r="H2743" s="96">
        <f t="shared" si="2860"/>
        <v>39</v>
      </c>
      <c r="I2743" s="96">
        <f t="shared" si="2861"/>
        <v>66</v>
      </c>
      <c r="J2743" s="96">
        <f t="shared" si="2862"/>
        <v>81</v>
      </c>
      <c r="K2743" s="96">
        <f t="shared" si="2863"/>
        <v>72</v>
      </c>
      <c r="L2743" s="96">
        <f t="shared" si="2864"/>
        <v>95</v>
      </c>
      <c r="M2743" s="96">
        <f t="shared" si="2865"/>
        <v>101</v>
      </c>
      <c r="N2743" s="96">
        <f t="shared" si="2866"/>
        <v>469</v>
      </c>
      <c r="O2743" s="96">
        <f t="shared" si="2867"/>
        <v>0</v>
      </c>
      <c r="P2743" s="96">
        <f t="shared" si="2867"/>
        <v>0</v>
      </c>
      <c r="Q2743" s="96">
        <f t="shared" si="2867"/>
        <v>0</v>
      </c>
      <c r="R2743" s="96">
        <f t="shared" si="2867"/>
        <v>0</v>
      </c>
      <c r="Z2743" s="91">
        <f t="shared" ref="Z2743:AK2743" si="2888">C2743*100000/Z2723</f>
        <v>0.66718971045202102</v>
      </c>
      <c r="AA2743" s="91">
        <f t="shared" si="2888"/>
        <v>0.97351148268962728</v>
      </c>
      <c r="AB2743" s="91">
        <f t="shared" si="2888"/>
        <v>0.99857204197996863</v>
      </c>
      <c r="AC2743" s="91">
        <f t="shared" si="2888"/>
        <v>0.81213826491532526</v>
      </c>
      <c r="AD2743" s="91">
        <f t="shared" si="2888"/>
        <v>5.998509653299724</v>
      </c>
      <c r="AE2743" s="91">
        <f t="shared" si="2888"/>
        <v>0.8610031790886612</v>
      </c>
      <c r="AF2743" s="91">
        <f t="shared" si="2888"/>
        <v>1.418415938868852</v>
      </c>
      <c r="AG2743" s="91">
        <f t="shared" si="2888"/>
        <v>1.6982349677901434</v>
      </c>
      <c r="AH2743" s="91">
        <f t="shared" si="2888"/>
        <v>1.4729275908796324</v>
      </c>
      <c r="AI2743" s="91">
        <f t="shared" si="2888"/>
        <v>1.8999593408701054</v>
      </c>
      <c r="AJ2743" s="91">
        <f t="shared" si="2888"/>
        <v>1.990080336193532</v>
      </c>
      <c r="AK2743" s="91">
        <f t="shared" si="2888"/>
        <v>9.3572693213645408</v>
      </c>
      <c r="AL2743" s="148"/>
      <c r="AM2743" s="148"/>
      <c r="AN2743" s="148"/>
      <c r="AO2743" s="148"/>
      <c r="AP2743" s="80">
        <f t="shared" si="2806"/>
        <v>11</v>
      </c>
      <c r="AQ2743" s="80">
        <f t="shared" si="2807"/>
        <v>16</v>
      </c>
      <c r="AR2743" s="80">
        <f t="shared" si="2808"/>
        <v>18</v>
      </c>
      <c r="AS2743" s="80">
        <f t="shared" si="2809"/>
        <v>20</v>
      </c>
      <c r="AT2743" s="80">
        <f t="shared" si="2810"/>
        <v>10</v>
      </c>
      <c r="AU2743" s="80">
        <f t="shared" si="2811"/>
        <v>12</v>
      </c>
      <c r="AV2743" s="80">
        <f t="shared" si="2812"/>
        <v>27</v>
      </c>
      <c r="AW2743" s="80">
        <f t="shared" si="2813"/>
        <v>40</v>
      </c>
      <c r="AX2743" s="80">
        <f t="shared" si="2814"/>
        <v>21</v>
      </c>
      <c r="AY2743" s="80">
        <f t="shared" si="2815"/>
        <v>37</v>
      </c>
      <c r="AZ2743" s="80">
        <f t="shared" si="2816"/>
        <v>33</v>
      </c>
      <c r="BA2743" s="80">
        <f t="shared" si="2817"/>
        <v>361</v>
      </c>
      <c r="BB2743" s="80">
        <f t="shared" si="2818"/>
        <v>0</v>
      </c>
      <c r="BC2743" s="80">
        <f t="shared" si="2819"/>
        <v>0</v>
      </c>
      <c r="BD2743" s="80">
        <f t="shared" si="2820"/>
        <v>0</v>
      </c>
      <c r="BE2743" s="80">
        <f t="shared" si="2821"/>
        <v>0</v>
      </c>
      <c r="BG2743" s="80">
        <f t="shared" si="2822"/>
        <v>16</v>
      </c>
      <c r="BH2743" s="80">
        <f t="shared" si="2823"/>
        <v>24</v>
      </c>
      <c r="BI2743" s="80">
        <f t="shared" si="2824"/>
        <v>24</v>
      </c>
      <c r="BJ2743" s="80">
        <f t="shared" si="2825"/>
        <v>15</v>
      </c>
      <c r="BK2743" s="80">
        <f t="shared" si="2826"/>
        <v>255</v>
      </c>
      <c r="BL2743" s="80">
        <f t="shared" si="2827"/>
        <v>27</v>
      </c>
      <c r="BM2743" s="80">
        <f t="shared" si="2828"/>
        <v>39</v>
      </c>
      <c r="BN2743" s="80">
        <f t="shared" si="2829"/>
        <v>41</v>
      </c>
      <c r="BO2743" s="80">
        <f t="shared" si="2830"/>
        <v>51</v>
      </c>
      <c r="BP2743" s="80">
        <f t="shared" si="2831"/>
        <v>58</v>
      </c>
      <c r="BQ2743" s="80">
        <f t="shared" si="2832"/>
        <v>68</v>
      </c>
      <c r="BR2743" s="80">
        <f t="shared" ref="BR2743:BV2743" si="2889">SUM(N1451,N1485,N1519,N1655,N1689,N1791,N1757,N1927,N1995,N2165,N2471,N2505,N2573,N2607,N2641)</f>
        <v>108</v>
      </c>
      <c r="BS2743" s="80">
        <f t="shared" si="2889"/>
        <v>0</v>
      </c>
      <c r="BT2743" s="80">
        <f t="shared" si="2889"/>
        <v>0</v>
      </c>
      <c r="BU2743" s="80">
        <f t="shared" si="2889"/>
        <v>0</v>
      </c>
      <c r="BV2743" s="80">
        <f t="shared" si="2889"/>
        <v>0</v>
      </c>
    </row>
    <row r="2744" spans="1:74" ht="13.5" customHeight="1">
      <c r="A2744" s="88">
        <v>2741</v>
      </c>
      <c r="B2744" s="97" t="s">
        <v>119</v>
      </c>
      <c r="C2744" s="96">
        <f t="shared" si="2855"/>
        <v>11750</v>
      </c>
      <c r="D2744" s="96">
        <f t="shared" si="2856"/>
        <v>14651</v>
      </c>
      <c r="E2744" s="96">
        <f t="shared" si="2857"/>
        <v>16490</v>
      </c>
      <c r="F2744" s="96">
        <f t="shared" si="2858"/>
        <v>17588</v>
      </c>
      <c r="G2744" s="96">
        <f t="shared" si="2859"/>
        <v>21139</v>
      </c>
      <c r="H2744" s="96">
        <f t="shared" si="2860"/>
        <v>22392</v>
      </c>
      <c r="I2744" s="96">
        <f t="shared" si="2861"/>
        <v>22332</v>
      </c>
      <c r="J2744" s="96">
        <f t="shared" si="2862"/>
        <v>21863</v>
      </c>
      <c r="K2744" s="96">
        <f t="shared" si="2863"/>
        <v>23751</v>
      </c>
      <c r="L2744" s="96">
        <f t="shared" si="2864"/>
        <v>27276</v>
      </c>
      <c r="M2744" s="96">
        <f t="shared" si="2865"/>
        <v>27242</v>
      </c>
      <c r="N2744" s="96">
        <f t="shared" si="2866"/>
        <v>22971</v>
      </c>
      <c r="O2744" s="96">
        <f t="shared" si="2867"/>
        <v>0</v>
      </c>
      <c r="P2744" s="96">
        <f t="shared" si="2867"/>
        <v>0</v>
      </c>
      <c r="Q2744" s="96">
        <f t="shared" si="2867"/>
        <v>0</v>
      </c>
      <c r="R2744" s="96">
        <f t="shared" si="2867"/>
        <v>0</v>
      </c>
      <c r="T2744" s="76">
        <v>274.88522391432588</v>
      </c>
      <c r="U2744" s="76">
        <v>264.97098390264568</v>
      </c>
      <c r="V2744" s="76">
        <v>285.62134737388988</v>
      </c>
      <c r="W2744" s="76">
        <v>275.11540925531239</v>
      </c>
      <c r="X2744" s="76">
        <v>283.15621560090142</v>
      </c>
      <c r="Y2744" s="76">
        <v>272.84927317601881</v>
      </c>
      <c r="Z2744" s="91">
        <f t="shared" ref="Z2744:AK2744" si="2890">C2744*100000/Z2723</f>
        <v>290.35107769671288</v>
      </c>
      <c r="AA2744" s="91">
        <f t="shared" si="2890"/>
        <v>356.57291832214321</v>
      </c>
      <c r="AB2744" s="91">
        <f t="shared" si="2890"/>
        <v>392.05840410118293</v>
      </c>
      <c r="AC2744" s="91">
        <f t="shared" si="2890"/>
        <v>408.11108009516403</v>
      </c>
      <c r="AD2744" s="91">
        <f t="shared" si="2890"/>
        <v>478.49998324944477</v>
      </c>
      <c r="AE2744" s="91">
        <f t="shared" si="2890"/>
        <v>494.34828682444368</v>
      </c>
      <c r="AF2744" s="91">
        <f t="shared" si="2890"/>
        <v>479.94037495180612</v>
      </c>
      <c r="AG2744" s="91">
        <f t="shared" si="2890"/>
        <v>458.37668025673958</v>
      </c>
      <c r="AH2744" s="91">
        <f t="shared" si="2890"/>
        <v>485.88198904141871</v>
      </c>
      <c r="AI2744" s="91">
        <f t="shared" si="2890"/>
        <v>545.50832612182103</v>
      </c>
      <c r="AJ2744" s="91">
        <f t="shared" si="2890"/>
        <v>536.76998533251685</v>
      </c>
      <c r="AK2744" s="91">
        <f t="shared" si="2890"/>
        <v>458.30668140951997</v>
      </c>
      <c r="AL2744" s="148"/>
      <c r="AM2744" s="148"/>
      <c r="AN2744" s="148"/>
      <c r="AO2744" s="148"/>
      <c r="AP2744" s="80">
        <f t="shared" si="2806"/>
        <v>5704</v>
      </c>
      <c r="AQ2744" s="80">
        <f t="shared" si="2807"/>
        <v>7696</v>
      </c>
      <c r="AR2744" s="80">
        <f t="shared" si="2808"/>
        <v>8684</v>
      </c>
      <c r="AS2744" s="80">
        <f t="shared" si="2809"/>
        <v>9192</v>
      </c>
      <c r="AT2744" s="80">
        <f t="shared" si="2810"/>
        <v>11063</v>
      </c>
      <c r="AU2744" s="80">
        <f t="shared" si="2811"/>
        <v>11971</v>
      </c>
      <c r="AV2744" s="80">
        <f t="shared" si="2812"/>
        <v>11627</v>
      </c>
      <c r="AW2744" s="80">
        <f t="shared" si="2813"/>
        <v>11235</v>
      </c>
      <c r="AX2744" s="80">
        <f t="shared" si="2814"/>
        <v>12092</v>
      </c>
      <c r="AY2744" s="80">
        <f t="shared" si="2815"/>
        <v>13621</v>
      </c>
      <c r="AZ2744" s="80">
        <f t="shared" si="2816"/>
        <v>13720</v>
      </c>
      <c r="BA2744" s="80">
        <f t="shared" si="2817"/>
        <v>11538</v>
      </c>
      <c r="BB2744" s="80">
        <f t="shared" si="2818"/>
        <v>0</v>
      </c>
      <c r="BC2744" s="80">
        <f t="shared" si="2819"/>
        <v>0</v>
      </c>
      <c r="BD2744" s="80">
        <f t="shared" si="2820"/>
        <v>0</v>
      </c>
      <c r="BE2744" s="80">
        <f t="shared" si="2821"/>
        <v>0</v>
      </c>
      <c r="BG2744" s="80">
        <f t="shared" si="2822"/>
        <v>6046</v>
      </c>
      <c r="BH2744" s="80">
        <f t="shared" si="2823"/>
        <v>6955</v>
      </c>
      <c r="BI2744" s="80">
        <f t="shared" si="2824"/>
        <v>7806</v>
      </c>
      <c r="BJ2744" s="80">
        <f t="shared" si="2825"/>
        <v>8396</v>
      </c>
      <c r="BK2744" s="80">
        <f t="shared" si="2826"/>
        <v>10076</v>
      </c>
      <c r="BL2744" s="80">
        <f t="shared" si="2827"/>
        <v>10421</v>
      </c>
      <c r="BM2744" s="80">
        <f t="shared" si="2828"/>
        <v>10705</v>
      </c>
      <c r="BN2744" s="80">
        <f t="shared" si="2829"/>
        <v>10628</v>
      </c>
      <c r="BO2744" s="80">
        <f t="shared" si="2830"/>
        <v>11659</v>
      </c>
      <c r="BP2744" s="80">
        <f t="shared" si="2831"/>
        <v>13655</v>
      </c>
      <c r="BQ2744" s="80">
        <f t="shared" si="2832"/>
        <v>13522</v>
      </c>
      <c r="BR2744" s="80">
        <f t="shared" ref="BR2744:BV2744" si="2891">SUM(N1452,N1486,N1520,N1656,N1690,N1792,N1758,N1928,N1996,N2166,N2472,N2506,N2574,N2608,N2642)</f>
        <v>11433</v>
      </c>
      <c r="BS2744" s="80">
        <f t="shared" si="2891"/>
        <v>0</v>
      </c>
      <c r="BT2744" s="80">
        <f t="shared" si="2891"/>
        <v>0</v>
      </c>
      <c r="BU2744" s="80">
        <f t="shared" si="2891"/>
        <v>0</v>
      </c>
      <c r="BV2744" s="80">
        <f t="shared" si="2891"/>
        <v>0</v>
      </c>
    </row>
    <row r="2745" spans="1:74" ht="13.5" customHeight="1">
      <c r="A2745" s="88">
        <v>2742</v>
      </c>
      <c r="B2745" s="95" t="s">
        <v>7</v>
      </c>
      <c r="C2745" s="96">
        <f t="shared" si="2855"/>
        <v>4853</v>
      </c>
      <c r="D2745" s="96">
        <f t="shared" si="2856"/>
        <v>6205</v>
      </c>
      <c r="E2745" s="96">
        <f t="shared" si="2857"/>
        <v>7939</v>
      </c>
      <c r="F2745" s="96">
        <f t="shared" si="2858"/>
        <v>8913</v>
      </c>
      <c r="G2745" s="96">
        <f t="shared" si="2859"/>
        <v>10291</v>
      </c>
      <c r="H2745" s="96">
        <f t="shared" si="2860"/>
        <v>11139</v>
      </c>
      <c r="I2745" s="96">
        <f t="shared" si="2861"/>
        <v>10926</v>
      </c>
      <c r="J2745" s="96">
        <f t="shared" si="2862"/>
        <v>10114</v>
      </c>
      <c r="K2745" s="96">
        <f t="shared" si="2863"/>
        <v>10897</v>
      </c>
      <c r="L2745" s="96">
        <f t="shared" si="2864"/>
        <v>10684</v>
      </c>
      <c r="M2745" s="96">
        <f t="shared" si="2865"/>
        <v>10796</v>
      </c>
      <c r="N2745" s="96">
        <f t="shared" si="2866"/>
        <v>10268</v>
      </c>
      <c r="O2745" s="96">
        <f t="shared" si="2867"/>
        <v>0</v>
      </c>
      <c r="P2745" s="96">
        <f t="shared" si="2867"/>
        <v>0</v>
      </c>
      <c r="Q2745" s="96">
        <f t="shared" si="2867"/>
        <v>0</v>
      </c>
      <c r="R2745" s="96">
        <f t="shared" si="2867"/>
        <v>0</v>
      </c>
      <c r="Z2745" s="91">
        <f t="shared" ref="Z2745:AK2745" si="2892">C2745*100000/Z2723</f>
        <v>119.92117277124659</v>
      </c>
      <c r="AA2745" s="91">
        <f t="shared" si="2892"/>
        <v>151.01596875222842</v>
      </c>
      <c r="AB2745" s="91">
        <f t="shared" si="2892"/>
        <v>188.75389145902312</v>
      </c>
      <c r="AC2745" s="91">
        <f t="shared" si="2892"/>
        <v>206.81681014829414</v>
      </c>
      <c r="AD2745" s="91">
        <f t="shared" si="2892"/>
        <v>232.94589751738661</v>
      </c>
      <c r="AE2745" s="91">
        <f t="shared" si="2892"/>
        <v>245.91575415047686</v>
      </c>
      <c r="AF2745" s="91">
        <f t="shared" si="2892"/>
        <v>234.81231133456177</v>
      </c>
      <c r="AG2745" s="91">
        <f t="shared" si="2892"/>
        <v>212.04874647196928</v>
      </c>
      <c r="AH2745" s="91">
        <f t="shared" si="2892"/>
        <v>222.92349941410214</v>
      </c>
      <c r="AI2745" s="91">
        <f t="shared" si="2892"/>
        <v>213.67542734585479</v>
      </c>
      <c r="AJ2745" s="91">
        <f t="shared" si="2892"/>
        <v>212.72185454995417</v>
      </c>
      <c r="AK2745" s="91">
        <f t="shared" si="2892"/>
        <v>204.86234838330728</v>
      </c>
      <c r="AL2745" s="148"/>
      <c r="AM2745" s="148"/>
      <c r="AN2745" s="148"/>
      <c r="AO2745" s="148"/>
      <c r="AP2745" s="80">
        <f t="shared" si="2806"/>
        <v>2491</v>
      </c>
      <c r="AQ2745" s="80">
        <f t="shared" si="2807"/>
        <v>3441</v>
      </c>
      <c r="AR2745" s="80">
        <f t="shared" si="2808"/>
        <v>4580</v>
      </c>
      <c r="AS2745" s="80">
        <f t="shared" si="2809"/>
        <v>5103</v>
      </c>
      <c r="AT2745" s="80">
        <f t="shared" si="2810"/>
        <v>5966</v>
      </c>
      <c r="AU2745" s="80">
        <f t="shared" si="2811"/>
        <v>6176</v>
      </c>
      <c r="AV2745" s="80">
        <f t="shared" si="2812"/>
        <v>6103</v>
      </c>
      <c r="AW2745" s="80">
        <f t="shared" si="2813"/>
        <v>5414</v>
      </c>
      <c r="AX2745" s="80">
        <f t="shared" si="2814"/>
        <v>5673</v>
      </c>
      <c r="AY2745" s="80">
        <f t="shared" si="2815"/>
        <v>5677</v>
      </c>
      <c r="AZ2745" s="80">
        <f t="shared" si="2816"/>
        <v>5576</v>
      </c>
      <c r="BA2745" s="80">
        <f t="shared" si="2817"/>
        <v>5297</v>
      </c>
      <c r="BB2745" s="80">
        <f t="shared" si="2818"/>
        <v>0</v>
      </c>
      <c r="BC2745" s="80">
        <f t="shared" si="2819"/>
        <v>0</v>
      </c>
      <c r="BD2745" s="80">
        <f t="shared" si="2820"/>
        <v>0</v>
      </c>
      <c r="BE2745" s="80">
        <f t="shared" si="2821"/>
        <v>0</v>
      </c>
      <c r="BG2745" s="80">
        <f t="shared" si="2822"/>
        <v>2362</v>
      </c>
      <c r="BH2745" s="80">
        <f t="shared" si="2823"/>
        <v>2764</v>
      </c>
      <c r="BI2745" s="80">
        <f t="shared" si="2824"/>
        <v>3359</v>
      </c>
      <c r="BJ2745" s="80">
        <f t="shared" si="2825"/>
        <v>3810</v>
      </c>
      <c r="BK2745" s="80">
        <f t="shared" si="2826"/>
        <v>4325</v>
      </c>
      <c r="BL2745" s="80">
        <f t="shared" si="2827"/>
        <v>4963</v>
      </c>
      <c r="BM2745" s="80">
        <f t="shared" si="2828"/>
        <v>4823</v>
      </c>
      <c r="BN2745" s="80">
        <f t="shared" si="2829"/>
        <v>4700</v>
      </c>
      <c r="BO2745" s="80">
        <f t="shared" si="2830"/>
        <v>5224</v>
      </c>
      <c r="BP2745" s="80">
        <f t="shared" si="2831"/>
        <v>5007</v>
      </c>
      <c r="BQ2745" s="80">
        <f t="shared" si="2832"/>
        <v>5220</v>
      </c>
      <c r="BR2745" s="80">
        <f t="shared" ref="BR2745:BV2745" si="2893">SUM(N1453,N1487,N1521,N1657,N1691,N1793,N1759,N1929,N1997,N2167,N2473,N2507,N2575,N2609,N2643)</f>
        <v>4971</v>
      </c>
      <c r="BS2745" s="80">
        <f t="shared" si="2893"/>
        <v>0</v>
      </c>
      <c r="BT2745" s="80">
        <f t="shared" si="2893"/>
        <v>0</v>
      </c>
      <c r="BU2745" s="80">
        <f t="shared" si="2893"/>
        <v>0</v>
      </c>
      <c r="BV2745" s="80">
        <f t="shared" si="2893"/>
        <v>0</v>
      </c>
    </row>
    <row r="2746" spans="1:74" ht="13.5" customHeight="1">
      <c r="A2746" s="88">
        <v>2743</v>
      </c>
      <c r="B2746" s="95" t="s">
        <v>6</v>
      </c>
      <c r="C2746" s="96">
        <f t="shared" si="2855"/>
        <v>15795</v>
      </c>
      <c r="D2746" s="96">
        <f t="shared" si="2856"/>
        <v>15213</v>
      </c>
      <c r="E2746" s="96">
        <f t="shared" si="2857"/>
        <v>16197</v>
      </c>
      <c r="F2746" s="96">
        <f t="shared" si="2858"/>
        <v>14932</v>
      </c>
      <c r="G2746" s="96">
        <f t="shared" si="2859"/>
        <v>13207</v>
      </c>
      <c r="H2746" s="96">
        <f t="shared" si="2860"/>
        <v>11945</v>
      </c>
      <c r="I2746" s="96">
        <f t="shared" si="2861"/>
        <v>11611</v>
      </c>
      <c r="J2746" s="96">
        <f t="shared" si="2862"/>
        <v>11181</v>
      </c>
      <c r="K2746" s="96">
        <f t="shared" si="2863"/>
        <v>10762</v>
      </c>
      <c r="L2746" s="96">
        <f t="shared" si="2864"/>
        <v>8396</v>
      </c>
      <c r="M2746" s="96">
        <f t="shared" si="2865"/>
        <v>6579</v>
      </c>
      <c r="N2746" s="96">
        <f t="shared" si="2866"/>
        <v>6242</v>
      </c>
      <c r="O2746" s="96">
        <f t="shared" si="2867"/>
        <v>0</v>
      </c>
      <c r="P2746" s="96">
        <f t="shared" si="2867"/>
        <v>0</v>
      </c>
      <c r="Q2746" s="96">
        <f t="shared" si="2867"/>
        <v>0</v>
      </c>
      <c r="R2746" s="96">
        <f t="shared" si="2867"/>
        <v>0</v>
      </c>
      <c r="Z2746" s="91">
        <f t="shared" ref="Z2746:AK2746" si="2894">C2746*100000/Z2723</f>
        <v>390.30598061443231</v>
      </c>
      <c r="AA2746" s="91">
        <f t="shared" si="2894"/>
        <v>370.25075465393246</v>
      </c>
      <c r="AB2746" s="91">
        <f t="shared" si="2894"/>
        <v>385.09217533213217</v>
      </c>
      <c r="AC2746" s="91">
        <f t="shared" si="2894"/>
        <v>346.48138776330393</v>
      </c>
      <c r="AD2746" s="91">
        <f t="shared" si="2894"/>
        <v>298.95213958916776</v>
      </c>
      <c r="AE2746" s="91">
        <f t="shared" si="2894"/>
        <v>263.70981985164252</v>
      </c>
      <c r="AF2746" s="91">
        <f t="shared" si="2894"/>
        <v>249.53374948797332</v>
      </c>
      <c r="AG2746" s="91">
        <f t="shared" si="2894"/>
        <v>234.41932314643944</v>
      </c>
      <c r="AH2746" s="91">
        <f t="shared" si="2894"/>
        <v>220.16176018120282</v>
      </c>
      <c r="AI2746" s="91">
        <f t="shared" si="2894"/>
        <v>167.91640658889901</v>
      </c>
      <c r="AJ2746" s="91">
        <f t="shared" si="2894"/>
        <v>129.631074572448</v>
      </c>
      <c r="AK2746" s="91">
        <f t="shared" si="2894"/>
        <v>124.53747356920569</v>
      </c>
      <c r="AL2746" s="148"/>
      <c r="AM2746" s="148"/>
      <c r="AN2746" s="148"/>
      <c r="AO2746" s="148"/>
      <c r="AP2746" s="80">
        <f t="shared" si="2806"/>
        <v>4908</v>
      </c>
      <c r="AQ2746" s="80">
        <f t="shared" si="2807"/>
        <v>4921</v>
      </c>
      <c r="AR2746" s="80">
        <f t="shared" si="2808"/>
        <v>5790</v>
      </c>
      <c r="AS2746" s="80">
        <f t="shared" si="2809"/>
        <v>5369</v>
      </c>
      <c r="AT2746" s="80">
        <f t="shared" si="2810"/>
        <v>4790</v>
      </c>
      <c r="AU2746" s="80">
        <f t="shared" si="2811"/>
        <v>4427</v>
      </c>
      <c r="AV2746" s="80">
        <f t="shared" si="2812"/>
        <v>4411</v>
      </c>
      <c r="AW2746" s="80">
        <f t="shared" si="2813"/>
        <v>3965</v>
      </c>
      <c r="AX2746" s="80">
        <f t="shared" si="2814"/>
        <v>3918</v>
      </c>
      <c r="AY2746" s="80">
        <f t="shared" si="2815"/>
        <v>3260</v>
      </c>
      <c r="AZ2746" s="80">
        <f t="shared" si="2816"/>
        <v>2582</v>
      </c>
      <c r="BA2746" s="80">
        <f t="shared" si="2817"/>
        <v>2461</v>
      </c>
      <c r="BB2746" s="80">
        <f t="shared" si="2818"/>
        <v>0</v>
      </c>
      <c r="BC2746" s="80">
        <f t="shared" si="2819"/>
        <v>0</v>
      </c>
      <c r="BD2746" s="80">
        <f t="shared" si="2820"/>
        <v>0</v>
      </c>
      <c r="BE2746" s="80">
        <f t="shared" si="2821"/>
        <v>0</v>
      </c>
      <c r="BG2746" s="80">
        <f t="shared" si="2822"/>
        <v>10887</v>
      </c>
      <c r="BH2746" s="80">
        <f t="shared" si="2823"/>
        <v>10292</v>
      </c>
      <c r="BI2746" s="80">
        <f t="shared" si="2824"/>
        <v>10407</v>
      </c>
      <c r="BJ2746" s="80">
        <f t="shared" si="2825"/>
        <v>9563</v>
      </c>
      <c r="BK2746" s="80">
        <f t="shared" si="2826"/>
        <v>8417</v>
      </c>
      <c r="BL2746" s="80">
        <f t="shared" si="2827"/>
        <v>7518</v>
      </c>
      <c r="BM2746" s="80">
        <f t="shared" si="2828"/>
        <v>7200</v>
      </c>
      <c r="BN2746" s="80">
        <f t="shared" si="2829"/>
        <v>7216</v>
      </c>
      <c r="BO2746" s="80">
        <f t="shared" si="2830"/>
        <v>6844</v>
      </c>
      <c r="BP2746" s="80">
        <f t="shared" si="2831"/>
        <v>5136</v>
      </c>
      <c r="BQ2746" s="80">
        <f t="shared" si="2832"/>
        <v>3997</v>
      </c>
      <c r="BR2746" s="80">
        <f t="shared" ref="BR2746:BV2746" si="2895">SUM(N1454,N1488,N1522,N1658,N1692,N1794,N1760,N1930,N1998,N2168,N2474,N2508,N2576,N2610,N2644)</f>
        <v>3781</v>
      </c>
      <c r="BS2746" s="80">
        <f t="shared" si="2895"/>
        <v>0</v>
      </c>
      <c r="BT2746" s="80">
        <f t="shared" si="2895"/>
        <v>0</v>
      </c>
      <c r="BU2746" s="80">
        <f t="shared" si="2895"/>
        <v>0</v>
      </c>
      <c r="BV2746" s="80">
        <f t="shared" si="2895"/>
        <v>0</v>
      </c>
    </row>
    <row r="2747" spans="1:74" ht="13.5" customHeight="1">
      <c r="A2747" s="88">
        <v>2744</v>
      </c>
      <c r="B2747" s="95" t="s">
        <v>5</v>
      </c>
      <c r="C2747" s="96">
        <f t="shared" si="2855"/>
        <v>1647</v>
      </c>
      <c r="D2747" s="96">
        <f t="shared" si="2856"/>
        <v>1624</v>
      </c>
      <c r="E2747" s="96">
        <f t="shared" si="2857"/>
        <v>1740</v>
      </c>
      <c r="F2747" s="96">
        <f t="shared" si="2858"/>
        <v>1612</v>
      </c>
      <c r="G2747" s="96">
        <f t="shared" si="2859"/>
        <v>1642</v>
      </c>
      <c r="H2747" s="96">
        <f t="shared" si="2860"/>
        <v>2213</v>
      </c>
      <c r="I2747" s="96">
        <f t="shared" si="2861"/>
        <v>2178</v>
      </c>
      <c r="J2747" s="96">
        <f t="shared" si="2862"/>
        <v>2689</v>
      </c>
      <c r="K2747" s="96">
        <f t="shared" si="2863"/>
        <v>2563</v>
      </c>
      <c r="L2747" s="96">
        <f t="shared" si="2864"/>
        <v>2681</v>
      </c>
      <c r="M2747" s="96">
        <f t="shared" si="2865"/>
        <v>2433</v>
      </c>
      <c r="N2747" s="96">
        <f t="shared" si="2866"/>
        <v>2426</v>
      </c>
      <c r="O2747" s="96">
        <f t="shared" si="2867"/>
        <v>0</v>
      </c>
      <c r="P2747" s="96">
        <f t="shared" si="2867"/>
        <v>0</v>
      </c>
      <c r="Q2747" s="96">
        <f t="shared" si="2867"/>
        <v>0</v>
      </c>
      <c r="R2747" s="96">
        <f t="shared" si="2867"/>
        <v>0</v>
      </c>
      <c r="Z2747" s="91">
        <f t="shared" ref="Z2747:AK2747" si="2896">C2747*100000/Z2723</f>
        <v>40.698572337573282</v>
      </c>
      <c r="AA2747" s="91">
        <f t="shared" si="2896"/>
        <v>39.524566197198865</v>
      </c>
      <c r="AB2747" s="91">
        <f t="shared" si="2896"/>
        <v>41.369413167741556</v>
      </c>
      <c r="AC2747" s="91">
        <f t="shared" si="2896"/>
        <v>37.404768086957269</v>
      </c>
      <c r="AD2747" s="91">
        <f t="shared" si="2896"/>
        <v>37.168123964974136</v>
      </c>
      <c r="AE2747" s="91">
        <f t="shared" si="2896"/>
        <v>48.856411162133519</v>
      </c>
      <c r="AF2747" s="91">
        <f t="shared" si="2896"/>
        <v>46.807725982672117</v>
      </c>
      <c r="AG2747" s="91">
        <f t="shared" si="2896"/>
        <v>56.377207757872789</v>
      </c>
      <c r="AH2747" s="91">
        <f t="shared" si="2896"/>
        <v>52.432130769784692</v>
      </c>
      <c r="AI2747" s="91">
        <f t="shared" si="2896"/>
        <v>53.618852556555289</v>
      </c>
      <c r="AJ2747" s="91">
        <f t="shared" si="2896"/>
        <v>47.939261959988748</v>
      </c>
      <c r="AK2747" s="91">
        <f t="shared" si="2896"/>
        <v>48.402420839297179</v>
      </c>
      <c r="AL2747" s="148"/>
      <c r="AM2747" s="148"/>
      <c r="AN2747" s="148"/>
      <c r="AO2747" s="148"/>
      <c r="AP2747" s="80">
        <f t="shared" si="2806"/>
        <v>823</v>
      </c>
      <c r="AQ2747" s="80">
        <f t="shared" si="2807"/>
        <v>690</v>
      </c>
      <c r="AR2747" s="80">
        <f t="shared" si="2808"/>
        <v>741</v>
      </c>
      <c r="AS2747" s="80">
        <f t="shared" si="2809"/>
        <v>708</v>
      </c>
      <c r="AT2747" s="80">
        <f t="shared" si="2810"/>
        <v>772</v>
      </c>
      <c r="AU2747" s="80">
        <f t="shared" si="2811"/>
        <v>1101</v>
      </c>
      <c r="AV2747" s="80">
        <f t="shared" si="2812"/>
        <v>1123</v>
      </c>
      <c r="AW2747" s="80">
        <f t="shared" si="2813"/>
        <v>1302</v>
      </c>
      <c r="AX2747" s="80">
        <f t="shared" si="2814"/>
        <v>1279</v>
      </c>
      <c r="AY2747" s="80">
        <f t="shared" si="2815"/>
        <v>1414</v>
      </c>
      <c r="AZ2747" s="80">
        <f t="shared" si="2816"/>
        <v>1224</v>
      </c>
      <c r="BA2747" s="80">
        <f t="shared" si="2817"/>
        <v>1120</v>
      </c>
      <c r="BB2747" s="80">
        <f t="shared" si="2818"/>
        <v>0</v>
      </c>
      <c r="BC2747" s="80">
        <f t="shared" si="2819"/>
        <v>0</v>
      </c>
      <c r="BD2747" s="80">
        <f t="shared" si="2820"/>
        <v>0</v>
      </c>
      <c r="BE2747" s="80">
        <f t="shared" si="2821"/>
        <v>0</v>
      </c>
      <c r="BG2747" s="80">
        <f t="shared" si="2822"/>
        <v>824</v>
      </c>
      <c r="BH2747" s="80">
        <f t="shared" si="2823"/>
        <v>934</v>
      </c>
      <c r="BI2747" s="80">
        <f t="shared" si="2824"/>
        <v>999</v>
      </c>
      <c r="BJ2747" s="80">
        <f t="shared" si="2825"/>
        <v>904</v>
      </c>
      <c r="BK2747" s="80">
        <f t="shared" si="2826"/>
        <v>870</v>
      </c>
      <c r="BL2747" s="80">
        <f t="shared" si="2827"/>
        <v>1112</v>
      </c>
      <c r="BM2747" s="80">
        <f t="shared" si="2828"/>
        <v>1055</v>
      </c>
      <c r="BN2747" s="80">
        <f t="shared" si="2829"/>
        <v>1387</v>
      </c>
      <c r="BO2747" s="80">
        <f t="shared" si="2830"/>
        <v>1284</v>
      </c>
      <c r="BP2747" s="80">
        <f t="shared" si="2831"/>
        <v>1267</v>
      </c>
      <c r="BQ2747" s="80">
        <f t="shared" si="2832"/>
        <v>1209</v>
      </c>
      <c r="BR2747" s="80">
        <f t="shared" ref="BR2747:BV2747" si="2897">SUM(N1455,N1489,N1523,N1659,N1693,N1795,N1761,N1931,N1999,N2169,N2475,N2509,N2577,N2611,N2645)</f>
        <v>1306</v>
      </c>
      <c r="BS2747" s="80">
        <f t="shared" si="2897"/>
        <v>0</v>
      </c>
      <c r="BT2747" s="80">
        <f t="shared" si="2897"/>
        <v>0</v>
      </c>
      <c r="BU2747" s="80">
        <f t="shared" si="2897"/>
        <v>0</v>
      </c>
      <c r="BV2747" s="80">
        <f t="shared" si="2897"/>
        <v>0</v>
      </c>
    </row>
    <row r="2748" spans="1:74" ht="13.5" customHeight="1">
      <c r="A2748" s="88">
        <v>2745</v>
      </c>
      <c r="B2748" s="95" t="s">
        <v>26</v>
      </c>
      <c r="C2748" s="96">
        <f t="shared" si="2855"/>
        <v>74</v>
      </c>
      <c r="D2748" s="96">
        <f t="shared" si="2856"/>
        <v>107</v>
      </c>
      <c r="E2748" s="96">
        <f t="shared" si="2857"/>
        <v>294</v>
      </c>
      <c r="F2748" s="96">
        <f t="shared" si="2858"/>
        <v>63</v>
      </c>
      <c r="G2748" s="96">
        <f t="shared" si="2859"/>
        <v>180</v>
      </c>
      <c r="H2748" s="96">
        <f t="shared" si="2860"/>
        <v>65</v>
      </c>
      <c r="I2748" s="96">
        <f t="shared" si="2861"/>
        <v>56</v>
      </c>
      <c r="J2748" s="96">
        <f t="shared" si="2862"/>
        <v>127</v>
      </c>
      <c r="K2748" s="96">
        <f t="shared" si="2863"/>
        <v>36</v>
      </c>
      <c r="L2748" s="96">
        <f t="shared" si="2864"/>
        <v>76</v>
      </c>
      <c r="M2748" s="96">
        <f t="shared" si="2865"/>
        <v>131</v>
      </c>
      <c r="N2748" s="96">
        <f t="shared" si="2866"/>
        <v>342</v>
      </c>
      <c r="O2748" s="96">
        <f t="shared" si="2867"/>
        <v>0</v>
      </c>
      <c r="P2748" s="96">
        <f t="shared" si="2867"/>
        <v>0</v>
      </c>
      <c r="Q2748" s="96">
        <f t="shared" si="2867"/>
        <v>0</v>
      </c>
      <c r="R2748" s="96">
        <f t="shared" si="2867"/>
        <v>0</v>
      </c>
      <c r="Z2748" s="91">
        <f t="shared" ref="Z2748:AK2748" si="2898">C2748*100000/Z2723</f>
        <v>1.8285940212388725</v>
      </c>
      <c r="AA2748" s="91">
        <f t="shared" si="2898"/>
        <v>2.6041432161947529</v>
      </c>
      <c r="AB2748" s="91">
        <f t="shared" si="2898"/>
        <v>6.9900042938597808</v>
      </c>
      <c r="AC2748" s="91">
        <f t="shared" si="2898"/>
        <v>1.4618488768475855</v>
      </c>
      <c r="AD2748" s="91">
        <f t="shared" si="2898"/>
        <v>4.0744593871469821</v>
      </c>
      <c r="AE2748" s="91">
        <f t="shared" si="2898"/>
        <v>1.4350052984811021</v>
      </c>
      <c r="AF2748" s="91">
        <f t="shared" si="2898"/>
        <v>1.2035044329796321</v>
      </c>
      <c r="AG2748" s="91">
        <f t="shared" si="2898"/>
        <v>2.662664702584546</v>
      </c>
      <c r="AH2748" s="91">
        <f t="shared" si="2898"/>
        <v>0.73646379543981622</v>
      </c>
      <c r="AI2748" s="91">
        <f t="shared" si="2898"/>
        <v>1.5199674726960843</v>
      </c>
      <c r="AJ2748" s="91">
        <f t="shared" si="2898"/>
        <v>2.5811933073401256</v>
      </c>
      <c r="AK2748" s="91">
        <f t="shared" si="2898"/>
        <v>6.823424537114442</v>
      </c>
      <c r="AL2748" s="148"/>
      <c r="AM2748" s="148"/>
      <c r="AN2748" s="148"/>
      <c r="AO2748" s="148"/>
      <c r="AP2748" s="80">
        <f t="shared" si="2806"/>
        <v>22</v>
      </c>
      <c r="AQ2748" s="80">
        <f t="shared" si="2807"/>
        <v>63</v>
      </c>
      <c r="AR2748" s="80">
        <f t="shared" si="2808"/>
        <v>19</v>
      </c>
      <c r="AS2748" s="80">
        <f t="shared" si="2809"/>
        <v>33</v>
      </c>
      <c r="AT2748" s="80">
        <f t="shared" si="2810"/>
        <v>35</v>
      </c>
      <c r="AU2748" s="80">
        <f t="shared" si="2811"/>
        <v>37</v>
      </c>
      <c r="AV2748" s="80">
        <f t="shared" si="2812"/>
        <v>20</v>
      </c>
      <c r="AW2748" s="80">
        <f t="shared" si="2813"/>
        <v>43</v>
      </c>
      <c r="AX2748" s="80">
        <f t="shared" si="2814"/>
        <v>19</v>
      </c>
      <c r="AY2748" s="80">
        <f t="shared" si="2815"/>
        <v>18</v>
      </c>
      <c r="AZ2748" s="80">
        <f t="shared" si="2816"/>
        <v>21</v>
      </c>
      <c r="BA2748" s="80">
        <f t="shared" si="2817"/>
        <v>20</v>
      </c>
      <c r="BB2748" s="80">
        <f t="shared" si="2818"/>
        <v>0</v>
      </c>
      <c r="BC2748" s="80">
        <f t="shared" si="2819"/>
        <v>0</v>
      </c>
      <c r="BD2748" s="80">
        <f t="shared" si="2820"/>
        <v>0</v>
      </c>
      <c r="BE2748" s="80">
        <f t="shared" si="2821"/>
        <v>0</v>
      </c>
      <c r="BG2748" s="80">
        <f t="shared" si="2822"/>
        <v>52</v>
      </c>
      <c r="BH2748" s="80">
        <f t="shared" si="2823"/>
        <v>44</v>
      </c>
      <c r="BI2748" s="80">
        <f t="shared" si="2824"/>
        <v>275</v>
      </c>
      <c r="BJ2748" s="80">
        <f t="shared" si="2825"/>
        <v>30</v>
      </c>
      <c r="BK2748" s="80">
        <f t="shared" si="2826"/>
        <v>145</v>
      </c>
      <c r="BL2748" s="80">
        <f t="shared" si="2827"/>
        <v>28</v>
      </c>
      <c r="BM2748" s="80">
        <f t="shared" si="2828"/>
        <v>36</v>
      </c>
      <c r="BN2748" s="80">
        <f t="shared" si="2829"/>
        <v>84</v>
      </c>
      <c r="BO2748" s="80">
        <f t="shared" si="2830"/>
        <v>17</v>
      </c>
      <c r="BP2748" s="80">
        <f t="shared" si="2831"/>
        <v>58</v>
      </c>
      <c r="BQ2748" s="80">
        <f t="shared" si="2832"/>
        <v>110</v>
      </c>
      <c r="BR2748" s="80">
        <f t="shared" ref="BR2748:BV2748" si="2899">SUM(N1456,N1490,N1524,N1660,N1694,N1796,N1762,N1932,N2000,N2170,N2476,N2510,N2578,N2612,N2646)</f>
        <v>322</v>
      </c>
      <c r="BS2748" s="80">
        <f t="shared" si="2899"/>
        <v>0</v>
      </c>
      <c r="BT2748" s="80">
        <f t="shared" si="2899"/>
        <v>0</v>
      </c>
      <c r="BU2748" s="80">
        <f t="shared" si="2899"/>
        <v>0</v>
      </c>
      <c r="BV2748" s="80">
        <f t="shared" si="2899"/>
        <v>0</v>
      </c>
    </row>
    <row r="2749" spans="1:74" ht="13.5" customHeight="1">
      <c r="A2749" s="88">
        <v>2746</v>
      </c>
      <c r="B2749" s="95" t="s">
        <v>4</v>
      </c>
      <c r="C2749" s="96">
        <f t="shared" si="2855"/>
        <v>2811</v>
      </c>
      <c r="D2749" s="96">
        <f t="shared" si="2856"/>
        <v>3622</v>
      </c>
      <c r="E2749" s="96">
        <f t="shared" si="2857"/>
        <v>4184</v>
      </c>
      <c r="F2749" s="96">
        <f t="shared" si="2858"/>
        <v>4274</v>
      </c>
      <c r="G2749" s="96">
        <f t="shared" si="2859"/>
        <v>4594</v>
      </c>
      <c r="H2749" s="96">
        <f t="shared" si="2860"/>
        <v>8736</v>
      </c>
      <c r="I2749" s="96">
        <f t="shared" si="2861"/>
        <v>8467</v>
      </c>
      <c r="J2749" s="96">
        <f t="shared" si="2862"/>
        <v>7882</v>
      </c>
      <c r="K2749" s="96">
        <f t="shared" si="2863"/>
        <v>8224</v>
      </c>
      <c r="L2749" s="96">
        <f t="shared" si="2864"/>
        <v>7943</v>
      </c>
      <c r="M2749" s="96">
        <f t="shared" si="2865"/>
        <v>7835</v>
      </c>
      <c r="N2749" s="96">
        <f t="shared" si="2866"/>
        <v>7133</v>
      </c>
      <c r="O2749" s="96">
        <f t="shared" ref="O2749:R2755" si="2900">SUM(BB2749,BS2749)</f>
        <v>0</v>
      </c>
      <c r="P2749" s="96">
        <f t="shared" si="2900"/>
        <v>0</v>
      </c>
      <c r="Q2749" s="96">
        <f t="shared" si="2900"/>
        <v>0</v>
      </c>
      <c r="R2749" s="96">
        <f t="shared" si="2900"/>
        <v>0</v>
      </c>
      <c r="Z2749" s="91">
        <f t="shared" ref="Z2749:AK2749" si="2901">C2749*100000/Z2723</f>
        <v>69.461862077060417</v>
      </c>
      <c r="AA2749" s="91">
        <f t="shared" si="2901"/>
        <v>88.151464757545753</v>
      </c>
      <c r="AB2749" s="91">
        <f t="shared" si="2901"/>
        <v>99.47679580105212</v>
      </c>
      <c r="AC2749" s="91">
        <f t="shared" si="2901"/>
        <v>99.173684121374293</v>
      </c>
      <c r="AD2749" s="91">
        <f t="shared" si="2901"/>
        <v>103.98925791418465</v>
      </c>
      <c r="AE2749" s="91">
        <f t="shared" si="2901"/>
        <v>192.86471211586013</v>
      </c>
      <c r="AF2749" s="91">
        <f t="shared" si="2901"/>
        <v>181.96557203640256</v>
      </c>
      <c r="AG2749" s="91">
        <f t="shared" si="2901"/>
        <v>165.25293847064088</v>
      </c>
      <c r="AH2749" s="91">
        <f t="shared" si="2901"/>
        <v>168.24106260269579</v>
      </c>
      <c r="AI2749" s="91">
        <f t="shared" si="2901"/>
        <v>158.85660046874997</v>
      </c>
      <c r="AJ2749" s="91">
        <f t="shared" si="2901"/>
        <v>154.37900429778537</v>
      </c>
      <c r="AK2749" s="91">
        <f t="shared" si="2901"/>
        <v>142.31429012642488</v>
      </c>
      <c r="AL2749" s="148"/>
      <c r="AM2749" s="148"/>
      <c r="AN2749" s="148"/>
      <c r="AO2749" s="148"/>
      <c r="AP2749" s="80">
        <f t="shared" si="2806"/>
        <v>1498</v>
      </c>
      <c r="AQ2749" s="80">
        <f t="shared" si="2807"/>
        <v>2013</v>
      </c>
      <c r="AR2749" s="80">
        <f t="shared" si="2808"/>
        <v>2232</v>
      </c>
      <c r="AS2749" s="80">
        <f t="shared" si="2809"/>
        <v>2255</v>
      </c>
      <c r="AT2749" s="80">
        <f t="shared" si="2810"/>
        <v>2387</v>
      </c>
      <c r="AU2749" s="80">
        <f t="shared" si="2811"/>
        <v>4827</v>
      </c>
      <c r="AV2749" s="80">
        <f t="shared" si="2812"/>
        <v>4769</v>
      </c>
      <c r="AW2749" s="80">
        <f t="shared" si="2813"/>
        <v>4145</v>
      </c>
      <c r="AX2749" s="80">
        <f t="shared" si="2814"/>
        <v>4195</v>
      </c>
      <c r="AY2749" s="80">
        <f t="shared" si="2815"/>
        <v>4270</v>
      </c>
      <c r="AZ2749" s="80">
        <f t="shared" si="2816"/>
        <v>3988</v>
      </c>
      <c r="BA2749" s="80">
        <f t="shared" si="2817"/>
        <v>3581</v>
      </c>
      <c r="BB2749" s="80">
        <f t="shared" si="2818"/>
        <v>0</v>
      </c>
      <c r="BC2749" s="80">
        <f t="shared" si="2819"/>
        <v>0</v>
      </c>
      <c r="BD2749" s="80">
        <f t="shared" si="2820"/>
        <v>0</v>
      </c>
      <c r="BE2749" s="80">
        <f t="shared" si="2821"/>
        <v>0</v>
      </c>
      <c r="BG2749" s="80">
        <f t="shared" si="2822"/>
        <v>1313</v>
      </c>
      <c r="BH2749" s="80">
        <f t="shared" si="2823"/>
        <v>1609</v>
      </c>
      <c r="BI2749" s="80">
        <f t="shared" si="2824"/>
        <v>1952</v>
      </c>
      <c r="BJ2749" s="80">
        <f t="shared" si="2825"/>
        <v>2019</v>
      </c>
      <c r="BK2749" s="80">
        <f t="shared" si="2826"/>
        <v>2207</v>
      </c>
      <c r="BL2749" s="80">
        <f t="shared" si="2827"/>
        <v>3909</v>
      </c>
      <c r="BM2749" s="80">
        <f t="shared" si="2828"/>
        <v>3698</v>
      </c>
      <c r="BN2749" s="80">
        <f t="shared" si="2829"/>
        <v>3737</v>
      </c>
      <c r="BO2749" s="80">
        <f t="shared" si="2830"/>
        <v>4029</v>
      </c>
      <c r="BP2749" s="80">
        <f t="shared" si="2831"/>
        <v>3673</v>
      </c>
      <c r="BQ2749" s="80">
        <f t="shared" si="2832"/>
        <v>3847</v>
      </c>
      <c r="BR2749" s="80">
        <f t="shared" ref="BR2749:BV2749" si="2902">SUM(N1457,N1491,N1525,N1661,N1695,N1797,N1763,N1933,N2001,N2171,N2477,N2511,N2579,N2613,N2647)</f>
        <v>3552</v>
      </c>
      <c r="BS2749" s="80">
        <f t="shared" si="2902"/>
        <v>0</v>
      </c>
      <c r="BT2749" s="80">
        <f t="shared" si="2902"/>
        <v>0</v>
      </c>
      <c r="BU2749" s="80">
        <f t="shared" si="2902"/>
        <v>0</v>
      </c>
      <c r="BV2749" s="80">
        <f t="shared" si="2902"/>
        <v>0</v>
      </c>
    </row>
    <row r="2750" spans="1:74" ht="13.5" customHeight="1">
      <c r="A2750" s="88">
        <v>2747</v>
      </c>
      <c r="B2750" s="95" t="s">
        <v>3</v>
      </c>
      <c r="C2750" s="96">
        <f t="shared" si="2855"/>
        <v>10994</v>
      </c>
      <c r="D2750" s="96">
        <f t="shared" si="2856"/>
        <v>13666</v>
      </c>
      <c r="E2750" s="96">
        <f t="shared" si="2857"/>
        <v>17074</v>
      </c>
      <c r="F2750" s="96">
        <f t="shared" si="2858"/>
        <v>24878</v>
      </c>
      <c r="G2750" s="96">
        <f t="shared" si="2859"/>
        <v>34417</v>
      </c>
      <c r="H2750" s="96">
        <f t="shared" si="2860"/>
        <v>38233</v>
      </c>
      <c r="I2750" s="96">
        <f t="shared" si="2861"/>
        <v>36604</v>
      </c>
      <c r="J2750" s="96">
        <f t="shared" si="2862"/>
        <v>37270</v>
      </c>
      <c r="K2750" s="96">
        <f t="shared" si="2863"/>
        <v>39830</v>
      </c>
      <c r="L2750" s="96">
        <f t="shared" si="2864"/>
        <v>43478</v>
      </c>
      <c r="M2750" s="96">
        <f t="shared" si="2865"/>
        <v>42829</v>
      </c>
      <c r="N2750" s="96">
        <f t="shared" si="2866"/>
        <v>42702</v>
      </c>
      <c r="O2750" s="96">
        <f t="shared" si="2900"/>
        <v>0</v>
      </c>
      <c r="P2750" s="96">
        <f t="shared" si="2900"/>
        <v>0</v>
      </c>
      <c r="Q2750" s="96">
        <f t="shared" si="2900"/>
        <v>0</v>
      </c>
      <c r="R2750" s="96">
        <f t="shared" si="2900"/>
        <v>0</v>
      </c>
      <c r="Z2750" s="91">
        <f t="shared" ref="Z2750:AK2750" si="2903">C2750*100000/Z2723</f>
        <v>271.66976580405628</v>
      </c>
      <c r="AA2750" s="91">
        <f t="shared" si="2903"/>
        <v>332.60019806091117</v>
      </c>
      <c r="AB2750" s="91">
        <f t="shared" si="2903"/>
        <v>405.94331058966628</v>
      </c>
      <c r="AC2750" s="91">
        <f t="shared" si="2903"/>
        <v>577.26787870181317</v>
      </c>
      <c r="AD2750" s="91">
        <f t="shared" si="2903"/>
        <v>779.05927070798714</v>
      </c>
      <c r="AE2750" s="91">
        <f t="shared" si="2903"/>
        <v>844.07011656658426</v>
      </c>
      <c r="AF2750" s="91">
        <f t="shared" si="2903"/>
        <v>786.66207615690087</v>
      </c>
      <c r="AG2750" s="91">
        <f t="shared" si="2903"/>
        <v>781.39774382146481</v>
      </c>
      <c r="AH2750" s="91">
        <f t="shared" si="2903"/>
        <v>814.81536034355213</v>
      </c>
      <c r="AI2750" s="91">
        <f t="shared" si="2903"/>
        <v>869.54139181421522</v>
      </c>
      <c r="AJ2750" s="91">
        <f t="shared" si="2903"/>
        <v>843.89258137458194</v>
      </c>
      <c r="AK2750" s="91">
        <f t="shared" si="2903"/>
        <v>851.97039352006107</v>
      </c>
      <c r="AL2750" s="148"/>
      <c r="AM2750" s="148"/>
      <c r="AN2750" s="148"/>
      <c r="AO2750" s="148"/>
      <c r="AP2750" s="80">
        <f t="shared" si="2806"/>
        <v>6593</v>
      </c>
      <c r="AQ2750" s="80">
        <f t="shared" si="2807"/>
        <v>8035</v>
      </c>
      <c r="AR2750" s="80">
        <f t="shared" si="2808"/>
        <v>9927</v>
      </c>
      <c r="AS2750" s="80">
        <f t="shared" si="2809"/>
        <v>13871</v>
      </c>
      <c r="AT2750" s="80">
        <f t="shared" si="2810"/>
        <v>19440</v>
      </c>
      <c r="AU2750" s="80">
        <f t="shared" si="2811"/>
        <v>21032</v>
      </c>
      <c r="AV2750" s="80">
        <f t="shared" si="2812"/>
        <v>19622</v>
      </c>
      <c r="AW2750" s="80">
        <f t="shared" si="2813"/>
        <v>20413</v>
      </c>
      <c r="AX2750" s="80">
        <f t="shared" si="2814"/>
        <v>21583</v>
      </c>
      <c r="AY2750" s="80">
        <f t="shared" si="2815"/>
        <v>24088</v>
      </c>
      <c r="AZ2750" s="80">
        <f t="shared" si="2816"/>
        <v>22120</v>
      </c>
      <c r="BA2750" s="80">
        <f t="shared" si="2817"/>
        <v>22961</v>
      </c>
      <c r="BB2750" s="80">
        <f t="shared" si="2818"/>
        <v>0</v>
      </c>
      <c r="BC2750" s="80">
        <f t="shared" si="2819"/>
        <v>0</v>
      </c>
      <c r="BD2750" s="80">
        <f t="shared" si="2820"/>
        <v>0</v>
      </c>
      <c r="BE2750" s="80">
        <f t="shared" si="2821"/>
        <v>0</v>
      </c>
      <c r="BG2750" s="80">
        <f t="shared" si="2822"/>
        <v>4401</v>
      </c>
      <c r="BH2750" s="80">
        <f t="shared" si="2823"/>
        <v>5631</v>
      </c>
      <c r="BI2750" s="80">
        <f t="shared" si="2824"/>
        <v>7147</v>
      </c>
      <c r="BJ2750" s="80">
        <f t="shared" si="2825"/>
        <v>11007</v>
      </c>
      <c r="BK2750" s="80">
        <f t="shared" si="2826"/>
        <v>14977</v>
      </c>
      <c r="BL2750" s="80">
        <f t="shared" si="2827"/>
        <v>17201</v>
      </c>
      <c r="BM2750" s="80">
        <f t="shared" si="2828"/>
        <v>16982</v>
      </c>
      <c r="BN2750" s="80">
        <f t="shared" si="2829"/>
        <v>16857</v>
      </c>
      <c r="BO2750" s="80">
        <f t="shared" si="2830"/>
        <v>18247</v>
      </c>
      <c r="BP2750" s="80">
        <f t="shared" si="2831"/>
        <v>19390</v>
      </c>
      <c r="BQ2750" s="80">
        <f t="shared" si="2832"/>
        <v>20709</v>
      </c>
      <c r="BR2750" s="80">
        <f t="shared" ref="BR2750:BV2750" si="2904">SUM(N1458,N1492,N1526,N1662,N1696,N1798,N1764,N1934,N2002,N2172,N2478,N2512,N2580,N2614,N2648)</f>
        <v>19741</v>
      </c>
      <c r="BS2750" s="80">
        <f t="shared" si="2904"/>
        <v>0</v>
      </c>
      <c r="BT2750" s="80">
        <f t="shared" si="2904"/>
        <v>0</v>
      </c>
      <c r="BU2750" s="80">
        <f t="shared" si="2904"/>
        <v>0</v>
      </c>
      <c r="BV2750" s="80">
        <f t="shared" si="2904"/>
        <v>0</v>
      </c>
    </row>
    <row r="2751" spans="1:74" ht="13.5" customHeight="1">
      <c r="A2751" s="88">
        <v>2748</v>
      </c>
      <c r="B2751" s="95" t="s">
        <v>2</v>
      </c>
      <c r="C2751" s="96">
        <f t="shared" si="2855"/>
        <v>14</v>
      </c>
      <c r="D2751" s="96">
        <f t="shared" si="2856"/>
        <v>19</v>
      </c>
      <c r="E2751" s="96">
        <f t="shared" si="2857"/>
        <v>14</v>
      </c>
      <c r="F2751" s="96">
        <f t="shared" si="2858"/>
        <v>17</v>
      </c>
      <c r="G2751" s="96">
        <f t="shared" si="2859"/>
        <v>15</v>
      </c>
      <c r="H2751" s="96">
        <f t="shared" si="2860"/>
        <v>9</v>
      </c>
      <c r="I2751" s="96">
        <f t="shared" si="2861"/>
        <v>8</v>
      </c>
      <c r="J2751" s="96">
        <f t="shared" si="2862"/>
        <v>17</v>
      </c>
      <c r="K2751" s="96">
        <f t="shared" si="2863"/>
        <v>16</v>
      </c>
      <c r="L2751" s="96">
        <f t="shared" si="2864"/>
        <v>13</v>
      </c>
      <c r="M2751" s="96">
        <f t="shared" si="2865"/>
        <v>15</v>
      </c>
      <c r="N2751" s="96">
        <f t="shared" si="2866"/>
        <v>15</v>
      </c>
      <c r="O2751" s="96">
        <f t="shared" si="2900"/>
        <v>0</v>
      </c>
      <c r="P2751" s="96">
        <f t="shared" si="2900"/>
        <v>0</v>
      </c>
      <c r="Q2751" s="96">
        <f t="shared" si="2900"/>
        <v>0</v>
      </c>
      <c r="R2751" s="96">
        <f t="shared" si="2900"/>
        <v>0</v>
      </c>
      <c r="Z2751" s="91">
        <f t="shared" ref="Z2751:AK2751" si="2905">C2751*100000/Z2723</f>
        <v>0.34595022023438127</v>
      </c>
      <c r="AA2751" s="91">
        <f t="shared" si="2905"/>
        <v>0.46241795427757293</v>
      </c>
      <c r="AB2751" s="91">
        <f t="shared" si="2905"/>
        <v>0.33285734732665623</v>
      </c>
      <c r="AC2751" s="91">
        <f t="shared" si="2905"/>
        <v>0.39446715724458659</v>
      </c>
      <c r="AD2751" s="91">
        <f t="shared" si="2905"/>
        <v>0.33953828226224853</v>
      </c>
      <c r="AE2751" s="91">
        <f t="shared" si="2905"/>
        <v>0.1986930413281526</v>
      </c>
      <c r="AF2751" s="91">
        <f t="shared" si="2905"/>
        <v>0.17192920471137599</v>
      </c>
      <c r="AG2751" s="91">
        <f t="shared" si="2905"/>
        <v>0.35641968459793133</v>
      </c>
      <c r="AH2751" s="91">
        <f t="shared" si="2905"/>
        <v>0.32731724241769605</v>
      </c>
      <c r="AI2751" s="91">
        <f t="shared" si="2905"/>
        <v>0.25999443611906703</v>
      </c>
      <c r="AJ2751" s="91">
        <f t="shared" si="2905"/>
        <v>0.29555648557329683</v>
      </c>
      <c r="AK2751" s="91">
        <f t="shared" si="2905"/>
        <v>0.29927300601379131</v>
      </c>
      <c r="AL2751" s="148"/>
      <c r="AM2751" s="148"/>
      <c r="AN2751" s="148"/>
      <c r="AO2751" s="148"/>
      <c r="AP2751" s="80">
        <f t="shared" si="2806"/>
        <v>11</v>
      </c>
      <c r="AQ2751" s="80">
        <f t="shared" si="2807"/>
        <v>9</v>
      </c>
      <c r="AR2751" s="80">
        <f t="shared" si="2808"/>
        <v>6</v>
      </c>
      <c r="AS2751" s="80">
        <f t="shared" si="2809"/>
        <v>8</v>
      </c>
      <c r="AT2751" s="80">
        <f t="shared" si="2810"/>
        <v>7</v>
      </c>
      <c r="AU2751" s="80">
        <f t="shared" si="2811"/>
        <v>7</v>
      </c>
      <c r="AV2751" s="80">
        <f t="shared" si="2812"/>
        <v>2</v>
      </c>
      <c r="AW2751" s="80">
        <f t="shared" si="2813"/>
        <v>5</v>
      </c>
      <c r="AX2751" s="80">
        <f t="shared" si="2814"/>
        <v>7</v>
      </c>
      <c r="AY2751" s="80">
        <f t="shared" si="2815"/>
        <v>3</v>
      </c>
      <c r="AZ2751" s="80">
        <f t="shared" si="2816"/>
        <v>4</v>
      </c>
      <c r="BA2751" s="80">
        <f t="shared" si="2817"/>
        <v>7</v>
      </c>
      <c r="BB2751" s="80">
        <f t="shared" si="2818"/>
        <v>0</v>
      </c>
      <c r="BC2751" s="80">
        <f t="shared" si="2819"/>
        <v>0</v>
      </c>
      <c r="BD2751" s="80">
        <f t="shared" si="2820"/>
        <v>0</v>
      </c>
      <c r="BE2751" s="80">
        <f t="shared" si="2821"/>
        <v>0</v>
      </c>
      <c r="BG2751" s="80">
        <f t="shared" si="2822"/>
        <v>3</v>
      </c>
      <c r="BH2751" s="80">
        <f t="shared" si="2823"/>
        <v>10</v>
      </c>
      <c r="BI2751" s="80">
        <f t="shared" si="2824"/>
        <v>8</v>
      </c>
      <c r="BJ2751" s="80">
        <f t="shared" si="2825"/>
        <v>9</v>
      </c>
      <c r="BK2751" s="80">
        <f t="shared" si="2826"/>
        <v>8</v>
      </c>
      <c r="BL2751" s="80">
        <f t="shared" si="2827"/>
        <v>2</v>
      </c>
      <c r="BM2751" s="80">
        <f t="shared" si="2828"/>
        <v>6</v>
      </c>
      <c r="BN2751" s="80">
        <f t="shared" si="2829"/>
        <v>12</v>
      </c>
      <c r="BO2751" s="80">
        <f t="shared" si="2830"/>
        <v>9</v>
      </c>
      <c r="BP2751" s="80">
        <f t="shared" si="2831"/>
        <v>10</v>
      </c>
      <c r="BQ2751" s="80">
        <f t="shared" si="2832"/>
        <v>11</v>
      </c>
      <c r="BR2751" s="80">
        <f t="shared" ref="BR2751:BV2751" si="2906">SUM(N1459,N1493,N1527,N1663,N1697,N1799,N1765,N1935,N2003,N2173,N2479,N2513,N2581,N2615,N2649)</f>
        <v>8</v>
      </c>
      <c r="BS2751" s="80">
        <f t="shared" si="2906"/>
        <v>0</v>
      </c>
      <c r="BT2751" s="80">
        <f t="shared" si="2906"/>
        <v>0</v>
      </c>
      <c r="BU2751" s="80">
        <f t="shared" si="2906"/>
        <v>0</v>
      </c>
      <c r="BV2751" s="80">
        <f t="shared" si="2906"/>
        <v>0</v>
      </c>
    </row>
    <row r="2752" spans="1:74" ht="13.5" customHeight="1">
      <c r="A2752" s="88">
        <v>2749</v>
      </c>
      <c r="B2752" s="95" t="s">
        <v>23</v>
      </c>
      <c r="C2752" s="96">
        <f t="shared" si="2855"/>
        <v>337</v>
      </c>
      <c r="D2752" s="96">
        <f t="shared" si="2856"/>
        <v>416</v>
      </c>
      <c r="E2752" s="96">
        <f t="shared" si="2857"/>
        <v>312</v>
      </c>
      <c r="F2752" s="96">
        <f t="shared" si="2858"/>
        <v>371</v>
      </c>
      <c r="G2752" s="96">
        <f t="shared" si="2859"/>
        <v>350</v>
      </c>
      <c r="H2752" s="96">
        <f t="shared" si="2860"/>
        <v>473</v>
      </c>
      <c r="I2752" s="96">
        <f t="shared" si="2861"/>
        <v>633</v>
      </c>
      <c r="J2752" s="96">
        <f t="shared" si="2862"/>
        <v>527</v>
      </c>
      <c r="K2752" s="96">
        <f t="shared" si="2863"/>
        <v>470</v>
      </c>
      <c r="L2752" s="96">
        <f t="shared" si="2864"/>
        <v>276</v>
      </c>
      <c r="M2752" s="96">
        <f t="shared" si="2865"/>
        <v>210</v>
      </c>
      <c r="N2752" s="96">
        <f t="shared" si="2866"/>
        <v>252</v>
      </c>
      <c r="O2752" s="96">
        <f t="shared" si="2900"/>
        <v>0</v>
      </c>
      <c r="P2752" s="96">
        <f t="shared" si="2900"/>
        <v>0</v>
      </c>
      <c r="Q2752" s="96">
        <f t="shared" si="2900"/>
        <v>0</v>
      </c>
      <c r="R2752" s="96">
        <f t="shared" si="2900"/>
        <v>0</v>
      </c>
      <c r="Z2752" s="91">
        <f t="shared" ref="Z2752:AK2752" si="2907">C2752*100000/Z2723</f>
        <v>8.3275160156418924</v>
      </c>
      <c r="AA2752" s="91">
        <f t="shared" si="2907"/>
        <v>10.124519419972124</v>
      </c>
      <c r="AB2752" s="91">
        <f t="shared" si="2907"/>
        <v>7.417963740422624</v>
      </c>
      <c r="AC2752" s="91">
        <f t="shared" si="2907"/>
        <v>8.6086656081024486</v>
      </c>
      <c r="AD2752" s="91">
        <f t="shared" si="2907"/>
        <v>7.922559919452465</v>
      </c>
      <c r="AE2752" s="91">
        <f t="shared" si="2907"/>
        <v>10.44242317202402</v>
      </c>
      <c r="AF2752" s="91">
        <f t="shared" si="2907"/>
        <v>13.603898322787625</v>
      </c>
      <c r="AG2752" s="91">
        <f t="shared" si="2907"/>
        <v>11.049010222535872</v>
      </c>
      <c r="AH2752" s="91">
        <f t="shared" si="2907"/>
        <v>9.6149439960198215</v>
      </c>
      <c r="AI2752" s="91">
        <f t="shared" si="2907"/>
        <v>5.5198818745278855</v>
      </c>
      <c r="AJ2752" s="91">
        <f t="shared" si="2907"/>
        <v>4.1377907980261552</v>
      </c>
      <c r="AK2752" s="91">
        <f t="shared" si="2907"/>
        <v>5.0277865010316942</v>
      </c>
      <c r="AL2752" s="148"/>
      <c r="AM2752" s="148"/>
      <c r="AN2752" s="148"/>
      <c r="AO2752" s="148"/>
      <c r="AP2752" s="80">
        <f t="shared" si="2806"/>
        <v>170</v>
      </c>
      <c r="AQ2752" s="80">
        <f t="shared" si="2807"/>
        <v>208</v>
      </c>
      <c r="AR2752" s="80">
        <f t="shared" si="2808"/>
        <v>149</v>
      </c>
      <c r="AS2752" s="80">
        <f t="shared" si="2809"/>
        <v>183</v>
      </c>
      <c r="AT2752" s="80">
        <f t="shared" si="2810"/>
        <v>177</v>
      </c>
      <c r="AU2752" s="80">
        <f t="shared" si="2811"/>
        <v>248</v>
      </c>
      <c r="AV2752" s="80">
        <f t="shared" si="2812"/>
        <v>320</v>
      </c>
      <c r="AW2752" s="80">
        <f t="shared" si="2813"/>
        <v>280</v>
      </c>
      <c r="AX2752" s="80">
        <f t="shared" si="2814"/>
        <v>224</v>
      </c>
      <c r="AY2752" s="80">
        <f t="shared" si="2815"/>
        <v>127</v>
      </c>
      <c r="AZ2752" s="80">
        <f t="shared" si="2816"/>
        <v>69</v>
      </c>
      <c r="BA2752" s="80">
        <f t="shared" si="2817"/>
        <v>101</v>
      </c>
      <c r="BB2752" s="80">
        <f t="shared" si="2818"/>
        <v>0</v>
      </c>
      <c r="BC2752" s="80">
        <f t="shared" si="2819"/>
        <v>0</v>
      </c>
      <c r="BD2752" s="80">
        <f t="shared" si="2820"/>
        <v>0</v>
      </c>
      <c r="BE2752" s="80">
        <f t="shared" si="2821"/>
        <v>0</v>
      </c>
      <c r="BG2752" s="80">
        <f t="shared" si="2822"/>
        <v>167</v>
      </c>
      <c r="BH2752" s="80">
        <f t="shared" si="2823"/>
        <v>208</v>
      </c>
      <c r="BI2752" s="80">
        <f t="shared" si="2824"/>
        <v>163</v>
      </c>
      <c r="BJ2752" s="80">
        <f t="shared" si="2825"/>
        <v>188</v>
      </c>
      <c r="BK2752" s="80">
        <f t="shared" si="2826"/>
        <v>173</v>
      </c>
      <c r="BL2752" s="80">
        <f t="shared" si="2827"/>
        <v>225</v>
      </c>
      <c r="BM2752" s="80">
        <f t="shared" si="2828"/>
        <v>313</v>
      </c>
      <c r="BN2752" s="80">
        <f t="shared" si="2829"/>
        <v>247</v>
      </c>
      <c r="BO2752" s="80">
        <f t="shared" si="2830"/>
        <v>246</v>
      </c>
      <c r="BP2752" s="80">
        <f t="shared" si="2831"/>
        <v>149</v>
      </c>
      <c r="BQ2752" s="80">
        <f t="shared" si="2832"/>
        <v>141</v>
      </c>
      <c r="BR2752" s="80">
        <f t="shared" ref="BR2752:BV2752" si="2908">SUM(N1460,N1494,N1528,N1664,N1698,N1800,N1766,N1936,N2004,N2174,N2480,N2514,N2582,N2616,N2650)</f>
        <v>151</v>
      </c>
      <c r="BS2752" s="80">
        <f t="shared" si="2908"/>
        <v>0</v>
      </c>
      <c r="BT2752" s="80">
        <f t="shared" si="2908"/>
        <v>0</v>
      </c>
      <c r="BU2752" s="80">
        <f t="shared" si="2908"/>
        <v>0</v>
      </c>
      <c r="BV2752" s="80">
        <f t="shared" si="2908"/>
        <v>0</v>
      </c>
    </row>
    <row r="2753" spans="1:74" ht="13.5" customHeight="1">
      <c r="A2753" s="88">
        <v>2750</v>
      </c>
      <c r="B2753" s="95" t="s">
        <v>1</v>
      </c>
      <c r="C2753" s="96">
        <f t="shared" si="2855"/>
        <v>833</v>
      </c>
      <c r="D2753" s="96">
        <f t="shared" si="2856"/>
        <v>696</v>
      </c>
      <c r="E2753" s="96">
        <f t="shared" si="2857"/>
        <v>676</v>
      </c>
      <c r="F2753" s="96">
        <f t="shared" si="2858"/>
        <v>903</v>
      </c>
      <c r="G2753" s="96">
        <f t="shared" si="2859"/>
        <v>424</v>
      </c>
      <c r="H2753" s="96">
        <f t="shared" si="2860"/>
        <v>330</v>
      </c>
      <c r="I2753" s="96">
        <f t="shared" si="2861"/>
        <v>456</v>
      </c>
      <c r="J2753" s="96">
        <f t="shared" si="2862"/>
        <v>975</v>
      </c>
      <c r="K2753" s="96">
        <f t="shared" si="2863"/>
        <v>214</v>
      </c>
      <c r="L2753" s="96">
        <f t="shared" si="2864"/>
        <v>408</v>
      </c>
      <c r="M2753" s="96">
        <f t="shared" si="2865"/>
        <v>192</v>
      </c>
      <c r="N2753" s="96">
        <f t="shared" si="2866"/>
        <v>308</v>
      </c>
      <c r="O2753" s="96">
        <f t="shared" si="2900"/>
        <v>0</v>
      </c>
      <c r="P2753" s="96">
        <f t="shared" si="2900"/>
        <v>0</v>
      </c>
      <c r="Q2753" s="96">
        <f t="shared" si="2900"/>
        <v>0</v>
      </c>
      <c r="R2753" s="96">
        <f t="shared" si="2900"/>
        <v>0</v>
      </c>
      <c r="Z2753" s="91">
        <f t="shared" ref="Z2753:AK2753" si="2909">C2753*100000/Z2723</f>
        <v>20.584038103945687</v>
      </c>
      <c r="AA2753" s="91">
        <f t="shared" si="2909"/>
        <v>16.939099798799514</v>
      </c>
      <c r="AB2753" s="91">
        <f t="shared" si="2909"/>
        <v>16.072254770915684</v>
      </c>
      <c r="AC2753" s="91">
        <f t="shared" si="2909"/>
        <v>20.953167234815393</v>
      </c>
      <c r="AD2753" s="91">
        <f t="shared" si="2909"/>
        <v>9.5976154452795583</v>
      </c>
      <c r="AE2753" s="91">
        <f t="shared" si="2909"/>
        <v>7.2854115153655954</v>
      </c>
      <c r="AF2753" s="91">
        <f t="shared" si="2909"/>
        <v>9.7999646685484318</v>
      </c>
      <c r="AG2753" s="91">
        <f t="shared" si="2909"/>
        <v>20.441717204881357</v>
      </c>
      <c r="AH2753" s="91">
        <f t="shared" si="2909"/>
        <v>4.3778681173366847</v>
      </c>
      <c r="AI2753" s="91">
        <f t="shared" si="2909"/>
        <v>8.1598253797368745</v>
      </c>
      <c r="AJ2753" s="91">
        <f t="shared" si="2909"/>
        <v>3.7831230153381994</v>
      </c>
      <c r="AK2753" s="91">
        <f t="shared" si="2909"/>
        <v>6.1450723901498483</v>
      </c>
      <c r="AL2753" s="148"/>
      <c r="AM2753" s="148"/>
      <c r="AN2753" s="148"/>
      <c r="AO2753" s="148"/>
      <c r="AP2753" s="80">
        <f t="shared" si="2806"/>
        <v>347</v>
      </c>
      <c r="AQ2753" s="80">
        <f t="shared" si="2807"/>
        <v>256</v>
      </c>
      <c r="AR2753" s="80">
        <f t="shared" si="2808"/>
        <v>215</v>
      </c>
      <c r="AS2753" s="80">
        <f t="shared" si="2809"/>
        <v>228</v>
      </c>
      <c r="AT2753" s="80">
        <f t="shared" si="2810"/>
        <v>207</v>
      </c>
      <c r="AU2753" s="80">
        <f t="shared" si="2811"/>
        <v>136</v>
      </c>
      <c r="AV2753" s="80">
        <f t="shared" si="2812"/>
        <v>204</v>
      </c>
      <c r="AW2753" s="80">
        <f t="shared" si="2813"/>
        <v>137</v>
      </c>
      <c r="AX2753" s="80">
        <f t="shared" si="2814"/>
        <v>70</v>
      </c>
      <c r="AY2753" s="80">
        <f t="shared" si="2815"/>
        <v>96</v>
      </c>
      <c r="AZ2753" s="80">
        <f t="shared" si="2816"/>
        <v>93</v>
      </c>
      <c r="BA2753" s="80">
        <f t="shared" si="2817"/>
        <v>79</v>
      </c>
      <c r="BB2753" s="80">
        <f t="shared" si="2818"/>
        <v>0</v>
      </c>
      <c r="BC2753" s="80">
        <f t="shared" si="2819"/>
        <v>0</v>
      </c>
      <c r="BD2753" s="80">
        <f t="shared" si="2820"/>
        <v>0</v>
      </c>
      <c r="BE2753" s="80">
        <f t="shared" si="2821"/>
        <v>0</v>
      </c>
      <c r="BG2753" s="80">
        <f t="shared" si="2822"/>
        <v>486</v>
      </c>
      <c r="BH2753" s="80">
        <f t="shared" si="2823"/>
        <v>440</v>
      </c>
      <c r="BI2753" s="80">
        <f t="shared" si="2824"/>
        <v>461</v>
      </c>
      <c r="BJ2753" s="80">
        <f t="shared" si="2825"/>
        <v>675</v>
      </c>
      <c r="BK2753" s="80">
        <f t="shared" si="2826"/>
        <v>217</v>
      </c>
      <c r="BL2753" s="80">
        <f t="shared" si="2827"/>
        <v>194</v>
      </c>
      <c r="BM2753" s="80">
        <f t="shared" si="2828"/>
        <v>252</v>
      </c>
      <c r="BN2753" s="80">
        <f t="shared" si="2829"/>
        <v>838</v>
      </c>
      <c r="BO2753" s="80">
        <f t="shared" si="2830"/>
        <v>144</v>
      </c>
      <c r="BP2753" s="80">
        <f t="shared" si="2831"/>
        <v>312</v>
      </c>
      <c r="BQ2753" s="80">
        <f t="shared" si="2832"/>
        <v>99</v>
      </c>
      <c r="BR2753" s="80">
        <f t="shared" ref="BR2753:BV2753" si="2910">SUM(N1461,N1495,N1529,N1665,N1699,N1801,N1767,N1937,N2005,N2175,N2481,N2515,N2583,N2617,N2651)</f>
        <v>229</v>
      </c>
      <c r="BS2753" s="80">
        <f t="shared" si="2910"/>
        <v>0</v>
      </c>
      <c r="BT2753" s="80">
        <f t="shared" si="2910"/>
        <v>0</v>
      </c>
      <c r="BU2753" s="80">
        <f t="shared" si="2910"/>
        <v>0</v>
      </c>
      <c r="BV2753" s="80">
        <f t="shared" si="2910"/>
        <v>0</v>
      </c>
    </row>
    <row r="2754" spans="1:74" ht="13.5" customHeight="1">
      <c r="A2754" s="88">
        <v>2751</v>
      </c>
      <c r="B2754" s="95" t="s">
        <v>0</v>
      </c>
      <c r="C2754" s="96">
        <f t="shared" si="2855"/>
        <v>232</v>
      </c>
      <c r="D2754" s="96">
        <f t="shared" si="2856"/>
        <v>276</v>
      </c>
      <c r="E2754" s="96">
        <f t="shared" si="2857"/>
        <v>367</v>
      </c>
      <c r="F2754" s="96">
        <f t="shared" si="2858"/>
        <v>242</v>
      </c>
      <c r="G2754" s="96">
        <f t="shared" si="2859"/>
        <v>265</v>
      </c>
      <c r="H2754" s="96">
        <f t="shared" si="2860"/>
        <v>257</v>
      </c>
      <c r="I2754" s="96">
        <f t="shared" si="2861"/>
        <v>142</v>
      </c>
      <c r="J2754" s="96">
        <f t="shared" si="2862"/>
        <v>183</v>
      </c>
      <c r="K2754" s="96">
        <f t="shared" si="2863"/>
        <v>233</v>
      </c>
      <c r="L2754" s="96">
        <f t="shared" si="2864"/>
        <v>4441</v>
      </c>
      <c r="M2754" s="96">
        <f t="shared" si="2865"/>
        <v>28110</v>
      </c>
      <c r="N2754" s="96">
        <f t="shared" si="2866"/>
        <v>7537</v>
      </c>
      <c r="O2754" s="96">
        <f t="shared" si="2900"/>
        <v>0</v>
      </c>
      <c r="P2754" s="96">
        <f t="shared" si="2900"/>
        <v>0</v>
      </c>
      <c r="Q2754" s="96">
        <f t="shared" si="2900"/>
        <v>0</v>
      </c>
      <c r="R2754" s="96">
        <f t="shared" si="2900"/>
        <v>0</v>
      </c>
      <c r="Z2754" s="91">
        <f t="shared" ref="Z2754:AK2754" si="2911">C2754*100000/Z2723</f>
        <v>5.7328893638840324</v>
      </c>
      <c r="AA2754" s="91">
        <f t="shared" si="2911"/>
        <v>6.717229230558428</v>
      </c>
      <c r="AB2754" s="91">
        <f t="shared" si="2911"/>
        <v>8.7256176049202026</v>
      </c>
      <c r="AC2754" s="91">
        <f t="shared" si="2911"/>
        <v>5.615356003128821</v>
      </c>
      <c r="AD2754" s="91">
        <f t="shared" si="2911"/>
        <v>5.998509653299724</v>
      </c>
      <c r="AE2754" s="91">
        <f t="shared" si="2911"/>
        <v>5.6737901801483579</v>
      </c>
      <c r="AF2754" s="91">
        <f t="shared" si="2911"/>
        <v>3.0517433836269241</v>
      </c>
      <c r="AG2754" s="91">
        <f t="shared" si="2911"/>
        <v>3.8367530753777315</v>
      </c>
      <c r="AH2754" s="91">
        <f t="shared" si="2911"/>
        <v>4.7665573427076993</v>
      </c>
      <c r="AI2754" s="91">
        <f t="shared" si="2911"/>
        <v>88.818099292675143</v>
      </c>
      <c r="AJ2754" s="91">
        <f t="shared" si="2911"/>
        <v>553.87285396435823</v>
      </c>
      <c r="AK2754" s="91">
        <f t="shared" si="2911"/>
        <v>150.37470975506301</v>
      </c>
      <c r="AL2754" s="148"/>
      <c r="AM2754" s="148"/>
      <c r="AN2754" s="148"/>
      <c r="AO2754" s="148"/>
      <c r="AP2754" s="80">
        <f t="shared" si="2806"/>
        <v>52</v>
      </c>
      <c r="AQ2754" s="80">
        <f t="shared" si="2807"/>
        <v>129</v>
      </c>
      <c r="AR2754" s="80">
        <f t="shared" si="2808"/>
        <v>190</v>
      </c>
      <c r="AS2754" s="80">
        <f t="shared" si="2809"/>
        <v>146</v>
      </c>
      <c r="AT2754" s="80">
        <f t="shared" si="2810"/>
        <v>113</v>
      </c>
      <c r="AU2754" s="80">
        <f t="shared" si="2811"/>
        <v>177</v>
      </c>
      <c r="AV2754" s="80">
        <f t="shared" si="2812"/>
        <v>65</v>
      </c>
      <c r="AW2754" s="80">
        <f t="shared" si="2813"/>
        <v>90</v>
      </c>
      <c r="AX2754" s="80">
        <f t="shared" si="2814"/>
        <v>112</v>
      </c>
      <c r="AY2754" s="80">
        <f t="shared" si="2815"/>
        <v>2131</v>
      </c>
      <c r="AZ2754" s="80">
        <f t="shared" si="2816"/>
        <v>13017</v>
      </c>
      <c r="BA2754" s="80">
        <f t="shared" si="2817"/>
        <v>2520</v>
      </c>
      <c r="BB2754" s="80">
        <f t="shared" si="2818"/>
        <v>0</v>
      </c>
      <c r="BC2754" s="80">
        <f t="shared" si="2819"/>
        <v>0</v>
      </c>
      <c r="BD2754" s="80">
        <f t="shared" si="2820"/>
        <v>0</v>
      </c>
      <c r="BE2754" s="80">
        <f t="shared" si="2821"/>
        <v>0</v>
      </c>
      <c r="BG2754" s="80">
        <f t="shared" si="2822"/>
        <v>180</v>
      </c>
      <c r="BH2754" s="80">
        <f t="shared" si="2823"/>
        <v>147</v>
      </c>
      <c r="BI2754" s="80">
        <f t="shared" si="2824"/>
        <v>177</v>
      </c>
      <c r="BJ2754" s="80">
        <f t="shared" si="2825"/>
        <v>96</v>
      </c>
      <c r="BK2754" s="80">
        <f t="shared" si="2826"/>
        <v>152</v>
      </c>
      <c r="BL2754" s="80">
        <f t="shared" si="2827"/>
        <v>80</v>
      </c>
      <c r="BM2754" s="80">
        <f t="shared" si="2828"/>
        <v>77</v>
      </c>
      <c r="BN2754" s="80">
        <f t="shared" si="2829"/>
        <v>93</v>
      </c>
      <c r="BO2754" s="80">
        <f t="shared" si="2830"/>
        <v>121</v>
      </c>
      <c r="BP2754" s="80">
        <f t="shared" si="2831"/>
        <v>2310</v>
      </c>
      <c r="BQ2754" s="80">
        <f t="shared" si="2832"/>
        <v>15093</v>
      </c>
      <c r="BR2754" s="80">
        <f t="shared" ref="BR2754:BV2754" si="2912">SUM(N1462,N1496,N1530,N1666,N1700,N1802,N1768,N1938,N2006,N2176,N2482,N2516,N2584,N2618,N2652)</f>
        <v>5017</v>
      </c>
      <c r="BS2754" s="80">
        <f t="shared" si="2912"/>
        <v>0</v>
      </c>
      <c r="BT2754" s="80">
        <f t="shared" si="2912"/>
        <v>0</v>
      </c>
      <c r="BU2754" s="80">
        <f t="shared" si="2912"/>
        <v>0</v>
      </c>
      <c r="BV2754" s="80">
        <f t="shared" si="2912"/>
        <v>0</v>
      </c>
    </row>
    <row r="2755" spans="1:74" ht="13.5" customHeight="1">
      <c r="A2755" s="88">
        <v>2752</v>
      </c>
      <c r="B2755" s="97" t="s">
        <v>111</v>
      </c>
      <c r="C2755" s="96">
        <f t="shared" si="2855"/>
        <v>0</v>
      </c>
      <c r="D2755" s="96">
        <f t="shared" si="2856"/>
        <v>0</v>
      </c>
      <c r="E2755" s="96">
        <f t="shared" si="2857"/>
        <v>0</v>
      </c>
      <c r="F2755" s="96">
        <f t="shared" si="2858"/>
        <v>0</v>
      </c>
      <c r="G2755" s="96">
        <f t="shared" si="2859"/>
        <v>0</v>
      </c>
      <c r="H2755" s="96">
        <f t="shared" si="2860"/>
        <v>0</v>
      </c>
      <c r="I2755" s="96">
        <f t="shared" si="2861"/>
        <v>0</v>
      </c>
      <c r="J2755" s="96">
        <f t="shared" si="2862"/>
        <v>0</v>
      </c>
      <c r="K2755" s="96">
        <f t="shared" si="2863"/>
        <v>0</v>
      </c>
      <c r="L2755" s="96">
        <f t="shared" si="2864"/>
        <v>0</v>
      </c>
      <c r="M2755" s="96">
        <f t="shared" si="2865"/>
        <v>0</v>
      </c>
      <c r="N2755" s="96">
        <f t="shared" si="2866"/>
        <v>0</v>
      </c>
      <c r="O2755" s="96">
        <f t="shared" si="2900"/>
        <v>0</v>
      </c>
      <c r="P2755" s="96">
        <f t="shared" si="2900"/>
        <v>0</v>
      </c>
      <c r="Q2755" s="96">
        <f t="shared" si="2900"/>
        <v>0</v>
      </c>
      <c r="R2755" s="96">
        <f t="shared" si="2900"/>
        <v>0</v>
      </c>
      <c r="Z2755" s="91">
        <f t="shared" ref="Z2755:AK2755" si="2913">C2755*100000/Z2723</f>
        <v>0</v>
      </c>
      <c r="AA2755" s="91">
        <f t="shared" si="2913"/>
        <v>0</v>
      </c>
      <c r="AB2755" s="91">
        <f t="shared" si="2913"/>
        <v>0</v>
      </c>
      <c r="AC2755" s="91">
        <f t="shared" si="2913"/>
        <v>0</v>
      </c>
      <c r="AD2755" s="91">
        <f t="shared" si="2913"/>
        <v>0</v>
      </c>
      <c r="AE2755" s="91">
        <f t="shared" si="2913"/>
        <v>0</v>
      </c>
      <c r="AF2755" s="91">
        <f t="shared" si="2913"/>
        <v>0</v>
      </c>
      <c r="AG2755" s="91">
        <f t="shared" si="2913"/>
        <v>0</v>
      </c>
      <c r="AH2755" s="91">
        <f t="shared" si="2913"/>
        <v>0</v>
      </c>
      <c r="AI2755" s="91">
        <f t="shared" si="2913"/>
        <v>0</v>
      </c>
      <c r="AJ2755" s="91">
        <f t="shared" si="2913"/>
        <v>0</v>
      </c>
      <c r="AK2755" s="91">
        <f t="shared" si="2913"/>
        <v>0</v>
      </c>
      <c r="AL2755" s="148"/>
      <c r="AM2755" s="148"/>
      <c r="AN2755" s="148"/>
      <c r="AO2755" s="148"/>
      <c r="AP2755" s="80">
        <f t="shared" si="2806"/>
        <v>0</v>
      </c>
      <c r="AQ2755" s="80">
        <f t="shared" si="2807"/>
        <v>0</v>
      </c>
      <c r="AR2755" s="80">
        <f t="shared" si="2808"/>
        <v>0</v>
      </c>
      <c r="AS2755" s="80">
        <f t="shared" si="2809"/>
        <v>0</v>
      </c>
      <c r="AT2755" s="80">
        <f t="shared" si="2810"/>
        <v>0</v>
      </c>
      <c r="AU2755" s="80">
        <f t="shared" si="2811"/>
        <v>0</v>
      </c>
      <c r="AV2755" s="80">
        <f t="shared" si="2812"/>
        <v>0</v>
      </c>
      <c r="AW2755" s="80">
        <f t="shared" si="2813"/>
        <v>0</v>
      </c>
      <c r="AX2755" s="80">
        <f t="shared" si="2814"/>
        <v>0</v>
      </c>
      <c r="AY2755" s="80">
        <f t="shared" si="2815"/>
        <v>0</v>
      </c>
      <c r="AZ2755" s="80">
        <f t="shared" si="2816"/>
        <v>0</v>
      </c>
      <c r="BA2755" s="80">
        <f t="shared" si="2817"/>
        <v>0</v>
      </c>
      <c r="BB2755" s="80">
        <f t="shared" si="2818"/>
        <v>0</v>
      </c>
      <c r="BC2755" s="80">
        <f t="shared" si="2819"/>
        <v>0</v>
      </c>
      <c r="BD2755" s="80">
        <f t="shared" si="2820"/>
        <v>0</v>
      </c>
      <c r="BE2755" s="80">
        <f t="shared" si="2821"/>
        <v>0</v>
      </c>
      <c r="BG2755" s="80">
        <f t="shared" si="2822"/>
        <v>0</v>
      </c>
      <c r="BH2755" s="80">
        <f t="shared" si="2823"/>
        <v>0</v>
      </c>
      <c r="BI2755" s="80">
        <f t="shared" si="2824"/>
        <v>0</v>
      </c>
      <c r="BJ2755" s="80">
        <f t="shared" si="2825"/>
        <v>0</v>
      </c>
      <c r="BK2755" s="80">
        <f t="shared" si="2826"/>
        <v>0</v>
      </c>
      <c r="BL2755" s="80">
        <f t="shared" si="2827"/>
        <v>0</v>
      </c>
      <c r="BM2755" s="80">
        <f t="shared" si="2828"/>
        <v>0</v>
      </c>
      <c r="BN2755" s="80">
        <f t="shared" si="2829"/>
        <v>0</v>
      </c>
      <c r="BO2755" s="80">
        <f t="shared" si="2830"/>
        <v>0</v>
      </c>
      <c r="BP2755" s="80">
        <f t="shared" si="2831"/>
        <v>0</v>
      </c>
      <c r="BQ2755" s="80">
        <f t="shared" si="2832"/>
        <v>0</v>
      </c>
      <c r="BR2755" s="80">
        <f t="shared" ref="BR2755:BV2755" si="2914">SUM(N1463,N1497,N1531,N1667,N1701,N1803,N1769,N1939,N2007,N2177,N2483,N2517,N2585,N2619,N2653)</f>
        <v>0</v>
      </c>
      <c r="BS2755" s="80">
        <f t="shared" si="2914"/>
        <v>0</v>
      </c>
      <c r="BT2755" s="80">
        <f t="shared" si="2914"/>
        <v>0</v>
      </c>
      <c r="BU2755" s="80">
        <f t="shared" si="2914"/>
        <v>0</v>
      </c>
      <c r="BV2755" s="80">
        <f t="shared" si="2914"/>
        <v>0</v>
      </c>
    </row>
    <row r="2756" spans="1:74" ht="13.5" customHeight="1">
      <c r="A2756" s="88">
        <v>2753</v>
      </c>
      <c r="B2756" s="97" t="s">
        <v>112</v>
      </c>
      <c r="C2756" s="96">
        <f>SUM(C2732,C2739,C2744,C2745:C2755)</f>
        <v>278721</v>
      </c>
      <c r="D2756" s="96">
        <f t="shared" ref="D2756" si="2915">SUM(D2732,D2739,D2744,D2745:D2755)</f>
        <v>303372</v>
      </c>
      <c r="E2756" s="96">
        <f t="shared" ref="E2756" si="2916">SUM(E2732,E2739,E2744,E2745:E2755)</f>
        <v>312673</v>
      </c>
      <c r="F2756" s="96">
        <f t="shared" ref="F2756" si="2917">SUM(F2732,F2739,F2744,F2745:F2755)</f>
        <v>332574</v>
      </c>
      <c r="G2756" s="96">
        <f t="shared" ref="G2756" si="2918">SUM(G2732,G2739,G2744,G2745:G2755)</f>
        <v>345333</v>
      </c>
      <c r="H2756" s="96">
        <f t="shared" ref="H2756" si="2919">SUM(H2732,H2739,H2744,H2745:H2755)</f>
        <v>392754</v>
      </c>
      <c r="I2756" s="96">
        <f t="shared" ref="I2756" si="2920">SUM(I2732,I2739,I2744,I2745:I2755)</f>
        <v>388551</v>
      </c>
      <c r="J2756" s="96">
        <f t="shared" ref="J2756" si="2921">SUM(J2732,J2739,J2744,J2745:J2755)</f>
        <v>366476</v>
      </c>
      <c r="K2756" s="96">
        <f t="shared" ref="K2756:L2756" si="2922">SUM(K2732,K2739,K2744,K2745:K2755)</f>
        <v>368394</v>
      </c>
      <c r="L2756" s="96">
        <f t="shared" si="2922"/>
        <v>395828</v>
      </c>
      <c r="M2756" s="96">
        <f>SUM(M2732,M2739,M2744,M2745:M2755)</f>
        <v>375870</v>
      </c>
      <c r="N2756" s="96">
        <f>SUM(N2732,N2739,N2744,N2745:N2755)</f>
        <v>335519</v>
      </c>
      <c r="O2756" s="96">
        <f t="shared" ref="O2756:R2756" si="2923">SUM(O2732,O2739,O2744,O2745:O2755)</f>
        <v>0</v>
      </c>
      <c r="P2756" s="96">
        <f t="shared" si="2923"/>
        <v>0</v>
      </c>
      <c r="Q2756" s="96">
        <f t="shared" si="2923"/>
        <v>0</v>
      </c>
      <c r="R2756" s="96">
        <f t="shared" si="2923"/>
        <v>0</v>
      </c>
      <c r="T2756" s="76">
        <v>7868.028968003342</v>
      </c>
      <c r="U2756" s="76">
        <v>7652.9597187118397</v>
      </c>
      <c r="V2756" s="76">
        <v>7689.1413323121633</v>
      </c>
      <c r="W2756" s="76">
        <v>7426.2894276181933</v>
      </c>
      <c r="X2756" s="76">
        <v>7290.729445885001</v>
      </c>
      <c r="Y2756" s="76">
        <v>6788.808427398797</v>
      </c>
      <c r="Z2756" s="91">
        <f t="shared" ref="Z2756:AK2756" si="2924">C2756*100000/Z2723</f>
        <v>6887.399380996213</v>
      </c>
      <c r="AA2756" s="91">
        <f t="shared" si="2924"/>
        <v>7383.4031381629402</v>
      </c>
      <c r="AB2756" s="91">
        <f t="shared" si="2924"/>
        <v>7433.9646686191127</v>
      </c>
      <c r="AC2756" s="91">
        <f t="shared" si="2924"/>
        <v>7717.030609027126</v>
      </c>
      <c r="AD2756" s="91">
        <f t="shared" si="2924"/>
        <v>7816.9182418979372</v>
      </c>
      <c r="AE2756" s="91">
        <f t="shared" si="2924"/>
        <v>8670.8318615330263</v>
      </c>
      <c r="AF2756" s="91">
        <f t="shared" si="2924"/>
        <v>8350.4080524762321</v>
      </c>
      <c r="AG2756" s="91">
        <f t="shared" si="2924"/>
        <v>7683.4859019242049</v>
      </c>
      <c r="AH2756" s="91">
        <f t="shared" si="2924"/>
        <v>7536.3567627015454</v>
      </c>
      <c r="AI2756" s="91">
        <f t="shared" si="2924"/>
        <v>7916.3905892413904</v>
      </c>
      <c r="AJ2756" s="91">
        <f t="shared" si="2924"/>
        <v>7406.0544154956715</v>
      </c>
      <c r="AK2756" s="91">
        <f t="shared" si="2924"/>
        <v>6694.1186469827499</v>
      </c>
      <c r="AL2756" s="148"/>
      <c r="AM2756" s="148"/>
      <c r="AN2756" s="148"/>
      <c r="AO2756" s="148"/>
      <c r="AP2756" s="90">
        <f>SUM(C138,C240,C308,C342,C444,C478,C614,C682,C750,C886,C1056,C1124,C1192,C1226,C1362,C1430)</f>
        <v>139196</v>
      </c>
      <c r="AQ2756" s="80">
        <f t="shared" si="2807"/>
        <v>150624</v>
      </c>
      <c r="AR2756" s="80">
        <f t="shared" si="2808"/>
        <v>155874</v>
      </c>
      <c r="AS2756" s="80">
        <f t="shared" si="2809"/>
        <v>167412</v>
      </c>
      <c r="AT2756" s="80">
        <f t="shared" si="2810"/>
        <v>173727</v>
      </c>
      <c r="AU2756" s="80">
        <f t="shared" si="2811"/>
        <v>198749</v>
      </c>
      <c r="AV2756" s="80">
        <f t="shared" si="2812"/>
        <v>196284</v>
      </c>
      <c r="AW2756" s="80">
        <f t="shared" si="2813"/>
        <v>181263</v>
      </c>
      <c r="AX2756" s="80">
        <f t="shared" si="2814"/>
        <v>184658</v>
      </c>
      <c r="AY2756" s="80">
        <f t="shared" si="2815"/>
        <v>198017</v>
      </c>
      <c r="AZ2756" s="80">
        <f t="shared" si="2816"/>
        <v>183891</v>
      </c>
      <c r="BA2756" s="80">
        <f t="shared" si="2817"/>
        <v>162144</v>
      </c>
      <c r="BB2756" s="80">
        <f t="shared" si="2818"/>
        <v>0</v>
      </c>
      <c r="BC2756" s="80">
        <f t="shared" si="2819"/>
        <v>0</v>
      </c>
      <c r="BD2756" s="80">
        <f t="shared" si="2820"/>
        <v>0</v>
      </c>
      <c r="BE2756" s="80">
        <f t="shared" si="2821"/>
        <v>0</v>
      </c>
      <c r="BG2756" s="80">
        <f t="shared" si="2822"/>
        <v>139525</v>
      </c>
      <c r="BH2756" s="80">
        <f t="shared" si="2823"/>
        <v>152748</v>
      </c>
      <c r="BI2756" s="80">
        <f t="shared" si="2824"/>
        <v>156799</v>
      </c>
      <c r="BJ2756" s="80">
        <f t="shared" si="2825"/>
        <v>165162</v>
      </c>
      <c r="BK2756" s="80">
        <f t="shared" si="2826"/>
        <v>171606</v>
      </c>
      <c r="BL2756" s="80">
        <f t="shared" si="2827"/>
        <v>194005</v>
      </c>
      <c r="BM2756" s="80">
        <f t="shared" si="2828"/>
        <v>192267</v>
      </c>
      <c r="BN2756" s="80">
        <f t="shared" si="2829"/>
        <v>185213</v>
      </c>
      <c r="BO2756" s="80">
        <f t="shared" si="2830"/>
        <v>183736</v>
      </c>
      <c r="BP2756" s="80">
        <f t="shared" si="2831"/>
        <v>197811</v>
      </c>
      <c r="BQ2756" s="80">
        <f t="shared" si="2832"/>
        <v>191979</v>
      </c>
      <c r="BR2756" s="80">
        <f t="shared" ref="BR2756:BV2756" si="2925">SUM(N1464,N1498,N1532,N1668,N1702,N1804,N1770,N1940,N2008,N2178,N2484,N2518,N2586,N2620,N2654)</f>
        <v>173375</v>
      </c>
      <c r="BS2756" s="80">
        <f t="shared" si="2925"/>
        <v>0</v>
      </c>
      <c r="BT2756" s="80">
        <f t="shared" si="2925"/>
        <v>0</v>
      </c>
      <c r="BU2756" s="80">
        <f t="shared" si="2925"/>
        <v>0</v>
      </c>
      <c r="BV2756" s="80">
        <f t="shared" si="2925"/>
        <v>0</v>
      </c>
    </row>
    <row r="2759" spans="1:74" ht="25.5">
      <c r="B2759" s="104" t="s">
        <v>1773</v>
      </c>
    </row>
  </sheetData>
  <sheetProtection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41</xdr:col>
                    <xdr:colOff>514350</xdr:colOff>
                    <xdr:row>0</xdr:row>
                    <xdr:rowOff>0</xdr:rowOff>
                  </from>
                  <to>
                    <xdr:col>45</xdr:col>
                    <xdr:colOff>90488</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sheetPr>
  <dimension ref="A1:AL120"/>
  <sheetViews>
    <sheetView showGridLines="0" showRowColHeaders="0" tabSelected="1" zoomScaleNormal="100" workbookViewId="0">
      <pane xSplit="2" ySplit="5" topLeftCell="C6" activePane="bottomRight" state="frozen"/>
      <selection pane="topRight" activeCell="C1" sqref="C1"/>
      <selection pane="bottomLeft" activeCell="A6" sqref="A6"/>
      <selection pane="bottomRight" activeCell="O5" sqref="O5"/>
    </sheetView>
  </sheetViews>
  <sheetFormatPr defaultRowHeight="14.25"/>
  <cols>
    <col min="1" max="1" width="1.796875" customWidth="1"/>
    <col min="2" max="2" width="30.33203125" customWidth="1"/>
    <col min="3" max="4" width="11.33203125" style="5" customWidth="1"/>
    <col min="5" max="5" width="1.33203125" style="5" customWidth="1"/>
    <col min="6" max="7" width="11.33203125" style="5" customWidth="1"/>
    <col min="8" max="8" width="1.33203125" customWidth="1"/>
    <col min="9" max="9" width="12.06640625" customWidth="1"/>
    <col min="15" max="15" width="13.06640625" customWidth="1"/>
    <col min="16" max="16" width="4.73046875" customWidth="1"/>
    <col min="22" max="26" width="6.33203125" customWidth="1"/>
    <col min="29" max="29" width="9.06640625" style="34"/>
    <col min="31" max="35" width="9.06640625" style="34"/>
  </cols>
  <sheetData>
    <row r="1" spans="1:38" ht="36" customHeight="1">
      <c r="A1" s="7"/>
      <c r="B1" s="162" t="s">
        <v>1915</v>
      </c>
      <c r="C1" s="163"/>
      <c r="D1" s="163"/>
      <c r="E1" s="163"/>
      <c r="F1" s="163"/>
      <c r="G1" s="163"/>
      <c r="H1" s="163"/>
      <c r="I1" s="163"/>
      <c r="J1" s="163"/>
      <c r="K1" s="163"/>
      <c r="L1" s="163"/>
      <c r="M1" s="163"/>
      <c r="N1" s="163"/>
      <c r="O1" s="163"/>
      <c r="P1" s="164" t="s">
        <v>1916</v>
      </c>
      <c r="Q1" s="164"/>
      <c r="R1" s="164"/>
      <c r="S1" s="164"/>
      <c r="T1" s="164"/>
      <c r="U1" s="164"/>
      <c r="V1" s="164"/>
      <c r="W1" s="164"/>
      <c r="X1" s="164"/>
      <c r="Y1" s="164"/>
      <c r="Z1" s="164"/>
      <c r="AB1" s="6"/>
      <c r="AJ1" s="6"/>
      <c r="AK1" s="6"/>
      <c r="AL1" s="6"/>
    </row>
    <row r="2" spans="1:38" ht="5.25" customHeight="1">
      <c r="A2" s="7"/>
      <c r="B2" s="7"/>
      <c r="C2" s="8"/>
      <c r="D2" s="8"/>
      <c r="E2" s="8"/>
      <c r="F2" s="8"/>
      <c r="G2" s="8"/>
      <c r="H2" s="7"/>
      <c r="I2" s="7"/>
      <c r="J2" s="7"/>
      <c r="K2" s="7"/>
      <c r="L2" s="7"/>
      <c r="M2" s="7"/>
      <c r="N2" s="7"/>
      <c r="O2" s="7"/>
      <c r="P2" s="7"/>
      <c r="Q2" s="7"/>
      <c r="R2" s="7"/>
      <c r="S2" s="7"/>
      <c r="T2" s="7"/>
      <c r="U2" s="7"/>
      <c r="AB2" s="6"/>
      <c r="AJ2" s="6"/>
      <c r="AK2" s="6"/>
      <c r="AL2" s="6"/>
    </row>
    <row r="3" spans="1:38">
      <c r="A3" s="7"/>
      <c r="B3" s="16"/>
      <c r="C3" s="17">
        <v>12</v>
      </c>
      <c r="D3" s="18"/>
      <c r="E3" s="18"/>
      <c r="F3" s="19">
        <v>12</v>
      </c>
      <c r="G3" s="18"/>
      <c r="H3" s="16"/>
      <c r="I3" s="167" t="str">
        <f>CONCATENATE("Rate: ",C6," per cent higher or lower than ",F6)</f>
        <v>Rate: Greater Dandenong : 2021/22 per cent higher or lower than Metro. Melbourne: 2021/22</v>
      </c>
      <c r="J3" s="7"/>
      <c r="K3" s="9">
        <v>26</v>
      </c>
      <c r="L3" s="7"/>
      <c r="M3" s="9">
        <v>81</v>
      </c>
      <c r="N3" s="7"/>
      <c r="O3" s="7"/>
      <c r="P3" s="6"/>
      <c r="Q3" s="6"/>
      <c r="R3" s="6"/>
      <c r="S3" s="14">
        <v>1</v>
      </c>
      <c r="T3" s="117">
        <f>VLOOKUP(S3,AF3:AH6,3)</f>
        <v>9</v>
      </c>
      <c r="U3" s="6"/>
      <c r="V3" s="6"/>
      <c r="W3" s="6"/>
      <c r="X3" s="6"/>
      <c r="Y3" s="6"/>
      <c r="Z3" s="6"/>
      <c r="AA3" s="6"/>
      <c r="AB3" s="6"/>
      <c r="AC3" s="6"/>
      <c r="AD3" s="10" t="s">
        <v>1749</v>
      </c>
      <c r="AE3" s="10" t="s">
        <v>29</v>
      </c>
      <c r="AF3" s="11">
        <v>1</v>
      </c>
      <c r="AG3" s="10" t="s">
        <v>117</v>
      </c>
      <c r="AH3" s="11">
        <v>9</v>
      </c>
      <c r="AI3" s="6"/>
      <c r="AJ3" s="6"/>
      <c r="AK3" s="6"/>
      <c r="AL3" s="6"/>
    </row>
    <row r="4" spans="1:38" ht="5.25" customHeight="1">
      <c r="A4" s="7"/>
      <c r="B4" s="16"/>
      <c r="C4" s="18"/>
      <c r="D4" s="18"/>
      <c r="E4" s="18"/>
      <c r="F4" s="18"/>
      <c r="G4" s="18"/>
      <c r="H4" s="16"/>
      <c r="I4" s="167"/>
      <c r="J4" s="7"/>
      <c r="K4" s="7"/>
      <c r="L4" s="7"/>
      <c r="M4" s="7"/>
      <c r="N4" s="7"/>
      <c r="O4" s="7"/>
      <c r="P4" s="11"/>
      <c r="Q4" s="6"/>
      <c r="R4" s="6"/>
      <c r="S4" s="6"/>
      <c r="T4" s="6"/>
      <c r="U4" s="6"/>
      <c r="V4" s="6"/>
      <c r="W4" s="6"/>
      <c r="X4" s="6"/>
      <c r="Y4" s="6"/>
      <c r="Z4" s="6"/>
      <c r="AA4" s="6"/>
      <c r="AB4" s="6"/>
      <c r="AC4" s="6"/>
      <c r="AD4" s="10" t="s">
        <v>1750</v>
      </c>
      <c r="AE4" s="10" t="s">
        <v>30</v>
      </c>
      <c r="AF4" s="11">
        <v>2</v>
      </c>
      <c r="AG4" s="10" t="s">
        <v>118</v>
      </c>
      <c r="AH4" s="11">
        <v>16</v>
      </c>
      <c r="AI4" s="6"/>
      <c r="AJ4" s="6"/>
      <c r="AK4" s="6"/>
      <c r="AL4" s="6"/>
    </row>
    <row r="5" spans="1:38">
      <c r="A5" s="7"/>
      <c r="B5" s="16"/>
      <c r="C5" s="17">
        <v>26</v>
      </c>
      <c r="D5" s="18"/>
      <c r="E5" s="18"/>
      <c r="F5" s="17">
        <v>81</v>
      </c>
      <c r="G5" s="18"/>
      <c r="H5" s="16"/>
      <c r="I5" s="167"/>
      <c r="J5" s="7"/>
      <c r="K5" s="12">
        <f>VLOOKUP(L5,AF3:AH6,3)</f>
        <v>9</v>
      </c>
      <c r="L5" s="9">
        <v>1</v>
      </c>
      <c r="M5" s="7"/>
      <c r="N5" s="7"/>
      <c r="O5" s="7"/>
      <c r="P5" s="7"/>
      <c r="Q5" s="7"/>
      <c r="R5" s="7"/>
      <c r="S5" s="137"/>
      <c r="T5" s="137" t="s">
        <v>1763</v>
      </c>
      <c r="U5" s="137" t="s">
        <v>1764</v>
      </c>
      <c r="V5" s="8"/>
      <c r="W5" s="8"/>
      <c r="AB5" s="6"/>
      <c r="AC5" s="6"/>
      <c r="AD5" s="10" t="s">
        <v>1751</v>
      </c>
      <c r="AE5" s="10" t="s">
        <v>31</v>
      </c>
      <c r="AF5" s="11">
        <v>3</v>
      </c>
      <c r="AG5" s="10" t="s">
        <v>119</v>
      </c>
      <c r="AH5" s="11">
        <v>21</v>
      </c>
      <c r="AI5" s="6"/>
      <c r="AJ5" s="6"/>
      <c r="AK5" s="6"/>
      <c r="AL5" s="6"/>
    </row>
    <row r="6" spans="1:38" ht="18" customHeight="1">
      <c r="A6" s="7"/>
      <c r="B6" s="169" t="s">
        <v>1893</v>
      </c>
      <c r="C6" s="165" t="str">
        <f>CONCATENATE(INDEX(AE3:AE83,C5),": ",INDEX(AD3:AD18,C3))</f>
        <v>Greater Dandenong : 2021/22</v>
      </c>
      <c r="D6" s="165"/>
      <c r="E6" s="20"/>
      <c r="F6" s="166" t="str">
        <f>CONCATENATE(INDEX(AE3:AE83,F5),": ",INDEX(AD3:AD18,F3))</f>
        <v>Metro. Melbourne: 2021/22</v>
      </c>
      <c r="G6" s="166"/>
      <c r="H6" s="16"/>
      <c r="I6" s="167"/>
      <c r="J6" s="11"/>
      <c r="K6" s="11"/>
      <c r="L6" s="118" t="str">
        <f>INDEX(AE3:AE83,K3)</f>
        <v xml:space="preserve">Greater Dandenong </v>
      </c>
      <c r="M6" s="118" t="str">
        <f>INDEX(AE3:AE83,M3)</f>
        <v>Metro. Melbourne</v>
      </c>
      <c r="N6" s="168" t="s">
        <v>1761</v>
      </c>
      <c r="O6" s="168"/>
      <c r="P6" s="7"/>
      <c r="Q6" s="119">
        <v>1</v>
      </c>
      <c r="R6" s="10" t="s">
        <v>29</v>
      </c>
      <c r="S6" s="138">
        <f>VLOOKUP($Q6*34-34+$T$3,'All Data'!$A$4:$AO$2756,37)</f>
        <v>826.38304384421144</v>
      </c>
      <c r="T6" s="138">
        <f>S6+0.0001*Q6</f>
        <v>826.38314384421142</v>
      </c>
      <c r="U6" s="139">
        <f t="shared" ref="U6:U37" si="0">RANK(T6,T$6:T$84)</f>
        <v>66</v>
      </c>
      <c r="V6" s="140" t="str">
        <f t="shared" ref="V6:V37" si="1">VLOOKUP(MATCH(Q6,$U$6:$U$84,0),$Q$6:$T$84,2)</f>
        <v xml:space="preserve">Latrobe </v>
      </c>
      <c r="W6" s="138">
        <f t="shared" ref="W6:W37" si="2">VLOOKUP(MATCH(Q6,$U$6:$U$84,0),$Q$6:$T$84,3)</f>
        <v>3122.537948421661</v>
      </c>
      <c r="AB6" s="6"/>
      <c r="AC6" s="6"/>
      <c r="AD6" s="10" t="s">
        <v>1752</v>
      </c>
      <c r="AE6" s="10" t="s">
        <v>32</v>
      </c>
      <c r="AF6" s="11">
        <v>4</v>
      </c>
      <c r="AG6" s="10" t="s">
        <v>1760</v>
      </c>
      <c r="AH6" s="11">
        <v>33</v>
      </c>
      <c r="AI6" s="6"/>
      <c r="AJ6" s="6"/>
      <c r="AK6" s="6"/>
      <c r="AL6" s="6"/>
    </row>
    <row r="7" spans="1:38" ht="12.75" customHeight="1">
      <c r="A7" s="7"/>
      <c r="B7" s="169"/>
      <c r="C7" s="21" t="s">
        <v>114</v>
      </c>
      <c r="D7" s="21" t="s">
        <v>1748</v>
      </c>
      <c r="E7" s="21"/>
      <c r="F7" s="21" t="s">
        <v>114</v>
      </c>
      <c r="G7" s="21" t="s">
        <v>1748</v>
      </c>
      <c r="H7" s="16"/>
      <c r="I7" s="167"/>
      <c r="J7" s="119">
        <v>1</v>
      </c>
      <c r="K7" s="10" t="s">
        <v>1759</v>
      </c>
      <c r="L7" s="120" t="str">
        <f>VLOOKUP($K$3*34-34+$K$5,'All Data'!$A$4:$AO$2756,19+J7)</f>
        <v>1,008.0</v>
      </c>
      <c r="M7" s="120">
        <f>VLOOKUP($M$3*34-34+$K$5,'All Data'!$A$4:$AO$2756,19+J7)</f>
        <v>736.1830457983466</v>
      </c>
      <c r="N7" s="121">
        <f>ABS(L7)</f>
        <v>1008</v>
      </c>
      <c r="O7" s="121">
        <f>ABS(M7)</f>
        <v>736.1830457983466</v>
      </c>
      <c r="P7" s="7"/>
      <c r="Q7" s="119">
        <v>2</v>
      </c>
      <c r="R7" s="10" t="s">
        <v>30</v>
      </c>
      <c r="S7" s="138">
        <f>VLOOKUP($Q7*34-34+$T$3,'All Data'!$A$4:$AO$2756,37)</f>
        <v>2281.4963932226137</v>
      </c>
      <c r="T7" s="138">
        <f t="shared" ref="T7:T70" si="3">S7+0.0001*Q7</f>
        <v>2281.4965932226137</v>
      </c>
      <c r="U7" s="139">
        <f t="shared" si="0"/>
        <v>8</v>
      </c>
      <c r="V7" s="140" t="str">
        <f t="shared" si="1"/>
        <v xml:space="preserve">Melbourne </v>
      </c>
      <c r="W7" s="138">
        <f t="shared" si="2"/>
        <v>2841.1633109619688</v>
      </c>
      <c r="AB7" s="6"/>
      <c r="AC7" s="6"/>
      <c r="AD7" s="10" t="s">
        <v>1753</v>
      </c>
      <c r="AE7" s="10" t="s">
        <v>33</v>
      </c>
      <c r="AF7" s="10"/>
      <c r="AG7" s="11"/>
      <c r="AH7" s="11"/>
      <c r="AI7" s="6"/>
      <c r="AJ7" s="6"/>
      <c r="AK7" s="6"/>
      <c r="AL7" s="6"/>
    </row>
    <row r="8" spans="1:38" ht="12" customHeight="1">
      <c r="A8" s="119">
        <v>1</v>
      </c>
      <c r="B8" s="22" t="s">
        <v>25</v>
      </c>
      <c r="C8" s="23">
        <f>VLOOKUP(C$5*34-34+$A8,'All Data'!$A$4:$AO$2756,2+FrontSheet!$C$3)</f>
        <v>10</v>
      </c>
      <c r="D8" s="23">
        <f>VLOOKUP(C$5*34-34+$A8,'All Data'!$A$4:$AO$2756,25+FrontSheet!$C$3)</f>
        <v>6.1249739688606324</v>
      </c>
      <c r="E8" s="25"/>
      <c r="F8" s="23">
        <f>VLOOKUP(F$5*34-34+$A8,'All Data'!$A$4:$AO$2756,2+FrontSheet!$F$3)</f>
        <v>120</v>
      </c>
      <c r="G8" s="23">
        <f>VLOOKUP(F$5*34-34+$A8,'All Data'!$A$4:$AO$2756,25+FrontSheet!$F$3)</f>
        <v>2.3941840481103305</v>
      </c>
      <c r="H8" s="26"/>
      <c r="I8" s="27">
        <f>IF(G8&gt;0,(D8-G8)/G8*100,"")</f>
        <v>155.8271981510745</v>
      </c>
      <c r="J8" s="119">
        <v>2</v>
      </c>
      <c r="K8" s="10" t="s">
        <v>1758</v>
      </c>
      <c r="L8" s="120" t="str">
        <f>VLOOKUP($K$3*34-34+$K$5,'All Data'!$A$4:$AO$2756,19+J8)</f>
        <v>1,148.1</v>
      </c>
      <c r="M8" s="120">
        <f>VLOOKUP($M$3*34-34+$K$5,'All Data'!$A$4:$AO$2756,19+J8)</f>
        <v>754.43659504691527</v>
      </c>
      <c r="N8" s="121">
        <f t="shared" ref="N8:N28" si="4">ABS(L8)</f>
        <v>1148.0999999999999</v>
      </c>
      <c r="O8" s="121">
        <f t="shared" ref="O8:O28" si="5">ABS(M8)</f>
        <v>754.43659504691527</v>
      </c>
      <c r="P8" s="7"/>
      <c r="Q8" s="119">
        <v>3</v>
      </c>
      <c r="R8" s="10" t="s">
        <v>31</v>
      </c>
      <c r="S8" s="138">
        <f>VLOOKUP($Q8*34-34+$T$3,'All Data'!$A$4:$AO$2756,37)</f>
        <v>1297.0145693257821</v>
      </c>
      <c r="T8" s="138">
        <f t="shared" si="3"/>
        <v>1297.014869325782</v>
      </c>
      <c r="U8" s="139">
        <f t="shared" si="0"/>
        <v>35</v>
      </c>
      <c r="V8" s="140" t="str">
        <f t="shared" si="1"/>
        <v xml:space="preserve">Horsham </v>
      </c>
      <c r="W8" s="138">
        <f t="shared" si="2"/>
        <v>2725.3143630078653</v>
      </c>
      <c r="AB8" s="6"/>
      <c r="AC8" s="6"/>
      <c r="AD8" s="10" t="s">
        <v>1768</v>
      </c>
      <c r="AE8" s="10" t="s">
        <v>34</v>
      </c>
      <c r="AF8" s="10"/>
      <c r="AG8" s="11"/>
      <c r="AH8" s="11"/>
      <c r="AI8" s="6"/>
      <c r="AJ8" s="6"/>
      <c r="AK8" s="6"/>
      <c r="AL8" s="6"/>
    </row>
    <row r="9" spans="1:38" ht="12" customHeight="1">
      <c r="A9" s="119">
        <v>2</v>
      </c>
      <c r="B9" s="28" t="s">
        <v>22</v>
      </c>
      <c r="C9" s="23">
        <f>VLOOKUP(C$5*34-34+$A9,'All Data'!$A$4:$AO$2756,2+FrontSheet!$C$3)</f>
        <v>1654</v>
      </c>
      <c r="D9" s="23">
        <f>VLOOKUP(C$5*34-34+$A9,'All Data'!$A$4:$AO$2756,25+FrontSheet!$C$3)</f>
        <v>1013.0706944495486</v>
      </c>
      <c r="E9" s="25"/>
      <c r="F9" s="23">
        <f>VLOOKUP(F$5*34-34+$A9,'All Data'!$A$4:$AO$2756,2+FrontSheet!$F$3)</f>
        <v>31026</v>
      </c>
      <c r="G9" s="23">
        <f>VLOOKUP(F$5*34-34+$A9,'All Data'!$A$4:$AO$2756,25+FrontSheet!$F$3)</f>
        <v>619.01628563892586</v>
      </c>
      <c r="H9" s="26"/>
      <c r="I9" s="27">
        <f t="shared" ref="I9:I38" si="6">IF(G9&gt;0,(D9-G9)/G9*100,"")</f>
        <v>63.658165051973427</v>
      </c>
      <c r="J9" s="119">
        <v>3</v>
      </c>
      <c r="K9" s="10" t="s">
        <v>1757</v>
      </c>
      <c r="L9" s="120" t="str">
        <f>VLOOKUP($K$3*34-34+$K$5,'All Data'!$A$4:$AO$2756,19+J9)</f>
        <v>1,294.1</v>
      </c>
      <c r="M9" s="120">
        <f>VLOOKUP($M$3*34-34+$K$5,'All Data'!$A$4:$AO$2756,19+J9)</f>
        <v>798.54957300384899</v>
      </c>
      <c r="N9" s="121">
        <f t="shared" si="4"/>
        <v>1294.0999999999999</v>
      </c>
      <c r="O9" s="121">
        <f t="shared" si="5"/>
        <v>798.54957300384899</v>
      </c>
      <c r="P9" s="7"/>
      <c r="Q9" s="119">
        <v>4</v>
      </c>
      <c r="R9" s="10" t="s">
        <v>32</v>
      </c>
      <c r="S9" s="138">
        <f>VLOOKUP($Q9*34-34+$T$3,'All Data'!$A$4:$AO$2756,37)</f>
        <v>870.25744472010331</v>
      </c>
      <c r="T9" s="138">
        <f t="shared" si="3"/>
        <v>870.25784472010332</v>
      </c>
      <c r="U9" s="139">
        <f t="shared" si="0"/>
        <v>63</v>
      </c>
      <c r="V9" s="140" t="str">
        <f t="shared" si="1"/>
        <v xml:space="preserve">Central Goldfields </v>
      </c>
      <c r="W9" s="138">
        <f t="shared" si="2"/>
        <v>2470.7313364755969</v>
      </c>
      <c r="AB9" s="6"/>
      <c r="AC9" s="6"/>
      <c r="AD9" s="10" t="s">
        <v>1769</v>
      </c>
      <c r="AE9" s="10" t="s">
        <v>35</v>
      </c>
      <c r="AF9" s="10"/>
      <c r="AG9" s="11"/>
      <c r="AH9" s="11"/>
      <c r="AI9" s="6"/>
      <c r="AJ9" s="6"/>
      <c r="AK9" s="6"/>
      <c r="AL9" s="6"/>
    </row>
    <row r="10" spans="1:38" ht="12" customHeight="1">
      <c r="A10" s="119">
        <v>3</v>
      </c>
      <c r="B10" s="28" t="s">
        <v>21</v>
      </c>
      <c r="C10" s="23">
        <f>VLOOKUP(C$5*34-34+$A10,'All Data'!$A$4:$AO$2756,2+FrontSheet!$C$3)</f>
        <v>325</v>
      </c>
      <c r="D10" s="23">
        <f>VLOOKUP(C$5*34-34+$A10,'All Data'!$A$4:$AO$2756,25+FrontSheet!$C$3)</f>
        <v>199.06165398797054</v>
      </c>
      <c r="E10" s="25"/>
      <c r="F10" s="23">
        <f>VLOOKUP(F$5*34-34+$A10,'All Data'!$A$4:$AO$2756,2+FrontSheet!$F$3)</f>
        <v>8436</v>
      </c>
      <c r="G10" s="23">
        <f>VLOOKUP(F$5*34-34+$A10,'All Data'!$A$4:$AO$2756,25+FrontSheet!$F$3)</f>
        <v>168.31113858215622</v>
      </c>
      <c r="H10" s="26"/>
      <c r="I10" s="27">
        <f t="shared" si="6"/>
        <v>18.270041819486803</v>
      </c>
      <c r="J10" s="119">
        <v>4</v>
      </c>
      <c r="K10" s="10" t="s">
        <v>1756</v>
      </c>
      <c r="L10" s="120" t="str">
        <f>VLOOKUP($K$3*34-34+$K$5,'All Data'!$A$4:$AO$2756,19+J10)</f>
        <v>1,271.2</v>
      </c>
      <c r="M10" s="120">
        <f>VLOOKUP($M$3*34-34+$K$5,'All Data'!$A$4:$AO$2756,19+J10)</f>
        <v>776.91464286810367</v>
      </c>
      <c r="N10" s="121">
        <f t="shared" si="4"/>
        <v>1271.2</v>
      </c>
      <c r="O10" s="121">
        <f t="shared" si="5"/>
        <v>776.91464286810367</v>
      </c>
      <c r="P10" s="7"/>
      <c r="Q10" s="119">
        <v>5</v>
      </c>
      <c r="R10" s="10" t="s">
        <v>33</v>
      </c>
      <c r="S10" s="138">
        <f>VLOOKUP($Q10*34-34+$T$3,'All Data'!$A$4:$AO$2756,37)</f>
        <v>1836.4455891822279</v>
      </c>
      <c r="T10" s="138">
        <f t="shared" si="3"/>
        <v>1836.446089182228</v>
      </c>
      <c r="U10" s="139">
        <f t="shared" si="0"/>
        <v>14</v>
      </c>
      <c r="V10" s="140" t="str">
        <f t="shared" si="1"/>
        <v xml:space="preserve">Mildura </v>
      </c>
      <c r="W10" s="138">
        <f t="shared" si="2"/>
        <v>2429.6189010591111</v>
      </c>
      <c r="AB10" s="6"/>
      <c r="AC10" s="6"/>
      <c r="AD10" s="10" t="s">
        <v>1770</v>
      </c>
      <c r="AE10" s="10" t="s">
        <v>36</v>
      </c>
      <c r="AF10" s="10"/>
      <c r="AG10" s="11"/>
      <c r="AH10" s="11"/>
      <c r="AI10" s="6"/>
      <c r="AJ10" s="6"/>
      <c r="AK10" s="6"/>
      <c r="AL10" s="6"/>
    </row>
    <row r="11" spans="1:38" ht="12" customHeight="1">
      <c r="A11" s="119">
        <v>4</v>
      </c>
      <c r="B11" s="28" t="s">
        <v>20</v>
      </c>
      <c r="C11" s="23">
        <f>VLOOKUP(C$5*34-34+$A11,'All Data'!$A$4:$AO$2756,2+FrontSheet!$C$3)</f>
        <v>28</v>
      </c>
      <c r="D11" s="23">
        <f>VLOOKUP(C$5*34-34+$A11,'All Data'!$A$4:$AO$2756,25+FrontSheet!$C$3)</f>
        <v>17.14992711280977</v>
      </c>
      <c r="E11" s="25"/>
      <c r="F11" s="23">
        <f>VLOOKUP(F$5*34-34+$A11,'All Data'!$A$4:$AO$2756,2+FrontSheet!$F$3)</f>
        <v>541</v>
      </c>
      <c r="G11" s="23">
        <f>VLOOKUP(F$5*34-34+$A11,'All Data'!$A$4:$AO$2756,25+FrontSheet!$F$3)</f>
        <v>10.793779750230739</v>
      </c>
      <c r="H11" s="26"/>
      <c r="I11" s="27">
        <f t="shared" si="6"/>
        <v>58.887132308245924</v>
      </c>
      <c r="J11" s="119">
        <v>5</v>
      </c>
      <c r="K11" s="10" t="s">
        <v>1755</v>
      </c>
      <c r="L11" s="120" t="str">
        <f>VLOOKUP($K$3*34-34+$K$5,'All Data'!$A$4:$AO$2756,19+J11)</f>
        <v>1,339.8</v>
      </c>
      <c r="M11" s="120">
        <f>VLOOKUP($M$3*34-34+$K$5,'All Data'!$A$4:$AO$2756,19+J11)</f>
        <v>789.12639343744297</v>
      </c>
      <c r="N11" s="121">
        <f t="shared" si="4"/>
        <v>1339.8</v>
      </c>
      <c r="O11" s="121">
        <f t="shared" si="5"/>
        <v>789.12639343744297</v>
      </c>
      <c r="P11" s="7"/>
      <c r="Q11" s="119">
        <v>6</v>
      </c>
      <c r="R11" s="10" t="s">
        <v>34</v>
      </c>
      <c r="S11" s="138">
        <f>VLOOKUP($Q11*34-34+$T$3,'All Data'!$A$4:$AO$2756,37)</f>
        <v>1636.5339412897868</v>
      </c>
      <c r="T11" s="138">
        <f t="shared" si="3"/>
        <v>1636.5345412897868</v>
      </c>
      <c r="U11" s="139">
        <f t="shared" si="0"/>
        <v>21</v>
      </c>
      <c r="V11" s="140" t="str">
        <f t="shared" si="1"/>
        <v xml:space="preserve">Wellington </v>
      </c>
      <c r="W11" s="138">
        <f t="shared" si="2"/>
        <v>2359.6203317661671</v>
      </c>
      <c r="AB11" s="6"/>
      <c r="AC11" s="6"/>
      <c r="AD11" s="10" t="s">
        <v>1775</v>
      </c>
      <c r="AE11" s="10" t="s">
        <v>37</v>
      </c>
      <c r="AF11" s="10"/>
      <c r="AG11" s="11"/>
      <c r="AH11" s="11"/>
      <c r="AI11" s="6"/>
      <c r="AJ11" s="6"/>
      <c r="AK11" s="6"/>
      <c r="AL11" s="6"/>
    </row>
    <row r="12" spans="1:38" ht="12" customHeight="1">
      <c r="A12" s="119">
        <v>5</v>
      </c>
      <c r="B12" s="28" t="s">
        <v>19</v>
      </c>
      <c r="C12" s="23">
        <f>VLOOKUP(C$5*34-34+$A12,'All Data'!$A$4:$AO$2756,2+FrontSheet!$C$3)</f>
        <v>131</v>
      </c>
      <c r="D12" s="23">
        <f>VLOOKUP(C$5*34-34+$A12,'All Data'!$A$4:$AO$2756,25+FrontSheet!$C$3)</f>
        <v>80.237158992074285</v>
      </c>
      <c r="E12" s="25"/>
      <c r="F12" s="23">
        <f>VLOOKUP(F$5*34-34+$A12,'All Data'!$A$4:$AO$2756,2+FrontSheet!$F$3)</f>
        <v>1997</v>
      </c>
      <c r="G12" s="23">
        <f>VLOOKUP(F$5*34-34+$A12,'All Data'!$A$4:$AO$2756,25+FrontSheet!$F$3)</f>
        <v>39.843212867302746</v>
      </c>
      <c r="H12" s="26"/>
      <c r="I12" s="27">
        <f t="shared" si="6"/>
        <v>101.38225112342974</v>
      </c>
      <c r="J12" s="119">
        <v>6</v>
      </c>
      <c r="K12" s="10" t="s">
        <v>1754</v>
      </c>
      <c r="L12" s="120">
        <f>VLOOKUP($K$3*34-34+$K$5,'All Data'!$A$4:$AO$2756,19+J12)</f>
        <v>1369.8</v>
      </c>
      <c r="M12" s="120">
        <f>VLOOKUP($M$3*34-34+$K$5,'All Data'!$A$4:$AO$2756,19+J12)</f>
        <v>807.42482590200268</v>
      </c>
      <c r="N12" s="121">
        <f t="shared" si="4"/>
        <v>1369.8</v>
      </c>
      <c r="O12" s="121">
        <f t="shared" si="5"/>
        <v>807.42482590200268</v>
      </c>
      <c r="P12" s="7"/>
      <c r="Q12" s="119">
        <v>7</v>
      </c>
      <c r="R12" s="10" t="s">
        <v>35</v>
      </c>
      <c r="S12" s="138">
        <f>VLOOKUP($Q12*34-34+$T$3,'All Data'!$A$4:$AO$2756,37)</f>
        <v>621.32979731009664</v>
      </c>
      <c r="T12" s="138">
        <f t="shared" si="3"/>
        <v>621.33049731009669</v>
      </c>
      <c r="U12" s="139">
        <f t="shared" si="0"/>
        <v>72</v>
      </c>
      <c r="V12" s="140" t="str">
        <f t="shared" si="1"/>
        <v xml:space="preserve">Swan Hill </v>
      </c>
      <c r="W12" s="138">
        <f t="shared" si="2"/>
        <v>2341.3859814474922</v>
      </c>
      <c r="AB12" s="6"/>
      <c r="AC12" s="6"/>
      <c r="AD12" s="10" t="s">
        <v>1776</v>
      </c>
      <c r="AE12" s="10" t="s">
        <v>38</v>
      </c>
      <c r="AF12" s="10"/>
      <c r="AG12" s="11"/>
      <c r="AH12" s="11"/>
      <c r="AI12" s="6"/>
      <c r="AJ12" s="6"/>
      <c r="AK12" s="6"/>
      <c r="AL12" s="6"/>
    </row>
    <row r="13" spans="1:38" ht="12" customHeight="1">
      <c r="A13" s="119">
        <v>6</v>
      </c>
      <c r="B13" s="28" t="s">
        <v>18</v>
      </c>
      <c r="C13" s="23">
        <f>VLOOKUP(C$5*34-34+$A13,'All Data'!$A$4:$AO$2756,2+FrontSheet!$C$3)</f>
        <v>11</v>
      </c>
      <c r="D13" s="23">
        <f>VLOOKUP(C$5*34-34+$A13,'All Data'!$A$4:$AO$2756,25+FrontSheet!$C$3)</f>
        <v>6.7374713657466954</v>
      </c>
      <c r="E13" s="25"/>
      <c r="F13" s="23">
        <f>VLOOKUP(F$5*34-34+$A13,'All Data'!$A$4:$AO$2756,2+FrontSheet!$F$3)</f>
        <v>264</v>
      </c>
      <c r="G13" s="23">
        <f>VLOOKUP(F$5*34-34+$A13,'All Data'!$A$4:$AO$2756,25+FrontSheet!$F$3)</f>
        <v>5.2672049058427266</v>
      </c>
      <c r="H13" s="26"/>
      <c r="I13" s="27">
        <f t="shared" si="6"/>
        <v>27.913599075537267</v>
      </c>
      <c r="J13" s="119">
        <v>7</v>
      </c>
      <c r="K13" s="10" t="s">
        <v>1749</v>
      </c>
      <c r="L13" s="120">
        <f>VLOOKUP($K$3*34-34+$K$5,'All Data'!$A$4:$AO$2756,19+J13)</f>
        <v>1555.501668901378</v>
      </c>
      <c r="M13" s="120">
        <f>VLOOKUP($M$3*34-34+$K$5,'All Data'!$A$4:$AO$2756,19+J13)</f>
        <v>885.73140672008299</v>
      </c>
      <c r="N13" s="121">
        <f t="shared" si="4"/>
        <v>1555.501668901378</v>
      </c>
      <c r="O13" s="121">
        <f t="shared" si="5"/>
        <v>885.73140672008299</v>
      </c>
      <c r="P13" s="7"/>
      <c r="Q13" s="119">
        <v>8</v>
      </c>
      <c r="R13" s="10" t="s">
        <v>36</v>
      </c>
      <c r="S13" s="138">
        <f>VLOOKUP($Q13*34-34+$T$3,'All Data'!$A$4:$AO$2756,37)</f>
        <v>1903.6161630457859</v>
      </c>
      <c r="T13" s="138">
        <f t="shared" si="3"/>
        <v>1903.616963045786</v>
      </c>
      <c r="U13" s="139">
        <f t="shared" si="0"/>
        <v>13</v>
      </c>
      <c r="V13" s="140" t="str">
        <f t="shared" si="1"/>
        <v xml:space="preserve">Ararat </v>
      </c>
      <c r="W13" s="138">
        <f t="shared" si="2"/>
        <v>2281.4963932226137</v>
      </c>
      <c r="AB13" s="6"/>
      <c r="AC13" s="6"/>
      <c r="AD13" s="10" t="s">
        <v>1777</v>
      </c>
      <c r="AE13" s="10" t="s">
        <v>39</v>
      </c>
      <c r="AF13" s="10"/>
      <c r="AG13" s="11"/>
      <c r="AH13" s="11"/>
      <c r="AI13" s="6"/>
      <c r="AJ13" s="6"/>
      <c r="AK13" s="6"/>
      <c r="AL13" s="6"/>
    </row>
    <row r="14" spans="1:38" ht="12" customHeight="1">
      <c r="A14" s="119">
        <v>7</v>
      </c>
      <c r="B14" s="47" t="s">
        <v>17</v>
      </c>
      <c r="C14" s="23">
        <f>VLOOKUP(C$5*34-34+$A14,'All Data'!$A$4:$AO$2756,2+FrontSheet!$C$3)</f>
        <v>392</v>
      </c>
      <c r="D14" s="23">
        <f>VLOOKUP(C$5*34-34+$A14,'All Data'!$A$4:$AO$2756,25+FrontSheet!$C$3)</f>
        <v>240.0989795793368</v>
      </c>
      <c r="E14" s="25"/>
      <c r="F14" s="23">
        <f>VLOOKUP(F$5*34-34+$A14,'All Data'!$A$4:$AO$2756,2+FrontSheet!$F$3)</f>
        <v>9346</v>
      </c>
      <c r="G14" s="23">
        <f>VLOOKUP(F$5*34-34+$A14,'All Data'!$A$4:$AO$2756,25+FrontSheet!$F$3)</f>
        <v>186.46703428032623</v>
      </c>
      <c r="H14" s="26"/>
      <c r="I14" s="27">
        <f t="shared" si="6"/>
        <v>28.762159223481127</v>
      </c>
      <c r="J14" s="119">
        <v>8</v>
      </c>
      <c r="K14" s="10" t="s">
        <v>1750</v>
      </c>
      <c r="L14" s="120">
        <f>VLOOKUP($K$3*34-34+$K$5,'All Data'!$A$4:$AO$2756,19+J14)</f>
        <v>1591.7899371865483</v>
      </c>
      <c r="M14" s="120">
        <f>VLOOKUP($M$3*34-34+$K$5,'All Data'!$A$4:$AO$2756,19+J14)</f>
        <v>981.37258791234603</v>
      </c>
      <c r="N14" s="121">
        <f t="shared" si="4"/>
        <v>1591.7899371865483</v>
      </c>
      <c r="O14" s="121">
        <f t="shared" si="5"/>
        <v>981.37258791234603</v>
      </c>
      <c r="P14" s="7"/>
      <c r="Q14" s="119">
        <v>9</v>
      </c>
      <c r="R14" s="10" t="s">
        <v>37</v>
      </c>
      <c r="S14" s="138">
        <f>VLOOKUP($Q14*34-34+$T$3,'All Data'!$A$4:$AO$2756,37)</f>
        <v>503.30630916255268</v>
      </c>
      <c r="T14" s="138">
        <f t="shared" si="3"/>
        <v>503.30720916255268</v>
      </c>
      <c r="U14" s="139">
        <f t="shared" si="0"/>
        <v>77</v>
      </c>
      <c r="V14" s="140" t="str">
        <f t="shared" si="1"/>
        <v xml:space="preserve">East Gippsland </v>
      </c>
      <c r="W14" s="138">
        <f t="shared" si="2"/>
        <v>2215.974863568712</v>
      </c>
      <c r="AB14" s="6"/>
      <c r="AC14" s="6"/>
      <c r="AD14" s="10" t="s">
        <v>1898</v>
      </c>
      <c r="AE14" s="10" t="s">
        <v>40</v>
      </c>
      <c r="AF14" s="10"/>
      <c r="AG14" s="11"/>
      <c r="AH14" s="11"/>
      <c r="AI14" s="6"/>
      <c r="AJ14" s="6"/>
      <c r="AK14" s="6"/>
      <c r="AL14" s="6"/>
    </row>
    <row r="15" spans="1:38" ht="12" customHeight="1">
      <c r="A15" s="119">
        <v>8</v>
      </c>
      <c r="B15" s="47" t="s">
        <v>16</v>
      </c>
      <c r="C15" s="37">
        <f>VLOOKUP(C$5*34-34+$A15,'All Data'!$A$4:$AO$2756,2+FrontSheet!$C$3)</f>
        <v>155</v>
      </c>
      <c r="D15" s="37">
        <f>VLOOKUP(C$5*34-34+$A15,'All Data'!$A$4:$AO$2756,25+FrontSheet!$C$3)</f>
        <v>94.937096517339796</v>
      </c>
      <c r="E15" s="25"/>
      <c r="F15" s="37">
        <f>VLOOKUP(F$5*34-34+$A15,'All Data'!$A$4:$AO$2756,2+FrontSheet!$F$3)</f>
        <v>3830</v>
      </c>
      <c r="G15" s="37">
        <f>VLOOKUP(F$5*34-34+$A15,'All Data'!$A$4:$AO$2756,25+FrontSheet!$F$3)</f>
        <v>76.414374202188043</v>
      </c>
      <c r="H15" s="26"/>
      <c r="I15" s="38">
        <f t="shared" si="6"/>
        <v>24.239840355352115</v>
      </c>
      <c r="J15" s="119">
        <v>9</v>
      </c>
      <c r="K15" s="10" t="s">
        <v>1751</v>
      </c>
      <c r="L15" s="120">
        <f>VLOOKUP($K$3*34-34+$K$5,'All Data'!$A$4:$AO$2756,19+J15)</f>
        <v>1675.2124987095219</v>
      </c>
      <c r="M15" s="120">
        <f>VLOOKUP($M$3*34-34+$K$5,'All Data'!$A$4:$AO$2756,19+J15)</f>
        <v>1026.3894060065534</v>
      </c>
      <c r="N15" s="121">
        <f t="shared" si="4"/>
        <v>1675.2124987095219</v>
      </c>
      <c r="O15" s="121">
        <f t="shared" si="5"/>
        <v>1026.3894060065534</v>
      </c>
      <c r="P15" s="7"/>
      <c r="Q15" s="119">
        <v>10</v>
      </c>
      <c r="R15" s="10" t="s">
        <v>38</v>
      </c>
      <c r="S15" s="138">
        <f>VLOOKUP($Q15*34-34+$T$3,'All Data'!$A$4:$AO$2756,37)</f>
        <v>1273.3042443474812</v>
      </c>
      <c r="T15" s="138">
        <f t="shared" si="3"/>
        <v>1273.3052443474812</v>
      </c>
      <c r="U15" s="139">
        <f t="shared" si="0"/>
        <v>37</v>
      </c>
      <c r="V15" s="140" t="str">
        <f t="shared" si="1"/>
        <v xml:space="preserve">Greater Shepparton </v>
      </c>
      <c r="W15" s="138">
        <f t="shared" si="2"/>
        <v>2135.1780313239301</v>
      </c>
      <c r="AB15" s="6"/>
      <c r="AC15" s="6"/>
      <c r="AD15" s="10" t="s">
        <v>1917</v>
      </c>
      <c r="AE15" s="10" t="s">
        <v>41</v>
      </c>
      <c r="AF15" s="10"/>
      <c r="AG15" s="11"/>
      <c r="AH15" s="11"/>
      <c r="AI15" s="6"/>
      <c r="AJ15" s="6"/>
      <c r="AK15" s="6"/>
      <c r="AL15" s="6"/>
    </row>
    <row r="16" spans="1:38" ht="12" customHeight="1">
      <c r="A16" s="119">
        <v>9</v>
      </c>
      <c r="B16" s="29" t="s">
        <v>117</v>
      </c>
      <c r="C16" s="42">
        <f>VLOOKUP(C$5*34-34+$A16,'All Data'!$A$4:$AO$2756,2+FrontSheet!$C$3)</f>
        <v>2706</v>
      </c>
      <c r="D16" s="42">
        <f>VLOOKUP(C$5*34-34+$A16,'All Data'!$A$4:$AO$2756,25+FrontSheet!$C$3)</f>
        <v>1657.4179559736872</v>
      </c>
      <c r="E16" s="25"/>
      <c r="F16" s="42">
        <f>VLOOKUP(F$5*34-34+$A16,'All Data'!$A$4:$AO$2756,2+FrontSheet!$F$3)</f>
        <v>55560</v>
      </c>
      <c r="G16" s="42">
        <f>VLOOKUP(F$5*34-34+$A16,'All Data'!$A$4:$AO$2756,25+FrontSheet!$F$3)</f>
        <v>1108.507214275083</v>
      </c>
      <c r="H16" s="26"/>
      <c r="I16" s="42">
        <f>IF(G16&gt;0,(D16-G16)/G16*100,"")</f>
        <v>49.51801256950489</v>
      </c>
      <c r="J16" s="119">
        <v>10</v>
      </c>
      <c r="K16" s="10" t="s">
        <v>1752</v>
      </c>
      <c r="L16" s="120">
        <f>VLOOKUP($K$3*34-34+$K$5,'All Data'!$A$4:$AO$2756,19+J16)</f>
        <v>1765.9272798134621</v>
      </c>
      <c r="M16" s="120">
        <f>VLOOKUP($M$3*34-34+$K$5,'All Data'!$A$4:$AO$2756,19+J16)</f>
        <v>1034.8961890063861</v>
      </c>
      <c r="N16" s="121">
        <f t="shared" si="4"/>
        <v>1765.9272798134621</v>
      </c>
      <c r="O16" s="121">
        <f t="shared" si="5"/>
        <v>1034.8961890063861</v>
      </c>
      <c r="P16" s="7"/>
      <c r="Q16" s="119">
        <v>11</v>
      </c>
      <c r="R16" s="10" t="s">
        <v>39</v>
      </c>
      <c r="S16" s="138">
        <f>VLOOKUP($Q16*34-34+$T$3,'All Data'!$A$4:$AO$2756,37)</f>
        <v>971.83330588041508</v>
      </c>
      <c r="T16" s="138">
        <f t="shared" si="3"/>
        <v>971.83440588041503</v>
      </c>
      <c r="U16" s="139">
        <f t="shared" si="0"/>
        <v>55</v>
      </c>
      <c r="V16" s="140" t="str">
        <f t="shared" si="1"/>
        <v xml:space="preserve">Glenelg </v>
      </c>
      <c r="W16" s="138">
        <f t="shared" si="2"/>
        <v>2050.2070658009102</v>
      </c>
      <c r="AB16" s="6"/>
      <c r="AC16" s="6"/>
      <c r="AD16" s="10" t="s">
        <v>1918</v>
      </c>
      <c r="AE16" s="10" t="s">
        <v>42</v>
      </c>
      <c r="AF16" s="10"/>
      <c r="AG16" s="11"/>
      <c r="AH16" s="11"/>
      <c r="AI16" s="6"/>
      <c r="AJ16" s="6"/>
      <c r="AK16" s="6"/>
      <c r="AL16" s="6"/>
    </row>
    <row r="17" spans="1:38" ht="12" customHeight="1">
      <c r="A17" s="119">
        <v>10</v>
      </c>
      <c r="B17" s="28" t="s">
        <v>15</v>
      </c>
      <c r="C17" s="40">
        <f>VLOOKUP(C$5*34-34+$A17,'All Data'!$A$4:$AO$2756,2+FrontSheet!$C$3)</f>
        <v>36</v>
      </c>
      <c r="D17" s="40">
        <f>VLOOKUP(C$5*34-34+$A17,'All Data'!$A$4:$AO$2756,25+FrontSheet!$C$3)</f>
        <v>22.049906287898278</v>
      </c>
      <c r="E17" s="25"/>
      <c r="F17" s="40">
        <f>VLOOKUP(F$5*34-34+$A17,'All Data'!$A$4:$AO$2756,2+FrontSheet!$F$3)</f>
        <v>1200</v>
      </c>
      <c r="G17" s="40">
        <f>VLOOKUP(F$5*34-34+$A17,'All Data'!$A$4:$AO$2756,25+FrontSheet!$F$3)</f>
        <v>23.941840481103302</v>
      </c>
      <c r="H17" s="26"/>
      <c r="I17" s="41">
        <f t="shared" si="6"/>
        <v>-7.90220866561316</v>
      </c>
      <c r="J17" s="119">
        <v>11</v>
      </c>
      <c r="K17" s="10" t="s">
        <v>1753</v>
      </c>
      <c r="L17" s="120">
        <f>VLOOKUP($K$3*34-34+$K$5,'All Data'!$A$4:$AO$2756,19+J17)</f>
        <v>1755.4546824133572</v>
      </c>
      <c r="M17" s="120">
        <f>VLOOKUP($M$3*34-34+$K$5,'All Data'!$A$4:$AO$2756,19+J17)</f>
        <v>1043.1974184225323</v>
      </c>
      <c r="N17" s="121">
        <f t="shared" si="4"/>
        <v>1755.4546824133572</v>
      </c>
      <c r="O17" s="121">
        <f t="shared" si="5"/>
        <v>1043.1974184225323</v>
      </c>
      <c r="P17" s="7"/>
      <c r="Q17" s="119">
        <v>12</v>
      </c>
      <c r="R17" s="10" t="s">
        <v>40</v>
      </c>
      <c r="S17" s="138">
        <f>VLOOKUP($Q17*34-34+$T$3,'All Data'!$A$4:$AO$2756,37)</f>
        <v>1580.9543986017691</v>
      </c>
      <c r="T17" s="138">
        <f t="shared" si="3"/>
        <v>1580.955598601769</v>
      </c>
      <c r="U17" s="139">
        <f t="shared" si="0"/>
        <v>24</v>
      </c>
      <c r="V17" s="140" t="str">
        <f t="shared" si="1"/>
        <v xml:space="preserve">Northern Grampians </v>
      </c>
      <c r="W17" s="138">
        <f t="shared" si="2"/>
        <v>2020.9120463931113</v>
      </c>
      <c r="AB17" s="6"/>
      <c r="AC17" s="6"/>
      <c r="AD17" s="10" t="s">
        <v>1919</v>
      </c>
      <c r="AE17" s="10" t="s">
        <v>43</v>
      </c>
      <c r="AF17" s="10"/>
      <c r="AG17" s="11"/>
      <c r="AH17" s="11"/>
      <c r="AI17" s="6"/>
      <c r="AJ17" s="6"/>
      <c r="AK17" s="6"/>
      <c r="AL17" s="6"/>
    </row>
    <row r="18" spans="1:38" ht="12" customHeight="1">
      <c r="A18" s="119">
        <v>11</v>
      </c>
      <c r="B18" s="28" t="s">
        <v>14</v>
      </c>
      <c r="C18" s="23">
        <f>VLOOKUP(C$5*34-34+$A18,'All Data'!$A$4:$AO$2756,2+FrontSheet!$C$3)</f>
        <v>1302</v>
      </c>
      <c r="D18" s="23">
        <f>VLOOKUP(C$5*34-34+$A18,'All Data'!$A$4:$AO$2756,25+FrontSheet!$C$3)</f>
        <v>797.47161074565429</v>
      </c>
      <c r="E18" s="25"/>
      <c r="F18" s="23">
        <f>VLOOKUP(F$5*34-34+$A18,'All Data'!$A$4:$AO$2756,2+FrontSheet!$F$3)</f>
        <v>25964</v>
      </c>
      <c r="G18" s="23">
        <f>VLOOKUP(F$5*34-34+$A18,'All Data'!$A$4:$AO$2756,25+FrontSheet!$F$3)</f>
        <v>518.02162187613851</v>
      </c>
      <c r="H18" s="26"/>
      <c r="I18" s="27">
        <f t="shared" si="6"/>
        <v>53.945622550931596</v>
      </c>
      <c r="J18" s="119">
        <v>12</v>
      </c>
      <c r="K18" s="10" t="s">
        <v>1768</v>
      </c>
      <c r="L18" s="120">
        <f>VLOOKUP($K$3*34-34+$K$5,'All Data'!$A$4:$AO$2756,19+J18)</f>
        <v>2003.1887755102041</v>
      </c>
      <c r="M18" s="120">
        <f>VLOOKUP($M$3*34-34+$K$5,'All Data'!$A$4:$AO$2756,19+J18)</f>
        <v>1128.0687036382903</v>
      </c>
      <c r="N18" s="121">
        <f t="shared" si="4"/>
        <v>2003.1887755102041</v>
      </c>
      <c r="O18" s="121">
        <f t="shared" si="5"/>
        <v>1128.0687036382903</v>
      </c>
      <c r="P18" s="7"/>
      <c r="Q18" s="119">
        <v>13</v>
      </c>
      <c r="R18" s="10" t="s">
        <v>41</v>
      </c>
      <c r="S18" s="138">
        <f>VLOOKUP($Q18*34-34+$T$3,'All Data'!$A$4:$AO$2756,37)</f>
        <v>1091.2155045291763</v>
      </c>
      <c r="T18" s="138">
        <f t="shared" si="3"/>
        <v>1091.2168045291762</v>
      </c>
      <c r="U18" s="139">
        <f t="shared" si="0"/>
        <v>47</v>
      </c>
      <c r="V18" s="140" t="str">
        <f t="shared" si="1"/>
        <v xml:space="preserve">Benalla </v>
      </c>
      <c r="W18" s="138">
        <f t="shared" si="2"/>
        <v>1903.6161630457859</v>
      </c>
      <c r="AB18" s="6"/>
      <c r="AC18" s="6"/>
      <c r="AD18" s="10" t="s">
        <v>1920</v>
      </c>
      <c r="AE18" s="10" t="s">
        <v>44</v>
      </c>
      <c r="AF18" s="10"/>
      <c r="AG18" s="11"/>
      <c r="AH18" s="11"/>
      <c r="AI18" s="6"/>
      <c r="AJ18" s="6"/>
      <c r="AK18" s="6"/>
      <c r="AL18" s="6"/>
    </row>
    <row r="19" spans="1:38" ht="12" customHeight="1">
      <c r="A19" s="119">
        <v>12</v>
      </c>
      <c r="B19" s="28" t="s">
        <v>13</v>
      </c>
      <c r="C19" s="23">
        <f>VLOOKUP(C$5*34-34+$A19,'All Data'!$A$4:$AO$2756,2+FrontSheet!$C$3)</f>
        <v>728</v>
      </c>
      <c r="D19" s="23">
        <f>VLOOKUP(C$5*34-34+$A19,'All Data'!$A$4:$AO$2756,25+FrontSheet!$C$3)</f>
        <v>445.89810493305401</v>
      </c>
      <c r="E19" s="25"/>
      <c r="F19" s="23">
        <f>VLOOKUP(F$5*34-34+$A19,'All Data'!$A$4:$AO$2756,2+FrontSheet!$F$3)</f>
        <v>21504</v>
      </c>
      <c r="G19" s="23">
        <f>VLOOKUP(F$5*34-34+$A19,'All Data'!$A$4:$AO$2756,25+FrontSheet!$F$3)</f>
        <v>429.03778142137122</v>
      </c>
      <c r="H19" s="26"/>
      <c r="I19" s="27">
        <f t="shared" si="6"/>
        <v>3.929799248874017</v>
      </c>
      <c r="J19" s="119">
        <v>13</v>
      </c>
      <c r="K19" s="10" t="s">
        <v>1769</v>
      </c>
      <c r="L19" s="120">
        <f>VLOOKUP($K$3*34-34+$K$5,'All Data'!$A$4:$AO$2756,19+J19)</f>
        <v>1980.7147472538397</v>
      </c>
      <c r="M19" s="120">
        <f>VLOOKUP($M$3*34-34+$K$5,'All Data'!$A$4:$AO$2756,19+J19)</f>
        <v>1139.030981212866</v>
      </c>
      <c r="N19" s="121">
        <f t="shared" si="4"/>
        <v>1980.7147472538397</v>
      </c>
      <c r="O19" s="121">
        <f t="shared" si="5"/>
        <v>1139.030981212866</v>
      </c>
      <c r="P19" s="7"/>
      <c r="Q19" s="119">
        <v>14</v>
      </c>
      <c r="R19" s="10" t="s">
        <v>42</v>
      </c>
      <c r="S19" s="138">
        <f>VLOOKUP($Q19*34-34+$T$3,'All Data'!$A$4:$AO$2756,37)</f>
        <v>1128.0672123103284</v>
      </c>
      <c r="T19" s="138">
        <f t="shared" si="3"/>
        <v>1128.0686123103285</v>
      </c>
      <c r="U19" s="139">
        <f t="shared" si="0"/>
        <v>44</v>
      </c>
      <c r="V19" s="140" t="str">
        <f t="shared" si="1"/>
        <v xml:space="preserve">Bass Coast </v>
      </c>
      <c r="W19" s="138">
        <f t="shared" si="2"/>
        <v>1836.4455891822279</v>
      </c>
      <c r="AB19" s="6"/>
      <c r="AC19" s="6"/>
      <c r="AD19" s="10"/>
      <c r="AE19" s="10" t="s">
        <v>45</v>
      </c>
      <c r="AF19" s="10"/>
      <c r="AG19" s="11"/>
      <c r="AH19" s="11"/>
      <c r="AI19" s="6"/>
      <c r="AJ19" s="6"/>
      <c r="AK19" s="6"/>
      <c r="AL19" s="6"/>
    </row>
    <row r="20" spans="1:38" ht="12" customHeight="1">
      <c r="A20" s="119">
        <v>13</v>
      </c>
      <c r="B20" s="28" t="s">
        <v>12</v>
      </c>
      <c r="C20" s="23">
        <f>VLOOKUP(C$5*34-34+$A20,'All Data'!$A$4:$AO$2756,2+FrontSheet!$C$3)</f>
        <v>4583</v>
      </c>
      <c r="D20" s="23">
        <f>VLOOKUP(C$5*34-34+$A20,'All Data'!$A$4:$AO$2756,25+FrontSheet!$C$3)</f>
        <v>2807.0755699288279</v>
      </c>
      <c r="E20" s="25"/>
      <c r="F20" s="23">
        <f>VLOOKUP(F$5*34-34+$A20,'All Data'!$A$4:$AO$2756,2+FrontSheet!$F$3)</f>
        <v>108802</v>
      </c>
      <c r="G20" s="23">
        <f>VLOOKUP(F$5*34-34+$A20,'All Data'!$A$4:$AO$2756,25+FrontSheet!$F$3)</f>
        <v>2170.766773354168</v>
      </c>
      <c r="H20" s="26"/>
      <c r="I20" s="27">
        <f t="shared" si="6"/>
        <v>29.312628347976101</v>
      </c>
      <c r="J20" s="119">
        <v>14</v>
      </c>
      <c r="K20" s="10" t="s">
        <v>1770</v>
      </c>
      <c r="L20" s="120">
        <f>VLOOKUP($K$3*34-34+$K$5,'All Data'!$A$4:$AO$2756,19+J20)</f>
        <v>1837.7181716997518</v>
      </c>
      <c r="M20" s="120">
        <f>VLOOKUP($M$3*34-34+$K$5,'All Data'!$A$4:$AO$2756,19+J20)</f>
        <v>1111.8826548989466</v>
      </c>
      <c r="N20" s="121">
        <f t="shared" si="4"/>
        <v>1837.7181716997518</v>
      </c>
      <c r="O20" s="121">
        <f t="shared" si="5"/>
        <v>1111.8826548989466</v>
      </c>
      <c r="P20" s="7"/>
      <c r="Q20" s="119">
        <v>15</v>
      </c>
      <c r="R20" s="10" t="s">
        <v>43</v>
      </c>
      <c r="S20" s="138">
        <f>VLOOKUP($Q20*34-34+$T$3,'All Data'!$A$4:$AO$2756,37)</f>
        <v>2470.7313364755969</v>
      </c>
      <c r="T20" s="138">
        <f t="shared" si="3"/>
        <v>2470.7328364755967</v>
      </c>
      <c r="U20" s="139">
        <f t="shared" si="0"/>
        <v>4</v>
      </c>
      <c r="V20" s="140" t="str">
        <f t="shared" si="1"/>
        <v xml:space="preserve">Mitchell </v>
      </c>
      <c r="W20" s="138">
        <f t="shared" si="2"/>
        <v>1759.5903771131339</v>
      </c>
      <c r="AB20" s="6"/>
      <c r="AC20" s="6"/>
      <c r="AD20" s="13"/>
      <c r="AE20" s="10" t="s">
        <v>46</v>
      </c>
      <c r="AF20" s="10"/>
      <c r="AG20" s="11"/>
      <c r="AH20" s="11"/>
      <c r="AI20" s="6"/>
      <c r="AJ20" s="6"/>
      <c r="AK20" s="6"/>
      <c r="AL20" s="6"/>
    </row>
    <row r="21" spans="1:38" ht="12" customHeight="1">
      <c r="A21" s="119">
        <v>14</v>
      </c>
      <c r="B21" s="28" t="s">
        <v>11</v>
      </c>
      <c r="C21" s="23">
        <f>VLOOKUP(C$5*34-34+$A21,'All Data'!$A$4:$AO$2756,2+FrontSheet!$C$3)</f>
        <v>1041</v>
      </c>
      <c r="D21" s="23">
        <f>VLOOKUP(C$5*34-34+$A21,'All Data'!$A$4:$AO$2756,25+FrontSheet!$C$3)</f>
        <v>637.60979015839177</v>
      </c>
      <c r="E21" s="25"/>
      <c r="F21" s="23">
        <f>VLOOKUP(F$5*34-34+$A21,'All Data'!$A$4:$AO$2756,2+FrontSheet!$F$3)</f>
        <v>22292</v>
      </c>
      <c r="G21" s="23">
        <f>VLOOKUP(F$5*34-34+$A21,'All Data'!$A$4:$AO$2756,25+FrontSheet!$F$3)</f>
        <v>444.75959000396239</v>
      </c>
      <c r="H21" s="26"/>
      <c r="I21" s="27">
        <f t="shared" si="6"/>
        <v>43.360549044644827</v>
      </c>
      <c r="J21" s="119">
        <v>15</v>
      </c>
      <c r="K21" s="10" t="s">
        <v>1775</v>
      </c>
      <c r="L21" s="120">
        <f>VLOOKUP($K$3*34-34+$K$5,'All Data'!$A$4:$AO$2756,19+J21)</f>
        <v>1755.1462621885157</v>
      </c>
      <c r="M21" s="120">
        <f>VLOOKUP($M$3*34-34+$K$5,'All Data'!$A$4:$AO$2756,19+J21)</f>
        <v>1102.8136190158225</v>
      </c>
      <c r="N21" s="121">
        <f t="shared" si="4"/>
        <v>1755.1462621885157</v>
      </c>
      <c r="O21" s="121">
        <f t="shared" si="5"/>
        <v>1102.8136190158225</v>
      </c>
      <c r="P21" s="7"/>
      <c r="Q21" s="119">
        <v>16</v>
      </c>
      <c r="R21" s="10" t="s">
        <v>44</v>
      </c>
      <c r="S21" s="138">
        <f>VLOOKUP($Q21*34-34+$T$3,'All Data'!$A$4:$AO$2756,37)</f>
        <v>1393.2751253947613</v>
      </c>
      <c r="T21" s="138">
        <f t="shared" si="3"/>
        <v>1393.2767253947613</v>
      </c>
      <c r="U21" s="139">
        <f t="shared" si="0"/>
        <v>30</v>
      </c>
      <c r="V21" s="140" t="str">
        <f t="shared" si="1"/>
        <v xml:space="preserve">Yarra </v>
      </c>
      <c r="W21" s="138">
        <f t="shared" si="2"/>
        <v>1745.598361807633</v>
      </c>
      <c r="AB21" s="6"/>
      <c r="AC21" s="6"/>
      <c r="AD21" s="13"/>
      <c r="AE21" s="10" t="s">
        <v>47</v>
      </c>
      <c r="AF21" s="10"/>
      <c r="AG21" s="11"/>
      <c r="AH21" s="11"/>
      <c r="AI21" s="6"/>
      <c r="AJ21" s="6"/>
      <c r="AK21" s="6"/>
      <c r="AL21" s="6"/>
    </row>
    <row r="22" spans="1:38" ht="12" customHeight="1">
      <c r="A22" s="119">
        <v>15</v>
      </c>
      <c r="B22" s="28" t="s">
        <v>28</v>
      </c>
      <c r="C22" s="37">
        <f>VLOOKUP(C$5*34-34+$A22,'All Data'!$A$4:$AO$2756,2+FrontSheet!$C$3)</f>
        <v>0</v>
      </c>
      <c r="D22" s="39">
        <f>VLOOKUP(C$5*34-34+$A22,'All Data'!$A$4:$AO$2756,25+FrontSheet!$C$3)</f>
        <v>0</v>
      </c>
      <c r="E22" s="25"/>
      <c r="F22" s="37">
        <f>VLOOKUP(F$5*34-34+$A22,'All Data'!$A$4:$AO$2756,2+FrontSheet!$F$3)</f>
        <v>1</v>
      </c>
      <c r="G22" s="39">
        <f>VLOOKUP(F$5*34-34+$A22,'All Data'!$A$4:$AO$2756,25+FrontSheet!$F$3)</f>
        <v>1.9951533734252753E-2</v>
      </c>
      <c r="H22" s="26"/>
      <c r="I22" s="38">
        <f t="shared" si="6"/>
        <v>-100</v>
      </c>
      <c r="J22" s="119">
        <v>16</v>
      </c>
      <c r="K22" s="10" t="s">
        <v>1776</v>
      </c>
      <c r="L22" s="120">
        <f>VLOOKUP($K$3*34-34+$K$5,'All Data'!$A$4:$AO$2756,19+J22)</f>
        <v>1700.3345992238249</v>
      </c>
      <c r="M22" s="120">
        <f>VLOOKUP($M$3*34-34+$K$5,'All Data'!$A$4:$AO$2756,19+J22)</f>
        <v>1132.395766730592</v>
      </c>
      <c r="N22" s="121">
        <f t="shared" si="4"/>
        <v>1700.3345992238249</v>
      </c>
      <c r="O22" s="121">
        <f t="shared" si="5"/>
        <v>1132.395766730592</v>
      </c>
      <c r="P22" s="7"/>
      <c r="Q22" s="119">
        <v>17</v>
      </c>
      <c r="R22" s="10" t="s">
        <v>45</v>
      </c>
      <c r="S22" s="138">
        <f>VLOOKUP($Q22*34-34+$T$3,'All Data'!$A$4:$AO$2756,37)</f>
        <v>1030.7974451400746</v>
      </c>
      <c r="T22" s="138">
        <f t="shared" si="3"/>
        <v>1030.7991451400746</v>
      </c>
      <c r="U22" s="139">
        <f t="shared" si="0"/>
        <v>49</v>
      </c>
      <c r="V22" s="140" t="str">
        <f t="shared" si="1"/>
        <v xml:space="preserve">Southern Grampians </v>
      </c>
      <c r="W22" s="138">
        <f t="shared" si="2"/>
        <v>1670.0940985854054</v>
      </c>
      <c r="AB22" s="6"/>
      <c r="AC22" s="6"/>
      <c r="AD22" s="13"/>
      <c r="AE22" s="10" t="s">
        <v>48</v>
      </c>
      <c r="AF22" s="10"/>
      <c r="AG22" s="11"/>
      <c r="AH22" s="11"/>
      <c r="AI22" s="6"/>
      <c r="AJ22" s="6"/>
      <c r="AK22" s="6"/>
      <c r="AL22" s="6"/>
    </row>
    <row r="23" spans="1:38" ht="12" customHeight="1">
      <c r="A23" s="119">
        <v>16</v>
      </c>
      <c r="B23" s="29" t="s">
        <v>118</v>
      </c>
      <c r="C23" s="42">
        <f>VLOOKUP(C$5*34-34+$A23,'All Data'!$A$4:$AO$2756,2+FrontSheet!$C$3)</f>
        <v>7690</v>
      </c>
      <c r="D23" s="42">
        <f>VLOOKUP(C$5*34-34+$A23,'All Data'!$A$4:$AO$2756,25+FrontSheet!$C$3)</f>
        <v>4710.1049820538265</v>
      </c>
      <c r="E23" s="25"/>
      <c r="F23" s="42">
        <f>VLOOKUP(F$5*34-34+$A23,'All Data'!$A$4:$AO$2756,2+FrontSheet!$F$3)</f>
        <v>179763</v>
      </c>
      <c r="G23" s="42">
        <f>VLOOKUP(F$5*34-34+$A23,'All Data'!$A$4:$AO$2756,25+FrontSheet!$F$3)</f>
        <v>3586.5475586704779</v>
      </c>
      <c r="H23" s="26"/>
      <c r="I23" s="42">
        <f>IF(G23&gt;0,(D23-G23)/G23*100,"")</f>
        <v>31.326990789991026</v>
      </c>
      <c r="J23" s="119">
        <v>17</v>
      </c>
      <c r="K23" s="10" t="s">
        <v>1777</v>
      </c>
      <c r="L23" s="120">
        <f>VLOOKUP($K$3*34-34+$K$5,'All Data'!$A$4:$AO$2756,19+J23)</f>
        <v>1664.61635377109</v>
      </c>
      <c r="M23" s="120">
        <f>VLOOKUP($M$3*34-34+$K$5,'All Data'!$A$4:$AO$2756,19+J23)</f>
        <v>1116.8291439186692</v>
      </c>
      <c r="N23" s="121">
        <f t="shared" si="4"/>
        <v>1664.61635377109</v>
      </c>
      <c r="O23" s="121">
        <f t="shared" si="5"/>
        <v>1116.8291439186692</v>
      </c>
      <c r="P23" s="7"/>
      <c r="Q23" s="119">
        <v>18</v>
      </c>
      <c r="R23" s="10" t="s">
        <v>46</v>
      </c>
      <c r="S23" s="138">
        <f>VLOOKUP($Q23*34-34+$T$3,'All Data'!$A$4:$AO$2756,37)</f>
        <v>978.18902842035686</v>
      </c>
      <c r="T23" s="138">
        <f t="shared" si="3"/>
        <v>978.19082842035687</v>
      </c>
      <c r="U23" s="139">
        <f t="shared" si="0"/>
        <v>54</v>
      </c>
      <c r="V23" s="140" t="str">
        <f t="shared" si="1"/>
        <v xml:space="preserve">Warrnambool </v>
      </c>
      <c r="W23" s="138">
        <f t="shared" si="2"/>
        <v>1668.2113067655237</v>
      </c>
      <c r="AB23" s="6"/>
      <c r="AC23" s="6"/>
      <c r="AD23" s="13"/>
      <c r="AE23" s="10" t="s">
        <v>49</v>
      </c>
      <c r="AF23" s="10"/>
      <c r="AG23" s="11"/>
      <c r="AH23" s="11"/>
      <c r="AI23" s="6"/>
      <c r="AJ23" s="6"/>
      <c r="AK23" s="6"/>
      <c r="AL23" s="6"/>
    </row>
    <row r="24" spans="1:38" ht="12" customHeight="1">
      <c r="A24" s="119">
        <v>17</v>
      </c>
      <c r="B24" s="28" t="s">
        <v>10</v>
      </c>
      <c r="C24" s="40">
        <f>VLOOKUP(C$5*34-34+$A24,'All Data'!$A$4:$AO$2756,2+FrontSheet!$C$3)</f>
        <v>131</v>
      </c>
      <c r="D24" s="40">
        <f>VLOOKUP(C$5*34-34+$A24,'All Data'!$A$4:$AO$2756,25+FrontSheet!$C$3)</f>
        <v>80.237158992074285</v>
      </c>
      <c r="E24" s="25"/>
      <c r="F24" s="40">
        <f>VLOOKUP(F$5*34-34+$A24,'All Data'!$A$4:$AO$2756,2+FrontSheet!$F$3)</f>
        <v>2871</v>
      </c>
      <c r="G24" s="40">
        <f>VLOOKUP(F$5*34-34+$A24,'All Data'!$A$4:$AO$2756,25+FrontSheet!$F$3)</f>
        <v>57.280853351039653</v>
      </c>
      <c r="H24" s="26"/>
      <c r="I24" s="41">
        <f t="shared" si="6"/>
        <v>40.076752174674041</v>
      </c>
      <c r="J24" s="119">
        <v>18</v>
      </c>
      <c r="K24" s="10" t="s">
        <v>1898</v>
      </c>
      <c r="L24" s="120">
        <f>VLOOKUP($K$3*34-34+$K$5,'All Data'!$A$4:$AO$2756,19+J24)</f>
        <v>1657.4179559736872</v>
      </c>
      <c r="M24" s="120">
        <f>VLOOKUP($M$3*34-34+$K$5,'All Data'!$A$4:$AO$2756,19+J24)</f>
        <v>1108.507214275083</v>
      </c>
      <c r="N24" s="121">
        <f t="shared" si="4"/>
        <v>1657.4179559736872</v>
      </c>
      <c r="O24" s="121">
        <f t="shared" si="5"/>
        <v>1108.507214275083</v>
      </c>
      <c r="P24" s="7"/>
      <c r="Q24" s="119">
        <v>19</v>
      </c>
      <c r="R24" s="10" t="s">
        <v>47</v>
      </c>
      <c r="S24" s="138">
        <f>VLOOKUP($Q24*34-34+$T$3,'All Data'!$A$4:$AO$2756,37)</f>
        <v>2215.974863568712</v>
      </c>
      <c r="T24" s="138">
        <f t="shared" si="3"/>
        <v>2215.9767635687122</v>
      </c>
      <c r="U24" s="139">
        <f t="shared" si="0"/>
        <v>9</v>
      </c>
      <c r="V24" s="140" t="str">
        <f t="shared" si="1"/>
        <v xml:space="preserve">Greater Dandenong </v>
      </c>
      <c r="W24" s="138">
        <f t="shared" si="2"/>
        <v>1657.4179559736872</v>
      </c>
      <c r="AB24" s="6"/>
      <c r="AC24" s="6"/>
      <c r="AD24" s="13"/>
      <c r="AE24" s="10" t="s">
        <v>50</v>
      </c>
      <c r="AF24" s="10"/>
      <c r="AG24" s="11"/>
      <c r="AH24" s="11"/>
      <c r="AI24" s="6"/>
      <c r="AJ24" s="6"/>
      <c r="AK24" s="6"/>
      <c r="AL24" s="6"/>
    </row>
    <row r="25" spans="1:38" ht="12" customHeight="1">
      <c r="A25" s="119">
        <v>18</v>
      </c>
      <c r="B25" s="28" t="s">
        <v>9</v>
      </c>
      <c r="C25" s="23">
        <f>VLOOKUP(C$5*34-34+$A25,'All Data'!$A$4:$AO$2756,2+FrontSheet!$C$3)</f>
        <v>59</v>
      </c>
      <c r="D25" s="23">
        <f>VLOOKUP(C$5*34-34+$A25,'All Data'!$A$4:$AO$2756,25+FrontSheet!$C$3)</f>
        <v>36.13734641627773</v>
      </c>
      <c r="E25" s="25"/>
      <c r="F25" s="23">
        <f>VLOOKUP(F$5*34-34+$A25,'All Data'!$A$4:$AO$2756,2+FrontSheet!$F$3)</f>
        <v>1309</v>
      </c>
      <c r="G25" s="23">
        <f>VLOOKUP(F$5*34-34+$A25,'All Data'!$A$4:$AO$2756,25+FrontSheet!$F$3)</f>
        <v>26.116557658136855</v>
      </c>
      <c r="H25" s="26"/>
      <c r="I25" s="27">
        <f t="shared" si="6"/>
        <v>38.369485325409279</v>
      </c>
      <c r="J25" s="119">
        <v>19</v>
      </c>
      <c r="K25" s="10" t="s">
        <v>1917</v>
      </c>
      <c r="L25" s="120">
        <f>VLOOKUP($K$3*34-34+$K$5,'All Data'!$A$4:$AO$2756,19+J25)</f>
        <v>0</v>
      </c>
      <c r="M25" s="120">
        <f>VLOOKUP($M$3*34-34+$K$5,'All Data'!$A$4:$AO$2756,19+J25)</f>
        <v>0</v>
      </c>
      <c r="N25" s="121">
        <f t="shared" si="4"/>
        <v>0</v>
      </c>
      <c r="O25" s="121">
        <f t="shared" si="5"/>
        <v>0</v>
      </c>
      <c r="P25" s="7"/>
      <c r="Q25" s="119">
        <v>20</v>
      </c>
      <c r="R25" s="10" t="s">
        <v>48</v>
      </c>
      <c r="S25" s="138">
        <f>VLOOKUP($Q25*34-34+$T$3,'All Data'!$A$4:$AO$2756,37)</f>
        <v>1447.7969988814395</v>
      </c>
      <c r="T25" s="138">
        <f t="shared" si="3"/>
        <v>1447.7989988814395</v>
      </c>
      <c r="U25" s="139">
        <f t="shared" si="0"/>
        <v>29</v>
      </c>
      <c r="V25" s="140" t="str">
        <f t="shared" si="1"/>
        <v xml:space="preserve">Loddon </v>
      </c>
      <c r="W25" s="138">
        <f t="shared" si="2"/>
        <v>1653.9949313058557</v>
      </c>
      <c r="AB25" s="6"/>
      <c r="AC25" s="6"/>
      <c r="AD25" s="13"/>
      <c r="AE25" s="10" t="s">
        <v>51</v>
      </c>
      <c r="AF25" s="10"/>
      <c r="AG25" s="11"/>
      <c r="AH25" s="11"/>
      <c r="AI25" s="6"/>
      <c r="AJ25" s="6"/>
      <c r="AK25" s="6"/>
      <c r="AL25" s="6"/>
    </row>
    <row r="26" spans="1:38" ht="12" customHeight="1">
      <c r="A26" s="119">
        <v>19</v>
      </c>
      <c r="B26" s="28" t="s">
        <v>8</v>
      </c>
      <c r="C26" s="23">
        <f>VLOOKUP(C$5*34-34+$A26,'All Data'!$A$4:$AO$2756,2+FrontSheet!$C$3)</f>
        <v>954</v>
      </c>
      <c r="D26" s="23">
        <f>VLOOKUP(C$5*34-34+$A26,'All Data'!$A$4:$AO$2756,25+FrontSheet!$C$3)</f>
        <v>584.32251662930435</v>
      </c>
      <c r="E26" s="25"/>
      <c r="F26" s="23">
        <f>VLOOKUP(F$5*34-34+$A26,'All Data'!$A$4:$AO$2756,2+FrontSheet!$F$3)</f>
        <v>18322</v>
      </c>
      <c r="G26" s="23">
        <f>VLOOKUP(F$5*34-34+$A26,'All Data'!$A$4:$AO$2756,25+FrontSheet!$F$3)</f>
        <v>365.55200107897895</v>
      </c>
      <c r="H26" s="26"/>
      <c r="I26" s="27">
        <f t="shared" si="6"/>
        <v>59.846619606675098</v>
      </c>
      <c r="J26" s="119">
        <v>20</v>
      </c>
      <c r="K26" s="10" t="s">
        <v>1918</v>
      </c>
      <c r="L26" s="120">
        <f>VLOOKUP($K$3*34-34+$K$5,'All Data'!$A$4:$AO$2756,19+J26)</f>
        <v>0</v>
      </c>
      <c r="M26" s="120">
        <f>VLOOKUP($M$3*34-34+$K$5,'All Data'!$A$4:$AO$2756,19+J26)</f>
        <v>0</v>
      </c>
      <c r="N26" s="121">
        <f t="shared" si="4"/>
        <v>0</v>
      </c>
      <c r="O26" s="121">
        <f t="shared" si="5"/>
        <v>0</v>
      </c>
      <c r="P26" s="7"/>
      <c r="Q26" s="119">
        <v>21</v>
      </c>
      <c r="R26" s="10" t="s">
        <v>49</v>
      </c>
      <c r="S26" s="138">
        <f>VLOOKUP($Q26*34-34+$T$3,'All Data'!$A$4:$AO$2756,37)</f>
        <v>1350.8334930063231</v>
      </c>
      <c r="T26" s="138">
        <f t="shared" si="3"/>
        <v>1350.8355930063231</v>
      </c>
      <c r="U26" s="139">
        <f t="shared" si="0"/>
        <v>32</v>
      </c>
      <c r="V26" s="140" t="str">
        <f t="shared" si="1"/>
        <v xml:space="preserve">Baw Baw </v>
      </c>
      <c r="W26" s="138">
        <f t="shared" si="2"/>
        <v>1636.5339412897868</v>
      </c>
      <c r="AB26" s="6"/>
      <c r="AC26" s="6"/>
      <c r="AD26" s="13"/>
      <c r="AE26" s="10" t="s">
        <v>52</v>
      </c>
      <c r="AF26" s="10"/>
      <c r="AG26" s="11"/>
      <c r="AH26" s="11"/>
      <c r="AI26" s="6"/>
      <c r="AJ26" s="6"/>
      <c r="AK26" s="6"/>
      <c r="AL26" s="6"/>
    </row>
    <row r="27" spans="1:38" ht="12" customHeight="1">
      <c r="A27" s="119">
        <v>20</v>
      </c>
      <c r="B27" s="28" t="s">
        <v>24</v>
      </c>
      <c r="C27" s="37">
        <f>VLOOKUP(C$5*34-34+$A27,'All Data'!$A$4:$AO$2756,2+FrontSheet!$C$3)</f>
        <v>0</v>
      </c>
      <c r="D27" s="39">
        <f>VLOOKUP(C$5*34-34+$A27,'All Data'!$A$4:$AO$2756,25+FrontSheet!$C$3)</f>
        <v>0</v>
      </c>
      <c r="E27" s="25"/>
      <c r="F27" s="37">
        <f>VLOOKUP(F$5*34-34+$A27,'All Data'!$A$4:$AO$2756,2+FrontSheet!$F$3)</f>
        <v>469</v>
      </c>
      <c r="G27" s="39">
        <f>VLOOKUP(F$5*34-34+$A27,'All Data'!$A$4:$AO$2756,25+FrontSheet!$F$3)</f>
        <v>9.3572693213645408</v>
      </c>
      <c r="H27" s="26"/>
      <c r="I27" s="38">
        <f t="shared" si="6"/>
        <v>-100</v>
      </c>
      <c r="J27" s="119">
        <v>21</v>
      </c>
      <c r="K27" s="10" t="s">
        <v>1919</v>
      </c>
      <c r="L27" s="120">
        <f>VLOOKUP($K$3*34-34+$K$5,'All Data'!$A$4:$AO$2756,19+J27)</f>
        <v>0</v>
      </c>
      <c r="M27" s="120">
        <f>VLOOKUP($M$3*34-34+$K$5,'All Data'!$A$4:$AO$2756,19+J27)</f>
        <v>0</v>
      </c>
      <c r="N27" s="121">
        <f t="shared" si="4"/>
        <v>0</v>
      </c>
      <c r="O27" s="121">
        <f t="shared" si="5"/>
        <v>0</v>
      </c>
      <c r="P27" s="7"/>
      <c r="Q27" s="119">
        <v>22</v>
      </c>
      <c r="R27" s="10" t="s">
        <v>50</v>
      </c>
      <c r="S27" s="138">
        <f>VLOOKUP($Q27*34-34+$T$3,'All Data'!$A$4:$AO$2756,37)</f>
        <v>663.98922145652159</v>
      </c>
      <c r="T27" s="138">
        <f t="shared" si="3"/>
        <v>663.99142145652161</v>
      </c>
      <c r="U27" s="139">
        <f t="shared" si="0"/>
        <v>71</v>
      </c>
      <c r="V27" s="140" t="str">
        <f t="shared" si="1"/>
        <v xml:space="preserve">Greater Bendigo </v>
      </c>
      <c r="W27" s="138">
        <f t="shared" si="2"/>
        <v>1622.9753999769323</v>
      </c>
      <c r="AB27" s="6"/>
      <c r="AC27" s="6"/>
      <c r="AD27" s="13"/>
      <c r="AE27" s="10" t="s">
        <v>53</v>
      </c>
      <c r="AF27" s="10"/>
      <c r="AG27" s="11"/>
      <c r="AH27" s="11"/>
      <c r="AI27" s="6"/>
      <c r="AJ27" s="6"/>
      <c r="AK27" s="6"/>
      <c r="AL27" s="6"/>
    </row>
    <row r="28" spans="1:38" ht="12" customHeight="1">
      <c r="A28" s="119">
        <v>21</v>
      </c>
      <c r="B28" s="29" t="s">
        <v>119</v>
      </c>
      <c r="C28" s="42">
        <f>VLOOKUP(C$5*34-34+$A28,'All Data'!$A$4:$AO$2756,2+FrontSheet!$C$3)</f>
        <v>1144</v>
      </c>
      <c r="D28" s="42">
        <f>VLOOKUP(C$5*34-34+$A28,'All Data'!$A$4:$AO$2756,25+FrontSheet!$C$3)</f>
        <v>700.69702203765632</v>
      </c>
      <c r="E28" s="25"/>
      <c r="F28" s="42">
        <f>VLOOKUP(F$5*34-34+$A28,'All Data'!$A$4:$AO$2756,2+FrontSheet!$F$3)</f>
        <v>22971</v>
      </c>
      <c r="G28" s="42">
        <f>VLOOKUP(F$5*34-34+$A28,'All Data'!$A$4:$AO$2756,25+FrontSheet!$F$3)</f>
        <v>458.30668140951997</v>
      </c>
      <c r="H28" s="26"/>
      <c r="I28" s="42">
        <f t="shared" si="6"/>
        <v>52.888240660744032</v>
      </c>
      <c r="J28" s="119">
        <v>22</v>
      </c>
      <c r="K28" s="10" t="s">
        <v>1920</v>
      </c>
      <c r="L28" s="120">
        <f>VLOOKUP($K$3*34-34+$K$5,'All Data'!$A$4:$AO$2756,19+J28)</f>
        <v>0</v>
      </c>
      <c r="M28" s="120">
        <f>VLOOKUP($M$3*34-34+$K$5,'All Data'!$A$4:$AO$2756,19+J28)</f>
        <v>0</v>
      </c>
      <c r="N28" s="121">
        <f t="shared" si="4"/>
        <v>0</v>
      </c>
      <c r="O28" s="121">
        <f t="shared" si="5"/>
        <v>0</v>
      </c>
      <c r="P28" s="7"/>
      <c r="Q28" s="119">
        <v>23</v>
      </c>
      <c r="R28" s="10" t="s">
        <v>51</v>
      </c>
      <c r="S28" s="138">
        <f>VLOOKUP($Q28*34-34+$T$3,'All Data'!$A$4:$AO$2756,37)</f>
        <v>2050.2070658009102</v>
      </c>
      <c r="T28" s="138">
        <f t="shared" si="3"/>
        <v>2050.2093658009103</v>
      </c>
      <c r="U28" s="139">
        <f t="shared" si="0"/>
        <v>11</v>
      </c>
      <c r="V28" s="140" t="str">
        <f t="shared" si="1"/>
        <v xml:space="preserve">Port Phillip </v>
      </c>
      <c r="W28" s="138">
        <f t="shared" si="2"/>
        <v>1599.5789173179173</v>
      </c>
      <c r="AB28" s="6"/>
      <c r="AC28" s="6"/>
      <c r="AD28" s="13"/>
      <c r="AE28" s="10" t="s">
        <v>54</v>
      </c>
      <c r="AF28" s="10"/>
      <c r="AG28" s="11"/>
      <c r="AH28" s="11"/>
      <c r="AI28" s="6"/>
      <c r="AJ28" s="6"/>
      <c r="AK28" s="6"/>
      <c r="AL28" s="6"/>
    </row>
    <row r="29" spans="1:38" ht="12" customHeight="1">
      <c r="A29" s="119">
        <v>22</v>
      </c>
      <c r="B29" s="28" t="s">
        <v>7</v>
      </c>
      <c r="C29" s="40">
        <f>VLOOKUP(C$5*34-34+$A29,'All Data'!$A$4:$AO$2756,2+FrontSheet!$C$3)</f>
        <v>514</v>
      </c>
      <c r="D29" s="40">
        <f>VLOOKUP(C$5*34-34+$A29,'All Data'!$A$4:$AO$2756,25+FrontSheet!$C$3)</f>
        <v>314.82366199943652</v>
      </c>
      <c r="E29" s="25"/>
      <c r="F29" s="40">
        <f>VLOOKUP(F$5*34-34+$A29,'All Data'!$A$4:$AO$2756,2+FrontSheet!$F$3)</f>
        <v>10268</v>
      </c>
      <c r="G29" s="40">
        <f>VLOOKUP(F$5*34-34+$A29,'All Data'!$A$4:$AO$2756,25+FrontSheet!$F$3)</f>
        <v>204.86234838330728</v>
      </c>
      <c r="H29" s="26"/>
      <c r="I29" s="41">
        <f t="shared" si="6"/>
        <v>53.675706875324082</v>
      </c>
      <c r="J29" s="11"/>
      <c r="K29" s="161" t="s">
        <v>1921</v>
      </c>
      <c r="L29" s="161"/>
      <c r="M29" s="161"/>
      <c r="N29" s="161"/>
      <c r="O29" s="11"/>
      <c r="P29" s="7"/>
      <c r="Q29" s="119">
        <v>24</v>
      </c>
      <c r="R29" s="10" t="s">
        <v>52</v>
      </c>
      <c r="S29" s="138">
        <f>VLOOKUP($Q29*34-34+$T$3,'All Data'!$A$4:$AO$2756,37)</f>
        <v>460.32707450030284</v>
      </c>
      <c r="T29" s="138">
        <f t="shared" si="3"/>
        <v>460.32947450030287</v>
      </c>
      <c r="U29" s="139">
        <f t="shared" si="0"/>
        <v>79</v>
      </c>
      <c r="V29" s="140" t="str">
        <f t="shared" si="1"/>
        <v xml:space="preserve">Campaspe </v>
      </c>
      <c r="W29" s="138">
        <f t="shared" si="2"/>
        <v>1580.9543986017691</v>
      </c>
      <c r="AB29" s="6"/>
      <c r="AC29" s="6"/>
      <c r="AD29" s="13"/>
      <c r="AE29" s="10" t="s">
        <v>55</v>
      </c>
      <c r="AF29" s="10"/>
      <c r="AG29" s="11"/>
      <c r="AH29" s="11"/>
      <c r="AI29" s="6"/>
      <c r="AJ29" s="6"/>
      <c r="AK29" s="6"/>
      <c r="AL29" s="6"/>
    </row>
    <row r="30" spans="1:38" ht="12" customHeight="1">
      <c r="A30" s="119">
        <v>23</v>
      </c>
      <c r="B30" s="28" t="s">
        <v>6</v>
      </c>
      <c r="C30" s="23">
        <f>VLOOKUP(C$5*34-34+$A30,'All Data'!$A$4:$AO$2756,2+FrontSheet!$C$3)</f>
        <v>335</v>
      </c>
      <c r="D30" s="23">
        <f>VLOOKUP(C$5*34-34+$A30,'All Data'!$A$4:$AO$2756,25+FrontSheet!$C$3)</f>
        <v>205.18662795683119</v>
      </c>
      <c r="E30" s="25"/>
      <c r="F30" s="23">
        <f>VLOOKUP(F$5*34-34+$A30,'All Data'!$A$4:$AO$2756,2+FrontSheet!$F$3)</f>
        <v>6242</v>
      </c>
      <c r="G30" s="23">
        <f>VLOOKUP(F$5*34-34+$A30,'All Data'!$A$4:$AO$2756,25+FrontSheet!$F$3)</f>
        <v>124.53747356920569</v>
      </c>
      <c r="H30" s="26"/>
      <c r="I30" s="27">
        <f t="shared" si="6"/>
        <v>64.758945300756096</v>
      </c>
      <c r="J30" s="11"/>
      <c r="K30" s="30"/>
      <c r="L30" s="30"/>
      <c r="M30" s="21" t="s">
        <v>114</v>
      </c>
      <c r="N30" s="21" t="s">
        <v>1762</v>
      </c>
      <c r="O30" s="11"/>
      <c r="P30" s="7"/>
      <c r="Q30" s="119">
        <v>25</v>
      </c>
      <c r="R30" s="10" t="s">
        <v>53</v>
      </c>
      <c r="S30" s="138">
        <f>VLOOKUP($Q30*34-34+$T$3,'All Data'!$A$4:$AO$2756,37)</f>
        <v>1622.9753999769323</v>
      </c>
      <c r="T30" s="138">
        <f t="shared" si="3"/>
        <v>1622.9778999769323</v>
      </c>
      <c r="U30" s="139">
        <f t="shared" si="0"/>
        <v>22</v>
      </c>
      <c r="V30" s="140" t="str">
        <f t="shared" si="1"/>
        <v xml:space="preserve">Wangaratta </v>
      </c>
      <c r="W30" s="138">
        <f t="shared" si="2"/>
        <v>1521.4949453691413</v>
      </c>
      <c r="AB30" s="6"/>
      <c r="AC30" s="6"/>
      <c r="AD30" s="13"/>
      <c r="AE30" s="10" t="s">
        <v>56</v>
      </c>
      <c r="AF30" s="10"/>
      <c r="AG30" s="11"/>
      <c r="AH30" s="11"/>
      <c r="AI30" s="6"/>
      <c r="AJ30" s="6"/>
      <c r="AK30" s="6"/>
      <c r="AL30" s="6"/>
    </row>
    <row r="31" spans="1:38" ht="12" customHeight="1">
      <c r="A31" s="119">
        <v>24</v>
      </c>
      <c r="B31" s="28" t="s">
        <v>5</v>
      </c>
      <c r="C31" s="23">
        <f>VLOOKUP(C$5*34-34+$A31,'All Data'!$A$4:$AO$2756,2+FrontSheet!$C$3)</f>
        <v>81</v>
      </c>
      <c r="D31" s="23">
        <f>VLOOKUP(C$5*34-34+$A31,'All Data'!$A$4:$AO$2756,25+FrontSheet!$C$3)</f>
        <v>49.612289147771122</v>
      </c>
      <c r="E31" s="25"/>
      <c r="F31" s="23">
        <f>VLOOKUP(F$5*34-34+$A31,'All Data'!$A$4:$AO$2756,2+FrontSheet!$F$3)</f>
        <v>2426</v>
      </c>
      <c r="G31" s="23">
        <f>VLOOKUP(F$5*34-34+$A31,'All Data'!$A$4:$AO$2756,25+FrontSheet!$F$3)</f>
        <v>48.402420839297179</v>
      </c>
      <c r="H31" s="26"/>
      <c r="I31" s="27">
        <f t="shared" si="6"/>
        <v>2.4996028865805613</v>
      </c>
      <c r="J31" s="11"/>
      <c r="K31" s="31" t="str">
        <f>L6</f>
        <v xml:space="preserve">Greater Dandenong </v>
      </c>
      <c r="L31" s="31"/>
      <c r="M31" s="35">
        <f>L24-L12</f>
        <v>287.61795597368723</v>
      </c>
      <c r="N31" s="32">
        <f>(L24-L12)/L12*100</f>
        <v>20.997076651605141</v>
      </c>
      <c r="O31" s="11"/>
      <c r="P31" s="7"/>
      <c r="Q31" s="119">
        <v>26</v>
      </c>
      <c r="R31" s="10" t="s">
        <v>54</v>
      </c>
      <c r="S31" s="138">
        <f>VLOOKUP($Q31*34-34+$T$3,'All Data'!$A$4:$AO$2756,37)</f>
        <v>1657.4179559736872</v>
      </c>
      <c r="T31" s="138">
        <f t="shared" si="3"/>
        <v>1657.4205559736872</v>
      </c>
      <c r="U31" s="139">
        <f t="shared" si="0"/>
        <v>19</v>
      </c>
      <c r="V31" s="140" t="str">
        <f t="shared" si="1"/>
        <v xml:space="preserve">South Gippsland </v>
      </c>
      <c r="W31" s="138">
        <f t="shared" si="2"/>
        <v>1520.2758167788541</v>
      </c>
      <c r="AB31" s="6"/>
      <c r="AC31" s="6"/>
      <c r="AD31" s="13"/>
      <c r="AE31" s="10" t="s">
        <v>57</v>
      </c>
      <c r="AF31" s="10"/>
      <c r="AG31" s="11"/>
      <c r="AH31" s="11"/>
      <c r="AI31" s="6"/>
      <c r="AJ31" s="6"/>
      <c r="AK31" s="6"/>
      <c r="AL31" s="6"/>
    </row>
    <row r="32" spans="1:38" ht="12" customHeight="1">
      <c r="A32" s="119">
        <v>25</v>
      </c>
      <c r="B32" s="28" t="s">
        <v>26</v>
      </c>
      <c r="C32" s="23">
        <f>VLOOKUP(C$5*34-34+$A32,'All Data'!$A$4:$AO$2756,2+FrontSheet!$C$3)</f>
        <v>3</v>
      </c>
      <c r="D32" s="23">
        <f>VLOOKUP(C$5*34-34+$A32,'All Data'!$A$4:$AO$2756,25+FrontSheet!$C$3)</f>
        <v>1.8374921906581898</v>
      </c>
      <c r="E32" s="25"/>
      <c r="F32" s="23">
        <f>VLOOKUP(F$5*34-34+$A32,'All Data'!$A$4:$AO$2756,2+FrontSheet!$F$3)</f>
        <v>342</v>
      </c>
      <c r="G32" s="23">
        <f>VLOOKUP(F$5*34-34+$A32,'All Data'!$A$4:$AO$2756,25+FrontSheet!$F$3)</f>
        <v>6.823424537114442</v>
      </c>
      <c r="H32" s="26"/>
      <c r="I32" s="27">
        <f t="shared" si="6"/>
        <v>-73.07082124725531</v>
      </c>
      <c r="J32" s="11"/>
      <c r="K32" s="31" t="str">
        <f>M6</f>
        <v>Metro. Melbourne</v>
      </c>
      <c r="L32" s="31"/>
      <c r="M32" s="35">
        <f>M24-M12</f>
        <v>301.08238837308033</v>
      </c>
      <c r="N32" s="32">
        <f>(M24-M12)/M12*100</f>
        <v>37.289216124452281</v>
      </c>
      <c r="O32" s="11"/>
      <c r="P32" s="7"/>
      <c r="Q32" s="119">
        <v>27</v>
      </c>
      <c r="R32" s="10" t="s">
        <v>55</v>
      </c>
      <c r="S32" s="138">
        <f>VLOOKUP($Q32*34-34+$T$3,'All Data'!$A$4:$AO$2756,37)</f>
        <v>1299.0337949151788</v>
      </c>
      <c r="T32" s="138">
        <f t="shared" si="3"/>
        <v>1299.0364949151788</v>
      </c>
      <c r="U32" s="139">
        <f t="shared" si="0"/>
        <v>34</v>
      </c>
      <c r="V32" s="140" t="str">
        <f t="shared" si="1"/>
        <v xml:space="preserve">Yarriambiack </v>
      </c>
      <c r="W32" s="138">
        <f t="shared" si="2"/>
        <v>1503.6428460703767</v>
      </c>
      <c r="AB32" s="6"/>
      <c r="AC32" s="6"/>
      <c r="AD32" s="13"/>
      <c r="AE32" s="10" t="s">
        <v>58</v>
      </c>
      <c r="AF32" s="10"/>
      <c r="AG32" s="11"/>
      <c r="AH32" s="11"/>
      <c r="AI32" s="6"/>
      <c r="AJ32" s="6"/>
      <c r="AK32" s="6"/>
      <c r="AL32" s="6"/>
    </row>
    <row r="33" spans="1:38" ht="12" customHeight="1">
      <c r="A33" s="119">
        <v>26</v>
      </c>
      <c r="B33" s="28" t="s">
        <v>4</v>
      </c>
      <c r="C33" s="23">
        <f>VLOOKUP(C$5*34-34+$A33,'All Data'!$A$4:$AO$2756,2+FrontSheet!$C$3)</f>
        <v>367</v>
      </c>
      <c r="D33" s="23">
        <f>VLOOKUP(C$5*34-34+$A33,'All Data'!$A$4:$AO$2756,25+FrontSheet!$C$3)</f>
        <v>224.7865446571852</v>
      </c>
      <c r="E33" s="25"/>
      <c r="F33" s="23">
        <f>VLOOKUP(F$5*34-34+$A33,'All Data'!$A$4:$AO$2756,2+FrontSheet!$F$3)</f>
        <v>7133</v>
      </c>
      <c r="G33" s="23">
        <f>VLOOKUP(F$5*34-34+$A33,'All Data'!$A$4:$AO$2756,25+FrontSheet!$F$3)</f>
        <v>142.31429012642488</v>
      </c>
      <c r="H33" s="26"/>
      <c r="I33" s="27">
        <f t="shared" si="6"/>
        <v>57.950789381372815</v>
      </c>
      <c r="J33" s="11"/>
      <c r="K33" s="11"/>
      <c r="L33" s="11"/>
      <c r="M33" s="11"/>
      <c r="N33" s="11"/>
      <c r="O33" s="11"/>
      <c r="P33" s="7"/>
      <c r="Q33" s="119">
        <v>28</v>
      </c>
      <c r="R33" s="10" t="s">
        <v>56</v>
      </c>
      <c r="S33" s="138">
        <f>VLOOKUP($Q33*34-34+$T$3,'All Data'!$A$4:$AO$2756,37)</f>
        <v>2135.1780313239301</v>
      </c>
      <c r="T33" s="138">
        <f t="shared" si="3"/>
        <v>2135.1808313239303</v>
      </c>
      <c r="U33" s="139">
        <f t="shared" si="0"/>
        <v>10</v>
      </c>
      <c r="V33" s="140" t="str">
        <f t="shared" si="1"/>
        <v xml:space="preserve">Wodonga </v>
      </c>
      <c r="W33" s="138">
        <f t="shared" si="2"/>
        <v>1458.8060945676839</v>
      </c>
      <c r="AB33" s="6"/>
      <c r="AC33" s="6"/>
      <c r="AD33" s="13"/>
      <c r="AE33" s="10" t="s">
        <v>59</v>
      </c>
      <c r="AF33" s="10"/>
      <c r="AG33" s="11"/>
      <c r="AH33" s="11"/>
      <c r="AI33" s="6"/>
      <c r="AJ33" s="6"/>
      <c r="AK33" s="6"/>
      <c r="AL33" s="6"/>
    </row>
    <row r="34" spans="1:38" ht="12" customHeight="1">
      <c r="A34" s="119">
        <v>27</v>
      </c>
      <c r="B34" s="28" t="s">
        <v>3</v>
      </c>
      <c r="C34" s="23">
        <f>VLOOKUP(C$5*34-34+$A34,'All Data'!$A$4:$AO$2756,2+FrontSheet!$C$3)</f>
        <v>2435</v>
      </c>
      <c r="D34" s="23">
        <f>VLOOKUP(C$5*34-34+$A34,'All Data'!$A$4:$AO$2756,25+FrontSheet!$C$3)</f>
        <v>1491.431161417564</v>
      </c>
      <c r="E34" s="25"/>
      <c r="F34" s="23">
        <f>VLOOKUP(F$5*34-34+$A34,'All Data'!$A$4:$AO$2756,2+FrontSheet!$F$3)</f>
        <v>42702</v>
      </c>
      <c r="G34" s="23">
        <f>VLOOKUP(F$5*34-34+$A34,'All Data'!$A$4:$AO$2756,25+FrontSheet!$F$3)</f>
        <v>851.97039352006107</v>
      </c>
      <c r="H34" s="26"/>
      <c r="I34" s="27">
        <f t="shared" si="6"/>
        <v>75.056688913268644</v>
      </c>
      <c r="J34" s="11"/>
      <c r="K34" s="11"/>
      <c r="L34" s="11"/>
      <c r="M34" s="11"/>
      <c r="N34" s="11"/>
      <c r="O34" s="11"/>
      <c r="P34" s="7"/>
      <c r="Q34" s="119">
        <v>29</v>
      </c>
      <c r="R34" s="10" t="s">
        <v>57</v>
      </c>
      <c r="S34" s="138">
        <f>VLOOKUP($Q34*34-34+$T$3,'All Data'!$A$4:$AO$2756,37)</f>
        <v>589.64437073889815</v>
      </c>
      <c r="T34" s="138">
        <f t="shared" si="3"/>
        <v>589.6472707388981</v>
      </c>
      <c r="U34" s="139">
        <f t="shared" si="0"/>
        <v>73</v>
      </c>
      <c r="V34" s="140" t="str">
        <f t="shared" si="1"/>
        <v xml:space="preserve">Frankston </v>
      </c>
      <c r="W34" s="138">
        <f t="shared" si="2"/>
        <v>1447.7969988814395</v>
      </c>
      <c r="AB34" s="6"/>
      <c r="AC34" s="6"/>
      <c r="AD34" s="13"/>
      <c r="AE34" s="10" t="s">
        <v>60</v>
      </c>
      <c r="AF34" s="10"/>
      <c r="AG34" s="11"/>
      <c r="AH34" s="11"/>
      <c r="AI34" s="6"/>
      <c r="AJ34" s="6"/>
      <c r="AK34" s="6"/>
      <c r="AL34" s="6"/>
    </row>
    <row r="35" spans="1:38" ht="12" customHeight="1">
      <c r="A35" s="119">
        <v>28</v>
      </c>
      <c r="B35" s="28" t="s">
        <v>2</v>
      </c>
      <c r="C35" s="23">
        <f>VLOOKUP(C$5*34-34+$A35,'All Data'!$A$4:$AO$2756,2+FrontSheet!$C$3)</f>
        <v>0</v>
      </c>
      <c r="D35" s="24">
        <f>VLOOKUP(C$5*34-34+$A35,'All Data'!$A$4:$AO$2756,25+FrontSheet!$C$3)</f>
        <v>0</v>
      </c>
      <c r="E35" s="25"/>
      <c r="F35" s="23">
        <f>VLOOKUP(F$5*34-34+$A35,'All Data'!$A$4:$AO$2756,2+FrontSheet!$F$3)</f>
        <v>15</v>
      </c>
      <c r="G35" s="24">
        <f>VLOOKUP(F$5*34-34+$A35,'All Data'!$A$4:$AO$2756,25+FrontSheet!$F$3)</f>
        <v>0.29927300601379131</v>
      </c>
      <c r="H35" s="26"/>
      <c r="I35" s="27">
        <f t="shared" si="6"/>
        <v>-100</v>
      </c>
      <c r="J35" s="11"/>
      <c r="K35" s="11"/>
      <c r="L35" s="11"/>
      <c r="M35" s="11"/>
      <c r="N35" s="11"/>
      <c r="O35" s="11"/>
      <c r="P35" s="7"/>
      <c r="Q35" s="119">
        <v>30</v>
      </c>
      <c r="R35" s="10" t="s">
        <v>58</v>
      </c>
      <c r="S35" s="138">
        <f>VLOOKUP($Q35*34-34+$T$3,'All Data'!$A$4:$AO$2756,37)</f>
        <v>1186.1969805895039</v>
      </c>
      <c r="T35" s="138">
        <f t="shared" si="3"/>
        <v>1186.1999805895039</v>
      </c>
      <c r="U35" s="139">
        <f t="shared" si="0"/>
        <v>41</v>
      </c>
      <c r="V35" s="140" t="str">
        <f t="shared" si="1"/>
        <v xml:space="preserve">Colac-Otway </v>
      </c>
      <c r="W35" s="138">
        <f t="shared" si="2"/>
        <v>1393.2751253947613</v>
      </c>
      <c r="AB35" s="6"/>
      <c r="AC35" s="6"/>
      <c r="AD35" s="13"/>
      <c r="AE35" s="10" t="s">
        <v>61</v>
      </c>
      <c r="AF35" s="10"/>
      <c r="AG35" s="11"/>
      <c r="AH35" s="11"/>
      <c r="AI35" s="6"/>
      <c r="AJ35" s="6"/>
      <c r="AK35" s="6"/>
      <c r="AL35" s="6"/>
    </row>
    <row r="36" spans="1:38" ht="12" customHeight="1">
      <c r="A36" s="119">
        <v>29</v>
      </c>
      <c r="B36" s="28" t="s">
        <v>23</v>
      </c>
      <c r="C36" s="23">
        <f>VLOOKUP(C$5*34-34+$A36,'All Data'!$A$4:$AO$2756,2+FrontSheet!$C$3)</f>
        <v>16</v>
      </c>
      <c r="D36" s="24">
        <f>VLOOKUP(C$5*34-34+$A36,'All Data'!$A$4:$AO$2756,25+FrontSheet!$C$3)</f>
        <v>9.7999583501770111</v>
      </c>
      <c r="E36" s="25"/>
      <c r="F36" s="23">
        <f>VLOOKUP(F$5*34-34+$A36,'All Data'!$A$4:$AO$2756,2+FrontSheet!$F$3)</f>
        <v>252</v>
      </c>
      <c r="G36" s="24">
        <f>VLOOKUP(F$5*34-34+$A36,'All Data'!$A$4:$AO$2756,25+FrontSheet!$F$3)</f>
        <v>5.0277865010316942</v>
      </c>
      <c r="H36" s="26"/>
      <c r="I36" s="27">
        <f t="shared" si="6"/>
        <v>94.915960496056755</v>
      </c>
      <c r="J36" s="11"/>
      <c r="K36" s="11"/>
      <c r="L36" s="11"/>
      <c r="M36" s="11"/>
      <c r="N36" s="11"/>
      <c r="O36" s="11"/>
      <c r="P36" s="7"/>
      <c r="Q36" s="119">
        <v>31</v>
      </c>
      <c r="R36" s="10" t="s">
        <v>59</v>
      </c>
      <c r="S36" s="138">
        <f>VLOOKUP($Q36*34-34+$T$3,'All Data'!$A$4:$AO$2756,37)</f>
        <v>934.41448550100188</v>
      </c>
      <c r="T36" s="138">
        <f t="shared" si="3"/>
        <v>934.41758550100189</v>
      </c>
      <c r="U36" s="139">
        <f t="shared" si="0"/>
        <v>58</v>
      </c>
      <c r="V36" s="140" t="str">
        <f t="shared" si="1"/>
        <v xml:space="preserve">Melton </v>
      </c>
      <c r="W36" s="138">
        <f t="shared" si="2"/>
        <v>1386.3221426298246</v>
      </c>
      <c r="AB36" s="6"/>
      <c r="AC36" s="6"/>
      <c r="AD36" s="13"/>
      <c r="AE36" s="10" t="s">
        <v>62</v>
      </c>
      <c r="AF36" s="10"/>
      <c r="AG36" s="11"/>
      <c r="AH36" s="11"/>
      <c r="AI36" s="6"/>
      <c r="AJ36" s="6"/>
      <c r="AK36" s="6"/>
      <c r="AL36" s="6"/>
    </row>
    <row r="37" spans="1:38" ht="12" customHeight="1">
      <c r="A37" s="119">
        <v>30</v>
      </c>
      <c r="B37" s="28" t="s">
        <v>1</v>
      </c>
      <c r="C37" s="23">
        <f>VLOOKUP(C$5*34-34+$A37,'All Data'!$A$4:$AO$2756,2+FrontSheet!$C$3)</f>
        <v>5</v>
      </c>
      <c r="D37" s="23">
        <f>VLOOKUP(C$5*34-34+$A37,'All Data'!$A$4:$AO$2756,25+FrontSheet!$C$3)</f>
        <v>3.0624869844303162</v>
      </c>
      <c r="E37" s="25"/>
      <c r="F37" s="23">
        <f>VLOOKUP(F$5*34-34+$A37,'All Data'!$A$4:$AO$2756,2+FrontSheet!$F$3)</f>
        <v>308</v>
      </c>
      <c r="G37" s="23">
        <f>VLOOKUP(F$5*34-34+$A37,'All Data'!$A$4:$AO$2756,25+FrontSheet!$F$3)</f>
        <v>6.1450723901498483</v>
      </c>
      <c r="H37" s="26"/>
      <c r="I37" s="27">
        <f t="shared" si="6"/>
        <v>-50.163532827712757</v>
      </c>
      <c r="J37" s="7"/>
      <c r="K37" s="7"/>
      <c r="L37" s="7"/>
      <c r="M37" s="7"/>
      <c r="N37" s="7"/>
      <c r="O37" s="7"/>
      <c r="P37" s="7"/>
      <c r="Q37" s="119">
        <v>32</v>
      </c>
      <c r="R37" s="10" t="s">
        <v>60</v>
      </c>
      <c r="S37" s="138">
        <f>VLOOKUP($Q37*34-34+$T$3,'All Data'!$A$4:$AO$2756,37)</f>
        <v>2725.3143630078653</v>
      </c>
      <c r="T37" s="138">
        <f t="shared" si="3"/>
        <v>2725.3175630078654</v>
      </c>
      <c r="U37" s="139">
        <f t="shared" si="0"/>
        <v>3</v>
      </c>
      <c r="V37" s="140" t="str">
        <f t="shared" si="1"/>
        <v xml:space="preserve">Gannawarra </v>
      </c>
      <c r="W37" s="138">
        <f t="shared" si="2"/>
        <v>1350.8334930063231</v>
      </c>
      <c r="AB37" s="6"/>
      <c r="AC37" s="6"/>
      <c r="AD37" s="13"/>
      <c r="AE37" s="10" t="s">
        <v>63</v>
      </c>
      <c r="AF37" s="10"/>
      <c r="AG37" s="11"/>
      <c r="AH37" s="11"/>
      <c r="AI37" s="6"/>
      <c r="AJ37" s="6"/>
      <c r="AK37" s="6"/>
      <c r="AL37" s="6"/>
    </row>
    <row r="38" spans="1:38" ht="12" customHeight="1">
      <c r="A38" s="119">
        <v>31</v>
      </c>
      <c r="B38" s="28" t="s">
        <v>0</v>
      </c>
      <c r="C38" s="23">
        <f>VLOOKUP(C$5*34-34+$A38,'All Data'!$A$4:$AO$2756,2+FrontSheet!$C$3)</f>
        <v>318</v>
      </c>
      <c r="D38" s="23">
        <f>VLOOKUP(C$5*34-34+$A38,'All Data'!$A$4:$AO$2756,25+FrontSheet!$C$3)</f>
        <v>194.7741722097681</v>
      </c>
      <c r="E38" s="25"/>
      <c r="F38" s="23">
        <f>VLOOKUP(F$5*34-34+$A38,'All Data'!$A$4:$AO$2756,2+FrontSheet!$F$3)</f>
        <v>7537</v>
      </c>
      <c r="G38" s="23">
        <f>VLOOKUP(F$5*34-34+$A38,'All Data'!$A$4:$AO$2756,25+FrontSheet!$F$3)</f>
        <v>150.37470975506301</v>
      </c>
      <c r="H38" s="26"/>
      <c r="I38" s="38">
        <f t="shared" si="6"/>
        <v>29.525884057914325</v>
      </c>
      <c r="J38" s="7"/>
      <c r="K38" s="7"/>
      <c r="L38" s="7"/>
      <c r="M38" s="7"/>
      <c r="N38" s="7"/>
      <c r="O38" s="7"/>
      <c r="P38" s="7"/>
      <c r="Q38" s="119">
        <v>33</v>
      </c>
      <c r="R38" s="10" t="s">
        <v>61</v>
      </c>
      <c r="S38" s="138">
        <f>VLOOKUP($Q38*34-34+$T$3,'All Data'!$A$4:$AO$2756,37)</f>
        <v>1313.7057003831983</v>
      </c>
      <c r="T38" s="138">
        <f t="shared" si="3"/>
        <v>1313.7090003831984</v>
      </c>
      <c r="U38" s="139">
        <f t="shared" ref="U38:U69" si="7">RANK(T38,T$6:T$84)</f>
        <v>33</v>
      </c>
      <c r="V38" s="140" t="str">
        <f t="shared" ref="V38:V69" si="8">VLOOKUP(MATCH(Q38,$U$6:$U$84,0),$Q$6:$T$84,2)</f>
        <v xml:space="preserve">Hume </v>
      </c>
      <c r="W38" s="138">
        <f t="shared" ref="W38:W69" si="9">VLOOKUP(MATCH(Q38,$U$6:$U$84,0),$Q$6:$T$84,3)</f>
        <v>1313.7057003831983</v>
      </c>
      <c r="AB38" s="6"/>
      <c r="AC38" s="6"/>
      <c r="AD38" s="13"/>
      <c r="AE38" s="10" t="s">
        <v>64</v>
      </c>
      <c r="AF38" s="10"/>
      <c r="AG38" s="11"/>
      <c r="AH38" s="11"/>
      <c r="AI38" s="6"/>
      <c r="AJ38" s="6"/>
      <c r="AK38" s="6"/>
      <c r="AL38" s="6"/>
    </row>
    <row r="39" spans="1:38" ht="12" customHeight="1">
      <c r="A39" s="119">
        <v>32</v>
      </c>
      <c r="B39" s="29"/>
      <c r="C39" s="73">
        <f>VLOOKUP(C$5*34-34+$A39,'All Data'!$A$4:$AO$2756,2+FrontSheet!$C$3)</f>
        <v>0</v>
      </c>
      <c r="D39" s="73">
        <f>VLOOKUP(C$5*34-34+$A39,'All Data'!$A$4:$AO$2756,25+FrontSheet!$C$3)</f>
        <v>0</v>
      </c>
      <c r="E39" s="25"/>
      <c r="F39" s="73"/>
      <c r="G39" s="73">
        <f>VLOOKUP(F$5*34-34+$A39,'All Data'!$A$4:$AO$2756,25+FrontSheet!$F$3)</f>
        <v>0</v>
      </c>
      <c r="H39" s="26"/>
      <c r="I39" s="38"/>
      <c r="J39" s="7"/>
      <c r="K39" s="7"/>
      <c r="L39" s="7"/>
      <c r="M39" s="7"/>
      <c r="N39" s="7"/>
      <c r="O39" s="7"/>
      <c r="P39" s="7"/>
      <c r="Q39" s="119">
        <v>34</v>
      </c>
      <c r="R39" s="10" t="s">
        <v>62</v>
      </c>
      <c r="S39" s="138">
        <f>VLOOKUP($Q39*34-34+$T$3,'All Data'!$A$4:$AO$2756,37)</f>
        <v>924.67165321868185</v>
      </c>
      <c r="T39" s="138">
        <f t="shared" si="3"/>
        <v>924.67505321868191</v>
      </c>
      <c r="U39" s="139">
        <f t="shared" si="7"/>
        <v>59</v>
      </c>
      <c r="V39" s="140" t="str">
        <f t="shared" si="8"/>
        <v xml:space="preserve">Greater Geelong </v>
      </c>
      <c r="W39" s="138">
        <f t="shared" si="9"/>
        <v>1299.0337949151788</v>
      </c>
      <c r="AB39" s="6"/>
      <c r="AC39" s="6"/>
      <c r="AD39" s="13"/>
      <c r="AE39" s="10" t="s">
        <v>65</v>
      </c>
      <c r="AF39" s="10"/>
      <c r="AG39" s="11"/>
      <c r="AH39" s="11"/>
      <c r="AI39" s="6"/>
      <c r="AJ39" s="6"/>
      <c r="AK39" s="6"/>
      <c r="AL39" s="6"/>
    </row>
    <row r="40" spans="1:38" ht="12" customHeight="1">
      <c r="A40" s="119">
        <v>33</v>
      </c>
      <c r="B40" s="43" t="s">
        <v>112</v>
      </c>
      <c r="C40" s="44">
        <f>VLOOKUP(C$5*34-34+$A40,'All Data'!$A$4:$AO$2756,2+FrontSheet!$C$3)</f>
        <v>15614</v>
      </c>
      <c r="D40" s="44">
        <f>VLOOKUP(C$5*34-34+$A40,'All Data'!$A$4:$AO$2756,25+FrontSheet!$C$3)</f>
        <v>9563.5343549789905</v>
      </c>
      <c r="E40" s="45"/>
      <c r="F40" s="44">
        <f>SUM(F16,F23,F28,F29:F39)</f>
        <v>335519</v>
      </c>
      <c r="G40" s="44">
        <f>VLOOKUP(F$5*34-34+$A40,'All Data'!$A$4:$AO$2756,25+FrontSheet!$F$3)</f>
        <v>6694.1186469827499</v>
      </c>
      <c r="H40" s="46"/>
      <c r="I40" s="44">
        <f>IF(G40&gt;0,(D40-G40)/G40*100,"")</f>
        <v>42.864727372132499</v>
      </c>
      <c r="J40" s="7"/>
      <c r="K40" s="7"/>
      <c r="L40" s="7"/>
      <c r="M40" s="7"/>
      <c r="N40" s="7"/>
      <c r="O40" s="7"/>
      <c r="P40" s="7"/>
      <c r="Q40" s="119">
        <v>35</v>
      </c>
      <c r="R40" s="10" t="s">
        <v>63</v>
      </c>
      <c r="S40" s="138">
        <f>VLOOKUP($Q40*34-34+$T$3,'All Data'!$A$4:$AO$2756,37)</f>
        <v>1017.7313577847948</v>
      </c>
      <c r="T40" s="138">
        <f t="shared" si="3"/>
        <v>1017.7348577847948</v>
      </c>
      <c r="U40" s="139">
        <f t="shared" si="7"/>
        <v>51</v>
      </c>
      <c r="V40" s="140" t="str">
        <f t="shared" si="8"/>
        <v xml:space="preserve">Ballarat </v>
      </c>
      <c r="W40" s="138">
        <f t="shared" si="9"/>
        <v>1297.0145693257821</v>
      </c>
      <c r="AB40" s="6"/>
      <c r="AC40" s="6"/>
      <c r="AD40" s="13"/>
      <c r="AE40" s="10" t="s">
        <v>66</v>
      </c>
      <c r="AF40" s="10"/>
      <c r="AG40" s="11"/>
      <c r="AH40" s="11"/>
      <c r="AI40" s="6"/>
      <c r="AJ40" s="6"/>
      <c r="AK40" s="6"/>
      <c r="AL40" s="6"/>
    </row>
    <row r="41" spans="1:38" ht="8.25" customHeight="1">
      <c r="A41" s="7"/>
      <c r="B41" s="7"/>
      <c r="C41" s="8"/>
      <c r="D41" s="8"/>
      <c r="E41" s="8"/>
      <c r="F41" s="8"/>
      <c r="G41" s="8"/>
      <c r="H41" s="7"/>
      <c r="I41" s="7"/>
      <c r="J41" s="7"/>
      <c r="K41" s="7"/>
      <c r="L41" s="7"/>
      <c r="M41" s="7"/>
      <c r="N41" s="7"/>
      <c r="O41" s="7"/>
      <c r="P41" s="7"/>
      <c r="Q41" s="119">
        <v>36</v>
      </c>
      <c r="R41" s="10" t="s">
        <v>64</v>
      </c>
      <c r="S41" s="138">
        <f>VLOOKUP($Q41*34-34+$T$3,'All Data'!$A$4:$AO$2756,37)</f>
        <v>910.49278425252965</v>
      </c>
      <c r="T41" s="138">
        <f t="shared" si="3"/>
        <v>910.49638425252965</v>
      </c>
      <c r="U41" s="139">
        <f t="shared" si="7"/>
        <v>60</v>
      </c>
      <c r="V41" s="140" t="str">
        <f t="shared" si="8"/>
        <v xml:space="preserve">Murrindindi </v>
      </c>
      <c r="W41" s="138">
        <f t="shared" si="9"/>
        <v>1276.2813192718479</v>
      </c>
      <c r="AB41" s="6"/>
      <c r="AC41" s="6"/>
      <c r="AD41" s="13"/>
      <c r="AE41" s="10" t="s">
        <v>67</v>
      </c>
      <c r="AF41" s="10"/>
      <c r="AG41" s="11"/>
      <c r="AH41" s="11"/>
      <c r="AI41" s="6"/>
      <c r="AJ41" s="6"/>
      <c r="AK41" s="6"/>
      <c r="AL41" s="6"/>
    </row>
    <row r="42" spans="1:38" ht="19.5" customHeight="1">
      <c r="A42" s="7"/>
      <c r="J42" s="7"/>
      <c r="K42" s="7"/>
      <c r="L42" s="7"/>
      <c r="M42" s="7"/>
      <c r="N42" s="7"/>
      <c r="O42" s="7"/>
      <c r="P42" s="7"/>
      <c r="Q42" s="119">
        <v>37</v>
      </c>
      <c r="R42" s="10" t="s">
        <v>65</v>
      </c>
      <c r="S42" s="138">
        <f>VLOOKUP($Q42*34-34+$T$3,'All Data'!$A$4:$AO$2756,37)</f>
        <v>3122.537948421661</v>
      </c>
      <c r="T42" s="138">
        <f t="shared" si="3"/>
        <v>3122.5416484216612</v>
      </c>
      <c r="U42" s="139">
        <f t="shared" si="7"/>
        <v>1</v>
      </c>
      <c r="V42" s="140" t="str">
        <f t="shared" si="8"/>
        <v xml:space="preserve">Brimbank </v>
      </c>
      <c r="W42" s="138">
        <f t="shared" si="9"/>
        <v>1273.3042443474812</v>
      </c>
      <c r="AB42" s="6"/>
      <c r="AC42" s="6"/>
      <c r="AD42" s="13"/>
      <c r="AE42" s="10" t="s">
        <v>68</v>
      </c>
      <c r="AF42" s="10"/>
      <c r="AG42" s="11"/>
      <c r="AH42" s="11"/>
      <c r="AI42" s="6"/>
      <c r="AJ42" s="6"/>
      <c r="AK42" s="6"/>
      <c r="AL42" s="6"/>
    </row>
    <row r="43" spans="1:38">
      <c r="A43" s="7"/>
      <c r="B43" s="7"/>
      <c r="E43" s="8"/>
      <c r="F43" s="8"/>
      <c r="G43" s="8"/>
      <c r="H43" s="7"/>
      <c r="I43" s="7"/>
      <c r="J43" s="7"/>
      <c r="K43" s="7"/>
      <c r="L43" s="7"/>
      <c r="M43" s="7"/>
      <c r="N43" s="7"/>
      <c r="O43" s="7"/>
      <c r="P43" s="7"/>
      <c r="Q43" s="119">
        <v>38</v>
      </c>
      <c r="R43" s="10" t="s">
        <v>66</v>
      </c>
      <c r="S43" s="138">
        <f>VLOOKUP($Q43*34-34+$T$3,'All Data'!$A$4:$AO$2756,37)</f>
        <v>1653.9949313058557</v>
      </c>
      <c r="T43" s="138">
        <f t="shared" si="3"/>
        <v>1653.9987313058557</v>
      </c>
      <c r="U43" s="139">
        <f t="shared" si="7"/>
        <v>20</v>
      </c>
      <c r="V43" s="140" t="str">
        <f t="shared" si="8"/>
        <v xml:space="preserve">Strathbogie </v>
      </c>
      <c r="W43" s="138">
        <f t="shared" si="9"/>
        <v>1253.69391958449</v>
      </c>
      <c r="AB43" s="6"/>
      <c r="AC43" s="6"/>
      <c r="AD43" s="13"/>
      <c r="AE43" s="10" t="s">
        <v>69</v>
      </c>
      <c r="AF43" s="10"/>
      <c r="AG43" s="11"/>
      <c r="AH43" s="11"/>
      <c r="AI43" s="6"/>
      <c r="AJ43" s="6"/>
      <c r="AK43" s="6"/>
      <c r="AL43" s="6"/>
    </row>
    <row r="44" spans="1:38">
      <c r="H44" s="7"/>
      <c r="I44" s="7"/>
      <c r="J44" s="7"/>
      <c r="K44" s="7"/>
      <c r="L44" s="7"/>
      <c r="M44" s="7"/>
      <c r="N44" s="7"/>
      <c r="O44" s="7"/>
      <c r="P44" s="7"/>
      <c r="Q44" s="119">
        <v>39</v>
      </c>
      <c r="R44" s="10" t="s">
        <v>67</v>
      </c>
      <c r="S44" s="138">
        <f>VLOOKUP($Q44*34-34+$T$3,'All Data'!$A$4:$AO$2756,37)</f>
        <v>699.61154165780874</v>
      </c>
      <c r="T44" s="138">
        <f t="shared" si="3"/>
        <v>699.61544165780879</v>
      </c>
      <c r="U44" s="139">
        <f t="shared" si="7"/>
        <v>70</v>
      </c>
      <c r="V44" s="140" t="str">
        <f t="shared" si="8"/>
        <v xml:space="preserve">Moyne </v>
      </c>
      <c r="W44" s="138">
        <f t="shared" si="9"/>
        <v>1207.8276522850008</v>
      </c>
      <c r="AB44" s="6"/>
      <c r="AC44" s="6"/>
      <c r="AD44" s="13"/>
      <c r="AE44" s="10" t="s">
        <v>70</v>
      </c>
      <c r="AF44" s="10"/>
      <c r="AG44" s="11"/>
      <c r="AH44" s="11"/>
      <c r="AI44" s="6"/>
      <c r="AJ44" s="6"/>
      <c r="AK44" s="6"/>
      <c r="AL44" s="6"/>
    </row>
    <row r="45" spans="1:38">
      <c r="H45" s="7"/>
      <c r="I45" s="7"/>
      <c r="J45" s="7"/>
      <c r="K45" s="7"/>
      <c r="L45" s="7"/>
      <c r="M45" s="7"/>
      <c r="N45" s="7"/>
      <c r="O45" s="7"/>
      <c r="P45" s="7"/>
      <c r="Q45" s="119">
        <v>40</v>
      </c>
      <c r="R45" s="10" t="s">
        <v>68</v>
      </c>
      <c r="S45" s="138">
        <f>VLOOKUP($Q45*34-34+$T$3,'All Data'!$A$4:$AO$2756,37)</f>
        <v>506.60237622514262</v>
      </c>
      <c r="T45" s="138">
        <f t="shared" si="3"/>
        <v>506.60637622514264</v>
      </c>
      <c r="U45" s="139">
        <f t="shared" si="7"/>
        <v>76</v>
      </c>
      <c r="V45" s="140" t="str">
        <f t="shared" si="8"/>
        <v xml:space="preserve">Stonnington </v>
      </c>
      <c r="W45" s="138">
        <f t="shared" si="9"/>
        <v>1206.9267098128389</v>
      </c>
      <c r="AB45" s="6"/>
      <c r="AC45" s="6"/>
      <c r="AD45" s="13"/>
      <c r="AE45" s="10" t="s">
        <v>71</v>
      </c>
      <c r="AF45" s="10"/>
      <c r="AG45" s="11"/>
      <c r="AH45" s="11"/>
      <c r="AI45" s="6"/>
      <c r="AJ45" s="6"/>
      <c r="AK45" s="6"/>
      <c r="AL45" s="6"/>
    </row>
    <row r="46" spans="1:38">
      <c r="H46" s="7"/>
      <c r="I46" s="7"/>
      <c r="J46" s="7"/>
      <c r="K46" s="7"/>
      <c r="L46" s="7"/>
      <c r="M46" s="7"/>
      <c r="N46" s="7"/>
      <c r="O46" s="7"/>
      <c r="P46" s="7"/>
      <c r="Q46" s="119">
        <v>41</v>
      </c>
      <c r="R46" s="10" t="s">
        <v>69</v>
      </c>
      <c r="S46" s="138">
        <f>VLOOKUP($Q46*34-34+$T$3,'All Data'!$A$4:$AO$2756,37)</f>
        <v>985.62628336755643</v>
      </c>
      <c r="T46" s="138">
        <f t="shared" si="3"/>
        <v>985.63038336755642</v>
      </c>
      <c r="U46" s="139">
        <f t="shared" si="7"/>
        <v>53</v>
      </c>
      <c r="V46" s="140" t="str">
        <f t="shared" si="8"/>
        <v xml:space="preserve">Hindmarsh </v>
      </c>
      <c r="W46" s="138">
        <f t="shared" si="9"/>
        <v>1186.1969805895039</v>
      </c>
      <c r="AB46" s="6"/>
      <c r="AC46" s="6"/>
      <c r="AD46" s="13"/>
      <c r="AE46" s="10" t="s">
        <v>72</v>
      </c>
      <c r="AF46" s="10"/>
      <c r="AG46" s="11"/>
      <c r="AH46" s="11"/>
      <c r="AI46" s="6"/>
      <c r="AJ46" s="6"/>
      <c r="AK46" s="6"/>
      <c r="AL46" s="6"/>
    </row>
    <row r="47" spans="1:38">
      <c r="H47" s="7"/>
      <c r="I47" s="7"/>
      <c r="J47" s="7"/>
      <c r="K47" s="7"/>
      <c r="L47" s="7"/>
      <c r="M47" s="7"/>
      <c r="N47" s="7"/>
      <c r="O47" s="7"/>
      <c r="P47" s="7"/>
      <c r="Q47" s="119">
        <v>42</v>
      </c>
      <c r="R47" s="10" t="s">
        <v>70</v>
      </c>
      <c r="S47" s="138">
        <f>VLOOKUP($Q47*34-34+$T$3,'All Data'!$A$4:$AO$2756,37)</f>
        <v>1143.7191736120769</v>
      </c>
      <c r="T47" s="138">
        <f t="shared" si="3"/>
        <v>1143.723373612077</v>
      </c>
      <c r="U47" s="139">
        <f t="shared" si="7"/>
        <v>43</v>
      </c>
      <c r="V47" s="140" t="str">
        <f t="shared" si="8"/>
        <v xml:space="preserve">Maroondah </v>
      </c>
      <c r="W47" s="138">
        <f t="shared" si="9"/>
        <v>1160.157978958837</v>
      </c>
      <c r="AB47" s="6"/>
      <c r="AC47" s="6"/>
      <c r="AD47" s="13"/>
      <c r="AE47" s="10" t="s">
        <v>73</v>
      </c>
      <c r="AF47" s="10"/>
      <c r="AG47" s="11"/>
      <c r="AH47" s="11"/>
      <c r="AI47" s="6"/>
      <c r="AJ47" s="6"/>
      <c r="AK47" s="6"/>
      <c r="AL47" s="6"/>
    </row>
    <row r="48" spans="1:38">
      <c r="H48" s="7"/>
      <c r="I48" s="7"/>
      <c r="J48" s="7"/>
      <c r="K48" s="7"/>
      <c r="L48" s="7"/>
      <c r="M48" s="7"/>
      <c r="N48" s="7"/>
      <c r="O48" s="7"/>
      <c r="P48" s="7"/>
      <c r="Q48" s="119">
        <v>43</v>
      </c>
      <c r="R48" s="10" t="s">
        <v>71</v>
      </c>
      <c r="S48" s="138">
        <f>VLOOKUP($Q48*34-34+$T$3,'All Data'!$A$4:$AO$2756,37)</f>
        <v>1160.157978958837</v>
      </c>
      <c r="T48" s="138">
        <f t="shared" si="3"/>
        <v>1160.1622789588371</v>
      </c>
      <c r="U48" s="139">
        <f t="shared" si="7"/>
        <v>42</v>
      </c>
      <c r="V48" s="140" t="str">
        <f t="shared" si="8"/>
        <v xml:space="preserve">Maribyrnong </v>
      </c>
      <c r="W48" s="138">
        <f t="shared" si="9"/>
        <v>1143.7191736120769</v>
      </c>
      <c r="AB48" s="6"/>
      <c r="AC48" s="6"/>
      <c r="AD48" s="13"/>
      <c r="AE48" s="10" t="s">
        <v>74</v>
      </c>
      <c r="AF48" s="10"/>
      <c r="AG48" s="11"/>
      <c r="AH48" s="11"/>
      <c r="AI48" s="6"/>
      <c r="AJ48" s="6"/>
      <c r="AK48" s="6"/>
      <c r="AL48" s="6"/>
    </row>
    <row r="49" spans="8:38">
      <c r="H49" s="7"/>
      <c r="I49" s="7"/>
      <c r="J49" s="7"/>
      <c r="K49" s="7"/>
      <c r="L49" s="7"/>
      <c r="M49" s="7"/>
      <c r="N49" s="7"/>
      <c r="O49" s="7"/>
      <c r="P49" s="7"/>
      <c r="Q49" s="119">
        <v>44</v>
      </c>
      <c r="R49" s="10" t="s">
        <v>72</v>
      </c>
      <c r="S49" s="138">
        <f>VLOOKUP($Q49*34-34+$T$3,'All Data'!$A$4:$AO$2756,37)</f>
        <v>2841.1633109619688</v>
      </c>
      <c r="T49" s="138">
        <f t="shared" si="3"/>
        <v>2841.1677109619686</v>
      </c>
      <c r="U49" s="139">
        <f t="shared" si="7"/>
        <v>2</v>
      </c>
      <c r="V49" s="140" t="str">
        <f t="shared" si="8"/>
        <v xml:space="preserve">Casey </v>
      </c>
      <c r="W49" s="138">
        <f t="shared" si="9"/>
        <v>1128.0672123103284</v>
      </c>
      <c r="AB49" s="6"/>
      <c r="AC49" s="6"/>
      <c r="AD49" s="13"/>
      <c r="AE49" s="10" t="s">
        <v>75</v>
      </c>
      <c r="AF49" s="10"/>
      <c r="AG49" s="11"/>
      <c r="AH49" s="11"/>
      <c r="AI49" s="6"/>
      <c r="AJ49" s="6"/>
      <c r="AK49" s="6"/>
      <c r="AL49" s="6"/>
    </row>
    <row r="50" spans="8:38">
      <c r="H50" s="7"/>
      <c r="I50" s="7"/>
      <c r="J50" s="7"/>
      <c r="K50" s="7"/>
      <c r="L50" s="7"/>
      <c r="M50" s="7"/>
      <c r="N50" s="7"/>
      <c r="O50" s="7"/>
      <c r="P50" s="7"/>
      <c r="Q50" s="119">
        <v>45</v>
      </c>
      <c r="R50" s="10" t="s">
        <v>73</v>
      </c>
      <c r="S50" s="138">
        <f>VLOOKUP($Q50*34-34+$T$3,'All Data'!$A$4:$AO$2756,37)</f>
        <v>1386.3221426298246</v>
      </c>
      <c r="T50" s="138">
        <f t="shared" si="3"/>
        <v>1386.3266426298246</v>
      </c>
      <c r="U50" s="139">
        <f t="shared" si="7"/>
        <v>31</v>
      </c>
      <c r="V50" s="140" t="str">
        <f t="shared" si="8"/>
        <v xml:space="preserve">Moira </v>
      </c>
      <c r="W50" s="138">
        <f t="shared" si="9"/>
        <v>1113.296223459218</v>
      </c>
      <c r="AB50" s="6"/>
      <c r="AC50" s="6"/>
      <c r="AD50" s="13"/>
      <c r="AE50" s="10" t="s">
        <v>76</v>
      </c>
      <c r="AF50" s="10"/>
      <c r="AG50" s="11"/>
      <c r="AH50" s="11"/>
      <c r="AI50" s="6"/>
      <c r="AJ50" s="6"/>
      <c r="AK50" s="6"/>
      <c r="AL50" s="6"/>
    </row>
    <row r="51" spans="8:38">
      <c r="H51" s="7"/>
      <c r="I51" s="7"/>
      <c r="J51" s="7"/>
      <c r="K51" s="7"/>
      <c r="L51" s="7"/>
      <c r="M51" s="7"/>
      <c r="N51" s="7"/>
      <c r="O51" s="7"/>
      <c r="P51" s="7"/>
      <c r="Q51" s="119">
        <v>46</v>
      </c>
      <c r="R51" s="10" t="s">
        <v>74</v>
      </c>
      <c r="S51" s="138">
        <f>VLOOKUP($Q51*34-34+$T$3,'All Data'!$A$4:$AO$2756,37)</f>
        <v>2429.6189010591111</v>
      </c>
      <c r="T51" s="138">
        <f t="shared" si="3"/>
        <v>2429.6235010591113</v>
      </c>
      <c r="U51" s="139">
        <f t="shared" si="7"/>
        <v>5</v>
      </c>
      <c r="V51" s="140" t="str">
        <f t="shared" si="8"/>
        <v xml:space="preserve">Wyndham </v>
      </c>
      <c r="W51" s="138">
        <f t="shared" si="9"/>
        <v>1107.8457442216245</v>
      </c>
      <c r="AB51" s="6"/>
      <c r="AC51" s="6"/>
      <c r="AD51" s="13"/>
      <c r="AE51" s="10" t="s">
        <v>77</v>
      </c>
      <c r="AF51" s="10"/>
      <c r="AG51" s="11"/>
      <c r="AH51" s="11"/>
      <c r="AI51" s="6"/>
      <c r="AJ51" s="6"/>
      <c r="AK51" s="6"/>
      <c r="AL51" s="6"/>
    </row>
    <row r="52" spans="8:38">
      <c r="H52" s="7"/>
      <c r="I52" s="7"/>
      <c r="J52" s="7"/>
      <c r="K52" s="7"/>
      <c r="L52" s="7"/>
      <c r="M52" s="7"/>
      <c r="N52" s="7"/>
      <c r="O52" s="7"/>
      <c r="P52" s="7"/>
      <c r="Q52" s="119">
        <v>47</v>
      </c>
      <c r="R52" s="10" t="s">
        <v>75</v>
      </c>
      <c r="S52" s="138">
        <f>VLOOKUP($Q52*34-34+$T$3,'All Data'!$A$4:$AO$2756,37)</f>
        <v>1759.5903771131339</v>
      </c>
      <c r="T52" s="138">
        <f t="shared" si="3"/>
        <v>1759.5950771131338</v>
      </c>
      <c r="U52" s="139">
        <f t="shared" si="7"/>
        <v>15</v>
      </c>
      <c r="V52" s="140" t="str">
        <f t="shared" si="8"/>
        <v xml:space="preserve">Cardinia </v>
      </c>
      <c r="W52" s="138">
        <f t="shared" si="9"/>
        <v>1091.2155045291763</v>
      </c>
      <c r="AB52" s="6"/>
      <c r="AC52" s="6"/>
      <c r="AD52" s="13"/>
      <c r="AE52" s="10" t="s">
        <v>78</v>
      </c>
      <c r="AF52" s="10"/>
      <c r="AG52" s="11"/>
      <c r="AH52" s="11"/>
      <c r="AI52" s="6"/>
      <c r="AJ52" s="6"/>
      <c r="AK52" s="6"/>
      <c r="AL52" s="6"/>
    </row>
    <row r="53" spans="8:38">
      <c r="H53" s="7"/>
      <c r="I53" s="7"/>
      <c r="J53" s="7"/>
      <c r="K53" s="7"/>
      <c r="L53" s="7"/>
      <c r="M53" s="7"/>
      <c r="N53" s="7"/>
      <c r="O53" s="7"/>
      <c r="P53" s="7"/>
      <c r="Q53" s="119">
        <v>48</v>
      </c>
      <c r="R53" s="10" t="s">
        <v>76</v>
      </c>
      <c r="S53" s="138">
        <f>VLOOKUP($Q53*34-34+$T$3,'All Data'!$A$4:$AO$2756,37)</f>
        <v>1113.296223459218</v>
      </c>
      <c r="T53" s="138">
        <f t="shared" si="3"/>
        <v>1113.301023459218</v>
      </c>
      <c r="U53" s="139">
        <f t="shared" si="7"/>
        <v>45</v>
      </c>
      <c r="V53" s="140" t="str">
        <f t="shared" si="8"/>
        <v xml:space="preserve">Whittlesea </v>
      </c>
      <c r="W53" s="138">
        <f t="shared" si="9"/>
        <v>1032.6479834574584</v>
      </c>
      <c r="AB53" s="6"/>
      <c r="AC53" s="6"/>
      <c r="AD53" s="13"/>
      <c r="AE53" s="10" t="s">
        <v>79</v>
      </c>
      <c r="AF53" s="10"/>
      <c r="AG53" s="11"/>
      <c r="AH53" s="11"/>
      <c r="AI53" s="6"/>
      <c r="AJ53" s="6"/>
      <c r="AK53" s="6"/>
      <c r="AL53" s="6"/>
    </row>
    <row r="54" spans="8:38">
      <c r="H54" s="7"/>
      <c r="I54" s="7"/>
      <c r="J54" s="7"/>
      <c r="K54" s="7"/>
      <c r="L54" s="7"/>
      <c r="M54" s="7"/>
      <c r="N54" s="7"/>
      <c r="O54" s="7"/>
      <c r="P54" s="7"/>
      <c r="Q54" s="119">
        <v>49</v>
      </c>
      <c r="R54" s="10" t="s">
        <v>77</v>
      </c>
      <c r="S54" s="138">
        <f>VLOOKUP($Q54*34-34+$T$3,'All Data'!$A$4:$AO$2756,37)</f>
        <v>849.07566420850594</v>
      </c>
      <c r="T54" s="138">
        <f t="shared" si="3"/>
        <v>849.08056420850596</v>
      </c>
      <c r="U54" s="139">
        <f t="shared" si="7"/>
        <v>65</v>
      </c>
      <c r="V54" s="140" t="str">
        <f t="shared" si="8"/>
        <v xml:space="preserve">Corangamite </v>
      </c>
      <c r="W54" s="138">
        <f t="shared" si="9"/>
        <v>1030.7974451400746</v>
      </c>
      <c r="AB54" s="6"/>
      <c r="AC54" s="6"/>
      <c r="AD54" s="13"/>
      <c r="AE54" s="10" t="s">
        <v>80</v>
      </c>
      <c r="AF54" s="10"/>
      <c r="AG54" s="11"/>
      <c r="AH54" s="11"/>
      <c r="AI54" s="6"/>
      <c r="AJ54" s="6"/>
      <c r="AK54" s="6"/>
      <c r="AL54" s="6"/>
    </row>
    <row r="55" spans="8:38">
      <c r="H55" s="7"/>
      <c r="I55" s="7"/>
      <c r="J55" s="7"/>
      <c r="K55" s="7"/>
      <c r="L55" s="7"/>
      <c r="M55" s="7"/>
      <c r="N55" s="7"/>
      <c r="O55" s="7"/>
      <c r="P55" s="7"/>
      <c r="Q55" s="119">
        <v>50</v>
      </c>
      <c r="R55" s="10" t="s">
        <v>78</v>
      </c>
      <c r="S55" s="138">
        <f>VLOOKUP($Q55*34-34+$T$3,'All Data'!$A$4:$AO$2756,37)</f>
        <v>898.90940569953398</v>
      </c>
      <c r="T55" s="138">
        <f t="shared" si="3"/>
        <v>898.91440569953397</v>
      </c>
      <c r="U55" s="139">
        <f t="shared" si="7"/>
        <v>61</v>
      </c>
      <c r="V55" s="140" t="str">
        <f t="shared" si="8"/>
        <v xml:space="preserve">Moreland </v>
      </c>
      <c r="W55" s="138">
        <f t="shared" si="9"/>
        <v>1023.7836140481952</v>
      </c>
      <c r="AB55" s="6"/>
      <c r="AC55" s="6"/>
      <c r="AD55" s="13"/>
      <c r="AE55" s="10" t="s">
        <v>81</v>
      </c>
      <c r="AF55" s="10"/>
      <c r="AG55" s="11"/>
      <c r="AH55" s="11"/>
      <c r="AI55" s="6"/>
      <c r="AJ55" s="6"/>
      <c r="AK55" s="6"/>
      <c r="AL55" s="6"/>
    </row>
    <row r="56" spans="8:38">
      <c r="H56" s="7"/>
      <c r="I56" s="7"/>
      <c r="J56" s="7"/>
      <c r="K56" s="7"/>
      <c r="L56" s="7"/>
      <c r="M56" s="7"/>
      <c r="N56" s="7"/>
      <c r="O56" s="7"/>
      <c r="P56" s="7"/>
      <c r="Q56" s="119">
        <v>51</v>
      </c>
      <c r="R56" s="10" t="s">
        <v>79</v>
      </c>
      <c r="S56" s="138">
        <f>VLOOKUP($Q56*34-34+$T$3,'All Data'!$A$4:$AO$2756,37)</f>
        <v>968.10159627987923</v>
      </c>
      <c r="T56" s="138">
        <f t="shared" si="3"/>
        <v>968.1066962798792</v>
      </c>
      <c r="U56" s="139">
        <f t="shared" si="7"/>
        <v>57</v>
      </c>
      <c r="V56" s="140" t="str">
        <f t="shared" si="8"/>
        <v xml:space="preserve">Kingston </v>
      </c>
      <c r="W56" s="138">
        <f t="shared" si="9"/>
        <v>1017.7313577847948</v>
      </c>
      <c r="AB56" s="6"/>
      <c r="AC56" s="6"/>
      <c r="AD56" s="13"/>
      <c r="AE56" s="10" t="s">
        <v>82</v>
      </c>
      <c r="AF56" s="10"/>
      <c r="AG56" s="11"/>
      <c r="AH56" s="11"/>
      <c r="AI56" s="6"/>
      <c r="AJ56" s="6"/>
      <c r="AK56" s="6"/>
      <c r="AL56" s="6"/>
    </row>
    <row r="57" spans="8:38">
      <c r="H57" s="7"/>
      <c r="I57" s="7"/>
      <c r="J57" s="7"/>
      <c r="K57" s="7"/>
      <c r="L57" s="7"/>
      <c r="M57" s="7"/>
      <c r="N57" s="7"/>
      <c r="O57" s="7"/>
      <c r="P57" s="7"/>
      <c r="Q57" s="119">
        <v>52</v>
      </c>
      <c r="R57" s="10" t="s">
        <v>80</v>
      </c>
      <c r="S57" s="138">
        <f>VLOOKUP($Q57*34-34+$T$3,'All Data'!$A$4:$AO$2756,37)</f>
        <v>1023.7836140481952</v>
      </c>
      <c r="T57" s="138">
        <f t="shared" si="3"/>
        <v>1023.7888140481951</v>
      </c>
      <c r="U57" s="139">
        <f t="shared" si="7"/>
        <v>50</v>
      </c>
      <c r="V57" s="140" t="str">
        <f t="shared" si="8"/>
        <v xml:space="preserve">West Wimmera </v>
      </c>
      <c r="W57" s="138">
        <f t="shared" si="9"/>
        <v>1013.3333333333334</v>
      </c>
      <c r="AB57" s="6"/>
      <c r="AC57" s="6"/>
      <c r="AD57" s="13"/>
      <c r="AE57" s="10" t="s">
        <v>83</v>
      </c>
      <c r="AF57" s="10"/>
      <c r="AG57" s="11"/>
      <c r="AH57" s="11"/>
      <c r="AI57" s="6"/>
      <c r="AJ57" s="6"/>
      <c r="AK57" s="6"/>
      <c r="AL57" s="6"/>
    </row>
    <row r="58" spans="8:38">
      <c r="H58" s="7"/>
      <c r="I58" s="7"/>
      <c r="J58" s="7"/>
      <c r="K58" s="7"/>
      <c r="L58" s="7"/>
      <c r="M58" s="7"/>
      <c r="N58" s="7"/>
      <c r="O58" s="7"/>
      <c r="P58" s="7"/>
      <c r="Q58" s="119">
        <v>53</v>
      </c>
      <c r="R58" s="10" t="s">
        <v>81</v>
      </c>
      <c r="S58" s="138">
        <f>VLOOKUP($Q58*34-34+$T$3,'All Data'!$A$4:$AO$2756,37)</f>
        <v>858.6740887691351</v>
      </c>
      <c r="T58" s="138">
        <f t="shared" si="3"/>
        <v>858.67938876913513</v>
      </c>
      <c r="U58" s="139">
        <f t="shared" si="7"/>
        <v>64</v>
      </c>
      <c r="V58" s="140" t="str">
        <f t="shared" si="8"/>
        <v xml:space="preserve">Mansfield </v>
      </c>
      <c r="W58" s="138">
        <f t="shared" si="9"/>
        <v>985.62628336755643</v>
      </c>
      <c r="AB58" s="6"/>
      <c r="AC58" s="6"/>
      <c r="AD58" s="13"/>
      <c r="AE58" s="10" t="s">
        <v>84</v>
      </c>
      <c r="AF58" s="10"/>
      <c r="AG58" s="11"/>
      <c r="AH58" s="11"/>
      <c r="AI58" s="6"/>
      <c r="AJ58" s="6"/>
      <c r="AK58" s="6"/>
      <c r="AL58" s="6"/>
    </row>
    <row r="59" spans="8:38">
      <c r="H59" s="7"/>
      <c r="I59" s="7"/>
      <c r="J59" s="7"/>
      <c r="K59" s="7"/>
      <c r="L59" s="7"/>
      <c r="M59" s="7"/>
      <c r="N59" s="7"/>
      <c r="O59" s="7"/>
      <c r="P59" s="7"/>
      <c r="Q59" s="119">
        <v>54</v>
      </c>
      <c r="R59" s="10" t="s">
        <v>82</v>
      </c>
      <c r="S59" s="138">
        <f>VLOOKUP($Q59*34-34+$T$3,'All Data'!$A$4:$AO$2756,37)</f>
        <v>970.48920578332343</v>
      </c>
      <c r="T59" s="138">
        <f t="shared" si="3"/>
        <v>970.49460578332344</v>
      </c>
      <c r="U59" s="139">
        <f t="shared" si="7"/>
        <v>56</v>
      </c>
      <c r="V59" s="140" t="str">
        <f t="shared" si="8"/>
        <v xml:space="preserve">Darebin </v>
      </c>
      <c r="W59" s="138">
        <f t="shared" si="9"/>
        <v>978.18902842035686</v>
      </c>
      <c r="AB59" s="6"/>
      <c r="AC59" s="6"/>
      <c r="AD59" s="13"/>
      <c r="AE59" s="10" t="s">
        <v>85</v>
      </c>
      <c r="AF59" s="10"/>
      <c r="AG59" s="11"/>
      <c r="AH59" s="11"/>
      <c r="AI59" s="6"/>
      <c r="AJ59" s="6"/>
      <c r="AK59" s="6"/>
      <c r="AL59" s="6"/>
    </row>
    <row r="60" spans="8:38">
      <c r="H60" s="7"/>
      <c r="I60" s="7"/>
      <c r="J60" s="7"/>
      <c r="K60" s="7"/>
      <c r="L60" s="7"/>
      <c r="M60" s="7"/>
      <c r="N60" s="7"/>
      <c r="O60" s="7"/>
      <c r="P60" s="7"/>
      <c r="Q60" s="119">
        <v>55</v>
      </c>
      <c r="R60" s="10" t="s">
        <v>83</v>
      </c>
      <c r="S60" s="138">
        <f>VLOOKUP($Q60*34-34+$T$3,'All Data'!$A$4:$AO$2756,37)</f>
        <v>1207.8276522850008</v>
      </c>
      <c r="T60" s="138">
        <f t="shared" si="3"/>
        <v>1207.8331522850008</v>
      </c>
      <c r="U60" s="139">
        <f t="shared" si="7"/>
        <v>39</v>
      </c>
      <c r="V60" s="140" t="str">
        <f t="shared" si="8"/>
        <v xml:space="preserve">Buloke </v>
      </c>
      <c r="W60" s="138">
        <f t="shared" si="9"/>
        <v>971.83330588041508</v>
      </c>
      <c r="AB60" s="6"/>
      <c r="AC60" s="6"/>
      <c r="AD60" s="13"/>
      <c r="AE60" s="10" t="s">
        <v>86</v>
      </c>
      <c r="AF60" s="10"/>
      <c r="AG60" s="11"/>
      <c r="AH60" s="11"/>
      <c r="AI60" s="6"/>
      <c r="AJ60" s="6"/>
      <c r="AK60" s="6"/>
      <c r="AL60" s="6"/>
    </row>
    <row r="61" spans="8:38">
      <c r="H61" s="7"/>
      <c r="I61" s="7"/>
      <c r="J61" s="7"/>
      <c r="K61" s="7"/>
      <c r="L61" s="7"/>
      <c r="M61" s="7"/>
      <c r="N61" s="7"/>
      <c r="O61" s="7"/>
      <c r="P61" s="7"/>
      <c r="Q61" s="119">
        <v>56</v>
      </c>
      <c r="R61" s="10" t="s">
        <v>84</v>
      </c>
      <c r="S61" s="138">
        <f>VLOOKUP($Q61*34-34+$T$3,'All Data'!$A$4:$AO$2756,37)</f>
        <v>1276.2813192718479</v>
      </c>
      <c r="T61" s="138">
        <f t="shared" si="3"/>
        <v>1276.2869192718479</v>
      </c>
      <c r="U61" s="139">
        <f t="shared" si="7"/>
        <v>36</v>
      </c>
      <c r="V61" s="140" t="str">
        <f t="shared" si="8"/>
        <v xml:space="preserve">Mount Alexander </v>
      </c>
      <c r="W61" s="138">
        <f t="shared" si="9"/>
        <v>970.48920578332343</v>
      </c>
      <c r="AB61" s="6"/>
      <c r="AC61" s="6"/>
      <c r="AD61" s="13"/>
      <c r="AE61" s="10" t="s">
        <v>87</v>
      </c>
      <c r="AF61" s="10"/>
      <c r="AG61" s="11"/>
      <c r="AH61" s="11"/>
      <c r="AI61" s="6"/>
      <c r="AJ61" s="6"/>
      <c r="AK61" s="6"/>
      <c r="AL61" s="6"/>
    </row>
    <row r="62" spans="8:38">
      <c r="H62" s="7"/>
      <c r="I62" s="7"/>
      <c r="J62" s="7"/>
      <c r="K62" s="7"/>
      <c r="L62" s="7"/>
      <c r="M62" s="7"/>
      <c r="N62" s="7"/>
      <c r="O62" s="7"/>
      <c r="P62" s="7"/>
      <c r="Q62" s="119">
        <v>57</v>
      </c>
      <c r="R62" s="10" t="s">
        <v>85</v>
      </c>
      <c r="S62" s="138">
        <f>VLOOKUP($Q62*34-34+$T$3,'All Data'!$A$4:$AO$2756,37)</f>
        <v>518.10266165576331</v>
      </c>
      <c r="T62" s="138">
        <f t="shared" si="3"/>
        <v>518.10836165576336</v>
      </c>
      <c r="U62" s="139">
        <f t="shared" si="7"/>
        <v>75</v>
      </c>
      <c r="V62" s="140" t="str">
        <f t="shared" si="8"/>
        <v xml:space="preserve">Moorabool </v>
      </c>
      <c r="W62" s="138">
        <f t="shared" si="9"/>
        <v>968.10159627987923</v>
      </c>
      <c r="AB62" s="6"/>
      <c r="AC62" s="6"/>
      <c r="AD62" s="13"/>
      <c r="AE62" s="10" t="s">
        <v>88</v>
      </c>
      <c r="AF62" s="10"/>
      <c r="AG62" s="11"/>
      <c r="AH62" s="11"/>
      <c r="AI62" s="6"/>
      <c r="AJ62" s="6"/>
      <c r="AK62" s="6"/>
      <c r="AL62" s="6"/>
    </row>
    <row r="63" spans="8:38">
      <c r="H63" s="7"/>
      <c r="I63" s="7"/>
      <c r="J63" s="7"/>
      <c r="K63" s="7"/>
      <c r="L63" s="7"/>
      <c r="M63" s="7"/>
      <c r="N63" s="7"/>
      <c r="O63" s="7"/>
      <c r="P63" s="7"/>
      <c r="Q63" s="119">
        <v>58</v>
      </c>
      <c r="R63" s="10" t="s">
        <v>86</v>
      </c>
      <c r="S63" s="138">
        <f>VLOOKUP($Q63*34-34+$T$3,'All Data'!$A$4:$AO$2756,37)</f>
        <v>2020.9120463931113</v>
      </c>
      <c r="T63" s="138">
        <f t="shared" si="3"/>
        <v>2020.9178463931112</v>
      </c>
      <c r="U63" s="139">
        <f t="shared" si="7"/>
        <v>12</v>
      </c>
      <c r="V63" s="140" t="str">
        <f t="shared" si="8"/>
        <v xml:space="preserve">Hobsons Bay </v>
      </c>
      <c r="W63" s="138">
        <f t="shared" si="9"/>
        <v>934.41448550100188</v>
      </c>
      <c r="AB63" s="6"/>
      <c r="AC63" s="6"/>
      <c r="AD63" s="13"/>
      <c r="AE63" s="10" t="s">
        <v>89</v>
      </c>
      <c r="AF63" s="10"/>
      <c r="AG63" s="11"/>
      <c r="AH63" s="11"/>
      <c r="AI63" s="6"/>
      <c r="AJ63" s="6"/>
      <c r="AK63" s="6"/>
      <c r="AL63" s="6"/>
    </row>
    <row r="64" spans="8:38">
      <c r="H64" s="7"/>
      <c r="I64" s="7"/>
      <c r="J64" s="7"/>
      <c r="K64" s="7"/>
      <c r="L64" s="7"/>
      <c r="M64" s="7"/>
      <c r="N64" s="7"/>
      <c r="O64" s="7"/>
      <c r="P64" s="7"/>
      <c r="Q64" s="119">
        <v>59</v>
      </c>
      <c r="R64" s="10" t="s">
        <v>87</v>
      </c>
      <c r="S64" s="138">
        <f>VLOOKUP($Q64*34-34+$T$3,'All Data'!$A$4:$AO$2756,37)</f>
        <v>1599.5789173179173</v>
      </c>
      <c r="T64" s="138">
        <f t="shared" si="3"/>
        <v>1599.5848173179174</v>
      </c>
      <c r="U64" s="139">
        <f t="shared" si="7"/>
        <v>23</v>
      </c>
      <c r="V64" s="140" t="str">
        <f t="shared" si="8"/>
        <v xml:space="preserve">Indigo </v>
      </c>
      <c r="W64" s="138">
        <f t="shared" si="9"/>
        <v>924.67165321868185</v>
      </c>
      <c r="AB64" s="6"/>
      <c r="AC64" s="6"/>
      <c r="AD64" s="13"/>
      <c r="AE64" s="10" t="s">
        <v>90</v>
      </c>
      <c r="AF64" s="10"/>
      <c r="AG64" s="11"/>
      <c r="AH64" s="11"/>
      <c r="AI64" s="6"/>
      <c r="AJ64" s="6"/>
      <c r="AK64" s="6"/>
      <c r="AL64" s="6"/>
    </row>
    <row r="65" spans="8:38">
      <c r="H65" s="7"/>
      <c r="I65" s="7"/>
      <c r="J65" s="7"/>
      <c r="K65" s="7"/>
      <c r="L65" s="7"/>
      <c r="M65" s="7"/>
      <c r="N65" s="7"/>
      <c r="O65" s="7"/>
      <c r="P65" s="7"/>
      <c r="Q65" s="119">
        <v>60</v>
      </c>
      <c r="R65" s="10" t="s">
        <v>88</v>
      </c>
      <c r="S65" s="138">
        <f>VLOOKUP($Q65*34-34+$T$3,'All Data'!$A$4:$AO$2756,37)</f>
        <v>800.31487798478088</v>
      </c>
      <c r="T65" s="138">
        <f t="shared" si="3"/>
        <v>800.32087798478085</v>
      </c>
      <c r="U65" s="139">
        <f t="shared" si="7"/>
        <v>67</v>
      </c>
      <c r="V65" s="140" t="str">
        <f t="shared" si="8"/>
        <v xml:space="preserve">Knox </v>
      </c>
      <c r="W65" s="138">
        <f t="shared" si="9"/>
        <v>910.49278425252965</v>
      </c>
      <c r="AB65" s="6"/>
      <c r="AC65" s="6"/>
      <c r="AD65" s="13"/>
      <c r="AE65" s="10" t="s">
        <v>91</v>
      </c>
      <c r="AF65" s="10"/>
      <c r="AG65" s="11"/>
      <c r="AH65" s="11"/>
      <c r="AI65" s="6"/>
      <c r="AJ65" s="6"/>
      <c r="AK65" s="6"/>
      <c r="AL65" s="6"/>
    </row>
    <row r="66" spans="8:38">
      <c r="H66" s="7"/>
      <c r="I66" s="7"/>
      <c r="J66" s="7"/>
      <c r="K66" s="7"/>
      <c r="L66" s="7"/>
      <c r="M66" s="7"/>
      <c r="N66" s="7"/>
      <c r="O66" s="7"/>
      <c r="P66" s="7"/>
      <c r="Q66" s="119">
        <v>61</v>
      </c>
      <c r="R66" s="10" t="s">
        <v>89</v>
      </c>
      <c r="S66" s="138">
        <f>VLOOKUP($Q66*34-34+$T$3,'All Data'!$A$4:$AO$2756,37)</f>
        <v>491.15913555992142</v>
      </c>
      <c r="T66" s="138">
        <f t="shared" si="3"/>
        <v>491.16523555992143</v>
      </c>
      <c r="U66" s="139">
        <f t="shared" si="7"/>
        <v>78</v>
      </c>
      <c r="V66" s="140" t="str">
        <f t="shared" si="8"/>
        <v xml:space="preserve">Moonee Valley </v>
      </c>
      <c r="W66" s="138">
        <f t="shared" si="9"/>
        <v>898.90940569953398</v>
      </c>
      <c r="AB66" s="6"/>
      <c r="AC66" s="6"/>
      <c r="AD66" s="13"/>
      <c r="AE66" s="10" t="s">
        <v>92</v>
      </c>
      <c r="AF66" s="10"/>
      <c r="AG66" s="11"/>
      <c r="AH66" s="11"/>
      <c r="AI66" s="6"/>
      <c r="AJ66" s="6"/>
      <c r="AK66" s="6"/>
      <c r="AL66" s="6"/>
    </row>
    <row r="67" spans="8:38">
      <c r="H67" s="7"/>
      <c r="I67" s="7"/>
      <c r="J67" s="7"/>
      <c r="K67" s="7"/>
      <c r="L67" s="7"/>
      <c r="M67" s="7"/>
      <c r="N67" s="7"/>
      <c r="O67" s="7"/>
      <c r="P67" s="7"/>
      <c r="Q67" s="119">
        <v>62</v>
      </c>
      <c r="R67" s="10" t="s">
        <v>90</v>
      </c>
      <c r="S67" s="138">
        <f>VLOOKUP($Q67*34-34+$T$3,'All Data'!$A$4:$AO$2756,37)</f>
        <v>1520.2758167788541</v>
      </c>
      <c r="T67" s="138">
        <f t="shared" si="3"/>
        <v>1520.2820167788541</v>
      </c>
      <c r="U67" s="139">
        <f t="shared" si="7"/>
        <v>26</v>
      </c>
      <c r="V67" s="140" t="str">
        <f t="shared" si="8"/>
        <v xml:space="preserve">Yarra Ranges </v>
      </c>
      <c r="W67" s="138">
        <f t="shared" si="9"/>
        <v>897.18002153232055</v>
      </c>
      <c r="AB67" s="6"/>
      <c r="AC67" s="6"/>
      <c r="AD67" s="13"/>
      <c r="AE67" s="10" t="s">
        <v>93</v>
      </c>
      <c r="AF67" s="10"/>
      <c r="AG67" s="11"/>
      <c r="AH67" s="11"/>
      <c r="AI67" s="6"/>
      <c r="AJ67" s="6"/>
      <c r="AK67" s="6"/>
      <c r="AL67" s="6"/>
    </row>
    <row r="68" spans="8:38">
      <c r="H68" s="7"/>
      <c r="I68" s="7"/>
      <c r="J68" s="7"/>
      <c r="K68" s="7"/>
      <c r="L68" s="7"/>
      <c r="M68" s="7"/>
      <c r="N68" s="7"/>
      <c r="O68" s="7"/>
      <c r="P68" s="7"/>
      <c r="Q68" s="119">
        <v>63</v>
      </c>
      <c r="R68" s="10" t="s">
        <v>91</v>
      </c>
      <c r="S68" s="138">
        <f>VLOOKUP($Q68*34-34+$T$3,'All Data'!$A$4:$AO$2756,37)</f>
        <v>1670.0940985854054</v>
      </c>
      <c r="T68" s="138">
        <f t="shared" si="3"/>
        <v>1670.1003985854054</v>
      </c>
      <c r="U68" s="139">
        <f t="shared" si="7"/>
        <v>17</v>
      </c>
      <c r="V68" s="140" t="str">
        <f t="shared" si="8"/>
        <v xml:space="preserve">Banyule </v>
      </c>
      <c r="W68" s="138">
        <f t="shared" si="9"/>
        <v>870.25744472010331</v>
      </c>
      <c r="AB68" s="6"/>
      <c r="AC68" s="6"/>
      <c r="AD68" s="13"/>
      <c r="AE68" s="10" t="s">
        <v>94</v>
      </c>
      <c r="AF68" s="10"/>
      <c r="AG68" s="11"/>
      <c r="AH68" s="11"/>
      <c r="AI68" s="6"/>
      <c r="AJ68" s="6"/>
      <c r="AK68" s="6"/>
      <c r="AL68" s="6"/>
    </row>
    <row r="69" spans="8:38">
      <c r="H69" s="7"/>
      <c r="I69" s="7"/>
      <c r="J69" s="7"/>
      <c r="K69" s="7"/>
      <c r="L69" s="7"/>
      <c r="M69" s="7"/>
      <c r="N69" s="7"/>
      <c r="O69" s="7"/>
      <c r="P69" s="7"/>
      <c r="Q69" s="119">
        <v>64</v>
      </c>
      <c r="R69" s="10" t="s">
        <v>92</v>
      </c>
      <c r="S69" s="138">
        <f>VLOOKUP($Q69*34-34+$T$3,'All Data'!$A$4:$AO$2756,37)</f>
        <v>1206.9267098128389</v>
      </c>
      <c r="T69" s="138">
        <f t="shared" si="3"/>
        <v>1206.9331098128389</v>
      </c>
      <c r="U69" s="139">
        <f t="shared" si="7"/>
        <v>40</v>
      </c>
      <c r="V69" s="140" t="str">
        <f t="shared" si="8"/>
        <v xml:space="preserve">Mornington Peninsula </v>
      </c>
      <c r="W69" s="138">
        <f t="shared" si="9"/>
        <v>858.6740887691351</v>
      </c>
      <c r="AB69" s="6"/>
      <c r="AC69" s="6"/>
      <c r="AD69" s="13"/>
      <c r="AE69" s="10" t="s">
        <v>95</v>
      </c>
      <c r="AF69" s="10"/>
      <c r="AG69" s="11"/>
      <c r="AH69" s="11"/>
      <c r="AI69" s="6"/>
      <c r="AJ69" s="6"/>
      <c r="AK69" s="6"/>
      <c r="AL69" s="6"/>
    </row>
    <row r="70" spans="8:38">
      <c r="H70" s="7"/>
      <c r="I70" s="7"/>
      <c r="J70" s="7"/>
      <c r="K70" s="7"/>
      <c r="L70" s="7"/>
      <c r="M70" s="7"/>
      <c r="N70" s="7"/>
      <c r="O70" s="7"/>
      <c r="P70" s="7"/>
      <c r="Q70" s="119">
        <v>65</v>
      </c>
      <c r="R70" s="10" t="s">
        <v>93</v>
      </c>
      <c r="S70" s="138">
        <f>VLOOKUP($Q70*34-34+$T$3,'All Data'!$A$4:$AO$2756,37)</f>
        <v>1253.69391958449</v>
      </c>
      <c r="T70" s="138">
        <f t="shared" si="3"/>
        <v>1253.70041958449</v>
      </c>
      <c r="U70" s="139">
        <f t="shared" ref="U70:U84" si="10">RANK(T70,T$6:T$84)</f>
        <v>38</v>
      </c>
      <c r="V70" s="140" t="str">
        <f t="shared" ref="V70:V84" si="11">VLOOKUP(MATCH(Q70,$U$6:$U$84,0),$Q$6:$T$84,2)</f>
        <v xml:space="preserve">Monash </v>
      </c>
      <c r="W70" s="138">
        <f t="shared" ref="W70:W84" si="12">VLOOKUP(MATCH(Q70,$U$6:$U$84,0),$Q$6:$T$84,3)</f>
        <v>849.07566420850594</v>
      </c>
      <c r="AB70" s="6"/>
      <c r="AC70" s="6"/>
      <c r="AD70" s="13"/>
      <c r="AE70" s="10" t="s">
        <v>96</v>
      </c>
      <c r="AF70" s="10"/>
      <c r="AG70" s="11"/>
      <c r="AH70" s="11"/>
      <c r="AI70" s="6"/>
      <c r="AJ70" s="6"/>
      <c r="AK70" s="6"/>
      <c r="AL70" s="6"/>
    </row>
    <row r="71" spans="8:38">
      <c r="H71" s="7"/>
      <c r="I71" s="7"/>
      <c r="J71" s="7"/>
      <c r="K71" s="7"/>
      <c r="L71" s="7"/>
      <c r="M71" s="7"/>
      <c r="N71" s="7"/>
      <c r="O71" s="7"/>
      <c r="P71" s="7"/>
      <c r="Q71" s="141">
        <v>66</v>
      </c>
      <c r="R71" s="142" t="s">
        <v>94</v>
      </c>
      <c r="S71" s="138">
        <f>VLOOKUP($Q71*34-34+$T$3,'All Data'!$A$4:$AO$2756,37)</f>
        <v>719.44429130602566</v>
      </c>
      <c r="T71" s="143">
        <f t="shared" ref="T71:T85" si="13">S71+0.0001*Q71</f>
        <v>719.45089130602571</v>
      </c>
      <c r="U71" s="144">
        <f t="shared" si="10"/>
        <v>69</v>
      </c>
      <c r="V71" s="145" t="str">
        <f t="shared" si="11"/>
        <v xml:space="preserve">Alpine </v>
      </c>
      <c r="W71" s="143">
        <f t="shared" si="12"/>
        <v>826.38304384421144</v>
      </c>
      <c r="AB71" s="6"/>
      <c r="AC71" s="6"/>
      <c r="AD71" s="13"/>
      <c r="AE71" s="10" t="s">
        <v>97</v>
      </c>
      <c r="AF71" s="10"/>
      <c r="AG71" s="11"/>
      <c r="AH71" s="11"/>
      <c r="AI71" s="6"/>
      <c r="AJ71" s="6"/>
      <c r="AK71" s="6"/>
      <c r="AL71" s="6"/>
    </row>
    <row r="72" spans="8:38">
      <c r="H72" s="7"/>
      <c r="I72" s="7"/>
      <c r="J72" s="7"/>
      <c r="K72" s="7"/>
      <c r="L72" s="7"/>
      <c r="M72" s="7"/>
      <c r="N72" s="7"/>
      <c r="O72" s="7"/>
      <c r="P72" s="7"/>
      <c r="Q72" s="141">
        <v>67</v>
      </c>
      <c r="R72" s="142" t="s">
        <v>95</v>
      </c>
      <c r="S72" s="138">
        <f>VLOOKUP($Q72*34-34+$T$3,'All Data'!$A$4:$AO$2756,37)</f>
        <v>2341.3859814474922</v>
      </c>
      <c r="T72" s="143">
        <f t="shared" si="13"/>
        <v>2341.3926814474921</v>
      </c>
      <c r="U72" s="144">
        <f t="shared" si="10"/>
        <v>7</v>
      </c>
      <c r="V72" s="145" t="str">
        <f t="shared" si="11"/>
        <v xml:space="preserve">Pyrenees </v>
      </c>
      <c r="W72" s="143">
        <f t="shared" si="12"/>
        <v>800.31487798478088</v>
      </c>
      <c r="AB72" s="6"/>
      <c r="AC72" s="6"/>
      <c r="AD72" s="13"/>
      <c r="AE72" s="10" t="s">
        <v>98</v>
      </c>
      <c r="AF72" s="10"/>
      <c r="AG72" s="11"/>
      <c r="AH72" s="11"/>
      <c r="AI72" s="6"/>
      <c r="AJ72" s="6"/>
      <c r="AK72" s="6"/>
      <c r="AL72" s="6"/>
    </row>
    <row r="73" spans="8:38">
      <c r="H73" s="7"/>
      <c r="I73" s="7"/>
      <c r="J73" s="7"/>
      <c r="K73" s="7"/>
      <c r="L73" s="7"/>
      <c r="M73" s="7"/>
      <c r="N73" s="7"/>
      <c r="O73" s="7"/>
      <c r="P73" s="7"/>
      <c r="Q73" s="141">
        <v>68</v>
      </c>
      <c r="R73" s="142" t="s">
        <v>96</v>
      </c>
      <c r="S73" s="138">
        <f>VLOOKUP($Q73*34-34+$T$3,'All Data'!$A$4:$AO$2756,37)</f>
        <v>526.92244360283223</v>
      </c>
      <c r="T73" s="143">
        <f t="shared" si="13"/>
        <v>526.92924360283223</v>
      </c>
      <c r="U73" s="144">
        <f t="shared" si="10"/>
        <v>74</v>
      </c>
      <c r="V73" s="145" t="str">
        <f t="shared" si="11"/>
        <v xml:space="preserve">Whitehorse </v>
      </c>
      <c r="W73" s="143">
        <f t="shared" si="12"/>
        <v>725.69187929760756</v>
      </c>
      <c r="AB73" s="6"/>
      <c r="AC73" s="6"/>
      <c r="AD73" s="13"/>
      <c r="AE73" s="10" t="s">
        <v>99</v>
      </c>
      <c r="AF73" s="10"/>
      <c r="AG73" s="11"/>
      <c r="AH73" s="11"/>
      <c r="AI73" s="6"/>
      <c r="AJ73" s="6"/>
      <c r="AK73" s="6"/>
      <c r="AL73" s="6"/>
    </row>
    <row r="74" spans="8:38">
      <c r="H74" s="7"/>
      <c r="I74" s="7"/>
      <c r="J74" s="7"/>
      <c r="K74" s="7"/>
      <c r="L74" s="7"/>
      <c r="M74" s="7"/>
      <c r="N74" s="7"/>
      <c r="O74" s="7"/>
      <c r="P74" s="7"/>
      <c r="Q74" s="141">
        <v>69</v>
      </c>
      <c r="R74" s="142" t="s">
        <v>97</v>
      </c>
      <c r="S74" s="138">
        <f>VLOOKUP($Q74*34-34+$T$3,'All Data'!$A$4:$AO$2756,37)</f>
        <v>1521.4949453691413</v>
      </c>
      <c r="T74" s="143">
        <f t="shared" si="13"/>
        <v>1521.5018453691414</v>
      </c>
      <c r="U74" s="144">
        <f t="shared" si="10"/>
        <v>25</v>
      </c>
      <c r="V74" s="145" t="str">
        <f t="shared" si="11"/>
        <v xml:space="preserve">Surf Coast </v>
      </c>
      <c r="W74" s="143">
        <f t="shared" si="12"/>
        <v>719.44429130602566</v>
      </c>
      <c r="AB74" s="6"/>
      <c r="AC74" s="6"/>
      <c r="AD74" s="13"/>
      <c r="AE74" s="10" t="s">
        <v>100</v>
      </c>
      <c r="AF74" s="10"/>
      <c r="AG74" s="11"/>
      <c r="AH74" s="11"/>
      <c r="AI74" s="6"/>
      <c r="AJ74" s="6"/>
      <c r="AK74" s="6"/>
      <c r="AL74" s="6"/>
    </row>
    <row r="75" spans="8:38">
      <c r="H75" s="7"/>
      <c r="I75" s="7"/>
      <c r="J75" s="7"/>
      <c r="K75" s="7"/>
      <c r="L75" s="7"/>
      <c r="M75" s="7"/>
      <c r="N75" s="7"/>
      <c r="O75" s="7"/>
      <c r="P75" s="7"/>
      <c r="Q75" s="141">
        <v>70</v>
      </c>
      <c r="R75" s="142" t="s">
        <v>98</v>
      </c>
      <c r="S75" s="138">
        <f>VLOOKUP($Q75*34-34+$T$3,'All Data'!$A$4:$AO$2756,37)</f>
        <v>1668.2113067655237</v>
      </c>
      <c r="T75" s="143">
        <f t="shared" si="13"/>
        <v>1668.2183067655237</v>
      </c>
      <c r="U75" s="144">
        <f t="shared" si="10"/>
        <v>18</v>
      </c>
      <c r="V75" s="145" t="str">
        <f t="shared" si="11"/>
        <v xml:space="preserve">Macedon Ranges </v>
      </c>
      <c r="W75" s="143">
        <f t="shared" si="12"/>
        <v>699.61154165780874</v>
      </c>
      <c r="AB75" s="6"/>
      <c r="AC75" s="6"/>
      <c r="AD75" s="13"/>
      <c r="AE75" s="10" t="s">
        <v>101</v>
      </c>
      <c r="AF75" s="10"/>
      <c r="AG75" s="11"/>
      <c r="AH75" s="11"/>
      <c r="AI75" s="6"/>
      <c r="AJ75" s="6"/>
      <c r="AK75" s="6"/>
      <c r="AL75" s="6"/>
    </row>
    <row r="76" spans="8:38">
      <c r="H76" s="7"/>
      <c r="I76" s="7"/>
      <c r="J76" s="7"/>
      <c r="K76" s="7"/>
      <c r="L76" s="7"/>
      <c r="M76" s="7"/>
      <c r="N76" s="7"/>
      <c r="O76" s="7"/>
      <c r="P76" s="7"/>
      <c r="Q76" s="141">
        <v>71</v>
      </c>
      <c r="R76" s="142" t="s">
        <v>99</v>
      </c>
      <c r="S76" s="138">
        <f>VLOOKUP($Q76*34-34+$T$3,'All Data'!$A$4:$AO$2756,37)</f>
        <v>2359.6203317661671</v>
      </c>
      <c r="T76" s="143">
        <f t="shared" si="13"/>
        <v>2359.6274317661669</v>
      </c>
      <c r="U76" s="144">
        <f t="shared" si="10"/>
        <v>6</v>
      </c>
      <c r="V76" s="145" t="str">
        <f t="shared" si="11"/>
        <v xml:space="preserve">Glen Eira </v>
      </c>
      <c r="W76" s="143">
        <f t="shared" si="12"/>
        <v>663.98922145652159</v>
      </c>
      <c r="AB76" s="6"/>
      <c r="AC76" s="6"/>
      <c r="AD76" s="13"/>
      <c r="AE76" s="10" t="s">
        <v>102</v>
      </c>
      <c r="AF76" s="10"/>
      <c r="AG76" s="11"/>
      <c r="AH76" s="11"/>
      <c r="AI76" s="6"/>
      <c r="AJ76" s="6"/>
      <c r="AK76" s="6"/>
      <c r="AL76" s="6"/>
    </row>
    <row r="77" spans="8:38">
      <c r="H77" s="7"/>
      <c r="I77" s="7"/>
      <c r="J77" s="7"/>
      <c r="K77" s="7"/>
      <c r="L77" s="7"/>
      <c r="M77" s="7"/>
      <c r="N77" s="7"/>
      <c r="O77" s="7"/>
      <c r="P77" s="7"/>
      <c r="Q77" s="141">
        <v>72</v>
      </c>
      <c r="R77" s="142" t="s">
        <v>100</v>
      </c>
      <c r="S77" s="138">
        <f>VLOOKUP($Q77*34-34+$T$3,'All Data'!$A$4:$AO$2756,37)</f>
        <v>1013.3333333333334</v>
      </c>
      <c r="T77" s="143">
        <f t="shared" si="13"/>
        <v>1013.3405333333334</v>
      </c>
      <c r="U77" s="144">
        <f t="shared" si="10"/>
        <v>52</v>
      </c>
      <c r="V77" s="145" t="str">
        <f t="shared" si="11"/>
        <v xml:space="preserve">Bayside </v>
      </c>
      <c r="W77" s="143">
        <f t="shared" si="12"/>
        <v>621.32979731009664</v>
      </c>
      <c r="AB77" s="6"/>
      <c r="AC77" s="6"/>
      <c r="AD77" s="13"/>
      <c r="AE77" s="10" t="s">
        <v>103</v>
      </c>
      <c r="AF77" s="10"/>
      <c r="AG77" s="11"/>
      <c r="AH77" s="11"/>
      <c r="AI77" s="6"/>
      <c r="AJ77" s="6"/>
      <c r="AK77" s="6"/>
      <c r="AL77" s="6"/>
    </row>
    <row r="78" spans="8:38">
      <c r="H78" s="7"/>
      <c r="I78" s="7"/>
      <c r="J78" s="7"/>
      <c r="K78" s="7"/>
      <c r="L78" s="7"/>
      <c r="M78" s="7"/>
      <c r="N78" s="7"/>
      <c r="O78" s="7"/>
      <c r="P78" s="7"/>
      <c r="Q78" s="141">
        <v>73</v>
      </c>
      <c r="R78" s="142" t="s">
        <v>101</v>
      </c>
      <c r="S78" s="138">
        <f>VLOOKUP($Q78*34-34+$T$3,'All Data'!$A$4:$AO$2756,37)</f>
        <v>725.69187929760756</v>
      </c>
      <c r="T78" s="143">
        <f t="shared" si="13"/>
        <v>725.69917929760754</v>
      </c>
      <c r="U78" s="144">
        <f t="shared" si="10"/>
        <v>68</v>
      </c>
      <c r="V78" s="145" t="str">
        <f t="shared" si="11"/>
        <v xml:space="preserve">Hepburn </v>
      </c>
      <c r="W78" s="143">
        <f t="shared" si="12"/>
        <v>589.64437073889815</v>
      </c>
      <c r="AB78" s="6"/>
      <c r="AC78" s="6"/>
      <c r="AD78" s="13"/>
      <c r="AE78" s="10" t="s">
        <v>104</v>
      </c>
      <c r="AF78" s="10"/>
      <c r="AG78" s="11"/>
      <c r="AH78" s="11"/>
      <c r="AI78" s="6"/>
      <c r="AJ78" s="6"/>
      <c r="AK78" s="6"/>
      <c r="AL78" s="6"/>
    </row>
    <row r="79" spans="8:38">
      <c r="H79" s="7"/>
      <c r="I79" s="7"/>
      <c r="J79" s="7"/>
      <c r="K79" s="7"/>
      <c r="L79" s="7"/>
      <c r="M79" s="7"/>
      <c r="N79" s="7"/>
      <c r="O79" s="7"/>
      <c r="P79" s="7"/>
      <c r="Q79" s="141">
        <v>74</v>
      </c>
      <c r="R79" s="142" t="s">
        <v>102</v>
      </c>
      <c r="S79" s="138">
        <f>VLOOKUP($Q79*34-34+$T$3,'All Data'!$A$4:$AO$2756,37)</f>
        <v>1032.6479834574584</v>
      </c>
      <c r="T79" s="143">
        <f t="shared" si="13"/>
        <v>1032.6553834574584</v>
      </c>
      <c r="U79" s="144">
        <f t="shared" si="10"/>
        <v>48</v>
      </c>
      <c r="V79" s="145" t="str">
        <f t="shared" si="11"/>
        <v xml:space="preserve">Towong </v>
      </c>
      <c r="W79" s="143">
        <f t="shared" si="12"/>
        <v>526.92244360283223</v>
      </c>
      <c r="AB79" s="6"/>
      <c r="AC79" s="6"/>
      <c r="AD79" s="13"/>
      <c r="AE79" s="10" t="s">
        <v>105</v>
      </c>
      <c r="AF79" s="10"/>
      <c r="AG79" s="11"/>
      <c r="AH79" s="11"/>
      <c r="AI79" s="6"/>
      <c r="AJ79" s="6"/>
      <c r="AK79" s="6"/>
      <c r="AL79" s="6"/>
    </row>
    <row r="80" spans="8:38">
      <c r="H80" s="7"/>
      <c r="I80" s="7"/>
      <c r="J80" s="7"/>
      <c r="K80" s="7"/>
      <c r="L80" s="7"/>
      <c r="M80" s="7"/>
      <c r="N80" s="7"/>
      <c r="O80" s="7"/>
      <c r="P80" s="7"/>
      <c r="Q80" s="141">
        <v>75</v>
      </c>
      <c r="R80" s="142" t="s">
        <v>103</v>
      </c>
      <c r="S80" s="138">
        <f>VLOOKUP($Q80*34-34+$T$3,'All Data'!$A$4:$AO$2756,37)</f>
        <v>1458.8060945676839</v>
      </c>
      <c r="T80" s="143">
        <f t="shared" si="13"/>
        <v>1458.8135945676838</v>
      </c>
      <c r="U80" s="144">
        <f t="shared" si="10"/>
        <v>28</v>
      </c>
      <c r="V80" s="145" t="str">
        <f t="shared" si="11"/>
        <v xml:space="preserve">Nillumbik </v>
      </c>
      <c r="W80" s="143">
        <f t="shared" si="12"/>
        <v>518.10266165576331</v>
      </c>
      <c r="AB80" s="6"/>
      <c r="AC80" s="6"/>
      <c r="AD80" s="13"/>
      <c r="AE80" s="10" t="s">
        <v>106</v>
      </c>
      <c r="AF80" s="10"/>
      <c r="AG80" s="11"/>
      <c r="AH80" s="11"/>
      <c r="AI80" s="6"/>
      <c r="AJ80" s="6"/>
      <c r="AK80" s="6"/>
      <c r="AL80" s="6"/>
    </row>
    <row r="81" spans="8:38">
      <c r="H81" s="7"/>
      <c r="I81" s="7"/>
      <c r="J81" s="7"/>
      <c r="K81" s="7"/>
      <c r="L81" s="7"/>
      <c r="M81" s="7"/>
      <c r="N81" s="7"/>
      <c r="O81" s="7"/>
      <c r="P81" s="7"/>
      <c r="Q81" s="141">
        <v>76</v>
      </c>
      <c r="R81" s="142" t="s">
        <v>104</v>
      </c>
      <c r="S81" s="138">
        <f>VLOOKUP($Q81*34-34+$T$3,'All Data'!$A$4:$AO$2756,37)</f>
        <v>1107.8457442216245</v>
      </c>
      <c r="T81" s="143">
        <f t="shared" si="13"/>
        <v>1107.8533442216244</v>
      </c>
      <c r="U81" s="144">
        <f t="shared" si="10"/>
        <v>46</v>
      </c>
      <c r="V81" s="145" t="str">
        <f t="shared" si="11"/>
        <v xml:space="preserve">Manningham </v>
      </c>
      <c r="W81" s="143">
        <f t="shared" si="12"/>
        <v>506.60237622514262</v>
      </c>
      <c r="AB81" s="6"/>
      <c r="AC81" s="6"/>
      <c r="AD81" s="13"/>
      <c r="AE81" s="10" t="s">
        <v>107</v>
      </c>
      <c r="AF81" s="10"/>
      <c r="AG81" s="11"/>
      <c r="AH81" s="11"/>
      <c r="AI81" s="6"/>
      <c r="AJ81" s="6"/>
      <c r="AK81" s="6"/>
      <c r="AL81" s="6"/>
    </row>
    <row r="82" spans="8:38">
      <c r="H82" s="7"/>
      <c r="I82" s="7"/>
      <c r="J82" s="7"/>
      <c r="K82" s="7"/>
      <c r="L82" s="7"/>
      <c r="M82" s="7"/>
      <c r="N82" s="7"/>
      <c r="O82" s="7"/>
      <c r="P82" s="7"/>
      <c r="Q82" s="141">
        <v>77</v>
      </c>
      <c r="R82" s="142" t="s">
        <v>105</v>
      </c>
      <c r="S82" s="138">
        <f>VLOOKUP($Q82*34-34+$T$3,'All Data'!$A$4:$AO$2756,37)</f>
        <v>1745.598361807633</v>
      </c>
      <c r="T82" s="143">
        <f t="shared" si="13"/>
        <v>1745.6060618076331</v>
      </c>
      <c r="U82" s="144">
        <f t="shared" si="10"/>
        <v>16</v>
      </c>
      <c r="V82" s="145" t="str">
        <f t="shared" si="11"/>
        <v xml:space="preserve">Boroondara </v>
      </c>
      <c r="W82" s="143">
        <f t="shared" si="12"/>
        <v>503.30630916255268</v>
      </c>
      <c r="AA82" s="6"/>
      <c r="AB82" s="6"/>
      <c r="AC82" s="6"/>
      <c r="AD82" s="13"/>
      <c r="AE82" s="10" t="s">
        <v>108</v>
      </c>
      <c r="AF82" s="10"/>
      <c r="AG82" s="11"/>
      <c r="AH82" s="11"/>
      <c r="AI82" s="6"/>
      <c r="AJ82" s="6"/>
      <c r="AK82" s="6"/>
      <c r="AL82" s="6"/>
    </row>
    <row r="83" spans="8:38">
      <c r="H83" s="7"/>
      <c r="I83" s="7"/>
      <c r="J83" s="7"/>
      <c r="K83" s="7"/>
      <c r="L83" s="7"/>
      <c r="M83" s="7"/>
      <c r="N83" s="7"/>
      <c r="O83" s="7"/>
      <c r="P83" s="7"/>
      <c r="Q83" s="141">
        <v>78</v>
      </c>
      <c r="R83" s="142" t="s">
        <v>106</v>
      </c>
      <c r="S83" s="138">
        <f>VLOOKUP($Q83*34-34+$T$3,'All Data'!$A$4:$AO$2756,37)</f>
        <v>897.18002153232055</v>
      </c>
      <c r="T83" s="143">
        <f t="shared" si="13"/>
        <v>897.18782153232053</v>
      </c>
      <c r="U83" s="144">
        <f t="shared" si="10"/>
        <v>62</v>
      </c>
      <c r="V83" s="145" t="str">
        <f t="shared" si="11"/>
        <v xml:space="preserve">Queenscliffe </v>
      </c>
      <c r="W83" s="143">
        <f t="shared" si="12"/>
        <v>491.15913555992142</v>
      </c>
      <c r="AA83" s="6"/>
      <c r="AB83" s="6"/>
      <c r="AC83" s="6"/>
      <c r="AD83" s="13"/>
      <c r="AE83" s="10" t="s">
        <v>109</v>
      </c>
      <c r="AF83" s="10"/>
      <c r="AG83" s="11"/>
      <c r="AH83" s="11"/>
      <c r="AI83" s="6"/>
      <c r="AJ83" s="6"/>
      <c r="AK83" s="6"/>
      <c r="AL83" s="6"/>
    </row>
    <row r="84" spans="8:38">
      <c r="H84" s="7"/>
      <c r="I84" s="7"/>
      <c r="J84" s="7"/>
      <c r="K84" s="7"/>
      <c r="L84" s="7"/>
      <c r="M84" s="13"/>
      <c r="N84" s="13"/>
      <c r="O84" s="13"/>
      <c r="P84" s="7"/>
      <c r="Q84" s="141">
        <v>79</v>
      </c>
      <c r="R84" s="142" t="s">
        <v>107</v>
      </c>
      <c r="S84" s="138">
        <f>VLOOKUP($Q84*34-34+$T$3,'All Data'!$A$4:$AO$2756,37)</f>
        <v>1503.6428460703767</v>
      </c>
      <c r="T84" s="143">
        <f t="shared" si="13"/>
        <v>1503.6507460703767</v>
      </c>
      <c r="U84" s="144">
        <f t="shared" si="10"/>
        <v>27</v>
      </c>
      <c r="V84" s="145" t="str">
        <f t="shared" si="11"/>
        <v xml:space="preserve">Golden Plains </v>
      </c>
      <c r="W84" s="143">
        <f t="shared" si="12"/>
        <v>460.32707450030284</v>
      </c>
      <c r="AA84" s="6"/>
      <c r="AB84" s="6"/>
      <c r="AC84" s="6"/>
      <c r="AE84" s="6"/>
      <c r="AF84" s="6"/>
      <c r="AG84" s="6"/>
      <c r="AH84" s="6"/>
      <c r="AI84" s="6"/>
      <c r="AJ84" s="6"/>
      <c r="AK84" s="6"/>
      <c r="AL84" s="6"/>
    </row>
    <row r="85" spans="8:38">
      <c r="H85" s="7"/>
      <c r="I85" s="7"/>
      <c r="J85" s="7"/>
      <c r="K85" s="7"/>
      <c r="L85" s="7"/>
      <c r="M85" s="7"/>
      <c r="N85" s="7"/>
      <c r="O85" s="7"/>
      <c r="P85" s="7"/>
      <c r="Q85" s="141">
        <v>80</v>
      </c>
      <c r="R85" s="142" t="s">
        <v>108</v>
      </c>
      <c r="S85" s="138">
        <f>VLOOKUP($Q85*34-34+$T$3,'All Data'!$A$4:$AO$2756,37)</f>
        <v>1236.4894558122901</v>
      </c>
      <c r="T85" s="143">
        <f t="shared" si="13"/>
        <v>1236.4974558122901</v>
      </c>
      <c r="U85" s="144"/>
      <c r="V85" s="144"/>
      <c r="W85" s="144"/>
      <c r="AA85" s="6"/>
      <c r="AB85" s="6"/>
      <c r="AC85" s="6"/>
      <c r="AE85" s="6"/>
      <c r="AF85" s="6"/>
      <c r="AG85" s="6"/>
      <c r="AH85" s="6"/>
      <c r="AI85" s="6"/>
      <c r="AJ85" s="6"/>
      <c r="AK85" s="6"/>
      <c r="AL85" s="6"/>
    </row>
    <row r="86" spans="8:38">
      <c r="H86" s="7"/>
      <c r="I86" s="7"/>
      <c r="J86" s="7"/>
      <c r="K86" s="7"/>
      <c r="L86" s="7"/>
      <c r="M86" s="7"/>
      <c r="N86" s="7"/>
      <c r="O86" s="7"/>
      <c r="P86" s="7"/>
      <c r="Q86" s="11"/>
      <c r="R86" s="11"/>
      <c r="S86" s="11"/>
      <c r="T86" s="11"/>
      <c r="U86" s="11"/>
      <c r="V86" s="6"/>
      <c r="W86" s="6"/>
      <c r="AA86" s="6"/>
      <c r="AB86" s="6"/>
      <c r="AC86" s="6"/>
      <c r="AE86" s="6"/>
      <c r="AF86" s="6"/>
      <c r="AG86" s="6"/>
      <c r="AH86" s="6"/>
      <c r="AI86" s="6"/>
      <c r="AJ86" s="6"/>
      <c r="AK86" s="6"/>
      <c r="AL86" s="6"/>
    </row>
    <row r="87" spans="8:38">
      <c r="H87" s="7"/>
      <c r="I87" s="7"/>
      <c r="J87" s="7"/>
      <c r="K87" s="7"/>
      <c r="L87" s="7"/>
      <c r="M87" s="7"/>
      <c r="N87" s="7"/>
      <c r="O87" s="7"/>
      <c r="P87" s="7"/>
      <c r="Q87" s="7"/>
      <c r="R87" s="7"/>
      <c r="S87" s="7"/>
      <c r="T87" s="7"/>
      <c r="U87" s="7"/>
      <c r="AA87" s="6"/>
      <c r="AB87" s="6"/>
      <c r="AC87" s="6"/>
      <c r="AE87" s="6"/>
      <c r="AF87" s="6"/>
      <c r="AG87" s="6"/>
      <c r="AH87" s="6"/>
      <c r="AI87" s="6"/>
      <c r="AJ87" s="6"/>
      <c r="AK87" s="6"/>
      <c r="AL87" s="6"/>
    </row>
    <row r="88" spans="8:38">
      <c r="H88" s="7"/>
      <c r="I88" s="7"/>
      <c r="J88" s="7"/>
      <c r="K88" s="7"/>
      <c r="L88" s="7"/>
      <c r="M88" s="7"/>
      <c r="N88" s="7"/>
      <c r="O88" s="7"/>
      <c r="P88" s="7"/>
      <c r="Q88" s="7"/>
      <c r="R88" s="7"/>
      <c r="S88" s="7"/>
      <c r="T88" s="7"/>
      <c r="U88" s="7"/>
      <c r="Y88" s="6"/>
      <c r="Z88" s="6"/>
      <c r="AA88" s="6"/>
      <c r="AB88" s="6"/>
      <c r="AC88" s="6"/>
      <c r="AE88" s="6"/>
      <c r="AF88" s="6"/>
      <c r="AG88" s="6"/>
      <c r="AH88" s="6"/>
      <c r="AI88" s="6"/>
      <c r="AJ88" s="6"/>
      <c r="AK88" s="6"/>
      <c r="AL88" s="6"/>
    </row>
    <row r="89" spans="8:38">
      <c r="H89" s="7"/>
      <c r="I89" s="7"/>
      <c r="J89" s="7"/>
      <c r="K89" s="7"/>
      <c r="L89" s="7"/>
      <c r="M89" s="7"/>
      <c r="N89" s="7"/>
      <c r="O89" s="7"/>
      <c r="P89" s="7"/>
      <c r="Q89" s="7"/>
      <c r="R89" s="7"/>
      <c r="S89" s="7"/>
      <c r="T89" s="7"/>
      <c r="U89" s="7"/>
      <c r="Y89" s="6"/>
      <c r="Z89" s="6"/>
      <c r="AA89" s="6"/>
      <c r="AB89" s="6"/>
      <c r="AC89" s="6"/>
      <c r="AE89" s="6"/>
      <c r="AF89" s="6"/>
      <c r="AG89" s="6"/>
      <c r="AH89" s="6"/>
      <c r="AI89" s="6"/>
      <c r="AJ89" s="6"/>
      <c r="AK89" s="6"/>
      <c r="AL89" s="6"/>
    </row>
    <row r="90" spans="8:38">
      <c r="H90" s="7"/>
      <c r="I90" s="7"/>
      <c r="J90" s="7"/>
      <c r="K90" s="7"/>
      <c r="L90" s="7"/>
      <c r="M90" s="7"/>
      <c r="N90" s="7"/>
      <c r="O90" s="7"/>
      <c r="P90" s="7"/>
      <c r="Q90" s="7"/>
      <c r="R90" s="7"/>
      <c r="S90" s="7"/>
      <c r="T90" s="7"/>
      <c r="U90" s="7"/>
      <c r="Y90" s="6"/>
      <c r="Z90" s="6"/>
      <c r="AA90" s="6"/>
      <c r="AB90" s="6"/>
      <c r="AC90" s="6"/>
      <c r="AE90" s="6"/>
      <c r="AF90" s="6"/>
      <c r="AG90" s="6"/>
      <c r="AH90" s="6"/>
      <c r="AI90" s="6"/>
      <c r="AJ90" s="6"/>
      <c r="AK90" s="6"/>
      <c r="AL90" s="6"/>
    </row>
    <row r="91" spans="8:38">
      <c r="H91" s="7"/>
      <c r="I91" s="7"/>
      <c r="J91" s="7"/>
      <c r="K91" s="7"/>
      <c r="L91" s="7"/>
      <c r="M91" s="7"/>
      <c r="N91" s="7"/>
      <c r="O91" s="7"/>
      <c r="P91" s="7"/>
      <c r="Q91" s="7"/>
      <c r="R91" s="7"/>
      <c r="S91" s="7"/>
      <c r="T91" s="7"/>
      <c r="U91" s="7"/>
      <c r="X91" s="6"/>
      <c r="Y91" s="6"/>
      <c r="Z91" s="6"/>
      <c r="AA91" s="6"/>
      <c r="AB91" s="6"/>
      <c r="AC91" s="6"/>
      <c r="AE91" s="6"/>
      <c r="AF91" s="6"/>
      <c r="AG91" s="6"/>
      <c r="AH91" s="6"/>
      <c r="AI91" s="6"/>
      <c r="AJ91" s="6"/>
      <c r="AK91" s="6"/>
      <c r="AL91" s="6"/>
    </row>
    <row r="92" spans="8:38">
      <c r="H92" s="7"/>
      <c r="I92" s="7"/>
      <c r="J92" s="7"/>
      <c r="K92" s="7"/>
      <c r="L92" s="7"/>
      <c r="M92" s="7"/>
      <c r="N92" s="7"/>
      <c r="O92" s="7"/>
      <c r="P92" s="7"/>
      <c r="Q92" s="7"/>
      <c r="R92" s="7"/>
      <c r="S92" s="7"/>
      <c r="T92" s="7"/>
      <c r="U92" s="7"/>
      <c r="X92" s="6"/>
      <c r="Y92" s="6"/>
      <c r="Z92" s="6"/>
      <c r="AA92" s="6"/>
      <c r="AB92" s="6"/>
      <c r="AC92" s="6"/>
      <c r="AE92" s="6"/>
      <c r="AF92" s="6"/>
      <c r="AG92" s="6"/>
      <c r="AH92" s="6"/>
      <c r="AI92" s="6"/>
      <c r="AJ92" s="6"/>
      <c r="AK92" s="6"/>
      <c r="AL92" s="6"/>
    </row>
    <row r="93" spans="8:38">
      <c r="H93" s="7"/>
      <c r="I93" s="7"/>
      <c r="J93" s="7"/>
      <c r="K93" s="7"/>
      <c r="L93" s="7"/>
      <c r="M93" s="7"/>
      <c r="N93" s="7"/>
      <c r="O93" s="7"/>
      <c r="P93" s="7"/>
      <c r="Q93" s="7"/>
      <c r="R93" s="7"/>
      <c r="S93" s="7"/>
      <c r="T93" s="7"/>
      <c r="U93" s="7"/>
      <c r="X93" s="6"/>
      <c r="Y93" s="6"/>
      <c r="Z93" s="6"/>
      <c r="AA93" s="6"/>
      <c r="AB93" s="6"/>
      <c r="AC93" s="6"/>
      <c r="AE93" s="6"/>
      <c r="AF93" s="6"/>
      <c r="AG93" s="6"/>
      <c r="AH93" s="6"/>
      <c r="AI93" s="6"/>
      <c r="AJ93" s="6"/>
      <c r="AK93" s="6"/>
      <c r="AL93" s="6"/>
    </row>
    <row r="94" spans="8:38">
      <c r="H94" s="7"/>
      <c r="I94" s="7"/>
      <c r="J94" s="7"/>
      <c r="K94" s="7"/>
      <c r="L94" s="7"/>
      <c r="M94" s="7"/>
      <c r="N94" s="7"/>
      <c r="O94" s="7"/>
      <c r="P94" s="7"/>
      <c r="Q94" s="7"/>
      <c r="R94" s="7"/>
      <c r="S94" s="7"/>
      <c r="T94" s="7"/>
      <c r="U94" s="7"/>
      <c r="X94" s="6"/>
      <c r="Y94" s="6"/>
      <c r="Z94" s="6"/>
      <c r="AA94" s="6"/>
      <c r="AB94" s="6"/>
      <c r="AC94" s="6"/>
      <c r="AE94" s="6"/>
      <c r="AF94" s="6"/>
      <c r="AG94" s="6"/>
      <c r="AH94" s="6"/>
      <c r="AI94" s="6"/>
      <c r="AJ94" s="6"/>
      <c r="AK94" s="6"/>
      <c r="AL94" s="6"/>
    </row>
    <row r="95" spans="8:38">
      <c r="H95" s="7"/>
      <c r="I95" s="7"/>
      <c r="J95" s="7"/>
      <c r="K95" s="7"/>
      <c r="L95" s="7"/>
      <c r="M95" s="7"/>
      <c r="N95" s="7"/>
      <c r="O95" s="7"/>
      <c r="P95" s="7"/>
      <c r="Q95" s="7"/>
      <c r="R95" s="7"/>
      <c r="S95" s="7"/>
      <c r="T95" s="7"/>
      <c r="U95" s="7"/>
      <c r="X95" s="6"/>
      <c r="Y95" s="6"/>
      <c r="Z95" s="6"/>
      <c r="AA95" s="6"/>
      <c r="AB95" s="6"/>
      <c r="AC95" s="6"/>
      <c r="AE95" s="6"/>
      <c r="AF95" s="6"/>
      <c r="AG95" s="6"/>
      <c r="AH95" s="6"/>
      <c r="AI95" s="6"/>
      <c r="AJ95" s="6"/>
      <c r="AK95" s="6"/>
      <c r="AL95" s="6"/>
    </row>
    <row r="96" spans="8:38">
      <c r="H96" s="7"/>
      <c r="I96" s="7"/>
      <c r="J96" s="7"/>
      <c r="K96" s="7"/>
      <c r="L96" s="7"/>
      <c r="M96" s="7"/>
      <c r="N96" s="7"/>
      <c r="O96" s="7"/>
      <c r="P96" s="7"/>
      <c r="Q96" s="7"/>
      <c r="R96" s="7"/>
      <c r="S96" s="7"/>
      <c r="T96" s="7"/>
      <c r="U96" s="7"/>
      <c r="X96" s="6"/>
      <c r="Y96" s="6"/>
      <c r="Z96" s="6"/>
      <c r="AA96" s="6"/>
      <c r="AB96" s="6"/>
      <c r="AC96" s="6"/>
      <c r="AE96" s="6"/>
      <c r="AF96" s="6"/>
      <c r="AG96" s="6"/>
      <c r="AH96" s="6"/>
      <c r="AI96" s="6"/>
      <c r="AJ96" s="6"/>
      <c r="AK96" s="6"/>
      <c r="AL96" s="6"/>
    </row>
    <row r="97" spans="8:38">
      <c r="H97" s="7"/>
      <c r="I97" s="7"/>
      <c r="J97" s="7"/>
      <c r="K97" s="7"/>
      <c r="L97" s="7"/>
      <c r="M97" s="7"/>
      <c r="N97" s="7"/>
      <c r="O97" s="7"/>
      <c r="P97" s="7"/>
      <c r="Q97" s="7"/>
      <c r="R97" s="7"/>
      <c r="S97" s="7"/>
      <c r="T97" s="7"/>
      <c r="U97" s="7"/>
      <c r="X97" s="6"/>
      <c r="Y97" s="6"/>
      <c r="Z97" s="6"/>
      <c r="AA97" s="6"/>
      <c r="AB97" s="6"/>
      <c r="AC97" s="6"/>
      <c r="AE97" s="6"/>
      <c r="AF97" s="6"/>
      <c r="AG97" s="6"/>
      <c r="AH97" s="6"/>
      <c r="AI97" s="6"/>
      <c r="AJ97" s="6"/>
      <c r="AK97" s="6"/>
      <c r="AL97" s="6"/>
    </row>
    <row r="98" spans="8:38">
      <c r="H98" s="7"/>
      <c r="I98" s="7"/>
      <c r="J98" s="7"/>
      <c r="K98" s="7"/>
      <c r="L98" s="7"/>
      <c r="M98" s="7"/>
      <c r="N98" s="7"/>
      <c r="O98" s="7"/>
      <c r="P98" s="7"/>
      <c r="Q98" s="7"/>
      <c r="R98" s="7"/>
      <c r="S98" s="7"/>
      <c r="T98" s="7"/>
      <c r="U98" s="7"/>
      <c r="X98" s="6"/>
      <c r="Y98" s="6"/>
      <c r="Z98" s="6"/>
      <c r="AA98" s="6"/>
      <c r="AB98" s="6"/>
      <c r="AC98" s="6"/>
      <c r="AE98" s="6"/>
      <c r="AF98" s="6"/>
      <c r="AG98" s="6"/>
      <c r="AH98" s="6"/>
      <c r="AI98" s="6"/>
      <c r="AJ98" s="6"/>
      <c r="AK98" s="6"/>
      <c r="AL98" s="6"/>
    </row>
    <row r="99" spans="8:38">
      <c r="H99" s="7"/>
      <c r="I99" s="7"/>
      <c r="J99" s="7"/>
      <c r="K99" s="7"/>
      <c r="L99" s="7"/>
      <c r="M99" s="7"/>
      <c r="N99" s="7"/>
      <c r="O99" s="7"/>
      <c r="P99" s="7"/>
      <c r="Q99" s="7"/>
      <c r="R99" s="7"/>
      <c r="S99" s="7"/>
      <c r="T99" s="7"/>
      <c r="U99" s="7"/>
      <c r="X99" s="6"/>
      <c r="Y99" s="6"/>
      <c r="Z99" s="6"/>
      <c r="AA99" s="6"/>
      <c r="AB99" s="6"/>
      <c r="AC99" s="6"/>
      <c r="AE99" s="6"/>
      <c r="AF99" s="6"/>
      <c r="AG99" s="6"/>
      <c r="AH99" s="6"/>
      <c r="AI99" s="6"/>
      <c r="AJ99" s="6"/>
      <c r="AK99" s="6"/>
      <c r="AL99" s="6"/>
    </row>
    <row r="100" spans="8:38">
      <c r="H100" s="7"/>
      <c r="I100" s="7"/>
      <c r="J100" s="7"/>
      <c r="K100" s="7"/>
      <c r="L100" s="7"/>
      <c r="M100" s="7"/>
      <c r="N100" s="7"/>
      <c r="O100" s="7"/>
      <c r="P100" s="7"/>
      <c r="Q100" s="7"/>
      <c r="R100" s="7"/>
      <c r="S100" s="7"/>
      <c r="T100" s="7"/>
      <c r="U100" s="7"/>
      <c r="X100" s="6"/>
      <c r="Y100" s="6"/>
      <c r="Z100" s="6"/>
      <c r="AA100" s="6"/>
      <c r="AB100" s="6"/>
      <c r="AC100" s="6"/>
      <c r="AE100" s="6"/>
      <c r="AF100" s="6"/>
      <c r="AG100" s="6"/>
      <c r="AH100" s="6"/>
      <c r="AI100" s="6"/>
      <c r="AJ100" s="6"/>
      <c r="AK100" s="6"/>
      <c r="AL100" s="6"/>
    </row>
    <row r="101" spans="8:38">
      <c r="H101" s="7"/>
      <c r="I101" s="7"/>
      <c r="J101" s="7"/>
      <c r="K101" s="7"/>
      <c r="L101" s="7"/>
      <c r="M101" s="7"/>
      <c r="N101" s="7"/>
      <c r="O101" s="7"/>
      <c r="P101" s="7"/>
      <c r="Q101" s="11"/>
      <c r="R101" s="11"/>
      <c r="S101" s="11"/>
      <c r="T101" s="11"/>
      <c r="U101" s="11"/>
      <c r="V101" s="6"/>
      <c r="W101" s="6"/>
      <c r="X101" s="6"/>
      <c r="Y101" s="6"/>
      <c r="Z101" s="6"/>
      <c r="AA101" s="6"/>
      <c r="AB101" s="6"/>
      <c r="AC101" s="6"/>
      <c r="AE101" s="6"/>
      <c r="AF101" s="6"/>
      <c r="AG101" s="6"/>
      <c r="AH101" s="6"/>
      <c r="AI101" s="6"/>
      <c r="AJ101" s="6"/>
      <c r="AK101" s="6"/>
      <c r="AL101" s="6"/>
    </row>
    <row r="102" spans="8:38">
      <c r="H102" s="7"/>
      <c r="I102" s="7"/>
      <c r="J102" s="7"/>
      <c r="K102" s="7"/>
      <c r="L102" s="7"/>
      <c r="M102" s="7"/>
      <c r="N102" s="7"/>
      <c r="O102" s="7"/>
      <c r="P102" s="7"/>
      <c r="Q102" s="11"/>
      <c r="R102" s="11"/>
      <c r="S102" s="11"/>
      <c r="T102" s="11"/>
      <c r="U102" s="11"/>
      <c r="V102" s="6"/>
      <c r="W102" s="6"/>
      <c r="X102" s="6"/>
      <c r="Y102" s="6"/>
      <c r="Z102" s="6"/>
      <c r="AA102" s="6"/>
      <c r="AB102" s="6"/>
      <c r="AC102" s="6"/>
      <c r="AE102" s="6"/>
      <c r="AF102" s="6"/>
      <c r="AG102" s="6"/>
      <c r="AH102" s="6"/>
      <c r="AI102" s="6"/>
      <c r="AJ102" s="6"/>
      <c r="AK102" s="6"/>
      <c r="AL102" s="6"/>
    </row>
    <row r="103" spans="8:38">
      <c r="H103" s="7"/>
      <c r="I103" s="7"/>
      <c r="J103" s="7"/>
      <c r="K103" s="7"/>
      <c r="L103" s="7"/>
      <c r="M103" s="7"/>
      <c r="N103" s="7"/>
      <c r="O103" s="7"/>
      <c r="P103" s="7"/>
      <c r="Q103" s="11"/>
      <c r="R103" s="11"/>
      <c r="S103" s="11"/>
      <c r="T103" s="11"/>
      <c r="U103" s="11"/>
      <c r="V103" s="6"/>
      <c r="W103" s="6"/>
      <c r="X103" s="6"/>
      <c r="Y103" s="6"/>
      <c r="Z103" s="6"/>
      <c r="AA103" s="6"/>
      <c r="AB103" s="6"/>
      <c r="AC103" s="6"/>
      <c r="AE103" s="6"/>
      <c r="AF103" s="6"/>
      <c r="AG103" s="6"/>
      <c r="AH103" s="6"/>
      <c r="AI103" s="6"/>
      <c r="AJ103" s="6"/>
      <c r="AK103" s="6"/>
      <c r="AL103" s="6"/>
    </row>
    <row r="104" spans="8:38">
      <c r="H104" s="7"/>
      <c r="I104" s="7"/>
      <c r="J104" s="7"/>
      <c r="K104" s="7"/>
      <c r="L104" s="7"/>
      <c r="M104" s="7"/>
      <c r="N104" s="7"/>
      <c r="O104" s="7"/>
      <c r="P104" s="7"/>
      <c r="Q104" s="11"/>
      <c r="R104" s="11"/>
      <c r="S104" s="11"/>
      <c r="T104" s="11"/>
      <c r="U104" s="11"/>
      <c r="V104" s="6"/>
      <c r="W104" s="6"/>
      <c r="X104" s="6"/>
      <c r="Y104" s="6"/>
      <c r="Z104" s="6"/>
      <c r="AA104" s="6"/>
      <c r="AB104" s="6"/>
      <c r="AC104" s="6"/>
      <c r="AE104" s="6"/>
      <c r="AF104" s="6"/>
      <c r="AG104" s="6"/>
      <c r="AH104" s="6"/>
      <c r="AI104" s="6"/>
      <c r="AJ104" s="6"/>
      <c r="AK104" s="6"/>
      <c r="AL104" s="6"/>
    </row>
    <row r="105" spans="8:38">
      <c r="H105" s="7"/>
      <c r="I105" s="7"/>
      <c r="J105" s="7"/>
      <c r="K105" s="7"/>
      <c r="L105" s="7"/>
      <c r="M105" s="7"/>
      <c r="N105" s="7"/>
      <c r="O105" s="7"/>
      <c r="P105" s="7"/>
      <c r="Q105" s="11"/>
      <c r="R105" s="11"/>
      <c r="S105" s="11"/>
      <c r="T105" s="11"/>
      <c r="U105" s="11"/>
      <c r="V105" s="6"/>
      <c r="W105" s="6"/>
      <c r="X105" s="6"/>
      <c r="Y105" s="6"/>
      <c r="Z105" s="6"/>
      <c r="AA105" s="6"/>
      <c r="AB105" s="6"/>
      <c r="AC105" s="6"/>
      <c r="AE105" s="6"/>
      <c r="AF105" s="6"/>
      <c r="AG105" s="6"/>
      <c r="AH105" s="6"/>
      <c r="AI105" s="6"/>
      <c r="AJ105" s="6"/>
      <c r="AK105" s="6"/>
      <c r="AL105" s="6"/>
    </row>
    <row r="106" spans="8:38">
      <c r="H106" s="7"/>
      <c r="I106" s="7"/>
      <c r="J106" s="7"/>
      <c r="K106" s="7"/>
      <c r="L106" s="7"/>
      <c r="M106" s="7"/>
      <c r="N106" s="7"/>
      <c r="O106" s="7"/>
      <c r="P106" s="7"/>
      <c r="Q106" s="11"/>
      <c r="R106" s="11"/>
      <c r="S106" s="11"/>
      <c r="T106" s="11"/>
      <c r="U106" s="11"/>
      <c r="V106" s="6"/>
      <c r="W106" s="6"/>
      <c r="X106" s="6"/>
      <c r="Y106" s="6"/>
      <c r="Z106" s="6"/>
      <c r="AA106" s="6"/>
      <c r="AB106" s="6"/>
      <c r="AC106" s="6"/>
      <c r="AE106" s="6"/>
      <c r="AF106" s="6"/>
      <c r="AG106" s="6"/>
      <c r="AH106" s="6"/>
      <c r="AI106" s="6"/>
      <c r="AJ106" s="6"/>
      <c r="AK106" s="6"/>
      <c r="AL106" s="6"/>
    </row>
    <row r="107" spans="8:38">
      <c r="H107" s="7"/>
      <c r="I107" s="7"/>
      <c r="J107" s="7"/>
      <c r="K107" s="7"/>
      <c r="L107" s="7"/>
      <c r="M107" s="7"/>
      <c r="N107" s="7"/>
      <c r="O107" s="7"/>
      <c r="P107" s="7"/>
      <c r="Q107" s="11"/>
      <c r="R107" s="11"/>
      <c r="S107" s="11"/>
      <c r="T107" s="11"/>
      <c r="U107" s="11"/>
      <c r="V107" s="6"/>
      <c r="W107" s="6"/>
      <c r="X107" s="6"/>
      <c r="Y107" s="6"/>
      <c r="Z107" s="6"/>
      <c r="AA107" s="6"/>
      <c r="AB107" s="6"/>
      <c r="AC107" s="6"/>
      <c r="AE107" s="6"/>
      <c r="AF107" s="6"/>
      <c r="AG107" s="6"/>
      <c r="AH107" s="6"/>
      <c r="AI107" s="6"/>
      <c r="AJ107" s="6"/>
      <c r="AK107" s="6"/>
      <c r="AL107" s="6"/>
    </row>
    <row r="108" spans="8:38">
      <c r="H108" s="7"/>
      <c r="I108" s="7"/>
      <c r="J108" s="7"/>
      <c r="K108" s="7"/>
      <c r="L108" s="7"/>
      <c r="M108" s="7"/>
      <c r="N108" s="7"/>
      <c r="O108" s="7"/>
      <c r="P108" s="7"/>
      <c r="Q108" s="11"/>
      <c r="R108" s="11"/>
      <c r="S108" s="11"/>
      <c r="T108" s="11"/>
      <c r="U108" s="11"/>
      <c r="V108" s="6"/>
      <c r="W108" s="6"/>
      <c r="X108" s="6"/>
      <c r="Y108" s="6"/>
      <c r="Z108" s="6"/>
      <c r="AA108" s="6"/>
      <c r="AB108" s="6"/>
      <c r="AC108" s="6"/>
      <c r="AE108" s="6"/>
      <c r="AF108" s="6"/>
      <c r="AG108" s="6"/>
      <c r="AH108" s="6"/>
      <c r="AI108" s="6"/>
      <c r="AJ108" s="6"/>
      <c r="AK108" s="6"/>
      <c r="AL108" s="6"/>
    </row>
    <row r="109" spans="8:38">
      <c r="H109" s="7"/>
      <c r="I109" s="7"/>
      <c r="J109" s="7"/>
      <c r="K109" s="7"/>
      <c r="L109" s="7"/>
      <c r="M109" s="7"/>
      <c r="N109" s="7"/>
      <c r="O109" s="7"/>
      <c r="P109" s="7"/>
      <c r="Q109" s="11"/>
      <c r="R109" s="11"/>
      <c r="S109" s="11"/>
      <c r="T109" s="11"/>
      <c r="U109" s="11"/>
      <c r="V109" s="6"/>
      <c r="W109" s="6"/>
      <c r="X109" s="6"/>
      <c r="Y109" s="6"/>
      <c r="Z109" s="6"/>
      <c r="AA109" s="6"/>
      <c r="AB109" s="6"/>
      <c r="AC109" s="6"/>
      <c r="AE109" s="6"/>
      <c r="AF109" s="6"/>
      <c r="AG109" s="6"/>
      <c r="AH109" s="6"/>
      <c r="AI109" s="6"/>
      <c r="AJ109" s="6"/>
      <c r="AK109" s="6"/>
      <c r="AL109" s="6"/>
    </row>
    <row r="110" spans="8:38">
      <c r="Q110" s="6"/>
      <c r="R110" s="6"/>
      <c r="S110" s="6"/>
      <c r="T110" s="6"/>
      <c r="U110" s="6"/>
      <c r="V110" s="6"/>
      <c r="W110" s="6"/>
      <c r="X110" s="6"/>
      <c r="Y110" s="6"/>
      <c r="Z110" s="6"/>
      <c r="AA110" s="6"/>
      <c r="AB110" s="6"/>
      <c r="AC110" s="6"/>
      <c r="AE110" s="6"/>
      <c r="AF110" s="6"/>
      <c r="AG110" s="6"/>
      <c r="AH110" s="6"/>
      <c r="AI110" s="6"/>
      <c r="AJ110" s="6"/>
      <c r="AK110" s="6"/>
      <c r="AL110" s="6"/>
    </row>
    <row r="111" spans="8:38">
      <c r="Q111" s="6"/>
      <c r="R111" s="6"/>
      <c r="S111" s="6"/>
      <c r="T111" s="6"/>
      <c r="U111" s="6"/>
      <c r="V111" s="6"/>
      <c r="W111" s="6"/>
      <c r="X111" s="6"/>
      <c r="Y111" s="6"/>
      <c r="Z111" s="6"/>
      <c r="AA111" s="6"/>
      <c r="AB111" s="6"/>
      <c r="AC111" s="6"/>
      <c r="AE111" s="6"/>
      <c r="AF111" s="6"/>
      <c r="AG111" s="6"/>
      <c r="AH111" s="6"/>
      <c r="AI111" s="6"/>
      <c r="AJ111" s="6"/>
      <c r="AK111" s="6"/>
      <c r="AL111" s="6"/>
    </row>
    <row r="112" spans="8:38">
      <c r="Q112" s="6"/>
      <c r="R112" s="6"/>
      <c r="S112" s="6"/>
      <c r="T112" s="6"/>
      <c r="U112" s="6"/>
      <c r="V112" s="6"/>
      <c r="W112" s="6"/>
      <c r="X112" s="6"/>
      <c r="Y112" s="6"/>
      <c r="Z112" s="6"/>
      <c r="AA112" s="6"/>
      <c r="AB112" s="6"/>
      <c r="AC112" s="6"/>
      <c r="AE112" s="6"/>
      <c r="AF112" s="6"/>
      <c r="AG112" s="6"/>
      <c r="AH112" s="6"/>
      <c r="AI112" s="6"/>
      <c r="AJ112" s="6"/>
      <c r="AK112" s="6"/>
      <c r="AL112" s="6"/>
    </row>
    <row r="113" spans="17:38">
      <c r="Q113" s="6"/>
      <c r="R113" s="6"/>
      <c r="S113" s="6"/>
      <c r="T113" s="6"/>
      <c r="U113" s="6"/>
      <c r="V113" s="6"/>
      <c r="W113" s="6"/>
      <c r="X113" s="6"/>
      <c r="Y113" s="6"/>
      <c r="Z113" s="6"/>
      <c r="AA113" s="6"/>
      <c r="AB113" s="6"/>
      <c r="AC113" s="6"/>
      <c r="AE113" s="6"/>
      <c r="AF113" s="6"/>
      <c r="AG113" s="6"/>
      <c r="AH113" s="6"/>
      <c r="AI113" s="6"/>
      <c r="AJ113" s="6"/>
      <c r="AK113" s="6"/>
      <c r="AL113" s="6"/>
    </row>
    <row r="114" spans="17:38">
      <c r="Q114" s="6"/>
      <c r="R114" s="6"/>
      <c r="S114" s="6"/>
      <c r="T114" s="6"/>
      <c r="U114" s="6"/>
      <c r="V114" s="6"/>
      <c r="W114" s="6"/>
      <c r="X114" s="6"/>
      <c r="Y114" s="6"/>
      <c r="Z114" s="6"/>
      <c r="AA114" s="6"/>
      <c r="AB114" s="6"/>
      <c r="AC114" s="6"/>
      <c r="AE114" s="6"/>
      <c r="AF114" s="6"/>
      <c r="AG114" s="6"/>
      <c r="AH114" s="6"/>
      <c r="AI114" s="6"/>
      <c r="AJ114" s="6"/>
      <c r="AK114" s="6"/>
      <c r="AL114" s="6"/>
    </row>
    <row r="115" spans="17:38">
      <c r="Q115" s="6"/>
      <c r="R115" s="6"/>
      <c r="S115" s="6"/>
      <c r="T115" s="6"/>
      <c r="U115" s="6"/>
      <c r="V115" s="6"/>
      <c r="W115" s="6"/>
      <c r="X115" s="6"/>
      <c r="Y115" s="6"/>
      <c r="Z115" s="6"/>
      <c r="AA115" s="6"/>
      <c r="AB115" s="6"/>
      <c r="AC115" s="6"/>
      <c r="AE115" s="6"/>
      <c r="AF115" s="6"/>
      <c r="AG115" s="6"/>
      <c r="AH115" s="6"/>
      <c r="AI115" s="6"/>
      <c r="AJ115" s="6"/>
      <c r="AK115" s="6"/>
      <c r="AL115" s="6"/>
    </row>
    <row r="116" spans="17:38">
      <c r="Q116" s="6"/>
      <c r="R116" s="6"/>
      <c r="S116" s="6"/>
      <c r="T116" s="6"/>
      <c r="U116" s="6"/>
      <c r="V116" s="6"/>
      <c r="W116" s="6"/>
      <c r="X116" s="6"/>
      <c r="Y116" s="6"/>
      <c r="Z116" s="6"/>
      <c r="AA116" s="6"/>
      <c r="AB116" s="6"/>
      <c r="AC116" s="6"/>
      <c r="AE116" s="6"/>
      <c r="AF116" s="6"/>
      <c r="AG116" s="6"/>
      <c r="AH116" s="6"/>
      <c r="AI116" s="6"/>
      <c r="AJ116" s="6"/>
      <c r="AK116" s="6"/>
      <c r="AL116" s="6"/>
    </row>
    <row r="117" spans="17:38">
      <c r="Q117" s="6"/>
      <c r="R117" s="6"/>
      <c r="S117" s="6"/>
      <c r="T117" s="6"/>
      <c r="U117" s="6"/>
      <c r="V117" s="6"/>
      <c r="W117" s="6"/>
      <c r="X117" s="6"/>
      <c r="Y117" s="6"/>
      <c r="Z117" s="6"/>
      <c r="AA117" s="6"/>
      <c r="AB117" s="6"/>
      <c r="AC117" s="6"/>
      <c r="AE117" s="6"/>
      <c r="AF117" s="6"/>
      <c r="AG117" s="6"/>
      <c r="AH117" s="6"/>
      <c r="AI117" s="6"/>
      <c r="AJ117" s="6"/>
      <c r="AK117" s="6"/>
      <c r="AL117" s="6"/>
    </row>
    <row r="118" spans="17:38">
      <c r="Q118" s="6"/>
      <c r="R118" s="6"/>
      <c r="S118" s="6"/>
      <c r="T118" s="6"/>
      <c r="U118" s="6"/>
      <c r="V118" s="6"/>
      <c r="W118" s="6"/>
      <c r="X118" s="6"/>
      <c r="Y118" s="6"/>
      <c r="Z118" s="6"/>
      <c r="AA118" s="6"/>
      <c r="AB118" s="6"/>
      <c r="AC118" s="6"/>
      <c r="AE118" s="6"/>
      <c r="AF118" s="6"/>
      <c r="AG118" s="6"/>
      <c r="AH118" s="6"/>
      <c r="AI118" s="6"/>
      <c r="AJ118" s="6"/>
      <c r="AK118" s="6"/>
      <c r="AL118" s="6"/>
    </row>
    <row r="119" spans="17:38">
      <c r="Q119" s="6"/>
      <c r="R119" s="6"/>
      <c r="S119" s="6"/>
      <c r="T119" s="6"/>
      <c r="U119" s="6"/>
      <c r="V119" s="6"/>
      <c r="W119" s="6"/>
      <c r="X119" s="6"/>
      <c r="Y119" s="6"/>
      <c r="Z119" s="6"/>
      <c r="AA119" s="6"/>
      <c r="AB119" s="6"/>
      <c r="AC119" s="6"/>
      <c r="AE119" s="6"/>
      <c r="AF119" s="6"/>
      <c r="AG119" s="6"/>
      <c r="AH119" s="6"/>
      <c r="AI119" s="6"/>
      <c r="AJ119" s="6"/>
      <c r="AK119" s="6"/>
      <c r="AL119" s="6"/>
    </row>
    <row r="120" spans="17:38">
      <c r="Q120" s="6"/>
      <c r="R120" s="6"/>
      <c r="S120" s="6"/>
      <c r="T120" s="6"/>
      <c r="U120" s="6"/>
      <c r="V120" s="6"/>
      <c r="W120" s="6"/>
      <c r="X120" s="6"/>
      <c r="Y120" s="6"/>
      <c r="Z120" s="6"/>
      <c r="AA120" s="6"/>
      <c r="AB120" s="6"/>
      <c r="AC120" s="6"/>
      <c r="AE120" s="6"/>
      <c r="AF120" s="6"/>
      <c r="AG120" s="6"/>
      <c r="AH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85" fitToWidth="2" orientation="landscape" r:id="rId1"/>
  <colBreaks count="1" manualBreakCount="1">
    <brk id="15" max="49"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185738</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14288</xdr:colOff>
                    <xdr:row>3</xdr:row>
                    <xdr:rowOff>38100</xdr:rowOff>
                  </from>
                  <to>
                    <xdr:col>6</xdr:col>
                    <xdr:colOff>547688</xdr:colOff>
                    <xdr:row>4</xdr:row>
                    <xdr:rowOff>185738</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14288</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14288</xdr:colOff>
                    <xdr:row>2</xdr:row>
                    <xdr:rowOff>14288</xdr:rowOff>
                  </from>
                  <to>
                    <xdr:col>6</xdr:col>
                    <xdr:colOff>14288</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71438</xdr:rowOff>
                  </from>
                  <to>
                    <xdr:col>11</xdr:col>
                    <xdr:colOff>628650</xdr:colOff>
                    <xdr:row>3</xdr:row>
                    <xdr:rowOff>23813</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4763</xdr:colOff>
                    <xdr:row>1</xdr:row>
                    <xdr:rowOff>61913</xdr:rowOff>
                  </from>
                  <to>
                    <xdr:col>14</xdr:col>
                    <xdr:colOff>157163</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47625</xdr:rowOff>
                  </from>
                  <to>
                    <xdr:col>11</xdr:col>
                    <xdr:colOff>628650</xdr:colOff>
                    <xdr:row>5</xdr:row>
                    <xdr:rowOff>9525</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614363</xdr:colOff>
                    <xdr:row>1</xdr:row>
                    <xdr:rowOff>57150</xdr:rowOff>
                  </from>
                  <to>
                    <xdr:col>22</xdr:col>
                    <xdr:colOff>4763</xdr:colOff>
                    <xdr:row>3</xdr:row>
                    <xdr:rowOff>42863</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25"/>
  <cols>
    <col min="1" max="1" width="5.33203125" customWidth="1"/>
    <col min="2" max="2" width="3.796875" bestFit="1" customWidth="1"/>
    <col min="4" max="4" width="16.46484375" customWidth="1"/>
    <col min="5" max="5" width="21.9296875" customWidth="1"/>
    <col min="6" max="6" width="31.33203125" customWidth="1"/>
    <col min="7" max="7" width="6.796875" customWidth="1"/>
    <col min="10" max="10" width="3.59765625" customWidth="1"/>
    <col min="11" max="11" width="40.06640625" customWidth="1"/>
    <col min="12" max="12" width="6.9296875" customWidth="1"/>
  </cols>
  <sheetData>
    <row r="1" spans="2:12" ht="23.25">
      <c r="C1" s="160" t="s">
        <v>1900</v>
      </c>
      <c r="D1" s="160"/>
      <c r="E1" s="160"/>
      <c r="F1" s="160"/>
    </row>
    <row r="2" spans="2:12" ht="34.15" customHeight="1">
      <c r="C2" s="170" t="s">
        <v>1960</v>
      </c>
      <c r="D2" s="170"/>
      <c r="E2" s="170"/>
      <c r="F2" s="170"/>
      <c r="G2" s="170"/>
      <c r="H2" s="170"/>
    </row>
    <row r="3" spans="2:12" ht="28.15">
      <c r="B3" s="129" t="s">
        <v>113</v>
      </c>
      <c r="C3" s="129" t="s">
        <v>1883</v>
      </c>
      <c r="D3" s="129" t="s">
        <v>1884</v>
      </c>
      <c r="E3" s="129" t="s">
        <v>1885</v>
      </c>
      <c r="F3" s="129" t="s">
        <v>1886</v>
      </c>
      <c r="G3" s="130" t="s">
        <v>1887</v>
      </c>
      <c r="H3" s="146" t="s">
        <v>1901</v>
      </c>
    </row>
    <row r="4" spans="2:12">
      <c r="B4" s="156">
        <v>2022</v>
      </c>
      <c r="C4" s="156" t="s">
        <v>194</v>
      </c>
      <c r="D4" s="156" t="s">
        <v>1904</v>
      </c>
      <c r="E4" s="156" t="s">
        <v>22</v>
      </c>
      <c r="F4" s="156" t="s">
        <v>1782</v>
      </c>
      <c r="G4" s="157">
        <v>9</v>
      </c>
      <c r="H4" s="128"/>
      <c r="J4" s="132">
        <v>1</v>
      </c>
      <c r="K4" s="89" t="s">
        <v>25</v>
      </c>
      <c r="L4" s="159">
        <f>SUMIF(F$4:F$114,K4,G$4:G$114)</f>
        <v>0</v>
      </c>
    </row>
    <row r="5" spans="2:12">
      <c r="B5" s="156">
        <v>2022</v>
      </c>
      <c r="C5" s="156" t="s">
        <v>194</v>
      </c>
      <c r="D5" s="156" t="s">
        <v>1904</v>
      </c>
      <c r="E5" s="156" t="s">
        <v>22</v>
      </c>
      <c r="F5" s="156" t="s">
        <v>1783</v>
      </c>
      <c r="G5" s="157">
        <v>9</v>
      </c>
      <c r="H5" s="128"/>
      <c r="J5" s="132">
        <v>2</v>
      </c>
      <c r="K5" s="89" t="s">
        <v>1782</v>
      </c>
      <c r="L5" s="159">
        <f t="shared" ref="L5:L68" si="0">SUMIF(F$4:F$114,K5,G$4:G$114)</f>
        <v>9</v>
      </c>
    </row>
    <row r="6" spans="2:12">
      <c r="B6" s="156">
        <v>2022</v>
      </c>
      <c r="C6" s="156" t="s">
        <v>194</v>
      </c>
      <c r="D6" s="156" t="s">
        <v>1904</v>
      </c>
      <c r="E6" s="156" t="s">
        <v>22</v>
      </c>
      <c r="F6" s="156" t="s">
        <v>1784</v>
      </c>
      <c r="G6" s="157">
        <v>1</v>
      </c>
      <c r="H6" s="128"/>
      <c r="J6" s="132">
        <v>3</v>
      </c>
      <c r="K6" s="89" t="s">
        <v>1783</v>
      </c>
      <c r="L6" s="159">
        <f t="shared" si="0"/>
        <v>9</v>
      </c>
    </row>
    <row r="7" spans="2:12">
      <c r="B7" s="156">
        <v>2022</v>
      </c>
      <c r="C7" s="156" t="s">
        <v>194</v>
      </c>
      <c r="D7" s="156" t="s">
        <v>1904</v>
      </c>
      <c r="E7" s="156" t="s">
        <v>22</v>
      </c>
      <c r="F7" s="156" t="s">
        <v>1785</v>
      </c>
      <c r="G7" s="157">
        <v>20</v>
      </c>
      <c r="H7" s="128"/>
      <c r="J7" s="132">
        <v>4</v>
      </c>
      <c r="K7" s="89" t="s">
        <v>1784</v>
      </c>
      <c r="L7" s="159">
        <f t="shared" si="0"/>
        <v>1</v>
      </c>
    </row>
    <row r="8" spans="2:12">
      <c r="B8" s="156">
        <v>2022</v>
      </c>
      <c r="C8" s="156" t="s">
        <v>194</v>
      </c>
      <c r="D8" s="156" t="s">
        <v>1904</v>
      </c>
      <c r="E8" s="156" t="s">
        <v>22</v>
      </c>
      <c r="F8" s="156" t="s">
        <v>1786</v>
      </c>
      <c r="G8" s="157">
        <v>14</v>
      </c>
      <c r="H8" s="128"/>
      <c r="J8" s="132">
        <v>5</v>
      </c>
      <c r="K8" s="89" t="s">
        <v>1785</v>
      </c>
      <c r="L8" s="159">
        <f t="shared" si="0"/>
        <v>20</v>
      </c>
    </row>
    <row r="9" spans="2:12">
      <c r="B9" s="156">
        <v>2022</v>
      </c>
      <c r="C9" s="156" t="s">
        <v>194</v>
      </c>
      <c r="D9" s="156" t="s">
        <v>1904</v>
      </c>
      <c r="E9" s="156" t="s">
        <v>21</v>
      </c>
      <c r="F9" s="156" t="s">
        <v>21</v>
      </c>
      <c r="G9" s="157">
        <v>18</v>
      </c>
      <c r="H9" s="128"/>
      <c r="J9" s="132">
        <v>6</v>
      </c>
      <c r="K9" s="89" t="s">
        <v>1786</v>
      </c>
      <c r="L9" s="159">
        <f t="shared" si="0"/>
        <v>14</v>
      </c>
    </row>
    <row r="10" spans="2:12">
      <c r="B10" s="156">
        <v>2022</v>
      </c>
      <c r="C10" s="156" t="s">
        <v>194</v>
      </c>
      <c r="D10" s="156" t="s">
        <v>1904</v>
      </c>
      <c r="E10" s="156" t="s">
        <v>17</v>
      </c>
      <c r="F10" s="156" t="s">
        <v>1794</v>
      </c>
      <c r="G10" s="157">
        <v>2</v>
      </c>
      <c r="H10" s="128"/>
      <c r="J10" s="132">
        <v>7</v>
      </c>
      <c r="K10" s="89" t="s">
        <v>21</v>
      </c>
      <c r="L10" s="159">
        <f>SUMIF(F$4:F$114,K10,G$4:G$114)</f>
        <v>18</v>
      </c>
    </row>
    <row r="11" spans="2:12">
      <c r="B11" s="156">
        <v>2022</v>
      </c>
      <c r="C11" s="156" t="s">
        <v>194</v>
      </c>
      <c r="D11" s="156" t="s">
        <v>1904</v>
      </c>
      <c r="E11" s="156" t="s">
        <v>17</v>
      </c>
      <c r="F11" s="156" t="s">
        <v>1795</v>
      </c>
      <c r="G11" s="157">
        <v>7</v>
      </c>
      <c r="H11" s="128"/>
      <c r="J11" s="132">
        <v>8</v>
      </c>
      <c r="K11" s="89" t="s">
        <v>1787</v>
      </c>
      <c r="L11" s="159">
        <f t="shared" si="0"/>
        <v>0</v>
      </c>
    </row>
    <row r="12" spans="2:12">
      <c r="B12" s="156">
        <v>2022</v>
      </c>
      <c r="C12" s="156" t="s">
        <v>194</v>
      </c>
      <c r="D12" s="156" t="s">
        <v>1904</v>
      </c>
      <c r="E12" s="156" t="s">
        <v>17</v>
      </c>
      <c r="F12" s="156" t="s">
        <v>1796</v>
      </c>
      <c r="G12" s="157">
        <v>2</v>
      </c>
      <c r="H12" s="128"/>
      <c r="J12" s="132">
        <v>9</v>
      </c>
      <c r="K12" s="89" t="s">
        <v>1788</v>
      </c>
      <c r="L12" s="159">
        <f t="shared" si="0"/>
        <v>0</v>
      </c>
    </row>
    <row r="13" spans="2:12">
      <c r="B13" s="156">
        <v>2022</v>
      </c>
      <c r="C13" s="156" t="s">
        <v>194</v>
      </c>
      <c r="D13" s="156" t="s">
        <v>1904</v>
      </c>
      <c r="E13" s="156" t="s">
        <v>17</v>
      </c>
      <c r="F13" s="156" t="s">
        <v>1797</v>
      </c>
      <c r="G13" s="157">
        <v>4</v>
      </c>
      <c r="H13" s="128"/>
      <c r="J13" s="132">
        <v>10</v>
      </c>
      <c r="K13" s="89" t="s">
        <v>1789</v>
      </c>
      <c r="L13" s="159">
        <f t="shared" si="0"/>
        <v>0</v>
      </c>
    </row>
    <row r="14" spans="2:12">
      <c r="B14" s="156">
        <v>2022</v>
      </c>
      <c r="C14" s="156" t="s">
        <v>194</v>
      </c>
      <c r="D14" s="156" t="s">
        <v>1904</v>
      </c>
      <c r="E14" s="156" t="s">
        <v>17</v>
      </c>
      <c r="F14" s="156" t="s">
        <v>1798</v>
      </c>
      <c r="G14" s="157">
        <v>3</v>
      </c>
      <c r="H14" s="128"/>
      <c r="J14" s="132">
        <v>11</v>
      </c>
      <c r="K14" s="89" t="s">
        <v>1790</v>
      </c>
      <c r="L14" s="159">
        <f t="shared" si="0"/>
        <v>0</v>
      </c>
    </row>
    <row r="15" spans="2:12">
      <c r="B15" s="156">
        <v>2022</v>
      </c>
      <c r="C15" s="156" t="s">
        <v>194</v>
      </c>
      <c r="D15" s="156" t="s">
        <v>1904</v>
      </c>
      <c r="E15" s="156" t="s">
        <v>17</v>
      </c>
      <c r="F15" s="156" t="s">
        <v>1799</v>
      </c>
      <c r="G15" s="157">
        <v>1</v>
      </c>
      <c r="H15" s="128"/>
      <c r="J15" s="132">
        <v>12</v>
      </c>
      <c r="K15" s="89" t="s">
        <v>1791</v>
      </c>
      <c r="L15" s="159">
        <f t="shared" si="0"/>
        <v>0</v>
      </c>
    </row>
    <row r="16" spans="2:12">
      <c r="B16" s="156">
        <v>2022</v>
      </c>
      <c r="C16" s="156" t="s">
        <v>194</v>
      </c>
      <c r="D16" s="156" t="s">
        <v>1904</v>
      </c>
      <c r="E16" s="156" t="s">
        <v>16</v>
      </c>
      <c r="F16" s="156" t="s">
        <v>1802</v>
      </c>
      <c r="G16" s="157">
        <v>2</v>
      </c>
      <c r="H16" s="128"/>
      <c r="J16" s="132">
        <v>13</v>
      </c>
      <c r="K16" s="89" t="s">
        <v>1792</v>
      </c>
      <c r="L16" s="159">
        <f t="shared" si="0"/>
        <v>0</v>
      </c>
    </row>
    <row r="17" spans="2:12">
      <c r="B17" s="156">
        <v>2022</v>
      </c>
      <c r="C17" s="156" t="s">
        <v>194</v>
      </c>
      <c r="D17" s="156" t="s">
        <v>1904</v>
      </c>
      <c r="E17" s="156" t="s">
        <v>16</v>
      </c>
      <c r="F17" s="156" t="s">
        <v>1803</v>
      </c>
      <c r="G17" s="157">
        <v>5</v>
      </c>
      <c r="H17" s="128"/>
      <c r="J17" s="132">
        <v>14</v>
      </c>
      <c r="K17" s="89" t="s">
        <v>1793</v>
      </c>
      <c r="L17" s="159">
        <f t="shared" si="0"/>
        <v>0</v>
      </c>
    </row>
    <row r="18" spans="2:12">
      <c r="B18" s="156">
        <v>2022</v>
      </c>
      <c r="C18" s="156" t="s">
        <v>194</v>
      </c>
      <c r="D18" s="156" t="s">
        <v>1905</v>
      </c>
      <c r="E18" s="156" t="s">
        <v>15</v>
      </c>
      <c r="F18" s="156" t="s">
        <v>1804</v>
      </c>
      <c r="G18" s="157">
        <v>2</v>
      </c>
      <c r="H18" s="128"/>
      <c r="J18" s="132">
        <v>15</v>
      </c>
      <c r="K18" s="89" t="s">
        <v>1794</v>
      </c>
      <c r="L18" s="159">
        <f t="shared" si="0"/>
        <v>2</v>
      </c>
    </row>
    <row r="19" spans="2:12">
      <c r="B19" s="156">
        <v>2022</v>
      </c>
      <c r="C19" s="156" t="s">
        <v>194</v>
      </c>
      <c r="D19" s="156" t="s">
        <v>1905</v>
      </c>
      <c r="E19" s="156" t="s">
        <v>15</v>
      </c>
      <c r="F19" s="156" t="s">
        <v>1806</v>
      </c>
      <c r="G19" s="157">
        <v>3</v>
      </c>
      <c r="H19" s="128"/>
      <c r="J19" s="132">
        <v>16</v>
      </c>
      <c r="K19" s="89" t="s">
        <v>1795</v>
      </c>
      <c r="L19" s="159">
        <f t="shared" si="0"/>
        <v>7</v>
      </c>
    </row>
    <row r="20" spans="2:12">
      <c r="B20" s="156">
        <v>2022</v>
      </c>
      <c r="C20" s="156" t="s">
        <v>194</v>
      </c>
      <c r="D20" s="156" t="s">
        <v>1905</v>
      </c>
      <c r="E20" s="156" t="s">
        <v>14</v>
      </c>
      <c r="F20" s="156" t="s">
        <v>1807</v>
      </c>
      <c r="G20" s="157">
        <v>45</v>
      </c>
      <c r="H20" s="128"/>
      <c r="J20" s="132">
        <v>17</v>
      </c>
      <c r="K20" s="89" t="s">
        <v>1796</v>
      </c>
      <c r="L20" s="159">
        <f t="shared" si="0"/>
        <v>2</v>
      </c>
    </row>
    <row r="21" spans="2:12">
      <c r="B21" s="156">
        <v>2022</v>
      </c>
      <c r="C21" s="156" t="s">
        <v>194</v>
      </c>
      <c r="D21" s="156" t="s">
        <v>1905</v>
      </c>
      <c r="E21" s="156" t="s">
        <v>14</v>
      </c>
      <c r="F21" s="156" t="s">
        <v>1808</v>
      </c>
      <c r="G21" s="157">
        <v>3</v>
      </c>
      <c r="H21" s="128"/>
      <c r="J21" s="132">
        <v>18</v>
      </c>
      <c r="K21" s="89" t="s">
        <v>1797</v>
      </c>
      <c r="L21" s="159">
        <f t="shared" si="0"/>
        <v>4</v>
      </c>
    </row>
    <row r="22" spans="2:12">
      <c r="B22" s="156">
        <v>2022</v>
      </c>
      <c r="C22" s="156" t="s">
        <v>194</v>
      </c>
      <c r="D22" s="156" t="s">
        <v>1905</v>
      </c>
      <c r="E22" s="156" t="s">
        <v>14</v>
      </c>
      <c r="F22" s="156" t="s">
        <v>1809</v>
      </c>
      <c r="G22" s="157">
        <v>1</v>
      </c>
      <c r="H22" s="128"/>
      <c r="J22" s="132">
        <v>19</v>
      </c>
      <c r="K22" s="89" t="s">
        <v>1798</v>
      </c>
      <c r="L22" s="159">
        <f t="shared" si="0"/>
        <v>3</v>
      </c>
    </row>
    <row r="23" spans="2:12">
      <c r="B23" s="156">
        <v>2022</v>
      </c>
      <c r="C23" s="156" t="s">
        <v>194</v>
      </c>
      <c r="D23" s="156" t="s">
        <v>1905</v>
      </c>
      <c r="E23" s="156" t="s">
        <v>13</v>
      </c>
      <c r="F23" s="156" t="s">
        <v>1810</v>
      </c>
      <c r="G23" s="157">
        <v>1</v>
      </c>
      <c r="H23" s="128"/>
      <c r="J23" s="132">
        <v>20</v>
      </c>
      <c r="K23" s="89" t="s">
        <v>1799</v>
      </c>
      <c r="L23" s="159">
        <f t="shared" si="0"/>
        <v>1</v>
      </c>
    </row>
    <row r="24" spans="2:12">
      <c r="B24" s="156">
        <v>2022</v>
      </c>
      <c r="C24" s="156" t="s">
        <v>194</v>
      </c>
      <c r="D24" s="156" t="s">
        <v>1905</v>
      </c>
      <c r="E24" s="156" t="s">
        <v>13</v>
      </c>
      <c r="F24" s="156" t="s">
        <v>1812</v>
      </c>
      <c r="G24" s="157">
        <v>26</v>
      </c>
      <c r="H24" s="128"/>
      <c r="J24" s="132">
        <v>21</v>
      </c>
      <c r="K24" s="89" t="s">
        <v>1800</v>
      </c>
      <c r="L24" s="159">
        <f t="shared" si="0"/>
        <v>0</v>
      </c>
    </row>
    <row r="25" spans="2:12">
      <c r="B25" s="156">
        <v>2022</v>
      </c>
      <c r="C25" s="156" t="s">
        <v>194</v>
      </c>
      <c r="D25" s="156" t="s">
        <v>1905</v>
      </c>
      <c r="E25" s="156" t="s">
        <v>13</v>
      </c>
      <c r="F25" s="156" t="s">
        <v>1813</v>
      </c>
      <c r="G25" s="157">
        <v>8</v>
      </c>
      <c r="H25" s="128"/>
      <c r="J25" s="132">
        <v>22</v>
      </c>
      <c r="K25" s="89" t="s">
        <v>1801</v>
      </c>
      <c r="L25" s="159">
        <f t="shared" si="0"/>
        <v>0</v>
      </c>
    </row>
    <row r="26" spans="2:12">
      <c r="B26" s="156">
        <v>2022</v>
      </c>
      <c r="C26" s="156" t="s">
        <v>194</v>
      </c>
      <c r="D26" s="156" t="s">
        <v>1905</v>
      </c>
      <c r="E26" s="156" t="s">
        <v>12</v>
      </c>
      <c r="F26" s="156" t="s">
        <v>1815</v>
      </c>
      <c r="G26" s="157">
        <v>2</v>
      </c>
      <c r="H26" s="128"/>
      <c r="J26" s="132">
        <v>23</v>
      </c>
      <c r="K26" s="89" t="s">
        <v>1802</v>
      </c>
      <c r="L26" s="159">
        <f t="shared" si="0"/>
        <v>2</v>
      </c>
    </row>
    <row r="27" spans="2:12">
      <c r="B27" s="156">
        <v>2022</v>
      </c>
      <c r="C27" s="156" t="s">
        <v>194</v>
      </c>
      <c r="D27" s="156" t="s">
        <v>1905</v>
      </c>
      <c r="E27" s="156" t="s">
        <v>12</v>
      </c>
      <c r="F27" s="156" t="s">
        <v>1816</v>
      </c>
      <c r="G27" s="157">
        <v>11</v>
      </c>
      <c r="H27" s="128"/>
      <c r="J27" s="132">
        <v>24</v>
      </c>
      <c r="K27" s="89" t="s">
        <v>1803</v>
      </c>
      <c r="L27" s="159">
        <f t="shared" si="0"/>
        <v>5</v>
      </c>
    </row>
    <row r="28" spans="2:12">
      <c r="B28" s="156">
        <v>2022</v>
      </c>
      <c r="C28" s="156" t="s">
        <v>194</v>
      </c>
      <c r="D28" s="156" t="s">
        <v>1905</v>
      </c>
      <c r="E28" s="156" t="s">
        <v>12</v>
      </c>
      <c r="F28" s="156" t="s">
        <v>1817</v>
      </c>
      <c r="G28" s="157">
        <v>5</v>
      </c>
      <c r="H28" s="128"/>
      <c r="J28" s="132">
        <v>25</v>
      </c>
      <c r="K28" s="89" t="s">
        <v>1804</v>
      </c>
      <c r="L28" s="159">
        <f>SUMIF(F$4:F$114,K28,G$4:G$114)</f>
        <v>2</v>
      </c>
    </row>
    <row r="29" spans="2:12">
      <c r="B29" s="156">
        <v>2022</v>
      </c>
      <c r="C29" s="156" t="s">
        <v>194</v>
      </c>
      <c r="D29" s="156" t="s">
        <v>1905</v>
      </c>
      <c r="E29" s="156" t="s">
        <v>12</v>
      </c>
      <c r="F29" s="156" t="s">
        <v>1818</v>
      </c>
      <c r="G29" s="157">
        <v>1</v>
      </c>
      <c r="H29" s="128"/>
      <c r="J29" s="132">
        <v>26</v>
      </c>
      <c r="K29" s="89" t="s">
        <v>1805</v>
      </c>
      <c r="L29" s="159">
        <f t="shared" si="0"/>
        <v>0</v>
      </c>
    </row>
    <row r="30" spans="2:12">
      <c r="B30" s="156">
        <v>2022</v>
      </c>
      <c r="C30" s="156" t="s">
        <v>194</v>
      </c>
      <c r="D30" s="156" t="s">
        <v>1905</v>
      </c>
      <c r="E30" s="156" t="s">
        <v>12</v>
      </c>
      <c r="F30" s="156" t="s">
        <v>1819</v>
      </c>
      <c r="G30" s="157">
        <v>6</v>
      </c>
      <c r="H30" s="128"/>
      <c r="J30" s="132">
        <v>27</v>
      </c>
      <c r="K30" s="89" t="s">
        <v>1806</v>
      </c>
      <c r="L30" s="159">
        <f t="shared" si="0"/>
        <v>3</v>
      </c>
    </row>
    <row r="31" spans="2:12">
      <c r="B31" s="156">
        <v>2022</v>
      </c>
      <c r="C31" s="156" t="s">
        <v>194</v>
      </c>
      <c r="D31" s="156" t="s">
        <v>1905</v>
      </c>
      <c r="E31" s="156" t="s">
        <v>12</v>
      </c>
      <c r="F31" s="156" t="s">
        <v>1821</v>
      </c>
      <c r="G31" s="157">
        <v>28</v>
      </c>
      <c r="H31" s="128"/>
      <c r="J31" s="132">
        <v>28</v>
      </c>
      <c r="K31" s="89" t="s">
        <v>1807</v>
      </c>
      <c r="L31" s="159">
        <f t="shared" si="0"/>
        <v>45</v>
      </c>
    </row>
    <row r="32" spans="2:12">
      <c r="B32" s="156">
        <v>2022</v>
      </c>
      <c r="C32" s="156" t="s">
        <v>194</v>
      </c>
      <c r="D32" s="156" t="s">
        <v>1905</v>
      </c>
      <c r="E32" s="156" t="s">
        <v>11</v>
      </c>
      <c r="F32" s="156" t="s">
        <v>1822</v>
      </c>
      <c r="G32" s="157">
        <v>3</v>
      </c>
      <c r="H32" s="128"/>
      <c r="J32" s="132">
        <v>29</v>
      </c>
      <c r="K32" s="89" t="s">
        <v>1808</v>
      </c>
      <c r="L32" s="159">
        <f t="shared" si="0"/>
        <v>3</v>
      </c>
    </row>
    <row r="33" spans="2:12">
      <c r="B33" s="156">
        <v>2022</v>
      </c>
      <c r="C33" s="156" t="s">
        <v>194</v>
      </c>
      <c r="D33" s="156" t="s">
        <v>1905</v>
      </c>
      <c r="E33" s="156" t="s">
        <v>11</v>
      </c>
      <c r="F33" s="156" t="s">
        <v>1824</v>
      </c>
      <c r="G33" s="157">
        <v>12</v>
      </c>
      <c r="H33" s="128"/>
      <c r="J33" s="132">
        <v>30</v>
      </c>
      <c r="K33" s="89" t="s">
        <v>1809</v>
      </c>
      <c r="L33" s="159">
        <f t="shared" si="0"/>
        <v>1</v>
      </c>
    </row>
    <row r="34" spans="2:12">
      <c r="B34" s="156">
        <v>2022</v>
      </c>
      <c r="C34" s="156" t="s">
        <v>194</v>
      </c>
      <c r="D34" s="156" t="s">
        <v>1906</v>
      </c>
      <c r="E34" s="156" t="s">
        <v>10</v>
      </c>
      <c r="F34" s="156" t="s">
        <v>1831</v>
      </c>
      <c r="G34" s="157">
        <v>2</v>
      </c>
      <c r="H34" s="128"/>
      <c r="J34" s="132">
        <v>31</v>
      </c>
      <c r="K34" s="89" t="s">
        <v>1810</v>
      </c>
      <c r="L34" s="159">
        <f t="shared" si="0"/>
        <v>1</v>
      </c>
    </row>
    <row r="35" spans="2:12">
      <c r="B35" s="156">
        <v>2022</v>
      </c>
      <c r="C35" s="156" t="s">
        <v>194</v>
      </c>
      <c r="D35" s="156" t="s">
        <v>1906</v>
      </c>
      <c r="E35" s="156" t="s">
        <v>9</v>
      </c>
      <c r="F35" s="156" t="s">
        <v>1832</v>
      </c>
      <c r="G35" s="157">
        <v>2</v>
      </c>
      <c r="H35" s="128"/>
      <c r="J35" s="132">
        <v>32</v>
      </c>
      <c r="K35" s="89" t="s">
        <v>1811</v>
      </c>
      <c r="L35" s="159">
        <f t="shared" si="0"/>
        <v>0</v>
      </c>
    </row>
    <row r="36" spans="2:12">
      <c r="B36" s="156">
        <v>2022</v>
      </c>
      <c r="C36" s="156" t="s">
        <v>194</v>
      </c>
      <c r="D36" s="156" t="s">
        <v>1906</v>
      </c>
      <c r="E36" s="156" t="s">
        <v>8</v>
      </c>
      <c r="F36" s="156" t="s">
        <v>1834</v>
      </c>
      <c r="G36" s="157">
        <v>2</v>
      </c>
      <c r="H36" s="128"/>
      <c r="J36" s="132">
        <v>33</v>
      </c>
      <c r="K36" s="89" t="s">
        <v>1812</v>
      </c>
      <c r="L36" s="159">
        <f t="shared" si="0"/>
        <v>26</v>
      </c>
    </row>
    <row r="37" spans="2:12">
      <c r="B37" s="156">
        <v>2022</v>
      </c>
      <c r="C37" s="156" t="s">
        <v>194</v>
      </c>
      <c r="D37" s="156" t="s">
        <v>1906</v>
      </c>
      <c r="E37" s="156" t="s">
        <v>8</v>
      </c>
      <c r="F37" s="156" t="s">
        <v>1835</v>
      </c>
      <c r="G37" s="157">
        <v>10</v>
      </c>
      <c r="H37" s="128"/>
      <c r="J37" s="132">
        <v>34</v>
      </c>
      <c r="K37" s="89" t="s">
        <v>1813</v>
      </c>
      <c r="L37" s="159">
        <f t="shared" si="0"/>
        <v>8</v>
      </c>
    </row>
    <row r="38" spans="2:12">
      <c r="B38" s="156">
        <v>2022</v>
      </c>
      <c r="C38" s="156" t="s">
        <v>194</v>
      </c>
      <c r="D38" s="156" t="s">
        <v>1907</v>
      </c>
      <c r="E38" s="156" t="s">
        <v>7</v>
      </c>
      <c r="F38" s="156" t="s">
        <v>1837</v>
      </c>
      <c r="G38" s="157">
        <v>10</v>
      </c>
      <c r="H38" s="128"/>
      <c r="J38" s="132">
        <v>35</v>
      </c>
      <c r="K38" s="89" t="s">
        <v>1814</v>
      </c>
      <c r="L38" s="159">
        <f t="shared" si="0"/>
        <v>0</v>
      </c>
    </row>
    <row r="39" spans="2:12">
      <c r="B39" s="156">
        <v>2022</v>
      </c>
      <c r="C39" s="156" t="s">
        <v>194</v>
      </c>
      <c r="D39" s="156" t="s">
        <v>1907</v>
      </c>
      <c r="E39" s="156" t="s">
        <v>7</v>
      </c>
      <c r="F39" s="156" t="s">
        <v>1838</v>
      </c>
      <c r="G39" s="157">
        <v>12</v>
      </c>
      <c r="H39" s="128"/>
      <c r="J39" s="132">
        <v>36</v>
      </c>
      <c r="K39" s="89" t="s">
        <v>1815</v>
      </c>
      <c r="L39" s="159">
        <f t="shared" si="0"/>
        <v>2</v>
      </c>
    </row>
    <row r="40" spans="2:12">
      <c r="B40" s="156">
        <v>2022</v>
      </c>
      <c r="C40" s="156" t="s">
        <v>194</v>
      </c>
      <c r="D40" s="156" t="s">
        <v>1907</v>
      </c>
      <c r="E40" s="156" t="s">
        <v>7</v>
      </c>
      <c r="F40" s="156" t="s">
        <v>1839</v>
      </c>
      <c r="G40" s="157">
        <v>2</v>
      </c>
      <c r="H40" s="128"/>
      <c r="J40" s="132">
        <v>37</v>
      </c>
      <c r="K40" s="89" t="s">
        <v>1816</v>
      </c>
      <c r="L40" s="159">
        <f t="shared" si="0"/>
        <v>11</v>
      </c>
    </row>
    <row r="41" spans="2:12">
      <c r="B41" s="156">
        <v>2022</v>
      </c>
      <c r="C41" s="156" t="s">
        <v>194</v>
      </c>
      <c r="D41" s="156" t="s">
        <v>1907</v>
      </c>
      <c r="E41" s="156" t="s">
        <v>6</v>
      </c>
      <c r="F41" s="156" t="s">
        <v>1841</v>
      </c>
      <c r="G41" s="157">
        <v>2</v>
      </c>
      <c r="H41" s="128"/>
      <c r="J41" s="132">
        <v>38</v>
      </c>
      <c r="K41" s="89" t="s">
        <v>1817</v>
      </c>
      <c r="L41" s="159">
        <f t="shared" si="0"/>
        <v>5</v>
      </c>
    </row>
    <row r="42" spans="2:12">
      <c r="B42" s="156">
        <v>2022</v>
      </c>
      <c r="C42" s="156" t="s">
        <v>194</v>
      </c>
      <c r="D42" s="156" t="s">
        <v>1907</v>
      </c>
      <c r="E42" s="156" t="s">
        <v>6</v>
      </c>
      <c r="F42" s="156" t="s">
        <v>1842</v>
      </c>
      <c r="G42" s="157">
        <v>8</v>
      </c>
      <c r="H42" s="128"/>
      <c r="J42" s="132">
        <v>39</v>
      </c>
      <c r="K42" s="89" t="s">
        <v>1818</v>
      </c>
      <c r="L42" s="159">
        <f t="shared" si="0"/>
        <v>1</v>
      </c>
    </row>
    <row r="43" spans="2:12">
      <c r="B43" s="156">
        <v>2022</v>
      </c>
      <c r="C43" s="156" t="s">
        <v>194</v>
      </c>
      <c r="D43" s="156" t="s">
        <v>1907</v>
      </c>
      <c r="E43" s="156" t="s">
        <v>6</v>
      </c>
      <c r="F43" s="156" t="s">
        <v>1843</v>
      </c>
      <c r="G43" s="157">
        <v>1</v>
      </c>
      <c r="H43" s="128"/>
      <c r="J43" s="132">
        <v>40</v>
      </c>
      <c r="K43" s="89" t="s">
        <v>1819</v>
      </c>
      <c r="L43" s="159">
        <f t="shared" si="0"/>
        <v>6</v>
      </c>
    </row>
    <row r="44" spans="2:12">
      <c r="B44" s="156">
        <v>2022</v>
      </c>
      <c r="C44" s="156" t="s">
        <v>194</v>
      </c>
      <c r="D44" s="156" t="s">
        <v>1907</v>
      </c>
      <c r="E44" s="156" t="s">
        <v>6</v>
      </c>
      <c r="F44" s="156" t="s">
        <v>1844</v>
      </c>
      <c r="G44" s="157">
        <v>1</v>
      </c>
      <c r="H44" s="128"/>
      <c r="J44" s="132">
        <v>41</v>
      </c>
      <c r="K44" s="89" t="s">
        <v>1820</v>
      </c>
      <c r="L44" s="159">
        <f t="shared" si="0"/>
        <v>0</v>
      </c>
    </row>
    <row r="45" spans="2:12">
      <c r="B45" s="156">
        <v>2022</v>
      </c>
      <c r="C45" s="156" t="s">
        <v>194</v>
      </c>
      <c r="D45" s="156" t="s">
        <v>1907</v>
      </c>
      <c r="E45" s="156" t="s">
        <v>6</v>
      </c>
      <c r="F45" s="156" t="s">
        <v>1845</v>
      </c>
      <c r="G45" s="157">
        <v>1</v>
      </c>
      <c r="H45" s="128"/>
      <c r="J45" s="132">
        <v>42</v>
      </c>
      <c r="K45" s="89" t="s">
        <v>1821</v>
      </c>
      <c r="L45" s="159">
        <f t="shared" si="0"/>
        <v>28</v>
      </c>
    </row>
    <row r="46" spans="2:12">
      <c r="B46" s="156">
        <v>2022</v>
      </c>
      <c r="C46" s="156" t="s">
        <v>194</v>
      </c>
      <c r="D46" s="156" t="s">
        <v>1907</v>
      </c>
      <c r="E46" s="156" t="s">
        <v>5</v>
      </c>
      <c r="F46" s="156" t="s">
        <v>1849</v>
      </c>
      <c r="G46" s="157">
        <v>2</v>
      </c>
      <c r="H46" s="128"/>
      <c r="J46" s="132">
        <v>43</v>
      </c>
      <c r="K46" s="89" t="s">
        <v>1822</v>
      </c>
      <c r="L46" s="159">
        <f t="shared" si="0"/>
        <v>3</v>
      </c>
    </row>
    <row r="47" spans="2:12">
      <c r="B47" s="156">
        <v>2022</v>
      </c>
      <c r="C47" s="156" t="s">
        <v>194</v>
      </c>
      <c r="D47" s="156" t="s">
        <v>1908</v>
      </c>
      <c r="E47" s="156" t="s">
        <v>4</v>
      </c>
      <c r="F47" s="156" t="s">
        <v>1855</v>
      </c>
      <c r="G47" s="157">
        <v>8</v>
      </c>
      <c r="H47" s="128"/>
      <c r="J47" s="132">
        <v>44</v>
      </c>
      <c r="K47" s="89" t="s">
        <v>1823</v>
      </c>
      <c r="L47" s="159">
        <f t="shared" si="0"/>
        <v>0</v>
      </c>
    </row>
    <row r="48" spans="2:12">
      <c r="B48" s="156">
        <v>2022</v>
      </c>
      <c r="C48" s="156" t="s">
        <v>194</v>
      </c>
      <c r="D48" s="156" t="s">
        <v>1908</v>
      </c>
      <c r="E48" s="156" t="s">
        <v>4</v>
      </c>
      <c r="F48" s="156" t="s">
        <v>1858</v>
      </c>
      <c r="G48" s="157">
        <v>6</v>
      </c>
      <c r="H48" s="128"/>
      <c r="J48" s="132">
        <v>45</v>
      </c>
      <c r="K48" s="89" t="s">
        <v>1824</v>
      </c>
      <c r="L48" s="159">
        <f t="shared" si="0"/>
        <v>12</v>
      </c>
    </row>
    <row r="49" spans="2:12">
      <c r="B49" s="156">
        <v>2022</v>
      </c>
      <c r="C49" s="156" t="s">
        <v>194</v>
      </c>
      <c r="D49" s="156" t="s">
        <v>1908</v>
      </c>
      <c r="E49" s="156" t="s">
        <v>3</v>
      </c>
      <c r="F49" s="156" t="s">
        <v>1859</v>
      </c>
      <c r="G49" s="157">
        <v>56</v>
      </c>
      <c r="H49" s="128"/>
      <c r="J49" s="132">
        <v>46</v>
      </c>
      <c r="K49" s="89" t="s">
        <v>1825</v>
      </c>
      <c r="L49" s="159">
        <f t="shared" si="0"/>
        <v>0</v>
      </c>
    </row>
    <row r="50" spans="2:12">
      <c r="B50" s="156">
        <v>2022</v>
      </c>
      <c r="C50" s="156" t="s">
        <v>194</v>
      </c>
      <c r="D50" s="156" t="s">
        <v>1908</v>
      </c>
      <c r="E50" s="156" t="s">
        <v>3</v>
      </c>
      <c r="F50" s="156" t="s">
        <v>1860</v>
      </c>
      <c r="G50" s="157">
        <v>26</v>
      </c>
      <c r="H50" s="128"/>
      <c r="J50" s="132">
        <v>47</v>
      </c>
      <c r="K50" s="89" t="s">
        <v>1826</v>
      </c>
      <c r="L50" s="159">
        <f t="shared" si="0"/>
        <v>0</v>
      </c>
    </row>
    <row r="51" spans="2:12">
      <c r="B51" s="156">
        <v>2022</v>
      </c>
      <c r="C51" s="156" t="s">
        <v>194</v>
      </c>
      <c r="D51" s="156" t="s">
        <v>1908</v>
      </c>
      <c r="E51" s="156" t="s">
        <v>3</v>
      </c>
      <c r="F51" s="156" t="s">
        <v>1861</v>
      </c>
      <c r="G51" s="157">
        <v>2</v>
      </c>
      <c r="H51" s="128"/>
      <c r="J51" s="132">
        <v>48</v>
      </c>
      <c r="K51" s="89" t="s">
        <v>1827</v>
      </c>
      <c r="L51" s="159">
        <f t="shared" si="0"/>
        <v>0</v>
      </c>
    </row>
    <row r="52" spans="2:12">
      <c r="B52" s="156">
        <v>2022</v>
      </c>
      <c r="C52" s="156" t="s">
        <v>194</v>
      </c>
      <c r="D52" s="156" t="s">
        <v>1909</v>
      </c>
      <c r="E52" s="156" t="s">
        <v>0</v>
      </c>
      <c r="F52" s="156" t="s">
        <v>1876</v>
      </c>
      <c r="G52" s="157">
        <v>19</v>
      </c>
      <c r="H52" s="128"/>
      <c r="J52" s="132">
        <v>49</v>
      </c>
      <c r="K52" s="89" t="s">
        <v>1828</v>
      </c>
      <c r="L52" s="159">
        <f t="shared" si="0"/>
        <v>0</v>
      </c>
    </row>
    <row r="53" spans="2:12">
      <c r="B53" s="156"/>
      <c r="C53" s="156"/>
      <c r="D53" s="156"/>
      <c r="E53" s="156"/>
      <c r="F53" s="156"/>
      <c r="G53" s="157"/>
      <c r="H53" s="128"/>
      <c r="J53" s="132">
        <v>50</v>
      </c>
      <c r="K53" s="89" t="s">
        <v>1829</v>
      </c>
      <c r="L53" s="159">
        <f t="shared" si="0"/>
        <v>0</v>
      </c>
    </row>
    <row r="54" spans="2:12">
      <c r="B54" s="156"/>
      <c r="C54" s="156"/>
      <c r="D54" s="156"/>
      <c r="E54" s="156"/>
      <c r="F54" s="156"/>
      <c r="G54" s="157"/>
      <c r="H54" s="128"/>
      <c r="J54" s="132">
        <v>51</v>
      </c>
      <c r="K54" s="89" t="s">
        <v>1830</v>
      </c>
      <c r="L54" s="159">
        <f t="shared" si="0"/>
        <v>0</v>
      </c>
    </row>
    <row r="55" spans="2:12">
      <c r="B55" s="156"/>
      <c r="C55" s="156"/>
      <c r="D55" s="156"/>
      <c r="E55" s="156"/>
      <c r="F55" s="156"/>
      <c r="G55" s="157"/>
      <c r="H55" s="128"/>
      <c r="J55" s="132">
        <v>52</v>
      </c>
      <c r="K55" s="89" t="s">
        <v>1831</v>
      </c>
      <c r="L55" s="159">
        <f t="shared" si="0"/>
        <v>2</v>
      </c>
    </row>
    <row r="56" spans="2:12">
      <c r="B56" s="156"/>
      <c r="C56" s="156"/>
      <c r="D56" s="156"/>
      <c r="E56" s="156"/>
      <c r="F56" s="156"/>
      <c r="G56" s="157"/>
      <c r="H56" s="128"/>
      <c r="J56" s="132">
        <v>53</v>
      </c>
      <c r="K56" s="89" t="s">
        <v>1832</v>
      </c>
      <c r="L56" s="159">
        <f t="shared" si="0"/>
        <v>2</v>
      </c>
    </row>
    <row r="57" spans="2:12">
      <c r="B57" s="156"/>
      <c r="C57" s="156"/>
      <c r="D57" s="156"/>
      <c r="E57" s="156"/>
      <c r="F57" s="156"/>
      <c r="G57" s="157"/>
      <c r="H57" s="128"/>
      <c r="J57" s="132">
        <v>54</v>
      </c>
      <c r="K57" s="89" t="s">
        <v>1889</v>
      </c>
      <c r="L57" s="159">
        <f t="shared" si="0"/>
        <v>0</v>
      </c>
    </row>
    <row r="58" spans="2:12">
      <c r="B58" s="156"/>
      <c r="C58" s="156"/>
      <c r="D58" s="156"/>
      <c r="E58" s="156"/>
      <c r="F58" s="156"/>
      <c r="G58" s="157"/>
      <c r="H58" s="128"/>
      <c r="J58" s="132">
        <v>55</v>
      </c>
      <c r="K58" s="89" t="s">
        <v>1833</v>
      </c>
      <c r="L58" s="159">
        <f t="shared" si="0"/>
        <v>0</v>
      </c>
    </row>
    <row r="59" spans="2:12">
      <c r="B59" s="156"/>
      <c r="C59" s="156"/>
      <c r="D59" s="156"/>
      <c r="E59" s="156"/>
      <c r="F59" s="156"/>
      <c r="G59" s="157"/>
      <c r="H59" s="128"/>
      <c r="J59" s="132">
        <v>56</v>
      </c>
      <c r="K59" s="89" t="s">
        <v>1834</v>
      </c>
      <c r="L59" s="159">
        <f t="shared" si="0"/>
        <v>2</v>
      </c>
    </row>
    <row r="60" spans="2:12">
      <c r="B60" s="156"/>
      <c r="C60" s="156"/>
      <c r="D60" s="156"/>
      <c r="E60" s="156"/>
      <c r="F60" s="156"/>
      <c r="G60" s="157"/>
      <c r="H60" s="128"/>
      <c r="J60" s="132">
        <v>57</v>
      </c>
      <c r="K60" s="89" t="s">
        <v>1835</v>
      </c>
      <c r="L60" s="159">
        <f t="shared" si="0"/>
        <v>10</v>
      </c>
    </row>
    <row r="61" spans="2:12">
      <c r="B61" s="156"/>
      <c r="C61" s="156"/>
      <c r="D61" s="156"/>
      <c r="E61" s="156"/>
      <c r="F61" s="156"/>
      <c r="G61" s="157"/>
      <c r="H61" s="128"/>
      <c r="J61" s="132">
        <v>58</v>
      </c>
      <c r="K61" s="89" t="s">
        <v>1836</v>
      </c>
      <c r="L61" s="159">
        <f t="shared" si="0"/>
        <v>0</v>
      </c>
    </row>
    <row r="62" spans="2:12">
      <c r="B62" s="156"/>
      <c r="C62" s="156"/>
      <c r="D62" s="156"/>
      <c r="E62" s="156"/>
      <c r="F62" s="156"/>
      <c r="G62" s="157"/>
      <c r="H62" s="128"/>
      <c r="J62" s="132">
        <v>59</v>
      </c>
      <c r="K62" s="89" t="s">
        <v>1837</v>
      </c>
      <c r="L62" s="159">
        <f t="shared" si="0"/>
        <v>10</v>
      </c>
    </row>
    <row r="63" spans="2:12">
      <c r="B63" s="156"/>
      <c r="C63" s="156"/>
      <c r="D63" s="156"/>
      <c r="E63" s="156"/>
      <c r="F63" s="156"/>
      <c r="G63" s="157"/>
      <c r="H63" s="128"/>
      <c r="J63" s="132">
        <v>60</v>
      </c>
      <c r="K63" s="89" t="s">
        <v>1838</v>
      </c>
      <c r="L63" s="159">
        <f t="shared" si="0"/>
        <v>12</v>
      </c>
    </row>
    <row r="64" spans="2:12">
      <c r="B64" s="156"/>
      <c r="C64" s="156"/>
      <c r="D64" s="156"/>
      <c r="E64" s="156"/>
      <c r="F64" s="156"/>
      <c r="G64" s="157"/>
      <c r="H64" s="128"/>
      <c r="J64" s="132">
        <v>61</v>
      </c>
      <c r="K64" s="89" t="s">
        <v>1839</v>
      </c>
      <c r="L64" s="159">
        <f t="shared" si="0"/>
        <v>2</v>
      </c>
    </row>
    <row r="65" spans="2:12">
      <c r="B65" s="156"/>
      <c r="C65" s="156"/>
      <c r="D65" s="156"/>
      <c r="E65" s="156"/>
      <c r="F65" s="156"/>
      <c r="G65" s="157"/>
      <c r="H65" s="128"/>
      <c r="J65" s="132">
        <v>62</v>
      </c>
      <c r="K65" s="89" t="s">
        <v>1840</v>
      </c>
      <c r="L65" s="159">
        <f t="shared" si="0"/>
        <v>0</v>
      </c>
    </row>
    <row r="66" spans="2:12">
      <c r="B66" s="156"/>
      <c r="C66" s="156"/>
      <c r="D66" s="156"/>
      <c r="E66" s="156"/>
      <c r="F66" s="156"/>
      <c r="G66" s="157"/>
      <c r="H66" s="128"/>
      <c r="J66" s="132">
        <v>63</v>
      </c>
      <c r="K66" s="89" t="s">
        <v>1841</v>
      </c>
      <c r="L66" s="159">
        <f t="shared" si="0"/>
        <v>2</v>
      </c>
    </row>
    <row r="67" spans="2:12">
      <c r="B67" s="156"/>
      <c r="C67" s="156"/>
      <c r="D67" s="156"/>
      <c r="E67" s="156"/>
      <c r="F67" s="156"/>
      <c r="G67" s="157"/>
      <c r="H67" s="128"/>
      <c r="J67" s="132">
        <v>64</v>
      </c>
      <c r="K67" s="89" t="s">
        <v>1842</v>
      </c>
      <c r="L67" s="159">
        <f t="shared" si="0"/>
        <v>8</v>
      </c>
    </row>
    <row r="68" spans="2:12">
      <c r="B68" s="156"/>
      <c r="C68" s="156"/>
      <c r="D68" s="156"/>
      <c r="E68" s="156"/>
      <c r="F68" s="156"/>
      <c r="G68" s="157"/>
      <c r="H68" s="128"/>
      <c r="J68" s="132">
        <v>65</v>
      </c>
      <c r="K68" s="89" t="s">
        <v>1843</v>
      </c>
      <c r="L68" s="159">
        <f t="shared" si="0"/>
        <v>1</v>
      </c>
    </row>
    <row r="69" spans="2:12">
      <c r="B69" s="156"/>
      <c r="C69" s="156"/>
      <c r="D69" s="156"/>
      <c r="E69" s="156"/>
      <c r="F69" s="156"/>
      <c r="G69" s="157"/>
      <c r="H69" s="128"/>
      <c r="J69" s="132">
        <v>66</v>
      </c>
      <c r="K69" s="89" t="s">
        <v>1844</v>
      </c>
      <c r="L69" s="159">
        <f t="shared" ref="L69:L108" si="1">SUMIF(F$4:F$114,K69,G$4:G$114)</f>
        <v>1</v>
      </c>
    </row>
    <row r="70" spans="2:12">
      <c r="B70" s="156"/>
      <c r="C70" s="156"/>
      <c r="D70" s="156"/>
      <c r="E70" s="156"/>
      <c r="F70" s="156"/>
      <c r="G70" s="157"/>
      <c r="H70" s="128"/>
      <c r="J70" s="132">
        <v>67</v>
      </c>
      <c r="K70" s="89" t="s">
        <v>1845</v>
      </c>
      <c r="L70" s="159">
        <f t="shared" si="1"/>
        <v>1</v>
      </c>
    </row>
    <row r="71" spans="2:12">
      <c r="B71" s="156"/>
      <c r="C71" s="156"/>
      <c r="D71" s="156"/>
      <c r="E71" s="156"/>
      <c r="F71" s="156"/>
      <c r="G71" s="157"/>
      <c r="H71" s="128"/>
      <c r="J71" s="132">
        <v>68</v>
      </c>
      <c r="K71" s="89" t="s">
        <v>1846</v>
      </c>
      <c r="L71" s="159">
        <f t="shared" si="1"/>
        <v>0</v>
      </c>
    </row>
    <row r="72" spans="2:12">
      <c r="B72" s="156"/>
      <c r="C72" s="156"/>
      <c r="D72" s="156"/>
      <c r="E72" s="156"/>
      <c r="F72" s="156"/>
      <c r="G72" s="157"/>
      <c r="H72" s="128"/>
      <c r="J72" s="132">
        <v>69</v>
      </c>
      <c r="K72" s="89" t="s">
        <v>1847</v>
      </c>
      <c r="L72" s="159">
        <f t="shared" si="1"/>
        <v>0</v>
      </c>
    </row>
    <row r="73" spans="2:12">
      <c r="B73" s="156"/>
      <c r="C73" s="156"/>
      <c r="D73" s="156"/>
      <c r="E73" s="156"/>
      <c r="F73" s="156"/>
      <c r="G73" s="157"/>
      <c r="H73" s="128"/>
      <c r="J73" s="132">
        <v>70</v>
      </c>
      <c r="K73" s="89" t="s">
        <v>1848</v>
      </c>
      <c r="L73" s="159">
        <f t="shared" si="1"/>
        <v>0</v>
      </c>
    </row>
    <row r="74" spans="2:12">
      <c r="B74" s="156"/>
      <c r="C74" s="156"/>
      <c r="D74" s="156"/>
      <c r="E74" s="156"/>
      <c r="F74" s="156"/>
      <c r="G74" s="157"/>
      <c r="H74" s="128"/>
      <c r="J74" s="132">
        <v>71</v>
      </c>
      <c r="K74" s="89" t="s">
        <v>1849</v>
      </c>
      <c r="L74" s="159">
        <f t="shared" si="1"/>
        <v>2</v>
      </c>
    </row>
    <row r="75" spans="2:12">
      <c r="B75" s="156"/>
      <c r="C75" s="156"/>
      <c r="D75" s="156"/>
      <c r="E75" s="156"/>
      <c r="F75" s="156"/>
      <c r="G75" s="157"/>
      <c r="H75" s="128"/>
      <c r="J75" s="132">
        <v>72</v>
      </c>
      <c r="K75" s="89" t="s">
        <v>1850</v>
      </c>
      <c r="L75" s="159">
        <f t="shared" si="1"/>
        <v>0</v>
      </c>
    </row>
    <row r="76" spans="2:12">
      <c r="B76" s="156"/>
      <c r="C76" s="156"/>
      <c r="D76" s="156"/>
      <c r="E76" s="156"/>
      <c r="F76" s="156"/>
      <c r="G76" s="157"/>
      <c r="H76" s="128"/>
      <c r="J76" s="132">
        <v>73</v>
      </c>
      <c r="K76" s="89" t="s">
        <v>1851</v>
      </c>
      <c r="L76" s="159">
        <f t="shared" si="1"/>
        <v>0</v>
      </c>
    </row>
    <row r="77" spans="2:12">
      <c r="B77" s="156"/>
      <c r="C77" s="156"/>
      <c r="D77" s="156"/>
      <c r="E77" s="156"/>
      <c r="F77" s="156"/>
      <c r="G77" s="157"/>
      <c r="H77" s="128"/>
      <c r="J77" s="132">
        <v>74</v>
      </c>
      <c r="K77" s="89" t="s">
        <v>1852</v>
      </c>
      <c r="L77" s="159">
        <f t="shared" si="1"/>
        <v>0</v>
      </c>
    </row>
    <row r="78" spans="2:12">
      <c r="B78" s="156"/>
      <c r="C78" s="156"/>
      <c r="D78" s="156"/>
      <c r="E78" s="156"/>
      <c r="F78" s="156"/>
      <c r="G78" s="157"/>
      <c r="H78" s="128"/>
      <c r="J78" s="132">
        <v>75</v>
      </c>
      <c r="K78" s="89" t="s">
        <v>1853</v>
      </c>
      <c r="L78" s="159">
        <f t="shared" si="1"/>
        <v>0</v>
      </c>
    </row>
    <row r="79" spans="2:12">
      <c r="B79" s="156"/>
      <c r="C79" s="156"/>
      <c r="D79" s="156"/>
      <c r="E79" s="156"/>
      <c r="F79" s="156"/>
      <c r="G79" s="157"/>
      <c r="H79" s="128"/>
      <c r="J79" s="132">
        <v>76</v>
      </c>
      <c r="K79" s="89" t="s">
        <v>1854</v>
      </c>
      <c r="L79" s="159">
        <f t="shared" si="1"/>
        <v>0</v>
      </c>
    </row>
    <row r="80" spans="2:12">
      <c r="B80" s="156"/>
      <c r="C80" s="156"/>
      <c r="D80" s="156"/>
      <c r="E80" s="156"/>
      <c r="F80" s="156"/>
      <c r="G80" s="157"/>
      <c r="H80" s="128"/>
      <c r="J80" s="132">
        <v>77</v>
      </c>
      <c r="K80" s="89" t="s">
        <v>1855</v>
      </c>
      <c r="L80" s="159">
        <f t="shared" si="1"/>
        <v>8</v>
      </c>
    </row>
    <row r="81" spans="2:12">
      <c r="B81" s="156"/>
      <c r="C81" s="156"/>
      <c r="D81" s="156"/>
      <c r="E81" s="156"/>
      <c r="F81" s="156"/>
      <c r="G81" s="157"/>
      <c r="H81" s="128"/>
      <c r="J81" s="132">
        <v>78</v>
      </c>
      <c r="K81" s="89" t="s">
        <v>1856</v>
      </c>
      <c r="L81" s="159">
        <f t="shared" si="1"/>
        <v>0</v>
      </c>
    </row>
    <row r="82" spans="2:12">
      <c r="B82" s="156"/>
      <c r="C82" s="156"/>
      <c r="D82" s="156"/>
      <c r="E82" s="156"/>
      <c r="F82" s="156"/>
      <c r="G82" s="157"/>
      <c r="H82" s="128"/>
      <c r="J82" s="132">
        <v>79</v>
      </c>
      <c r="K82" s="89" t="s">
        <v>1857</v>
      </c>
      <c r="L82" s="159">
        <f t="shared" si="1"/>
        <v>0</v>
      </c>
    </row>
    <row r="83" spans="2:12">
      <c r="B83" s="156"/>
      <c r="C83" s="156"/>
      <c r="D83" s="156"/>
      <c r="E83" s="156"/>
      <c r="F83" s="156"/>
      <c r="G83" s="157"/>
      <c r="H83" s="128"/>
      <c r="J83" s="132">
        <v>80</v>
      </c>
      <c r="K83" s="89" t="s">
        <v>1858</v>
      </c>
      <c r="L83" s="159">
        <f t="shared" si="1"/>
        <v>6</v>
      </c>
    </row>
    <row r="84" spans="2:12">
      <c r="B84" s="156"/>
      <c r="C84" s="156"/>
      <c r="D84" s="156"/>
      <c r="E84" s="156"/>
      <c r="F84" s="156"/>
      <c r="G84" s="157"/>
      <c r="J84" s="132">
        <v>81</v>
      </c>
      <c r="K84" s="89" t="s">
        <v>1859</v>
      </c>
      <c r="L84" s="159">
        <f t="shared" si="1"/>
        <v>56</v>
      </c>
    </row>
    <row r="85" spans="2:12">
      <c r="B85" s="156"/>
      <c r="C85" s="156"/>
      <c r="D85" s="156"/>
      <c r="E85" s="156"/>
      <c r="F85" s="156"/>
      <c r="G85" s="157"/>
      <c r="J85" s="132">
        <v>82</v>
      </c>
      <c r="K85" s="89" t="s">
        <v>1860</v>
      </c>
      <c r="L85" s="159">
        <f t="shared" si="1"/>
        <v>26</v>
      </c>
    </row>
    <row r="86" spans="2:12">
      <c r="B86" s="156"/>
      <c r="C86" s="156"/>
      <c r="D86" s="156"/>
      <c r="E86" s="156"/>
      <c r="F86" s="156"/>
      <c r="G86" s="157"/>
      <c r="J86" s="132">
        <v>83</v>
      </c>
      <c r="K86" s="89" t="s">
        <v>1861</v>
      </c>
      <c r="L86" s="159">
        <f t="shared" si="1"/>
        <v>2</v>
      </c>
    </row>
    <row r="87" spans="2:12">
      <c r="B87" s="156"/>
      <c r="C87" s="156"/>
      <c r="D87" s="156"/>
      <c r="E87" s="156"/>
      <c r="F87" s="156"/>
      <c r="G87" s="157"/>
      <c r="J87" s="132">
        <v>84</v>
      </c>
      <c r="K87" s="89" t="s">
        <v>1862</v>
      </c>
      <c r="L87" s="159">
        <f t="shared" si="1"/>
        <v>0</v>
      </c>
    </row>
    <row r="88" spans="2:12">
      <c r="B88" s="156"/>
      <c r="C88" s="156"/>
      <c r="D88" s="156"/>
      <c r="E88" s="156"/>
      <c r="F88" s="156"/>
      <c r="G88" s="157"/>
      <c r="J88" s="132">
        <v>85</v>
      </c>
      <c r="K88" s="89" t="s">
        <v>1892</v>
      </c>
      <c r="L88" s="159">
        <f t="shared" si="1"/>
        <v>0</v>
      </c>
    </row>
    <row r="89" spans="2:12">
      <c r="B89" s="156"/>
      <c r="C89" s="156"/>
      <c r="D89" s="156"/>
      <c r="E89" s="156"/>
      <c r="F89" s="156"/>
      <c r="G89" s="157"/>
      <c r="J89" s="132">
        <v>86</v>
      </c>
      <c r="K89" s="89" t="s">
        <v>1888</v>
      </c>
      <c r="L89" s="159">
        <f t="shared" si="1"/>
        <v>0</v>
      </c>
    </row>
    <row r="90" spans="2:12">
      <c r="B90" s="156"/>
      <c r="C90" s="156"/>
      <c r="D90" s="156"/>
      <c r="E90" s="156"/>
      <c r="F90" s="156"/>
      <c r="G90" s="157"/>
      <c r="J90" s="132">
        <v>87</v>
      </c>
      <c r="K90" s="89" t="s">
        <v>1890</v>
      </c>
      <c r="L90" s="159">
        <f t="shared" si="1"/>
        <v>0</v>
      </c>
    </row>
    <row r="91" spans="2:12">
      <c r="B91" s="156"/>
      <c r="C91" s="156"/>
      <c r="D91" s="156"/>
      <c r="E91" s="156"/>
      <c r="F91" s="156"/>
      <c r="G91" s="157"/>
      <c r="J91" s="132">
        <v>88</v>
      </c>
      <c r="K91" s="89" t="s">
        <v>1863</v>
      </c>
      <c r="L91" s="159">
        <f t="shared" si="1"/>
        <v>0</v>
      </c>
    </row>
    <row r="92" spans="2:12">
      <c r="B92" s="156"/>
      <c r="C92" s="156"/>
      <c r="D92" s="156"/>
      <c r="E92" s="156"/>
      <c r="F92" s="156"/>
      <c r="G92" s="157"/>
      <c r="J92" s="132">
        <v>89</v>
      </c>
      <c r="K92" s="89" t="s">
        <v>1864</v>
      </c>
      <c r="L92" s="159">
        <f t="shared" si="1"/>
        <v>0</v>
      </c>
    </row>
    <row r="93" spans="2:12">
      <c r="B93" s="156"/>
      <c r="C93" s="156"/>
      <c r="D93" s="156"/>
      <c r="E93" s="156"/>
      <c r="F93" s="156"/>
      <c r="G93" s="157"/>
      <c r="J93" s="132">
        <v>90</v>
      </c>
      <c r="K93" s="89" t="s">
        <v>1865</v>
      </c>
      <c r="L93" s="159">
        <f t="shared" si="1"/>
        <v>0</v>
      </c>
    </row>
    <row r="94" spans="2:12">
      <c r="B94" s="156"/>
      <c r="C94" s="156"/>
      <c r="D94" s="156"/>
      <c r="E94" s="156"/>
      <c r="F94" s="156"/>
      <c r="G94" s="157"/>
      <c r="J94" s="132">
        <v>91</v>
      </c>
      <c r="K94" s="89" t="s">
        <v>1866</v>
      </c>
      <c r="L94" s="159">
        <f t="shared" si="1"/>
        <v>0</v>
      </c>
    </row>
    <row r="95" spans="2:12">
      <c r="B95" s="156"/>
      <c r="C95" s="156"/>
      <c r="D95" s="156"/>
      <c r="E95" s="156"/>
      <c r="F95" s="156"/>
      <c r="G95" s="157"/>
      <c r="J95" s="132">
        <v>92</v>
      </c>
      <c r="K95" s="89" t="s">
        <v>1867</v>
      </c>
      <c r="L95" s="159">
        <f t="shared" si="1"/>
        <v>0</v>
      </c>
    </row>
    <row r="96" spans="2:12">
      <c r="B96" s="156"/>
      <c r="C96" s="156"/>
      <c r="D96" s="156"/>
      <c r="E96" s="156"/>
      <c r="F96" s="156"/>
      <c r="G96" s="157"/>
      <c r="J96" s="132">
        <v>93</v>
      </c>
      <c r="K96" s="89" t="s">
        <v>1868</v>
      </c>
      <c r="L96" s="159">
        <f t="shared" si="1"/>
        <v>0</v>
      </c>
    </row>
    <row r="97" spans="2:12">
      <c r="B97" s="156"/>
      <c r="C97" s="156"/>
      <c r="D97" s="156"/>
      <c r="E97" s="156"/>
      <c r="F97" s="156"/>
      <c r="G97" s="157"/>
      <c r="J97" s="132">
        <v>94</v>
      </c>
      <c r="K97" s="89" t="s">
        <v>1869</v>
      </c>
      <c r="L97" s="159">
        <f t="shared" si="1"/>
        <v>0</v>
      </c>
    </row>
    <row r="98" spans="2:12">
      <c r="B98" s="158"/>
      <c r="C98" s="158"/>
      <c r="D98" s="158"/>
      <c r="E98" s="158"/>
      <c r="F98" s="158"/>
      <c r="G98" s="158"/>
      <c r="J98" s="132">
        <v>95</v>
      </c>
      <c r="K98" s="89" t="s">
        <v>1870</v>
      </c>
      <c r="L98" s="159">
        <f t="shared" si="1"/>
        <v>0</v>
      </c>
    </row>
    <row r="99" spans="2:12">
      <c r="B99" s="158"/>
      <c r="C99" s="158"/>
      <c r="D99" s="158"/>
      <c r="E99" s="158"/>
      <c r="F99" s="158"/>
      <c r="G99" s="158"/>
      <c r="J99" s="132">
        <v>96</v>
      </c>
      <c r="K99" s="89" t="s">
        <v>1871</v>
      </c>
      <c r="L99" s="159">
        <f t="shared" si="1"/>
        <v>0</v>
      </c>
    </row>
    <row r="100" spans="2:12">
      <c r="B100" s="158"/>
      <c r="C100" s="158"/>
      <c r="D100" s="158"/>
      <c r="E100" s="158"/>
      <c r="F100" s="158"/>
      <c r="G100" s="158"/>
      <c r="J100" s="132">
        <v>97</v>
      </c>
      <c r="K100" s="89" t="s">
        <v>1872</v>
      </c>
      <c r="L100" s="159">
        <f t="shared" si="1"/>
        <v>0</v>
      </c>
    </row>
    <row r="101" spans="2:12">
      <c r="B101" s="158"/>
      <c r="C101" s="158"/>
      <c r="D101" s="158"/>
      <c r="E101" s="158"/>
      <c r="F101" s="158"/>
      <c r="G101" s="158"/>
      <c r="J101" s="132">
        <v>98</v>
      </c>
      <c r="K101" s="89" t="s">
        <v>1891</v>
      </c>
      <c r="L101" s="159">
        <f t="shared" si="1"/>
        <v>0</v>
      </c>
    </row>
    <row r="102" spans="2:12">
      <c r="B102" s="158"/>
      <c r="C102" s="158"/>
      <c r="D102" s="158"/>
      <c r="E102" s="158"/>
      <c r="F102" s="158"/>
      <c r="G102" s="158"/>
      <c r="J102" s="132">
        <v>99</v>
      </c>
      <c r="K102" s="89" t="s">
        <v>1873</v>
      </c>
      <c r="L102" s="159">
        <f t="shared" si="1"/>
        <v>0</v>
      </c>
    </row>
    <row r="103" spans="2:12">
      <c r="B103" s="158"/>
      <c r="C103" s="158"/>
      <c r="D103" s="158"/>
      <c r="E103" s="158"/>
      <c r="F103" s="158"/>
      <c r="G103" s="158"/>
      <c r="J103" s="132">
        <v>100</v>
      </c>
      <c r="K103" s="89" t="s">
        <v>1874</v>
      </c>
      <c r="L103" s="159">
        <f t="shared" si="1"/>
        <v>0</v>
      </c>
    </row>
    <row r="104" spans="2:12">
      <c r="B104" s="158"/>
      <c r="C104" s="158"/>
      <c r="D104" s="158"/>
      <c r="E104" s="158"/>
      <c r="F104" s="158"/>
      <c r="G104" s="158"/>
      <c r="J104" s="132">
        <v>101</v>
      </c>
      <c r="K104" s="89" t="s">
        <v>1875</v>
      </c>
      <c r="L104" s="159">
        <f t="shared" si="1"/>
        <v>0</v>
      </c>
    </row>
    <row r="105" spans="2:12">
      <c r="B105" s="158"/>
      <c r="C105" s="158"/>
      <c r="D105" s="158"/>
      <c r="E105" s="158"/>
      <c r="F105" s="158"/>
      <c r="G105" s="158"/>
      <c r="J105" s="132">
        <v>102</v>
      </c>
      <c r="K105" s="89" t="s">
        <v>1876</v>
      </c>
      <c r="L105" s="159">
        <f t="shared" si="1"/>
        <v>19</v>
      </c>
    </row>
    <row r="106" spans="2:12">
      <c r="B106" s="158"/>
      <c r="C106" s="158"/>
      <c r="D106" s="158"/>
      <c r="E106" s="158"/>
      <c r="F106" s="158"/>
      <c r="G106" s="158"/>
      <c r="J106" s="132">
        <v>103</v>
      </c>
      <c r="K106" s="89" t="s">
        <v>1877</v>
      </c>
      <c r="L106" s="159">
        <f t="shared" si="1"/>
        <v>0</v>
      </c>
    </row>
    <row r="107" spans="2:12">
      <c r="B107" s="158"/>
      <c r="C107" s="158"/>
      <c r="D107" s="158"/>
      <c r="E107" s="158"/>
      <c r="F107" s="158"/>
      <c r="G107" s="158"/>
      <c r="J107" s="132">
        <v>104</v>
      </c>
      <c r="K107" s="89" t="s">
        <v>1878</v>
      </c>
      <c r="L107" s="159">
        <f t="shared" si="1"/>
        <v>0</v>
      </c>
    </row>
    <row r="108" spans="2:12">
      <c r="B108" s="158"/>
      <c r="C108" s="158"/>
      <c r="D108" s="158"/>
      <c r="E108" s="158"/>
      <c r="F108" s="158"/>
      <c r="G108" s="158"/>
      <c r="J108" s="132">
        <v>105</v>
      </c>
      <c r="K108" s="89" t="s">
        <v>1879</v>
      </c>
      <c r="L108" s="159">
        <f t="shared" si="1"/>
        <v>0</v>
      </c>
    </row>
    <row r="109" spans="2:12">
      <c r="B109" s="158"/>
      <c r="C109" s="158"/>
      <c r="D109" s="158"/>
      <c r="E109" s="158"/>
      <c r="F109" s="158"/>
      <c r="G109" s="158"/>
    </row>
    <row r="110" spans="2:12">
      <c r="B110" s="158"/>
      <c r="C110" s="158"/>
      <c r="D110" s="158"/>
      <c r="E110" s="158"/>
      <c r="F110" s="158"/>
      <c r="G110" s="158"/>
    </row>
    <row r="111" spans="2:12">
      <c r="B111" s="158"/>
      <c r="C111" s="158"/>
      <c r="D111" s="158"/>
      <c r="E111" s="158"/>
      <c r="F111" s="158"/>
      <c r="G111" s="158"/>
    </row>
    <row r="112" spans="2:12">
      <c r="B112" s="158"/>
      <c r="C112" s="158"/>
      <c r="D112" s="158"/>
      <c r="E112" s="158"/>
      <c r="F112" s="158"/>
      <c r="G112" s="158"/>
    </row>
    <row r="113" spans="2:7">
      <c r="B113" s="158"/>
      <c r="C113" s="158"/>
      <c r="D113" s="158"/>
      <c r="E113" s="158"/>
      <c r="F113" s="158"/>
      <c r="G113" s="158"/>
    </row>
    <row r="114" spans="2:7">
      <c r="B114" s="158"/>
      <c r="C114" s="158"/>
      <c r="D114" s="158"/>
      <c r="E114" s="158"/>
      <c r="F114" s="158"/>
      <c r="G114" s="158"/>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J1" zoomScale="85" zoomScaleNormal="85" workbookViewId="0">
      <pane xSplit="1" ySplit="3" topLeftCell="FK4" activePane="bottomRight" state="frozen"/>
      <selection activeCell="FJ1" sqref="FJ1"/>
      <selection pane="topRight" activeCell="FK1" sqref="FK1"/>
      <selection pane="bottomLeft" activeCell="FJ4" sqref="FJ4"/>
      <selection pane="bottomRight" activeCell="FK4" sqref="FK4"/>
    </sheetView>
  </sheetViews>
  <sheetFormatPr defaultColWidth="9.06640625" defaultRowHeight="14.25" customHeight="1"/>
  <cols>
    <col min="1" max="1" width="3.59765625" style="57" customWidth="1"/>
    <col min="2" max="2" width="46.59765625" style="64" bestFit="1" customWidth="1"/>
    <col min="3" max="10" width="9.06640625" style="57"/>
    <col min="11" max="12" width="10.59765625" style="57" customWidth="1"/>
    <col min="13" max="24" width="9.06640625" style="57"/>
    <col min="25" max="26" width="9.06640625" style="58"/>
    <col min="27" max="165" width="9.06640625" style="57"/>
    <col min="166" max="166" width="58.06640625" style="57" customWidth="1"/>
    <col min="167" max="168" width="14.33203125" style="57" customWidth="1"/>
    <col min="169" max="169" width="4.73046875" style="57" customWidth="1"/>
    <col min="170" max="171" width="14.33203125" style="57" customWidth="1"/>
    <col min="172" max="172" width="2.33203125" style="57" customWidth="1"/>
    <col min="173" max="173" width="14.73046875" style="57" customWidth="1"/>
    <col min="174" max="174" width="2.33203125" style="57" customWidth="1"/>
    <col min="175" max="175" width="9.06640625" style="57"/>
    <col min="176" max="176" width="21.73046875" style="57" customWidth="1"/>
    <col min="177" max="182" width="9.06640625" style="57"/>
    <col min="183" max="183" width="16.265625" style="57" customWidth="1"/>
    <col min="184" max="184" width="9.06640625" style="57"/>
    <col min="185" max="185" width="22.265625" style="63" customWidth="1"/>
    <col min="186" max="16384" width="9.06640625" style="57"/>
  </cols>
  <sheetData>
    <row r="1" spans="1:192" s="48" customFormat="1" ht="30.75" customHeight="1">
      <c r="B1" s="114"/>
      <c r="C1" s="71">
        <v>13069</v>
      </c>
      <c r="D1" s="71"/>
      <c r="E1" s="71">
        <v>11922</v>
      </c>
      <c r="F1" s="71"/>
      <c r="G1" s="71">
        <v>113183</v>
      </c>
      <c r="H1" s="71"/>
      <c r="I1" s="71">
        <v>129387</v>
      </c>
      <c r="J1" s="71"/>
      <c r="K1" s="71">
        <v>38825</v>
      </c>
      <c r="L1" s="71"/>
      <c r="M1" s="71">
        <v>56583</v>
      </c>
      <c r="N1" s="71"/>
      <c r="O1" s="71">
        <v>105580</v>
      </c>
      <c r="P1" s="71"/>
      <c r="Q1" s="71">
        <v>14131</v>
      </c>
      <c r="R1" s="71"/>
      <c r="S1" s="71">
        <v>176632</v>
      </c>
      <c r="T1" s="71"/>
      <c r="U1" s="71">
        <v>201680</v>
      </c>
      <c r="V1" s="71"/>
      <c r="W1" s="71">
        <v>6071</v>
      </c>
      <c r="X1" s="71"/>
      <c r="Y1" s="71">
        <v>37762</v>
      </c>
      <c r="Z1" s="71"/>
      <c r="AA1" s="71">
        <v>118675</v>
      </c>
      <c r="AB1" s="71"/>
      <c r="AC1" s="71">
        <v>368861</v>
      </c>
      <c r="AD1" s="71"/>
      <c r="AE1" s="71">
        <v>13154</v>
      </c>
      <c r="AF1" s="71"/>
      <c r="AG1" s="71">
        <v>21532</v>
      </c>
      <c r="AH1" s="71"/>
      <c r="AI1" s="71">
        <v>15813</v>
      </c>
      <c r="AJ1" s="71"/>
      <c r="AK1" s="71">
        <v>162501</v>
      </c>
      <c r="AL1" s="71"/>
      <c r="AM1" s="71">
        <v>48376</v>
      </c>
      <c r="AN1" s="71"/>
      <c r="AO1" s="71">
        <v>142147</v>
      </c>
      <c r="AP1" s="71"/>
      <c r="AQ1" s="71">
        <v>10438</v>
      </c>
      <c r="AR1" s="71"/>
      <c r="AS1" s="71">
        <v>155123</v>
      </c>
      <c r="AT1" s="71"/>
      <c r="AU1" s="71">
        <v>19559</v>
      </c>
      <c r="AV1" s="71"/>
      <c r="AW1" s="71">
        <v>24765</v>
      </c>
      <c r="AX1" s="71"/>
      <c r="AY1" s="71">
        <v>121382</v>
      </c>
      <c r="AZ1" s="71"/>
      <c r="BA1" s="71">
        <v>163266</v>
      </c>
      <c r="BB1" s="71"/>
      <c r="BC1" s="71">
        <v>269508</v>
      </c>
      <c r="BD1" s="71"/>
      <c r="BE1" s="71">
        <v>66786</v>
      </c>
      <c r="BF1" s="71"/>
      <c r="BG1" s="71">
        <v>16281</v>
      </c>
      <c r="BH1" s="71"/>
      <c r="BI1" s="71">
        <v>5564</v>
      </c>
      <c r="BJ1" s="71"/>
      <c r="BK1" s="71">
        <v>96317</v>
      </c>
      <c r="BL1" s="71"/>
      <c r="BM1" s="71">
        <v>19961</v>
      </c>
      <c r="BN1" s="71"/>
      <c r="BO1" s="71">
        <v>243738</v>
      </c>
      <c r="BP1" s="71"/>
      <c r="BQ1" s="71">
        <v>16979</v>
      </c>
      <c r="BR1" s="71"/>
      <c r="BS1" s="71">
        <v>164680</v>
      </c>
      <c r="BT1" s="71"/>
      <c r="BU1" s="71">
        <v>162769</v>
      </c>
      <c r="BV1" s="71"/>
      <c r="BW1" s="71">
        <v>76156</v>
      </c>
      <c r="BX1" s="71"/>
      <c r="BY1" s="71">
        <v>7497</v>
      </c>
      <c r="BZ1" s="71"/>
      <c r="CA1" s="71">
        <v>51743</v>
      </c>
      <c r="CB1" s="71"/>
      <c r="CC1" s="71">
        <v>126924</v>
      </c>
      <c r="CD1" s="71"/>
      <c r="CE1" s="71">
        <v>9740</v>
      </c>
      <c r="CF1" s="71"/>
      <c r="CG1" s="71">
        <v>93467</v>
      </c>
      <c r="CH1" s="71"/>
      <c r="CI1" s="71">
        <v>117484</v>
      </c>
      <c r="CJ1" s="71"/>
      <c r="CK1" s="71">
        <v>169860</v>
      </c>
      <c r="CL1" s="71"/>
      <c r="CM1" s="71">
        <v>179107</v>
      </c>
      <c r="CN1" s="71"/>
      <c r="CO1" s="71">
        <v>55235</v>
      </c>
      <c r="CP1" s="71"/>
      <c r="CQ1" s="71">
        <v>49216</v>
      </c>
      <c r="CR1" s="71"/>
      <c r="CS1" s="71">
        <v>30001</v>
      </c>
      <c r="CT1" s="71"/>
      <c r="CU1" s="71">
        <v>197980</v>
      </c>
      <c r="CV1" s="71"/>
      <c r="CW1" s="71">
        <v>129379</v>
      </c>
      <c r="CX1" s="71"/>
      <c r="CY1" s="71">
        <v>36773</v>
      </c>
      <c r="CZ1" s="71"/>
      <c r="DA1" s="71">
        <v>184707</v>
      </c>
      <c r="DB1" s="71"/>
      <c r="DC1" s="71">
        <v>168865</v>
      </c>
      <c r="DD1" s="71"/>
      <c r="DE1" s="71">
        <v>20196</v>
      </c>
      <c r="DF1" s="71"/>
      <c r="DG1" s="71">
        <v>17221</v>
      </c>
      <c r="DH1" s="71"/>
      <c r="DI1" s="71">
        <v>14887</v>
      </c>
      <c r="DJ1" s="71"/>
      <c r="DK1" s="71">
        <v>64659</v>
      </c>
      <c r="DL1" s="71"/>
      <c r="DM1" s="71">
        <v>11381</v>
      </c>
      <c r="DN1" s="71"/>
      <c r="DO1" s="71">
        <v>112092</v>
      </c>
      <c r="DP1" s="71"/>
      <c r="DQ1" s="71">
        <v>7622</v>
      </c>
      <c r="DR1" s="71"/>
      <c r="DS1" s="71">
        <v>3054</v>
      </c>
      <c r="DT1" s="71"/>
      <c r="DU1" s="71">
        <v>30455</v>
      </c>
      <c r="DV1" s="71"/>
      <c r="DW1" s="71">
        <v>16047</v>
      </c>
      <c r="DX1" s="71"/>
      <c r="DY1" s="71">
        <v>114340</v>
      </c>
      <c r="DZ1" s="71"/>
      <c r="EA1" s="71">
        <v>11167</v>
      </c>
      <c r="EB1" s="71"/>
      <c r="EC1" s="71">
        <v>36278</v>
      </c>
      <c r="ED1" s="71"/>
      <c r="EE1" s="71">
        <v>20159</v>
      </c>
      <c r="EF1" s="71"/>
      <c r="EG1" s="71">
        <v>6073</v>
      </c>
      <c r="EH1" s="71"/>
      <c r="EI1" s="71">
        <v>29379</v>
      </c>
      <c r="EJ1" s="71"/>
      <c r="EK1" s="71">
        <v>35607</v>
      </c>
      <c r="EL1" s="71"/>
      <c r="EM1" s="71">
        <v>45092</v>
      </c>
      <c r="EN1" s="71"/>
      <c r="EO1" s="71">
        <v>3750</v>
      </c>
      <c r="EP1" s="71"/>
      <c r="EQ1" s="71">
        <v>175970</v>
      </c>
      <c r="ER1" s="71"/>
      <c r="ES1" s="71">
        <v>237932</v>
      </c>
      <c r="ET1" s="71"/>
      <c r="EU1" s="71">
        <v>43186</v>
      </c>
      <c r="EV1" s="71"/>
      <c r="EW1" s="71">
        <v>289571</v>
      </c>
      <c r="EX1" s="71"/>
      <c r="EY1" s="71">
        <v>99622</v>
      </c>
      <c r="EZ1" s="71"/>
      <c r="FA1" s="71">
        <v>158831</v>
      </c>
      <c r="FB1" s="71"/>
      <c r="FC1" s="71">
        <v>6451</v>
      </c>
      <c r="FD1" s="71"/>
      <c r="FE1" s="71">
        <v>6649066</v>
      </c>
      <c r="FF1" s="71"/>
      <c r="FG1" s="71">
        <v>5012146</v>
      </c>
      <c r="FH1" s="114"/>
      <c r="FJ1" s="171" t="s">
        <v>1899</v>
      </c>
      <c r="FK1" s="171"/>
      <c r="FL1" s="171"/>
      <c r="FM1" s="171"/>
      <c r="FN1" s="171"/>
      <c r="FO1" s="171"/>
      <c r="FP1" s="171"/>
      <c r="FQ1" s="171"/>
      <c r="FS1" s="173" t="s">
        <v>1880</v>
      </c>
      <c r="FT1" s="173"/>
      <c r="FU1" s="173"/>
      <c r="FV1" s="173"/>
      <c r="FW1" s="173"/>
      <c r="FX1" s="173"/>
      <c r="FY1" s="173"/>
      <c r="FZ1" s="173"/>
      <c r="GA1" s="173"/>
      <c r="GC1" s="49"/>
    </row>
    <row r="2" spans="1:192" s="48" customFormat="1" ht="17.25" customHeight="1">
      <c r="B2" s="108" t="s">
        <v>1894</v>
      </c>
      <c r="C2" s="108" t="s">
        <v>29</v>
      </c>
      <c r="D2" s="108"/>
      <c r="E2" s="108" t="s">
        <v>30</v>
      </c>
      <c r="F2" s="108"/>
      <c r="G2" s="108" t="s">
        <v>31</v>
      </c>
      <c r="H2" s="108"/>
      <c r="I2" s="108" t="s">
        <v>32</v>
      </c>
      <c r="J2" s="108"/>
      <c r="K2" s="108" t="s">
        <v>33</v>
      </c>
      <c r="L2" s="108"/>
      <c r="M2" s="108" t="s">
        <v>34</v>
      </c>
      <c r="N2" s="108"/>
      <c r="O2" s="108" t="s">
        <v>35</v>
      </c>
      <c r="P2" s="108"/>
      <c r="Q2" s="108" t="s">
        <v>36</v>
      </c>
      <c r="R2" s="108"/>
      <c r="S2" s="108" t="s">
        <v>37</v>
      </c>
      <c r="T2" s="108"/>
      <c r="U2" s="108" t="s">
        <v>38</v>
      </c>
      <c r="V2" s="108"/>
      <c r="W2" s="108" t="s">
        <v>39</v>
      </c>
      <c r="X2" s="108"/>
      <c r="Y2" s="108" t="s">
        <v>40</v>
      </c>
      <c r="Z2" s="108"/>
      <c r="AA2" s="108" t="s">
        <v>41</v>
      </c>
      <c r="AB2" s="108"/>
      <c r="AC2" s="108" t="s">
        <v>42</v>
      </c>
      <c r="AD2" s="108"/>
      <c r="AE2" s="108" t="s">
        <v>43</v>
      </c>
      <c r="AF2" s="108"/>
      <c r="AG2" s="108" t="s">
        <v>44</v>
      </c>
      <c r="AH2" s="108"/>
      <c r="AI2" s="108" t="s">
        <v>45</v>
      </c>
      <c r="AJ2" s="108"/>
      <c r="AK2" s="108" t="s">
        <v>46</v>
      </c>
      <c r="AL2" s="108"/>
      <c r="AM2" s="108" t="s">
        <v>47</v>
      </c>
      <c r="AN2" s="108"/>
      <c r="AO2" s="108" t="s">
        <v>48</v>
      </c>
      <c r="AP2" s="108"/>
      <c r="AQ2" s="108" t="s">
        <v>49</v>
      </c>
      <c r="AR2" s="108"/>
      <c r="AS2" s="108" t="s">
        <v>50</v>
      </c>
      <c r="AT2" s="108"/>
      <c r="AU2" s="108" t="s">
        <v>51</v>
      </c>
      <c r="AV2" s="108"/>
      <c r="AW2" s="108" t="s">
        <v>52</v>
      </c>
      <c r="AX2" s="108"/>
      <c r="AY2" s="108" t="s">
        <v>53</v>
      </c>
      <c r="AZ2" s="108"/>
      <c r="BA2" s="108" t="s">
        <v>54</v>
      </c>
      <c r="BB2" s="108"/>
      <c r="BC2" s="108" t="s">
        <v>55</v>
      </c>
      <c r="BD2" s="108"/>
      <c r="BE2" s="108" t="s">
        <v>56</v>
      </c>
      <c r="BF2" s="108"/>
      <c r="BG2" s="108" t="s">
        <v>57</v>
      </c>
      <c r="BH2" s="108"/>
      <c r="BI2" s="108" t="s">
        <v>58</v>
      </c>
      <c r="BJ2" s="108"/>
      <c r="BK2" s="108" t="s">
        <v>59</v>
      </c>
      <c r="BL2" s="108"/>
      <c r="BM2" s="108" t="s">
        <v>60</v>
      </c>
      <c r="BN2" s="108"/>
      <c r="BO2" s="108" t="s">
        <v>61</v>
      </c>
      <c r="BP2" s="108"/>
      <c r="BQ2" s="108" t="s">
        <v>62</v>
      </c>
      <c r="BR2" s="108"/>
      <c r="BS2" s="108" t="s">
        <v>63</v>
      </c>
      <c r="BT2" s="108"/>
      <c r="BU2" s="108" t="s">
        <v>64</v>
      </c>
      <c r="BV2" s="108"/>
      <c r="BW2" s="108" t="s">
        <v>65</v>
      </c>
      <c r="BX2" s="108"/>
      <c r="BY2" s="108" t="s">
        <v>66</v>
      </c>
      <c r="BZ2" s="108"/>
      <c r="CA2" s="108" t="s">
        <v>67</v>
      </c>
      <c r="CB2" s="108"/>
      <c r="CC2" s="108" t="s">
        <v>68</v>
      </c>
      <c r="CD2" s="108"/>
      <c r="CE2" s="108" t="s">
        <v>69</v>
      </c>
      <c r="CF2" s="108"/>
      <c r="CG2" s="108" t="s">
        <v>70</v>
      </c>
      <c r="CH2" s="108"/>
      <c r="CI2" s="108" t="s">
        <v>71</v>
      </c>
      <c r="CJ2" s="108"/>
      <c r="CK2" s="108" t="s">
        <v>72</v>
      </c>
      <c r="CL2" s="108"/>
      <c r="CM2" s="108" t="s">
        <v>73</v>
      </c>
      <c r="CN2" s="108"/>
      <c r="CO2" s="108" t="s">
        <v>74</v>
      </c>
      <c r="CP2" s="108"/>
      <c r="CQ2" s="108" t="s">
        <v>75</v>
      </c>
      <c r="CR2" s="108"/>
      <c r="CS2" s="108" t="s">
        <v>76</v>
      </c>
      <c r="CT2" s="108"/>
      <c r="CU2" s="108" t="s">
        <v>77</v>
      </c>
      <c r="CV2" s="108"/>
      <c r="CW2" s="108" t="s">
        <v>78</v>
      </c>
      <c r="CX2" s="108"/>
      <c r="CY2" s="108" t="s">
        <v>79</v>
      </c>
      <c r="CZ2" s="108"/>
      <c r="DA2" s="108" t="s">
        <v>80</v>
      </c>
      <c r="DB2" s="108"/>
      <c r="DC2" s="108" t="s">
        <v>81</v>
      </c>
      <c r="DD2" s="108"/>
      <c r="DE2" s="108" t="s">
        <v>82</v>
      </c>
      <c r="DF2" s="108"/>
      <c r="DG2" s="108" t="s">
        <v>83</v>
      </c>
      <c r="DH2" s="108"/>
      <c r="DI2" s="108" t="s">
        <v>84</v>
      </c>
      <c r="DJ2" s="108"/>
      <c r="DK2" s="108" t="s">
        <v>85</v>
      </c>
      <c r="DL2" s="108"/>
      <c r="DM2" s="108" t="s">
        <v>86</v>
      </c>
      <c r="DN2" s="108"/>
      <c r="DO2" s="108" t="s">
        <v>87</v>
      </c>
      <c r="DP2" s="108"/>
      <c r="DQ2" s="108" t="s">
        <v>88</v>
      </c>
      <c r="DR2" s="108"/>
      <c r="DS2" s="108" t="s">
        <v>89</v>
      </c>
      <c r="DT2" s="108"/>
      <c r="DU2" s="108" t="s">
        <v>90</v>
      </c>
      <c r="DV2" s="108"/>
      <c r="DW2" s="108" t="s">
        <v>91</v>
      </c>
      <c r="DX2" s="108"/>
      <c r="DY2" s="108" t="s">
        <v>92</v>
      </c>
      <c r="DZ2" s="108"/>
      <c r="EA2" s="108" t="s">
        <v>93</v>
      </c>
      <c r="EB2" s="108"/>
      <c r="EC2" s="108" t="s">
        <v>94</v>
      </c>
      <c r="ED2" s="108"/>
      <c r="EE2" s="108" t="s">
        <v>95</v>
      </c>
      <c r="EF2" s="108"/>
      <c r="EG2" s="108" t="s">
        <v>96</v>
      </c>
      <c r="EH2" s="108"/>
      <c r="EI2" s="108" t="s">
        <v>97</v>
      </c>
      <c r="EJ2" s="108"/>
      <c r="EK2" s="108" t="s">
        <v>98</v>
      </c>
      <c r="EL2" s="108"/>
      <c r="EM2" s="108" t="s">
        <v>99</v>
      </c>
      <c r="EN2" s="108"/>
      <c r="EO2" s="108" t="s">
        <v>100</v>
      </c>
      <c r="EP2" s="108"/>
      <c r="EQ2" s="108" t="s">
        <v>101</v>
      </c>
      <c r="ER2" s="108"/>
      <c r="ES2" s="108" t="s">
        <v>102</v>
      </c>
      <c r="ET2" s="108"/>
      <c r="EU2" s="108" t="s">
        <v>103</v>
      </c>
      <c r="EV2" s="108"/>
      <c r="EW2" s="108" t="s">
        <v>104</v>
      </c>
      <c r="EX2" s="108"/>
      <c r="EY2" s="108" t="s">
        <v>105</v>
      </c>
      <c r="EZ2" s="108"/>
      <c r="FA2" s="108" t="s">
        <v>106</v>
      </c>
      <c r="FB2" s="108"/>
      <c r="FC2" s="108" t="s">
        <v>107</v>
      </c>
      <c r="FD2" s="108"/>
      <c r="FE2" s="108" t="s">
        <v>110</v>
      </c>
      <c r="FF2" s="108"/>
      <c r="FG2" s="108" t="s">
        <v>1780</v>
      </c>
      <c r="FH2" s="108"/>
      <c r="FK2" s="50">
        <v>26</v>
      </c>
      <c r="FL2" s="51"/>
      <c r="FN2" s="50">
        <v>57</v>
      </c>
      <c r="FQ2" s="172" t="str">
        <f>CONCATENATE(INDEX($GC$4:$GC$84,$FK$2)," rate per cent higher or lower than ",INDEX($GC$4:$GC$84,$FN$2))</f>
        <v xml:space="preserve">Greater Dandenong  rate per cent higher or lower than Nillumbik </v>
      </c>
      <c r="FS2" s="70">
        <v>36</v>
      </c>
      <c r="FV2" s="67"/>
      <c r="FX2" s="69" t="s">
        <v>1882</v>
      </c>
      <c r="GC2" s="49"/>
    </row>
    <row r="3" spans="1:192" s="52" customFormat="1" ht="17.25" customHeight="1">
      <c r="B3" s="53"/>
      <c r="C3" s="52" t="s">
        <v>1781</v>
      </c>
      <c r="D3" s="52" t="s">
        <v>1748</v>
      </c>
      <c r="E3" s="52" t="s">
        <v>1781</v>
      </c>
      <c r="F3" s="52" t="s">
        <v>1748</v>
      </c>
      <c r="G3" s="52" t="s">
        <v>1781</v>
      </c>
      <c r="H3" s="52" t="s">
        <v>1748</v>
      </c>
      <c r="I3" s="52" t="s">
        <v>1781</v>
      </c>
      <c r="J3" s="52" t="s">
        <v>1748</v>
      </c>
      <c r="K3" s="52" t="s">
        <v>1781</v>
      </c>
      <c r="L3" s="52" t="s">
        <v>1748</v>
      </c>
      <c r="M3" s="52" t="s">
        <v>1781</v>
      </c>
      <c r="N3" s="52" t="s">
        <v>1748</v>
      </c>
      <c r="O3" s="52" t="s">
        <v>1781</v>
      </c>
      <c r="P3" s="52" t="s">
        <v>1748</v>
      </c>
      <c r="Q3" s="52" t="s">
        <v>1781</v>
      </c>
      <c r="R3" s="52" t="s">
        <v>1748</v>
      </c>
      <c r="S3" s="52" t="s">
        <v>1781</v>
      </c>
      <c r="T3" s="52" t="s">
        <v>1748</v>
      </c>
      <c r="U3" s="52" t="s">
        <v>1781</v>
      </c>
      <c r="V3" s="52" t="s">
        <v>1748</v>
      </c>
      <c r="W3" s="52" t="s">
        <v>1781</v>
      </c>
      <c r="X3" s="52" t="s">
        <v>1748</v>
      </c>
      <c r="Y3" s="52" t="s">
        <v>1781</v>
      </c>
      <c r="Z3" s="52" t="s">
        <v>1748</v>
      </c>
      <c r="AA3" s="52" t="s">
        <v>1781</v>
      </c>
      <c r="AB3" s="52" t="s">
        <v>1748</v>
      </c>
      <c r="AC3" s="52" t="s">
        <v>1781</v>
      </c>
      <c r="AD3" s="52" t="s">
        <v>1748</v>
      </c>
      <c r="AE3" s="52" t="s">
        <v>1781</v>
      </c>
      <c r="AF3" s="52" t="s">
        <v>1748</v>
      </c>
      <c r="AG3" s="52" t="s">
        <v>1781</v>
      </c>
      <c r="AH3" s="52" t="s">
        <v>1748</v>
      </c>
      <c r="AI3" s="52" t="s">
        <v>1781</v>
      </c>
      <c r="AJ3" s="52" t="s">
        <v>1748</v>
      </c>
      <c r="AK3" s="52" t="s">
        <v>1781</v>
      </c>
      <c r="AL3" s="52" t="s">
        <v>1748</v>
      </c>
      <c r="AM3" s="52" t="s">
        <v>1781</v>
      </c>
      <c r="AN3" s="52" t="s">
        <v>1748</v>
      </c>
      <c r="AO3" s="52" t="s">
        <v>1781</v>
      </c>
      <c r="AP3" s="52" t="s">
        <v>1748</v>
      </c>
      <c r="AQ3" s="52" t="s">
        <v>1781</v>
      </c>
      <c r="AR3" s="52" t="s">
        <v>1748</v>
      </c>
      <c r="AS3" s="52" t="s">
        <v>1781</v>
      </c>
      <c r="AT3" s="52" t="s">
        <v>1748</v>
      </c>
      <c r="AU3" s="52" t="s">
        <v>1781</v>
      </c>
      <c r="AV3" s="52" t="s">
        <v>1748</v>
      </c>
      <c r="AW3" s="52" t="s">
        <v>1781</v>
      </c>
      <c r="AX3" s="52" t="s">
        <v>1748</v>
      </c>
      <c r="AY3" s="52" t="s">
        <v>1781</v>
      </c>
      <c r="AZ3" s="52" t="s">
        <v>1748</v>
      </c>
      <c r="BA3" s="52" t="s">
        <v>1781</v>
      </c>
      <c r="BB3" s="52" t="s">
        <v>1748</v>
      </c>
      <c r="BC3" s="52" t="s">
        <v>1781</v>
      </c>
      <c r="BD3" s="52" t="s">
        <v>1748</v>
      </c>
      <c r="BE3" s="52" t="s">
        <v>1781</v>
      </c>
      <c r="BF3" s="52" t="s">
        <v>1748</v>
      </c>
      <c r="BG3" s="52" t="s">
        <v>1781</v>
      </c>
      <c r="BH3" s="52" t="s">
        <v>1748</v>
      </c>
      <c r="BI3" s="52" t="s">
        <v>1781</v>
      </c>
      <c r="BJ3" s="52" t="s">
        <v>1748</v>
      </c>
      <c r="BK3" s="52" t="s">
        <v>1781</v>
      </c>
      <c r="BL3" s="52" t="s">
        <v>1748</v>
      </c>
      <c r="BM3" s="52" t="s">
        <v>1781</v>
      </c>
      <c r="BN3" s="52" t="s">
        <v>1748</v>
      </c>
      <c r="BO3" s="52" t="s">
        <v>1781</v>
      </c>
      <c r="BP3" s="52" t="s">
        <v>1748</v>
      </c>
      <c r="BQ3" s="52" t="s">
        <v>1781</v>
      </c>
      <c r="BR3" s="52" t="s">
        <v>1748</v>
      </c>
      <c r="BS3" s="52" t="s">
        <v>1781</v>
      </c>
      <c r="BT3" s="52" t="s">
        <v>1748</v>
      </c>
      <c r="BU3" s="52" t="s">
        <v>1781</v>
      </c>
      <c r="BV3" s="52" t="s">
        <v>1748</v>
      </c>
      <c r="BW3" s="52" t="s">
        <v>1781</v>
      </c>
      <c r="BX3" s="52" t="s">
        <v>1748</v>
      </c>
      <c r="BY3" s="52" t="s">
        <v>1781</v>
      </c>
      <c r="BZ3" s="52" t="s">
        <v>1748</v>
      </c>
      <c r="CA3" s="52" t="s">
        <v>1781</v>
      </c>
      <c r="CB3" s="52" t="s">
        <v>1748</v>
      </c>
      <c r="CC3" s="52" t="s">
        <v>1781</v>
      </c>
      <c r="CD3" s="52" t="s">
        <v>1748</v>
      </c>
      <c r="CE3" s="52" t="s">
        <v>1781</v>
      </c>
      <c r="CF3" s="52" t="s">
        <v>1748</v>
      </c>
      <c r="CG3" s="52" t="s">
        <v>1781</v>
      </c>
      <c r="CH3" s="52" t="s">
        <v>1748</v>
      </c>
      <c r="CI3" s="52" t="s">
        <v>1781</v>
      </c>
      <c r="CJ3" s="52" t="s">
        <v>1748</v>
      </c>
      <c r="CK3" s="52" t="s">
        <v>1781</v>
      </c>
      <c r="CL3" s="52" t="s">
        <v>1748</v>
      </c>
      <c r="CM3" s="52" t="s">
        <v>1781</v>
      </c>
      <c r="CN3" s="52" t="s">
        <v>1748</v>
      </c>
      <c r="CO3" s="52" t="s">
        <v>1781</v>
      </c>
      <c r="CP3" s="52" t="s">
        <v>1748</v>
      </c>
      <c r="CQ3" s="52" t="s">
        <v>1781</v>
      </c>
      <c r="CR3" s="52" t="s">
        <v>1748</v>
      </c>
      <c r="CS3" s="52" t="s">
        <v>1781</v>
      </c>
      <c r="CT3" s="52" t="s">
        <v>1748</v>
      </c>
      <c r="CU3" s="52" t="s">
        <v>1781</v>
      </c>
      <c r="CV3" s="52" t="s">
        <v>1748</v>
      </c>
      <c r="CW3" s="52" t="s">
        <v>1781</v>
      </c>
      <c r="CX3" s="52" t="s">
        <v>1748</v>
      </c>
      <c r="CY3" s="52" t="s">
        <v>1781</v>
      </c>
      <c r="CZ3" s="52" t="s">
        <v>1748</v>
      </c>
      <c r="DA3" s="52" t="s">
        <v>1781</v>
      </c>
      <c r="DB3" s="52" t="s">
        <v>1748</v>
      </c>
      <c r="DC3" s="52" t="s">
        <v>1781</v>
      </c>
      <c r="DD3" s="52" t="s">
        <v>1748</v>
      </c>
      <c r="DE3" s="52" t="s">
        <v>1781</v>
      </c>
      <c r="DF3" s="52" t="s">
        <v>1748</v>
      </c>
      <c r="DG3" s="52" t="s">
        <v>1781</v>
      </c>
      <c r="DH3" s="52" t="s">
        <v>1748</v>
      </c>
      <c r="DI3" s="52" t="s">
        <v>1781</v>
      </c>
      <c r="DJ3" s="52" t="s">
        <v>1748</v>
      </c>
      <c r="DK3" s="52" t="s">
        <v>1781</v>
      </c>
      <c r="DL3" s="52" t="s">
        <v>1748</v>
      </c>
      <c r="DM3" s="52" t="s">
        <v>1781</v>
      </c>
      <c r="DN3" s="52" t="s">
        <v>1748</v>
      </c>
      <c r="DO3" s="52" t="s">
        <v>1781</v>
      </c>
      <c r="DP3" s="52" t="s">
        <v>1748</v>
      </c>
      <c r="DQ3" s="52" t="s">
        <v>1781</v>
      </c>
      <c r="DR3" s="52" t="s">
        <v>1748</v>
      </c>
      <c r="DS3" s="52" t="s">
        <v>1781</v>
      </c>
      <c r="DT3" s="52" t="s">
        <v>1748</v>
      </c>
      <c r="DU3" s="52" t="s">
        <v>1781</v>
      </c>
      <c r="DV3" s="52" t="s">
        <v>1748</v>
      </c>
      <c r="DW3" s="52" t="s">
        <v>1781</v>
      </c>
      <c r="DX3" s="52" t="s">
        <v>1748</v>
      </c>
      <c r="DY3" s="52" t="s">
        <v>1781</v>
      </c>
      <c r="DZ3" s="52" t="s">
        <v>1748</v>
      </c>
      <c r="EA3" s="52" t="s">
        <v>1781</v>
      </c>
      <c r="EB3" s="52" t="s">
        <v>1748</v>
      </c>
      <c r="EC3" s="52" t="s">
        <v>1781</v>
      </c>
      <c r="ED3" s="52" t="s">
        <v>1748</v>
      </c>
      <c r="EE3" s="52" t="s">
        <v>1781</v>
      </c>
      <c r="EF3" s="52" t="s">
        <v>1748</v>
      </c>
      <c r="EG3" s="52" t="s">
        <v>1781</v>
      </c>
      <c r="EH3" s="52" t="s">
        <v>1748</v>
      </c>
      <c r="EI3" s="52" t="s">
        <v>1781</v>
      </c>
      <c r="EJ3" s="52" t="s">
        <v>1748</v>
      </c>
      <c r="EK3" s="52" t="s">
        <v>1781</v>
      </c>
      <c r="EL3" s="52" t="s">
        <v>1748</v>
      </c>
      <c r="EM3" s="52" t="s">
        <v>1781</v>
      </c>
      <c r="EN3" s="52" t="s">
        <v>1748</v>
      </c>
      <c r="EO3" s="52" t="s">
        <v>1781</v>
      </c>
      <c r="EP3" s="52" t="s">
        <v>1748</v>
      </c>
      <c r="EQ3" s="52" t="s">
        <v>1781</v>
      </c>
      <c r="ER3" s="52" t="s">
        <v>1748</v>
      </c>
      <c r="ES3" s="52" t="s">
        <v>1781</v>
      </c>
      <c r="ET3" s="52" t="s">
        <v>1748</v>
      </c>
      <c r="EU3" s="52" t="s">
        <v>1781</v>
      </c>
      <c r="EV3" s="52" t="s">
        <v>1748</v>
      </c>
      <c r="EW3" s="52" t="s">
        <v>1781</v>
      </c>
      <c r="EX3" s="52" t="s">
        <v>1748</v>
      </c>
      <c r="EY3" s="52" t="s">
        <v>1781</v>
      </c>
      <c r="EZ3" s="52" t="s">
        <v>1748</v>
      </c>
      <c r="FA3" s="52" t="s">
        <v>1781</v>
      </c>
      <c r="FB3" s="52" t="s">
        <v>1748</v>
      </c>
      <c r="FC3" s="52" t="s">
        <v>1781</v>
      </c>
      <c r="FD3" s="52" t="s">
        <v>1748</v>
      </c>
      <c r="FE3" s="52" t="s">
        <v>1781</v>
      </c>
      <c r="FF3" s="52" t="s">
        <v>1748</v>
      </c>
      <c r="FG3" s="52" t="s">
        <v>1781</v>
      </c>
      <c r="FH3" s="52" t="s">
        <v>1748</v>
      </c>
      <c r="FI3" s="54"/>
      <c r="FJ3" s="54"/>
      <c r="FK3" s="65" t="s">
        <v>114</v>
      </c>
      <c r="FL3" s="65" t="s">
        <v>1748</v>
      </c>
      <c r="FM3" s="66"/>
      <c r="FN3" s="65" t="s">
        <v>1881</v>
      </c>
      <c r="FO3" s="65" t="s">
        <v>1748</v>
      </c>
      <c r="FP3" s="7"/>
      <c r="FQ3" s="172"/>
      <c r="FR3" s="7"/>
      <c r="FS3" s="7"/>
      <c r="FT3" s="7"/>
      <c r="FU3" s="7"/>
      <c r="FV3" s="7"/>
      <c r="FW3" s="7"/>
      <c r="FX3" s="7"/>
      <c r="FY3" s="7"/>
      <c r="FZ3" s="7"/>
      <c r="GA3" s="7"/>
      <c r="GB3" s="7"/>
      <c r="GC3" s="11"/>
      <c r="GD3" s="7"/>
      <c r="GE3" s="7"/>
      <c r="GF3" s="7"/>
      <c r="GG3" s="7"/>
      <c r="GH3" s="7"/>
      <c r="GI3" s="7"/>
      <c r="GJ3" s="7"/>
    </row>
    <row r="4" spans="1:192" ht="14.25" customHeight="1">
      <c r="A4" s="55">
        <v>1</v>
      </c>
      <c r="B4" s="109" t="s">
        <v>25</v>
      </c>
      <c r="C4" s="110">
        <v>2</v>
      </c>
      <c r="D4" s="111">
        <f>C4/C$1*100000</f>
        <v>15.30338970081873</v>
      </c>
      <c r="E4" s="110">
        <v>0</v>
      </c>
      <c r="F4" s="111">
        <f>E4/E$1*100000</f>
        <v>0</v>
      </c>
      <c r="G4" s="110">
        <v>2</v>
      </c>
      <c r="H4" s="111">
        <f>G4/G$1*100000</f>
        <v>1.7670498219697304</v>
      </c>
      <c r="I4" s="110">
        <v>0</v>
      </c>
      <c r="J4" s="111">
        <f>I4/I$1*100000</f>
        <v>0</v>
      </c>
      <c r="K4" s="110">
        <v>0</v>
      </c>
      <c r="L4" s="111">
        <f>K4/K$1*100000</f>
        <v>0</v>
      </c>
      <c r="M4" s="110">
        <v>2</v>
      </c>
      <c r="N4" s="111">
        <f>M4/M$1*100000</f>
        <v>3.5346305427425198</v>
      </c>
      <c r="O4" s="110">
        <v>2</v>
      </c>
      <c r="P4" s="111">
        <f>O4/O$1*100000</f>
        <v>1.8942981625307822</v>
      </c>
      <c r="Q4" s="110">
        <v>2</v>
      </c>
      <c r="R4" s="111">
        <f>Q4/Q$1*100000</f>
        <v>14.153280022645246</v>
      </c>
      <c r="S4" s="110">
        <v>0</v>
      </c>
      <c r="T4" s="111">
        <f>S4/S$1*100000</f>
        <v>0</v>
      </c>
      <c r="U4" s="110">
        <v>10</v>
      </c>
      <c r="V4" s="111">
        <f>U4/U$1*100000</f>
        <v>4.9583498611662042</v>
      </c>
      <c r="W4" s="110">
        <v>2</v>
      </c>
      <c r="X4" s="111">
        <f>W4/W$1*100000</f>
        <v>32.943501894251355</v>
      </c>
      <c r="Y4" s="110">
        <v>4</v>
      </c>
      <c r="Z4" s="111">
        <f>Y4/Y$1*100000</f>
        <v>10.59265928711403</v>
      </c>
      <c r="AA4" s="110">
        <v>2</v>
      </c>
      <c r="AB4" s="111">
        <f>AA4/AA$1*100000</f>
        <v>1.6852749104697704</v>
      </c>
      <c r="AC4" s="110">
        <v>10</v>
      </c>
      <c r="AD4" s="111">
        <f>AC4/AC$1*100000</f>
        <v>2.7110483352807697</v>
      </c>
      <c r="AE4" s="110">
        <v>0</v>
      </c>
      <c r="AF4" s="111">
        <f>AE4/AE$1*100000</f>
        <v>0</v>
      </c>
      <c r="AG4" s="110">
        <v>0</v>
      </c>
      <c r="AH4" s="111">
        <f>AG4/AG$1*100000</f>
        <v>0</v>
      </c>
      <c r="AI4" s="110">
        <v>2</v>
      </c>
      <c r="AJ4" s="111">
        <f>AI4/AI$1*100000</f>
        <v>12.647821412761651</v>
      </c>
      <c r="AK4" s="110">
        <v>2</v>
      </c>
      <c r="AL4" s="111">
        <f>AK4/AK$1*100000</f>
        <v>1.2307616568513424</v>
      </c>
      <c r="AM4" s="110">
        <v>2</v>
      </c>
      <c r="AN4" s="111">
        <f>AM4/AM$1*100000</f>
        <v>4.1342814618819252</v>
      </c>
      <c r="AO4" s="110">
        <v>8</v>
      </c>
      <c r="AP4" s="111">
        <f>AO4/AO$1*100000</f>
        <v>5.6279766720366942</v>
      </c>
      <c r="AQ4" s="110">
        <v>0</v>
      </c>
      <c r="AR4" s="111">
        <f>AQ4/AQ$1*100000</f>
        <v>0</v>
      </c>
      <c r="AS4" s="110">
        <v>2</v>
      </c>
      <c r="AT4" s="111">
        <f>AS4/AS$1*100000</f>
        <v>1.2892994591388769</v>
      </c>
      <c r="AU4" s="110">
        <v>0</v>
      </c>
      <c r="AV4" s="111">
        <f>AU4/AU$1*100000</f>
        <v>0</v>
      </c>
      <c r="AW4" s="110">
        <v>2</v>
      </c>
      <c r="AX4" s="111">
        <f>AW4/AW$1*100000</f>
        <v>8.075913587724612</v>
      </c>
      <c r="AY4" s="110">
        <v>2</v>
      </c>
      <c r="AZ4" s="111">
        <f>AY4/AY$1*100000</f>
        <v>1.6476907613979008</v>
      </c>
      <c r="BA4" s="110">
        <v>10</v>
      </c>
      <c r="BB4" s="111">
        <f>BA4/BA$1*100000</f>
        <v>6.1249739688606324</v>
      </c>
      <c r="BC4" s="110">
        <v>6</v>
      </c>
      <c r="BD4" s="111">
        <f>BC4/BC$1*100000</f>
        <v>2.2262789972839396</v>
      </c>
      <c r="BE4" s="110">
        <v>5</v>
      </c>
      <c r="BF4" s="111">
        <f>BE4/BE$1*100000</f>
        <v>7.4865989878118162</v>
      </c>
      <c r="BG4" s="110">
        <v>0</v>
      </c>
      <c r="BH4" s="111">
        <f>BG4/BG$1*100000</f>
        <v>0</v>
      </c>
      <c r="BI4" s="110">
        <v>0</v>
      </c>
      <c r="BJ4" s="111">
        <f>BI4/BI$1*100000</f>
        <v>0</v>
      </c>
      <c r="BK4" s="110">
        <v>2</v>
      </c>
      <c r="BL4" s="111">
        <f>BK4/BK$1*100000</f>
        <v>2.0764766344466707</v>
      </c>
      <c r="BM4" s="110">
        <v>5</v>
      </c>
      <c r="BN4" s="111">
        <f>BM4/BM$1*100000</f>
        <v>25.048845248234056</v>
      </c>
      <c r="BO4" s="110">
        <v>6</v>
      </c>
      <c r="BP4" s="111">
        <f>BO4/BO$1*100000</f>
        <v>2.4616596509366615</v>
      </c>
      <c r="BQ4" s="110">
        <v>0</v>
      </c>
      <c r="BR4" s="111">
        <f>BQ4/BQ$1*100000</f>
        <v>0</v>
      </c>
      <c r="BS4" s="110">
        <v>4</v>
      </c>
      <c r="BT4" s="111">
        <f>BS4/BS$1*100000</f>
        <v>2.4289531212047608</v>
      </c>
      <c r="BU4" s="110">
        <v>2</v>
      </c>
      <c r="BV4" s="111">
        <f>BU4/BU$1*100000</f>
        <v>1.2287352014204178</v>
      </c>
      <c r="BW4" s="110">
        <v>2</v>
      </c>
      <c r="BX4" s="111">
        <f>BW4/BW$1*100000</f>
        <v>2.6261883502284786</v>
      </c>
      <c r="BY4" s="110">
        <v>2</v>
      </c>
      <c r="BZ4" s="111">
        <f>BY4/BY$1*100000</f>
        <v>26.677337601707347</v>
      </c>
      <c r="CA4" s="110">
        <v>0</v>
      </c>
      <c r="CB4" s="111">
        <f>CA4/CA$1*100000</f>
        <v>0</v>
      </c>
      <c r="CC4" s="110">
        <v>0</v>
      </c>
      <c r="CD4" s="111">
        <f>CC4/CC$1*100000</f>
        <v>0</v>
      </c>
      <c r="CE4" s="110">
        <v>0</v>
      </c>
      <c r="CF4" s="111">
        <f>CE4/CE$1*100000</f>
        <v>0</v>
      </c>
      <c r="CG4" s="110">
        <v>2</v>
      </c>
      <c r="CH4" s="111">
        <f>CG4/CG$1*100000</f>
        <v>2.1397926540918184</v>
      </c>
      <c r="CI4" s="110">
        <v>5</v>
      </c>
      <c r="CJ4" s="111">
        <f>CI4/CI$1*100000</f>
        <v>4.2558986755643327</v>
      </c>
      <c r="CK4" s="110">
        <v>9</v>
      </c>
      <c r="CL4" s="111">
        <f>CK4/CK$1*100000</f>
        <v>5.2984811020840699</v>
      </c>
      <c r="CM4" s="110">
        <v>4</v>
      </c>
      <c r="CN4" s="111">
        <f>CM4/CM$1*100000</f>
        <v>2.2333018809985092</v>
      </c>
      <c r="CO4" s="110">
        <v>2</v>
      </c>
      <c r="CP4" s="111">
        <f>CO4/CO$1*100000</f>
        <v>3.6208925500135782</v>
      </c>
      <c r="CQ4" s="110">
        <v>2</v>
      </c>
      <c r="CR4" s="111">
        <f>CQ4/CQ$1*100000</f>
        <v>4.0637191157347203</v>
      </c>
      <c r="CS4" s="110">
        <v>2</v>
      </c>
      <c r="CT4" s="111">
        <f>CS4/CS$1*100000</f>
        <v>6.6664444518516053</v>
      </c>
      <c r="CU4" s="110">
        <v>5</v>
      </c>
      <c r="CV4" s="111">
        <f>CU4/CU$1*100000</f>
        <v>2.5255076270330337</v>
      </c>
      <c r="CW4" s="110">
        <v>2</v>
      </c>
      <c r="CX4" s="111">
        <f>CW4/CW$1*100000</f>
        <v>1.5458459255366017</v>
      </c>
      <c r="CY4" s="110">
        <v>4</v>
      </c>
      <c r="CZ4" s="111">
        <f>CY4/CY$1*100000</f>
        <v>10.877546025616622</v>
      </c>
      <c r="DA4" s="110">
        <v>9</v>
      </c>
      <c r="DB4" s="111">
        <f>DA4/DA$1*100000</f>
        <v>4.8725819811918338</v>
      </c>
      <c r="DC4" s="110">
        <v>2</v>
      </c>
      <c r="DD4" s="111">
        <f>DC4/DC$1*100000</f>
        <v>1.1843780534746691</v>
      </c>
      <c r="DE4" s="110">
        <v>0</v>
      </c>
      <c r="DF4" s="111">
        <f>DE4/DE$1*100000</f>
        <v>0</v>
      </c>
      <c r="DG4" s="110">
        <v>2</v>
      </c>
      <c r="DH4" s="111">
        <f>DG4/DG$1*100000</f>
        <v>11.613727425817315</v>
      </c>
      <c r="DI4" s="110">
        <v>2</v>
      </c>
      <c r="DJ4" s="111">
        <f>DI4/DI$1*100000</f>
        <v>13.434540202861557</v>
      </c>
      <c r="DK4" s="110">
        <v>0</v>
      </c>
      <c r="DL4" s="111">
        <f>DK4/DK$1*100000</f>
        <v>0</v>
      </c>
      <c r="DM4" s="110">
        <v>2</v>
      </c>
      <c r="DN4" s="111">
        <f>DM4/DM$1*100000</f>
        <v>17.573148229505318</v>
      </c>
      <c r="DO4" s="110">
        <v>2</v>
      </c>
      <c r="DP4" s="111">
        <f>DO4/DO$1*100000</f>
        <v>1.7842486528922672</v>
      </c>
      <c r="DQ4" s="110">
        <v>0</v>
      </c>
      <c r="DR4" s="111">
        <f>DQ4/DQ$1*100000</f>
        <v>0</v>
      </c>
      <c r="DS4" s="110">
        <v>0</v>
      </c>
      <c r="DT4" s="111">
        <f>DS4/DS$1*100000</f>
        <v>0</v>
      </c>
      <c r="DU4" s="110">
        <v>2</v>
      </c>
      <c r="DV4" s="111">
        <f>DU4/DU$1*100000</f>
        <v>6.567066163191595</v>
      </c>
      <c r="DW4" s="110">
        <v>0</v>
      </c>
      <c r="DX4" s="111">
        <f>DW4/DW$1*100000</f>
        <v>0</v>
      </c>
      <c r="DY4" s="110">
        <v>2</v>
      </c>
      <c r="DZ4" s="111">
        <f>DY4/DY$1*100000</f>
        <v>1.7491691446562885</v>
      </c>
      <c r="EA4" s="110">
        <v>0</v>
      </c>
      <c r="EB4" s="111">
        <f>EA4/EA$1*100000</f>
        <v>0</v>
      </c>
      <c r="EC4" s="110">
        <v>2</v>
      </c>
      <c r="ED4" s="111">
        <f>EC4/EC$1*100000</f>
        <v>5.5129830751419595</v>
      </c>
      <c r="EE4" s="110">
        <v>2</v>
      </c>
      <c r="EF4" s="111">
        <f>EE4/EE$1*100000</f>
        <v>9.9211270400317471</v>
      </c>
      <c r="EG4" s="110">
        <v>2</v>
      </c>
      <c r="EH4" s="111">
        <f>EG4/EG$1*100000</f>
        <v>32.932652725177014</v>
      </c>
      <c r="EI4" s="110">
        <v>4</v>
      </c>
      <c r="EJ4" s="111">
        <f>EI4/EI$1*100000</f>
        <v>13.615167296368154</v>
      </c>
      <c r="EK4" s="110">
        <v>0</v>
      </c>
      <c r="EL4" s="111">
        <f>EK4/EK$1*100000</f>
        <v>0</v>
      </c>
      <c r="EM4" s="110">
        <v>4</v>
      </c>
      <c r="EN4" s="111">
        <f>EM4/EM$1*100000</f>
        <v>8.8707531269404782</v>
      </c>
      <c r="EO4" s="110">
        <v>0</v>
      </c>
      <c r="EP4" s="111">
        <f>EO4/EO$1*100000</f>
        <v>0</v>
      </c>
      <c r="EQ4" s="110">
        <v>4</v>
      </c>
      <c r="ER4" s="111">
        <f>EQ4/EQ$1*100000</f>
        <v>2.2731147354662724</v>
      </c>
      <c r="ES4" s="110">
        <v>5</v>
      </c>
      <c r="ET4" s="111">
        <f>ES4/ES$1*100000</f>
        <v>2.1014407477766759</v>
      </c>
      <c r="EU4" s="110">
        <v>6</v>
      </c>
      <c r="EV4" s="111">
        <f>EU4/EU$1*100000</f>
        <v>13.893391376835085</v>
      </c>
      <c r="EW4" s="110">
        <v>5</v>
      </c>
      <c r="EX4" s="111">
        <f>EW4/EW$1*100000</f>
        <v>1.7266922447344519</v>
      </c>
      <c r="EY4" s="110">
        <v>2</v>
      </c>
      <c r="EZ4" s="111">
        <f>EY4/EY$1*100000</f>
        <v>2.0075886852301701</v>
      </c>
      <c r="FA4" s="110">
        <v>2</v>
      </c>
      <c r="FB4" s="111">
        <f>FA4/FA$1*100000</f>
        <v>1.2592000302208006</v>
      </c>
      <c r="FC4" s="110">
        <v>0</v>
      </c>
      <c r="FD4" s="111">
        <f>FC4/FC$1*100000</f>
        <v>0</v>
      </c>
      <c r="FE4" s="110">
        <f>SUM(C4,E4,G4,I4,K4,M4,O4,Q4,S4,U4,W4,Y4,AA4,AC4,AE4,AG4,AI4,AK4,AM4,AO4,AQ4,AS4,AU4,AW4,AY4,BA4,BC4,BE4,BG4,BI4,BK4,BM4,BO4,BQ4,BS4,BU4,BW4,BY4,CA4,CC4,CE4,CG4,CI4,CK4,CM4,CO4,CQ4,CS4,CU4,CW4,CY4,DA4,DC4,DE4,DG4,DI4,DK4,DM4,DO4,DQ4,DS4,DU4,DW4,DY4,EA4,EC4,EE4,EG4,EI4,EK4,EM4,EO4,EQ4,ES4,EU4,EW4,EY4,FA4,FC4)</f>
        <v>200</v>
      </c>
      <c r="FF4" s="111">
        <f>FE4/FE$1*100000</f>
        <v>3.0079412657356688</v>
      </c>
      <c r="FG4" s="57">
        <f>SUM(I4,O4,S4,U4,AA4,AC4,AK4,AO4,AS4,BA4,BK4,BO4,BS4,BU4,CC4,CG4,CI4,CK4,CM4,CU4,CW4,DA4,DC4,DK4,DO4,DY4,EQ4,ES4,EW4,EY4,FA4)</f>
        <v>120</v>
      </c>
      <c r="FH4" s="111">
        <f>FG4/FG$1*100000</f>
        <v>2.3941840481103305</v>
      </c>
      <c r="FJ4" s="59" t="s">
        <v>25</v>
      </c>
      <c r="FK4" s="60">
        <f>VLOOKUP($A4,$A$4:$FH$115,2+$FK$2*2-1)</f>
        <v>10</v>
      </c>
      <c r="FL4" s="61">
        <f>VLOOKUP($A4,$A$4:$FH$115,2+$FK$2*2)</f>
        <v>6.1249739688606324</v>
      </c>
      <c r="FN4" s="60">
        <f>VLOOKUP($A4,$A$4:$FH$115,2+$FN$2*2-1)</f>
        <v>0</v>
      </c>
      <c r="FO4" s="61">
        <f>VLOOKUP($A4,$A$4:$FH$115,2+$FN$2*2)</f>
        <v>0</v>
      </c>
      <c r="FQ4" s="68" t="str">
        <f>IF(OR(FO4=0,FL4=0),"",(FL4-FO4)/FO4*100)</f>
        <v/>
      </c>
      <c r="FS4" s="63"/>
      <c r="FT4" s="62" t="s">
        <v>29</v>
      </c>
      <c r="FU4" s="63">
        <f>VLOOKUP($FS$2,$A$4:$FD$109,3+A4*2-1)</f>
        <v>84.168643354503018</v>
      </c>
      <c r="FV4" s="63">
        <f>FU4+0.0001*A4</f>
        <v>84.168743354503022</v>
      </c>
      <c r="FW4" s="63">
        <f>RANK(FV4,FV$4:FV$82)</f>
        <v>73</v>
      </c>
      <c r="FX4" s="49" t="str">
        <f>VLOOKUP(MATCH(A4,$FW$4:$FW$82,0),$A$4:$FU$82,176)</f>
        <v xml:space="preserve">Melbourne </v>
      </c>
      <c r="FY4" s="49">
        <f>VLOOKUP(MATCH(A4,$FW$4:$FW$82,0),$A$4:$FU$82,177)</f>
        <v>574.00211939244082</v>
      </c>
      <c r="FZ4" s="63"/>
      <c r="GC4" s="62" t="s">
        <v>29</v>
      </c>
    </row>
    <row r="5" spans="1:192" ht="14.25" customHeight="1">
      <c r="A5" s="55">
        <v>2</v>
      </c>
      <c r="B5" s="109" t="s">
        <v>1782</v>
      </c>
      <c r="C5" s="110">
        <v>13</v>
      </c>
      <c r="D5" s="111">
        <f>C5/C$1*100000</f>
        <v>99.472033055321759</v>
      </c>
      <c r="E5" s="110">
        <v>26</v>
      </c>
      <c r="F5" s="111">
        <f t="shared" ref="D5:F20" si="0">E5/E$1*100000</f>
        <v>218.08421405804393</v>
      </c>
      <c r="G5" s="110">
        <v>132</v>
      </c>
      <c r="H5" s="111">
        <f t="shared" ref="H5:H68" si="1">G5/G$1*100000</f>
        <v>116.6252882500022</v>
      </c>
      <c r="I5" s="110">
        <v>91</v>
      </c>
      <c r="J5" s="111">
        <f t="shared" ref="J5:J68" si="2">I5/I$1*100000</f>
        <v>70.331640736704614</v>
      </c>
      <c r="K5" s="110">
        <v>80</v>
      </c>
      <c r="L5" s="111">
        <f t="shared" ref="L5:L68" si="3">K5/K$1*100000</f>
        <v>206.05280103026402</v>
      </c>
      <c r="M5" s="110">
        <v>82</v>
      </c>
      <c r="N5" s="111">
        <f t="shared" ref="N5:N68" si="4">M5/M$1*100000</f>
        <v>144.91985225244332</v>
      </c>
      <c r="O5" s="110">
        <v>25</v>
      </c>
      <c r="P5" s="111">
        <f t="shared" ref="P5:P68" si="5">O5/O$1*100000</f>
        <v>23.678727031634782</v>
      </c>
      <c r="Q5" s="110">
        <v>17</v>
      </c>
      <c r="R5" s="111">
        <f t="shared" ref="R5:R68" si="6">Q5/Q$1*100000</f>
        <v>120.30288019248461</v>
      </c>
      <c r="S5" s="110">
        <v>55</v>
      </c>
      <c r="T5" s="111">
        <f t="shared" ref="T5:T68" si="7">S5/S$1*100000</f>
        <v>31.138185606232167</v>
      </c>
      <c r="U5" s="110">
        <v>230</v>
      </c>
      <c r="V5" s="111">
        <f t="shared" ref="V5:V68" si="8">U5/U$1*100000</f>
        <v>114.04204680682268</v>
      </c>
      <c r="W5" s="110">
        <v>5</v>
      </c>
      <c r="X5" s="111">
        <f t="shared" ref="X5:X68" si="9">W5/W$1*100000</f>
        <v>82.358754735628395</v>
      </c>
      <c r="Y5" s="110">
        <v>58</v>
      </c>
      <c r="Z5" s="111">
        <f t="shared" ref="Z5:Z68" si="10">Y5/Y$1*100000</f>
        <v>153.59355966315343</v>
      </c>
      <c r="AA5" s="110">
        <v>102</v>
      </c>
      <c r="AB5" s="111">
        <f t="shared" ref="AB5:AB68" si="11">AA5/AA$1*100000</f>
        <v>85.949020433958282</v>
      </c>
      <c r="AC5" s="110">
        <v>312</v>
      </c>
      <c r="AD5" s="111">
        <f t="shared" ref="AD5:AD68" si="12">AC5/AC$1*100000</f>
        <v>84.584708060760022</v>
      </c>
      <c r="AE5" s="110">
        <v>20</v>
      </c>
      <c r="AF5" s="111">
        <f t="shared" ref="AF5:AF68" si="13">AE5/AE$1*100000</f>
        <v>152.04500532157519</v>
      </c>
      <c r="AG5" s="110">
        <v>29</v>
      </c>
      <c r="AH5" s="111">
        <f t="shared" ref="AH5:AH68" si="14">AG5/AG$1*100000</f>
        <v>134.68326212149358</v>
      </c>
      <c r="AI5" s="110">
        <v>14</v>
      </c>
      <c r="AJ5" s="111">
        <f t="shared" ref="AJ5:AJ68" si="15">AI5/AI$1*100000</f>
        <v>88.534749889331565</v>
      </c>
      <c r="AK5" s="110">
        <v>138</v>
      </c>
      <c r="AL5" s="111">
        <f t="shared" ref="AL5:AL68" si="16">AK5/AK$1*100000</f>
        <v>84.922554322742627</v>
      </c>
      <c r="AM5" s="110">
        <v>113</v>
      </c>
      <c r="AN5" s="111">
        <f t="shared" ref="AN5:AN68" si="17">AM5/AM$1*100000</f>
        <v>233.58690259632874</v>
      </c>
      <c r="AO5" s="110">
        <v>146</v>
      </c>
      <c r="AP5" s="111">
        <f t="shared" ref="AP5:AP68" si="18">AO5/AO$1*100000</f>
        <v>102.71057426466967</v>
      </c>
      <c r="AQ5" s="110">
        <v>14</v>
      </c>
      <c r="AR5" s="111">
        <f t="shared" ref="AR5:AR68" si="19">AQ5/AQ$1*100000</f>
        <v>134.12531136232994</v>
      </c>
      <c r="AS5" s="110">
        <v>52</v>
      </c>
      <c r="AT5" s="111">
        <f t="shared" ref="AT5:AT68" si="20">AS5/AS$1*100000</f>
        <v>33.521785937610801</v>
      </c>
      <c r="AU5" s="110">
        <v>39</v>
      </c>
      <c r="AV5" s="111">
        <f t="shared" ref="AV5:AV68" si="21">AU5/AU$1*100000</f>
        <v>199.3966971726571</v>
      </c>
      <c r="AW5" s="110">
        <v>12</v>
      </c>
      <c r="AX5" s="111">
        <f t="shared" ref="AX5:AX68" si="22">AW5/AW$1*100000</f>
        <v>48.455481526347668</v>
      </c>
      <c r="AY5" s="110">
        <v>181</v>
      </c>
      <c r="AZ5" s="111">
        <f t="shared" ref="AZ5:AZ68" si="23">AY5/AY$1*100000</f>
        <v>149.11601390651003</v>
      </c>
      <c r="BA5" s="110">
        <v>168</v>
      </c>
      <c r="BB5" s="111">
        <f t="shared" ref="BB5:BB68" si="24">BA5/BA$1*100000</f>
        <v>102.89956267685862</v>
      </c>
      <c r="BC5" s="110">
        <v>321</v>
      </c>
      <c r="BD5" s="111">
        <f t="shared" ref="BD5:BD68" si="25">BC5/BC$1*100000</f>
        <v>119.10592635469078</v>
      </c>
      <c r="BE5" s="110">
        <v>330</v>
      </c>
      <c r="BF5" s="111">
        <f t="shared" ref="BF5:BF68" si="26">BE5/BE$1*100000</f>
        <v>494.11553319557987</v>
      </c>
      <c r="BG5" s="110">
        <v>10</v>
      </c>
      <c r="BH5" s="111">
        <f t="shared" ref="BH5:BH68" si="27">BG5/BG$1*100000</f>
        <v>61.421288618635224</v>
      </c>
      <c r="BI5" s="110">
        <v>8</v>
      </c>
      <c r="BJ5" s="111">
        <f t="shared" ref="BJ5:BJ68" si="28">BI5/BI$1*100000</f>
        <v>143.78145219266716</v>
      </c>
      <c r="BK5" s="110">
        <v>91</v>
      </c>
      <c r="BL5" s="111">
        <f t="shared" ref="BL5:BL68" si="29">BK5/BK$1*100000</f>
        <v>94.479686867323522</v>
      </c>
      <c r="BM5" s="110">
        <v>48</v>
      </c>
      <c r="BN5" s="111">
        <f t="shared" ref="BN5:BN68" si="30">BM5/BM$1*100000</f>
        <v>240.46891438304695</v>
      </c>
      <c r="BO5" s="110">
        <v>334</v>
      </c>
      <c r="BP5" s="111">
        <f t="shared" ref="BP5:BP68" si="31">BO5/BO$1*100000</f>
        <v>137.03238723547415</v>
      </c>
      <c r="BQ5" s="110">
        <v>10</v>
      </c>
      <c r="BR5" s="111">
        <f t="shared" ref="BR5:BR68" si="32">BQ5/BQ$1*100000</f>
        <v>58.896283644502027</v>
      </c>
      <c r="BS5" s="110">
        <v>102</v>
      </c>
      <c r="BT5" s="111">
        <f t="shared" ref="BT5:BT68" si="33">BS5/BS$1*100000</f>
        <v>61.938304590721394</v>
      </c>
      <c r="BU5" s="110">
        <v>108</v>
      </c>
      <c r="BV5" s="111">
        <f t="shared" ref="BV5:BV68" si="34">BU5/BU$1*100000</f>
        <v>66.351700876702566</v>
      </c>
      <c r="BW5" s="110">
        <v>228</v>
      </c>
      <c r="BX5" s="111">
        <f t="shared" ref="BX5:BZ20" si="35">BW5/BW$1*100000</f>
        <v>299.38547192604653</v>
      </c>
      <c r="BY5" s="110">
        <v>9</v>
      </c>
      <c r="BZ5" s="111">
        <f t="shared" si="35"/>
        <v>120.04801920768307</v>
      </c>
      <c r="CA5" s="110">
        <v>30</v>
      </c>
      <c r="CB5" s="111">
        <f t="shared" ref="CB5:CB68" si="36">CA5/CA$1*100000</f>
        <v>57.978857043464814</v>
      </c>
      <c r="CC5" s="110">
        <v>49</v>
      </c>
      <c r="CD5" s="111">
        <f t="shared" ref="CD5:CD68" si="37">CC5/CC$1*100000</f>
        <v>38.605779836752703</v>
      </c>
      <c r="CE5" s="110">
        <v>5</v>
      </c>
      <c r="CF5" s="111">
        <f t="shared" ref="CF5:CF68" si="38">CE5/CE$1*100000</f>
        <v>51.3347022587269</v>
      </c>
      <c r="CG5" s="110">
        <v>89</v>
      </c>
      <c r="CH5" s="111">
        <f t="shared" ref="CH5:CH68" si="39">CG5/CG$1*100000</f>
        <v>95.220773107085932</v>
      </c>
      <c r="CI5" s="110">
        <v>69</v>
      </c>
      <c r="CJ5" s="111">
        <f t="shared" ref="CJ5:CJ68" si="40">CI5/CI$1*100000</f>
        <v>58.731401722787787</v>
      </c>
      <c r="CK5" s="110">
        <v>282</v>
      </c>
      <c r="CL5" s="111">
        <f t="shared" ref="CL5:CL68" si="41">CK5/CK$1*100000</f>
        <v>166.0190745319675</v>
      </c>
      <c r="CM5" s="110">
        <v>260</v>
      </c>
      <c r="CN5" s="111">
        <f t="shared" ref="CN5:CN68" si="42">CM5/CM$1*100000</f>
        <v>145.1646222649031</v>
      </c>
      <c r="CO5" s="110">
        <v>134</v>
      </c>
      <c r="CP5" s="111">
        <f t="shared" ref="CP5:CP68" si="43">CO5/CO$1*100000</f>
        <v>242.59980085090976</v>
      </c>
      <c r="CQ5" s="110">
        <v>77</v>
      </c>
      <c r="CR5" s="111">
        <f t="shared" ref="CR5:CR68" si="44">CQ5/CQ$1*100000</f>
        <v>156.45318595578675</v>
      </c>
      <c r="CS5" s="110">
        <v>35</v>
      </c>
      <c r="CT5" s="111">
        <f t="shared" ref="CT5:CT68" si="45">CS5/CS$1*100000</f>
        <v>116.6627779074031</v>
      </c>
      <c r="CU5" s="110">
        <v>125</v>
      </c>
      <c r="CV5" s="111">
        <f t="shared" ref="CV5:CV68" si="46">CU5/CU$1*100000</f>
        <v>63.137690675825844</v>
      </c>
      <c r="CW5" s="110">
        <v>92</v>
      </c>
      <c r="CX5" s="111">
        <f t="shared" ref="CX5:CX68" si="47">CW5/CW$1*100000</f>
        <v>71.108912574683686</v>
      </c>
      <c r="CY5" s="110">
        <v>30</v>
      </c>
      <c r="CZ5" s="111">
        <f t="shared" ref="CZ5:CZ68" si="48">CY5/CY$1*100000</f>
        <v>81.581595192124652</v>
      </c>
      <c r="DA5" s="110">
        <v>140</v>
      </c>
      <c r="DB5" s="111">
        <f t="shared" ref="DB5:DB68" si="49">DA5/DA$1*100000</f>
        <v>75.795719707428518</v>
      </c>
      <c r="DC5" s="110">
        <v>112</v>
      </c>
      <c r="DD5" s="111">
        <f t="shared" ref="DD5:DD68" si="50">DC5/DC$1*100000</f>
        <v>66.32517099458147</v>
      </c>
      <c r="DE5" s="110">
        <v>13</v>
      </c>
      <c r="DF5" s="111">
        <f t="shared" ref="DF5:DF68" si="51">DE5/DE$1*100000</f>
        <v>64.369182016240842</v>
      </c>
      <c r="DG5" s="110">
        <v>15</v>
      </c>
      <c r="DH5" s="111">
        <f t="shared" ref="DH5:DH68" si="52">DG5/DG$1*100000</f>
        <v>87.102955693629866</v>
      </c>
      <c r="DI5" s="110">
        <v>13</v>
      </c>
      <c r="DJ5" s="111">
        <f t="shared" ref="DJ5:DJ68" si="53">DI5/DI$1*100000</f>
        <v>87.324511318600116</v>
      </c>
      <c r="DK5" s="110">
        <v>24</v>
      </c>
      <c r="DL5" s="111">
        <f t="shared" ref="DL5:DL68" si="54">DK5/DK$1*100000</f>
        <v>37.117802626084533</v>
      </c>
      <c r="DM5" s="110">
        <v>18</v>
      </c>
      <c r="DN5" s="111">
        <f t="shared" ref="DN5:DN68" si="55">DM5/DM$1*100000</f>
        <v>158.15833406554785</v>
      </c>
      <c r="DO5" s="110">
        <v>130</v>
      </c>
      <c r="DP5" s="111">
        <f t="shared" ref="DP5:DP68" si="56">DO5/DO$1*100000</f>
        <v>115.97616243799736</v>
      </c>
      <c r="DQ5" s="110">
        <v>6</v>
      </c>
      <c r="DR5" s="111">
        <f t="shared" ref="DR5:DR68" si="57">DQ5/DQ$1*100000</f>
        <v>78.719496195224352</v>
      </c>
      <c r="DS5" s="110">
        <v>3</v>
      </c>
      <c r="DT5" s="111">
        <f t="shared" ref="DT5:DT68" si="58">DS5/DS$1*100000</f>
        <v>98.231827111984273</v>
      </c>
      <c r="DU5" s="110">
        <v>56</v>
      </c>
      <c r="DV5" s="111">
        <f t="shared" ref="DV5:DV68" si="59">DU5/DU$1*100000</f>
        <v>183.87785256936462</v>
      </c>
      <c r="DW5" s="110">
        <v>19</v>
      </c>
      <c r="DX5" s="111">
        <f t="shared" ref="DX5:DX68" si="60">DW5/DW$1*100000</f>
        <v>118.40219355642799</v>
      </c>
      <c r="DY5" s="110">
        <v>80</v>
      </c>
      <c r="DZ5" s="111">
        <f t="shared" ref="DZ5:DZ68" si="61">DY5/DY$1*100000</f>
        <v>69.966765786251528</v>
      </c>
      <c r="EA5" s="110">
        <v>13</v>
      </c>
      <c r="EB5" s="111">
        <f t="shared" ref="EB5:EB68" si="62">EA5/EA$1*100000</f>
        <v>116.41443538998836</v>
      </c>
      <c r="EC5" s="110">
        <v>25</v>
      </c>
      <c r="ED5" s="111">
        <f t="shared" ref="ED5:ED68" si="63">EC5/EC$1*100000</f>
        <v>68.912288439274491</v>
      </c>
      <c r="EE5" s="110">
        <v>59</v>
      </c>
      <c r="EF5" s="111">
        <f t="shared" ref="EF5:EF68" si="64">EE5/EE$1*100000</f>
        <v>292.67324768093653</v>
      </c>
      <c r="EG5" s="110">
        <v>3</v>
      </c>
      <c r="EH5" s="111">
        <f t="shared" ref="EH5:EH68" si="65">EG5/EG$1*100000</f>
        <v>49.398979087765518</v>
      </c>
      <c r="EI5" s="110">
        <v>33</v>
      </c>
      <c r="EJ5" s="111">
        <f t="shared" ref="EJ5:EJ68" si="66">EI5/EI$1*100000</f>
        <v>112.32513019503727</v>
      </c>
      <c r="EK5" s="110">
        <v>45</v>
      </c>
      <c r="EL5" s="111">
        <f t="shared" ref="EL5:EL68" si="67">EK5/EK$1*100000</f>
        <v>126.3796444519336</v>
      </c>
      <c r="EM5" s="110">
        <v>82</v>
      </c>
      <c r="EN5" s="111">
        <f t="shared" ref="EN5:EN68" si="68">EM5/EM$1*100000</f>
        <v>181.85043910227978</v>
      </c>
      <c r="EO5" s="110">
        <v>5</v>
      </c>
      <c r="EP5" s="111">
        <f t="shared" ref="EP5:EP68" si="69">EO5/EO$1*100000</f>
        <v>133.33333333333334</v>
      </c>
      <c r="EQ5" s="110">
        <v>90</v>
      </c>
      <c r="ER5" s="111">
        <f t="shared" ref="ER5:ER68" si="70">EQ5/EQ$1*100000</f>
        <v>51.145081547991133</v>
      </c>
      <c r="ES5" s="110">
        <v>201</v>
      </c>
      <c r="ET5" s="111">
        <f t="shared" ref="ET5:ET68" si="71">ES5/ES$1*100000</f>
        <v>84.477918060622358</v>
      </c>
      <c r="EU5" s="110">
        <v>78</v>
      </c>
      <c r="EV5" s="111">
        <f t="shared" ref="EV5:EV68" si="72">EU5/EU$1*100000</f>
        <v>180.6140878988561</v>
      </c>
      <c r="EW5" s="110">
        <v>335</v>
      </c>
      <c r="EX5" s="111">
        <f t="shared" ref="EX5:EX68" si="73">EW5/EW$1*100000</f>
        <v>115.68838039720828</v>
      </c>
      <c r="EY5" s="110">
        <v>86</v>
      </c>
      <c r="EZ5" s="111">
        <f t="shared" ref="EZ5:EZ68" si="74">EY5/EY$1*100000</f>
        <v>86.326313464897311</v>
      </c>
      <c r="FA5" s="110">
        <v>112</v>
      </c>
      <c r="FB5" s="111">
        <f t="shared" ref="FB5:FB68" si="75">FA5/FA$1*100000</f>
        <v>70.51520169236484</v>
      </c>
      <c r="FC5" s="110">
        <v>9</v>
      </c>
      <c r="FD5" s="111">
        <f t="shared" ref="FD5:FH20" si="76">FC5/FC$1*100000</f>
        <v>139.5132537591071</v>
      </c>
      <c r="FE5" s="110">
        <f t="shared" ref="FE5:FE68" si="77">SUM(C5,E5,G5,I5,K5,M5,O5,Q5,S5,U5,W5,Y5,AA5,AC5,AE5,AG5,AI5,AK5,AM5,AO5,AQ5,AS5,AU5,AW5,AY5,BA5,BC5,BE5,BG5,BI5,BK5,BM5,BO5,BQ5,BS5,BU5,BW5,BY5,CA5,CC5,CE5,CG5,CI5,CK5,CM5,CO5,CQ5,CS5,CU5,CW5,CY5,DA5,DC5,DE5,DG5,DI5,DK5,DM5,DO5,DQ5,DS5,DU5,DW5,DY5,EA5,EC5,EE5,EG5,EI5,EK5,EM5,EO5,EQ5,ES5,EU5,EW5,EY5,FA5,FC5)</f>
        <v>6835</v>
      </c>
      <c r="FF5" s="111">
        <f t="shared" si="76"/>
        <v>102.79639275651648</v>
      </c>
      <c r="FG5" s="57">
        <f t="shared" ref="FG5:FG68" si="78">SUM(I5,O5,S5,U5,AA5,AC5,AK5,AO5,AS5,BA5,BK5,BO5,BS5,BU5,CC5,CG5,CI5,CK5,CM5,CU5,CW5,DA5,DC5,DK5,DO5,DY5,EQ5,ES5,EW5,EY5,FA5)</f>
        <v>4230</v>
      </c>
      <c r="FH5" s="111">
        <f t="shared" si="76"/>
        <v>84.394987695889142</v>
      </c>
      <c r="FJ5" s="59" t="s">
        <v>1782</v>
      </c>
      <c r="FK5" s="60">
        <f t="shared" ref="FK5:FK68" si="79">VLOOKUP($A5,$A$4:$FH$115,2+$FK$2*2-1)</f>
        <v>168</v>
      </c>
      <c r="FL5" s="61">
        <f t="shared" ref="FL5:FL68" si="80">VLOOKUP($A5,$A$4:$FH$115,2+$FK$2*2)</f>
        <v>102.89956267685862</v>
      </c>
      <c r="FN5" s="60">
        <f t="shared" ref="FN5:FN68" si="81">VLOOKUP($A5,$A$4:$FH$115,2+$FN$2*2-1)</f>
        <v>24</v>
      </c>
      <c r="FO5" s="61">
        <f t="shared" ref="FO5:FO68" si="82">VLOOKUP($A5,$A$4:$FH$115,2+$FN$2*2)</f>
        <v>37.117802626084533</v>
      </c>
      <c r="FQ5" s="68">
        <f t="shared" ref="FQ5:FQ68" si="83">IF(OR(FO5=0,FL5=0),"",(FL5-FO5)/FO5*100)</f>
        <v>177.22428429679178</v>
      </c>
      <c r="FS5" s="63"/>
      <c r="FT5" s="62" t="s">
        <v>30</v>
      </c>
      <c r="FU5" s="63">
        <f t="shared" ref="FU5:FU68" si="84">VLOOKUP($FS$2,$A$4:$FD$109,3+A5*2-1)</f>
        <v>159.36923335010906</v>
      </c>
      <c r="FV5" s="63">
        <f t="shared" ref="FV5:FV68" si="85">FU5+0.0001*A5</f>
        <v>159.36943335010906</v>
      </c>
      <c r="FW5" s="63">
        <f t="shared" ref="FW5:FW68" si="86">RANK(FV5,FV$4:FV$82)</f>
        <v>46</v>
      </c>
      <c r="FX5" s="49" t="str">
        <f t="shared" ref="FX5:FX68" si="87">VLOOKUP(MATCH(A5,$FW$4:$FW$82,0),$A$4:$FU$82,176)</f>
        <v xml:space="preserve">Mildura </v>
      </c>
      <c r="FY5" s="49">
        <f t="shared" ref="FY5:FY68" si="88">VLOOKUP(MATCH(A5,$FW$4:$FW$82,0),$A$4:$FU$82,177)</f>
        <v>492.4413868018467</v>
      </c>
      <c r="FZ5" s="63"/>
      <c r="GC5" s="62" t="s">
        <v>30</v>
      </c>
    </row>
    <row r="6" spans="1:192" ht="14.25" customHeight="1">
      <c r="A6" s="55">
        <v>3</v>
      </c>
      <c r="B6" s="109" t="s">
        <v>1783</v>
      </c>
      <c r="C6" s="110">
        <v>8</v>
      </c>
      <c r="D6" s="111">
        <f t="shared" si="0"/>
        <v>61.213558803274921</v>
      </c>
      <c r="E6" s="110">
        <v>34</v>
      </c>
      <c r="F6" s="111">
        <f t="shared" si="0"/>
        <v>285.18704915282672</v>
      </c>
      <c r="G6" s="110">
        <v>148</v>
      </c>
      <c r="H6" s="111">
        <f t="shared" si="1"/>
        <v>130.76168682576005</v>
      </c>
      <c r="I6" s="110">
        <v>113</v>
      </c>
      <c r="J6" s="111">
        <f t="shared" si="2"/>
        <v>87.334894541182649</v>
      </c>
      <c r="K6" s="110">
        <v>68</v>
      </c>
      <c r="L6" s="111">
        <f t="shared" si="3"/>
        <v>175.1448808757244</v>
      </c>
      <c r="M6" s="110">
        <v>75</v>
      </c>
      <c r="N6" s="111">
        <f t="shared" si="4"/>
        <v>132.54864535284449</v>
      </c>
      <c r="O6" s="110">
        <v>56</v>
      </c>
      <c r="P6" s="111">
        <f t="shared" si="5"/>
        <v>53.0403485508619</v>
      </c>
      <c r="Q6" s="110">
        <v>22</v>
      </c>
      <c r="R6" s="111">
        <f t="shared" si="6"/>
        <v>155.68608024909773</v>
      </c>
      <c r="S6" s="110">
        <v>88</v>
      </c>
      <c r="T6" s="111">
        <f t="shared" si="7"/>
        <v>49.821096969971464</v>
      </c>
      <c r="U6" s="110">
        <v>267</v>
      </c>
      <c r="V6" s="111">
        <f t="shared" si="8"/>
        <v>132.38794129313763</v>
      </c>
      <c r="W6" s="110">
        <v>6</v>
      </c>
      <c r="X6" s="111">
        <f t="shared" si="9"/>
        <v>98.83050568275408</v>
      </c>
      <c r="Y6" s="110">
        <v>69</v>
      </c>
      <c r="Z6" s="111">
        <f t="shared" si="10"/>
        <v>182.72337270271703</v>
      </c>
      <c r="AA6" s="110">
        <v>78</v>
      </c>
      <c r="AB6" s="111">
        <f t="shared" si="11"/>
        <v>65.725721508321044</v>
      </c>
      <c r="AC6" s="110">
        <v>284</v>
      </c>
      <c r="AD6" s="111">
        <f t="shared" si="12"/>
        <v>76.993772721973855</v>
      </c>
      <c r="AE6" s="110">
        <v>36</v>
      </c>
      <c r="AF6" s="111">
        <f t="shared" si="13"/>
        <v>273.68100957883536</v>
      </c>
      <c r="AG6" s="110">
        <v>23</v>
      </c>
      <c r="AH6" s="111">
        <f t="shared" si="14"/>
        <v>106.81775961359837</v>
      </c>
      <c r="AI6" s="110">
        <v>14</v>
      </c>
      <c r="AJ6" s="111">
        <f t="shared" si="15"/>
        <v>88.534749889331565</v>
      </c>
      <c r="AK6" s="110">
        <v>156</v>
      </c>
      <c r="AL6" s="111">
        <f t="shared" si="16"/>
        <v>95.999409234404723</v>
      </c>
      <c r="AM6" s="110">
        <v>82</v>
      </c>
      <c r="AN6" s="111">
        <f t="shared" si="17"/>
        <v>169.50553993715891</v>
      </c>
      <c r="AO6" s="110">
        <v>186</v>
      </c>
      <c r="AP6" s="111">
        <f t="shared" si="18"/>
        <v>130.85045762485314</v>
      </c>
      <c r="AQ6" s="110">
        <v>12</v>
      </c>
      <c r="AR6" s="111">
        <f t="shared" si="19"/>
        <v>114.96455259628281</v>
      </c>
      <c r="AS6" s="110">
        <v>51</v>
      </c>
      <c r="AT6" s="111">
        <f t="shared" si="20"/>
        <v>32.877136208041364</v>
      </c>
      <c r="AU6" s="110">
        <v>24</v>
      </c>
      <c r="AV6" s="111">
        <f t="shared" si="21"/>
        <v>122.7056597985582</v>
      </c>
      <c r="AW6" s="110">
        <v>7</v>
      </c>
      <c r="AX6" s="111">
        <f t="shared" si="22"/>
        <v>28.265697557036141</v>
      </c>
      <c r="AY6" s="110">
        <v>169</v>
      </c>
      <c r="AZ6" s="111">
        <f t="shared" si="23"/>
        <v>139.22986933812263</v>
      </c>
      <c r="BA6" s="110">
        <v>285</v>
      </c>
      <c r="BB6" s="111">
        <f t="shared" si="24"/>
        <v>174.56175811252803</v>
      </c>
      <c r="BC6" s="110">
        <v>391</v>
      </c>
      <c r="BD6" s="111">
        <f t="shared" si="25"/>
        <v>145.07918132300341</v>
      </c>
      <c r="BE6" s="110">
        <v>160</v>
      </c>
      <c r="BF6" s="111">
        <f t="shared" si="26"/>
        <v>239.57116760997812</v>
      </c>
      <c r="BG6" s="110">
        <v>17</v>
      </c>
      <c r="BH6" s="111">
        <f t="shared" si="27"/>
        <v>104.41619065167987</v>
      </c>
      <c r="BI6" s="110">
        <v>9</v>
      </c>
      <c r="BJ6" s="111">
        <f t="shared" si="28"/>
        <v>161.75413371675054</v>
      </c>
      <c r="BK6" s="110">
        <v>84</v>
      </c>
      <c r="BL6" s="111">
        <f t="shared" si="29"/>
        <v>87.212018646760171</v>
      </c>
      <c r="BM6" s="110">
        <v>48</v>
      </c>
      <c r="BN6" s="111">
        <f t="shared" si="30"/>
        <v>240.46891438304695</v>
      </c>
      <c r="BO6" s="110">
        <v>274</v>
      </c>
      <c r="BP6" s="111">
        <f t="shared" si="31"/>
        <v>112.41579072610755</v>
      </c>
      <c r="BQ6" s="110">
        <v>8</v>
      </c>
      <c r="BR6" s="111">
        <f t="shared" si="32"/>
        <v>47.117026915601627</v>
      </c>
      <c r="BS6" s="110">
        <v>123</v>
      </c>
      <c r="BT6" s="111">
        <f t="shared" si="33"/>
        <v>74.690308477046386</v>
      </c>
      <c r="BU6" s="110">
        <v>93</v>
      </c>
      <c r="BV6" s="111">
        <f t="shared" si="34"/>
        <v>57.136186866049428</v>
      </c>
      <c r="BW6" s="110">
        <v>218</v>
      </c>
      <c r="BX6" s="111">
        <f t="shared" si="35"/>
        <v>286.25453017490412</v>
      </c>
      <c r="BY6" s="110">
        <v>8</v>
      </c>
      <c r="BZ6" s="111">
        <f t="shared" si="35"/>
        <v>106.70935040682939</v>
      </c>
      <c r="CA6" s="110">
        <v>23</v>
      </c>
      <c r="CB6" s="111">
        <f t="shared" si="36"/>
        <v>44.450457066656362</v>
      </c>
      <c r="CC6" s="110">
        <v>40</v>
      </c>
      <c r="CD6" s="111">
        <f t="shared" si="37"/>
        <v>31.514922315716493</v>
      </c>
      <c r="CE6" s="110">
        <v>6</v>
      </c>
      <c r="CF6" s="111">
        <f t="shared" si="38"/>
        <v>61.601642710472284</v>
      </c>
      <c r="CG6" s="110">
        <v>142</v>
      </c>
      <c r="CH6" s="111">
        <f t="shared" si="39"/>
        <v>151.92527844051912</v>
      </c>
      <c r="CI6" s="110">
        <v>114</v>
      </c>
      <c r="CJ6" s="111">
        <f t="shared" si="40"/>
        <v>97.034489802866773</v>
      </c>
      <c r="CK6" s="110">
        <v>667</v>
      </c>
      <c r="CL6" s="111">
        <f t="shared" si="41"/>
        <v>392.67632167667495</v>
      </c>
      <c r="CM6" s="110">
        <v>208</v>
      </c>
      <c r="CN6" s="111">
        <f t="shared" si="42"/>
        <v>116.13169781192248</v>
      </c>
      <c r="CO6" s="110">
        <v>145</v>
      </c>
      <c r="CP6" s="111">
        <f t="shared" si="43"/>
        <v>262.51470987598447</v>
      </c>
      <c r="CQ6" s="110">
        <v>56</v>
      </c>
      <c r="CR6" s="111">
        <f t="shared" si="44"/>
        <v>113.78413524057217</v>
      </c>
      <c r="CS6" s="110">
        <v>32</v>
      </c>
      <c r="CT6" s="111">
        <f t="shared" si="45"/>
        <v>106.66311122962568</v>
      </c>
      <c r="CU6" s="110">
        <v>112</v>
      </c>
      <c r="CV6" s="111">
        <f t="shared" si="46"/>
        <v>56.571370845539953</v>
      </c>
      <c r="CW6" s="110">
        <v>110</v>
      </c>
      <c r="CX6" s="111">
        <f t="shared" si="47"/>
        <v>85.021525904513098</v>
      </c>
      <c r="CY6" s="110">
        <v>27</v>
      </c>
      <c r="CZ6" s="111">
        <f t="shared" si="48"/>
        <v>73.423435672912191</v>
      </c>
      <c r="DA6" s="110">
        <v>163</v>
      </c>
      <c r="DB6" s="111">
        <f t="shared" si="49"/>
        <v>88.247873659363208</v>
      </c>
      <c r="DC6" s="110">
        <v>133</v>
      </c>
      <c r="DD6" s="111">
        <f t="shared" si="50"/>
        <v>78.761140556065499</v>
      </c>
      <c r="DE6" s="110">
        <v>10</v>
      </c>
      <c r="DF6" s="111">
        <f t="shared" si="51"/>
        <v>49.514755397108331</v>
      </c>
      <c r="DG6" s="110">
        <v>10</v>
      </c>
      <c r="DH6" s="111">
        <f t="shared" si="52"/>
        <v>58.068637129086582</v>
      </c>
      <c r="DI6" s="110">
        <v>10</v>
      </c>
      <c r="DJ6" s="111">
        <f t="shared" si="53"/>
        <v>67.172701014307791</v>
      </c>
      <c r="DK6" s="110">
        <v>35</v>
      </c>
      <c r="DL6" s="111">
        <f t="shared" si="54"/>
        <v>54.130128829706614</v>
      </c>
      <c r="DM6" s="110">
        <v>24</v>
      </c>
      <c r="DN6" s="111">
        <f t="shared" si="55"/>
        <v>210.87777875406377</v>
      </c>
      <c r="DO6" s="110">
        <v>232</v>
      </c>
      <c r="DP6" s="111">
        <f t="shared" si="56"/>
        <v>206.97284373550298</v>
      </c>
      <c r="DQ6" s="110">
        <v>4</v>
      </c>
      <c r="DR6" s="111">
        <f t="shared" si="57"/>
        <v>52.479664130149565</v>
      </c>
      <c r="DS6" s="110">
        <v>2</v>
      </c>
      <c r="DT6" s="111">
        <f t="shared" si="58"/>
        <v>65.487884741322858</v>
      </c>
      <c r="DU6" s="110">
        <v>25</v>
      </c>
      <c r="DV6" s="111">
        <f t="shared" si="59"/>
        <v>82.088327039894921</v>
      </c>
      <c r="DW6" s="110">
        <v>31</v>
      </c>
      <c r="DX6" s="111">
        <f t="shared" si="60"/>
        <v>193.18252632890884</v>
      </c>
      <c r="DY6" s="110">
        <v>210</v>
      </c>
      <c r="DZ6" s="111">
        <f t="shared" si="61"/>
        <v>183.66276018891028</v>
      </c>
      <c r="EA6" s="110">
        <v>5</v>
      </c>
      <c r="EB6" s="111">
        <f t="shared" si="62"/>
        <v>44.77478284230321</v>
      </c>
      <c r="EC6" s="110">
        <v>36</v>
      </c>
      <c r="ED6" s="111">
        <f t="shared" si="63"/>
        <v>99.233695352555273</v>
      </c>
      <c r="EE6" s="110">
        <v>51</v>
      </c>
      <c r="EF6" s="111">
        <f t="shared" si="64"/>
        <v>252.98873952080956</v>
      </c>
      <c r="EG6" s="110">
        <v>2</v>
      </c>
      <c r="EH6" s="111">
        <f t="shared" si="65"/>
        <v>32.932652725177014</v>
      </c>
      <c r="EI6" s="110">
        <v>49</v>
      </c>
      <c r="EJ6" s="111">
        <f t="shared" si="66"/>
        <v>166.78579938050987</v>
      </c>
      <c r="EK6" s="110">
        <v>37</v>
      </c>
      <c r="EL6" s="111">
        <f t="shared" si="67"/>
        <v>103.91215210492318</v>
      </c>
      <c r="EM6" s="110">
        <v>80</v>
      </c>
      <c r="EN6" s="111">
        <f t="shared" si="68"/>
        <v>177.41506253880954</v>
      </c>
      <c r="EO6" s="110">
        <v>3</v>
      </c>
      <c r="EP6" s="111">
        <f t="shared" si="69"/>
        <v>80</v>
      </c>
      <c r="EQ6" s="110">
        <v>73</v>
      </c>
      <c r="ER6" s="111">
        <f t="shared" si="70"/>
        <v>41.484343922259477</v>
      </c>
      <c r="ES6" s="110">
        <v>188</v>
      </c>
      <c r="ET6" s="111">
        <f t="shared" si="71"/>
        <v>79.014172116403003</v>
      </c>
      <c r="EU6" s="110">
        <v>56</v>
      </c>
      <c r="EV6" s="111">
        <f t="shared" si="72"/>
        <v>129.67165285046079</v>
      </c>
      <c r="EW6" s="110">
        <v>281</v>
      </c>
      <c r="EX6" s="111">
        <f t="shared" si="73"/>
        <v>97.040104154076204</v>
      </c>
      <c r="EY6" s="110">
        <v>251</v>
      </c>
      <c r="EZ6" s="111">
        <f t="shared" si="74"/>
        <v>251.95237999638636</v>
      </c>
      <c r="FA6" s="110">
        <v>92</v>
      </c>
      <c r="FB6" s="111">
        <f t="shared" si="75"/>
        <v>57.923201390156834</v>
      </c>
      <c r="FC6" s="110">
        <v>9</v>
      </c>
      <c r="FD6" s="111">
        <f t="shared" si="76"/>
        <v>139.5132537591071</v>
      </c>
      <c r="FE6" s="110">
        <f t="shared" si="77"/>
        <v>7578</v>
      </c>
      <c r="FF6" s="111">
        <f t="shared" si="76"/>
        <v>113.9708945587245</v>
      </c>
      <c r="FG6" s="57">
        <f t="shared" si="78"/>
        <v>5189</v>
      </c>
      <c r="FH6" s="111">
        <f t="shared" si="76"/>
        <v>103.52850854703753</v>
      </c>
      <c r="FJ6" s="59" t="s">
        <v>1783</v>
      </c>
      <c r="FK6" s="60">
        <f t="shared" si="79"/>
        <v>285</v>
      </c>
      <c r="FL6" s="61">
        <f t="shared" si="80"/>
        <v>174.56175811252803</v>
      </c>
      <c r="FN6" s="60">
        <f t="shared" si="81"/>
        <v>35</v>
      </c>
      <c r="FO6" s="61">
        <f t="shared" si="82"/>
        <v>54.130128829706614</v>
      </c>
      <c r="FQ6" s="68">
        <f t="shared" si="83"/>
        <v>222.48539193708424</v>
      </c>
      <c r="FS6" s="63"/>
      <c r="FT6" s="62" t="s">
        <v>31</v>
      </c>
      <c r="FU6" s="63">
        <f t="shared" si="84"/>
        <v>453.24827933523585</v>
      </c>
      <c r="FV6" s="63">
        <f t="shared" si="85"/>
        <v>453.24857933523583</v>
      </c>
      <c r="FW6" s="63">
        <f t="shared" si="86"/>
        <v>3</v>
      </c>
      <c r="FX6" s="49" t="str">
        <f t="shared" si="87"/>
        <v xml:space="preserve">Ballarat </v>
      </c>
      <c r="FY6" s="49">
        <f t="shared" si="88"/>
        <v>453.24827933523585</v>
      </c>
      <c r="FZ6" s="63"/>
      <c r="GC6" s="62" t="s">
        <v>31</v>
      </c>
    </row>
    <row r="7" spans="1:192" ht="14.25" customHeight="1">
      <c r="A7" s="55">
        <v>4</v>
      </c>
      <c r="B7" s="109" t="s">
        <v>1784</v>
      </c>
      <c r="C7" s="110">
        <v>4</v>
      </c>
      <c r="D7" s="111">
        <f t="shared" si="0"/>
        <v>30.606779401637461</v>
      </c>
      <c r="E7" s="110">
        <v>11</v>
      </c>
      <c r="F7" s="111">
        <f t="shared" si="0"/>
        <v>92.266398255326294</v>
      </c>
      <c r="G7" s="110">
        <v>68</v>
      </c>
      <c r="H7" s="111">
        <f t="shared" si="1"/>
        <v>60.079693946970828</v>
      </c>
      <c r="I7" s="110">
        <v>65</v>
      </c>
      <c r="J7" s="111">
        <f t="shared" si="2"/>
        <v>50.236886240503289</v>
      </c>
      <c r="K7" s="110">
        <v>17</v>
      </c>
      <c r="L7" s="111">
        <f t="shared" si="3"/>
        <v>43.786220218931099</v>
      </c>
      <c r="M7" s="110">
        <v>26</v>
      </c>
      <c r="N7" s="111">
        <f t="shared" si="4"/>
        <v>45.950197055652758</v>
      </c>
      <c r="O7" s="110">
        <v>18</v>
      </c>
      <c r="P7" s="111">
        <f t="shared" si="5"/>
        <v>17.048683462777038</v>
      </c>
      <c r="Q7" s="110">
        <v>5</v>
      </c>
      <c r="R7" s="111">
        <f t="shared" si="6"/>
        <v>35.38320005661312</v>
      </c>
      <c r="S7" s="110">
        <v>35</v>
      </c>
      <c r="T7" s="111">
        <f t="shared" si="7"/>
        <v>19.815209022147741</v>
      </c>
      <c r="U7" s="110">
        <v>88</v>
      </c>
      <c r="V7" s="111">
        <f t="shared" si="8"/>
        <v>43.633478778262592</v>
      </c>
      <c r="W7" s="110">
        <v>2</v>
      </c>
      <c r="X7" s="111">
        <f t="shared" si="9"/>
        <v>32.943501894251355</v>
      </c>
      <c r="Y7" s="110">
        <v>22</v>
      </c>
      <c r="Z7" s="111">
        <f t="shared" si="10"/>
        <v>58.259626079127159</v>
      </c>
      <c r="AA7" s="110">
        <v>32</v>
      </c>
      <c r="AB7" s="111">
        <f t="shared" si="11"/>
        <v>26.964398567516326</v>
      </c>
      <c r="AC7" s="110">
        <v>82</v>
      </c>
      <c r="AD7" s="111">
        <f t="shared" si="12"/>
        <v>22.23059634930231</v>
      </c>
      <c r="AE7" s="110">
        <v>11</v>
      </c>
      <c r="AF7" s="111">
        <f t="shared" si="13"/>
        <v>83.62475292686635</v>
      </c>
      <c r="AG7" s="110">
        <v>18</v>
      </c>
      <c r="AH7" s="111">
        <f t="shared" si="14"/>
        <v>83.596507523685688</v>
      </c>
      <c r="AI7" s="110">
        <v>3</v>
      </c>
      <c r="AJ7" s="111">
        <f t="shared" si="15"/>
        <v>18.971732119142477</v>
      </c>
      <c r="AK7" s="110">
        <v>68</v>
      </c>
      <c r="AL7" s="111">
        <f t="shared" si="16"/>
        <v>41.845896332945642</v>
      </c>
      <c r="AM7" s="110">
        <v>46</v>
      </c>
      <c r="AN7" s="111">
        <f t="shared" si="17"/>
        <v>95.088473623284273</v>
      </c>
      <c r="AO7" s="110">
        <v>111</v>
      </c>
      <c r="AP7" s="111">
        <f t="shared" si="18"/>
        <v>78.088176324509135</v>
      </c>
      <c r="AQ7" s="110">
        <v>5</v>
      </c>
      <c r="AR7" s="111">
        <f t="shared" si="19"/>
        <v>47.901896915117838</v>
      </c>
      <c r="AS7" s="110">
        <v>32</v>
      </c>
      <c r="AT7" s="111">
        <f t="shared" si="20"/>
        <v>20.62879134622203</v>
      </c>
      <c r="AU7" s="110">
        <v>16</v>
      </c>
      <c r="AV7" s="111">
        <f t="shared" si="21"/>
        <v>81.803773199038815</v>
      </c>
      <c r="AW7" s="110">
        <v>1</v>
      </c>
      <c r="AX7" s="111">
        <f t="shared" si="22"/>
        <v>4.037956793862306</v>
      </c>
      <c r="AY7" s="110">
        <v>45</v>
      </c>
      <c r="AZ7" s="111">
        <f t="shared" si="23"/>
        <v>37.073042131452766</v>
      </c>
      <c r="BA7" s="110">
        <v>132</v>
      </c>
      <c r="BB7" s="111">
        <f t="shared" si="24"/>
        <v>80.849656388960341</v>
      </c>
      <c r="BC7" s="110">
        <v>103</v>
      </c>
      <c r="BD7" s="111">
        <f t="shared" si="25"/>
        <v>38.217789453374294</v>
      </c>
      <c r="BE7" s="110">
        <v>40</v>
      </c>
      <c r="BF7" s="111">
        <f t="shared" si="26"/>
        <v>59.89279190249453</v>
      </c>
      <c r="BG7" s="110">
        <v>4</v>
      </c>
      <c r="BH7" s="111">
        <f t="shared" si="27"/>
        <v>24.568515447454089</v>
      </c>
      <c r="BI7" s="110">
        <v>1</v>
      </c>
      <c r="BJ7" s="111">
        <f t="shared" si="28"/>
        <v>17.972681524083395</v>
      </c>
      <c r="BK7" s="110">
        <v>32</v>
      </c>
      <c r="BL7" s="111">
        <f t="shared" si="29"/>
        <v>33.223626151146732</v>
      </c>
      <c r="BM7" s="110">
        <v>15</v>
      </c>
      <c r="BN7" s="111">
        <f t="shared" si="30"/>
        <v>75.146535744702177</v>
      </c>
      <c r="BO7" s="110">
        <v>94</v>
      </c>
      <c r="BP7" s="111">
        <f t="shared" si="31"/>
        <v>38.566001198007697</v>
      </c>
      <c r="BQ7" s="110">
        <v>4</v>
      </c>
      <c r="BR7" s="111">
        <f t="shared" si="32"/>
        <v>23.558513457800814</v>
      </c>
      <c r="BS7" s="110">
        <v>45</v>
      </c>
      <c r="BT7" s="111">
        <f t="shared" si="33"/>
        <v>27.325722613553559</v>
      </c>
      <c r="BU7" s="110">
        <v>71</v>
      </c>
      <c r="BV7" s="111">
        <f t="shared" si="34"/>
        <v>43.620099650424834</v>
      </c>
      <c r="BW7" s="110">
        <v>113</v>
      </c>
      <c r="BX7" s="111">
        <f t="shared" si="35"/>
        <v>148.37964178790904</v>
      </c>
      <c r="BY7" s="110">
        <v>3</v>
      </c>
      <c r="BZ7" s="111">
        <f t="shared" si="35"/>
        <v>40.016006402561025</v>
      </c>
      <c r="CA7" s="110">
        <v>12</v>
      </c>
      <c r="CB7" s="111">
        <f t="shared" si="36"/>
        <v>23.191542817385926</v>
      </c>
      <c r="CC7" s="110">
        <v>10</v>
      </c>
      <c r="CD7" s="111">
        <f t="shared" si="37"/>
        <v>7.8787305789291233</v>
      </c>
      <c r="CE7" s="110">
        <v>0</v>
      </c>
      <c r="CF7" s="111">
        <f t="shared" si="38"/>
        <v>0</v>
      </c>
      <c r="CG7" s="110">
        <v>28</v>
      </c>
      <c r="CH7" s="111">
        <f t="shared" si="39"/>
        <v>29.95709715728546</v>
      </c>
      <c r="CI7" s="110">
        <v>44</v>
      </c>
      <c r="CJ7" s="111">
        <f t="shared" si="40"/>
        <v>37.451908344966121</v>
      </c>
      <c r="CK7" s="110">
        <v>355</v>
      </c>
      <c r="CL7" s="111">
        <f t="shared" si="41"/>
        <v>208.99564347109381</v>
      </c>
      <c r="CM7" s="110">
        <v>76</v>
      </c>
      <c r="CN7" s="111">
        <f t="shared" si="42"/>
        <v>42.432735738971679</v>
      </c>
      <c r="CO7" s="110">
        <v>52</v>
      </c>
      <c r="CP7" s="111">
        <f t="shared" si="43"/>
        <v>94.143206300353043</v>
      </c>
      <c r="CQ7" s="110">
        <v>25</v>
      </c>
      <c r="CR7" s="111">
        <f t="shared" si="44"/>
        <v>50.796488946684008</v>
      </c>
      <c r="CS7" s="110">
        <v>6</v>
      </c>
      <c r="CT7" s="111">
        <f t="shared" si="45"/>
        <v>19.999333355554814</v>
      </c>
      <c r="CU7" s="110">
        <v>60</v>
      </c>
      <c r="CV7" s="111">
        <f t="shared" si="46"/>
        <v>30.3060915243964</v>
      </c>
      <c r="CW7" s="110">
        <v>27</v>
      </c>
      <c r="CX7" s="111">
        <f t="shared" si="47"/>
        <v>20.868919994744125</v>
      </c>
      <c r="CY7" s="110">
        <v>6</v>
      </c>
      <c r="CZ7" s="111">
        <f t="shared" si="48"/>
        <v>16.316319038424933</v>
      </c>
      <c r="DA7" s="110">
        <v>42</v>
      </c>
      <c r="DB7" s="111">
        <f t="shared" si="49"/>
        <v>22.738715912228557</v>
      </c>
      <c r="DC7" s="110">
        <v>46</v>
      </c>
      <c r="DD7" s="111">
        <f t="shared" si="50"/>
        <v>27.240695229917392</v>
      </c>
      <c r="DE7" s="110">
        <v>9</v>
      </c>
      <c r="DF7" s="111">
        <f t="shared" si="51"/>
        <v>44.563279857397504</v>
      </c>
      <c r="DG7" s="110">
        <v>0</v>
      </c>
      <c r="DH7" s="111">
        <f t="shared" si="52"/>
        <v>0</v>
      </c>
      <c r="DI7" s="110">
        <v>2</v>
      </c>
      <c r="DJ7" s="111">
        <f t="shared" si="53"/>
        <v>13.434540202861557</v>
      </c>
      <c r="DK7" s="110">
        <v>12</v>
      </c>
      <c r="DL7" s="111">
        <f t="shared" si="54"/>
        <v>18.558901313042266</v>
      </c>
      <c r="DM7" s="110">
        <v>6</v>
      </c>
      <c r="DN7" s="111">
        <f t="shared" si="55"/>
        <v>52.719444688515942</v>
      </c>
      <c r="DO7" s="110">
        <v>63</v>
      </c>
      <c r="DP7" s="111">
        <f t="shared" si="56"/>
        <v>56.203832566106414</v>
      </c>
      <c r="DQ7" s="110">
        <v>1</v>
      </c>
      <c r="DR7" s="111">
        <f t="shared" si="57"/>
        <v>13.119916032537391</v>
      </c>
      <c r="DS7" s="110">
        <v>0</v>
      </c>
      <c r="DT7" s="111">
        <f t="shared" si="58"/>
        <v>0</v>
      </c>
      <c r="DU7" s="110">
        <v>13</v>
      </c>
      <c r="DV7" s="111">
        <f t="shared" si="59"/>
        <v>42.685930060745363</v>
      </c>
      <c r="DW7" s="110">
        <v>19</v>
      </c>
      <c r="DX7" s="111">
        <f t="shared" si="60"/>
        <v>118.40219355642799</v>
      </c>
      <c r="DY7" s="110">
        <v>49</v>
      </c>
      <c r="DZ7" s="111">
        <f t="shared" si="61"/>
        <v>42.854644044079066</v>
      </c>
      <c r="EA7" s="110">
        <v>8</v>
      </c>
      <c r="EB7" s="111">
        <f t="shared" si="62"/>
        <v>71.639652547685145</v>
      </c>
      <c r="EC7" s="110">
        <v>5</v>
      </c>
      <c r="ED7" s="111">
        <f t="shared" si="63"/>
        <v>13.782457687854899</v>
      </c>
      <c r="EE7" s="110">
        <v>23</v>
      </c>
      <c r="EF7" s="111">
        <f t="shared" si="64"/>
        <v>114.09296096036509</v>
      </c>
      <c r="EG7" s="110">
        <v>0</v>
      </c>
      <c r="EH7" s="111">
        <f t="shared" si="65"/>
        <v>0</v>
      </c>
      <c r="EI7" s="110">
        <v>16</v>
      </c>
      <c r="EJ7" s="111">
        <f t="shared" si="66"/>
        <v>54.460669185472618</v>
      </c>
      <c r="EK7" s="110">
        <v>21</v>
      </c>
      <c r="EL7" s="111">
        <f t="shared" si="67"/>
        <v>58.977167410902346</v>
      </c>
      <c r="EM7" s="110">
        <v>36</v>
      </c>
      <c r="EN7" s="111">
        <f t="shared" si="68"/>
        <v>79.836778142464297</v>
      </c>
      <c r="EO7" s="110">
        <v>1</v>
      </c>
      <c r="EP7" s="111">
        <f t="shared" si="69"/>
        <v>26.666666666666668</v>
      </c>
      <c r="EQ7" s="110">
        <v>56</v>
      </c>
      <c r="ER7" s="111">
        <f t="shared" si="70"/>
        <v>31.823606296527817</v>
      </c>
      <c r="ES7" s="110">
        <v>56</v>
      </c>
      <c r="ET7" s="111">
        <f t="shared" si="71"/>
        <v>23.536136375098767</v>
      </c>
      <c r="EU7" s="110">
        <v>30</v>
      </c>
      <c r="EV7" s="111">
        <f t="shared" si="72"/>
        <v>69.466956884175431</v>
      </c>
      <c r="EW7" s="110">
        <v>69</v>
      </c>
      <c r="EX7" s="111">
        <f t="shared" si="73"/>
        <v>23.828352977335438</v>
      </c>
      <c r="EY7" s="110">
        <v>79</v>
      </c>
      <c r="EZ7" s="111">
        <f t="shared" si="74"/>
        <v>79.29975306659172</v>
      </c>
      <c r="FA7" s="110">
        <v>47</v>
      </c>
      <c r="FB7" s="111">
        <f t="shared" si="75"/>
        <v>29.591200710188815</v>
      </c>
      <c r="FC7" s="110">
        <v>1</v>
      </c>
      <c r="FD7" s="111">
        <f t="shared" si="76"/>
        <v>15.50147263990079</v>
      </c>
      <c r="FE7" s="110">
        <f t="shared" si="77"/>
        <v>2899</v>
      </c>
      <c r="FF7" s="111">
        <f t="shared" si="76"/>
        <v>43.600108646838514</v>
      </c>
      <c r="FG7" s="57">
        <f t="shared" si="78"/>
        <v>2024</v>
      </c>
      <c r="FH7" s="111">
        <f t="shared" si="76"/>
        <v>40.381904278127571</v>
      </c>
      <c r="FJ7" s="59" t="s">
        <v>1784</v>
      </c>
      <c r="FK7" s="60">
        <f t="shared" si="79"/>
        <v>132</v>
      </c>
      <c r="FL7" s="61">
        <f t="shared" si="80"/>
        <v>80.849656388960341</v>
      </c>
      <c r="FN7" s="60">
        <f t="shared" si="81"/>
        <v>12</v>
      </c>
      <c r="FO7" s="61">
        <f t="shared" si="82"/>
        <v>18.558901313042266</v>
      </c>
      <c r="FQ7" s="68">
        <f t="shared" si="83"/>
        <v>335.63816103781556</v>
      </c>
      <c r="FS7" s="63"/>
      <c r="FT7" s="62" t="s">
        <v>32</v>
      </c>
      <c r="FU7" s="63">
        <f t="shared" si="84"/>
        <v>147.6191580297866</v>
      </c>
      <c r="FV7" s="63">
        <f t="shared" si="85"/>
        <v>147.61955802978662</v>
      </c>
      <c r="FW7" s="63">
        <f t="shared" si="86"/>
        <v>52</v>
      </c>
      <c r="FX7" s="49" t="str">
        <f t="shared" si="87"/>
        <v xml:space="preserve">Maribyrnong </v>
      </c>
      <c r="FY7" s="49">
        <f t="shared" si="88"/>
        <v>450.42635368632784</v>
      </c>
      <c r="FZ7" s="63"/>
      <c r="GC7" s="62" t="s">
        <v>32</v>
      </c>
    </row>
    <row r="8" spans="1:192" ht="14.25" customHeight="1">
      <c r="A8" s="55">
        <v>5</v>
      </c>
      <c r="B8" s="109" t="s">
        <v>1785</v>
      </c>
      <c r="C8" s="110">
        <v>18</v>
      </c>
      <c r="D8" s="111">
        <f t="shared" si="0"/>
        <v>137.73050730736858</v>
      </c>
      <c r="E8" s="110">
        <v>49</v>
      </c>
      <c r="F8" s="111">
        <f t="shared" si="0"/>
        <v>411.00486495554441</v>
      </c>
      <c r="G8" s="110">
        <v>248</v>
      </c>
      <c r="H8" s="111">
        <f t="shared" si="1"/>
        <v>219.11417792424658</v>
      </c>
      <c r="I8" s="110">
        <v>193</v>
      </c>
      <c r="J8" s="111">
        <f t="shared" si="2"/>
        <v>149.16490837564825</v>
      </c>
      <c r="K8" s="110">
        <v>157</v>
      </c>
      <c r="L8" s="111">
        <f t="shared" si="3"/>
        <v>404.37862202189314</v>
      </c>
      <c r="M8" s="110">
        <v>178</v>
      </c>
      <c r="N8" s="111">
        <f t="shared" si="4"/>
        <v>314.58211830408425</v>
      </c>
      <c r="O8" s="110">
        <v>161</v>
      </c>
      <c r="P8" s="111">
        <f t="shared" si="5"/>
        <v>152.49100208372798</v>
      </c>
      <c r="Q8" s="110">
        <v>61</v>
      </c>
      <c r="R8" s="111">
        <f t="shared" si="6"/>
        <v>431.67504069068013</v>
      </c>
      <c r="S8" s="110">
        <v>207</v>
      </c>
      <c r="T8" s="111">
        <f t="shared" si="7"/>
        <v>117.19280764527379</v>
      </c>
      <c r="U8" s="110">
        <v>514</v>
      </c>
      <c r="V8" s="111">
        <f t="shared" si="8"/>
        <v>254.85918286394289</v>
      </c>
      <c r="W8" s="110">
        <v>13</v>
      </c>
      <c r="X8" s="111">
        <f t="shared" si="9"/>
        <v>214.13276231263384</v>
      </c>
      <c r="Y8" s="110">
        <v>101</v>
      </c>
      <c r="Z8" s="111">
        <f t="shared" si="10"/>
        <v>267.46464699962922</v>
      </c>
      <c r="AA8" s="110">
        <v>343</v>
      </c>
      <c r="AB8" s="111">
        <f t="shared" si="11"/>
        <v>289.02464714556561</v>
      </c>
      <c r="AC8" s="110">
        <v>1003</v>
      </c>
      <c r="AD8" s="111">
        <f t="shared" si="12"/>
        <v>271.91814802866116</v>
      </c>
      <c r="AE8" s="110">
        <v>62</v>
      </c>
      <c r="AF8" s="111">
        <f t="shared" si="13"/>
        <v>471.33951649688305</v>
      </c>
      <c r="AG8" s="110">
        <v>79</v>
      </c>
      <c r="AH8" s="111">
        <f t="shared" si="14"/>
        <v>366.89578302062046</v>
      </c>
      <c r="AI8" s="110">
        <v>27</v>
      </c>
      <c r="AJ8" s="111">
        <f t="shared" si="15"/>
        <v>170.74558907228231</v>
      </c>
      <c r="AK8" s="110">
        <v>301</v>
      </c>
      <c r="AL8" s="111">
        <f t="shared" si="16"/>
        <v>185.22962935612705</v>
      </c>
      <c r="AM8" s="110">
        <v>242</v>
      </c>
      <c r="AN8" s="111">
        <f t="shared" si="17"/>
        <v>500.24805688771295</v>
      </c>
      <c r="AO8" s="110">
        <v>451</v>
      </c>
      <c r="AP8" s="111">
        <f t="shared" si="18"/>
        <v>317.27718488606865</v>
      </c>
      <c r="AQ8" s="110">
        <v>20</v>
      </c>
      <c r="AR8" s="111">
        <f t="shared" si="19"/>
        <v>191.60758766047135</v>
      </c>
      <c r="AS8" s="110">
        <v>283</v>
      </c>
      <c r="AT8" s="111">
        <f t="shared" si="20"/>
        <v>182.43587346815107</v>
      </c>
      <c r="AU8" s="110">
        <v>71</v>
      </c>
      <c r="AV8" s="111">
        <f t="shared" si="21"/>
        <v>363.00424357073467</v>
      </c>
      <c r="AW8" s="110">
        <v>16</v>
      </c>
      <c r="AX8" s="111">
        <f t="shared" si="22"/>
        <v>64.607308701796896</v>
      </c>
      <c r="AY8" s="110">
        <v>324</v>
      </c>
      <c r="AZ8" s="111">
        <f t="shared" si="23"/>
        <v>266.92590334645996</v>
      </c>
      <c r="BA8" s="110">
        <v>591</v>
      </c>
      <c r="BB8" s="111">
        <f t="shared" si="24"/>
        <v>361.98596155966334</v>
      </c>
      <c r="BC8" s="110">
        <v>674</v>
      </c>
      <c r="BD8" s="111">
        <f t="shared" si="25"/>
        <v>250.08534069489588</v>
      </c>
      <c r="BE8" s="110">
        <v>158</v>
      </c>
      <c r="BF8" s="111">
        <f t="shared" si="26"/>
        <v>236.57652801485344</v>
      </c>
      <c r="BG8" s="110">
        <v>21</v>
      </c>
      <c r="BH8" s="111">
        <f t="shared" si="27"/>
        <v>128.98470609913394</v>
      </c>
      <c r="BI8" s="110">
        <v>15</v>
      </c>
      <c r="BJ8" s="111">
        <f t="shared" si="28"/>
        <v>269.59022286125094</v>
      </c>
      <c r="BK8" s="110">
        <v>163</v>
      </c>
      <c r="BL8" s="111">
        <f t="shared" si="29"/>
        <v>169.23284570740367</v>
      </c>
      <c r="BM8" s="110">
        <v>94</v>
      </c>
      <c r="BN8" s="111">
        <f t="shared" si="30"/>
        <v>470.91829066680032</v>
      </c>
      <c r="BO8" s="110">
        <v>620</v>
      </c>
      <c r="BP8" s="111">
        <f t="shared" si="31"/>
        <v>254.37149726345501</v>
      </c>
      <c r="BQ8" s="110">
        <v>19</v>
      </c>
      <c r="BR8" s="111">
        <f t="shared" si="32"/>
        <v>111.90293892455387</v>
      </c>
      <c r="BS8" s="110">
        <v>362</v>
      </c>
      <c r="BT8" s="111">
        <f t="shared" si="33"/>
        <v>219.82025746903085</v>
      </c>
      <c r="BU8" s="110">
        <v>353</v>
      </c>
      <c r="BV8" s="111">
        <f t="shared" si="34"/>
        <v>216.87176305070378</v>
      </c>
      <c r="BW8" s="110">
        <v>440</v>
      </c>
      <c r="BX8" s="111">
        <f t="shared" si="35"/>
        <v>577.76143705026527</v>
      </c>
      <c r="BY8" s="110">
        <v>22</v>
      </c>
      <c r="BZ8" s="111">
        <f t="shared" si="35"/>
        <v>293.45071361878081</v>
      </c>
      <c r="CA8" s="110">
        <v>79</v>
      </c>
      <c r="CB8" s="111">
        <f t="shared" si="36"/>
        <v>152.67765688112402</v>
      </c>
      <c r="CC8" s="110">
        <v>178</v>
      </c>
      <c r="CD8" s="111">
        <f t="shared" si="37"/>
        <v>140.24140430493838</v>
      </c>
      <c r="CE8" s="110">
        <v>13</v>
      </c>
      <c r="CF8" s="111">
        <f t="shared" si="38"/>
        <v>133.47022587268995</v>
      </c>
      <c r="CG8" s="110">
        <v>138</v>
      </c>
      <c r="CH8" s="111">
        <f t="shared" si="39"/>
        <v>147.64569313233548</v>
      </c>
      <c r="CI8" s="110">
        <v>283</v>
      </c>
      <c r="CJ8" s="111">
        <f t="shared" si="40"/>
        <v>240.88386503694119</v>
      </c>
      <c r="CK8" s="110">
        <v>424</v>
      </c>
      <c r="CL8" s="111">
        <f t="shared" si="41"/>
        <v>249.61733192040504</v>
      </c>
      <c r="CM8" s="110">
        <v>525</v>
      </c>
      <c r="CN8" s="111">
        <f t="shared" si="42"/>
        <v>293.12087188105437</v>
      </c>
      <c r="CO8" s="110">
        <v>317</v>
      </c>
      <c r="CP8" s="111">
        <f t="shared" si="43"/>
        <v>573.91146917715218</v>
      </c>
      <c r="CQ8" s="110">
        <v>189</v>
      </c>
      <c r="CR8" s="111">
        <f t="shared" si="44"/>
        <v>384.02145643693109</v>
      </c>
      <c r="CS8" s="110">
        <v>82</v>
      </c>
      <c r="CT8" s="111">
        <f t="shared" si="45"/>
        <v>273.32422252591579</v>
      </c>
      <c r="CU8" s="110">
        <v>445</v>
      </c>
      <c r="CV8" s="111">
        <f t="shared" si="46"/>
        <v>224.77017880593999</v>
      </c>
      <c r="CW8" s="110">
        <v>186</v>
      </c>
      <c r="CX8" s="111">
        <f t="shared" si="47"/>
        <v>143.76367107490395</v>
      </c>
      <c r="CY8" s="110">
        <v>63</v>
      </c>
      <c r="CZ8" s="111">
        <f t="shared" si="48"/>
        <v>171.32134990346177</v>
      </c>
      <c r="DA8" s="110">
        <v>309</v>
      </c>
      <c r="DB8" s="111">
        <f t="shared" si="49"/>
        <v>167.29198135425295</v>
      </c>
      <c r="DC8" s="110">
        <v>328</v>
      </c>
      <c r="DD8" s="111">
        <f t="shared" si="50"/>
        <v>194.23800076984574</v>
      </c>
      <c r="DE8" s="110">
        <v>23</v>
      </c>
      <c r="DF8" s="111">
        <f t="shared" si="51"/>
        <v>113.88393741334917</v>
      </c>
      <c r="DG8" s="110">
        <v>18</v>
      </c>
      <c r="DH8" s="111">
        <f t="shared" si="52"/>
        <v>104.52354683235583</v>
      </c>
      <c r="DI8" s="110">
        <v>48</v>
      </c>
      <c r="DJ8" s="111">
        <f t="shared" si="53"/>
        <v>322.42896486867733</v>
      </c>
      <c r="DK8" s="110">
        <v>56</v>
      </c>
      <c r="DL8" s="111">
        <f t="shared" si="54"/>
        <v>86.608206127530579</v>
      </c>
      <c r="DM8" s="110">
        <v>56</v>
      </c>
      <c r="DN8" s="111">
        <f t="shared" si="55"/>
        <v>492.04815042614882</v>
      </c>
      <c r="DO8" s="110">
        <v>286</v>
      </c>
      <c r="DP8" s="111">
        <f t="shared" si="56"/>
        <v>255.14755736359419</v>
      </c>
      <c r="DQ8" s="110">
        <v>10</v>
      </c>
      <c r="DR8" s="111">
        <f t="shared" si="57"/>
        <v>131.19916032537392</v>
      </c>
      <c r="DS8" s="110">
        <v>1</v>
      </c>
      <c r="DT8" s="111">
        <f t="shared" si="58"/>
        <v>32.743942370661429</v>
      </c>
      <c r="DU8" s="110">
        <v>97</v>
      </c>
      <c r="DV8" s="111">
        <f t="shared" si="59"/>
        <v>318.50270891479232</v>
      </c>
      <c r="DW8" s="110">
        <v>31</v>
      </c>
      <c r="DX8" s="111">
        <f t="shared" si="60"/>
        <v>193.18252632890884</v>
      </c>
      <c r="DY8" s="110">
        <v>176</v>
      </c>
      <c r="DZ8" s="111">
        <f t="shared" si="61"/>
        <v>153.92688472975337</v>
      </c>
      <c r="EA8" s="110">
        <v>24</v>
      </c>
      <c r="EB8" s="111">
        <f t="shared" si="62"/>
        <v>214.91895764305545</v>
      </c>
      <c r="EC8" s="110">
        <v>50</v>
      </c>
      <c r="ED8" s="111">
        <f t="shared" si="63"/>
        <v>137.82457687854898</v>
      </c>
      <c r="EE8" s="110">
        <v>85</v>
      </c>
      <c r="EF8" s="111">
        <f t="shared" si="64"/>
        <v>421.64789920134933</v>
      </c>
      <c r="EG8" s="110">
        <v>3</v>
      </c>
      <c r="EH8" s="111">
        <f t="shared" si="65"/>
        <v>49.398979087765518</v>
      </c>
      <c r="EI8" s="110">
        <v>75</v>
      </c>
      <c r="EJ8" s="111">
        <f t="shared" si="66"/>
        <v>255.28438680690289</v>
      </c>
      <c r="EK8" s="110">
        <v>131</v>
      </c>
      <c r="EL8" s="111">
        <f t="shared" si="67"/>
        <v>367.90518718229561</v>
      </c>
      <c r="EM8" s="110">
        <v>235</v>
      </c>
      <c r="EN8" s="111">
        <f t="shared" si="68"/>
        <v>521.15674620775303</v>
      </c>
      <c r="EO8" s="110">
        <v>4</v>
      </c>
      <c r="EP8" s="111">
        <f t="shared" si="69"/>
        <v>106.66666666666667</v>
      </c>
      <c r="EQ8" s="110">
        <v>312</v>
      </c>
      <c r="ER8" s="111">
        <f t="shared" si="70"/>
        <v>177.30294936636926</v>
      </c>
      <c r="ES8" s="110">
        <v>576</v>
      </c>
      <c r="ET8" s="111">
        <f t="shared" si="71"/>
        <v>242.08597414387305</v>
      </c>
      <c r="EU8" s="110">
        <v>109</v>
      </c>
      <c r="EV8" s="111">
        <f t="shared" si="72"/>
        <v>252.39661001250406</v>
      </c>
      <c r="EW8" s="110">
        <v>755</v>
      </c>
      <c r="EX8" s="111">
        <f t="shared" si="73"/>
        <v>260.73052895490224</v>
      </c>
      <c r="EY8" s="110">
        <v>214</v>
      </c>
      <c r="EZ8" s="111">
        <f t="shared" si="74"/>
        <v>214.81198931962822</v>
      </c>
      <c r="FA8" s="110">
        <v>375</v>
      </c>
      <c r="FB8" s="111">
        <f t="shared" si="75"/>
        <v>236.10000566640014</v>
      </c>
      <c r="FC8" s="110">
        <v>20</v>
      </c>
      <c r="FD8" s="111">
        <f t="shared" si="76"/>
        <v>310.02945279801583</v>
      </c>
      <c r="FE8" s="110">
        <f t="shared" si="77"/>
        <v>15983</v>
      </c>
      <c r="FF8" s="111">
        <f t="shared" si="76"/>
        <v>240.37962625126599</v>
      </c>
      <c r="FG8" s="57">
        <f t="shared" si="78"/>
        <v>11111</v>
      </c>
      <c r="FH8" s="111">
        <f t="shared" si="76"/>
        <v>221.68149132128235</v>
      </c>
      <c r="FJ8" s="59" t="s">
        <v>1785</v>
      </c>
      <c r="FK8" s="60">
        <f t="shared" si="79"/>
        <v>591</v>
      </c>
      <c r="FL8" s="61">
        <f t="shared" si="80"/>
        <v>361.98596155966334</v>
      </c>
      <c r="FN8" s="60">
        <f t="shared" si="81"/>
        <v>56</v>
      </c>
      <c r="FO8" s="61">
        <f t="shared" si="82"/>
        <v>86.608206127530579</v>
      </c>
      <c r="FQ8" s="68">
        <f t="shared" si="83"/>
        <v>317.95804086582626</v>
      </c>
      <c r="FS8" s="63"/>
      <c r="FT8" s="62" t="s">
        <v>33</v>
      </c>
      <c r="FU8" s="63">
        <f t="shared" si="84"/>
        <v>167.41790083708949</v>
      </c>
      <c r="FV8" s="63">
        <f t="shared" si="85"/>
        <v>167.41840083708948</v>
      </c>
      <c r="FW8" s="63">
        <f t="shared" si="86"/>
        <v>42</v>
      </c>
      <c r="FX8" s="49" t="str">
        <f t="shared" si="87"/>
        <v xml:space="preserve">Port Phillip </v>
      </c>
      <c r="FY8" s="49">
        <f t="shared" si="88"/>
        <v>417.5141847767905</v>
      </c>
      <c r="FZ8" s="63"/>
      <c r="GC8" s="62" t="s">
        <v>33</v>
      </c>
    </row>
    <row r="9" spans="1:192" ht="14.25" customHeight="1">
      <c r="A9" s="55">
        <v>6</v>
      </c>
      <c r="B9" s="109" t="s">
        <v>1786</v>
      </c>
      <c r="C9" s="110">
        <v>14</v>
      </c>
      <c r="D9" s="111">
        <f t="shared" si="0"/>
        <v>107.12372790573112</v>
      </c>
      <c r="E9" s="110">
        <v>39</v>
      </c>
      <c r="F9" s="111">
        <f t="shared" si="0"/>
        <v>327.12632108706595</v>
      </c>
      <c r="G9" s="110">
        <v>202</v>
      </c>
      <c r="H9" s="111">
        <f t="shared" si="1"/>
        <v>178.47203201894277</v>
      </c>
      <c r="I9" s="110">
        <v>207</v>
      </c>
      <c r="J9" s="111">
        <f t="shared" si="2"/>
        <v>159.98516079667974</v>
      </c>
      <c r="K9" s="110">
        <v>55</v>
      </c>
      <c r="L9" s="111">
        <f t="shared" si="3"/>
        <v>141.6613007083065</v>
      </c>
      <c r="M9" s="110">
        <v>136</v>
      </c>
      <c r="N9" s="111">
        <f t="shared" si="4"/>
        <v>240.35487690649134</v>
      </c>
      <c r="O9" s="110">
        <v>90</v>
      </c>
      <c r="P9" s="111">
        <f t="shared" si="5"/>
        <v>85.243417313885217</v>
      </c>
      <c r="Q9" s="110">
        <v>35</v>
      </c>
      <c r="R9" s="111">
        <f t="shared" si="6"/>
        <v>247.68240039629185</v>
      </c>
      <c r="S9" s="110">
        <v>150</v>
      </c>
      <c r="T9" s="111">
        <f t="shared" si="7"/>
        <v>84.922324380633171</v>
      </c>
      <c r="U9" s="110">
        <v>328</v>
      </c>
      <c r="V9" s="111">
        <f t="shared" si="8"/>
        <v>162.63387544625147</v>
      </c>
      <c r="W9" s="110">
        <v>5</v>
      </c>
      <c r="X9" s="111">
        <f t="shared" si="9"/>
        <v>82.358754735628395</v>
      </c>
      <c r="Y9" s="110">
        <v>49</v>
      </c>
      <c r="Z9" s="111">
        <f t="shared" si="10"/>
        <v>129.76007626714687</v>
      </c>
      <c r="AA9" s="110">
        <v>143</v>
      </c>
      <c r="AB9" s="111">
        <f t="shared" si="11"/>
        <v>120.49715609858858</v>
      </c>
      <c r="AC9" s="110">
        <v>464</v>
      </c>
      <c r="AD9" s="111">
        <f t="shared" si="12"/>
        <v>125.79264275702771</v>
      </c>
      <c r="AE9" s="110">
        <v>54</v>
      </c>
      <c r="AF9" s="111">
        <f t="shared" si="13"/>
        <v>410.52151436825301</v>
      </c>
      <c r="AG9" s="110">
        <v>23</v>
      </c>
      <c r="AH9" s="111">
        <f t="shared" si="14"/>
        <v>106.81775961359837</v>
      </c>
      <c r="AI9" s="110">
        <v>16</v>
      </c>
      <c r="AJ9" s="111">
        <f t="shared" si="15"/>
        <v>101.18257130209321</v>
      </c>
      <c r="AK9" s="110">
        <v>272</v>
      </c>
      <c r="AL9" s="111">
        <f t="shared" si="16"/>
        <v>167.38358533178257</v>
      </c>
      <c r="AM9" s="110">
        <v>136</v>
      </c>
      <c r="AN9" s="111">
        <f t="shared" si="17"/>
        <v>281.13113940797086</v>
      </c>
      <c r="AO9" s="110">
        <v>272</v>
      </c>
      <c r="AP9" s="111">
        <f t="shared" si="18"/>
        <v>191.3512068492476</v>
      </c>
      <c r="AQ9" s="110">
        <v>19</v>
      </c>
      <c r="AR9" s="111">
        <f t="shared" si="19"/>
        <v>182.02720827744778</v>
      </c>
      <c r="AS9" s="110">
        <v>144</v>
      </c>
      <c r="AT9" s="111">
        <f t="shared" si="20"/>
        <v>92.829561057999143</v>
      </c>
      <c r="AU9" s="110">
        <v>39</v>
      </c>
      <c r="AV9" s="111">
        <f t="shared" si="21"/>
        <v>199.3966971726571</v>
      </c>
      <c r="AW9" s="110">
        <v>9</v>
      </c>
      <c r="AX9" s="111">
        <f t="shared" si="22"/>
        <v>36.341611144760755</v>
      </c>
      <c r="AY9" s="110">
        <v>274</v>
      </c>
      <c r="AZ9" s="111">
        <f t="shared" si="23"/>
        <v>225.73363431151239</v>
      </c>
      <c r="BA9" s="110">
        <v>478</v>
      </c>
      <c r="BB9" s="111">
        <f t="shared" si="24"/>
        <v>292.77375571153823</v>
      </c>
      <c r="BC9" s="110">
        <v>470</v>
      </c>
      <c r="BD9" s="111">
        <f t="shared" si="25"/>
        <v>174.39185478724195</v>
      </c>
      <c r="BE9" s="110">
        <v>141</v>
      </c>
      <c r="BF9" s="111">
        <f t="shared" si="26"/>
        <v>211.12209145629325</v>
      </c>
      <c r="BG9" s="110">
        <v>10</v>
      </c>
      <c r="BH9" s="111">
        <f t="shared" si="27"/>
        <v>61.421288618635224</v>
      </c>
      <c r="BI9" s="110">
        <v>7</v>
      </c>
      <c r="BJ9" s="111">
        <f t="shared" si="28"/>
        <v>125.80877066858376</v>
      </c>
      <c r="BK9" s="110">
        <v>140</v>
      </c>
      <c r="BL9" s="111">
        <f t="shared" si="29"/>
        <v>145.35336441126697</v>
      </c>
      <c r="BM9" s="110">
        <v>58</v>
      </c>
      <c r="BN9" s="111">
        <f t="shared" si="30"/>
        <v>290.56660487951507</v>
      </c>
      <c r="BO9" s="110">
        <v>373</v>
      </c>
      <c r="BP9" s="111">
        <f t="shared" si="31"/>
        <v>153.03317496656246</v>
      </c>
      <c r="BQ9" s="110">
        <v>18</v>
      </c>
      <c r="BR9" s="111">
        <f t="shared" si="32"/>
        <v>106.01331056010366</v>
      </c>
      <c r="BS9" s="110">
        <v>265</v>
      </c>
      <c r="BT9" s="111">
        <f t="shared" si="33"/>
        <v>160.91814427981541</v>
      </c>
      <c r="BU9" s="110">
        <v>205</v>
      </c>
      <c r="BV9" s="111">
        <f t="shared" si="34"/>
        <v>125.94535814559283</v>
      </c>
      <c r="BW9" s="110">
        <v>225</v>
      </c>
      <c r="BX9" s="111">
        <f t="shared" si="35"/>
        <v>295.44618940070382</v>
      </c>
      <c r="BY9" s="110">
        <v>14</v>
      </c>
      <c r="BZ9" s="111">
        <f t="shared" si="35"/>
        <v>186.74136321195147</v>
      </c>
      <c r="CA9" s="110">
        <v>38</v>
      </c>
      <c r="CB9" s="111">
        <f t="shared" si="36"/>
        <v>73.439885588388762</v>
      </c>
      <c r="CC9" s="110">
        <v>73</v>
      </c>
      <c r="CD9" s="111">
        <f t="shared" si="37"/>
        <v>57.514733226182592</v>
      </c>
      <c r="CE9" s="110">
        <v>10</v>
      </c>
      <c r="CF9" s="111">
        <f t="shared" si="38"/>
        <v>102.6694045174538</v>
      </c>
      <c r="CG9" s="110">
        <v>207</v>
      </c>
      <c r="CH9" s="111">
        <f t="shared" si="39"/>
        <v>221.46853969850321</v>
      </c>
      <c r="CI9" s="110">
        <v>189</v>
      </c>
      <c r="CJ9" s="111">
        <f t="shared" si="40"/>
        <v>160.87296993633177</v>
      </c>
      <c r="CK9" s="110">
        <v>1249</v>
      </c>
      <c r="CL9" s="111">
        <f t="shared" si="41"/>
        <v>735.31143294477806</v>
      </c>
      <c r="CM9" s="110">
        <v>227</v>
      </c>
      <c r="CN9" s="111">
        <f t="shared" si="42"/>
        <v>126.73988174666539</v>
      </c>
      <c r="CO9" s="110">
        <v>193</v>
      </c>
      <c r="CP9" s="111">
        <f t="shared" si="43"/>
        <v>349.41613107631031</v>
      </c>
      <c r="CQ9" s="110">
        <v>89</v>
      </c>
      <c r="CR9" s="111">
        <f t="shared" si="44"/>
        <v>180.83550065019506</v>
      </c>
      <c r="CS9" s="110">
        <v>31</v>
      </c>
      <c r="CT9" s="111">
        <f t="shared" si="45"/>
        <v>103.32988900369988</v>
      </c>
      <c r="CU9" s="110">
        <v>254</v>
      </c>
      <c r="CV9" s="111">
        <f t="shared" si="46"/>
        <v>128.29578745327811</v>
      </c>
      <c r="CW9" s="110">
        <v>182</v>
      </c>
      <c r="CX9" s="111">
        <f t="shared" si="47"/>
        <v>140.67197922383076</v>
      </c>
      <c r="CY9" s="110">
        <v>29</v>
      </c>
      <c r="CZ9" s="111">
        <f t="shared" si="48"/>
        <v>78.862208685720503</v>
      </c>
      <c r="DA9" s="110">
        <v>302</v>
      </c>
      <c r="DB9" s="111">
        <f t="shared" si="49"/>
        <v>163.50219536888153</v>
      </c>
      <c r="DC9" s="110">
        <v>195</v>
      </c>
      <c r="DD9" s="111">
        <f t="shared" si="50"/>
        <v>115.47686021378023</v>
      </c>
      <c r="DE9" s="110">
        <v>34</v>
      </c>
      <c r="DF9" s="111">
        <f t="shared" si="51"/>
        <v>168.35016835016833</v>
      </c>
      <c r="DG9" s="110">
        <v>14</v>
      </c>
      <c r="DH9" s="111">
        <f t="shared" si="52"/>
        <v>81.296091980721215</v>
      </c>
      <c r="DI9" s="110">
        <v>29</v>
      </c>
      <c r="DJ9" s="111">
        <f t="shared" si="53"/>
        <v>194.80083294149259</v>
      </c>
      <c r="DK9" s="110">
        <v>53</v>
      </c>
      <c r="DL9" s="111">
        <f t="shared" si="54"/>
        <v>81.968480799270026</v>
      </c>
      <c r="DM9" s="110">
        <v>39</v>
      </c>
      <c r="DN9" s="111">
        <f t="shared" si="55"/>
        <v>342.67639047535368</v>
      </c>
      <c r="DO9" s="110">
        <v>365</v>
      </c>
      <c r="DP9" s="111">
        <f t="shared" si="56"/>
        <v>325.62537915283872</v>
      </c>
      <c r="DQ9" s="110">
        <v>7</v>
      </c>
      <c r="DR9" s="111">
        <f t="shared" si="57"/>
        <v>91.839412227761741</v>
      </c>
      <c r="DS9" s="110">
        <v>3</v>
      </c>
      <c r="DT9" s="111">
        <f t="shared" si="58"/>
        <v>98.231827111984273</v>
      </c>
      <c r="DU9" s="110">
        <v>17</v>
      </c>
      <c r="DV9" s="111">
        <f t="shared" si="59"/>
        <v>55.820062387128552</v>
      </c>
      <c r="DW9" s="110">
        <v>28</v>
      </c>
      <c r="DX9" s="111">
        <f t="shared" si="60"/>
        <v>174.48744313578862</v>
      </c>
      <c r="DY9" s="110">
        <v>298</v>
      </c>
      <c r="DZ9" s="111">
        <f t="shared" si="61"/>
        <v>260.62620255378692</v>
      </c>
      <c r="EA9" s="110">
        <v>6</v>
      </c>
      <c r="EB9" s="111">
        <f t="shared" si="62"/>
        <v>53.729739410763862</v>
      </c>
      <c r="EC9" s="110">
        <v>35</v>
      </c>
      <c r="ED9" s="111">
        <f t="shared" si="63"/>
        <v>96.477203814984293</v>
      </c>
      <c r="EE9" s="110">
        <v>41</v>
      </c>
      <c r="EF9" s="111">
        <f t="shared" si="64"/>
        <v>203.3831043206508</v>
      </c>
      <c r="EG9" s="110">
        <v>3</v>
      </c>
      <c r="EH9" s="111">
        <f t="shared" si="65"/>
        <v>49.398979087765518</v>
      </c>
      <c r="EI9" s="110">
        <v>67</v>
      </c>
      <c r="EJ9" s="111">
        <f t="shared" si="66"/>
        <v>228.0540522141666</v>
      </c>
      <c r="EK9" s="110">
        <v>62</v>
      </c>
      <c r="EL9" s="111">
        <f t="shared" si="67"/>
        <v>174.12306568933073</v>
      </c>
      <c r="EM9" s="110">
        <v>108</v>
      </c>
      <c r="EN9" s="111">
        <f t="shared" si="68"/>
        <v>239.51033442739288</v>
      </c>
      <c r="EO9" s="110">
        <v>4</v>
      </c>
      <c r="EP9" s="111">
        <f t="shared" si="69"/>
        <v>106.66666666666667</v>
      </c>
      <c r="EQ9" s="110">
        <v>163</v>
      </c>
      <c r="ER9" s="111">
        <f t="shared" si="70"/>
        <v>92.629425470250609</v>
      </c>
      <c r="ES9" s="110">
        <v>304</v>
      </c>
      <c r="ET9" s="111">
        <f t="shared" si="71"/>
        <v>127.76759746482188</v>
      </c>
      <c r="EU9" s="110">
        <v>67</v>
      </c>
      <c r="EV9" s="111">
        <f t="shared" si="72"/>
        <v>155.14287037465846</v>
      </c>
      <c r="EW9" s="110">
        <v>336</v>
      </c>
      <c r="EX9" s="111">
        <f t="shared" si="73"/>
        <v>116.03371884615517</v>
      </c>
      <c r="EY9" s="110">
        <v>392</v>
      </c>
      <c r="EZ9" s="111">
        <f t="shared" si="74"/>
        <v>393.48738230511333</v>
      </c>
      <c r="FA9" s="110">
        <v>152</v>
      </c>
      <c r="FB9" s="111">
        <f t="shared" si="75"/>
        <v>95.699202296780854</v>
      </c>
      <c r="FC9" s="110">
        <v>14</v>
      </c>
      <c r="FD9" s="111">
        <f t="shared" si="76"/>
        <v>217.02061695861107</v>
      </c>
      <c r="FE9" s="110">
        <f t="shared" si="77"/>
        <v>11488</v>
      </c>
      <c r="FF9" s="111">
        <f t="shared" si="76"/>
        <v>172.77614630385682</v>
      </c>
      <c r="FG9" s="57">
        <f t="shared" si="78"/>
        <v>8472</v>
      </c>
      <c r="FH9" s="111">
        <f t="shared" si="76"/>
        <v>169.02939379658932</v>
      </c>
      <c r="FJ9" s="59" t="s">
        <v>1786</v>
      </c>
      <c r="FK9" s="60">
        <f t="shared" si="79"/>
        <v>478</v>
      </c>
      <c r="FL9" s="61">
        <f t="shared" si="80"/>
        <v>292.77375571153823</v>
      </c>
      <c r="FN9" s="60">
        <f t="shared" si="81"/>
        <v>53</v>
      </c>
      <c r="FO9" s="61">
        <f t="shared" si="82"/>
        <v>81.968480799270026</v>
      </c>
      <c r="FQ9" s="68">
        <f>IF(OR(FO9=0,FL9=0),"",(FL9-FO9)/FO9*100)</f>
        <v>257.17845793494996</v>
      </c>
      <c r="FS9" s="63"/>
      <c r="FT9" s="62" t="s">
        <v>34</v>
      </c>
      <c r="FU9" s="63">
        <f t="shared" si="84"/>
        <v>159.0583744234134</v>
      </c>
      <c r="FV9" s="63">
        <f t="shared" si="85"/>
        <v>159.05897442341339</v>
      </c>
      <c r="FW9" s="63">
        <f t="shared" si="86"/>
        <v>47</v>
      </c>
      <c r="FX9" s="49" t="str">
        <f t="shared" si="87"/>
        <v xml:space="preserve">Yarra </v>
      </c>
      <c r="FY9" s="49">
        <f t="shared" si="88"/>
        <v>366.384935054506</v>
      </c>
      <c r="FZ9" s="63"/>
      <c r="GC9" s="62" t="s">
        <v>34</v>
      </c>
    </row>
    <row r="10" spans="1:192" ht="14.25" customHeight="1">
      <c r="A10" s="55">
        <v>7</v>
      </c>
      <c r="B10" s="109" t="s">
        <v>21</v>
      </c>
      <c r="C10" s="110">
        <v>27</v>
      </c>
      <c r="D10" s="111">
        <f t="shared" si="0"/>
        <v>206.59576096105289</v>
      </c>
      <c r="E10" s="110">
        <v>51</v>
      </c>
      <c r="F10" s="111">
        <f t="shared" si="0"/>
        <v>427.78057372924007</v>
      </c>
      <c r="G10" s="110">
        <v>269</v>
      </c>
      <c r="H10" s="111">
        <f t="shared" si="1"/>
        <v>237.66820105492874</v>
      </c>
      <c r="I10" s="110">
        <v>132</v>
      </c>
      <c r="J10" s="111">
        <f t="shared" si="2"/>
        <v>102.01952282686824</v>
      </c>
      <c r="K10" s="110">
        <v>103</v>
      </c>
      <c r="L10" s="111">
        <f t="shared" si="3"/>
        <v>265.29298132646494</v>
      </c>
      <c r="M10" s="110">
        <v>174</v>
      </c>
      <c r="N10" s="111">
        <f t="shared" si="4"/>
        <v>307.51285721859921</v>
      </c>
      <c r="O10" s="110">
        <v>130</v>
      </c>
      <c r="P10" s="111">
        <f t="shared" si="5"/>
        <v>123.12938056450085</v>
      </c>
      <c r="Q10" s="110">
        <v>53</v>
      </c>
      <c r="R10" s="111">
        <f t="shared" si="6"/>
        <v>375.06192060009909</v>
      </c>
      <c r="S10" s="110">
        <v>135</v>
      </c>
      <c r="T10" s="111">
        <f t="shared" si="7"/>
        <v>76.430091942569859</v>
      </c>
      <c r="U10" s="110">
        <v>312</v>
      </c>
      <c r="V10" s="111">
        <f t="shared" si="8"/>
        <v>154.70051566838555</v>
      </c>
      <c r="W10" s="110">
        <v>16</v>
      </c>
      <c r="X10" s="111">
        <f t="shared" si="9"/>
        <v>263.54801515401084</v>
      </c>
      <c r="Y10" s="110">
        <v>132</v>
      </c>
      <c r="Z10" s="111">
        <f t="shared" si="10"/>
        <v>349.55775647476298</v>
      </c>
      <c r="AA10" s="110">
        <v>152</v>
      </c>
      <c r="AB10" s="111">
        <f t="shared" si="11"/>
        <v>128.08089319570254</v>
      </c>
      <c r="AC10" s="110">
        <v>735</v>
      </c>
      <c r="AD10" s="111">
        <f t="shared" si="12"/>
        <v>199.26205264313657</v>
      </c>
      <c r="AE10" s="110">
        <v>68</v>
      </c>
      <c r="AF10" s="111">
        <f t="shared" si="13"/>
        <v>516.95301809335569</v>
      </c>
      <c r="AG10" s="110">
        <v>33</v>
      </c>
      <c r="AH10" s="111">
        <f t="shared" si="14"/>
        <v>153.26026379342375</v>
      </c>
      <c r="AI10" s="110">
        <v>37</v>
      </c>
      <c r="AJ10" s="111">
        <f t="shared" si="15"/>
        <v>233.98469613609055</v>
      </c>
      <c r="AK10" s="110">
        <v>163</v>
      </c>
      <c r="AL10" s="111">
        <f t="shared" si="16"/>
        <v>100.30707503338441</v>
      </c>
      <c r="AM10" s="110">
        <v>205</v>
      </c>
      <c r="AN10" s="111">
        <f t="shared" si="17"/>
        <v>423.76384984289729</v>
      </c>
      <c r="AO10" s="110">
        <v>336</v>
      </c>
      <c r="AP10" s="111">
        <f t="shared" si="18"/>
        <v>236.37502022554116</v>
      </c>
      <c r="AQ10" s="110">
        <v>22</v>
      </c>
      <c r="AR10" s="111">
        <f t="shared" si="19"/>
        <v>210.76834642651849</v>
      </c>
      <c r="AS10" s="110">
        <v>250</v>
      </c>
      <c r="AT10" s="111">
        <f t="shared" si="20"/>
        <v>161.16243239235962</v>
      </c>
      <c r="AU10" s="110">
        <v>111</v>
      </c>
      <c r="AV10" s="111">
        <f t="shared" si="21"/>
        <v>567.51367656833168</v>
      </c>
      <c r="AW10" s="110">
        <v>31</v>
      </c>
      <c r="AX10" s="111">
        <f t="shared" si="22"/>
        <v>125.17666060973147</v>
      </c>
      <c r="AY10" s="110">
        <v>509</v>
      </c>
      <c r="AZ10" s="111">
        <f t="shared" si="23"/>
        <v>419.33729877576576</v>
      </c>
      <c r="BA10" s="110">
        <v>325</v>
      </c>
      <c r="BB10" s="111">
        <f t="shared" si="24"/>
        <v>199.06165398797054</v>
      </c>
      <c r="BC10" s="110">
        <v>519</v>
      </c>
      <c r="BD10" s="111">
        <f t="shared" si="25"/>
        <v>192.57313326506079</v>
      </c>
      <c r="BE10" s="110">
        <v>190</v>
      </c>
      <c r="BF10" s="111">
        <f t="shared" si="26"/>
        <v>284.49076153684905</v>
      </c>
      <c r="BG10" s="110">
        <v>10</v>
      </c>
      <c r="BH10" s="111">
        <f t="shared" si="27"/>
        <v>61.421288618635224</v>
      </c>
      <c r="BI10" s="110">
        <v>11</v>
      </c>
      <c r="BJ10" s="111">
        <f t="shared" si="28"/>
        <v>197.69949676491731</v>
      </c>
      <c r="BK10" s="110">
        <v>118</v>
      </c>
      <c r="BL10" s="111">
        <f t="shared" si="29"/>
        <v>122.51212143235357</v>
      </c>
      <c r="BM10" s="110">
        <v>102</v>
      </c>
      <c r="BN10" s="111">
        <f t="shared" si="30"/>
        <v>510.99644306397477</v>
      </c>
      <c r="BO10" s="110">
        <v>336</v>
      </c>
      <c r="BP10" s="111">
        <f t="shared" si="31"/>
        <v>137.85294045245305</v>
      </c>
      <c r="BQ10" s="110">
        <v>75</v>
      </c>
      <c r="BR10" s="111">
        <f t="shared" si="32"/>
        <v>441.72212733376529</v>
      </c>
      <c r="BS10" s="110">
        <v>352</v>
      </c>
      <c r="BT10" s="111">
        <f t="shared" si="33"/>
        <v>213.74787466601893</v>
      </c>
      <c r="BU10" s="110">
        <v>270</v>
      </c>
      <c r="BV10" s="111">
        <f t="shared" si="34"/>
        <v>165.87925219175642</v>
      </c>
      <c r="BW10" s="110">
        <v>574</v>
      </c>
      <c r="BX10" s="111">
        <f t="shared" si="35"/>
        <v>753.71605651557331</v>
      </c>
      <c r="BY10" s="110">
        <v>31</v>
      </c>
      <c r="BZ10" s="111">
        <f t="shared" si="35"/>
        <v>413.49873282646394</v>
      </c>
      <c r="CA10" s="110">
        <v>73</v>
      </c>
      <c r="CB10" s="111">
        <f t="shared" si="36"/>
        <v>141.08188547243105</v>
      </c>
      <c r="CC10" s="110">
        <v>120</v>
      </c>
      <c r="CD10" s="111">
        <f t="shared" si="37"/>
        <v>94.544766947149469</v>
      </c>
      <c r="CE10" s="110">
        <v>21</v>
      </c>
      <c r="CF10" s="111">
        <f t="shared" si="38"/>
        <v>215.605749486653</v>
      </c>
      <c r="CG10" s="110">
        <v>164</v>
      </c>
      <c r="CH10" s="111">
        <f t="shared" si="39"/>
        <v>175.46299763552912</v>
      </c>
      <c r="CI10" s="110">
        <v>342</v>
      </c>
      <c r="CJ10" s="111">
        <f t="shared" si="40"/>
        <v>291.10346940860035</v>
      </c>
      <c r="CK10" s="110">
        <v>648</v>
      </c>
      <c r="CL10" s="111">
        <f t="shared" si="41"/>
        <v>381.49063935005296</v>
      </c>
      <c r="CM10" s="110">
        <v>285</v>
      </c>
      <c r="CN10" s="111">
        <f t="shared" si="42"/>
        <v>159.12275902114379</v>
      </c>
      <c r="CO10" s="110">
        <v>153</v>
      </c>
      <c r="CP10" s="111">
        <f t="shared" si="43"/>
        <v>276.99828007603872</v>
      </c>
      <c r="CQ10" s="110">
        <v>160</v>
      </c>
      <c r="CR10" s="111">
        <f t="shared" si="44"/>
        <v>325.09752925877763</v>
      </c>
      <c r="CS10" s="110">
        <v>47</v>
      </c>
      <c r="CT10" s="111">
        <f t="shared" si="45"/>
        <v>156.66144461851272</v>
      </c>
      <c r="CU10" s="110">
        <v>236</v>
      </c>
      <c r="CV10" s="111">
        <f t="shared" si="46"/>
        <v>119.2039599959592</v>
      </c>
      <c r="CW10" s="110">
        <v>145</v>
      </c>
      <c r="CX10" s="111">
        <f t="shared" si="47"/>
        <v>112.07382960140362</v>
      </c>
      <c r="CY10" s="110">
        <v>70</v>
      </c>
      <c r="CZ10" s="111">
        <f t="shared" si="48"/>
        <v>190.35705544829085</v>
      </c>
      <c r="DA10" s="110">
        <v>324</v>
      </c>
      <c r="DB10" s="111">
        <f t="shared" si="49"/>
        <v>175.412951322906</v>
      </c>
      <c r="DC10" s="110">
        <v>257</v>
      </c>
      <c r="DD10" s="111">
        <f t="shared" si="50"/>
        <v>152.19257987149498</v>
      </c>
      <c r="DE10" s="110">
        <v>68</v>
      </c>
      <c r="DF10" s="111">
        <f t="shared" si="51"/>
        <v>336.70033670033666</v>
      </c>
      <c r="DG10" s="110">
        <v>83</v>
      </c>
      <c r="DH10" s="111">
        <f t="shared" si="52"/>
        <v>481.96968817141862</v>
      </c>
      <c r="DI10" s="110">
        <v>30</v>
      </c>
      <c r="DJ10" s="111">
        <f t="shared" si="53"/>
        <v>201.51810304292334</v>
      </c>
      <c r="DK10" s="110">
        <v>55</v>
      </c>
      <c r="DL10" s="111">
        <f t="shared" si="54"/>
        <v>85.06163101811039</v>
      </c>
      <c r="DM10" s="110">
        <v>29</v>
      </c>
      <c r="DN10" s="111">
        <f t="shared" si="55"/>
        <v>254.81064932782706</v>
      </c>
      <c r="DO10" s="110">
        <v>265</v>
      </c>
      <c r="DP10" s="111">
        <f t="shared" si="56"/>
        <v>236.41294650822539</v>
      </c>
      <c r="DQ10" s="110">
        <v>22</v>
      </c>
      <c r="DR10" s="111">
        <f t="shared" si="57"/>
        <v>288.63815271582263</v>
      </c>
      <c r="DS10" s="110">
        <v>5</v>
      </c>
      <c r="DT10" s="111">
        <f t="shared" si="58"/>
        <v>163.71971185330713</v>
      </c>
      <c r="DU10" s="110">
        <v>131</v>
      </c>
      <c r="DV10" s="111">
        <f t="shared" si="59"/>
        <v>430.14283368904944</v>
      </c>
      <c r="DW10" s="110">
        <v>46</v>
      </c>
      <c r="DX10" s="111">
        <f t="shared" si="60"/>
        <v>286.65794229450989</v>
      </c>
      <c r="DY10" s="110">
        <v>217</v>
      </c>
      <c r="DZ10" s="111">
        <f t="shared" si="61"/>
        <v>189.78485219520729</v>
      </c>
      <c r="EA10" s="110">
        <v>31</v>
      </c>
      <c r="EB10" s="111">
        <f t="shared" si="62"/>
        <v>277.60365362227992</v>
      </c>
      <c r="EC10" s="110">
        <v>52</v>
      </c>
      <c r="ED10" s="111">
        <f t="shared" si="63"/>
        <v>143.33755995369094</v>
      </c>
      <c r="EE10" s="110">
        <v>85</v>
      </c>
      <c r="EF10" s="111">
        <f t="shared" si="64"/>
        <v>421.64789920134933</v>
      </c>
      <c r="EG10" s="110">
        <v>12</v>
      </c>
      <c r="EH10" s="111">
        <f t="shared" si="65"/>
        <v>197.59591635106207</v>
      </c>
      <c r="EI10" s="110">
        <v>90</v>
      </c>
      <c r="EJ10" s="111">
        <f t="shared" si="66"/>
        <v>306.34126416828349</v>
      </c>
      <c r="EK10" s="110">
        <v>134</v>
      </c>
      <c r="EL10" s="111">
        <f t="shared" si="67"/>
        <v>376.33049681242449</v>
      </c>
      <c r="EM10" s="110">
        <v>242</v>
      </c>
      <c r="EN10" s="111">
        <f t="shared" si="68"/>
        <v>536.68056417989885</v>
      </c>
      <c r="EO10" s="110">
        <v>5</v>
      </c>
      <c r="EP10" s="111">
        <f t="shared" si="69"/>
        <v>133.33333333333334</v>
      </c>
      <c r="EQ10" s="110">
        <v>255</v>
      </c>
      <c r="ER10" s="111">
        <f t="shared" si="70"/>
        <v>144.9110643859749</v>
      </c>
      <c r="ES10" s="110">
        <v>292</v>
      </c>
      <c r="ET10" s="111">
        <f t="shared" si="71"/>
        <v>122.72413967015785</v>
      </c>
      <c r="EU10" s="110">
        <v>127</v>
      </c>
      <c r="EV10" s="111">
        <f t="shared" si="72"/>
        <v>294.07678414300932</v>
      </c>
      <c r="EW10" s="110">
        <v>500</v>
      </c>
      <c r="EX10" s="111">
        <f t="shared" si="73"/>
        <v>172.66922447344521</v>
      </c>
      <c r="EY10" s="110">
        <v>307</v>
      </c>
      <c r="EZ10" s="111">
        <f t="shared" si="74"/>
        <v>308.16486318283114</v>
      </c>
      <c r="FA10" s="110">
        <v>278</v>
      </c>
      <c r="FB10" s="111">
        <f t="shared" si="75"/>
        <v>175.0288042006913</v>
      </c>
      <c r="FC10" s="110">
        <v>18</v>
      </c>
      <c r="FD10" s="111">
        <f t="shared" si="76"/>
        <v>279.0265075182142</v>
      </c>
      <c r="FE10" s="110">
        <f t="shared" si="77"/>
        <v>13523</v>
      </c>
      <c r="FF10" s="111">
        <f t="shared" si="76"/>
        <v>203.38194868271725</v>
      </c>
      <c r="FG10" s="57">
        <f t="shared" si="78"/>
        <v>8436</v>
      </c>
      <c r="FH10" s="111">
        <f t="shared" si="76"/>
        <v>168.31113858215625</v>
      </c>
      <c r="FJ10" s="59" t="s">
        <v>21</v>
      </c>
      <c r="FK10" s="60">
        <f t="shared" si="79"/>
        <v>325</v>
      </c>
      <c r="FL10" s="61">
        <f t="shared" si="80"/>
        <v>199.06165398797054</v>
      </c>
      <c r="FN10" s="60">
        <f t="shared" si="81"/>
        <v>55</v>
      </c>
      <c r="FO10" s="61">
        <f t="shared" si="82"/>
        <v>85.06163101811039</v>
      </c>
      <c r="FQ10" s="68">
        <f t="shared" si="83"/>
        <v>134.02049973105795</v>
      </c>
      <c r="FS10" s="63"/>
      <c r="FT10" s="62" t="s">
        <v>35</v>
      </c>
      <c r="FU10" s="63">
        <f t="shared" si="84"/>
        <v>174.27543095283198</v>
      </c>
      <c r="FV10" s="63">
        <f t="shared" si="85"/>
        <v>174.27613095283198</v>
      </c>
      <c r="FW10" s="63">
        <f t="shared" si="86"/>
        <v>39</v>
      </c>
      <c r="FX10" s="49" t="str">
        <f t="shared" si="87"/>
        <v xml:space="preserve">Greater Dandenong </v>
      </c>
      <c r="FY10" s="49">
        <f t="shared" si="88"/>
        <v>314.21116460255041</v>
      </c>
      <c r="FZ10" s="63"/>
      <c r="GC10" s="62" t="s">
        <v>35</v>
      </c>
    </row>
    <row r="11" spans="1:192" ht="14.25" customHeight="1">
      <c r="A11" s="55">
        <v>8</v>
      </c>
      <c r="B11" s="109" t="s">
        <v>1787</v>
      </c>
      <c r="C11" s="110">
        <v>2</v>
      </c>
      <c r="D11" s="111">
        <f t="shared" si="0"/>
        <v>15.30338970081873</v>
      </c>
      <c r="E11" s="110">
        <v>1</v>
      </c>
      <c r="F11" s="111">
        <f>E11/E$1*100000</f>
        <v>8.3878543868478435</v>
      </c>
      <c r="G11" s="110">
        <v>5</v>
      </c>
      <c r="H11" s="111">
        <f t="shared" si="1"/>
        <v>4.417624554924326</v>
      </c>
      <c r="I11" s="110">
        <v>2</v>
      </c>
      <c r="J11" s="111">
        <f t="shared" si="2"/>
        <v>1.5457503458616397</v>
      </c>
      <c r="K11" s="110">
        <v>1</v>
      </c>
      <c r="L11" s="111">
        <f t="shared" si="3"/>
        <v>2.5756600128783003</v>
      </c>
      <c r="M11" s="110">
        <v>0</v>
      </c>
      <c r="N11" s="111">
        <f t="shared" si="4"/>
        <v>0</v>
      </c>
      <c r="O11" s="110">
        <v>0</v>
      </c>
      <c r="P11" s="111">
        <f t="shared" si="5"/>
        <v>0</v>
      </c>
      <c r="Q11" s="110">
        <v>0</v>
      </c>
      <c r="R11" s="111">
        <f t="shared" si="6"/>
        <v>0</v>
      </c>
      <c r="S11" s="110">
        <v>3</v>
      </c>
      <c r="T11" s="111">
        <f t="shared" si="7"/>
        <v>1.6984464876126637</v>
      </c>
      <c r="U11" s="110">
        <v>11</v>
      </c>
      <c r="V11" s="111">
        <f t="shared" si="8"/>
        <v>5.454184847282824</v>
      </c>
      <c r="W11" s="110">
        <v>0</v>
      </c>
      <c r="X11" s="111">
        <f t="shared" si="9"/>
        <v>0</v>
      </c>
      <c r="Y11" s="110">
        <v>0</v>
      </c>
      <c r="Z11" s="111">
        <f t="shared" si="10"/>
        <v>0</v>
      </c>
      <c r="AA11" s="110">
        <v>1</v>
      </c>
      <c r="AB11" s="111">
        <f t="shared" si="11"/>
        <v>0.8426374552348852</v>
      </c>
      <c r="AC11" s="110">
        <v>13</v>
      </c>
      <c r="AD11" s="111">
        <f t="shared" si="12"/>
        <v>3.5243628358650003</v>
      </c>
      <c r="AE11" s="110">
        <v>0</v>
      </c>
      <c r="AF11" s="111">
        <f t="shared" si="13"/>
        <v>0</v>
      </c>
      <c r="AG11" s="110">
        <v>1</v>
      </c>
      <c r="AH11" s="111">
        <f t="shared" si="14"/>
        <v>4.6442504179825379</v>
      </c>
      <c r="AI11" s="110">
        <v>0</v>
      </c>
      <c r="AJ11" s="111">
        <f t="shared" si="15"/>
        <v>0</v>
      </c>
      <c r="AK11" s="110">
        <v>3</v>
      </c>
      <c r="AL11" s="111">
        <f t="shared" si="16"/>
        <v>1.8461424852770136</v>
      </c>
      <c r="AM11" s="110">
        <v>4</v>
      </c>
      <c r="AN11" s="111">
        <f t="shared" si="17"/>
        <v>8.2685629237638505</v>
      </c>
      <c r="AO11" s="110">
        <v>8</v>
      </c>
      <c r="AP11" s="111">
        <f t="shared" si="18"/>
        <v>5.6279766720366942</v>
      </c>
      <c r="AQ11" s="110">
        <v>0</v>
      </c>
      <c r="AR11" s="111">
        <f t="shared" si="19"/>
        <v>0</v>
      </c>
      <c r="AS11" s="110">
        <v>1</v>
      </c>
      <c r="AT11" s="111">
        <f t="shared" si="20"/>
        <v>0.64464972956943845</v>
      </c>
      <c r="AU11" s="110">
        <v>0</v>
      </c>
      <c r="AV11" s="111">
        <f t="shared" si="21"/>
        <v>0</v>
      </c>
      <c r="AW11" s="110">
        <v>0</v>
      </c>
      <c r="AX11" s="111">
        <f t="shared" si="22"/>
        <v>0</v>
      </c>
      <c r="AY11" s="110">
        <v>5</v>
      </c>
      <c r="AZ11" s="111">
        <f t="shared" si="23"/>
        <v>4.1192269034947522</v>
      </c>
      <c r="BA11" s="110">
        <v>9</v>
      </c>
      <c r="BB11" s="111">
        <f t="shared" si="24"/>
        <v>5.5124765719745694</v>
      </c>
      <c r="BC11" s="110">
        <v>5</v>
      </c>
      <c r="BD11" s="111">
        <f t="shared" si="25"/>
        <v>1.8552324977366161</v>
      </c>
      <c r="BE11" s="110">
        <v>4</v>
      </c>
      <c r="BF11" s="111">
        <f t="shared" si="26"/>
        <v>5.9892791902494533</v>
      </c>
      <c r="BG11" s="110">
        <v>0</v>
      </c>
      <c r="BH11" s="111">
        <f t="shared" si="27"/>
        <v>0</v>
      </c>
      <c r="BI11" s="110">
        <v>0</v>
      </c>
      <c r="BJ11" s="111">
        <f t="shared" si="28"/>
        <v>0</v>
      </c>
      <c r="BK11" s="110">
        <v>5</v>
      </c>
      <c r="BL11" s="111">
        <f t="shared" si="29"/>
        <v>5.1911915861166769</v>
      </c>
      <c r="BM11" s="110">
        <v>2</v>
      </c>
      <c r="BN11" s="111">
        <f t="shared" si="30"/>
        <v>10.019538099293623</v>
      </c>
      <c r="BO11" s="110">
        <v>14</v>
      </c>
      <c r="BP11" s="111">
        <f t="shared" si="31"/>
        <v>5.7438725188522097</v>
      </c>
      <c r="BQ11" s="110">
        <v>0</v>
      </c>
      <c r="BR11" s="111">
        <f t="shared" si="32"/>
        <v>0</v>
      </c>
      <c r="BS11" s="110">
        <v>6</v>
      </c>
      <c r="BT11" s="111">
        <f t="shared" si="33"/>
        <v>3.6434296818071412</v>
      </c>
      <c r="BU11" s="110">
        <v>5</v>
      </c>
      <c r="BV11" s="111">
        <f t="shared" si="34"/>
        <v>3.0718380035510444</v>
      </c>
      <c r="BW11" s="110">
        <v>6</v>
      </c>
      <c r="BX11" s="111">
        <f t="shared" si="35"/>
        <v>7.8785650506854354</v>
      </c>
      <c r="BY11" s="110">
        <v>0</v>
      </c>
      <c r="BZ11" s="111">
        <f t="shared" si="35"/>
        <v>0</v>
      </c>
      <c r="CA11" s="110">
        <v>0</v>
      </c>
      <c r="CB11" s="111">
        <f t="shared" si="36"/>
        <v>0</v>
      </c>
      <c r="CC11" s="110">
        <v>1</v>
      </c>
      <c r="CD11" s="111">
        <f t="shared" si="37"/>
        <v>0.78787305789291229</v>
      </c>
      <c r="CE11" s="110">
        <v>0</v>
      </c>
      <c r="CF11" s="111">
        <f t="shared" si="38"/>
        <v>0</v>
      </c>
      <c r="CG11" s="110">
        <v>3</v>
      </c>
      <c r="CH11" s="111">
        <f t="shared" si="39"/>
        <v>3.2096889811377274</v>
      </c>
      <c r="CI11" s="110">
        <v>4</v>
      </c>
      <c r="CJ11" s="111">
        <f t="shared" si="40"/>
        <v>3.4047189404514655</v>
      </c>
      <c r="CK11" s="110">
        <v>14</v>
      </c>
      <c r="CL11" s="111">
        <f t="shared" si="41"/>
        <v>8.242081714352997</v>
      </c>
      <c r="CM11" s="110">
        <v>8</v>
      </c>
      <c r="CN11" s="111">
        <f t="shared" si="42"/>
        <v>4.4666037619970185</v>
      </c>
      <c r="CO11" s="110">
        <v>1</v>
      </c>
      <c r="CP11" s="111">
        <f t="shared" si="43"/>
        <v>1.8104462750067891</v>
      </c>
      <c r="CQ11" s="110">
        <v>0</v>
      </c>
      <c r="CR11" s="111">
        <f t="shared" si="44"/>
        <v>0</v>
      </c>
      <c r="CS11" s="110">
        <v>0</v>
      </c>
      <c r="CT11" s="111">
        <f t="shared" si="45"/>
        <v>0</v>
      </c>
      <c r="CU11" s="110">
        <v>2</v>
      </c>
      <c r="CV11" s="111">
        <f t="shared" si="46"/>
        <v>1.0102030508132134</v>
      </c>
      <c r="CW11" s="110">
        <v>3</v>
      </c>
      <c r="CX11" s="111">
        <f t="shared" si="47"/>
        <v>2.3187688883049029</v>
      </c>
      <c r="CY11" s="110">
        <v>0</v>
      </c>
      <c r="CZ11" s="111">
        <f t="shared" si="48"/>
        <v>0</v>
      </c>
      <c r="DA11" s="110">
        <v>4</v>
      </c>
      <c r="DB11" s="111">
        <f t="shared" si="49"/>
        <v>2.1655919916408148</v>
      </c>
      <c r="DC11" s="110">
        <v>0</v>
      </c>
      <c r="DD11" s="111">
        <f t="shared" si="50"/>
        <v>0</v>
      </c>
      <c r="DE11" s="110">
        <v>0</v>
      </c>
      <c r="DF11" s="111">
        <f t="shared" si="51"/>
        <v>0</v>
      </c>
      <c r="DG11" s="110">
        <v>0</v>
      </c>
      <c r="DH11" s="111">
        <f t="shared" si="52"/>
        <v>0</v>
      </c>
      <c r="DI11" s="110">
        <v>0</v>
      </c>
      <c r="DJ11" s="111">
        <f t="shared" si="53"/>
        <v>0</v>
      </c>
      <c r="DK11" s="110">
        <v>2</v>
      </c>
      <c r="DL11" s="111">
        <f t="shared" si="54"/>
        <v>3.0931502188403783</v>
      </c>
      <c r="DM11" s="110">
        <v>0</v>
      </c>
      <c r="DN11" s="111">
        <f t="shared" si="55"/>
        <v>0</v>
      </c>
      <c r="DO11" s="110">
        <v>4</v>
      </c>
      <c r="DP11" s="111">
        <f t="shared" si="56"/>
        <v>3.5684973057845344</v>
      </c>
      <c r="DQ11" s="110">
        <v>0</v>
      </c>
      <c r="DR11" s="111">
        <f t="shared" si="57"/>
        <v>0</v>
      </c>
      <c r="DS11" s="110">
        <v>0</v>
      </c>
      <c r="DT11" s="111">
        <f t="shared" si="58"/>
        <v>0</v>
      </c>
      <c r="DU11" s="110">
        <v>0</v>
      </c>
      <c r="DV11" s="111">
        <f t="shared" si="59"/>
        <v>0</v>
      </c>
      <c r="DW11" s="110">
        <v>1</v>
      </c>
      <c r="DX11" s="111">
        <f t="shared" si="60"/>
        <v>6.2316943977067361</v>
      </c>
      <c r="DY11" s="110">
        <v>2</v>
      </c>
      <c r="DZ11" s="111">
        <f t="shared" si="61"/>
        <v>1.7491691446562885</v>
      </c>
      <c r="EA11" s="110">
        <v>0</v>
      </c>
      <c r="EB11" s="111">
        <f t="shared" si="62"/>
        <v>0</v>
      </c>
      <c r="EC11" s="110">
        <v>0</v>
      </c>
      <c r="ED11" s="111">
        <f t="shared" si="63"/>
        <v>0</v>
      </c>
      <c r="EE11" s="110">
        <v>1</v>
      </c>
      <c r="EF11" s="111">
        <f t="shared" si="64"/>
        <v>4.9605635200158735</v>
      </c>
      <c r="EG11" s="110">
        <v>0</v>
      </c>
      <c r="EH11" s="111">
        <f t="shared" si="65"/>
        <v>0</v>
      </c>
      <c r="EI11" s="110">
        <v>2</v>
      </c>
      <c r="EJ11" s="111">
        <f t="shared" si="66"/>
        <v>6.8075836481840772</v>
      </c>
      <c r="EK11" s="110">
        <v>2</v>
      </c>
      <c r="EL11" s="111">
        <f t="shared" si="67"/>
        <v>5.6168730867526051</v>
      </c>
      <c r="EM11" s="110">
        <v>2</v>
      </c>
      <c r="EN11" s="111">
        <f t="shared" si="68"/>
        <v>4.4353765634702391</v>
      </c>
      <c r="EO11" s="110">
        <v>0</v>
      </c>
      <c r="EP11" s="111">
        <f t="shared" si="69"/>
        <v>0</v>
      </c>
      <c r="EQ11" s="110">
        <v>6</v>
      </c>
      <c r="ER11" s="111">
        <f t="shared" si="70"/>
        <v>3.4096721031994086</v>
      </c>
      <c r="ES11" s="110">
        <v>3</v>
      </c>
      <c r="ET11" s="111">
        <f t="shared" si="71"/>
        <v>1.2608644486660054</v>
      </c>
      <c r="EU11" s="110">
        <v>3</v>
      </c>
      <c r="EV11" s="111">
        <f t="shared" si="72"/>
        <v>6.9466956884175426</v>
      </c>
      <c r="EW11" s="110">
        <v>4</v>
      </c>
      <c r="EX11" s="111">
        <f t="shared" si="73"/>
        <v>1.3813537957875617</v>
      </c>
      <c r="EY11" s="110">
        <v>4</v>
      </c>
      <c r="EZ11" s="111">
        <f t="shared" si="74"/>
        <v>4.0151773704603402</v>
      </c>
      <c r="FA11" s="110">
        <v>3</v>
      </c>
      <c r="FB11" s="111">
        <f t="shared" si="75"/>
        <v>1.8888000453312013</v>
      </c>
      <c r="FC11" s="110">
        <v>0</v>
      </c>
      <c r="FD11" s="111">
        <f t="shared" si="76"/>
        <v>0</v>
      </c>
      <c r="FE11" s="110">
        <f t="shared" si="77"/>
        <v>196</v>
      </c>
      <c r="FF11" s="111">
        <f t="shared" si="76"/>
        <v>2.9477824404209554</v>
      </c>
      <c r="FG11" s="57">
        <f t="shared" si="78"/>
        <v>148</v>
      </c>
      <c r="FH11" s="111">
        <f t="shared" si="76"/>
        <v>2.9528269926694075</v>
      </c>
      <c r="FJ11" s="59" t="s">
        <v>1787</v>
      </c>
      <c r="FK11" s="60">
        <f t="shared" si="79"/>
        <v>9</v>
      </c>
      <c r="FL11" s="61">
        <f t="shared" si="80"/>
        <v>5.5124765719745694</v>
      </c>
      <c r="FN11" s="60">
        <f t="shared" si="81"/>
        <v>2</v>
      </c>
      <c r="FO11" s="61">
        <f t="shared" si="82"/>
        <v>3.0931502188403783</v>
      </c>
      <c r="FQ11" s="68">
        <f t="shared" si="83"/>
        <v>78.215611333651822</v>
      </c>
      <c r="FS11" s="63"/>
      <c r="FT11" s="62" t="s">
        <v>36</v>
      </c>
      <c r="FU11" s="63">
        <f t="shared" si="84"/>
        <v>219.37584035100133</v>
      </c>
      <c r="FV11" s="63">
        <f t="shared" si="85"/>
        <v>219.37664035100133</v>
      </c>
      <c r="FW11" s="63">
        <f t="shared" si="86"/>
        <v>26</v>
      </c>
      <c r="FX11" s="49" t="str">
        <f t="shared" si="87"/>
        <v xml:space="preserve">Stonnington </v>
      </c>
      <c r="FY11" s="49">
        <f t="shared" si="88"/>
        <v>312.22669232114748</v>
      </c>
      <c r="FZ11" s="63"/>
      <c r="GC11" s="62" t="s">
        <v>36</v>
      </c>
    </row>
    <row r="12" spans="1:192" ht="14.25" customHeight="1">
      <c r="A12" s="55">
        <v>9</v>
      </c>
      <c r="B12" s="109" t="s">
        <v>1788</v>
      </c>
      <c r="C12" s="110">
        <v>1</v>
      </c>
      <c r="D12" s="111">
        <f t="shared" si="0"/>
        <v>7.6516948504093651</v>
      </c>
      <c r="E12" s="110">
        <v>1</v>
      </c>
      <c r="F12" s="111">
        <f t="shared" si="0"/>
        <v>8.3878543868478435</v>
      </c>
      <c r="G12" s="110">
        <v>12</v>
      </c>
      <c r="H12" s="111">
        <f t="shared" si="1"/>
        <v>10.602298931818382</v>
      </c>
      <c r="I12" s="110">
        <v>9</v>
      </c>
      <c r="J12" s="111">
        <f t="shared" si="2"/>
        <v>6.9558765563773797</v>
      </c>
      <c r="K12" s="110">
        <v>1</v>
      </c>
      <c r="L12" s="111">
        <f t="shared" si="3"/>
        <v>2.5756600128783003</v>
      </c>
      <c r="M12" s="110">
        <v>1</v>
      </c>
      <c r="N12" s="111">
        <f t="shared" si="4"/>
        <v>1.7673152713712599</v>
      </c>
      <c r="O12" s="110">
        <v>4</v>
      </c>
      <c r="P12" s="111">
        <f t="shared" si="5"/>
        <v>3.7885963250615644</v>
      </c>
      <c r="Q12" s="110">
        <v>2</v>
      </c>
      <c r="R12" s="111">
        <f t="shared" si="6"/>
        <v>14.153280022645246</v>
      </c>
      <c r="S12" s="110">
        <v>4</v>
      </c>
      <c r="T12" s="111">
        <f t="shared" si="7"/>
        <v>2.2645953168168846</v>
      </c>
      <c r="U12" s="110">
        <v>22</v>
      </c>
      <c r="V12" s="111">
        <f t="shared" si="8"/>
        <v>10.908369694565648</v>
      </c>
      <c r="W12" s="110">
        <v>0</v>
      </c>
      <c r="X12" s="111">
        <f t="shared" si="9"/>
        <v>0</v>
      </c>
      <c r="Y12" s="110">
        <v>0</v>
      </c>
      <c r="Z12" s="111">
        <f t="shared" si="10"/>
        <v>0</v>
      </c>
      <c r="AA12" s="110">
        <v>9</v>
      </c>
      <c r="AB12" s="111">
        <f t="shared" si="11"/>
        <v>7.5837370971139668</v>
      </c>
      <c r="AC12" s="110">
        <v>33</v>
      </c>
      <c r="AD12" s="111">
        <f t="shared" si="12"/>
        <v>8.9464595064265389</v>
      </c>
      <c r="AE12" s="110">
        <v>4</v>
      </c>
      <c r="AF12" s="111">
        <f t="shared" si="13"/>
        <v>30.409001064315039</v>
      </c>
      <c r="AG12" s="110">
        <v>0</v>
      </c>
      <c r="AH12" s="111">
        <f t="shared" si="14"/>
        <v>0</v>
      </c>
      <c r="AI12" s="110">
        <v>3</v>
      </c>
      <c r="AJ12" s="111">
        <f t="shared" si="15"/>
        <v>18.971732119142477</v>
      </c>
      <c r="AK12" s="110">
        <v>8</v>
      </c>
      <c r="AL12" s="111">
        <f t="shared" si="16"/>
        <v>4.9230466274053697</v>
      </c>
      <c r="AM12" s="110">
        <v>3</v>
      </c>
      <c r="AN12" s="111">
        <f t="shared" si="17"/>
        <v>6.2014221928228883</v>
      </c>
      <c r="AO12" s="110">
        <v>10</v>
      </c>
      <c r="AP12" s="111">
        <f t="shared" si="18"/>
        <v>7.0349708400458679</v>
      </c>
      <c r="AQ12" s="110">
        <v>0</v>
      </c>
      <c r="AR12" s="111">
        <f t="shared" si="19"/>
        <v>0</v>
      </c>
      <c r="AS12" s="110">
        <v>4</v>
      </c>
      <c r="AT12" s="111">
        <f t="shared" si="20"/>
        <v>2.5785989182777538</v>
      </c>
      <c r="AU12" s="110">
        <v>1</v>
      </c>
      <c r="AV12" s="111">
        <f t="shared" si="21"/>
        <v>5.112735824939926</v>
      </c>
      <c r="AW12" s="110">
        <v>0</v>
      </c>
      <c r="AX12" s="111">
        <f t="shared" si="22"/>
        <v>0</v>
      </c>
      <c r="AY12" s="110">
        <v>5</v>
      </c>
      <c r="AZ12" s="111">
        <f t="shared" si="23"/>
        <v>4.1192269034947522</v>
      </c>
      <c r="BA12" s="110">
        <v>19</v>
      </c>
      <c r="BB12" s="111">
        <f t="shared" si="24"/>
        <v>11.637450540835202</v>
      </c>
      <c r="BC12" s="110">
        <v>25</v>
      </c>
      <c r="BD12" s="111">
        <f t="shared" si="25"/>
        <v>9.2761624886830809</v>
      </c>
      <c r="BE12" s="110">
        <v>15</v>
      </c>
      <c r="BF12" s="111">
        <f t="shared" si="26"/>
        <v>22.459796963435451</v>
      </c>
      <c r="BG12" s="110">
        <v>3</v>
      </c>
      <c r="BH12" s="111">
        <f t="shared" si="27"/>
        <v>18.426386585590567</v>
      </c>
      <c r="BI12" s="110">
        <v>0</v>
      </c>
      <c r="BJ12" s="111">
        <f t="shared" si="28"/>
        <v>0</v>
      </c>
      <c r="BK12" s="110">
        <v>2</v>
      </c>
      <c r="BL12" s="111">
        <f t="shared" si="29"/>
        <v>2.0764766344466707</v>
      </c>
      <c r="BM12" s="110">
        <v>3</v>
      </c>
      <c r="BN12" s="111">
        <f t="shared" si="30"/>
        <v>15.029307148940434</v>
      </c>
      <c r="BO12" s="110">
        <v>23</v>
      </c>
      <c r="BP12" s="111">
        <f t="shared" si="31"/>
        <v>9.4363619952572027</v>
      </c>
      <c r="BQ12" s="110">
        <v>0</v>
      </c>
      <c r="BR12" s="111">
        <f t="shared" si="32"/>
        <v>0</v>
      </c>
      <c r="BS12" s="110">
        <v>12</v>
      </c>
      <c r="BT12" s="111">
        <f t="shared" si="33"/>
        <v>7.2868593636142824</v>
      </c>
      <c r="BU12" s="110">
        <v>6</v>
      </c>
      <c r="BV12" s="111">
        <f t="shared" si="34"/>
        <v>3.6862056042612532</v>
      </c>
      <c r="BW12" s="110">
        <v>7</v>
      </c>
      <c r="BX12" s="111">
        <f t="shared" si="35"/>
        <v>9.1916592257996754</v>
      </c>
      <c r="BY12" s="110">
        <v>2</v>
      </c>
      <c r="BZ12" s="111">
        <f t="shared" si="35"/>
        <v>26.677337601707347</v>
      </c>
      <c r="CA12" s="110">
        <v>2</v>
      </c>
      <c r="CB12" s="111">
        <f t="shared" si="36"/>
        <v>3.8652571362309875</v>
      </c>
      <c r="CC12" s="110">
        <v>9</v>
      </c>
      <c r="CD12" s="111">
        <f t="shared" si="37"/>
        <v>7.0908575210362113</v>
      </c>
      <c r="CE12" s="110">
        <v>0</v>
      </c>
      <c r="CF12" s="111">
        <f t="shared" si="38"/>
        <v>0</v>
      </c>
      <c r="CG12" s="110">
        <v>4</v>
      </c>
      <c r="CH12" s="111">
        <f t="shared" si="39"/>
        <v>4.2795853081836368</v>
      </c>
      <c r="CI12" s="110">
        <v>16</v>
      </c>
      <c r="CJ12" s="111">
        <f t="shared" si="40"/>
        <v>13.618875761805862</v>
      </c>
      <c r="CK12" s="110">
        <v>43</v>
      </c>
      <c r="CL12" s="111">
        <f t="shared" si="41"/>
        <v>25.314965265512772</v>
      </c>
      <c r="CM12" s="110">
        <v>33</v>
      </c>
      <c r="CN12" s="111">
        <f t="shared" si="42"/>
        <v>18.424740518237702</v>
      </c>
      <c r="CO12" s="110">
        <v>15</v>
      </c>
      <c r="CP12" s="111">
        <f t="shared" si="43"/>
        <v>27.156694125101836</v>
      </c>
      <c r="CQ12" s="110">
        <v>7</v>
      </c>
      <c r="CR12" s="111">
        <f t="shared" si="44"/>
        <v>14.223016905071521</v>
      </c>
      <c r="CS12" s="110">
        <v>4</v>
      </c>
      <c r="CT12" s="111">
        <f t="shared" si="45"/>
        <v>13.332888903703211</v>
      </c>
      <c r="CU12" s="110">
        <v>7</v>
      </c>
      <c r="CV12" s="111">
        <f t="shared" si="46"/>
        <v>3.535710677846247</v>
      </c>
      <c r="CW12" s="110">
        <v>4</v>
      </c>
      <c r="CX12" s="111">
        <f t="shared" si="47"/>
        <v>3.0916918510732034</v>
      </c>
      <c r="CY12" s="110">
        <v>1</v>
      </c>
      <c r="CZ12" s="111">
        <f t="shared" si="48"/>
        <v>2.7193865064041556</v>
      </c>
      <c r="DA12" s="110">
        <v>16</v>
      </c>
      <c r="DB12" s="111">
        <f t="shared" si="49"/>
        <v>8.6623679665632594</v>
      </c>
      <c r="DC12" s="110">
        <v>3</v>
      </c>
      <c r="DD12" s="111">
        <f t="shared" si="50"/>
        <v>1.7765670802120037</v>
      </c>
      <c r="DE12" s="110">
        <v>0</v>
      </c>
      <c r="DF12" s="111">
        <f t="shared" si="51"/>
        <v>0</v>
      </c>
      <c r="DG12" s="110">
        <v>0</v>
      </c>
      <c r="DH12" s="111">
        <f t="shared" si="52"/>
        <v>0</v>
      </c>
      <c r="DI12" s="110">
        <v>0</v>
      </c>
      <c r="DJ12" s="111">
        <f t="shared" si="53"/>
        <v>0</v>
      </c>
      <c r="DK12" s="110">
        <v>4</v>
      </c>
      <c r="DL12" s="111">
        <f t="shared" si="54"/>
        <v>6.1863004376807567</v>
      </c>
      <c r="DM12" s="110">
        <v>2</v>
      </c>
      <c r="DN12" s="111">
        <f t="shared" si="55"/>
        <v>17.573148229505318</v>
      </c>
      <c r="DO12" s="110">
        <v>17</v>
      </c>
      <c r="DP12" s="111">
        <f t="shared" si="56"/>
        <v>15.166113549584269</v>
      </c>
      <c r="DQ12" s="110">
        <v>0</v>
      </c>
      <c r="DR12" s="111">
        <f t="shared" si="57"/>
        <v>0</v>
      </c>
      <c r="DS12" s="110">
        <v>0</v>
      </c>
      <c r="DT12" s="111">
        <f t="shared" si="58"/>
        <v>0</v>
      </c>
      <c r="DU12" s="110">
        <v>3</v>
      </c>
      <c r="DV12" s="111">
        <f t="shared" si="59"/>
        <v>9.8505992447873911</v>
      </c>
      <c r="DW12" s="110">
        <v>4</v>
      </c>
      <c r="DX12" s="111">
        <f t="shared" si="60"/>
        <v>24.926777590826944</v>
      </c>
      <c r="DY12" s="110">
        <v>8</v>
      </c>
      <c r="DZ12" s="111">
        <f t="shared" si="61"/>
        <v>6.9966765786251539</v>
      </c>
      <c r="EA12" s="110">
        <v>1</v>
      </c>
      <c r="EB12" s="111">
        <f t="shared" si="62"/>
        <v>8.9549565684606431</v>
      </c>
      <c r="EC12" s="110">
        <v>0</v>
      </c>
      <c r="ED12" s="111">
        <f t="shared" si="63"/>
        <v>0</v>
      </c>
      <c r="EE12" s="110">
        <v>3</v>
      </c>
      <c r="EF12" s="111">
        <f t="shared" si="64"/>
        <v>14.881690560047621</v>
      </c>
      <c r="EG12" s="110">
        <v>0</v>
      </c>
      <c r="EH12" s="111">
        <f t="shared" si="65"/>
        <v>0</v>
      </c>
      <c r="EI12" s="110">
        <v>2</v>
      </c>
      <c r="EJ12" s="111">
        <f t="shared" si="66"/>
        <v>6.8075836481840772</v>
      </c>
      <c r="EK12" s="110">
        <v>2</v>
      </c>
      <c r="EL12" s="111">
        <f t="shared" si="67"/>
        <v>5.6168730867526051</v>
      </c>
      <c r="EM12" s="110">
        <v>8</v>
      </c>
      <c r="EN12" s="111">
        <f t="shared" si="68"/>
        <v>17.741506253880956</v>
      </c>
      <c r="EO12" s="110">
        <v>0</v>
      </c>
      <c r="EP12" s="111">
        <f t="shared" si="69"/>
        <v>0</v>
      </c>
      <c r="EQ12" s="110">
        <v>5</v>
      </c>
      <c r="ER12" s="111">
        <f t="shared" si="70"/>
        <v>2.841393419332841</v>
      </c>
      <c r="ES12" s="110">
        <v>17</v>
      </c>
      <c r="ET12" s="111">
        <f t="shared" si="71"/>
        <v>7.1448985424406972</v>
      </c>
      <c r="EU12" s="110">
        <v>1</v>
      </c>
      <c r="EV12" s="111">
        <f t="shared" si="72"/>
        <v>2.3155652294725142</v>
      </c>
      <c r="EW12" s="110">
        <v>23</v>
      </c>
      <c r="EX12" s="111">
        <f t="shared" si="73"/>
        <v>7.9427843257784794</v>
      </c>
      <c r="EY12" s="110">
        <v>11</v>
      </c>
      <c r="EZ12" s="111">
        <f t="shared" si="74"/>
        <v>11.041737768765936</v>
      </c>
      <c r="FA12" s="110">
        <v>5</v>
      </c>
      <c r="FB12" s="111">
        <f t="shared" si="75"/>
        <v>3.1480000755520021</v>
      </c>
      <c r="FC12" s="110">
        <v>0</v>
      </c>
      <c r="FD12" s="111">
        <f t="shared" si="76"/>
        <v>0</v>
      </c>
      <c r="FE12" s="110">
        <f t="shared" si="77"/>
        <v>534</v>
      </c>
      <c r="FF12" s="111">
        <f t="shared" si="76"/>
        <v>8.031203179514236</v>
      </c>
      <c r="FG12" s="57">
        <f t="shared" si="78"/>
        <v>390</v>
      </c>
      <c r="FH12" s="111">
        <f t="shared" si="76"/>
        <v>7.7810981563585742</v>
      </c>
      <c r="FJ12" s="59" t="s">
        <v>1788</v>
      </c>
      <c r="FK12" s="60">
        <f t="shared" si="79"/>
        <v>19</v>
      </c>
      <c r="FL12" s="61">
        <f t="shared" si="80"/>
        <v>11.637450540835202</v>
      </c>
      <c r="FN12" s="60">
        <f t="shared" si="81"/>
        <v>4</v>
      </c>
      <c r="FO12" s="61">
        <f t="shared" si="82"/>
        <v>6.1863004376807567</v>
      </c>
      <c r="FQ12" s="68">
        <f t="shared" si="83"/>
        <v>88.116478629965812</v>
      </c>
      <c r="FS12" s="63"/>
      <c r="FT12" s="62" t="s">
        <v>37</v>
      </c>
      <c r="FU12" s="63">
        <f t="shared" si="84"/>
        <v>153.42633271434394</v>
      </c>
      <c r="FV12" s="63">
        <f t="shared" si="85"/>
        <v>153.42723271434394</v>
      </c>
      <c r="FW12" s="63">
        <f t="shared" si="86"/>
        <v>49</v>
      </c>
      <c r="FX12" s="49" t="str">
        <f t="shared" si="87"/>
        <v xml:space="preserve">Greater Shepparton </v>
      </c>
      <c r="FY12" s="49">
        <f t="shared" si="88"/>
        <v>311.44251789297158</v>
      </c>
      <c r="FZ12" s="63"/>
      <c r="GC12" s="62" t="s">
        <v>37</v>
      </c>
    </row>
    <row r="13" spans="1:192" ht="14.25" customHeight="1">
      <c r="A13" s="55">
        <v>10</v>
      </c>
      <c r="B13" s="109" t="s">
        <v>1789</v>
      </c>
      <c r="C13" s="110">
        <v>0</v>
      </c>
      <c r="D13" s="111">
        <f t="shared" si="0"/>
        <v>0</v>
      </c>
      <c r="E13" s="110">
        <v>0</v>
      </c>
      <c r="F13" s="111">
        <f t="shared" si="0"/>
        <v>0</v>
      </c>
      <c r="G13" s="110">
        <v>0</v>
      </c>
      <c r="H13" s="111">
        <f t="shared" si="1"/>
        <v>0</v>
      </c>
      <c r="I13" s="110">
        <v>0</v>
      </c>
      <c r="J13" s="111">
        <f t="shared" si="2"/>
        <v>0</v>
      </c>
      <c r="K13" s="110">
        <v>0</v>
      </c>
      <c r="L13" s="111">
        <f t="shared" si="3"/>
        <v>0</v>
      </c>
      <c r="M13" s="110">
        <v>0</v>
      </c>
      <c r="N13" s="111">
        <f t="shared" si="4"/>
        <v>0</v>
      </c>
      <c r="O13" s="110">
        <v>0</v>
      </c>
      <c r="P13" s="111">
        <f t="shared" si="5"/>
        <v>0</v>
      </c>
      <c r="Q13" s="110">
        <v>0</v>
      </c>
      <c r="R13" s="111">
        <f t="shared" si="6"/>
        <v>0</v>
      </c>
      <c r="S13" s="110">
        <v>0</v>
      </c>
      <c r="T13" s="111">
        <f t="shared" si="7"/>
        <v>0</v>
      </c>
      <c r="U13" s="110">
        <v>0</v>
      </c>
      <c r="V13" s="111">
        <f t="shared" si="8"/>
        <v>0</v>
      </c>
      <c r="W13" s="110">
        <v>0</v>
      </c>
      <c r="X13" s="111">
        <f t="shared" si="9"/>
        <v>0</v>
      </c>
      <c r="Y13" s="110">
        <v>0</v>
      </c>
      <c r="Z13" s="111">
        <f t="shared" si="10"/>
        <v>0</v>
      </c>
      <c r="AA13" s="110">
        <v>0</v>
      </c>
      <c r="AB13" s="111">
        <f t="shared" si="11"/>
        <v>0</v>
      </c>
      <c r="AC13" s="110">
        <v>0</v>
      </c>
      <c r="AD13" s="111">
        <f t="shared" si="12"/>
        <v>0</v>
      </c>
      <c r="AE13" s="110">
        <v>0</v>
      </c>
      <c r="AF13" s="111">
        <f t="shared" si="13"/>
        <v>0</v>
      </c>
      <c r="AG13" s="110">
        <v>0</v>
      </c>
      <c r="AH13" s="111">
        <f t="shared" si="14"/>
        <v>0</v>
      </c>
      <c r="AI13" s="110">
        <v>0</v>
      </c>
      <c r="AJ13" s="111">
        <f t="shared" si="15"/>
        <v>0</v>
      </c>
      <c r="AK13" s="110">
        <v>0</v>
      </c>
      <c r="AL13" s="111">
        <f t="shared" si="16"/>
        <v>0</v>
      </c>
      <c r="AM13" s="110">
        <v>0</v>
      </c>
      <c r="AN13" s="111">
        <f t="shared" si="17"/>
        <v>0</v>
      </c>
      <c r="AO13" s="110">
        <v>0</v>
      </c>
      <c r="AP13" s="111">
        <f t="shared" si="18"/>
        <v>0</v>
      </c>
      <c r="AQ13" s="110">
        <v>0</v>
      </c>
      <c r="AR13" s="111">
        <f t="shared" si="19"/>
        <v>0</v>
      </c>
      <c r="AS13" s="110">
        <v>0</v>
      </c>
      <c r="AT13" s="111">
        <f t="shared" si="20"/>
        <v>0</v>
      </c>
      <c r="AU13" s="110">
        <v>0</v>
      </c>
      <c r="AV13" s="111">
        <f t="shared" si="21"/>
        <v>0</v>
      </c>
      <c r="AW13" s="110">
        <v>0</v>
      </c>
      <c r="AX13" s="111">
        <f t="shared" si="22"/>
        <v>0</v>
      </c>
      <c r="AY13" s="110">
        <v>0</v>
      </c>
      <c r="AZ13" s="111">
        <f t="shared" si="23"/>
        <v>0</v>
      </c>
      <c r="BA13" s="110">
        <v>0</v>
      </c>
      <c r="BB13" s="111">
        <f t="shared" si="24"/>
        <v>0</v>
      </c>
      <c r="BC13" s="110">
        <v>0</v>
      </c>
      <c r="BD13" s="111">
        <f t="shared" si="25"/>
        <v>0</v>
      </c>
      <c r="BE13" s="110">
        <v>0</v>
      </c>
      <c r="BF13" s="111">
        <f t="shared" si="26"/>
        <v>0</v>
      </c>
      <c r="BG13" s="110">
        <v>0</v>
      </c>
      <c r="BH13" s="111">
        <f t="shared" si="27"/>
        <v>0</v>
      </c>
      <c r="BI13" s="110">
        <v>0</v>
      </c>
      <c r="BJ13" s="111">
        <f t="shared" si="28"/>
        <v>0</v>
      </c>
      <c r="BK13" s="110">
        <v>0</v>
      </c>
      <c r="BL13" s="111">
        <f t="shared" si="29"/>
        <v>0</v>
      </c>
      <c r="BM13" s="110">
        <v>0</v>
      </c>
      <c r="BN13" s="111">
        <f t="shared" si="30"/>
        <v>0</v>
      </c>
      <c r="BO13" s="110">
        <v>1</v>
      </c>
      <c r="BP13" s="111">
        <f t="shared" si="31"/>
        <v>0.41027660848944358</v>
      </c>
      <c r="BQ13" s="110">
        <v>0</v>
      </c>
      <c r="BR13" s="111">
        <f t="shared" si="32"/>
        <v>0</v>
      </c>
      <c r="BS13" s="110">
        <v>0</v>
      </c>
      <c r="BT13" s="111">
        <f t="shared" si="33"/>
        <v>0</v>
      </c>
      <c r="BU13" s="110">
        <v>0</v>
      </c>
      <c r="BV13" s="111">
        <f t="shared" si="34"/>
        <v>0</v>
      </c>
      <c r="BW13" s="110">
        <v>0</v>
      </c>
      <c r="BX13" s="111">
        <f t="shared" si="35"/>
        <v>0</v>
      </c>
      <c r="BY13" s="110">
        <v>0</v>
      </c>
      <c r="BZ13" s="111">
        <f t="shared" si="35"/>
        <v>0</v>
      </c>
      <c r="CA13" s="110">
        <v>0</v>
      </c>
      <c r="CB13" s="111">
        <f t="shared" si="36"/>
        <v>0</v>
      </c>
      <c r="CC13" s="110">
        <v>0</v>
      </c>
      <c r="CD13" s="111">
        <f t="shared" si="37"/>
        <v>0</v>
      </c>
      <c r="CE13" s="110">
        <v>0</v>
      </c>
      <c r="CF13" s="111">
        <f t="shared" si="38"/>
        <v>0</v>
      </c>
      <c r="CG13" s="110">
        <v>0</v>
      </c>
      <c r="CH13" s="111">
        <f t="shared" si="39"/>
        <v>0</v>
      </c>
      <c r="CI13" s="110">
        <v>0</v>
      </c>
      <c r="CJ13" s="111">
        <f t="shared" si="40"/>
        <v>0</v>
      </c>
      <c r="CK13" s="110">
        <v>0</v>
      </c>
      <c r="CL13" s="111">
        <f t="shared" si="41"/>
        <v>0</v>
      </c>
      <c r="CM13" s="110">
        <v>0</v>
      </c>
      <c r="CN13" s="111">
        <f t="shared" si="42"/>
        <v>0</v>
      </c>
      <c r="CO13" s="110">
        <v>3</v>
      </c>
      <c r="CP13" s="111">
        <f t="shared" si="43"/>
        <v>5.4313388250203678</v>
      </c>
      <c r="CQ13" s="110">
        <v>0</v>
      </c>
      <c r="CR13" s="111">
        <f t="shared" si="44"/>
        <v>0</v>
      </c>
      <c r="CS13" s="110">
        <v>0</v>
      </c>
      <c r="CT13" s="111">
        <f t="shared" si="45"/>
        <v>0</v>
      </c>
      <c r="CU13" s="110">
        <v>0</v>
      </c>
      <c r="CV13" s="111">
        <f t="shared" si="46"/>
        <v>0</v>
      </c>
      <c r="CW13" s="110">
        <v>0</v>
      </c>
      <c r="CX13" s="111">
        <f t="shared" si="47"/>
        <v>0</v>
      </c>
      <c r="CY13" s="110">
        <v>0</v>
      </c>
      <c r="CZ13" s="111">
        <f t="shared" si="48"/>
        <v>0</v>
      </c>
      <c r="DA13" s="110">
        <v>0</v>
      </c>
      <c r="DB13" s="111">
        <f t="shared" si="49"/>
        <v>0</v>
      </c>
      <c r="DC13" s="110">
        <v>0</v>
      </c>
      <c r="DD13" s="111">
        <f t="shared" si="50"/>
        <v>0</v>
      </c>
      <c r="DE13" s="110">
        <v>0</v>
      </c>
      <c r="DF13" s="111">
        <f t="shared" si="51"/>
        <v>0</v>
      </c>
      <c r="DG13" s="110">
        <v>0</v>
      </c>
      <c r="DH13" s="111">
        <f t="shared" si="52"/>
        <v>0</v>
      </c>
      <c r="DI13" s="110">
        <v>0</v>
      </c>
      <c r="DJ13" s="111">
        <f t="shared" si="53"/>
        <v>0</v>
      </c>
      <c r="DK13" s="110">
        <v>0</v>
      </c>
      <c r="DL13" s="111">
        <f t="shared" si="54"/>
        <v>0</v>
      </c>
      <c r="DM13" s="110">
        <v>0</v>
      </c>
      <c r="DN13" s="111">
        <f t="shared" si="55"/>
        <v>0</v>
      </c>
      <c r="DO13" s="110">
        <v>0</v>
      </c>
      <c r="DP13" s="111">
        <f t="shared" si="56"/>
        <v>0</v>
      </c>
      <c r="DQ13" s="110">
        <v>0</v>
      </c>
      <c r="DR13" s="111">
        <f t="shared" si="57"/>
        <v>0</v>
      </c>
      <c r="DS13" s="110">
        <v>0</v>
      </c>
      <c r="DT13" s="111">
        <f t="shared" si="58"/>
        <v>0</v>
      </c>
      <c r="DU13" s="110">
        <v>0</v>
      </c>
      <c r="DV13" s="111">
        <f t="shared" si="59"/>
        <v>0</v>
      </c>
      <c r="DW13" s="110">
        <v>0</v>
      </c>
      <c r="DX13" s="111">
        <f t="shared" si="60"/>
        <v>0</v>
      </c>
      <c r="DY13" s="110">
        <v>0</v>
      </c>
      <c r="DZ13" s="111">
        <f t="shared" si="61"/>
        <v>0</v>
      </c>
      <c r="EA13" s="110">
        <v>0</v>
      </c>
      <c r="EB13" s="111">
        <f t="shared" si="62"/>
        <v>0</v>
      </c>
      <c r="EC13" s="110">
        <v>0</v>
      </c>
      <c r="ED13" s="111">
        <f t="shared" si="63"/>
        <v>0</v>
      </c>
      <c r="EE13" s="110">
        <v>0</v>
      </c>
      <c r="EF13" s="111">
        <f t="shared" si="64"/>
        <v>0</v>
      </c>
      <c r="EG13" s="110">
        <v>0</v>
      </c>
      <c r="EH13" s="111">
        <f t="shared" si="65"/>
        <v>0</v>
      </c>
      <c r="EI13" s="110">
        <v>0</v>
      </c>
      <c r="EJ13" s="111">
        <f t="shared" si="66"/>
        <v>0</v>
      </c>
      <c r="EK13" s="110">
        <v>0</v>
      </c>
      <c r="EL13" s="111">
        <f t="shared" si="67"/>
        <v>0</v>
      </c>
      <c r="EM13" s="110">
        <v>0</v>
      </c>
      <c r="EN13" s="111">
        <f t="shared" si="68"/>
        <v>0</v>
      </c>
      <c r="EO13" s="110">
        <v>0</v>
      </c>
      <c r="EP13" s="111">
        <f t="shared" si="69"/>
        <v>0</v>
      </c>
      <c r="EQ13" s="110">
        <v>2</v>
      </c>
      <c r="ER13" s="111">
        <f t="shared" si="70"/>
        <v>1.1365573677331362</v>
      </c>
      <c r="ES13" s="110">
        <v>0</v>
      </c>
      <c r="ET13" s="111">
        <f t="shared" si="71"/>
        <v>0</v>
      </c>
      <c r="EU13" s="110">
        <v>0</v>
      </c>
      <c r="EV13" s="111">
        <f t="shared" si="72"/>
        <v>0</v>
      </c>
      <c r="EW13" s="110">
        <v>0</v>
      </c>
      <c r="EX13" s="111">
        <f t="shared" si="73"/>
        <v>0</v>
      </c>
      <c r="EY13" s="110">
        <v>0</v>
      </c>
      <c r="EZ13" s="111">
        <f t="shared" si="74"/>
        <v>0</v>
      </c>
      <c r="FA13" s="110">
        <v>0</v>
      </c>
      <c r="FB13" s="111">
        <f t="shared" si="75"/>
        <v>0</v>
      </c>
      <c r="FC13" s="110">
        <v>0</v>
      </c>
      <c r="FD13" s="111">
        <f t="shared" si="76"/>
        <v>0</v>
      </c>
      <c r="FE13" s="110">
        <f t="shared" si="77"/>
        <v>6</v>
      </c>
      <c r="FF13" s="111">
        <f t="shared" si="76"/>
        <v>9.0238237972070062E-2</v>
      </c>
      <c r="FG13" s="57">
        <f t="shared" si="78"/>
        <v>3</v>
      </c>
      <c r="FH13" s="111">
        <f t="shared" si="76"/>
        <v>5.9854601202758255E-2</v>
      </c>
      <c r="FJ13" s="59" t="s">
        <v>1789</v>
      </c>
      <c r="FK13" s="60">
        <f t="shared" si="79"/>
        <v>0</v>
      </c>
      <c r="FL13" s="61">
        <f t="shared" si="80"/>
        <v>0</v>
      </c>
      <c r="FN13" s="60">
        <f t="shared" si="81"/>
        <v>0</v>
      </c>
      <c r="FO13" s="61">
        <f t="shared" si="82"/>
        <v>0</v>
      </c>
      <c r="FQ13" s="68" t="str">
        <f t="shared" si="83"/>
        <v/>
      </c>
      <c r="FS13" s="63"/>
      <c r="FT13" s="62" t="s">
        <v>38</v>
      </c>
      <c r="FU13" s="63">
        <f t="shared" si="84"/>
        <v>303.94684648948828</v>
      </c>
      <c r="FV13" s="63">
        <f t="shared" si="85"/>
        <v>303.94784648948826</v>
      </c>
      <c r="FW13" s="63">
        <f t="shared" si="86"/>
        <v>10</v>
      </c>
      <c r="FX13" s="49" t="str">
        <f t="shared" si="87"/>
        <v xml:space="preserve">Brimbank </v>
      </c>
      <c r="FY13" s="49">
        <f t="shared" si="88"/>
        <v>303.94684648948828</v>
      </c>
      <c r="FZ13" s="63"/>
      <c r="GC13" s="62" t="s">
        <v>38</v>
      </c>
    </row>
    <row r="14" spans="1:192" ht="14.25" customHeight="1">
      <c r="A14" s="55">
        <v>11</v>
      </c>
      <c r="B14" s="109" t="s">
        <v>1790</v>
      </c>
      <c r="C14" s="110">
        <v>0</v>
      </c>
      <c r="D14" s="111">
        <f t="shared" si="0"/>
        <v>0</v>
      </c>
      <c r="E14" s="110">
        <v>2</v>
      </c>
      <c r="F14" s="111">
        <f t="shared" si="0"/>
        <v>16.775708773695687</v>
      </c>
      <c r="G14" s="110">
        <v>33</v>
      </c>
      <c r="H14" s="111">
        <f t="shared" si="1"/>
        <v>29.15632206250055</v>
      </c>
      <c r="I14" s="110">
        <v>31</v>
      </c>
      <c r="J14" s="111">
        <f t="shared" si="2"/>
        <v>23.959130360855418</v>
      </c>
      <c r="K14" s="110">
        <v>2</v>
      </c>
      <c r="L14" s="111">
        <f t="shared" si="3"/>
        <v>5.1513200257566005</v>
      </c>
      <c r="M14" s="110">
        <v>13</v>
      </c>
      <c r="N14" s="111">
        <f t="shared" si="4"/>
        <v>22.975098527826379</v>
      </c>
      <c r="O14" s="110">
        <v>21</v>
      </c>
      <c r="P14" s="111">
        <f t="shared" si="5"/>
        <v>19.890130706573213</v>
      </c>
      <c r="Q14" s="110">
        <v>4</v>
      </c>
      <c r="R14" s="111">
        <f t="shared" si="6"/>
        <v>28.306560045290492</v>
      </c>
      <c r="S14" s="110">
        <v>20</v>
      </c>
      <c r="T14" s="111">
        <f t="shared" si="7"/>
        <v>11.322976584084424</v>
      </c>
      <c r="U14" s="110">
        <v>130</v>
      </c>
      <c r="V14" s="111">
        <f t="shared" si="8"/>
        <v>64.458548195160645</v>
      </c>
      <c r="W14" s="110">
        <v>0</v>
      </c>
      <c r="X14" s="111">
        <f t="shared" si="9"/>
        <v>0</v>
      </c>
      <c r="Y14" s="110">
        <v>2</v>
      </c>
      <c r="Z14" s="111">
        <f t="shared" si="10"/>
        <v>5.2963296435570149</v>
      </c>
      <c r="AA14" s="110">
        <v>36</v>
      </c>
      <c r="AB14" s="111">
        <f t="shared" si="11"/>
        <v>30.334948388455867</v>
      </c>
      <c r="AC14" s="110">
        <v>148</v>
      </c>
      <c r="AD14" s="111">
        <f t="shared" si="12"/>
        <v>40.123515362155388</v>
      </c>
      <c r="AE14" s="110">
        <v>1</v>
      </c>
      <c r="AF14" s="111">
        <f t="shared" si="13"/>
        <v>7.6022502660787596</v>
      </c>
      <c r="AG14" s="110">
        <v>3</v>
      </c>
      <c r="AH14" s="111">
        <f t="shared" si="14"/>
        <v>13.932751253947613</v>
      </c>
      <c r="AI14" s="110">
        <v>2</v>
      </c>
      <c r="AJ14" s="111">
        <f t="shared" si="15"/>
        <v>12.647821412761651</v>
      </c>
      <c r="AK14" s="110">
        <v>64</v>
      </c>
      <c r="AL14" s="111">
        <f t="shared" si="16"/>
        <v>39.384373019242958</v>
      </c>
      <c r="AM14" s="110">
        <v>6</v>
      </c>
      <c r="AN14" s="111">
        <f t="shared" si="17"/>
        <v>12.402844385645777</v>
      </c>
      <c r="AO14" s="110">
        <v>54</v>
      </c>
      <c r="AP14" s="111">
        <f t="shared" si="18"/>
        <v>37.988842536247688</v>
      </c>
      <c r="AQ14" s="110">
        <v>0</v>
      </c>
      <c r="AR14" s="111">
        <f t="shared" si="19"/>
        <v>0</v>
      </c>
      <c r="AS14" s="110">
        <v>21</v>
      </c>
      <c r="AT14" s="111">
        <f t="shared" si="20"/>
        <v>13.537644320958208</v>
      </c>
      <c r="AU14" s="110">
        <v>3</v>
      </c>
      <c r="AV14" s="111">
        <f t="shared" si="21"/>
        <v>15.338207474819775</v>
      </c>
      <c r="AW14" s="110">
        <v>1</v>
      </c>
      <c r="AX14" s="111">
        <f t="shared" si="22"/>
        <v>4.037956793862306</v>
      </c>
      <c r="AY14" s="110">
        <v>16</v>
      </c>
      <c r="AZ14" s="111">
        <f t="shared" si="23"/>
        <v>13.181526091183207</v>
      </c>
      <c r="BA14" s="110">
        <v>116</v>
      </c>
      <c r="BB14" s="111">
        <f t="shared" si="24"/>
        <v>71.049698038783333</v>
      </c>
      <c r="BC14" s="110">
        <v>90</v>
      </c>
      <c r="BD14" s="111">
        <f t="shared" si="25"/>
        <v>33.394184959259093</v>
      </c>
      <c r="BE14" s="110">
        <v>18</v>
      </c>
      <c r="BF14" s="111">
        <f t="shared" si="26"/>
        <v>26.951756356122541</v>
      </c>
      <c r="BG14" s="110">
        <v>1</v>
      </c>
      <c r="BH14" s="111">
        <f t="shared" si="27"/>
        <v>6.1421288618635224</v>
      </c>
      <c r="BI14" s="110">
        <v>0</v>
      </c>
      <c r="BJ14" s="111">
        <f t="shared" si="28"/>
        <v>0</v>
      </c>
      <c r="BK14" s="110">
        <v>20</v>
      </c>
      <c r="BL14" s="111">
        <f t="shared" si="29"/>
        <v>20.764766344466707</v>
      </c>
      <c r="BM14" s="110">
        <v>3</v>
      </c>
      <c r="BN14" s="111">
        <f t="shared" si="30"/>
        <v>15.029307148940434</v>
      </c>
      <c r="BO14" s="110">
        <v>59</v>
      </c>
      <c r="BP14" s="111">
        <f t="shared" si="31"/>
        <v>24.206319900877173</v>
      </c>
      <c r="BQ14" s="110">
        <v>0</v>
      </c>
      <c r="BR14" s="111">
        <f t="shared" si="32"/>
        <v>0</v>
      </c>
      <c r="BS14" s="110">
        <v>50</v>
      </c>
      <c r="BT14" s="111">
        <f t="shared" si="33"/>
        <v>30.361914015059511</v>
      </c>
      <c r="BU14" s="110">
        <v>16</v>
      </c>
      <c r="BV14" s="111">
        <f t="shared" si="34"/>
        <v>9.8298816113633425</v>
      </c>
      <c r="BW14" s="110">
        <v>33</v>
      </c>
      <c r="BX14" s="111">
        <f t="shared" si="35"/>
        <v>43.332107778769895</v>
      </c>
      <c r="BY14" s="110">
        <v>0</v>
      </c>
      <c r="BZ14" s="111">
        <f t="shared" si="35"/>
        <v>0</v>
      </c>
      <c r="CA14" s="110">
        <v>1</v>
      </c>
      <c r="CB14" s="111">
        <f t="shared" si="36"/>
        <v>1.9326285681154938</v>
      </c>
      <c r="CC14" s="110">
        <v>12</v>
      </c>
      <c r="CD14" s="111">
        <f t="shared" si="37"/>
        <v>9.4544766947149466</v>
      </c>
      <c r="CE14" s="110">
        <v>0</v>
      </c>
      <c r="CF14" s="111">
        <f t="shared" si="38"/>
        <v>0</v>
      </c>
      <c r="CG14" s="110">
        <v>67</v>
      </c>
      <c r="CH14" s="111">
        <f t="shared" si="39"/>
        <v>71.68305391207592</v>
      </c>
      <c r="CI14" s="110">
        <v>18</v>
      </c>
      <c r="CJ14" s="111">
        <f t="shared" si="40"/>
        <v>15.321235232031597</v>
      </c>
      <c r="CK14" s="110">
        <v>216</v>
      </c>
      <c r="CL14" s="111">
        <f t="shared" si="41"/>
        <v>127.16354645001765</v>
      </c>
      <c r="CM14" s="110">
        <v>98</v>
      </c>
      <c r="CN14" s="111">
        <f t="shared" si="42"/>
        <v>54.715896084463481</v>
      </c>
      <c r="CO14" s="110">
        <v>19</v>
      </c>
      <c r="CP14" s="111">
        <f t="shared" si="43"/>
        <v>34.398479225128995</v>
      </c>
      <c r="CQ14" s="110">
        <v>3</v>
      </c>
      <c r="CR14" s="111">
        <f t="shared" si="44"/>
        <v>6.0955786736020805</v>
      </c>
      <c r="CS14" s="110">
        <v>3</v>
      </c>
      <c r="CT14" s="111">
        <f t="shared" si="45"/>
        <v>9.999666677777407</v>
      </c>
      <c r="CU14" s="110">
        <v>44</v>
      </c>
      <c r="CV14" s="111">
        <f t="shared" si="46"/>
        <v>22.224467117890697</v>
      </c>
      <c r="CW14" s="110">
        <v>37</v>
      </c>
      <c r="CX14" s="111">
        <f t="shared" si="47"/>
        <v>28.598149622427133</v>
      </c>
      <c r="CY14" s="110">
        <v>6</v>
      </c>
      <c r="CZ14" s="111">
        <f t="shared" si="48"/>
        <v>16.316319038424933</v>
      </c>
      <c r="DA14" s="110">
        <v>39</v>
      </c>
      <c r="DB14" s="111">
        <f t="shared" si="49"/>
        <v>21.114521918497946</v>
      </c>
      <c r="DC14" s="110">
        <v>19</v>
      </c>
      <c r="DD14" s="111">
        <f t="shared" si="50"/>
        <v>11.251591508009357</v>
      </c>
      <c r="DE14" s="110">
        <v>3</v>
      </c>
      <c r="DF14" s="111">
        <f t="shared" si="51"/>
        <v>14.854426619132502</v>
      </c>
      <c r="DG14" s="110">
        <v>0</v>
      </c>
      <c r="DH14" s="111">
        <f t="shared" si="52"/>
        <v>0</v>
      </c>
      <c r="DI14" s="110">
        <v>0</v>
      </c>
      <c r="DJ14" s="111">
        <f t="shared" si="53"/>
        <v>0</v>
      </c>
      <c r="DK14" s="110">
        <v>9</v>
      </c>
      <c r="DL14" s="111">
        <f t="shared" si="54"/>
        <v>13.919175984781701</v>
      </c>
      <c r="DM14" s="110">
        <v>0</v>
      </c>
      <c r="DN14" s="111">
        <f t="shared" si="55"/>
        <v>0</v>
      </c>
      <c r="DO14" s="110">
        <v>39</v>
      </c>
      <c r="DP14" s="111">
        <f t="shared" si="56"/>
        <v>34.792848731399204</v>
      </c>
      <c r="DQ14" s="110">
        <v>0</v>
      </c>
      <c r="DR14" s="111">
        <f t="shared" si="57"/>
        <v>0</v>
      </c>
      <c r="DS14" s="110">
        <v>0</v>
      </c>
      <c r="DT14" s="111">
        <f t="shared" si="58"/>
        <v>0</v>
      </c>
      <c r="DU14" s="110">
        <v>1</v>
      </c>
      <c r="DV14" s="111">
        <f t="shared" si="59"/>
        <v>3.2835330815957975</v>
      </c>
      <c r="DW14" s="110">
        <v>4</v>
      </c>
      <c r="DX14" s="111">
        <f t="shared" si="60"/>
        <v>24.926777590826944</v>
      </c>
      <c r="DY14" s="110">
        <v>40</v>
      </c>
      <c r="DZ14" s="111">
        <f t="shared" si="61"/>
        <v>34.983382893125764</v>
      </c>
      <c r="EA14" s="110">
        <v>2</v>
      </c>
      <c r="EB14" s="111">
        <f t="shared" si="62"/>
        <v>17.909913136921286</v>
      </c>
      <c r="EC14" s="110">
        <v>2</v>
      </c>
      <c r="ED14" s="111">
        <f t="shared" si="63"/>
        <v>5.5129830751419595</v>
      </c>
      <c r="EE14" s="110">
        <v>2</v>
      </c>
      <c r="EF14" s="111">
        <f t="shared" si="64"/>
        <v>9.9211270400317471</v>
      </c>
      <c r="EG14" s="110">
        <v>0</v>
      </c>
      <c r="EH14" s="111">
        <f t="shared" si="65"/>
        <v>0</v>
      </c>
      <c r="EI14" s="110">
        <v>3</v>
      </c>
      <c r="EJ14" s="111">
        <f t="shared" si="66"/>
        <v>10.211375472276115</v>
      </c>
      <c r="EK14" s="110">
        <v>3</v>
      </c>
      <c r="EL14" s="111">
        <f t="shared" si="67"/>
        <v>8.4253096301289059</v>
      </c>
      <c r="EM14" s="110">
        <v>10</v>
      </c>
      <c r="EN14" s="111">
        <f t="shared" si="68"/>
        <v>22.176882817351192</v>
      </c>
      <c r="EO14" s="110">
        <v>0</v>
      </c>
      <c r="EP14" s="111">
        <f t="shared" si="69"/>
        <v>0</v>
      </c>
      <c r="EQ14" s="110">
        <v>33</v>
      </c>
      <c r="ER14" s="111">
        <f t="shared" si="70"/>
        <v>18.753196567596749</v>
      </c>
      <c r="ES14" s="110">
        <v>48</v>
      </c>
      <c r="ET14" s="111">
        <f t="shared" si="71"/>
        <v>20.173831178656087</v>
      </c>
      <c r="EU14" s="110">
        <v>8</v>
      </c>
      <c r="EV14" s="111">
        <f t="shared" si="72"/>
        <v>18.524521835780114</v>
      </c>
      <c r="EW14" s="110">
        <v>135</v>
      </c>
      <c r="EX14" s="111">
        <f t="shared" si="73"/>
        <v>46.620690607830205</v>
      </c>
      <c r="EY14" s="110">
        <v>83</v>
      </c>
      <c r="EZ14" s="111">
        <f t="shared" si="74"/>
        <v>83.314930437052055</v>
      </c>
      <c r="FA14" s="110">
        <v>31</v>
      </c>
      <c r="FB14" s="111">
        <f t="shared" si="75"/>
        <v>19.517600468422412</v>
      </c>
      <c r="FC14" s="110">
        <v>0</v>
      </c>
      <c r="FD14" s="111">
        <f t="shared" si="76"/>
        <v>0</v>
      </c>
      <c r="FE14" s="110">
        <f t="shared" si="77"/>
        <v>2057</v>
      </c>
      <c r="FF14" s="111">
        <f t="shared" si="76"/>
        <v>30.936675918091353</v>
      </c>
      <c r="FG14" s="57">
        <f t="shared" si="78"/>
        <v>1754</v>
      </c>
      <c r="FH14" s="111">
        <f t="shared" si="76"/>
        <v>34.99499016987933</v>
      </c>
      <c r="FJ14" s="59" t="s">
        <v>1790</v>
      </c>
      <c r="FK14" s="60">
        <f t="shared" si="79"/>
        <v>116</v>
      </c>
      <c r="FL14" s="61">
        <f t="shared" si="80"/>
        <v>71.049698038783333</v>
      </c>
      <c r="FN14" s="60">
        <f t="shared" si="81"/>
        <v>9</v>
      </c>
      <c r="FO14" s="61">
        <f t="shared" si="82"/>
        <v>13.919175984781701</v>
      </c>
      <c r="FQ14" s="68">
        <f t="shared" si="83"/>
        <v>410.44471394329906</v>
      </c>
      <c r="FS14" s="63"/>
      <c r="FT14" s="62" t="s">
        <v>39</v>
      </c>
      <c r="FU14" s="63">
        <f t="shared" si="84"/>
        <v>65.88700378850271</v>
      </c>
      <c r="FV14" s="63">
        <f t="shared" si="85"/>
        <v>65.888103788502704</v>
      </c>
      <c r="FW14" s="63">
        <f t="shared" si="86"/>
        <v>76</v>
      </c>
      <c r="FX14" s="49" t="str">
        <f t="shared" si="87"/>
        <v xml:space="preserve">Pyrenees </v>
      </c>
      <c r="FY14" s="49">
        <f t="shared" si="88"/>
        <v>301.75806874836002</v>
      </c>
      <c r="FZ14" s="63"/>
      <c r="GC14" s="62" t="s">
        <v>39</v>
      </c>
    </row>
    <row r="15" spans="1:192" ht="14.25" customHeight="1">
      <c r="A15" s="55">
        <v>12</v>
      </c>
      <c r="B15" s="109" t="s">
        <v>1791</v>
      </c>
      <c r="C15" s="110">
        <v>0</v>
      </c>
      <c r="D15" s="111">
        <f t="shared" si="0"/>
        <v>0</v>
      </c>
      <c r="E15" s="110">
        <v>0</v>
      </c>
      <c r="F15" s="111">
        <f t="shared" si="0"/>
        <v>0</v>
      </c>
      <c r="G15" s="110">
        <v>6</v>
      </c>
      <c r="H15" s="111">
        <f t="shared" si="1"/>
        <v>5.3011494659091909</v>
      </c>
      <c r="I15" s="110">
        <v>3</v>
      </c>
      <c r="J15" s="111">
        <f t="shared" si="2"/>
        <v>2.31862551879246</v>
      </c>
      <c r="K15" s="110">
        <v>1</v>
      </c>
      <c r="L15" s="111">
        <f t="shared" si="3"/>
        <v>2.5756600128783003</v>
      </c>
      <c r="M15" s="110">
        <v>3</v>
      </c>
      <c r="N15" s="111">
        <f t="shared" si="4"/>
        <v>5.3019458141137799</v>
      </c>
      <c r="O15" s="110">
        <v>6</v>
      </c>
      <c r="P15" s="111">
        <f t="shared" si="5"/>
        <v>5.6828944875923471</v>
      </c>
      <c r="Q15" s="110">
        <v>1</v>
      </c>
      <c r="R15" s="111">
        <f t="shared" si="6"/>
        <v>7.0766400113226231</v>
      </c>
      <c r="S15" s="110">
        <v>1</v>
      </c>
      <c r="T15" s="111">
        <f t="shared" si="7"/>
        <v>0.56614882920422116</v>
      </c>
      <c r="U15" s="110">
        <v>9</v>
      </c>
      <c r="V15" s="111">
        <f t="shared" si="8"/>
        <v>4.4625148750495836</v>
      </c>
      <c r="W15" s="110">
        <v>0</v>
      </c>
      <c r="X15" s="111">
        <f t="shared" si="9"/>
        <v>0</v>
      </c>
      <c r="Y15" s="110">
        <v>1</v>
      </c>
      <c r="Z15" s="111">
        <f t="shared" si="10"/>
        <v>2.6481648217785074</v>
      </c>
      <c r="AA15" s="110">
        <v>4</v>
      </c>
      <c r="AB15" s="111">
        <f t="shared" si="11"/>
        <v>3.3705498209395408</v>
      </c>
      <c r="AC15" s="110">
        <v>21</v>
      </c>
      <c r="AD15" s="111">
        <f t="shared" si="12"/>
        <v>5.6932015040896164</v>
      </c>
      <c r="AE15" s="110">
        <v>0</v>
      </c>
      <c r="AF15" s="111">
        <f t="shared" si="13"/>
        <v>0</v>
      </c>
      <c r="AG15" s="110">
        <v>0</v>
      </c>
      <c r="AH15" s="111">
        <f t="shared" si="14"/>
        <v>0</v>
      </c>
      <c r="AI15" s="110">
        <v>0</v>
      </c>
      <c r="AJ15" s="111">
        <f t="shared" si="15"/>
        <v>0</v>
      </c>
      <c r="AK15" s="110">
        <v>9</v>
      </c>
      <c r="AL15" s="111">
        <f t="shared" si="16"/>
        <v>5.5384274558310409</v>
      </c>
      <c r="AM15" s="110">
        <v>0</v>
      </c>
      <c r="AN15" s="111">
        <f t="shared" si="17"/>
        <v>0</v>
      </c>
      <c r="AO15" s="110">
        <v>5</v>
      </c>
      <c r="AP15" s="111">
        <f t="shared" si="18"/>
        <v>3.517485420022934</v>
      </c>
      <c r="AQ15" s="110">
        <v>0</v>
      </c>
      <c r="AR15" s="111">
        <f t="shared" si="19"/>
        <v>0</v>
      </c>
      <c r="AS15" s="110">
        <v>4</v>
      </c>
      <c r="AT15" s="111">
        <f t="shared" si="20"/>
        <v>2.5785989182777538</v>
      </c>
      <c r="AU15" s="110">
        <v>1</v>
      </c>
      <c r="AV15" s="111">
        <f t="shared" si="21"/>
        <v>5.112735824939926</v>
      </c>
      <c r="AW15" s="110">
        <v>0</v>
      </c>
      <c r="AX15" s="111">
        <f t="shared" si="22"/>
        <v>0</v>
      </c>
      <c r="AY15" s="110">
        <v>6</v>
      </c>
      <c r="AZ15" s="111">
        <f t="shared" si="23"/>
        <v>4.9430722841937023</v>
      </c>
      <c r="BA15" s="110">
        <v>15</v>
      </c>
      <c r="BB15" s="111">
        <f t="shared" si="24"/>
        <v>9.1874609532909481</v>
      </c>
      <c r="BC15" s="110">
        <v>11</v>
      </c>
      <c r="BD15" s="111">
        <f t="shared" si="25"/>
        <v>4.081511495020556</v>
      </c>
      <c r="BE15" s="110">
        <v>0</v>
      </c>
      <c r="BF15" s="111">
        <f t="shared" si="26"/>
        <v>0</v>
      </c>
      <c r="BG15" s="110">
        <v>0</v>
      </c>
      <c r="BH15" s="111">
        <f t="shared" si="27"/>
        <v>0</v>
      </c>
      <c r="BI15" s="110">
        <v>0</v>
      </c>
      <c r="BJ15" s="111">
        <f t="shared" si="28"/>
        <v>0</v>
      </c>
      <c r="BK15" s="110">
        <v>6</v>
      </c>
      <c r="BL15" s="111">
        <f t="shared" si="29"/>
        <v>6.2294299033400131</v>
      </c>
      <c r="BM15" s="110">
        <v>1</v>
      </c>
      <c r="BN15" s="111">
        <f t="shared" si="30"/>
        <v>5.0097690496468115</v>
      </c>
      <c r="BO15" s="110">
        <v>12</v>
      </c>
      <c r="BP15" s="111">
        <f t="shared" si="31"/>
        <v>4.923319301873323</v>
      </c>
      <c r="BQ15" s="110">
        <v>0</v>
      </c>
      <c r="BR15" s="111">
        <f t="shared" si="32"/>
        <v>0</v>
      </c>
      <c r="BS15" s="110">
        <v>8</v>
      </c>
      <c r="BT15" s="111">
        <f t="shared" si="33"/>
        <v>4.8579062424095216</v>
      </c>
      <c r="BU15" s="110">
        <v>2</v>
      </c>
      <c r="BV15" s="111">
        <f t="shared" si="34"/>
        <v>1.2287352014204178</v>
      </c>
      <c r="BW15" s="110">
        <v>6</v>
      </c>
      <c r="BX15" s="111">
        <f t="shared" si="35"/>
        <v>7.8785650506854354</v>
      </c>
      <c r="BY15" s="110">
        <v>0</v>
      </c>
      <c r="BZ15" s="111">
        <f t="shared" si="35"/>
        <v>0</v>
      </c>
      <c r="CA15" s="110">
        <v>1</v>
      </c>
      <c r="CB15" s="111">
        <f t="shared" si="36"/>
        <v>1.9326285681154938</v>
      </c>
      <c r="CC15" s="110">
        <v>4</v>
      </c>
      <c r="CD15" s="111">
        <f t="shared" si="37"/>
        <v>3.1514922315716491</v>
      </c>
      <c r="CE15" s="110">
        <v>0</v>
      </c>
      <c r="CF15" s="111">
        <f t="shared" si="38"/>
        <v>0</v>
      </c>
      <c r="CG15" s="110">
        <v>14</v>
      </c>
      <c r="CH15" s="111">
        <f t="shared" si="39"/>
        <v>14.97854857864273</v>
      </c>
      <c r="CI15" s="110">
        <v>2</v>
      </c>
      <c r="CJ15" s="111">
        <f t="shared" si="40"/>
        <v>1.7023594702257328</v>
      </c>
      <c r="CK15" s="110">
        <v>30</v>
      </c>
      <c r="CL15" s="111">
        <f t="shared" si="41"/>
        <v>17.661603673613563</v>
      </c>
      <c r="CM15" s="110">
        <v>14</v>
      </c>
      <c r="CN15" s="111">
        <f t="shared" si="42"/>
        <v>7.8165565834947817</v>
      </c>
      <c r="CO15" s="110">
        <v>2</v>
      </c>
      <c r="CP15" s="111">
        <f t="shared" si="43"/>
        <v>3.6208925500135782</v>
      </c>
      <c r="CQ15" s="110">
        <v>0</v>
      </c>
      <c r="CR15" s="111">
        <f t="shared" si="44"/>
        <v>0</v>
      </c>
      <c r="CS15" s="110">
        <v>0</v>
      </c>
      <c r="CT15" s="111">
        <f t="shared" si="45"/>
        <v>0</v>
      </c>
      <c r="CU15" s="110">
        <v>8</v>
      </c>
      <c r="CV15" s="111">
        <f t="shared" si="46"/>
        <v>4.0408122032528535</v>
      </c>
      <c r="CW15" s="110">
        <v>9</v>
      </c>
      <c r="CX15" s="111">
        <f t="shared" si="47"/>
        <v>6.9563066649147078</v>
      </c>
      <c r="CY15" s="110">
        <v>1</v>
      </c>
      <c r="CZ15" s="111">
        <f t="shared" si="48"/>
        <v>2.7193865064041556</v>
      </c>
      <c r="DA15" s="110">
        <v>6</v>
      </c>
      <c r="DB15" s="111">
        <f t="shared" si="49"/>
        <v>3.2483879874612223</v>
      </c>
      <c r="DC15" s="110">
        <v>4</v>
      </c>
      <c r="DD15" s="111">
        <f t="shared" si="50"/>
        <v>2.3687561069493381</v>
      </c>
      <c r="DE15" s="110">
        <v>0</v>
      </c>
      <c r="DF15" s="111">
        <f t="shared" si="51"/>
        <v>0</v>
      </c>
      <c r="DG15" s="110">
        <v>0</v>
      </c>
      <c r="DH15" s="111">
        <f t="shared" si="52"/>
        <v>0</v>
      </c>
      <c r="DI15" s="110">
        <v>0</v>
      </c>
      <c r="DJ15" s="111">
        <f t="shared" si="53"/>
        <v>0</v>
      </c>
      <c r="DK15" s="110">
        <v>0</v>
      </c>
      <c r="DL15" s="111">
        <f t="shared" si="54"/>
        <v>0</v>
      </c>
      <c r="DM15" s="110">
        <v>0</v>
      </c>
      <c r="DN15" s="111">
        <f t="shared" si="55"/>
        <v>0</v>
      </c>
      <c r="DO15" s="110">
        <v>5</v>
      </c>
      <c r="DP15" s="111">
        <f t="shared" si="56"/>
        <v>4.4606216322306675</v>
      </c>
      <c r="DQ15" s="110">
        <v>0</v>
      </c>
      <c r="DR15" s="111">
        <f t="shared" si="57"/>
        <v>0</v>
      </c>
      <c r="DS15" s="110">
        <v>0</v>
      </c>
      <c r="DT15" s="111">
        <f t="shared" si="58"/>
        <v>0</v>
      </c>
      <c r="DU15" s="110">
        <v>0</v>
      </c>
      <c r="DV15" s="111">
        <f t="shared" si="59"/>
        <v>0</v>
      </c>
      <c r="DW15" s="110">
        <v>0</v>
      </c>
      <c r="DX15" s="111">
        <f t="shared" si="60"/>
        <v>0</v>
      </c>
      <c r="DY15" s="110">
        <v>11</v>
      </c>
      <c r="DZ15" s="111">
        <f t="shared" si="61"/>
        <v>9.6204302956095855</v>
      </c>
      <c r="EA15" s="110">
        <v>0</v>
      </c>
      <c r="EB15" s="111">
        <f t="shared" si="62"/>
        <v>0</v>
      </c>
      <c r="EC15" s="110">
        <v>0</v>
      </c>
      <c r="ED15" s="111">
        <f t="shared" si="63"/>
        <v>0</v>
      </c>
      <c r="EE15" s="110">
        <v>0</v>
      </c>
      <c r="EF15" s="111">
        <f t="shared" si="64"/>
        <v>0</v>
      </c>
      <c r="EG15" s="110">
        <v>0</v>
      </c>
      <c r="EH15" s="111">
        <f t="shared" si="65"/>
        <v>0</v>
      </c>
      <c r="EI15" s="110">
        <v>1</v>
      </c>
      <c r="EJ15" s="111">
        <f t="shared" si="66"/>
        <v>3.4037918240920386</v>
      </c>
      <c r="EK15" s="110">
        <v>1</v>
      </c>
      <c r="EL15" s="111">
        <f t="shared" si="67"/>
        <v>2.8084365433763026</v>
      </c>
      <c r="EM15" s="110">
        <v>3</v>
      </c>
      <c r="EN15" s="111">
        <f t="shared" si="68"/>
        <v>6.6530648452053587</v>
      </c>
      <c r="EO15" s="110">
        <v>0</v>
      </c>
      <c r="EP15" s="111">
        <f t="shared" si="69"/>
        <v>0</v>
      </c>
      <c r="EQ15" s="110">
        <v>6</v>
      </c>
      <c r="ER15" s="111">
        <f t="shared" si="70"/>
        <v>3.4096721031994086</v>
      </c>
      <c r="ES15" s="110">
        <v>1</v>
      </c>
      <c r="ET15" s="111">
        <f t="shared" si="71"/>
        <v>0.42028814955533517</v>
      </c>
      <c r="EU15" s="110">
        <v>0</v>
      </c>
      <c r="EV15" s="111">
        <f t="shared" si="72"/>
        <v>0</v>
      </c>
      <c r="EW15" s="110">
        <v>8</v>
      </c>
      <c r="EX15" s="111">
        <f t="shared" si="73"/>
        <v>2.7627075915751234</v>
      </c>
      <c r="EY15" s="110">
        <v>15</v>
      </c>
      <c r="EZ15" s="111">
        <f t="shared" si="74"/>
        <v>15.056915139226273</v>
      </c>
      <c r="FA15" s="110">
        <v>1</v>
      </c>
      <c r="FB15" s="111">
        <f t="shared" si="75"/>
        <v>0.62960001511040031</v>
      </c>
      <c r="FC15" s="110">
        <v>0</v>
      </c>
      <c r="FD15" s="111">
        <f t="shared" si="76"/>
        <v>0</v>
      </c>
      <c r="FE15" s="110">
        <f t="shared" si="77"/>
        <v>289</v>
      </c>
      <c r="FF15" s="111">
        <f t="shared" si="76"/>
        <v>4.3464751289880414</v>
      </c>
      <c r="FG15" s="57">
        <f t="shared" si="78"/>
        <v>243</v>
      </c>
      <c r="FH15" s="111">
        <f t="shared" si="76"/>
        <v>4.8482226974234184</v>
      </c>
      <c r="FJ15" s="59" t="s">
        <v>1791</v>
      </c>
      <c r="FK15" s="60">
        <f t="shared" si="79"/>
        <v>15</v>
      </c>
      <c r="FL15" s="61">
        <f t="shared" si="80"/>
        <v>9.1874609532909481</v>
      </c>
      <c r="FN15" s="60">
        <f t="shared" si="81"/>
        <v>0</v>
      </c>
      <c r="FO15" s="61">
        <f t="shared" si="82"/>
        <v>0</v>
      </c>
      <c r="FQ15" s="68" t="str">
        <f t="shared" si="83"/>
        <v/>
      </c>
      <c r="FS15" s="63"/>
      <c r="FT15" s="62" t="s">
        <v>40</v>
      </c>
      <c r="FU15" s="63">
        <f t="shared" si="84"/>
        <v>248.92749324717968</v>
      </c>
      <c r="FV15" s="63">
        <f t="shared" si="85"/>
        <v>248.92869324717969</v>
      </c>
      <c r="FW15" s="63">
        <f t="shared" si="86"/>
        <v>18</v>
      </c>
      <c r="FX15" s="49" t="str">
        <f t="shared" si="87"/>
        <v xml:space="preserve">Hobsons Bay </v>
      </c>
      <c r="FY15" s="49">
        <f t="shared" si="88"/>
        <v>278.24786901585389</v>
      </c>
      <c r="FZ15" s="63"/>
      <c r="GC15" s="62" t="s">
        <v>40</v>
      </c>
    </row>
    <row r="16" spans="1:192" ht="14.25" customHeight="1">
      <c r="A16" s="55">
        <v>13</v>
      </c>
      <c r="B16" s="109" t="s">
        <v>1792</v>
      </c>
      <c r="C16" s="110">
        <v>0</v>
      </c>
      <c r="D16" s="111">
        <f t="shared" si="0"/>
        <v>0</v>
      </c>
      <c r="E16" s="110">
        <v>1</v>
      </c>
      <c r="F16" s="111">
        <f t="shared" si="0"/>
        <v>8.3878543868478435</v>
      </c>
      <c r="G16" s="110">
        <v>4</v>
      </c>
      <c r="H16" s="111">
        <f t="shared" si="1"/>
        <v>3.5340996439394607</v>
      </c>
      <c r="I16" s="110">
        <v>3</v>
      </c>
      <c r="J16" s="111">
        <f t="shared" si="2"/>
        <v>2.31862551879246</v>
      </c>
      <c r="K16" s="110">
        <v>2</v>
      </c>
      <c r="L16" s="111">
        <f t="shared" si="3"/>
        <v>5.1513200257566005</v>
      </c>
      <c r="M16" s="110">
        <v>2</v>
      </c>
      <c r="N16" s="111">
        <f t="shared" si="4"/>
        <v>3.5346305427425198</v>
      </c>
      <c r="O16" s="110">
        <v>1</v>
      </c>
      <c r="P16" s="111">
        <f t="shared" si="5"/>
        <v>0.9471490812653911</v>
      </c>
      <c r="Q16" s="110">
        <v>1</v>
      </c>
      <c r="R16" s="111">
        <f t="shared" si="6"/>
        <v>7.0766400113226231</v>
      </c>
      <c r="S16" s="110">
        <v>6</v>
      </c>
      <c r="T16" s="111">
        <f t="shared" si="7"/>
        <v>3.3968929752253274</v>
      </c>
      <c r="U16" s="110">
        <v>8</v>
      </c>
      <c r="V16" s="111">
        <f t="shared" si="8"/>
        <v>3.9666798889329633</v>
      </c>
      <c r="W16" s="110">
        <v>0</v>
      </c>
      <c r="X16" s="111">
        <f t="shared" si="9"/>
        <v>0</v>
      </c>
      <c r="Y16" s="110">
        <v>2</v>
      </c>
      <c r="Z16" s="111">
        <f t="shared" si="10"/>
        <v>5.2963296435570149</v>
      </c>
      <c r="AA16" s="110">
        <v>9</v>
      </c>
      <c r="AB16" s="111">
        <f t="shared" si="11"/>
        <v>7.5837370971139668</v>
      </c>
      <c r="AC16" s="110">
        <v>22</v>
      </c>
      <c r="AD16" s="111">
        <f t="shared" si="12"/>
        <v>5.9643063376176935</v>
      </c>
      <c r="AE16" s="110">
        <v>0</v>
      </c>
      <c r="AF16" s="111">
        <f t="shared" si="13"/>
        <v>0</v>
      </c>
      <c r="AG16" s="110">
        <v>3</v>
      </c>
      <c r="AH16" s="111">
        <f t="shared" si="14"/>
        <v>13.932751253947613</v>
      </c>
      <c r="AI16" s="110">
        <v>2</v>
      </c>
      <c r="AJ16" s="111">
        <f t="shared" si="15"/>
        <v>12.647821412761651</v>
      </c>
      <c r="AK16" s="110">
        <v>2</v>
      </c>
      <c r="AL16" s="111">
        <f t="shared" si="16"/>
        <v>1.2307616568513424</v>
      </c>
      <c r="AM16" s="110">
        <v>0</v>
      </c>
      <c r="AN16" s="111">
        <f t="shared" si="17"/>
        <v>0</v>
      </c>
      <c r="AO16" s="110">
        <v>4</v>
      </c>
      <c r="AP16" s="111">
        <f t="shared" si="18"/>
        <v>2.8139883360183471</v>
      </c>
      <c r="AQ16" s="110">
        <v>0</v>
      </c>
      <c r="AR16" s="111">
        <f t="shared" si="19"/>
        <v>0</v>
      </c>
      <c r="AS16" s="110">
        <v>5</v>
      </c>
      <c r="AT16" s="111">
        <f t="shared" si="20"/>
        <v>3.2232486478471918</v>
      </c>
      <c r="AU16" s="110">
        <v>0</v>
      </c>
      <c r="AV16" s="111">
        <f t="shared" si="21"/>
        <v>0</v>
      </c>
      <c r="AW16" s="110">
        <v>2</v>
      </c>
      <c r="AX16" s="111">
        <f t="shared" si="22"/>
        <v>8.075913587724612</v>
      </c>
      <c r="AY16" s="110">
        <v>3</v>
      </c>
      <c r="AZ16" s="111">
        <f t="shared" si="23"/>
        <v>2.4715361420968511</v>
      </c>
      <c r="BA16" s="110">
        <v>8</v>
      </c>
      <c r="BB16" s="111">
        <f t="shared" si="24"/>
        <v>4.8999791750885056</v>
      </c>
      <c r="BC16" s="110">
        <v>6</v>
      </c>
      <c r="BD16" s="111">
        <f t="shared" si="25"/>
        <v>2.2262789972839396</v>
      </c>
      <c r="BE16" s="110">
        <v>0</v>
      </c>
      <c r="BF16" s="111">
        <f t="shared" si="26"/>
        <v>0</v>
      </c>
      <c r="BG16" s="110">
        <v>1</v>
      </c>
      <c r="BH16" s="111">
        <f t="shared" si="27"/>
        <v>6.1421288618635224</v>
      </c>
      <c r="BI16" s="110">
        <v>0</v>
      </c>
      <c r="BJ16" s="111">
        <f t="shared" si="28"/>
        <v>0</v>
      </c>
      <c r="BK16" s="110">
        <v>1</v>
      </c>
      <c r="BL16" s="111">
        <f t="shared" si="29"/>
        <v>1.0382383172233354</v>
      </c>
      <c r="BM16" s="110">
        <v>9</v>
      </c>
      <c r="BN16" s="111">
        <f t="shared" si="30"/>
        <v>45.087921446821298</v>
      </c>
      <c r="BO16" s="110">
        <v>13</v>
      </c>
      <c r="BP16" s="111">
        <f t="shared" si="31"/>
        <v>5.3335959103627664</v>
      </c>
      <c r="BQ16" s="110">
        <v>0</v>
      </c>
      <c r="BR16" s="111">
        <f t="shared" si="32"/>
        <v>0</v>
      </c>
      <c r="BS16" s="110">
        <v>2</v>
      </c>
      <c r="BT16" s="111">
        <f t="shared" si="33"/>
        <v>1.2144765606023804</v>
      </c>
      <c r="BU16" s="110">
        <v>4</v>
      </c>
      <c r="BV16" s="111">
        <f t="shared" si="34"/>
        <v>2.4574704028408356</v>
      </c>
      <c r="BW16" s="110">
        <v>2</v>
      </c>
      <c r="BX16" s="111">
        <f t="shared" si="35"/>
        <v>2.6261883502284786</v>
      </c>
      <c r="BY16" s="110">
        <v>1</v>
      </c>
      <c r="BZ16" s="111">
        <f t="shared" si="35"/>
        <v>13.338668800853673</v>
      </c>
      <c r="CA16" s="110">
        <v>2</v>
      </c>
      <c r="CB16" s="111">
        <f t="shared" si="36"/>
        <v>3.8652571362309875</v>
      </c>
      <c r="CC16" s="110">
        <v>2</v>
      </c>
      <c r="CD16" s="111">
        <f t="shared" si="37"/>
        <v>1.5757461157858246</v>
      </c>
      <c r="CE16" s="110">
        <v>0</v>
      </c>
      <c r="CF16" s="111">
        <f t="shared" si="38"/>
        <v>0</v>
      </c>
      <c r="CG16" s="110">
        <v>3</v>
      </c>
      <c r="CH16" s="111">
        <f t="shared" si="39"/>
        <v>3.2096889811377274</v>
      </c>
      <c r="CI16" s="110">
        <v>2</v>
      </c>
      <c r="CJ16" s="111">
        <f t="shared" si="40"/>
        <v>1.7023594702257328</v>
      </c>
      <c r="CK16" s="110">
        <v>19</v>
      </c>
      <c r="CL16" s="111">
        <f t="shared" si="41"/>
        <v>11.185682326621924</v>
      </c>
      <c r="CM16" s="110">
        <v>10</v>
      </c>
      <c r="CN16" s="111">
        <f t="shared" si="42"/>
        <v>5.5832547024962729</v>
      </c>
      <c r="CO16" s="110">
        <v>5</v>
      </c>
      <c r="CP16" s="111">
        <f t="shared" si="43"/>
        <v>9.052231375033946</v>
      </c>
      <c r="CQ16" s="110">
        <v>3</v>
      </c>
      <c r="CR16" s="111">
        <f t="shared" si="44"/>
        <v>6.0955786736020805</v>
      </c>
      <c r="CS16" s="110">
        <v>0</v>
      </c>
      <c r="CT16" s="111">
        <f t="shared" si="45"/>
        <v>0</v>
      </c>
      <c r="CU16" s="110">
        <v>9</v>
      </c>
      <c r="CV16" s="111">
        <f t="shared" si="46"/>
        <v>4.5459137286594604</v>
      </c>
      <c r="CW16" s="110">
        <v>4</v>
      </c>
      <c r="CX16" s="111">
        <f t="shared" si="47"/>
        <v>3.0916918510732034</v>
      </c>
      <c r="CY16" s="110">
        <v>1</v>
      </c>
      <c r="CZ16" s="111">
        <f t="shared" si="48"/>
        <v>2.7193865064041556</v>
      </c>
      <c r="DA16" s="110">
        <v>6</v>
      </c>
      <c r="DB16" s="111">
        <f t="shared" si="49"/>
        <v>3.2483879874612223</v>
      </c>
      <c r="DC16" s="110">
        <v>4</v>
      </c>
      <c r="DD16" s="111">
        <f t="shared" si="50"/>
        <v>2.3687561069493381</v>
      </c>
      <c r="DE16" s="110">
        <v>0</v>
      </c>
      <c r="DF16" s="111">
        <f t="shared" si="51"/>
        <v>0</v>
      </c>
      <c r="DG16" s="110">
        <v>1</v>
      </c>
      <c r="DH16" s="111">
        <f t="shared" si="52"/>
        <v>5.8068637129086573</v>
      </c>
      <c r="DI16" s="110">
        <v>0</v>
      </c>
      <c r="DJ16" s="111">
        <f t="shared" si="53"/>
        <v>0</v>
      </c>
      <c r="DK16" s="110">
        <v>0</v>
      </c>
      <c r="DL16" s="111">
        <f t="shared" si="54"/>
        <v>0</v>
      </c>
      <c r="DM16" s="110">
        <v>1</v>
      </c>
      <c r="DN16" s="111">
        <f t="shared" si="55"/>
        <v>8.7865741147526588</v>
      </c>
      <c r="DO16" s="110">
        <v>4</v>
      </c>
      <c r="DP16" s="111">
        <f t="shared" si="56"/>
        <v>3.5684973057845344</v>
      </c>
      <c r="DQ16" s="110">
        <v>0</v>
      </c>
      <c r="DR16" s="111">
        <f t="shared" si="57"/>
        <v>0</v>
      </c>
      <c r="DS16" s="110">
        <v>0</v>
      </c>
      <c r="DT16" s="111">
        <f t="shared" si="58"/>
        <v>0</v>
      </c>
      <c r="DU16" s="110">
        <v>1</v>
      </c>
      <c r="DV16" s="111">
        <f t="shared" si="59"/>
        <v>3.2835330815957975</v>
      </c>
      <c r="DW16" s="110">
        <v>1</v>
      </c>
      <c r="DX16" s="111">
        <f t="shared" si="60"/>
        <v>6.2316943977067361</v>
      </c>
      <c r="DY16" s="110">
        <v>10</v>
      </c>
      <c r="DZ16" s="111">
        <f t="shared" si="61"/>
        <v>8.7458457232814411</v>
      </c>
      <c r="EA16" s="110">
        <v>0</v>
      </c>
      <c r="EB16" s="111">
        <f t="shared" si="62"/>
        <v>0</v>
      </c>
      <c r="EC16" s="110">
        <v>2</v>
      </c>
      <c r="ED16" s="111">
        <f t="shared" si="63"/>
        <v>5.5129830751419595</v>
      </c>
      <c r="EE16" s="110">
        <v>0</v>
      </c>
      <c r="EF16" s="111">
        <f t="shared" si="64"/>
        <v>0</v>
      </c>
      <c r="EG16" s="110">
        <v>1</v>
      </c>
      <c r="EH16" s="111">
        <f t="shared" si="65"/>
        <v>16.466326362588507</v>
      </c>
      <c r="EI16" s="110">
        <v>1</v>
      </c>
      <c r="EJ16" s="111">
        <f t="shared" si="66"/>
        <v>3.4037918240920386</v>
      </c>
      <c r="EK16" s="110">
        <v>0</v>
      </c>
      <c r="EL16" s="111">
        <f t="shared" si="67"/>
        <v>0</v>
      </c>
      <c r="EM16" s="110">
        <v>4</v>
      </c>
      <c r="EN16" s="111">
        <f t="shared" si="68"/>
        <v>8.8707531269404782</v>
      </c>
      <c r="EO16" s="110">
        <v>0</v>
      </c>
      <c r="EP16" s="111">
        <f t="shared" si="69"/>
        <v>0</v>
      </c>
      <c r="EQ16" s="110">
        <v>9</v>
      </c>
      <c r="ER16" s="111">
        <f t="shared" si="70"/>
        <v>5.1145081547991138</v>
      </c>
      <c r="ES16" s="110">
        <v>6</v>
      </c>
      <c r="ET16" s="111">
        <f t="shared" si="71"/>
        <v>2.5217288973320109</v>
      </c>
      <c r="EU16" s="110">
        <v>0</v>
      </c>
      <c r="EV16" s="111">
        <f t="shared" si="72"/>
        <v>0</v>
      </c>
      <c r="EW16" s="110">
        <v>10</v>
      </c>
      <c r="EX16" s="111">
        <f t="shared" si="73"/>
        <v>3.4533844894689039</v>
      </c>
      <c r="EY16" s="110">
        <v>1</v>
      </c>
      <c r="EZ16" s="111">
        <f t="shared" si="74"/>
        <v>1.003794342615085</v>
      </c>
      <c r="FA16" s="110">
        <v>2</v>
      </c>
      <c r="FB16" s="111">
        <f t="shared" si="75"/>
        <v>1.2592000302208006</v>
      </c>
      <c r="FC16" s="110">
        <v>0</v>
      </c>
      <c r="FD16" s="111">
        <f t="shared" si="76"/>
        <v>0</v>
      </c>
      <c r="FE16" s="110">
        <f t="shared" si="77"/>
        <v>253</v>
      </c>
      <c r="FF16" s="111">
        <f t="shared" si="76"/>
        <v>3.8050457011556214</v>
      </c>
      <c r="FG16" s="57">
        <f t="shared" si="78"/>
        <v>189</v>
      </c>
      <c r="FH16" s="111">
        <f t="shared" si="76"/>
        <v>3.7708398757737704</v>
      </c>
      <c r="FJ16" s="59" t="s">
        <v>1792</v>
      </c>
      <c r="FK16" s="60">
        <f t="shared" si="79"/>
        <v>8</v>
      </c>
      <c r="FL16" s="61">
        <f t="shared" si="80"/>
        <v>4.8999791750885056</v>
      </c>
      <c r="FN16" s="60">
        <f t="shared" si="81"/>
        <v>0</v>
      </c>
      <c r="FO16" s="61">
        <f t="shared" si="82"/>
        <v>0</v>
      </c>
      <c r="FQ16" s="68" t="str">
        <f t="shared" si="83"/>
        <v/>
      </c>
      <c r="FS16" s="63"/>
      <c r="FT16" s="62" t="s">
        <v>41</v>
      </c>
      <c r="FU16" s="63">
        <f t="shared" si="84"/>
        <v>129.76616810617233</v>
      </c>
      <c r="FV16" s="63">
        <f t="shared" si="85"/>
        <v>129.76746810617232</v>
      </c>
      <c r="FW16" s="63">
        <f t="shared" si="86"/>
        <v>58</v>
      </c>
      <c r="FX16" s="49" t="str">
        <f t="shared" si="87"/>
        <v xml:space="preserve">Moreland </v>
      </c>
      <c r="FY16" s="49">
        <f t="shared" si="88"/>
        <v>275.03018293838346</v>
      </c>
      <c r="FZ16" s="63"/>
      <c r="GC16" s="62" t="s">
        <v>41</v>
      </c>
    </row>
    <row r="17" spans="1:185" ht="14.25" customHeight="1">
      <c r="A17" s="55">
        <v>14</v>
      </c>
      <c r="B17" s="109" t="s">
        <v>1793</v>
      </c>
      <c r="C17" s="110">
        <v>0</v>
      </c>
      <c r="D17" s="111">
        <f t="shared" si="0"/>
        <v>0</v>
      </c>
      <c r="E17" s="110">
        <v>0</v>
      </c>
      <c r="F17" s="111">
        <f t="shared" si="0"/>
        <v>0</v>
      </c>
      <c r="G17" s="110">
        <v>2</v>
      </c>
      <c r="H17" s="111">
        <f t="shared" si="1"/>
        <v>1.7670498219697304</v>
      </c>
      <c r="I17" s="110">
        <v>2</v>
      </c>
      <c r="J17" s="111">
        <f t="shared" si="2"/>
        <v>1.5457503458616397</v>
      </c>
      <c r="K17" s="110">
        <v>0</v>
      </c>
      <c r="L17" s="111">
        <f t="shared" si="3"/>
        <v>0</v>
      </c>
      <c r="M17" s="110">
        <v>1</v>
      </c>
      <c r="N17" s="111">
        <f t="shared" si="4"/>
        <v>1.7673152713712599</v>
      </c>
      <c r="O17" s="110">
        <v>1</v>
      </c>
      <c r="P17" s="111">
        <f t="shared" si="5"/>
        <v>0.9471490812653911</v>
      </c>
      <c r="Q17" s="110">
        <v>0</v>
      </c>
      <c r="R17" s="111">
        <f t="shared" si="6"/>
        <v>0</v>
      </c>
      <c r="S17" s="110">
        <v>1</v>
      </c>
      <c r="T17" s="111">
        <f t="shared" si="7"/>
        <v>0.56614882920422116</v>
      </c>
      <c r="U17" s="110">
        <v>10</v>
      </c>
      <c r="V17" s="111">
        <f t="shared" si="8"/>
        <v>4.9583498611662042</v>
      </c>
      <c r="W17" s="110">
        <v>0</v>
      </c>
      <c r="X17" s="111">
        <f t="shared" si="9"/>
        <v>0</v>
      </c>
      <c r="Y17" s="110">
        <v>0</v>
      </c>
      <c r="Z17" s="111">
        <f t="shared" si="10"/>
        <v>0</v>
      </c>
      <c r="AA17" s="110">
        <v>0</v>
      </c>
      <c r="AB17" s="111">
        <f t="shared" si="11"/>
        <v>0</v>
      </c>
      <c r="AC17" s="110">
        <v>2</v>
      </c>
      <c r="AD17" s="111">
        <f t="shared" si="12"/>
        <v>0.54220966705615403</v>
      </c>
      <c r="AE17" s="110">
        <v>0</v>
      </c>
      <c r="AF17" s="111">
        <f t="shared" si="13"/>
        <v>0</v>
      </c>
      <c r="AG17" s="110">
        <v>0</v>
      </c>
      <c r="AH17" s="111">
        <f t="shared" si="14"/>
        <v>0</v>
      </c>
      <c r="AI17" s="110">
        <v>0</v>
      </c>
      <c r="AJ17" s="111">
        <f t="shared" si="15"/>
        <v>0</v>
      </c>
      <c r="AK17" s="110">
        <v>7</v>
      </c>
      <c r="AL17" s="111">
        <f t="shared" si="16"/>
        <v>4.3076657989796985</v>
      </c>
      <c r="AM17" s="110">
        <v>1</v>
      </c>
      <c r="AN17" s="111">
        <f t="shared" si="17"/>
        <v>2.0671407309409626</v>
      </c>
      <c r="AO17" s="110">
        <v>0</v>
      </c>
      <c r="AP17" s="111">
        <f t="shared" si="18"/>
        <v>0</v>
      </c>
      <c r="AQ17" s="110">
        <v>0</v>
      </c>
      <c r="AR17" s="111">
        <f t="shared" si="19"/>
        <v>0</v>
      </c>
      <c r="AS17" s="110">
        <v>0</v>
      </c>
      <c r="AT17" s="111">
        <f t="shared" si="20"/>
        <v>0</v>
      </c>
      <c r="AU17" s="110">
        <v>0</v>
      </c>
      <c r="AV17" s="111">
        <f t="shared" si="21"/>
        <v>0</v>
      </c>
      <c r="AW17" s="110">
        <v>0</v>
      </c>
      <c r="AX17" s="111">
        <f t="shared" si="22"/>
        <v>0</v>
      </c>
      <c r="AY17" s="110">
        <v>1</v>
      </c>
      <c r="AZ17" s="111">
        <f t="shared" si="23"/>
        <v>0.82384538069895041</v>
      </c>
      <c r="BA17" s="110">
        <v>3</v>
      </c>
      <c r="BB17" s="111">
        <f t="shared" si="24"/>
        <v>1.8374921906581898</v>
      </c>
      <c r="BC17" s="110">
        <v>1</v>
      </c>
      <c r="BD17" s="111">
        <f t="shared" si="25"/>
        <v>0.37104649954732327</v>
      </c>
      <c r="BE17" s="110">
        <v>0</v>
      </c>
      <c r="BF17" s="111">
        <f t="shared" si="26"/>
        <v>0</v>
      </c>
      <c r="BG17" s="110">
        <v>0</v>
      </c>
      <c r="BH17" s="111">
        <f t="shared" si="27"/>
        <v>0</v>
      </c>
      <c r="BI17" s="110">
        <v>0</v>
      </c>
      <c r="BJ17" s="111">
        <f t="shared" si="28"/>
        <v>0</v>
      </c>
      <c r="BK17" s="110">
        <v>1</v>
      </c>
      <c r="BL17" s="111">
        <f t="shared" si="29"/>
        <v>1.0382383172233354</v>
      </c>
      <c r="BM17" s="110">
        <v>0</v>
      </c>
      <c r="BN17" s="111">
        <f t="shared" si="30"/>
        <v>0</v>
      </c>
      <c r="BO17" s="110">
        <v>2</v>
      </c>
      <c r="BP17" s="111">
        <f t="shared" si="31"/>
        <v>0.82055321697888717</v>
      </c>
      <c r="BQ17" s="110">
        <v>0</v>
      </c>
      <c r="BR17" s="111">
        <f t="shared" si="32"/>
        <v>0</v>
      </c>
      <c r="BS17" s="110">
        <v>0</v>
      </c>
      <c r="BT17" s="111">
        <f t="shared" si="33"/>
        <v>0</v>
      </c>
      <c r="BU17" s="110">
        <v>0</v>
      </c>
      <c r="BV17" s="111">
        <f t="shared" si="34"/>
        <v>0</v>
      </c>
      <c r="BW17" s="110">
        <v>0</v>
      </c>
      <c r="BX17" s="111">
        <f t="shared" si="35"/>
        <v>0</v>
      </c>
      <c r="BY17" s="110">
        <v>0</v>
      </c>
      <c r="BZ17" s="111">
        <f t="shared" si="35"/>
        <v>0</v>
      </c>
      <c r="CA17" s="110">
        <v>0</v>
      </c>
      <c r="CB17" s="111">
        <f t="shared" si="36"/>
        <v>0</v>
      </c>
      <c r="CC17" s="110">
        <v>3</v>
      </c>
      <c r="CD17" s="111">
        <f t="shared" si="37"/>
        <v>2.3636191736787366</v>
      </c>
      <c r="CE17" s="110">
        <v>0</v>
      </c>
      <c r="CF17" s="111">
        <f t="shared" si="38"/>
        <v>0</v>
      </c>
      <c r="CG17" s="110">
        <v>3</v>
      </c>
      <c r="CH17" s="111">
        <f t="shared" si="39"/>
        <v>3.2096889811377274</v>
      </c>
      <c r="CI17" s="110">
        <v>0</v>
      </c>
      <c r="CJ17" s="111">
        <f t="shared" si="40"/>
        <v>0</v>
      </c>
      <c r="CK17" s="110">
        <v>9</v>
      </c>
      <c r="CL17" s="111">
        <f t="shared" si="41"/>
        <v>5.2984811020840699</v>
      </c>
      <c r="CM17" s="110">
        <v>9</v>
      </c>
      <c r="CN17" s="111">
        <f t="shared" si="42"/>
        <v>5.0249292322466461</v>
      </c>
      <c r="CO17" s="110">
        <v>7</v>
      </c>
      <c r="CP17" s="111">
        <f t="shared" si="43"/>
        <v>12.673123925047523</v>
      </c>
      <c r="CQ17" s="110">
        <v>0</v>
      </c>
      <c r="CR17" s="111">
        <f t="shared" si="44"/>
        <v>0</v>
      </c>
      <c r="CS17" s="110">
        <v>0</v>
      </c>
      <c r="CT17" s="111">
        <f t="shared" si="45"/>
        <v>0</v>
      </c>
      <c r="CU17" s="110">
        <v>2</v>
      </c>
      <c r="CV17" s="111">
        <f t="shared" si="46"/>
        <v>1.0102030508132134</v>
      </c>
      <c r="CW17" s="110">
        <v>4</v>
      </c>
      <c r="CX17" s="111">
        <f t="shared" si="47"/>
        <v>3.0916918510732034</v>
      </c>
      <c r="CY17" s="110">
        <v>1</v>
      </c>
      <c r="CZ17" s="111">
        <f t="shared" si="48"/>
        <v>2.7193865064041556</v>
      </c>
      <c r="DA17" s="110">
        <v>1</v>
      </c>
      <c r="DB17" s="111">
        <f t="shared" si="49"/>
        <v>0.54139799791020371</v>
      </c>
      <c r="DC17" s="110">
        <v>0</v>
      </c>
      <c r="DD17" s="111">
        <f t="shared" si="50"/>
        <v>0</v>
      </c>
      <c r="DE17" s="110">
        <v>0</v>
      </c>
      <c r="DF17" s="111">
        <f t="shared" si="51"/>
        <v>0</v>
      </c>
      <c r="DG17" s="110">
        <v>0</v>
      </c>
      <c r="DH17" s="111">
        <f t="shared" si="52"/>
        <v>0</v>
      </c>
      <c r="DI17" s="110">
        <v>0</v>
      </c>
      <c r="DJ17" s="111">
        <f t="shared" si="53"/>
        <v>0</v>
      </c>
      <c r="DK17" s="110">
        <v>1</v>
      </c>
      <c r="DL17" s="111">
        <f t="shared" si="54"/>
        <v>1.5465751094201892</v>
      </c>
      <c r="DM17" s="110">
        <v>0</v>
      </c>
      <c r="DN17" s="111">
        <f t="shared" si="55"/>
        <v>0</v>
      </c>
      <c r="DO17" s="110">
        <v>2</v>
      </c>
      <c r="DP17" s="111">
        <f t="shared" si="56"/>
        <v>1.7842486528922672</v>
      </c>
      <c r="DQ17" s="110">
        <v>0</v>
      </c>
      <c r="DR17" s="111">
        <f t="shared" si="57"/>
        <v>0</v>
      </c>
      <c r="DS17" s="110">
        <v>0</v>
      </c>
      <c r="DT17" s="111">
        <f t="shared" si="58"/>
        <v>0</v>
      </c>
      <c r="DU17" s="110">
        <v>0</v>
      </c>
      <c r="DV17" s="111">
        <f t="shared" si="59"/>
        <v>0</v>
      </c>
      <c r="DW17" s="110">
        <v>0</v>
      </c>
      <c r="DX17" s="111">
        <f t="shared" si="60"/>
        <v>0</v>
      </c>
      <c r="DY17" s="110">
        <v>2</v>
      </c>
      <c r="DZ17" s="111">
        <f t="shared" si="61"/>
        <v>1.7491691446562885</v>
      </c>
      <c r="EA17" s="110">
        <v>0</v>
      </c>
      <c r="EB17" s="111">
        <f t="shared" si="62"/>
        <v>0</v>
      </c>
      <c r="EC17" s="110">
        <v>0</v>
      </c>
      <c r="ED17" s="111">
        <f t="shared" si="63"/>
        <v>0</v>
      </c>
      <c r="EE17" s="110">
        <v>0</v>
      </c>
      <c r="EF17" s="111">
        <f t="shared" si="64"/>
        <v>0</v>
      </c>
      <c r="EG17" s="110">
        <v>0</v>
      </c>
      <c r="EH17" s="111">
        <f t="shared" si="65"/>
        <v>0</v>
      </c>
      <c r="EI17" s="110">
        <v>0</v>
      </c>
      <c r="EJ17" s="111">
        <f t="shared" si="66"/>
        <v>0</v>
      </c>
      <c r="EK17" s="110">
        <v>3</v>
      </c>
      <c r="EL17" s="111">
        <f t="shared" si="67"/>
        <v>8.4253096301289059</v>
      </c>
      <c r="EM17" s="110">
        <v>0</v>
      </c>
      <c r="EN17" s="111">
        <f t="shared" si="68"/>
        <v>0</v>
      </c>
      <c r="EO17" s="110">
        <v>0</v>
      </c>
      <c r="EP17" s="111">
        <f t="shared" si="69"/>
        <v>0</v>
      </c>
      <c r="EQ17" s="110">
        <v>0</v>
      </c>
      <c r="ER17" s="111">
        <f t="shared" si="70"/>
        <v>0</v>
      </c>
      <c r="ES17" s="110">
        <v>5</v>
      </c>
      <c r="ET17" s="111">
        <f t="shared" si="71"/>
        <v>2.1014407477766759</v>
      </c>
      <c r="EU17" s="110">
        <v>0</v>
      </c>
      <c r="EV17" s="111">
        <f t="shared" si="72"/>
        <v>0</v>
      </c>
      <c r="EW17" s="110">
        <v>2</v>
      </c>
      <c r="EX17" s="111">
        <f t="shared" si="73"/>
        <v>0.69067689789378084</v>
      </c>
      <c r="EY17" s="110">
        <v>2</v>
      </c>
      <c r="EZ17" s="111">
        <f t="shared" si="74"/>
        <v>2.0075886852301701</v>
      </c>
      <c r="FA17" s="110">
        <v>1</v>
      </c>
      <c r="FB17" s="111">
        <f t="shared" si="75"/>
        <v>0.62960001511040031</v>
      </c>
      <c r="FC17" s="110">
        <v>0</v>
      </c>
      <c r="FD17" s="111">
        <f t="shared" si="76"/>
        <v>0</v>
      </c>
      <c r="FE17" s="110">
        <f t="shared" si="77"/>
        <v>92</v>
      </c>
      <c r="FF17" s="111">
        <f t="shared" si="76"/>
        <v>1.3836529822384076</v>
      </c>
      <c r="FG17" s="57">
        <f t="shared" si="78"/>
        <v>75</v>
      </c>
      <c r="FH17" s="111">
        <f t="shared" si="76"/>
        <v>1.4963650300689564</v>
      </c>
      <c r="FJ17" s="59" t="s">
        <v>1793</v>
      </c>
      <c r="FK17" s="60">
        <f t="shared" si="79"/>
        <v>3</v>
      </c>
      <c r="FL17" s="61">
        <f t="shared" si="80"/>
        <v>1.8374921906581898</v>
      </c>
      <c r="FN17" s="60">
        <f t="shared" si="81"/>
        <v>1</v>
      </c>
      <c r="FO17" s="61">
        <f t="shared" si="82"/>
        <v>1.5465751094201892</v>
      </c>
      <c r="FQ17" s="68">
        <f t="shared" si="83"/>
        <v>18.810407555767881</v>
      </c>
      <c r="FS17" s="63"/>
      <c r="FT17" s="62" t="s">
        <v>42</v>
      </c>
      <c r="FU17" s="63">
        <f t="shared" si="84"/>
        <v>152.9031261098354</v>
      </c>
      <c r="FV17" s="63">
        <f t="shared" si="85"/>
        <v>152.90452610983539</v>
      </c>
      <c r="FW17" s="63">
        <f t="shared" si="86"/>
        <v>50</v>
      </c>
      <c r="FX17" s="49" t="str">
        <f t="shared" si="87"/>
        <v xml:space="preserve">Hume </v>
      </c>
      <c r="FY17" s="49">
        <f t="shared" si="88"/>
        <v>273.24422125396944</v>
      </c>
      <c r="FZ17" s="63"/>
      <c r="GC17" s="62" t="s">
        <v>42</v>
      </c>
    </row>
    <row r="18" spans="1:185" ht="14.25" customHeight="1">
      <c r="A18" s="55">
        <v>15</v>
      </c>
      <c r="B18" s="109" t="s">
        <v>1794</v>
      </c>
      <c r="C18" s="110">
        <v>0</v>
      </c>
      <c r="D18" s="111">
        <f t="shared" si="0"/>
        <v>0</v>
      </c>
      <c r="E18" s="110">
        <v>1</v>
      </c>
      <c r="F18" s="111">
        <f t="shared" si="0"/>
        <v>8.3878543868478435</v>
      </c>
      <c r="G18" s="110">
        <v>27</v>
      </c>
      <c r="H18" s="111">
        <f t="shared" si="1"/>
        <v>23.855172596591363</v>
      </c>
      <c r="I18" s="110">
        <v>14</v>
      </c>
      <c r="J18" s="111">
        <f t="shared" si="2"/>
        <v>10.82025242103148</v>
      </c>
      <c r="K18" s="110">
        <v>31</v>
      </c>
      <c r="L18" s="111">
        <f t="shared" si="3"/>
        <v>79.845460399227306</v>
      </c>
      <c r="M18" s="110">
        <v>25</v>
      </c>
      <c r="N18" s="111">
        <f t="shared" si="4"/>
        <v>44.182881784281498</v>
      </c>
      <c r="O18" s="110">
        <v>10</v>
      </c>
      <c r="P18" s="111">
        <f t="shared" si="5"/>
        <v>9.4714908126539115</v>
      </c>
      <c r="Q18" s="110">
        <v>2</v>
      </c>
      <c r="R18" s="111">
        <f t="shared" si="6"/>
        <v>14.153280022645246</v>
      </c>
      <c r="S18" s="110">
        <v>14</v>
      </c>
      <c r="T18" s="111">
        <f t="shared" si="7"/>
        <v>7.9260836088590967</v>
      </c>
      <c r="U18" s="110">
        <v>44</v>
      </c>
      <c r="V18" s="111">
        <f t="shared" si="8"/>
        <v>21.816739389131296</v>
      </c>
      <c r="W18" s="110">
        <v>0</v>
      </c>
      <c r="X18" s="111">
        <f t="shared" si="9"/>
        <v>0</v>
      </c>
      <c r="Y18" s="110">
        <v>10</v>
      </c>
      <c r="Z18" s="111">
        <f t="shared" si="10"/>
        <v>26.481648217785072</v>
      </c>
      <c r="AA18" s="110">
        <v>37</v>
      </c>
      <c r="AB18" s="111">
        <f t="shared" si="11"/>
        <v>31.177585843690753</v>
      </c>
      <c r="AC18" s="110">
        <v>93</v>
      </c>
      <c r="AD18" s="111">
        <f t="shared" si="12"/>
        <v>25.21274951811116</v>
      </c>
      <c r="AE18" s="110">
        <v>7</v>
      </c>
      <c r="AF18" s="111">
        <f t="shared" si="13"/>
        <v>53.215751862551322</v>
      </c>
      <c r="AG18" s="110">
        <v>8</v>
      </c>
      <c r="AH18" s="111">
        <f t="shared" si="14"/>
        <v>37.154003343860303</v>
      </c>
      <c r="AI18" s="110">
        <v>4</v>
      </c>
      <c r="AJ18" s="111">
        <f t="shared" si="15"/>
        <v>25.295642825523302</v>
      </c>
      <c r="AK18" s="110">
        <v>27</v>
      </c>
      <c r="AL18" s="111">
        <f t="shared" si="16"/>
        <v>16.615282367493123</v>
      </c>
      <c r="AM18" s="110">
        <v>20</v>
      </c>
      <c r="AN18" s="111">
        <f t="shared" si="17"/>
        <v>41.342814618819247</v>
      </c>
      <c r="AO18" s="110">
        <v>37</v>
      </c>
      <c r="AP18" s="111">
        <f t="shared" si="18"/>
        <v>26.029392108169713</v>
      </c>
      <c r="AQ18" s="110">
        <v>2</v>
      </c>
      <c r="AR18" s="111">
        <f t="shared" si="19"/>
        <v>19.160758766047135</v>
      </c>
      <c r="AS18" s="110">
        <v>19</v>
      </c>
      <c r="AT18" s="111">
        <f t="shared" si="20"/>
        <v>12.24834486181933</v>
      </c>
      <c r="AU18" s="110">
        <v>8</v>
      </c>
      <c r="AV18" s="111">
        <f t="shared" si="21"/>
        <v>40.901886599519408</v>
      </c>
      <c r="AW18" s="110">
        <v>2</v>
      </c>
      <c r="AX18" s="111">
        <f t="shared" si="22"/>
        <v>8.075913587724612</v>
      </c>
      <c r="AY18" s="110">
        <v>18</v>
      </c>
      <c r="AZ18" s="111">
        <f t="shared" si="23"/>
        <v>14.829216852581107</v>
      </c>
      <c r="BA18" s="110">
        <v>29</v>
      </c>
      <c r="BB18" s="111">
        <f t="shared" si="24"/>
        <v>17.762424509695833</v>
      </c>
      <c r="BC18" s="110">
        <v>55</v>
      </c>
      <c r="BD18" s="111">
        <f t="shared" si="25"/>
        <v>20.407557475102777</v>
      </c>
      <c r="BE18" s="110">
        <v>26</v>
      </c>
      <c r="BF18" s="111">
        <f t="shared" si="26"/>
        <v>38.930314736621447</v>
      </c>
      <c r="BG18" s="110">
        <v>1</v>
      </c>
      <c r="BH18" s="111">
        <f t="shared" si="27"/>
        <v>6.1421288618635224</v>
      </c>
      <c r="BI18" s="110">
        <v>1</v>
      </c>
      <c r="BJ18" s="111">
        <f t="shared" si="28"/>
        <v>17.972681524083395</v>
      </c>
      <c r="BK18" s="110">
        <v>17</v>
      </c>
      <c r="BL18" s="111">
        <f t="shared" si="29"/>
        <v>17.650051392796701</v>
      </c>
      <c r="BM18" s="110">
        <v>12</v>
      </c>
      <c r="BN18" s="111">
        <f t="shared" si="30"/>
        <v>60.117228595761738</v>
      </c>
      <c r="BO18" s="110">
        <v>111</v>
      </c>
      <c r="BP18" s="111">
        <f t="shared" si="31"/>
        <v>45.540703542328238</v>
      </c>
      <c r="BQ18" s="110">
        <v>0</v>
      </c>
      <c r="BR18" s="111">
        <f t="shared" si="32"/>
        <v>0</v>
      </c>
      <c r="BS18" s="110">
        <v>39</v>
      </c>
      <c r="BT18" s="111">
        <f t="shared" si="33"/>
        <v>23.682292931746417</v>
      </c>
      <c r="BU18" s="110">
        <v>33</v>
      </c>
      <c r="BV18" s="111">
        <f t="shared" si="34"/>
        <v>20.274130823436895</v>
      </c>
      <c r="BW18" s="110">
        <v>41</v>
      </c>
      <c r="BX18" s="111">
        <f t="shared" si="35"/>
        <v>53.836861179683801</v>
      </c>
      <c r="BY18" s="110">
        <v>1</v>
      </c>
      <c r="BZ18" s="111">
        <f t="shared" si="35"/>
        <v>13.338668800853673</v>
      </c>
      <c r="CA18" s="110">
        <v>5</v>
      </c>
      <c r="CB18" s="111">
        <f t="shared" si="36"/>
        <v>9.6631428405774695</v>
      </c>
      <c r="CC18" s="110">
        <v>15</v>
      </c>
      <c r="CD18" s="111">
        <f t="shared" si="37"/>
        <v>11.818095868393684</v>
      </c>
      <c r="CE18" s="110">
        <v>2</v>
      </c>
      <c r="CF18" s="111">
        <f t="shared" si="38"/>
        <v>20.533880903490758</v>
      </c>
      <c r="CG18" s="110">
        <v>14</v>
      </c>
      <c r="CH18" s="111">
        <f t="shared" si="39"/>
        <v>14.97854857864273</v>
      </c>
      <c r="CI18" s="110">
        <v>22</v>
      </c>
      <c r="CJ18" s="111">
        <f t="shared" si="40"/>
        <v>18.72595417248306</v>
      </c>
      <c r="CK18" s="110">
        <v>78</v>
      </c>
      <c r="CL18" s="111">
        <f t="shared" si="41"/>
        <v>45.920169551395261</v>
      </c>
      <c r="CM18" s="110">
        <v>51</v>
      </c>
      <c r="CN18" s="111">
        <f t="shared" si="42"/>
        <v>28.474598982730996</v>
      </c>
      <c r="CO18" s="110">
        <v>22</v>
      </c>
      <c r="CP18" s="111">
        <f t="shared" si="43"/>
        <v>39.829818050149363</v>
      </c>
      <c r="CQ18" s="110">
        <v>21</v>
      </c>
      <c r="CR18" s="111">
        <f t="shared" si="44"/>
        <v>42.669050715214567</v>
      </c>
      <c r="CS18" s="110">
        <v>7</v>
      </c>
      <c r="CT18" s="111">
        <f t="shared" si="45"/>
        <v>23.332555581480616</v>
      </c>
      <c r="CU18" s="110">
        <v>42</v>
      </c>
      <c r="CV18" s="111">
        <f t="shared" si="46"/>
        <v>21.214264067077483</v>
      </c>
      <c r="CW18" s="110">
        <v>30</v>
      </c>
      <c r="CX18" s="111">
        <f t="shared" si="47"/>
        <v>23.187688883049027</v>
      </c>
      <c r="CY18" s="110">
        <v>9</v>
      </c>
      <c r="CZ18" s="111">
        <f t="shared" si="48"/>
        <v>24.474478557637394</v>
      </c>
      <c r="DA18" s="110">
        <v>51</v>
      </c>
      <c r="DB18" s="111">
        <f t="shared" si="49"/>
        <v>27.611297893420389</v>
      </c>
      <c r="DC18" s="110">
        <v>43</v>
      </c>
      <c r="DD18" s="111">
        <f t="shared" si="50"/>
        <v>25.464128149705385</v>
      </c>
      <c r="DE18" s="110">
        <v>0</v>
      </c>
      <c r="DF18" s="111">
        <f t="shared" si="51"/>
        <v>0</v>
      </c>
      <c r="DG18" s="110">
        <v>3</v>
      </c>
      <c r="DH18" s="111">
        <f t="shared" si="52"/>
        <v>17.420591138725975</v>
      </c>
      <c r="DI18" s="110">
        <v>7</v>
      </c>
      <c r="DJ18" s="111">
        <f t="shared" si="53"/>
        <v>47.020890710015451</v>
      </c>
      <c r="DK18" s="110">
        <v>7</v>
      </c>
      <c r="DL18" s="111">
        <f t="shared" si="54"/>
        <v>10.826025765941322</v>
      </c>
      <c r="DM18" s="110">
        <v>5</v>
      </c>
      <c r="DN18" s="111">
        <f t="shared" si="55"/>
        <v>43.932870573763289</v>
      </c>
      <c r="DO18" s="110">
        <v>35</v>
      </c>
      <c r="DP18" s="111">
        <f t="shared" si="56"/>
        <v>31.224351425614675</v>
      </c>
      <c r="DQ18" s="110">
        <v>1</v>
      </c>
      <c r="DR18" s="111">
        <f t="shared" si="57"/>
        <v>13.119916032537391</v>
      </c>
      <c r="DS18" s="110">
        <v>1</v>
      </c>
      <c r="DT18" s="111">
        <f t="shared" si="58"/>
        <v>32.743942370661429</v>
      </c>
      <c r="DU18" s="110">
        <v>23</v>
      </c>
      <c r="DV18" s="111">
        <f t="shared" si="59"/>
        <v>75.521260876703337</v>
      </c>
      <c r="DW18" s="110">
        <v>1</v>
      </c>
      <c r="DX18" s="111">
        <f t="shared" si="60"/>
        <v>6.2316943977067361</v>
      </c>
      <c r="DY18" s="110">
        <v>35</v>
      </c>
      <c r="DZ18" s="111">
        <f t="shared" si="61"/>
        <v>30.610460031485044</v>
      </c>
      <c r="EA18" s="110">
        <v>7</v>
      </c>
      <c r="EB18" s="111">
        <f t="shared" si="62"/>
        <v>62.684695979224507</v>
      </c>
      <c r="EC18" s="110">
        <v>5</v>
      </c>
      <c r="ED18" s="111">
        <f t="shared" si="63"/>
        <v>13.782457687854899</v>
      </c>
      <c r="EE18" s="110">
        <v>8</v>
      </c>
      <c r="EF18" s="111">
        <f t="shared" si="64"/>
        <v>39.684508160126988</v>
      </c>
      <c r="EG18" s="110">
        <v>0</v>
      </c>
      <c r="EH18" s="111">
        <f t="shared" si="65"/>
        <v>0</v>
      </c>
      <c r="EI18" s="110">
        <v>9</v>
      </c>
      <c r="EJ18" s="111">
        <f t="shared" si="66"/>
        <v>30.634126416828344</v>
      </c>
      <c r="EK18" s="110">
        <v>11</v>
      </c>
      <c r="EL18" s="111">
        <f t="shared" si="67"/>
        <v>30.892801977139328</v>
      </c>
      <c r="EM18" s="110">
        <v>25</v>
      </c>
      <c r="EN18" s="111">
        <f t="shared" si="68"/>
        <v>55.442207043377984</v>
      </c>
      <c r="EO18" s="110">
        <v>0</v>
      </c>
      <c r="EP18" s="111">
        <f t="shared" si="69"/>
        <v>0</v>
      </c>
      <c r="EQ18" s="110">
        <v>20</v>
      </c>
      <c r="ER18" s="111">
        <f t="shared" si="70"/>
        <v>11.365573677331364</v>
      </c>
      <c r="ES18" s="110">
        <v>63</v>
      </c>
      <c r="ET18" s="111">
        <f t="shared" si="71"/>
        <v>26.478153421986111</v>
      </c>
      <c r="EU18" s="110">
        <v>12</v>
      </c>
      <c r="EV18" s="111">
        <f t="shared" si="72"/>
        <v>27.78678275367017</v>
      </c>
      <c r="EW18" s="110">
        <v>36</v>
      </c>
      <c r="EX18" s="111">
        <f t="shared" si="73"/>
        <v>12.432184162088054</v>
      </c>
      <c r="EY18" s="110">
        <v>17</v>
      </c>
      <c r="EZ18" s="111">
        <f t="shared" si="74"/>
        <v>17.064503824456445</v>
      </c>
      <c r="FA18" s="110">
        <v>32</v>
      </c>
      <c r="FB18" s="111">
        <f t="shared" si="75"/>
        <v>20.14720048353281</v>
      </c>
      <c r="FC18" s="110">
        <v>2</v>
      </c>
      <c r="FD18" s="111">
        <f t="shared" si="76"/>
        <v>31.00294527980158</v>
      </c>
      <c r="FE18" s="110">
        <f t="shared" si="77"/>
        <v>1603</v>
      </c>
      <c r="FF18" s="111">
        <f t="shared" si="76"/>
        <v>24.108649244871387</v>
      </c>
      <c r="FG18" s="57">
        <f t="shared" si="78"/>
        <v>1115</v>
      </c>
      <c r="FH18" s="111">
        <f t="shared" si="76"/>
        <v>22.245960113691819</v>
      </c>
      <c r="FJ18" s="59" t="s">
        <v>1794</v>
      </c>
      <c r="FK18" s="60">
        <f t="shared" si="79"/>
        <v>29</v>
      </c>
      <c r="FL18" s="61">
        <f t="shared" si="80"/>
        <v>17.762424509695833</v>
      </c>
      <c r="FN18" s="60">
        <f t="shared" si="81"/>
        <v>7</v>
      </c>
      <c r="FO18" s="61">
        <f t="shared" si="82"/>
        <v>10.826025765941322</v>
      </c>
      <c r="FQ18" s="68">
        <f t="shared" si="83"/>
        <v>64.071515196060432</v>
      </c>
      <c r="FS18" s="63"/>
      <c r="FT18" s="62" t="s">
        <v>43</v>
      </c>
      <c r="FU18" s="63">
        <f t="shared" si="84"/>
        <v>220.46525771628401</v>
      </c>
      <c r="FV18" s="63">
        <f t="shared" si="85"/>
        <v>220.46675771628401</v>
      </c>
      <c r="FW18" s="63">
        <f t="shared" si="86"/>
        <v>25</v>
      </c>
      <c r="FX18" s="49" t="str">
        <f t="shared" si="87"/>
        <v xml:space="preserve">Darebin </v>
      </c>
      <c r="FY18" s="49">
        <f t="shared" si="88"/>
        <v>273.22908782099802</v>
      </c>
      <c r="FZ18" s="63"/>
      <c r="GC18" s="62" t="s">
        <v>43</v>
      </c>
    </row>
    <row r="19" spans="1:185" ht="14.25" customHeight="1">
      <c r="A19" s="55">
        <v>16</v>
      </c>
      <c r="B19" s="109" t="s">
        <v>1795</v>
      </c>
      <c r="C19" s="110">
        <v>0</v>
      </c>
      <c r="D19" s="111">
        <f t="shared" si="0"/>
        <v>0</v>
      </c>
      <c r="E19" s="110">
        <v>2</v>
      </c>
      <c r="F19" s="111">
        <f t="shared" si="0"/>
        <v>16.775708773695687</v>
      </c>
      <c r="G19" s="110">
        <v>6</v>
      </c>
      <c r="H19" s="111">
        <f t="shared" si="1"/>
        <v>5.3011494659091909</v>
      </c>
      <c r="I19" s="110">
        <v>17</v>
      </c>
      <c r="J19" s="111">
        <f t="shared" si="2"/>
        <v>13.138877939823939</v>
      </c>
      <c r="K19" s="110">
        <v>6</v>
      </c>
      <c r="L19" s="111">
        <f t="shared" si="3"/>
        <v>15.4539600772698</v>
      </c>
      <c r="M19" s="110">
        <v>7</v>
      </c>
      <c r="N19" s="111">
        <f t="shared" si="4"/>
        <v>12.371206899598819</v>
      </c>
      <c r="O19" s="110">
        <v>10</v>
      </c>
      <c r="P19" s="111">
        <f t="shared" si="5"/>
        <v>9.4714908126539115</v>
      </c>
      <c r="Q19" s="110">
        <v>8</v>
      </c>
      <c r="R19" s="111">
        <f t="shared" si="6"/>
        <v>56.613120090580985</v>
      </c>
      <c r="S19" s="110">
        <v>17</v>
      </c>
      <c r="T19" s="111">
        <f t="shared" si="7"/>
        <v>9.6245300964717604</v>
      </c>
      <c r="U19" s="110">
        <v>22</v>
      </c>
      <c r="V19" s="111">
        <f t="shared" si="8"/>
        <v>10.908369694565648</v>
      </c>
      <c r="W19" s="110">
        <v>0</v>
      </c>
      <c r="X19" s="111">
        <f t="shared" si="9"/>
        <v>0</v>
      </c>
      <c r="Y19" s="110">
        <v>5</v>
      </c>
      <c r="Z19" s="111">
        <f t="shared" si="10"/>
        <v>13.240824108892536</v>
      </c>
      <c r="AA19" s="110">
        <v>9</v>
      </c>
      <c r="AB19" s="111">
        <f t="shared" si="11"/>
        <v>7.5837370971139668</v>
      </c>
      <c r="AC19" s="110">
        <v>36</v>
      </c>
      <c r="AD19" s="111">
        <f t="shared" si="12"/>
        <v>9.7597740070107708</v>
      </c>
      <c r="AE19" s="110">
        <v>1</v>
      </c>
      <c r="AF19" s="111">
        <f t="shared" si="13"/>
        <v>7.6022502660787596</v>
      </c>
      <c r="AG19" s="110">
        <v>2</v>
      </c>
      <c r="AH19" s="111">
        <f t="shared" si="14"/>
        <v>9.2885008359650758</v>
      </c>
      <c r="AI19" s="110">
        <v>0</v>
      </c>
      <c r="AJ19" s="111">
        <f t="shared" si="15"/>
        <v>0</v>
      </c>
      <c r="AK19" s="110">
        <v>30</v>
      </c>
      <c r="AL19" s="111">
        <f t="shared" si="16"/>
        <v>18.461424852770136</v>
      </c>
      <c r="AM19" s="110">
        <v>11</v>
      </c>
      <c r="AN19" s="111">
        <f t="shared" si="17"/>
        <v>22.738548040350587</v>
      </c>
      <c r="AO19" s="110">
        <v>29</v>
      </c>
      <c r="AP19" s="111">
        <f t="shared" si="18"/>
        <v>20.401415436133018</v>
      </c>
      <c r="AQ19" s="110">
        <v>2</v>
      </c>
      <c r="AR19" s="111">
        <f t="shared" si="19"/>
        <v>19.160758766047135</v>
      </c>
      <c r="AS19" s="110">
        <v>22</v>
      </c>
      <c r="AT19" s="111">
        <f t="shared" si="20"/>
        <v>14.182294050527647</v>
      </c>
      <c r="AU19" s="110">
        <v>11</v>
      </c>
      <c r="AV19" s="111">
        <f t="shared" si="21"/>
        <v>56.240094074339183</v>
      </c>
      <c r="AW19" s="110">
        <v>0</v>
      </c>
      <c r="AX19" s="111">
        <f t="shared" si="22"/>
        <v>0</v>
      </c>
      <c r="AY19" s="110">
        <v>19</v>
      </c>
      <c r="AZ19" s="111">
        <f t="shared" si="23"/>
        <v>15.653062233280057</v>
      </c>
      <c r="BA19" s="110">
        <v>25</v>
      </c>
      <c r="BB19" s="111">
        <f t="shared" si="24"/>
        <v>15.312434922151581</v>
      </c>
      <c r="BC19" s="110">
        <v>48</v>
      </c>
      <c r="BD19" s="111">
        <f t="shared" si="25"/>
        <v>17.810231978271517</v>
      </c>
      <c r="BE19" s="110">
        <v>10</v>
      </c>
      <c r="BF19" s="111">
        <f t="shared" si="26"/>
        <v>14.973197975623632</v>
      </c>
      <c r="BG19" s="110">
        <v>0</v>
      </c>
      <c r="BH19" s="111">
        <f t="shared" si="27"/>
        <v>0</v>
      </c>
      <c r="BI19" s="110">
        <v>0</v>
      </c>
      <c r="BJ19" s="111">
        <f t="shared" si="28"/>
        <v>0</v>
      </c>
      <c r="BK19" s="110">
        <v>7</v>
      </c>
      <c r="BL19" s="111">
        <f t="shared" si="29"/>
        <v>7.2676682205633476</v>
      </c>
      <c r="BM19" s="110">
        <v>9</v>
      </c>
      <c r="BN19" s="111">
        <f t="shared" si="30"/>
        <v>45.087921446821298</v>
      </c>
      <c r="BO19" s="110">
        <v>42</v>
      </c>
      <c r="BP19" s="111">
        <f t="shared" si="31"/>
        <v>17.231617556556632</v>
      </c>
      <c r="BQ19" s="110">
        <v>1</v>
      </c>
      <c r="BR19" s="111">
        <f t="shared" si="32"/>
        <v>5.8896283644502034</v>
      </c>
      <c r="BS19" s="110">
        <v>26</v>
      </c>
      <c r="BT19" s="111">
        <f t="shared" si="33"/>
        <v>15.788195287830945</v>
      </c>
      <c r="BU19" s="110">
        <v>23</v>
      </c>
      <c r="BV19" s="111">
        <f t="shared" si="34"/>
        <v>14.130454816334804</v>
      </c>
      <c r="BW19" s="110">
        <v>24</v>
      </c>
      <c r="BX19" s="111">
        <f t="shared" si="35"/>
        <v>31.514260202741742</v>
      </c>
      <c r="BY19" s="110">
        <v>0</v>
      </c>
      <c r="BZ19" s="111">
        <f t="shared" si="35"/>
        <v>0</v>
      </c>
      <c r="CA19" s="110">
        <v>12</v>
      </c>
      <c r="CB19" s="111">
        <f t="shared" si="36"/>
        <v>23.191542817385926</v>
      </c>
      <c r="CC19" s="110">
        <v>11</v>
      </c>
      <c r="CD19" s="111">
        <f t="shared" si="37"/>
        <v>8.6666036368220354</v>
      </c>
      <c r="CE19" s="110">
        <v>0</v>
      </c>
      <c r="CF19" s="111">
        <f t="shared" si="38"/>
        <v>0</v>
      </c>
      <c r="CG19" s="110">
        <v>23</v>
      </c>
      <c r="CH19" s="111">
        <f t="shared" si="39"/>
        <v>24.607615522055912</v>
      </c>
      <c r="CI19" s="110">
        <v>30</v>
      </c>
      <c r="CJ19" s="111">
        <f t="shared" si="40"/>
        <v>25.535392053385991</v>
      </c>
      <c r="CK19" s="110">
        <v>73</v>
      </c>
      <c r="CL19" s="111">
        <f t="shared" si="41"/>
        <v>42.976568939126338</v>
      </c>
      <c r="CM19" s="110">
        <v>18</v>
      </c>
      <c r="CN19" s="111">
        <f t="shared" si="42"/>
        <v>10.049858464493292</v>
      </c>
      <c r="CO19" s="110">
        <v>17</v>
      </c>
      <c r="CP19" s="111">
        <f t="shared" si="43"/>
        <v>30.777586675115419</v>
      </c>
      <c r="CQ19" s="110">
        <v>20</v>
      </c>
      <c r="CR19" s="111">
        <f t="shared" si="44"/>
        <v>40.637191157347203</v>
      </c>
      <c r="CS19" s="110">
        <v>3</v>
      </c>
      <c r="CT19" s="111">
        <f t="shared" si="45"/>
        <v>9.999666677777407</v>
      </c>
      <c r="CU19" s="110">
        <v>23</v>
      </c>
      <c r="CV19" s="111">
        <f t="shared" si="46"/>
        <v>11.617335084351955</v>
      </c>
      <c r="CW19" s="110">
        <v>35</v>
      </c>
      <c r="CX19" s="111">
        <f t="shared" si="47"/>
        <v>27.052303696890529</v>
      </c>
      <c r="CY19" s="110">
        <v>3</v>
      </c>
      <c r="CZ19" s="111">
        <f t="shared" si="48"/>
        <v>8.1581595192124663</v>
      </c>
      <c r="DA19" s="110">
        <v>26</v>
      </c>
      <c r="DB19" s="111">
        <f t="shared" si="49"/>
        <v>14.076347945665297</v>
      </c>
      <c r="DC19" s="110">
        <v>21</v>
      </c>
      <c r="DD19" s="111">
        <f t="shared" si="50"/>
        <v>12.435969561484024</v>
      </c>
      <c r="DE19" s="110">
        <v>4</v>
      </c>
      <c r="DF19" s="111">
        <f t="shared" si="51"/>
        <v>19.805902158843335</v>
      </c>
      <c r="DG19" s="110">
        <v>1</v>
      </c>
      <c r="DH19" s="111">
        <f t="shared" si="52"/>
        <v>5.8068637129086573</v>
      </c>
      <c r="DI19" s="110">
        <v>1</v>
      </c>
      <c r="DJ19" s="111">
        <f t="shared" si="53"/>
        <v>6.7172701014307785</v>
      </c>
      <c r="DK19" s="110">
        <v>6</v>
      </c>
      <c r="DL19" s="111">
        <f t="shared" si="54"/>
        <v>9.2794506565211332</v>
      </c>
      <c r="DM19" s="110">
        <v>8</v>
      </c>
      <c r="DN19" s="111">
        <f t="shared" si="55"/>
        <v>70.292592918021271</v>
      </c>
      <c r="DO19" s="110">
        <v>26</v>
      </c>
      <c r="DP19" s="111">
        <f t="shared" si="56"/>
        <v>23.195232487599469</v>
      </c>
      <c r="DQ19" s="110">
        <v>1</v>
      </c>
      <c r="DR19" s="111">
        <f t="shared" si="57"/>
        <v>13.119916032537391</v>
      </c>
      <c r="DS19" s="110">
        <v>0</v>
      </c>
      <c r="DT19" s="111">
        <f t="shared" si="58"/>
        <v>0</v>
      </c>
      <c r="DU19" s="110">
        <v>3</v>
      </c>
      <c r="DV19" s="111">
        <f t="shared" si="59"/>
        <v>9.8505992447873911</v>
      </c>
      <c r="DW19" s="110">
        <v>4</v>
      </c>
      <c r="DX19" s="111">
        <f t="shared" si="60"/>
        <v>24.926777590826944</v>
      </c>
      <c r="DY19" s="110">
        <v>42</v>
      </c>
      <c r="DZ19" s="111">
        <f t="shared" si="61"/>
        <v>36.73255203778205</v>
      </c>
      <c r="EA19" s="110">
        <v>3</v>
      </c>
      <c r="EB19" s="111">
        <f t="shared" si="62"/>
        <v>26.864869705381931</v>
      </c>
      <c r="EC19" s="110">
        <v>2</v>
      </c>
      <c r="ED19" s="111">
        <f t="shared" si="63"/>
        <v>5.5129830751419595</v>
      </c>
      <c r="EE19" s="110">
        <v>1</v>
      </c>
      <c r="EF19" s="111">
        <f t="shared" si="64"/>
        <v>4.9605635200158735</v>
      </c>
      <c r="EG19" s="110">
        <v>0</v>
      </c>
      <c r="EH19" s="111">
        <f t="shared" si="65"/>
        <v>0</v>
      </c>
      <c r="EI19" s="110">
        <v>6</v>
      </c>
      <c r="EJ19" s="111">
        <f t="shared" si="66"/>
        <v>20.422750944552231</v>
      </c>
      <c r="EK19" s="110">
        <v>15</v>
      </c>
      <c r="EL19" s="111">
        <f t="shared" si="67"/>
        <v>42.126548150644538</v>
      </c>
      <c r="EM19" s="110">
        <v>8</v>
      </c>
      <c r="EN19" s="111">
        <f t="shared" si="68"/>
        <v>17.741506253880956</v>
      </c>
      <c r="EO19" s="110">
        <v>2</v>
      </c>
      <c r="EP19" s="111">
        <f t="shared" si="69"/>
        <v>53.333333333333336</v>
      </c>
      <c r="EQ19" s="110">
        <v>20</v>
      </c>
      <c r="ER19" s="111">
        <f t="shared" si="70"/>
        <v>11.365573677331364</v>
      </c>
      <c r="ES19" s="110">
        <v>46</v>
      </c>
      <c r="ET19" s="111">
        <f t="shared" si="71"/>
        <v>19.333254879545418</v>
      </c>
      <c r="EU19" s="110">
        <v>3</v>
      </c>
      <c r="EV19" s="111">
        <f t="shared" si="72"/>
        <v>6.9466956884175426</v>
      </c>
      <c r="EW19" s="110">
        <v>27</v>
      </c>
      <c r="EX19" s="111">
        <f t="shared" si="73"/>
        <v>9.3241381215660404</v>
      </c>
      <c r="EY19" s="110">
        <v>17</v>
      </c>
      <c r="EZ19" s="111">
        <f t="shared" si="74"/>
        <v>17.064503824456445</v>
      </c>
      <c r="FA19" s="110">
        <v>15</v>
      </c>
      <c r="FB19" s="111">
        <f t="shared" si="75"/>
        <v>9.444000226656005</v>
      </c>
      <c r="FC19" s="110">
        <v>7</v>
      </c>
      <c r="FD19" s="111">
        <f t="shared" si="76"/>
        <v>108.51030847930554</v>
      </c>
      <c r="FE19" s="110">
        <f t="shared" si="77"/>
        <v>1070</v>
      </c>
      <c r="FF19" s="111">
        <f t="shared" si="76"/>
        <v>16.092485771685826</v>
      </c>
      <c r="FG19" s="57">
        <f t="shared" si="78"/>
        <v>774</v>
      </c>
      <c r="FH19" s="111">
        <f t="shared" si="76"/>
        <v>15.44248711031163</v>
      </c>
      <c r="FJ19" s="59" t="s">
        <v>1795</v>
      </c>
      <c r="FK19" s="60">
        <f t="shared" si="79"/>
        <v>25</v>
      </c>
      <c r="FL19" s="61">
        <f t="shared" si="80"/>
        <v>15.312434922151581</v>
      </c>
      <c r="FN19" s="60">
        <f t="shared" si="81"/>
        <v>6</v>
      </c>
      <c r="FO19" s="61">
        <f t="shared" si="82"/>
        <v>9.2794506565211332</v>
      </c>
      <c r="FQ19" s="68">
        <f t="shared" si="83"/>
        <v>65.01445493856653</v>
      </c>
      <c r="FS19" s="63"/>
      <c r="FT19" s="62" t="s">
        <v>44</v>
      </c>
      <c r="FU19" s="63">
        <f t="shared" si="84"/>
        <v>130.03901170351105</v>
      </c>
      <c r="FV19" s="63">
        <f t="shared" si="85"/>
        <v>130.04061170351105</v>
      </c>
      <c r="FW19" s="63">
        <f t="shared" si="86"/>
        <v>57</v>
      </c>
      <c r="FX19" s="49" t="str">
        <f t="shared" si="87"/>
        <v xml:space="preserve">Latrobe </v>
      </c>
      <c r="FY19" s="49">
        <f t="shared" si="88"/>
        <v>265.24502337307632</v>
      </c>
      <c r="FZ19" s="63"/>
      <c r="GC19" s="62" t="s">
        <v>44</v>
      </c>
    </row>
    <row r="20" spans="1:185" ht="14.25" customHeight="1">
      <c r="A20" s="55">
        <v>17</v>
      </c>
      <c r="B20" s="109" t="s">
        <v>1796</v>
      </c>
      <c r="C20" s="110">
        <v>2</v>
      </c>
      <c r="D20" s="111">
        <f t="shared" si="0"/>
        <v>15.30338970081873</v>
      </c>
      <c r="E20" s="110">
        <v>4</v>
      </c>
      <c r="F20" s="111">
        <f t="shared" si="0"/>
        <v>33.551417547391374</v>
      </c>
      <c r="G20" s="110">
        <v>32</v>
      </c>
      <c r="H20" s="111">
        <f t="shared" si="1"/>
        <v>28.272797151515686</v>
      </c>
      <c r="I20" s="110">
        <v>33</v>
      </c>
      <c r="J20" s="111">
        <f t="shared" si="2"/>
        <v>25.50488070671706</v>
      </c>
      <c r="K20" s="110">
        <v>27</v>
      </c>
      <c r="L20" s="111">
        <f t="shared" si="3"/>
        <v>69.542820347714112</v>
      </c>
      <c r="M20" s="110">
        <v>33</v>
      </c>
      <c r="N20" s="111">
        <f t="shared" si="4"/>
        <v>58.321403955251576</v>
      </c>
      <c r="O20" s="110">
        <v>24</v>
      </c>
      <c r="P20" s="111">
        <f t="shared" si="5"/>
        <v>22.731577950369388</v>
      </c>
      <c r="Q20" s="110">
        <v>12</v>
      </c>
      <c r="R20" s="111">
        <f t="shared" si="6"/>
        <v>84.919680135871488</v>
      </c>
      <c r="S20" s="110">
        <v>27</v>
      </c>
      <c r="T20" s="111">
        <f t="shared" si="7"/>
        <v>15.286018388513972</v>
      </c>
      <c r="U20" s="110">
        <v>52</v>
      </c>
      <c r="V20" s="111">
        <f t="shared" si="8"/>
        <v>25.783419278064262</v>
      </c>
      <c r="W20" s="110">
        <v>0</v>
      </c>
      <c r="X20" s="111">
        <f t="shared" si="9"/>
        <v>0</v>
      </c>
      <c r="Y20" s="110">
        <v>16</v>
      </c>
      <c r="Z20" s="111">
        <f t="shared" si="10"/>
        <v>42.370637148456119</v>
      </c>
      <c r="AA20" s="110">
        <v>54</v>
      </c>
      <c r="AB20" s="111">
        <f t="shared" si="11"/>
        <v>45.502422582683799</v>
      </c>
      <c r="AC20" s="110">
        <v>134</v>
      </c>
      <c r="AD20" s="111">
        <f t="shared" si="12"/>
        <v>36.328047692762318</v>
      </c>
      <c r="AE20" s="110">
        <v>7</v>
      </c>
      <c r="AF20" s="111">
        <f t="shared" si="13"/>
        <v>53.215751862551322</v>
      </c>
      <c r="AG20" s="110">
        <v>8</v>
      </c>
      <c r="AH20" s="111">
        <f t="shared" si="14"/>
        <v>37.154003343860303</v>
      </c>
      <c r="AI20" s="110">
        <v>4</v>
      </c>
      <c r="AJ20" s="111">
        <f t="shared" si="15"/>
        <v>25.295642825523302</v>
      </c>
      <c r="AK20" s="110">
        <v>62</v>
      </c>
      <c r="AL20" s="111">
        <f t="shared" si="16"/>
        <v>38.153611362391615</v>
      </c>
      <c r="AM20" s="110">
        <v>31</v>
      </c>
      <c r="AN20" s="111">
        <f t="shared" si="17"/>
        <v>64.081362659169841</v>
      </c>
      <c r="AO20" s="110">
        <v>64</v>
      </c>
      <c r="AP20" s="111">
        <f t="shared" si="18"/>
        <v>45.023813376293553</v>
      </c>
      <c r="AQ20" s="110">
        <v>3</v>
      </c>
      <c r="AR20" s="111">
        <f t="shared" si="19"/>
        <v>28.741138149070704</v>
      </c>
      <c r="AS20" s="110">
        <v>20</v>
      </c>
      <c r="AT20" s="111">
        <f t="shared" si="20"/>
        <v>12.892994591388767</v>
      </c>
      <c r="AU20" s="110">
        <v>3</v>
      </c>
      <c r="AV20" s="111">
        <f t="shared" si="21"/>
        <v>15.338207474819775</v>
      </c>
      <c r="AW20" s="110">
        <v>1</v>
      </c>
      <c r="AX20" s="111">
        <f t="shared" si="22"/>
        <v>4.037956793862306</v>
      </c>
      <c r="AY20" s="110">
        <v>33</v>
      </c>
      <c r="AZ20" s="111">
        <f t="shared" si="23"/>
        <v>27.186897563065365</v>
      </c>
      <c r="BA20" s="110">
        <v>52</v>
      </c>
      <c r="BB20" s="111">
        <f t="shared" si="24"/>
        <v>31.849864638075285</v>
      </c>
      <c r="BC20" s="110">
        <v>105</v>
      </c>
      <c r="BD20" s="111">
        <f t="shared" si="25"/>
        <v>38.959882452468939</v>
      </c>
      <c r="BE20" s="110">
        <v>42</v>
      </c>
      <c r="BF20" s="111">
        <f t="shared" si="26"/>
        <v>62.887431497619268</v>
      </c>
      <c r="BG20" s="110">
        <v>1</v>
      </c>
      <c r="BH20" s="111">
        <f t="shared" si="27"/>
        <v>6.1421288618635224</v>
      </c>
      <c r="BI20" s="110">
        <v>0</v>
      </c>
      <c r="BJ20" s="111">
        <f t="shared" si="28"/>
        <v>0</v>
      </c>
      <c r="BK20" s="110">
        <v>24</v>
      </c>
      <c r="BL20" s="111">
        <f t="shared" si="29"/>
        <v>24.917719613360052</v>
      </c>
      <c r="BM20" s="110">
        <v>10</v>
      </c>
      <c r="BN20" s="111">
        <f t="shared" si="30"/>
        <v>50.097690496468111</v>
      </c>
      <c r="BO20" s="110">
        <v>165</v>
      </c>
      <c r="BP20" s="111">
        <f t="shared" si="31"/>
        <v>67.695640400758194</v>
      </c>
      <c r="BQ20" s="110">
        <v>2</v>
      </c>
      <c r="BR20" s="111">
        <f t="shared" si="32"/>
        <v>11.779256728900407</v>
      </c>
      <c r="BS20" s="110">
        <v>50</v>
      </c>
      <c r="BT20" s="111">
        <f t="shared" si="33"/>
        <v>30.361914015059511</v>
      </c>
      <c r="BU20" s="110">
        <v>38</v>
      </c>
      <c r="BV20" s="111">
        <f t="shared" si="34"/>
        <v>23.345968826987939</v>
      </c>
      <c r="BW20" s="110">
        <v>69</v>
      </c>
      <c r="BX20" s="111">
        <f t="shared" si="35"/>
        <v>90.60349808288251</v>
      </c>
      <c r="BY20" s="110">
        <v>0</v>
      </c>
      <c r="BZ20" s="111">
        <f t="shared" si="35"/>
        <v>0</v>
      </c>
      <c r="CA20" s="110">
        <v>8</v>
      </c>
      <c r="CB20" s="111">
        <f t="shared" si="36"/>
        <v>15.46102854492395</v>
      </c>
      <c r="CC20" s="110">
        <v>14</v>
      </c>
      <c r="CD20" s="111">
        <f t="shared" si="37"/>
        <v>11.030222810500772</v>
      </c>
      <c r="CE20" s="110">
        <v>22</v>
      </c>
      <c r="CF20" s="111">
        <f t="shared" si="38"/>
        <v>225.87268993839834</v>
      </c>
      <c r="CG20" s="110">
        <v>18</v>
      </c>
      <c r="CH20" s="111">
        <f t="shared" si="39"/>
        <v>19.258133886826364</v>
      </c>
      <c r="CI20" s="110">
        <v>22</v>
      </c>
      <c r="CJ20" s="111">
        <f t="shared" si="40"/>
        <v>18.72595417248306</v>
      </c>
      <c r="CK20" s="110">
        <v>81</v>
      </c>
      <c r="CL20" s="111">
        <f t="shared" si="41"/>
        <v>47.68632991875662</v>
      </c>
      <c r="CM20" s="110">
        <v>109</v>
      </c>
      <c r="CN20" s="111">
        <f t="shared" si="42"/>
        <v>60.857476257209377</v>
      </c>
      <c r="CO20" s="110">
        <v>39</v>
      </c>
      <c r="CP20" s="111">
        <f t="shared" si="43"/>
        <v>70.607404725264772</v>
      </c>
      <c r="CQ20" s="110">
        <v>31</v>
      </c>
      <c r="CR20" s="111">
        <f t="shared" si="44"/>
        <v>62.987646293888169</v>
      </c>
      <c r="CS20" s="110">
        <v>9</v>
      </c>
      <c r="CT20" s="111">
        <f t="shared" si="45"/>
        <v>29.999000033332223</v>
      </c>
      <c r="CU20" s="110">
        <v>34</v>
      </c>
      <c r="CV20" s="111">
        <f t="shared" si="46"/>
        <v>17.173451863824628</v>
      </c>
      <c r="CW20" s="110">
        <v>32</v>
      </c>
      <c r="CX20" s="111">
        <f t="shared" si="47"/>
        <v>24.733534808585627</v>
      </c>
      <c r="CY20" s="110">
        <v>16</v>
      </c>
      <c r="CZ20" s="111">
        <f t="shared" si="48"/>
        <v>43.510184102466489</v>
      </c>
      <c r="DA20" s="110">
        <v>127</v>
      </c>
      <c r="DB20" s="111">
        <f t="shared" si="49"/>
        <v>68.757545734595865</v>
      </c>
      <c r="DC20" s="110">
        <v>51</v>
      </c>
      <c r="DD20" s="111">
        <f t="shared" si="50"/>
        <v>30.20164036360406</v>
      </c>
      <c r="DE20" s="110">
        <v>5</v>
      </c>
      <c r="DF20" s="111">
        <f t="shared" si="51"/>
        <v>24.757377698554166</v>
      </c>
      <c r="DG20" s="110">
        <v>1</v>
      </c>
      <c r="DH20" s="111">
        <f t="shared" si="52"/>
        <v>5.8068637129086573</v>
      </c>
      <c r="DI20" s="110">
        <v>8</v>
      </c>
      <c r="DJ20" s="111">
        <f t="shared" si="53"/>
        <v>53.738160811446228</v>
      </c>
      <c r="DK20" s="110">
        <v>15</v>
      </c>
      <c r="DL20" s="111">
        <f t="shared" si="54"/>
        <v>23.198626641302834</v>
      </c>
      <c r="DM20" s="110">
        <v>2</v>
      </c>
      <c r="DN20" s="111">
        <f t="shared" si="55"/>
        <v>17.573148229505318</v>
      </c>
      <c r="DO20" s="110">
        <v>74</v>
      </c>
      <c r="DP20" s="111">
        <f t="shared" si="56"/>
        <v>66.017200157013875</v>
      </c>
      <c r="DQ20" s="110">
        <v>0</v>
      </c>
      <c r="DR20" s="111">
        <f t="shared" si="57"/>
        <v>0</v>
      </c>
      <c r="DS20" s="110">
        <v>0</v>
      </c>
      <c r="DT20" s="111">
        <f t="shared" si="58"/>
        <v>0</v>
      </c>
      <c r="DU20" s="110">
        <v>12</v>
      </c>
      <c r="DV20" s="111">
        <f t="shared" si="59"/>
        <v>39.402396979149565</v>
      </c>
      <c r="DW20" s="110">
        <v>3</v>
      </c>
      <c r="DX20" s="111">
        <f t="shared" si="60"/>
        <v>18.695083193120208</v>
      </c>
      <c r="DY20" s="110">
        <v>28</v>
      </c>
      <c r="DZ20" s="111">
        <f t="shared" si="61"/>
        <v>24.488368025188038</v>
      </c>
      <c r="EA20" s="110">
        <v>12</v>
      </c>
      <c r="EB20" s="111">
        <f t="shared" si="62"/>
        <v>107.45947882152772</v>
      </c>
      <c r="EC20" s="110">
        <v>4</v>
      </c>
      <c r="ED20" s="111">
        <f t="shared" si="63"/>
        <v>11.025966150283919</v>
      </c>
      <c r="EE20" s="110">
        <v>19</v>
      </c>
      <c r="EF20" s="111">
        <f t="shared" si="64"/>
        <v>94.250706880301607</v>
      </c>
      <c r="EG20" s="110">
        <v>1</v>
      </c>
      <c r="EH20" s="111">
        <f t="shared" si="65"/>
        <v>16.466326362588507</v>
      </c>
      <c r="EI20" s="110">
        <v>10</v>
      </c>
      <c r="EJ20" s="111">
        <f t="shared" si="66"/>
        <v>34.037918240920391</v>
      </c>
      <c r="EK20" s="110">
        <v>5</v>
      </c>
      <c r="EL20" s="111">
        <f t="shared" si="67"/>
        <v>14.042182716881511</v>
      </c>
      <c r="EM20" s="110">
        <v>35</v>
      </c>
      <c r="EN20" s="111">
        <f t="shared" si="68"/>
        <v>77.619089860729176</v>
      </c>
      <c r="EO20" s="110">
        <v>0</v>
      </c>
      <c r="EP20" s="111">
        <f t="shared" si="69"/>
        <v>0</v>
      </c>
      <c r="EQ20" s="110">
        <v>31</v>
      </c>
      <c r="ER20" s="111">
        <f t="shared" si="70"/>
        <v>17.616639199863613</v>
      </c>
      <c r="ES20" s="110">
        <v>97</v>
      </c>
      <c r="ET20" s="111">
        <f t="shared" si="71"/>
        <v>40.767950506867507</v>
      </c>
      <c r="EU20" s="110">
        <v>15</v>
      </c>
      <c r="EV20" s="111">
        <f t="shared" si="72"/>
        <v>34.733478442087716</v>
      </c>
      <c r="EW20" s="110">
        <v>71</v>
      </c>
      <c r="EX20" s="111">
        <f t="shared" si="73"/>
        <v>24.519029875229215</v>
      </c>
      <c r="EY20" s="110">
        <v>25</v>
      </c>
      <c r="EZ20" s="111">
        <f t="shared" si="74"/>
        <v>25.094858565377127</v>
      </c>
      <c r="FA20" s="110">
        <v>40</v>
      </c>
      <c r="FB20" s="111">
        <f t="shared" si="75"/>
        <v>25.184000604416017</v>
      </c>
      <c r="FC20" s="110">
        <v>2</v>
      </c>
      <c r="FD20" s="111">
        <f t="shared" si="76"/>
        <v>31.00294527980158</v>
      </c>
      <c r="FE20" s="110">
        <f t="shared" si="77"/>
        <v>2372</v>
      </c>
      <c r="FF20" s="111">
        <f t="shared" si="76"/>
        <v>35.67418341162503</v>
      </c>
      <c r="FG20" s="57">
        <f t="shared" si="78"/>
        <v>1668</v>
      </c>
      <c r="FH20" s="111">
        <f t="shared" si="76"/>
        <v>33.279158268733589</v>
      </c>
      <c r="FJ20" s="59" t="s">
        <v>1796</v>
      </c>
      <c r="FK20" s="60">
        <f t="shared" si="79"/>
        <v>52</v>
      </c>
      <c r="FL20" s="61">
        <f t="shared" si="80"/>
        <v>31.849864638075285</v>
      </c>
      <c r="FN20" s="60">
        <f t="shared" si="81"/>
        <v>15</v>
      </c>
      <c r="FO20" s="61">
        <f t="shared" si="82"/>
        <v>23.198626641302834</v>
      </c>
      <c r="FQ20" s="68">
        <f t="shared" si="83"/>
        <v>37.292026508887332</v>
      </c>
      <c r="FS20" s="63"/>
      <c r="FT20" s="62" t="s">
        <v>45</v>
      </c>
      <c r="FU20" s="63">
        <f t="shared" si="84"/>
        <v>240.30860684247139</v>
      </c>
      <c r="FV20" s="63">
        <f t="shared" si="85"/>
        <v>240.31030684247139</v>
      </c>
      <c r="FW20" s="63">
        <f t="shared" si="86"/>
        <v>19</v>
      </c>
      <c r="FX20" s="49" t="str">
        <f t="shared" si="87"/>
        <v xml:space="preserve">Horsham </v>
      </c>
      <c r="FY20" s="49">
        <f t="shared" si="88"/>
        <v>255.49822153198738</v>
      </c>
      <c r="FZ20" s="63"/>
      <c r="GC20" s="62" t="s">
        <v>45</v>
      </c>
    </row>
    <row r="21" spans="1:185" ht="14.25" customHeight="1">
      <c r="A21" s="55">
        <v>18</v>
      </c>
      <c r="B21" s="109" t="s">
        <v>1797</v>
      </c>
      <c r="C21" s="110">
        <v>4</v>
      </c>
      <c r="D21" s="111">
        <f t="shared" ref="D21:F36" si="89">C21/C$1*100000</f>
        <v>30.606779401637461</v>
      </c>
      <c r="E21" s="110">
        <v>2</v>
      </c>
      <c r="F21" s="111">
        <f t="shared" si="89"/>
        <v>16.775708773695687</v>
      </c>
      <c r="G21" s="110">
        <v>7</v>
      </c>
      <c r="H21" s="111">
        <f t="shared" si="1"/>
        <v>6.1846743768940566</v>
      </c>
      <c r="I21" s="110">
        <v>27</v>
      </c>
      <c r="J21" s="111">
        <f t="shared" si="2"/>
        <v>20.867629669132139</v>
      </c>
      <c r="K21" s="110">
        <v>13</v>
      </c>
      <c r="L21" s="111">
        <f t="shared" si="3"/>
        <v>33.483580167417898</v>
      </c>
      <c r="M21" s="110">
        <v>14</v>
      </c>
      <c r="N21" s="111">
        <f t="shared" si="4"/>
        <v>24.742413799197639</v>
      </c>
      <c r="O21" s="110">
        <v>14</v>
      </c>
      <c r="P21" s="111">
        <f t="shared" si="5"/>
        <v>13.260087137715475</v>
      </c>
      <c r="Q21" s="110">
        <v>5</v>
      </c>
      <c r="R21" s="111">
        <f t="shared" si="6"/>
        <v>35.38320005661312</v>
      </c>
      <c r="S21" s="110">
        <v>11</v>
      </c>
      <c r="T21" s="111">
        <f t="shared" si="7"/>
        <v>6.227637121246433</v>
      </c>
      <c r="U21" s="110">
        <v>34</v>
      </c>
      <c r="V21" s="111">
        <f t="shared" si="8"/>
        <v>16.858389527965095</v>
      </c>
      <c r="W21" s="110">
        <v>0</v>
      </c>
      <c r="X21" s="111">
        <f t="shared" si="9"/>
        <v>0</v>
      </c>
      <c r="Y21" s="110">
        <v>11</v>
      </c>
      <c r="Z21" s="111">
        <f t="shared" si="10"/>
        <v>29.129813039563579</v>
      </c>
      <c r="AA21" s="110">
        <v>25</v>
      </c>
      <c r="AB21" s="111">
        <f t="shared" si="11"/>
        <v>21.065936380872131</v>
      </c>
      <c r="AC21" s="110">
        <v>58</v>
      </c>
      <c r="AD21" s="111">
        <f t="shared" si="12"/>
        <v>15.724080344628463</v>
      </c>
      <c r="AE21" s="110">
        <v>2</v>
      </c>
      <c r="AF21" s="111">
        <f t="shared" si="13"/>
        <v>15.204500532157519</v>
      </c>
      <c r="AG21" s="110">
        <v>6</v>
      </c>
      <c r="AH21" s="111">
        <f t="shared" si="14"/>
        <v>27.865502507895226</v>
      </c>
      <c r="AI21" s="110">
        <v>2</v>
      </c>
      <c r="AJ21" s="111">
        <f t="shared" si="15"/>
        <v>12.647821412761651</v>
      </c>
      <c r="AK21" s="110">
        <v>24</v>
      </c>
      <c r="AL21" s="111">
        <f t="shared" si="16"/>
        <v>14.769139882216109</v>
      </c>
      <c r="AM21" s="110">
        <v>0</v>
      </c>
      <c r="AN21" s="111">
        <f t="shared" si="17"/>
        <v>0</v>
      </c>
      <c r="AO21" s="110">
        <v>16</v>
      </c>
      <c r="AP21" s="111">
        <f t="shared" si="18"/>
        <v>11.255953344073388</v>
      </c>
      <c r="AQ21" s="110">
        <v>2</v>
      </c>
      <c r="AR21" s="111">
        <f t="shared" si="19"/>
        <v>19.160758766047135</v>
      </c>
      <c r="AS21" s="110">
        <v>19</v>
      </c>
      <c r="AT21" s="111">
        <f t="shared" si="20"/>
        <v>12.24834486181933</v>
      </c>
      <c r="AU21" s="110">
        <v>13</v>
      </c>
      <c r="AV21" s="111">
        <f t="shared" si="21"/>
        <v>66.465565724219019</v>
      </c>
      <c r="AW21" s="110">
        <v>0</v>
      </c>
      <c r="AX21" s="111">
        <f t="shared" si="22"/>
        <v>0</v>
      </c>
      <c r="AY21" s="110">
        <v>18</v>
      </c>
      <c r="AZ21" s="111">
        <f t="shared" si="23"/>
        <v>14.829216852581107</v>
      </c>
      <c r="BA21" s="110">
        <v>24</v>
      </c>
      <c r="BB21" s="111">
        <f t="shared" si="24"/>
        <v>14.699937525265518</v>
      </c>
      <c r="BC21" s="110">
        <v>58</v>
      </c>
      <c r="BD21" s="111">
        <f t="shared" si="25"/>
        <v>21.520696973744752</v>
      </c>
      <c r="BE21" s="110">
        <v>10</v>
      </c>
      <c r="BF21" s="111">
        <f t="shared" si="26"/>
        <v>14.973197975623632</v>
      </c>
      <c r="BG21" s="110">
        <v>1</v>
      </c>
      <c r="BH21" s="111">
        <f t="shared" si="27"/>
        <v>6.1421288618635224</v>
      </c>
      <c r="BI21" s="110">
        <v>1</v>
      </c>
      <c r="BJ21" s="111">
        <f t="shared" si="28"/>
        <v>17.972681524083395</v>
      </c>
      <c r="BK21" s="110">
        <v>7</v>
      </c>
      <c r="BL21" s="111">
        <f t="shared" si="29"/>
        <v>7.2676682205633476</v>
      </c>
      <c r="BM21" s="110">
        <v>6</v>
      </c>
      <c r="BN21" s="111">
        <f t="shared" si="30"/>
        <v>30.058614297880869</v>
      </c>
      <c r="BO21" s="110">
        <v>54</v>
      </c>
      <c r="BP21" s="111">
        <f t="shared" si="31"/>
        <v>22.154936858429952</v>
      </c>
      <c r="BQ21" s="110">
        <v>1</v>
      </c>
      <c r="BR21" s="111">
        <f t="shared" si="32"/>
        <v>5.8896283644502034</v>
      </c>
      <c r="BS21" s="110">
        <v>33</v>
      </c>
      <c r="BT21" s="111">
        <f t="shared" si="33"/>
        <v>20.038863249939276</v>
      </c>
      <c r="BU21" s="110">
        <v>21</v>
      </c>
      <c r="BV21" s="111">
        <f t="shared" si="34"/>
        <v>12.901719614914388</v>
      </c>
      <c r="BW21" s="110">
        <v>18</v>
      </c>
      <c r="BX21" s="111">
        <f t="shared" ref="BX21:BZ36" si="90">BW21/BW$1*100000</f>
        <v>23.635695152056307</v>
      </c>
      <c r="BY21" s="110">
        <v>1</v>
      </c>
      <c r="BZ21" s="111">
        <f t="shared" si="90"/>
        <v>13.338668800853673</v>
      </c>
      <c r="CA21" s="110">
        <v>7</v>
      </c>
      <c r="CB21" s="111">
        <f t="shared" si="36"/>
        <v>13.528399976808458</v>
      </c>
      <c r="CC21" s="110">
        <v>16</v>
      </c>
      <c r="CD21" s="111">
        <f t="shared" si="37"/>
        <v>12.605968926286597</v>
      </c>
      <c r="CE21" s="110">
        <v>0</v>
      </c>
      <c r="CF21" s="111">
        <f t="shared" si="38"/>
        <v>0</v>
      </c>
      <c r="CG21" s="110">
        <v>14</v>
      </c>
      <c r="CH21" s="111">
        <f t="shared" si="39"/>
        <v>14.97854857864273</v>
      </c>
      <c r="CI21" s="110">
        <v>13</v>
      </c>
      <c r="CJ21" s="111">
        <f t="shared" si="40"/>
        <v>11.065336556467264</v>
      </c>
      <c r="CK21" s="110">
        <v>60</v>
      </c>
      <c r="CL21" s="111">
        <f t="shared" si="41"/>
        <v>35.323207347227125</v>
      </c>
      <c r="CM21" s="110">
        <v>31</v>
      </c>
      <c r="CN21" s="111">
        <f t="shared" si="42"/>
        <v>17.308089577738446</v>
      </c>
      <c r="CO21" s="110">
        <v>7</v>
      </c>
      <c r="CP21" s="111">
        <f t="shared" si="43"/>
        <v>12.673123925047523</v>
      </c>
      <c r="CQ21" s="110">
        <v>22</v>
      </c>
      <c r="CR21" s="111">
        <f t="shared" si="44"/>
        <v>44.700910273081924</v>
      </c>
      <c r="CS21" s="110">
        <v>3</v>
      </c>
      <c r="CT21" s="111">
        <f t="shared" si="45"/>
        <v>9.999666677777407</v>
      </c>
      <c r="CU21" s="110">
        <v>13</v>
      </c>
      <c r="CV21" s="111">
        <f t="shared" si="46"/>
        <v>6.5663198302858872</v>
      </c>
      <c r="CW21" s="110">
        <v>45</v>
      </c>
      <c r="CX21" s="111">
        <f t="shared" si="47"/>
        <v>34.781533324573537</v>
      </c>
      <c r="CY21" s="110">
        <v>2</v>
      </c>
      <c r="CZ21" s="111">
        <f t="shared" si="48"/>
        <v>5.4387730128083112</v>
      </c>
      <c r="DA21" s="110">
        <v>19</v>
      </c>
      <c r="DB21" s="111">
        <f t="shared" si="49"/>
        <v>10.286561960293872</v>
      </c>
      <c r="DC21" s="110">
        <v>16</v>
      </c>
      <c r="DD21" s="111">
        <f t="shared" si="50"/>
        <v>9.4750244277973525</v>
      </c>
      <c r="DE21" s="110">
        <v>1</v>
      </c>
      <c r="DF21" s="111">
        <f t="shared" si="51"/>
        <v>4.9514755397108337</v>
      </c>
      <c r="DG21" s="110">
        <v>0</v>
      </c>
      <c r="DH21" s="111">
        <f t="shared" si="52"/>
        <v>0</v>
      </c>
      <c r="DI21" s="110">
        <v>2</v>
      </c>
      <c r="DJ21" s="111">
        <f t="shared" si="53"/>
        <v>13.434540202861557</v>
      </c>
      <c r="DK21" s="110">
        <v>8</v>
      </c>
      <c r="DL21" s="111">
        <f t="shared" si="54"/>
        <v>12.372600875361513</v>
      </c>
      <c r="DM21" s="110">
        <v>3</v>
      </c>
      <c r="DN21" s="111">
        <f t="shared" si="55"/>
        <v>26.359722344257971</v>
      </c>
      <c r="DO21" s="110">
        <v>17</v>
      </c>
      <c r="DP21" s="111">
        <f t="shared" si="56"/>
        <v>15.166113549584269</v>
      </c>
      <c r="DQ21" s="110">
        <v>0</v>
      </c>
      <c r="DR21" s="111">
        <f t="shared" si="57"/>
        <v>0</v>
      </c>
      <c r="DS21" s="110">
        <v>0</v>
      </c>
      <c r="DT21" s="111">
        <f t="shared" si="58"/>
        <v>0</v>
      </c>
      <c r="DU21" s="110">
        <v>3</v>
      </c>
      <c r="DV21" s="111">
        <f t="shared" si="59"/>
        <v>9.8505992447873911</v>
      </c>
      <c r="DW21" s="110">
        <v>7</v>
      </c>
      <c r="DX21" s="111">
        <f t="shared" si="60"/>
        <v>43.621860783947156</v>
      </c>
      <c r="DY21" s="110">
        <v>23</v>
      </c>
      <c r="DZ21" s="111">
        <f t="shared" si="61"/>
        <v>20.115445163547314</v>
      </c>
      <c r="EA21" s="110">
        <v>3</v>
      </c>
      <c r="EB21" s="111">
        <f t="shared" si="62"/>
        <v>26.864869705381931</v>
      </c>
      <c r="EC21" s="110">
        <v>7</v>
      </c>
      <c r="ED21" s="111">
        <f t="shared" si="63"/>
        <v>19.295440762996858</v>
      </c>
      <c r="EE21" s="110">
        <v>6</v>
      </c>
      <c r="EF21" s="111">
        <f t="shared" si="64"/>
        <v>29.763381120095243</v>
      </c>
      <c r="EG21" s="110">
        <v>1</v>
      </c>
      <c r="EH21" s="111">
        <f t="shared" si="65"/>
        <v>16.466326362588507</v>
      </c>
      <c r="EI21" s="110">
        <v>10</v>
      </c>
      <c r="EJ21" s="111">
        <f t="shared" si="66"/>
        <v>34.037918240920391</v>
      </c>
      <c r="EK21" s="110">
        <v>8</v>
      </c>
      <c r="EL21" s="111">
        <f t="shared" si="67"/>
        <v>22.46749234701042</v>
      </c>
      <c r="EM21" s="110">
        <v>7</v>
      </c>
      <c r="EN21" s="111">
        <f t="shared" si="68"/>
        <v>15.523817972145835</v>
      </c>
      <c r="EO21" s="110">
        <v>0</v>
      </c>
      <c r="EP21" s="111">
        <f t="shared" si="69"/>
        <v>0</v>
      </c>
      <c r="EQ21" s="110">
        <v>27</v>
      </c>
      <c r="ER21" s="111">
        <f t="shared" si="70"/>
        <v>15.343524464397341</v>
      </c>
      <c r="ES21" s="110">
        <v>79</v>
      </c>
      <c r="ET21" s="111">
        <f t="shared" si="71"/>
        <v>33.202763814871474</v>
      </c>
      <c r="EU21" s="110">
        <v>8</v>
      </c>
      <c r="EV21" s="111">
        <f t="shared" si="72"/>
        <v>18.524521835780114</v>
      </c>
      <c r="EW21" s="110">
        <v>34</v>
      </c>
      <c r="EX21" s="111">
        <f t="shared" si="73"/>
        <v>11.741507264194274</v>
      </c>
      <c r="EY21" s="110">
        <v>28</v>
      </c>
      <c r="EZ21" s="111">
        <f t="shared" si="74"/>
        <v>28.106241593222382</v>
      </c>
      <c r="FA21" s="110">
        <v>26</v>
      </c>
      <c r="FB21" s="111">
        <f t="shared" si="75"/>
        <v>16.369600392870407</v>
      </c>
      <c r="FC21" s="110">
        <v>4</v>
      </c>
      <c r="FD21" s="111">
        <f t="shared" ref="FD21:FH36" si="91">FC21/FC$1*100000</f>
        <v>62.005890559603159</v>
      </c>
      <c r="FE21" s="110">
        <f t="shared" si="77"/>
        <v>1142</v>
      </c>
      <c r="FF21" s="111">
        <f t="shared" si="91"/>
        <v>17.175344627350668</v>
      </c>
      <c r="FG21" s="57">
        <f t="shared" si="78"/>
        <v>836</v>
      </c>
      <c r="FH21" s="111">
        <f t="shared" si="91"/>
        <v>16.679482201835302</v>
      </c>
      <c r="FJ21" s="59" t="s">
        <v>1797</v>
      </c>
      <c r="FK21" s="60">
        <f t="shared" si="79"/>
        <v>24</v>
      </c>
      <c r="FL21" s="61">
        <f t="shared" si="80"/>
        <v>14.699937525265518</v>
      </c>
      <c r="FN21" s="60">
        <f t="shared" si="81"/>
        <v>8</v>
      </c>
      <c r="FO21" s="61">
        <f t="shared" si="82"/>
        <v>12.372600875361513</v>
      </c>
      <c r="FQ21" s="68">
        <f t="shared" si="83"/>
        <v>18.810407555767881</v>
      </c>
      <c r="FS21" s="63"/>
      <c r="FT21" s="62" t="s">
        <v>46</v>
      </c>
      <c r="FU21" s="63">
        <f t="shared" si="84"/>
        <v>273.22908782099802</v>
      </c>
      <c r="FV21" s="63">
        <f t="shared" si="85"/>
        <v>273.23088782099802</v>
      </c>
      <c r="FW21" s="63">
        <f t="shared" si="86"/>
        <v>15</v>
      </c>
      <c r="FX21" s="49" t="str">
        <f t="shared" si="87"/>
        <v xml:space="preserve">Campaspe </v>
      </c>
      <c r="FY21" s="49">
        <f t="shared" si="88"/>
        <v>248.92749324717968</v>
      </c>
      <c r="FZ21" s="63"/>
      <c r="GC21" s="62" t="s">
        <v>46</v>
      </c>
    </row>
    <row r="22" spans="1:185" ht="14.25" customHeight="1">
      <c r="A22" s="55">
        <v>19</v>
      </c>
      <c r="B22" s="109" t="s">
        <v>1798</v>
      </c>
      <c r="C22" s="110">
        <v>2</v>
      </c>
      <c r="D22" s="111">
        <f t="shared" si="89"/>
        <v>15.30338970081873</v>
      </c>
      <c r="E22" s="110">
        <v>5</v>
      </c>
      <c r="F22" s="111">
        <f t="shared" si="89"/>
        <v>41.939271934239223</v>
      </c>
      <c r="G22" s="110">
        <v>66</v>
      </c>
      <c r="H22" s="111">
        <f t="shared" si="1"/>
        <v>58.3126441250011</v>
      </c>
      <c r="I22" s="110">
        <v>52</v>
      </c>
      <c r="J22" s="111">
        <f t="shared" si="2"/>
        <v>40.189508992402637</v>
      </c>
      <c r="K22" s="110">
        <v>64</v>
      </c>
      <c r="L22" s="111">
        <f t="shared" si="3"/>
        <v>164.84224082421122</v>
      </c>
      <c r="M22" s="110">
        <v>39</v>
      </c>
      <c r="N22" s="111">
        <f t="shared" si="4"/>
        <v>68.925295583479127</v>
      </c>
      <c r="O22" s="110">
        <v>25</v>
      </c>
      <c r="P22" s="111">
        <f t="shared" si="5"/>
        <v>23.678727031634782</v>
      </c>
      <c r="Q22" s="110">
        <v>8</v>
      </c>
      <c r="R22" s="111">
        <f t="shared" si="6"/>
        <v>56.613120090580985</v>
      </c>
      <c r="S22" s="110">
        <v>26</v>
      </c>
      <c r="T22" s="111">
        <f t="shared" si="7"/>
        <v>14.719869559309751</v>
      </c>
      <c r="U22" s="110">
        <v>169</v>
      </c>
      <c r="V22" s="111">
        <f t="shared" si="8"/>
        <v>83.796112653708846</v>
      </c>
      <c r="W22" s="110">
        <v>7</v>
      </c>
      <c r="X22" s="111">
        <f t="shared" si="9"/>
        <v>115.30225662987976</v>
      </c>
      <c r="Y22" s="110">
        <v>19</v>
      </c>
      <c r="Z22" s="111">
        <f t="shared" si="10"/>
        <v>50.315131613791635</v>
      </c>
      <c r="AA22" s="110">
        <v>102</v>
      </c>
      <c r="AB22" s="111">
        <f t="shared" si="11"/>
        <v>85.949020433958282</v>
      </c>
      <c r="AC22" s="110">
        <v>279</v>
      </c>
      <c r="AD22" s="111">
        <f t="shared" si="12"/>
        <v>75.638248554333472</v>
      </c>
      <c r="AE22" s="110">
        <v>6</v>
      </c>
      <c r="AF22" s="111">
        <f t="shared" si="13"/>
        <v>45.61350159647256</v>
      </c>
      <c r="AG22" s="110">
        <v>26</v>
      </c>
      <c r="AH22" s="111">
        <f t="shared" si="14"/>
        <v>120.75051086754597</v>
      </c>
      <c r="AI22" s="110">
        <v>10</v>
      </c>
      <c r="AJ22" s="111">
        <f t="shared" si="15"/>
        <v>63.239107063808255</v>
      </c>
      <c r="AK22" s="110">
        <v>61</v>
      </c>
      <c r="AL22" s="111">
        <f t="shared" si="16"/>
        <v>37.538230533965944</v>
      </c>
      <c r="AM22" s="110">
        <v>55</v>
      </c>
      <c r="AN22" s="111">
        <f t="shared" si="17"/>
        <v>113.69274020175293</v>
      </c>
      <c r="AO22" s="110">
        <v>85</v>
      </c>
      <c r="AP22" s="111">
        <f t="shared" si="18"/>
        <v>59.79725214038988</v>
      </c>
      <c r="AQ22" s="110">
        <v>12</v>
      </c>
      <c r="AR22" s="111">
        <f t="shared" si="19"/>
        <v>114.96455259628281</v>
      </c>
      <c r="AS22" s="110">
        <v>39</v>
      </c>
      <c r="AT22" s="111">
        <f t="shared" si="20"/>
        <v>25.141339453208097</v>
      </c>
      <c r="AU22" s="110">
        <v>14</v>
      </c>
      <c r="AV22" s="111">
        <f t="shared" si="21"/>
        <v>71.578301549158951</v>
      </c>
      <c r="AW22" s="110">
        <v>12</v>
      </c>
      <c r="AX22" s="111">
        <f t="shared" si="22"/>
        <v>48.455481526347668</v>
      </c>
      <c r="AY22" s="110">
        <v>70</v>
      </c>
      <c r="AZ22" s="111">
        <f t="shared" si="23"/>
        <v>57.669176648926531</v>
      </c>
      <c r="BA22" s="110">
        <v>138</v>
      </c>
      <c r="BB22" s="111">
        <f t="shared" si="24"/>
        <v>84.524640770276733</v>
      </c>
      <c r="BC22" s="110">
        <v>156</v>
      </c>
      <c r="BD22" s="111">
        <f t="shared" si="25"/>
        <v>57.883253929382427</v>
      </c>
      <c r="BE22" s="110">
        <v>69</v>
      </c>
      <c r="BF22" s="111">
        <f t="shared" si="26"/>
        <v>103.31506603180307</v>
      </c>
      <c r="BG22" s="110">
        <v>4</v>
      </c>
      <c r="BH22" s="111">
        <f t="shared" si="27"/>
        <v>24.568515447454089</v>
      </c>
      <c r="BI22" s="110">
        <v>1</v>
      </c>
      <c r="BJ22" s="111">
        <f t="shared" si="28"/>
        <v>17.972681524083395</v>
      </c>
      <c r="BK22" s="110">
        <v>49</v>
      </c>
      <c r="BL22" s="111">
        <f t="shared" si="29"/>
        <v>50.87367754394343</v>
      </c>
      <c r="BM22" s="110">
        <v>22</v>
      </c>
      <c r="BN22" s="111">
        <f t="shared" si="30"/>
        <v>110.21491909222985</v>
      </c>
      <c r="BO22" s="110">
        <v>233</v>
      </c>
      <c r="BP22" s="111">
        <f t="shared" si="31"/>
        <v>95.594449778040357</v>
      </c>
      <c r="BQ22" s="110">
        <v>11</v>
      </c>
      <c r="BR22" s="111">
        <f t="shared" si="32"/>
        <v>64.785912008952238</v>
      </c>
      <c r="BS22" s="110">
        <v>80</v>
      </c>
      <c r="BT22" s="111">
        <f t="shared" si="33"/>
        <v>48.57906242409522</v>
      </c>
      <c r="BU22" s="110">
        <v>67</v>
      </c>
      <c r="BV22" s="111">
        <f t="shared" si="34"/>
        <v>41.162629247584</v>
      </c>
      <c r="BW22" s="110">
        <v>99</v>
      </c>
      <c r="BX22" s="111">
        <f t="shared" si="90"/>
        <v>129.99632333630967</v>
      </c>
      <c r="BY22" s="110">
        <v>7</v>
      </c>
      <c r="BZ22" s="111">
        <f t="shared" si="90"/>
        <v>93.370681605975733</v>
      </c>
      <c r="CA22" s="110">
        <v>16</v>
      </c>
      <c r="CB22" s="111">
        <f t="shared" si="36"/>
        <v>30.9220570898479</v>
      </c>
      <c r="CC22" s="110">
        <v>28</v>
      </c>
      <c r="CD22" s="111">
        <f t="shared" si="37"/>
        <v>22.060445621001545</v>
      </c>
      <c r="CE22" s="110">
        <v>6</v>
      </c>
      <c r="CF22" s="111">
        <f t="shared" si="38"/>
        <v>61.601642710472284</v>
      </c>
      <c r="CG22" s="110">
        <v>48</v>
      </c>
      <c r="CH22" s="111">
        <f t="shared" si="39"/>
        <v>51.355023698203638</v>
      </c>
      <c r="CI22" s="110">
        <v>60</v>
      </c>
      <c r="CJ22" s="111">
        <f t="shared" si="40"/>
        <v>51.070784106771981</v>
      </c>
      <c r="CK22" s="110">
        <v>110</v>
      </c>
      <c r="CL22" s="111">
        <f t="shared" si="41"/>
        <v>64.759213469916403</v>
      </c>
      <c r="CM22" s="110">
        <v>206</v>
      </c>
      <c r="CN22" s="111">
        <f t="shared" si="42"/>
        <v>115.01504687142324</v>
      </c>
      <c r="CO22" s="110">
        <v>77</v>
      </c>
      <c r="CP22" s="111">
        <f t="shared" si="43"/>
        <v>139.40436317552278</v>
      </c>
      <c r="CQ22" s="110">
        <v>34</v>
      </c>
      <c r="CR22" s="111">
        <f t="shared" si="44"/>
        <v>69.083224967490239</v>
      </c>
      <c r="CS22" s="110">
        <v>17</v>
      </c>
      <c r="CT22" s="111">
        <f t="shared" si="45"/>
        <v>56.664777840738637</v>
      </c>
      <c r="CU22" s="110">
        <v>84</v>
      </c>
      <c r="CV22" s="111">
        <f t="shared" si="46"/>
        <v>42.428528134154966</v>
      </c>
      <c r="CW22" s="110">
        <v>71</v>
      </c>
      <c r="CX22" s="111">
        <f t="shared" si="47"/>
        <v>54.877530356549364</v>
      </c>
      <c r="CY22" s="110">
        <v>24</v>
      </c>
      <c r="CZ22" s="111">
        <f t="shared" si="48"/>
        <v>65.26527615369973</v>
      </c>
      <c r="DA22" s="110">
        <v>101</v>
      </c>
      <c r="DB22" s="111">
        <f t="shared" si="49"/>
        <v>54.681197788930582</v>
      </c>
      <c r="DC22" s="110">
        <v>74</v>
      </c>
      <c r="DD22" s="111">
        <f t="shared" si="50"/>
        <v>43.82198797856276</v>
      </c>
      <c r="DE22" s="110">
        <v>3</v>
      </c>
      <c r="DF22" s="111">
        <f t="shared" si="51"/>
        <v>14.854426619132502</v>
      </c>
      <c r="DG22" s="110">
        <v>13</v>
      </c>
      <c r="DH22" s="111">
        <f t="shared" si="52"/>
        <v>75.48922826781255</v>
      </c>
      <c r="DI22" s="110">
        <v>11</v>
      </c>
      <c r="DJ22" s="111">
        <f t="shared" si="53"/>
        <v>73.889971115738561</v>
      </c>
      <c r="DK22" s="110">
        <v>13</v>
      </c>
      <c r="DL22" s="111">
        <f t="shared" si="54"/>
        <v>20.105476422462456</v>
      </c>
      <c r="DM22" s="110">
        <v>6</v>
      </c>
      <c r="DN22" s="111">
        <f t="shared" si="55"/>
        <v>52.719444688515942</v>
      </c>
      <c r="DO22" s="110">
        <v>41</v>
      </c>
      <c r="DP22" s="111">
        <f t="shared" si="56"/>
        <v>36.577097384291477</v>
      </c>
      <c r="DQ22" s="110">
        <v>2</v>
      </c>
      <c r="DR22" s="111">
        <f t="shared" si="57"/>
        <v>26.239832065074783</v>
      </c>
      <c r="DS22" s="110">
        <v>0</v>
      </c>
      <c r="DT22" s="111">
        <f t="shared" si="58"/>
        <v>0</v>
      </c>
      <c r="DU22" s="110">
        <v>29</v>
      </c>
      <c r="DV22" s="111">
        <f t="shared" si="59"/>
        <v>95.222459366278116</v>
      </c>
      <c r="DW22" s="110">
        <v>14</v>
      </c>
      <c r="DX22" s="111">
        <f t="shared" si="60"/>
        <v>87.243721567894312</v>
      </c>
      <c r="DY22" s="110">
        <v>25</v>
      </c>
      <c r="DZ22" s="111">
        <f t="shared" si="61"/>
        <v>21.864614308203603</v>
      </c>
      <c r="EA22" s="110">
        <v>4</v>
      </c>
      <c r="EB22" s="111">
        <f t="shared" si="62"/>
        <v>35.819826273842573</v>
      </c>
      <c r="EC22" s="110">
        <v>12</v>
      </c>
      <c r="ED22" s="111">
        <f t="shared" si="63"/>
        <v>33.077898450851755</v>
      </c>
      <c r="EE22" s="110">
        <v>30</v>
      </c>
      <c r="EF22" s="111">
        <f t="shared" si="64"/>
        <v>148.81690560047622</v>
      </c>
      <c r="EG22" s="110">
        <v>0</v>
      </c>
      <c r="EH22" s="111">
        <f t="shared" si="65"/>
        <v>0</v>
      </c>
      <c r="EI22" s="110">
        <v>11</v>
      </c>
      <c r="EJ22" s="111">
        <f t="shared" si="66"/>
        <v>37.441710065012423</v>
      </c>
      <c r="EK22" s="110">
        <v>34</v>
      </c>
      <c r="EL22" s="111">
        <f t="shared" si="67"/>
        <v>95.486842474794287</v>
      </c>
      <c r="EM22" s="110">
        <v>35</v>
      </c>
      <c r="EN22" s="111">
        <f t="shared" si="68"/>
        <v>77.619089860729176</v>
      </c>
      <c r="EO22" s="110">
        <v>1</v>
      </c>
      <c r="EP22" s="111">
        <f t="shared" si="69"/>
        <v>26.666666666666668</v>
      </c>
      <c r="EQ22" s="110">
        <v>50</v>
      </c>
      <c r="ER22" s="111">
        <f t="shared" si="70"/>
        <v>28.413934193328409</v>
      </c>
      <c r="ES22" s="110">
        <v>176</v>
      </c>
      <c r="ET22" s="111">
        <f t="shared" si="71"/>
        <v>73.970714321738981</v>
      </c>
      <c r="EU22" s="110">
        <v>31</v>
      </c>
      <c r="EV22" s="111">
        <f t="shared" si="72"/>
        <v>71.782522113647943</v>
      </c>
      <c r="EW22" s="110">
        <v>218</v>
      </c>
      <c r="EX22" s="111">
        <f t="shared" si="73"/>
        <v>75.283781870422104</v>
      </c>
      <c r="EY22" s="110">
        <v>39</v>
      </c>
      <c r="EZ22" s="111">
        <f t="shared" si="74"/>
        <v>39.147979361988313</v>
      </c>
      <c r="FA22" s="110">
        <v>65</v>
      </c>
      <c r="FB22" s="111">
        <f t="shared" si="75"/>
        <v>40.924000982176025</v>
      </c>
      <c r="FC22" s="110">
        <v>3</v>
      </c>
      <c r="FD22" s="111">
        <f t="shared" si="91"/>
        <v>46.504417919702369</v>
      </c>
      <c r="FE22" s="110">
        <f t="shared" si="77"/>
        <v>4011</v>
      </c>
      <c r="FF22" s="111">
        <f t="shared" si="91"/>
        <v>60.324262084328836</v>
      </c>
      <c r="FG22" s="57">
        <f t="shared" si="78"/>
        <v>2814</v>
      </c>
      <c r="FH22" s="111">
        <f t="shared" si="91"/>
        <v>56.143615928187245</v>
      </c>
      <c r="FJ22" s="59" t="s">
        <v>1798</v>
      </c>
      <c r="FK22" s="60">
        <f t="shared" si="79"/>
        <v>138</v>
      </c>
      <c r="FL22" s="61">
        <f t="shared" si="80"/>
        <v>84.524640770276733</v>
      </c>
      <c r="FN22" s="60">
        <f t="shared" si="81"/>
        <v>13</v>
      </c>
      <c r="FO22" s="61">
        <f t="shared" si="82"/>
        <v>20.105476422462456</v>
      </c>
      <c r="FQ22" s="68">
        <f t="shared" si="83"/>
        <v>320.40605750502488</v>
      </c>
      <c r="FS22" s="63"/>
      <c r="FT22" s="62" t="s">
        <v>47</v>
      </c>
      <c r="FU22" s="63">
        <f t="shared" si="84"/>
        <v>186.04266578468662</v>
      </c>
      <c r="FV22" s="63">
        <f t="shared" si="85"/>
        <v>186.04456578468663</v>
      </c>
      <c r="FW22" s="63">
        <f t="shared" si="86"/>
        <v>35</v>
      </c>
      <c r="FX22" s="49" t="str">
        <f t="shared" si="87"/>
        <v xml:space="preserve">Corangamite </v>
      </c>
      <c r="FY22" s="49">
        <f t="shared" si="88"/>
        <v>240.30860684247139</v>
      </c>
      <c r="FZ22" s="63"/>
      <c r="GC22" s="62" t="s">
        <v>47</v>
      </c>
    </row>
    <row r="23" spans="1:185" ht="14.25" customHeight="1">
      <c r="A23" s="55">
        <v>20</v>
      </c>
      <c r="B23" s="109" t="s">
        <v>1799</v>
      </c>
      <c r="C23" s="110">
        <v>4</v>
      </c>
      <c r="D23" s="111">
        <f t="shared" si="89"/>
        <v>30.606779401637461</v>
      </c>
      <c r="E23" s="110">
        <v>18</v>
      </c>
      <c r="F23" s="111">
        <f t="shared" si="89"/>
        <v>150.98137896326119</v>
      </c>
      <c r="G23" s="110">
        <v>34</v>
      </c>
      <c r="H23" s="111">
        <f t="shared" si="1"/>
        <v>30.039846973485414</v>
      </c>
      <c r="I23" s="110">
        <v>56</v>
      </c>
      <c r="J23" s="111">
        <f t="shared" si="2"/>
        <v>43.28100968412592</v>
      </c>
      <c r="K23" s="110">
        <v>23</v>
      </c>
      <c r="L23" s="111">
        <f t="shared" si="3"/>
        <v>59.240180296200904</v>
      </c>
      <c r="M23" s="110">
        <v>31</v>
      </c>
      <c r="N23" s="111">
        <f t="shared" si="4"/>
        <v>54.786773412509056</v>
      </c>
      <c r="O23" s="110">
        <v>30</v>
      </c>
      <c r="P23" s="111">
        <f t="shared" si="5"/>
        <v>28.414472437961734</v>
      </c>
      <c r="Q23" s="110">
        <v>10</v>
      </c>
      <c r="R23" s="111">
        <f t="shared" si="6"/>
        <v>70.76640011322624</v>
      </c>
      <c r="S23" s="110">
        <v>32</v>
      </c>
      <c r="T23" s="111">
        <f t="shared" si="7"/>
        <v>18.116762534535077</v>
      </c>
      <c r="U23" s="110">
        <v>99</v>
      </c>
      <c r="V23" s="111">
        <f t="shared" si="8"/>
        <v>49.087663625545417</v>
      </c>
      <c r="W23" s="110">
        <v>3</v>
      </c>
      <c r="X23" s="111">
        <f t="shared" si="9"/>
        <v>49.41525284137704</v>
      </c>
      <c r="Y23" s="110">
        <v>18</v>
      </c>
      <c r="Z23" s="111">
        <f t="shared" si="10"/>
        <v>47.666966792013135</v>
      </c>
      <c r="AA23" s="110">
        <v>33</v>
      </c>
      <c r="AB23" s="111">
        <f t="shared" si="11"/>
        <v>27.807036022751209</v>
      </c>
      <c r="AC23" s="110">
        <v>136</v>
      </c>
      <c r="AD23" s="111">
        <f t="shared" si="12"/>
        <v>36.870257359818467</v>
      </c>
      <c r="AE23" s="110">
        <v>16</v>
      </c>
      <c r="AF23" s="111">
        <f t="shared" si="13"/>
        <v>121.63600425726015</v>
      </c>
      <c r="AG23" s="110">
        <v>10</v>
      </c>
      <c r="AH23" s="111">
        <f t="shared" si="14"/>
        <v>46.442504179825377</v>
      </c>
      <c r="AI23" s="110">
        <v>8</v>
      </c>
      <c r="AJ23" s="111">
        <f t="shared" si="15"/>
        <v>50.591285651046604</v>
      </c>
      <c r="AK23" s="110">
        <v>95</v>
      </c>
      <c r="AL23" s="111">
        <f t="shared" si="16"/>
        <v>58.461178700438765</v>
      </c>
      <c r="AM23" s="110">
        <v>47</v>
      </c>
      <c r="AN23" s="111">
        <f t="shared" si="17"/>
        <v>97.155614354225236</v>
      </c>
      <c r="AO23" s="110">
        <v>84</v>
      </c>
      <c r="AP23" s="111">
        <f t="shared" si="18"/>
        <v>59.093755056385291</v>
      </c>
      <c r="AQ23" s="110">
        <v>11</v>
      </c>
      <c r="AR23" s="111">
        <f t="shared" si="19"/>
        <v>105.38417321325925</v>
      </c>
      <c r="AS23" s="110">
        <v>29</v>
      </c>
      <c r="AT23" s="111">
        <f t="shared" si="20"/>
        <v>18.694842157513715</v>
      </c>
      <c r="AU23" s="110">
        <v>16</v>
      </c>
      <c r="AV23" s="111">
        <f t="shared" si="21"/>
        <v>81.803773199038815</v>
      </c>
      <c r="AW23" s="110">
        <v>3</v>
      </c>
      <c r="AX23" s="111">
        <f t="shared" si="22"/>
        <v>12.113870381586917</v>
      </c>
      <c r="AY23" s="110">
        <v>61</v>
      </c>
      <c r="AZ23" s="111">
        <f t="shared" si="23"/>
        <v>50.254568222635982</v>
      </c>
      <c r="BA23" s="110">
        <v>124</v>
      </c>
      <c r="BB23" s="111">
        <f t="shared" si="24"/>
        <v>75.949677213871837</v>
      </c>
      <c r="BC23" s="110">
        <v>154</v>
      </c>
      <c r="BD23" s="111">
        <f t="shared" si="25"/>
        <v>57.141160930287789</v>
      </c>
      <c r="BE23" s="110">
        <v>34</v>
      </c>
      <c r="BF23" s="111">
        <f t="shared" si="26"/>
        <v>50.908873117120351</v>
      </c>
      <c r="BG23" s="110">
        <v>4</v>
      </c>
      <c r="BH23" s="111">
        <f t="shared" si="27"/>
        <v>24.568515447454089</v>
      </c>
      <c r="BI23" s="110">
        <v>5</v>
      </c>
      <c r="BJ23" s="111">
        <f t="shared" si="28"/>
        <v>89.863407620416965</v>
      </c>
      <c r="BK23" s="110">
        <v>36</v>
      </c>
      <c r="BL23" s="111">
        <f t="shared" si="29"/>
        <v>37.37657942004008</v>
      </c>
      <c r="BM23" s="110">
        <v>24</v>
      </c>
      <c r="BN23" s="111">
        <f t="shared" si="30"/>
        <v>120.23445719152348</v>
      </c>
      <c r="BO23" s="110">
        <v>118</v>
      </c>
      <c r="BP23" s="111">
        <f t="shared" si="31"/>
        <v>48.412639801754345</v>
      </c>
      <c r="BQ23" s="110">
        <v>2</v>
      </c>
      <c r="BR23" s="111">
        <f t="shared" si="32"/>
        <v>11.779256728900407</v>
      </c>
      <c r="BS23" s="110">
        <v>38</v>
      </c>
      <c r="BT23" s="111">
        <f t="shared" si="33"/>
        <v>23.075054651445225</v>
      </c>
      <c r="BU23" s="110">
        <v>50</v>
      </c>
      <c r="BV23" s="111">
        <f t="shared" si="34"/>
        <v>30.718380035510446</v>
      </c>
      <c r="BW23" s="110">
        <v>74</v>
      </c>
      <c r="BX23" s="111">
        <f t="shared" si="90"/>
        <v>97.168968958453704</v>
      </c>
      <c r="BY23" s="110">
        <v>6</v>
      </c>
      <c r="BZ23" s="111">
        <f t="shared" si="90"/>
        <v>80.032012805122051</v>
      </c>
      <c r="CA23" s="110">
        <v>8</v>
      </c>
      <c r="CB23" s="111">
        <f t="shared" si="36"/>
        <v>15.46102854492395</v>
      </c>
      <c r="CC23" s="110">
        <v>25</v>
      </c>
      <c r="CD23" s="111">
        <f t="shared" si="37"/>
        <v>19.696826447322806</v>
      </c>
      <c r="CE23" s="110">
        <v>4</v>
      </c>
      <c r="CF23" s="111">
        <f t="shared" si="38"/>
        <v>41.067761806981515</v>
      </c>
      <c r="CG23" s="110">
        <v>48</v>
      </c>
      <c r="CH23" s="111">
        <f t="shared" si="39"/>
        <v>51.355023698203638</v>
      </c>
      <c r="CI23" s="110">
        <v>53</v>
      </c>
      <c r="CJ23" s="111">
        <f t="shared" si="40"/>
        <v>45.11252596098192</v>
      </c>
      <c r="CK23" s="110">
        <v>178</v>
      </c>
      <c r="CL23" s="111">
        <f t="shared" si="41"/>
        <v>104.7921817967738</v>
      </c>
      <c r="CM23" s="110">
        <v>81</v>
      </c>
      <c r="CN23" s="111">
        <f t="shared" si="42"/>
        <v>45.224363090219811</v>
      </c>
      <c r="CO23" s="110">
        <v>44</v>
      </c>
      <c r="CP23" s="111">
        <f t="shared" si="43"/>
        <v>79.659636100298727</v>
      </c>
      <c r="CQ23" s="110">
        <v>39</v>
      </c>
      <c r="CR23" s="111">
        <f t="shared" si="44"/>
        <v>79.242522756827043</v>
      </c>
      <c r="CS23" s="110">
        <v>13</v>
      </c>
      <c r="CT23" s="111">
        <f t="shared" si="45"/>
        <v>43.33188893703543</v>
      </c>
      <c r="CU23" s="110">
        <v>44</v>
      </c>
      <c r="CV23" s="111">
        <f t="shared" si="46"/>
        <v>22.224467117890697</v>
      </c>
      <c r="CW23" s="110">
        <v>60</v>
      </c>
      <c r="CX23" s="111">
        <f t="shared" si="47"/>
        <v>46.375377766098055</v>
      </c>
      <c r="CY23" s="110">
        <v>10</v>
      </c>
      <c r="CZ23" s="111">
        <f t="shared" si="48"/>
        <v>27.19386506404155</v>
      </c>
      <c r="DA23" s="110">
        <v>89</v>
      </c>
      <c r="DB23" s="111">
        <f t="shared" si="49"/>
        <v>48.184421814008132</v>
      </c>
      <c r="DC23" s="110">
        <v>56</v>
      </c>
      <c r="DD23" s="111">
        <f t="shared" si="50"/>
        <v>33.162585497290735</v>
      </c>
      <c r="DE23" s="110">
        <v>8</v>
      </c>
      <c r="DF23" s="111">
        <f t="shared" si="51"/>
        <v>39.611804317686669</v>
      </c>
      <c r="DG23" s="110">
        <v>7</v>
      </c>
      <c r="DH23" s="111">
        <f t="shared" si="52"/>
        <v>40.648045990360608</v>
      </c>
      <c r="DI23" s="110">
        <v>12</v>
      </c>
      <c r="DJ23" s="111">
        <f t="shared" si="53"/>
        <v>80.607241217169332</v>
      </c>
      <c r="DK23" s="110">
        <v>15</v>
      </c>
      <c r="DL23" s="111">
        <f t="shared" si="54"/>
        <v>23.198626641302834</v>
      </c>
      <c r="DM23" s="110">
        <v>10</v>
      </c>
      <c r="DN23" s="111">
        <f t="shared" si="55"/>
        <v>87.865741147526577</v>
      </c>
      <c r="DO23" s="110">
        <v>82</v>
      </c>
      <c r="DP23" s="111">
        <f t="shared" si="56"/>
        <v>73.154194768582954</v>
      </c>
      <c r="DQ23" s="110">
        <v>1</v>
      </c>
      <c r="DR23" s="111">
        <f t="shared" si="57"/>
        <v>13.119916032537391</v>
      </c>
      <c r="DS23" s="110">
        <v>0</v>
      </c>
      <c r="DT23" s="111">
        <f t="shared" si="58"/>
        <v>0</v>
      </c>
      <c r="DU23" s="110">
        <v>8</v>
      </c>
      <c r="DV23" s="111">
        <f t="shared" si="59"/>
        <v>26.26826465276638</v>
      </c>
      <c r="DW23" s="110">
        <v>20</v>
      </c>
      <c r="DX23" s="111">
        <f t="shared" si="60"/>
        <v>124.63388795413474</v>
      </c>
      <c r="DY23" s="110">
        <v>56</v>
      </c>
      <c r="DZ23" s="111">
        <f t="shared" si="61"/>
        <v>48.976736050376076</v>
      </c>
      <c r="EA23" s="110">
        <v>5</v>
      </c>
      <c r="EB23" s="111">
        <f t="shared" si="62"/>
        <v>44.77478284230321</v>
      </c>
      <c r="EC23" s="110">
        <v>10</v>
      </c>
      <c r="ED23" s="111">
        <f t="shared" si="63"/>
        <v>27.564915375709798</v>
      </c>
      <c r="EE23" s="110">
        <v>20</v>
      </c>
      <c r="EF23" s="111">
        <f t="shared" si="64"/>
        <v>99.211270400317488</v>
      </c>
      <c r="EG23" s="110">
        <v>2</v>
      </c>
      <c r="EH23" s="111">
        <f t="shared" si="65"/>
        <v>32.932652725177014</v>
      </c>
      <c r="EI23" s="110">
        <v>30</v>
      </c>
      <c r="EJ23" s="111">
        <f t="shared" si="66"/>
        <v>102.11375472276116</v>
      </c>
      <c r="EK23" s="110">
        <v>29</v>
      </c>
      <c r="EL23" s="111">
        <f t="shared" si="67"/>
        <v>81.444659757912774</v>
      </c>
      <c r="EM23" s="110">
        <v>37</v>
      </c>
      <c r="EN23" s="111">
        <f t="shared" si="68"/>
        <v>82.054466424199418</v>
      </c>
      <c r="EO23" s="110">
        <v>3</v>
      </c>
      <c r="EP23" s="111">
        <f t="shared" si="69"/>
        <v>80</v>
      </c>
      <c r="EQ23" s="110">
        <v>69</v>
      </c>
      <c r="ER23" s="111">
        <f t="shared" si="70"/>
        <v>39.211229186793204</v>
      </c>
      <c r="ES23" s="110">
        <v>124</v>
      </c>
      <c r="ET23" s="111">
        <f t="shared" si="71"/>
        <v>52.115730544861556</v>
      </c>
      <c r="EU23" s="110">
        <v>21</v>
      </c>
      <c r="EV23" s="111">
        <f t="shared" si="72"/>
        <v>48.626869818922799</v>
      </c>
      <c r="EW23" s="110">
        <v>89</v>
      </c>
      <c r="EX23" s="111">
        <f t="shared" si="73"/>
        <v>30.735121956273243</v>
      </c>
      <c r="EY23" s="110">
        <v>77</v>
      </c>
      <c r="EZ23" s="111">
        <f t="shared" si="74"/>
        <v>77.292164381361545</v>
      </c>
      <c r="FA23" s="110">
        <v>33</v>
      </c>
      <c r="FB23" s="111">
        <f t="shared" si="75"/>
        <v>20.776800498643212</v>
      </c>
      <c r="FC23" s="110">
        <v>1</v>
      </c>
      <c r="FD23" s="111">
        <f t="shared" si="91"/>
        <v>15.50147263990079</v>
      </c>
      <c r="FE23" s="110">
        <f t="shared" si="77"/>
        <v>3097</v>
      </c>
      <c r="FF23" s="111">
        <f t="shared" si="91"/>
        <v>46.57797049991683</v>
      </c>
      <c r="FG23" s="57">
        <f t="shared" si="78"/>
        <v>2139</v>
      </c>
      <c r="FH23" s="111">
        <f t="shared" si="91"/>
        <v>42.676330657566645</v>
      </c>
      <c r="FJ23" s="59" t="s">
        <v>1799</v>
      </c>
      <c r="FK23" s="60">
        <f t="shared" si="79"/>
        <v>124</v>
      </c>
      <c r="FL23" s="61">
        <f t="shared" si="80"/>
        <v>75.949677213871837</v>
      </c>
      <c r="FN23" s="60">
        <f t="shared" si="81"/>
        <v>15</v>
      </c>
      <c r="FO23" s="61">
        <f t="shared" si="82"/>
        <v>23.198626641302834</v>
      </c>
      <c r="FQ23" s="68">
        <f t="shared" si="83"/>
        <v>227.38867859811594</v>
      </c>
      <c r="FS23" s="63"/>
      <c r="FT23" s="62" t="s">
        <v>48</v>
      </c>
      <c r="FU23" s="63">
        <f t="shared" si="84"/>
        <v>215.27010770540357</v>
      </c>
      <c r="FV23" s="63">
        <f t="shared" si="85"/>
        <v>215.27210770540358</v>
      </c>
      <c r="FW23" s="63">
        <f t="shared" si="86"/>
        <v>28</v>
      </c>
      <c r="FX23" s="49" t="str">
        <f t="shared" si="87"/>
        <v xml:space="preserve">Moonee Valley </v>
      </c>
      <c r="FY23" s="49">
        <f t="shared" si="88"/>
        <v>238.83319549540499</v>
      </c>
      <c r="FZ23" s="63"/>
      <c r="GC23" s="62" t="s">
        <v>48</v>
      </c>
    </row>
    <row r="24" spans="1:185" ht="14.25" customHeight="1">
      <c r="A24" s="55">
        <v>21</v>
      </c>
      <c r="B24" s="109" t="s">
        <v>1800</v>
      </c>
      <c r="C24" s="110">
        <v>0</v>
      </c>
      <c r="D24" s="111">
        <f t="shared" si="89"/>
        <v>0</v>
      </c>
      <c r="E24" s="110">
        <v>7</v>
      </c>
      <c r="F24" s="111">
        <f t="shared" si="89"/>
        <v>58.714980707934913</v>
      </c>
      <c r="G24" s="110">
        <v>58</v>
      </c>
      <c r="H24" s="111">
        <f t="shared" si="1"/>
        <v>51.244444837122181</v>
      </c>
      <c r="I24" s="110">
        <v>5</v>
      </c>
      <c r="J24" s="111">
        <f t="shared" si="2"/>
        <v>3.8643758646540998</v>
      </c>
      <c r="K24" s="110">
        <v>9</v>
      </c>
      <c r="L24" s="111">
        <f t="shared" si="3"/>
        <v>23.180940115904701</v>
      </c>
      <c r="M24" s="110">
        <v>19</v>
      </c>
      <c r="N24" s="111">
        <f t="shared" si="4"/>
        <v>33.578990156053941</v>
      </c>
      <c r="O24" s="110">
        <v>6</v>
      </c>
      <c r="P24" s="111">
        <f t="shared" si="5"/>
        <v>5.6828944875923471</v>
      </c>
      <c r="Q24" s="110">
        <v>4</v>
      </c>
      <c r="R24" s="111">
        <f t="shared" si="6"/>
        <v>28.306560045290492</v>
      </c>
      <c r="S24" s="110">
        <v>10</v>
      </c>
      <c r="T24" s="111">
        <f t="shared" si="7"/>
        <v>5.661488292042212</v>
      </c>
      <c r="U24" s="110">
        <v>59</v>
      </c>
      <c r="V24" s="111">
        <f t="shared" si="8"/>
        <v>29.254264180880604</v>
      </c>
      <c r="W24" s="110">
        <v>0</v>
      </c>
      <c r="X24" s="111">
        <f t="shared" si="9"/>
        <v>0</v>
      </c>
      <c r="Y24" s="110">
        <v>40</v>
      </c>
      <c r="Z24" s="111">
        <f t="shared" si="10"/>
        <v>105.92659287114029</v>
      </c>
      <c r="AA24" s="110">
        <v>37</v>
      </c>
      <c r="AB24" s="111">
        <f t="shared" si="11"/>
        <v>31.177585843690753</v>
      </c>
      <c r="AC24" s="110">
        <v>75</v>
      </c>
      <c r="AD24" s="111">
        <f t="shared" si="12"/>
        <v>20.332862514605775</v>
      </c>
      <c r="AE24" s="110">
        <v>2</v>
      </c>
      <c r="AF24" s="111">
        <f t="shared" si="13"/>
        <v>15.204500532157519</v>
      </c>
      <c r="AG24" s="110">
        <v>13</v>
      </c>
      <c r="AH24" s="111">
        <f t="shared" si="14"/>
        <v>60.375255433772985</v>
      </c>
      <c r="AI24" s="110">
        <v>3</v>
      </c>
      <c r="AJ24" s="111">
        <f t="shared" si="15"/>
        <v>18.971732119142477</v>
      </c>
      <c r="AK24" s="110">
        <v>37</v>
      </c>
      <c r="AL24" s="111">
        <f t="shared" si="16"/>
        <v>22.769090651749835</v>
      </c>
      <c r="AM24" s="110">
        <v>12</v>
      </c>
      <c r="AN24" s="111">
        <f t="shared" si="17"/>
        <v>24.805688771291553</v>
      </c>
      <c r="AO24" s="110">
        <v>54</v>
      </c>
      <c r="AP24" s="111">
        <f t="shared" si="18"/>
        <v>37.988842536247688</v>
      </c>
      <c r="AQ24" s="110">
        <v>5</v>
      </c>
      <c r="AR24" s="111">
        <f t="shared" si="19"/>
        <v>47.901896915117838</v>
      </c>
      <c r="AS24" s="110">
        <v>9</v>
      </c>
      <c r="AT24" s="111">
        <f t="shared" si="20"/>
        <v>5.8018475661249465</v>
      </c>
      <c r="AU24" s="110">
        <v>13</v>
      </c>
      <c r="AV24" s="111">
        <f t="shared" si="21"/>
        <v>66.465565724219019</v>
      </c>
      <c r="AW24" s="110">
        <v>6</v>
      </c>
      <c r="AX24" s="111">
        <f t="shared" si="22"/>
        <v>24.227740763173834</v>
      </c>
      <c r="AY24" s="110">
        <v>95</v>
      </c>
      <c r="AZ24" s="111">
        <f t="shared" si="23"/>
        <v>78.265311166400295</v>
      </c>
      <c r="BA24" s="110">
        <v>31</v>
      </c>
      <c r="BB24" s="111">
        <f t="shared" si="24"/>
        <v>18.987419303467959</v>
      </c>
      <c r="BC24" s="110">
        <v>61</v>
      </c>
      <c r="BD24" s="111">
        <f t="shared" si="25"/>
        <v>22.633836472386719</v>
      </c>
      <c r="BE24" s="110">
        <v>69</v>
      </c>
      <c r="BF24" s="111">
        <f t="shared" si="26"/>
        <v>103.31506603180307</v>
      </c>
      <c r="BG24" s="110">
        <v>5</v>
      </c>
      <c r="BH24" s="111">
        <f t="shared" si="27"/>
        <v>30.710644309317612</v>
      </c>
      <c r="BI24" s="110">
        <v>2</v>
      </c>
      <c r="BJ24" s="111">
        <f t="shared" si="28"/>
        <v>35.94536304816679</v>
      </c>
      <c r="BK24" s="110">
        <v>26</v>
      </c>
      <c r="BL24" s="111">
        <f t="shared" si="29"/>
        <v>26.994196247806723</v>
      </c>
      <c r="BM24" s="110">
        <v>23</v>
      </c>
      <c r="BN24" s="111">
        <f t="shared" si="30"/>
        <v>115.22468814187665</v>
      </c>
      <c r="BO24" s="110">
        <v>74</v>
      </c>
      <c r="BP24" s="111">
        <f t="shared" si="31"/>
        <v>30.360469028218827</v>
      </c>
      <c r="BQ24" s="110">
        <v>2</v>
      </c>
      <c r="BR24" s="111">
        <f t="shared" si="32"/>
        <v>11.779256728900407</v>
      </c>
      <c r="BS24" s="110">
        <v>20</v>
      </c>
      <c r="BT24" s="111">
        <f t="shared" si="33"/>
        <v>12.144765606023805</v>
      </c>
      <c r="BU24" s="110">
        <v>29</v>
      </c>
      <c r="BV24" s="111">
        <f t="shared" si="34"/>
        <v>17.816660420596062</v>
      </c>
      <c r="BW24" s="110">
        <v>49</v>
      </c>
      <c r="BX24" s="111">
        <f t="shared" si="90"/>
        <v>64.341614580597721</v>
      </c>
      <c r="BY24" s="110">
        <v>8</v>
      </c>
      <c r="BZ24" s="111">
        <f t="shared" si="90"/>
        <v>106.70935040682939</v>
      </c>
      <c r="CA24" s="110">
        <v>8</v>
      </c>
      <c r="CB24" s="111">
        <f t="shared" si="36"/>
        <v>15.46102854492395</v>
      </c>
      <c r="CC24" s="110">
        <v>12</v>
      </c>
      <c r="CD24" s="111">
        <f t="shared" si="37"/>
        <v>9.4544766947149466</v>
      </c>
      <c r="CE24" s="110">
        <v>1</v>
      </c>
      <c r="CF24" s="111">
        <f t="shared" si="38"/>
        <v>10.266940451745379</v>
      </c>
      <c r="CG24" s="110">
        <v>9</v>
      </c>
      <c r="CH24" s="111">
        <f t="shared" si="39"/>
        <v>9.6290669434131821</v>
      </c>
      <c r="CI24" s="110">
        <v>7</v>
      </c>
      <c r="CJ24" s="111">
        <f t="shared" si="40"/>
        <v>5.9582581457900643</v>
      </c>
      <c r="CK24" s="110">
        <v>68</v>
      </c>
      <c r="CL24" s="111">
        <f t="shared" si="41"/>
        <v>40.032968326857407</v>
      </c>
      <c r="CM24" s="110">
        <v>64</v>
      </c>
      <c r="CN24" s="111">
        <f t="shared" si="42"/>
        <v>35.732830095976148</v>
      </c>
      <c r="CO24" s="110">
        <v>29</v>
      </c>
      <c r="CP24" s="111">
        <f t="shared" si="43"/>
        <v>52.502941975196883</v>
      </c>
      <c r="CQ24" s="110">
        <v>11</v>
      </c>
      <c r="CR24" s="111">
        <f t="shared" si="44"/>
        <v>22.350455136540962</v>
      </c>
      <c r="CS24" s="110">
        <v>6</v>
      </c>
      <c r="CT24" s="111">
        <f t="shared" si="45"/>
        <v>19.999333355554814</v>
      </c>
      <c r="CU24" s="110">
        <v>36</v>
      </c>
      <c r="CV24" s="111">
        <f t="shared" si="46"/>
        <v>18.183654914637842</v>
      </c>
      <c r="CW24" s="110">
        <v>32</v>
      </c>
      <c r="CX24" s="111">
        <f t="shared" si="47"/>
        <v>24.733534808585627</v>
      </c>
      <c r="CY24" s="110">
        <v>17</v>
      </c>
      <c r="CZ24" s="111">
        <f t="shared" si="48"/>
        <v>46.229570608870638</v>
      </c>
      <c r="DA24" s="110">
        <v>17</v>
      </c>
      <c r="DB24" s="111">
        <f t="shared" si="49"/>
        <v>9.2037659644734635</v>
      </c>
      <c r="DC24" s="110">
        <v>13</v>
      </c>
      <c r="DD24" s="111">
        <f t="shared" si="50"/>
        <v>7.6984573475853493</v>
      </c>
      <c r="DE24" s="110">
        <v>7</v>
      </c>
      <c r="DF24" s="111">
        <f t="shared" si="51"/>
        <v>34.660328777975835</v>
      </c>
      <c r="DG24" s="110">
        <v>8</v>
      </c>
      <c r="DH24" s="111">
        <f t="shared" si="52"/>
        <v>46.454909703269259</v>
      </c>
      <c r="DI24" s="110">
        <v>2</v>
      </c>
      <c r="DJ24" s="111">
        <f t="shared" si="53"/>
        <v>13.434540202861557</v>
      </c>
      <c r="DK24" s="110">
        <v>2</v>
      </c>
      <c r="DL24" s="111">
        <f t="shared" si="54"/>
        <v>3.0931502188403783</v>
      </c>
      <c r="DM24" s="110">
        <v>6</v>
      </c>
      <c r="DN24" s="111">
        <f t="shared" si="55"/>
        <v>52.719444688515942</v>
      </c>
      <c r="DO24" s="110">
        <v>22</v>
      </c>
      <c r="DP24" s="111">
        <f t="shared" si="56"/>
        <v>19.626735181814936</v>
      </c>
      <c r="DQ24" s="110">
        <v>0</v>
      </c>
      <c r="DR24" s="111">
        <f t="shared" si="57"/>
        <v>0</v>
      </c>
      <c r="DS24" s="110">
        <v>0</v>
      </c>
      <c r="DT24" s="111">
        <f t="shared" si="58"/>
        <v>0</v>
      </c>
      <c r="DU24" s="110">
        <v>5</v>
      </c>
      <c r="DV24" s="111">
        <f t="shared" si="59"/>
        <v>16.417665407978983</v>
      </c>
      <c r="DW24" s="110">
        <v>9</v>
      </c>
      <c r="DX24" s="111">
        <f t="shared" si="60"/>
        <v>56.085249579360628</v>
      </c>
      <c r="DY24" s="110">
        <v>13</v>
      </c>
      <c r="DZ24" s="111">
        <f t="shared" si="61"/>
        <v>11.369599440265874</v>
      </c>
      <c r="EA24" s="110">
        <v>4</v>
      </c>
      <c r="EB24" s="111">
        <f t="shared" si="62"/>
        <v>35.819826273842573</v>
      </c>
      <c r="EC24" s="110">
        <v>3</v>
      </c>
      <c r="ED24" s="111">
        <f t="shared" si="63"/>
        <v>8.2694746127129388</v>
      </c>
      <c r="EE24" s="110">
        <v>11</v>
      </c>
      <c r="EF24" s="111">
        <f t="shared" si="64"/>
        <v>54.566198720174619</v>
      </c>
      <c r="EG24" s="110">
        <v>0</v>
      </c>
      <c r="EH24" s="111">
        <f t="shared" si="65"/>
        <v>0</v>
      </c>
      <c r="EI24" s="110">
        <v>5</v>
      </c>
      <c r="EJ24" s="111">
        <f t="shared" si="66"/>
        <v>17.018959120460195</v>
      </c>
      <c r="EK24" s="110">
        <v>3</v>
      </c>
      <c r="EL24" s="111">
        <f t="shared" si="67"/>
        <v>8.4253096301289059</v>
      </c>
      <c r="EM24" s="110">
        <v>23</v>
      </c>
      <c r="EN24" s="111">
        <f t="shared" si="68"/>
        <v>51.006830479907748</v>
      </c>
      <c r="EO24" s="110">
        <v>1</v>
      </c>
      <c r="EP24" s="111">
        <f t="shared" si="69"/>
        <v>26.666666666666668</v>
      </c>
      <c r="EQ24" s="110">
        <v>7</v>
      </c>
      <c r="ER24" s="111">
        <f t="shared" si="70"/>
        <v>3.9779507870659772</v>
      </c>
      <c r="ES24" s="110">
        <v>51</v>
      </c>
      <c r="ET24" s="111">
        <f t="shared" si="71"/>
        <v>21.434695627322093</v>
      </c>
      <c r="EU24" s="110">
        <v>24</v>
      </c>
      <c r="EV24" s="111">
        <f t="shared" si="72"/>
        <v>55.573565507340341</v>
      </c>
      <c r="EW24" s="110">
        <v>63</v>
      </c>
      <c r="EX24" s="111">
        <f t="shared" si="73"/>
        <v>21.756322283654097</v>
      </c>
      <c r="EY24" s="110">
        <v>12</v>
      </c>
      <c r="EZ24" s="111">
        <f t="shared" si="74"/>
        <v>12.045532111381021</v>
      </c>
      <c r="FA24" s="110">
        <v>23</v>
      </c>
      <c r="FB24" s="111">
        <f t="shared" si="75"/>
        <v>14.480800347539208</v>
      </c>
      <c r="FC24" s="110">
        <v>0</v>
      </c>
      <c r="FD24" s="111">
        <f t="shared" si="91"/>
        <v>0</v>
      </c>
      <c r="FE24" s="110">
        <f t="shared" si="77"/>
        <v>1611</v>
      </c>
      <c r="FF24" s="111">
        <f t="shared" si="91"/>
        <v>24.228966895500811</v>
      </c>
      <c r="FG24" s="57">
        <f t="shared" si="78"/>
        <v>923</v>
      </c>
      <c r="FH24" s="111">
        <f t="shared" si="91"/>
        <v>18.41526563671529</v>
      </c>
      <c r="FJ24" s="59" t="s">
        <v>1800</v>
      </c>
      <c r="FK24" s="60">
        <f t="shared" si="79"/>
        <v>31</v>
      </c>
      <c r="FL24" s="61">
        <f t="shared" si="80"/>
        <v>18.987419303467959</v>
      </c>
      <c r="FN24" s="60">
        <f t="shared" si="81"/>
        <v>2</v>
      </c>
      <c r="FO24" s="61">
        <f t="shared" si="82"/>
        <v>3.0931502188403783</v>
      </c>
      <c r="FQ24" s="68">
        <f t="shared" si="83"/>
        <v>513.85377237146736</v>
      </c>
      <c r="FS24" s="63"/>
      <c r="FT24" s="62" t="s">
        <v>49</v>
      </c>
      <c r="FU24" s="63">
        <f t="shared" si="84"/>
        <v>143.70569074535351</v>
      </c>
      <c r="FV24" s="63">
        <f t="shared" si="85"/>
        <v>143.70779074535352</v>
      </c>
      <c r="FW24" s="63">
        <f t="shared" si="86"/>
        <v>53</v>
      </c>
      <c r="FX24" s="49" t="str">
        <f t="shared" si="87"/>
        <v xml:space="preserve">Wodonga </v>
      </c>
      <c r="FY24" s="49">
        <f t="shared" si="88"/>
        <v>231.55652294725144</v>
      </c>
      <c r="FZ24" s="63"/>
      <c r="GC24" s="62" t="s">
        <v>49</v>
      </c>
    </row>
    <row r="25" spans="1:185" ht="14.25" customHeight="1">
      <c r="A25" s="55">
        <v>22</v>
      </c>
      <c r="B25" s="109" t="s">
        <v>1801</v>
      </c>
      <c r="C25" s="110">
        <v>0</v>
      </c>
      <c r="D25" s="111">
        <f t="shared" si="89"/>
        <v>0</v>
      </c>
      <c r="E25" s="110">
        <v>0</v>
      </c>
      <c r="F25" s="111">
        <f t="shared" si="89"/>
        <v>0</v>
      </c>
      <c r="G25" s="110">
        <v>2</v>
      </c>
      <c r="H25" s="111">
        <f t="shared" si="1"/>
        <v>1.7670498219697304</v>
      </c>
      <c r="I25" s="110">
        <v>0</v>
      </c>
      <c r="J25" s="111">
        <f t="shared" si="2"/>
        <v>0</v>
      </c>
      <c r="K25" s="110">
        <v>0</v>
      </c>
      <c r="L25" s="111">
        <f t="shared" si="3"/>
        <v>0</v>
      </c>
      <c r="M25" s="110">
        <v>0</v>
      </c>
      <c r="N25" s="111">
        <f t="shared" si="4"/>
        <v>0</v>
      </c>
      <c r="O25" s="110">
        <v>0</v>
      </c>
      <c r="P25" s="111">
        <f t="shared" si="5"/>
        <v>0</v>
      </c>
      <c r="Q25" s="110">
        <v>0</v>
      </c>
      <c r="R25" s="111">
        <f t="shared" si="6"/>
        <v>0</v>
      </c>
      <c r="S25" s="110">
        <v>0</v>
      </c>
      <c r="T25" s="111">
        <f t="shared" si="7"/>
        <v>0</v>
      </c>
      <c r="U25" s="110">
        <v>0</v>
      </c>
      <c r="V25" s="111">
        <f t="shared" si="8"/>
        <v>0</v>
      </c>
      <c r="W25" s="110">
        <v>0</v>
      </c>
      <c r="X25" s="111">
        <f t="shared" si="9"/>
        <v>0</v>
      </c>
      <c r="Y25" s="110">
        <v>0</v>
      </c>
      <c r="Z25" s="111">
        <f t="shared" si="10"/>
        <v>0</v>
      </c>
      <c r="AA25" s="110">
        <v>0</v>
      </c>
      <c r="AB25" s="111">
        <f t="shared" si="11"/>
        <v>0</v>
      </c>
      <c r="AC25" s="110">
        <v>0</v>
      </c>
      <c r="AD25" s="111">
        <f t="shared" si="12"/>
        <v>0</v>
      </c>
      <c r="AE25" s="110">
        <v>0</v>
      </c>
      <c r="AF25" s="111">
        <f t="shared" si="13"/>
        <v>0</v>
      </c>
      <c r="AG25" s="110">
        <v>0</v>
      </c>
      <c r="AH25" s="111">
        <f t="shared" si="14"/>
        <v>0</v>
      </c>
      <c r="AI25" s="110">
        <v>0</v>
      </c>
      <c r="AJ25" s="111">
        <f t="shared" si="15"/>
        <v>0</v>
      </c>
      <c r="AK25" s="110">
        <v>1</v>
      </c>
      <c r="AL25" s="111">
        <f t="shared" si="16"/>
        <v>0.61538082842567121</v>
      </c>
      <c r="AM25" s="110">
        <v>0</v>
      </c>
      <c r="AN25" s="111">
        <f t="shared" si="17"/>
        <v>0</v>
      </c>
      <c r="AO25" s="110">
        <v>0</v>
      </c>
      <c r="AP25" s="111">
        <f t="shared" si="18"/>
        <v>0</v>
      </c>
      <c r="AQ25" s="110">
        <v>0</v>
      </c>
      <c r="AR25" s="111">
        <f t="shared" si="19"/>
        <v>0</v>
      </c>
      <c r="AS25" s="110">
        <v>1</v>
      </c>
      <c r="AT25" s="111">
        <f t="shared" si="20"/>
        <v>0.64464972956943845</v>
      </c>
      <c r="AU25" s="110">
        <v>0</v>
      </c>
      <c r="AV25" s="111">
        <f t="shared" si="21"/>
        <v>0</v>
      </c>
      <c r="AW25" s="110">
        <v>0</v>
      </c>
      <c r="AX25" s="111">
        <f t="shared" si="22"/>
        <v>0</v>
      </c>
      <c r="AY25" s="110">
        <v>0</v>
      </c>
      <c r="AZ25" s="111">
        <f t="shared" si="23"/>
        <v>0</v>
      </c>
      <c r="BA25" s="110">
        <v>2</v>
      </c>
      <c r="BB25" s="111">
        <f t="shared" si="24"/>
        <v>1.2249947937721264</v>
      </c>
      <c r="BC25" s="110">
        <v>0</v>
      </c>
      <c r="BD25" s="111">
        <f t="shared" si="25"/>
        <v>0</v>
      </c>
      <c r="BE25" s="110">
        <v>0</v>
      </c>
      <c r="BF25" s="111">
        <f t="shared" si="26"/>
        <v>0</v>
      </c>
      <c r="BG25" s="110">
        <v>0</v>
      </c>
      <c r="BH25" s="111">
        <f t="shared" si="27"/>
        <v>0</v>
      </c>
      <c r="BI25" s="110">
        <v>0</v>
      </c>
      <c r="BJ25" s="111">
        <f t="shared" si="28"/>
        <v>0</v>
      </c>
      <c r="BK25" s="110">
        <v>0</v>
      </c>
      <c r="BL25" s="111">
        <f t="shared" si="29"/>
        <v>0</v>
      </c>
      <c r="BM25" s="110">
        <v>0</v>
      </c>
      <c r="BN25" s="111">
        <f t="shared" si="30"/>
        <v>0</v>
      </c>
      <c r="BO25" s="110">
        <v>2</v>
      </c>
      <c r="BP25" s="111">
        <f t="shared" si="31"/>
        <v>0.82055321697888717</v>
      </c>
      <c r="BQ25" s="110">
        <v>0</v>
      </c>
      <c r="BR25" s="111">
        <f t="shared" si="32"/>
        <v>0</v>
      </c>
      <c r="BS25" s="110">
        <v>0</v>
      </c>
      <c r="BT25" s="111">
        <f t="shared" si="33"/>
        <v>0</v>
      </c>
      <c r="BU25" s="110">
        <v>3</v>
      </c>
      <c r="BV25" s="111">
        <f t="shared" si="34"/>
        <v>1.8431028021306266</v>
      </c>
      <c r="BW25" s="110">
        <v>1</v>
      </c>
      <c r="BX25" s="111">
        <f t="shared" si="90"/>
        <v>1.3130941751142393</v>
      </c>
      <c r="BY25" s="110">
        <v>0</v>
      </c>
      <c r="BZ25" s="111">
        <f t="shared" si="90"/>
        <v>0</v>
      </c>
      <c r="CA25" s="110">
        <v>1</v>
      </c>
      <c r="CB25" s="111">
        <f t="shared" si="36"/>
        <v>1.9326285681154938</v>
      </c>
      <c r="CC25" s="110">
        <v>0</v>
      </c>
      <c r="CD25" s="111">
        <f t="shared" si="37"/>
        <v>0</v>
      </c>
      <c r="CE25" s="110">
        <v>0</v>
      </c>
      <c r="CF25" s="111">
        <f t="shared" si="38"/>
        <v>0</v>
      </c>
      <c r="CG25" s="110">
        <v>1</v>
      </c>
      <c r="CH25" s="111">
        <f t="shared" si="39"/>
        <v>1.0698963270459092</v>
      </c>
      <c r="CI25" s="110">
        <v>3</v>
      </c>
      <c r="CJ25" s="111">
        <f t="shared" si="40"/>
        <v>2.5535392053385992</v>
      </c>
      <c r="CK25" s="110">
        <v>2</v>
      </c>
      <c r="CL25" s="111">
        <f t="shared" si="41"/>
        <v>1.1774402449075709</v>
      </c>
      <c r="CM25" s="110">
        <v>0</v>
      </c>
      <c r="CN25" s="111">
        <f t="shared" si="42"/>
        <v>0</v>
      </c>
      <c r="CO25" s="110">
        <v>0</v>
      </c>
      <c r="CP25" s="111">
        <f t="shared" si="43"/>
        <v>0</v>
      </c>
      <c r="CQ25" s="110">
        <v>1</v>
      </c>
      <c r="CR25" s="111">
        <f t="shared" si="44"/>
        <v>2.0318595578673602</v>
      </c>
      <c r="CS25" s="110">
        <v>0</v>
      </c>
      <c r="CT25" s="111">
        <f t="shared" si="45"/>
        <v>0</v>
      </c>
      <c r="CU25" s="110">
        <v>3</v>
      </c>
      <c r="CV25" s="111">
        <f t="shared" si="46"/>
        <v>1.5153045762198201</v>
      </c>
      <c r="CW25" s="110">
        <v>1</v>
      </c>
      <c r="CX25" s="111">
        <f t="shared" si="47"/>
        <v>0.77292296276830086</v>
      </c>
      <c r="CY25" s="110">
        <v>0</v>
      </c>
      <c r="CZ25" s="111">
        <f t="shared" si="48"/>
        <v>0</v>
      </c>
      <c r="DA25" s="110">
        <v>2</v>
      </c>
      <c r="DB25" s="111">
        <f t="shared" si="49"/>
        <v>1.0827959958204074</v>
      </c>
      <c r="DC25" s="110">
        <v>0</v>
      </c>
      <c r="DD25" s="111">
        <f t="shared" si="50"/>
        <v>0</v>
      </c>
      <c r="DE25" s="110">
        <v>0</v>
      </c>
      <c r="DF25" s="111">
        <f t="shared" si="51"/>
        <v>0</v>
      </c>
      <c r="DG25" s="110">
        <v>0</v>
      </c>
      <c r="DH25" s="111">
        <f t="shared" si="52"/>
        <v>0</v>
      </c>
      <c r="DI25" s="110">
        <v>0</v>
      </c>
      <c r="DJ25" s="111">
        <f t="shared" si="53"/>
        <v>0</v>
      </c>
      <c r="DK25" s="110">
        <v>0</v>
      </c>
      <c r="DL25" s="111">
        <f t="shared" si="54"/>
        <v>0</v>
      </c>
      <c r="DM25" s="110">
        <v>0</v>
      </c>
      <c r="DN25" s="111">
        <f t="shared" si="55"/>
        <v>0</v>
      </c>
      <c r="DO25" s="110">
        <v>0</v>
      </c>
      <c r="DP25" s="111">
        <f t="shared" si="56"/>
        <v>0</v>
      </c>
      <c r="DQ25" s="110">
        <v>0</v>
      </c>
      <c r="DR25" s="111">
        <f t="shared" si="57"/>
        <v>0</v>
      </c>
      <c r="DS25" s="110">
        <v>0</v>
      </c>
      <c r="DT25" s="111">
        <f t="shared" si="58"/>
        <v>0</v>
      </c>
      <c r="DU25" s="110">
        <v>0</v>
      </c>
      <c r="DV25" s="111">
        <f t="shared" si="59"/>
        <v>0</v>
      </c>
      <c r="DW25" s="110">
        <v>0</v>
      </c>
      <c r="DX25" s="111">
        <f t="shared" si="60"/>
        <v>0</v>
      </c>
      <c r="DY25" s="110">
        <v>1</v>
      </c>
      <c r="DZ25" s="111">
        <f t="shared" si="61"/>
        <v>0.87458457232814424</v>
      </c>
      <c r="EA25" s="110">
        <v>0</v>
      </c>
      <c r="EB25" s="111">
        <f t="shared" si="62"/>
        <v>0</v>
      </c>
      <c r="EC25" s="110">
        <v>0</v>
      </c>
      <c r="ED25" s="111">
        <f t="shared" si="63"/>
        <v>0</v>
      </c>
      <c r="EE25" s="110">
        <v>0</v>
      </c>
      <c r="EF25" s="111">
        <f t="shared" si="64"/>
        <v>0</v>
      </c>
      <c r="EG25" s="110">
        <v>0</v>
      </c>
      <c r="EH25" s="111">
        <f t="shared" si="65"/>
        <v>0</v>
      </c>
      <c r="EI25" s="110">
        <v>0</v>
      </c>
      <c r="EJ25" s="111">
        <f t="shared" si="66"/>
        <v>0</v>
      </c>
      <c r="EK25" s="110">
        <v>0</v>
      </c>
      <c r="EL25" s="111">
        <f t="shared" si="67"/>
        <v>0</v>
      </c>
      <c r="EM25" s="110">
        <v>0</v>
      </c>
      <c r="EN25" s="111">
        <f t="shared" si="68"/>
        <v>0</v>
      </c>
      <c r="EO25" s="110">
        <v>0</v>
      </c>
      <c r="EP25" s="111">
        <f t="shared" si="69"/>
        <v>0</v>
      </c>
      <c r="EQ25" s="110">
        <v>1</v>
      </c>
      <c r="ER25" s="111">
        <f t="shared" si="70"/>
        <v>0.5682786838665681</v>
      </c>
      <c r="ES25" s="110">
        <v>1</v>
      </c>
      <c r="ET25" s="111">
        <f t="shared" si="71"/>
        <v>0.42028814955533517</v>
      </c>
      <c r="EU25" s="110">
        <v>1</v>
      </c>
      <c r="EV25" s="111">
        <f t="shared" si="72"/>
        <v>2.3155652294725142</v>
      </c>
      <c r="EW25" s="110">
        <v>2</v>
      </c>
      <c r="EX25" s="111">
        <f t="shared" si="73"/>
        <v>0.69067689789378084</v>
      </c>
      <c r="EY25" s="110">
        <v>0</v>
      </c>
      <c r="EZ25" s="111">
        <f t="shared" si="74"/>
        <v>0</v>
      </c>
      <c r="FA25" s="110">
        <v>0</v>
      </c>
      <c r="FB25" s="111">
        <f t="shared" si="75"/>
        <v>0</v>
      </c>
      <c r="FC25" s="110">
        <v>0</v>
      </c>
      <c r="FD25" s="111">
        <f t="shared" si="91"/>
        <v>0</v>
      </c>
      <c r="FE25" s="110">
        <f t="shared" si="77"/>
        <v>32</v>
      </c>
      <c r="FF25" s="111">
        <f t="shared" si="91"/>
        <v>0.48127060251770704</v>
      </c>
      <c r="FG25" s="57">
        <f t="shared" si="78"/>
        <v>26</v>
      </c>
      <c r="FH25" s="111">
        <f t="shared" si="91"/>
        <v>0.51873987709057157</v>
      </c>
      <c r="FJ25" s="59" t="s">
        <v>1801</v>
      </c>
      <c r="FK25" s="60">
        <f t="shared" si="79"/>
        <v>2</v>
      </c>
      <c r="FL25" s="61">
        <f t="shared" si="80"/>
        <v>1.2249947937721264</v>
      </c>
      <c r="FN25" s="60">
        <f t="shared" si="81"/>
        <v>0</v>
      </c>
      <c r="FO25" s="61">
        <f t="shared" si="82"/>
        <v>0</v>
      </c>
      <c r="FQ25" s="68" t="str">
        <f t="shared" si="83"/>
        <v/>
      </c>
      <c r="FS25" s="63"/>
      <c r="FT25" s="62" t="s">
        <v>50</v>
      </c>
      <c r="FU25" s="63">
        <f t="shared" si="84"/>
        <v>183.08052319772054</v>
      </c>
      <c r="FV25" s="63">
        <f t="shared" si="85"/>
        <v>183.08272319772053</v>
      </c>
      <c r="FW25" s="63">
        <f t="shared" si="86"/>
        <v>37</v>
      </c>
      <c r="FX25" s="49" t="str">
        <f t="shared" si="87"/>
        <v xml:space="preserve">Wyndham </v>
      </c>
      <c r="FY25" s="49">
        <f t="shared" si="88"/>
        <v>228.95939165178831</v>
      </c>
      <c r="FZ25" s="63"/>
      <c r="GC25" s="62" t="s">
        <v>50</v>
      </c>
    </row>
    <row r="26" spans="1:185" ht="14.25" customHeight="1">
      <c r="A26" s="55">
        <v>23</v>
      </c>
      <c r="B26" s="109" t="s">
        <v>1802</v>
      </c>
      <c r="C26" s="110">
        <v>4</v>
      </c>
      <c r="D26" s="111">
        <f t="shared" si="89"/>
        <v>30.606779401637461</v>
      </c>
      <c r="E26" s="110">
        <v>8</v>
      </c>
      <c r="F26" s="111">
        <f t="shared" si="89"/>
        <v>67.102835094782748</v>
      </c>
      <c r="G26" s="110">
        <v>23</v>
      </c>
      <c r="H26" s="111">
        <f t="shared" si="1"/>
        <v>20.3210729526519</v>
      </c>
      <c r="I26" s="110">
        <v>30</v>
      </c>
      <c r="J26" s="111">
        <f t="shared" si="2"/>
        <v>23.186255187924598</v>
      </c>
      <c r="K26" s="110">
        <v>5</v>
      </c>
      <c r="L26" s="111">
        <f t="shared" si="3"/>
        <v>12.878300064391501</v>
      </c>
      <c r="M26" s="110">
        <v>14</v>
      </c>
      <c r="N26" s="111">
        <f t="shared" si="4"/>
        <v>24.742413799197639</v>
      </c>
      <c r="O26" s="110">
        <v>5</v>
      </c>
      <c r="P26" s="111">
        <f t="shared" si="5"/>
        <v>4.7357454063269557</v>
      </c>
      <c r="Q26" s="110">
        <v>4</v>
      </c>
      <c r="R26" s="111">
        <f t="shared" si="6"/>
        <v>28.306560045290492</v>
      </c>
      <c r="S26" s="110">
        <v>9</v>
      </c>
      <c r="T26" s="111">
        <f t="shared" si="7"/>
        <v>5.0953394628379902</v>
      </c>
      <c r="U26" s="110">
        <v>45</v>
      </c>
      <c r="V26" s="111">
        <f t="shared" si="8"/>
        <v>22.312574375247916</v>
      </c>
      <c r="W26" s="110">
        <v>0</v>
      </c>
      <c r="X26" s="111">
        <f t="shared" si="9"/>
        <v>0</v>
      </c>
      <c r="Y26" s="110">
        <v>8</v>
      </c>
      <c r="Z26" s="111">
        <f t="shared" si="10"/>
        <v>21.185318574228059</v>
      </c>
      <c r="AA26" s="110">
        <v>24</v>
      </c>
      <c r="AB26" s="111">
        <f t="shared" si="11"/>
        <v>20.223298925637245</v>
      </c>
      <c r="AC26" s="110">
        <v>64</v>
      </c>
      <c r="AD26" s="111">
        <f t="shared" si="12"/>
        <v>17.350709345796929</v>
      </c>
      <c r="AE26" s="110">
        <v>9</v>
      </c>
      <c r="AF26" s="111">
        <f t="shared" si="13"/>
        <v>68.420252394708839</v>
      </c>
      <c r="AG26" s="110">
        <v>3</v>
      </c>
      <c r="AH26" s="111">
        <f t="shared" si="14"/>
        <v>13.932751253947613</v>
      </c>
      <c r="AI26" s="110">
        <v>0</v>
      </c>
      <c r="AJ26" s="111">
        <f t="shared" si="15"/>
        <v>0</v>
      </c>
      <c r="AK26" s="110">
        <v>32</v>
      </c>
      <c r="AL26" s="111">
        <f t="shared" si="16"/>
        <v>19.692186509621479</v>
      </c>
      <c r="AM26" s="110">
        <v>18</v>
      </c>
      <c r="AN26" s="111">
        <f t="shared" si="17"/>
        <v>37.208533156937321</v>
      </c>
      <c r="AO26" s="110">
        <v>23</v>
      </c>
      <c r="AP26" s="111">
        <f t="shared" si="18"/>
        <v>16.180432932105496</v>
      </c>
      <c r="AQ26" s="110">
        <v>4</v>
      </c>
      <c r="AR26" s="111">
        <f t="shared" si="19"/>
        <v>38.321517532094269</v>
      </c>
      <c r="AS26" s="110">
        <v>7</v>
      </c>
      <c r="AT26" s="111">
        <f t="shared" si="20"/>
        <v>4.5125481069860687</v>
      </c>
      <c r="AU26" s="110">
        <v>3</v>
      </c>
      <c r="AV26" s="111">
        <f t="shared" si="21"/>
        <v>15.338207474819775</v>
      </c>
      <c r="AW26" s="110">
        <v>1</v>
      </c>
      <c r="AX26" s="111">
        <f t="shared" si="22"/>
        <v>4.037956793862306</v>
      </c>
      <c r="AY26" s="110">
        <v>36</v>
      </c>
      <c r="AZ26" s="111">
        <f t="shared" si="23"/>
        <v>29.658433705162214</v>
      </c>
      <c r="BA26" s="110">
        <v>45</v>
      </c>
      <c r="BB26" s="111">
        <f t="shared" si="24"/>
        <v>27.562382859872844</v>
      </c>
      <c r="BC26" s="110">
        <v>53</v>
      </c>
      <c r="BD26" s="111">
        <f t="shared" si="25"/>
        <v>19.665464476008133</v>
      </c>
      <c r="BE26" s="110">
        <v>29</v>
      </c>
      <c r="BF26" s="111">
        <f t="shared" si="26"/>
        <v>43.422274129308533</v>
      </c>
      <c r="BG26" s="110">
        <v>0</v>
      </c>
      <c r="BH26" s="111">
        <f t="shared" si="27"/>
        <v>0</v>
      </c>
      <c r="BI26" s="110">
        <v>1</v>
      </c>
      <c r="BJ26" s="111">
        <f t="shared" si="28"/>
        <v>17.972681524083395</v>
      </c>
      <c r="BK26" s="110">
        <v>18</v>
      </c>
      <c r="BL26" s="111">
        <f t="shared" si="29"/>
        <v>18.68828971002004</v>
      </c>
      <c r="BM26" s="110">
        <v>14</v>
      </c>
      <c r="BN26" s="111">
        <f t="shared" si="30"/>
        <v>70.136766695055357</v>
      </c>
      <c r="BO26" s="110">
        <v>62</v>
      </c>
      <c r="BP26" s="111">
        <f t="shared" si="31"/>
        <v>25.437149726345499</v>
      </c>
      <c r="BQ26" s="110">
        <v>0</v>
      </c>
      <c r="BR26" s="111">
        <f t="shared" si="32"/>
        <v>0</v>
      </c>
      <c r="BS26" s="110">
        <v>21</v>
      </c>
      <c r="BT26" s="111">
        <f t="shared" si="33"/>
        <v>12.752003886324994</v>
      </c>
      <c r="BU26" s="110">
        <v>25</v>
      </c>
      <c r="BV26" s="111">
        <f t="shared" si="34"/>
        <v>15.359190017755223</v>
      </c>
      <c r="BW26" s="110">
        <v>44</v>
      </c>
      <c r="BX26" s="111">
        <f t="shared" si="90"/>
        <v>57.77614370502652</v>
      </c>
      <c r="BY26" s="110">
        <v>4</v>
      </c>
      <c r="BZ26" s="111">
        <f t="shared" si="90"/>
        <v>53.354675203414693</v>
      </c>
      <c r="CA26" s="110">
        <v>6</v>
      </c>
      <c r="CB26" s="111">
        <f t="shared" si="36"/>
        <v>11.595771408692963</v>
      </c>
      <c r="CC26" s="110">
        <v>8</v>
      </c>
      <c r="CD26" s="111">
        <f t="shared" si="37"/>
        <v>6.3029844631432983</v>
      </c>
      <c r="CE26" s="110">
        <v>0</v>
      </c>
      <c r="CF26" s="111">
        <f t="shared" si="38"/>
        <v>0</v>
      </c>
      <c r="CG26" s="110">
        <v>6</v>
      </c>
      <c r="CH26" s="111">
        <f t="shared" si="39"/>
        <v>6.4193779622754548</v>
      </c>
      <c r="CI26" s="110">
        <v>19</v>
      </c>
      <c r="CJ26" s="111">
        <f t="shared" si="40"/>
        <v>16.172414967144462</v>
      </c>
      <c r="CK26" s="110">
        <v>88</v>
      </c>
      <c r="CL26" s="111">
        <f t="shared" si="41"/>
        <v>51.807370775933123</v>
      </c>
      <c r="CM26" s="110">
        <v>43</v>
      </c>
      <c r="CN26" s="111">
        <f t="shared" si="42"/>
        <v>24.007995220733974</v>
      </c>
      <c r="CO26" s="110">
        <v>18</v>
      </c>
      <c r="CP26" s="111">
        <f t="shared" si="43"/>
        <v>32.588032950122205</v>
      </c>
      <c r="CQ26" s="110">
        <v>21</v>
      </c>
      <c r="CR26" s="111">
        <f t="shared" si="44"/>
        <v>42.669050715214567</v>
      </c>
      <c r="CS26" s="110">
        <v>6</v>
      </c>
      <c r="CT26" s="111">
        <f t="shared" si="45"/>
        <v>19.999333355554814</v>
      </c>
      <c r="CU26" s="110">
        <v>21</v>
      </c>
      <c r="CV26" s="111">
        <f t="shared" si="46"/>
        <v>10.607132033538742</v>
      </c>
      <c r="CW26" s="110">
        <v>15</v>
      </c>
      <c r="CX26" s="111">
        <f t="shared" si="47"/>
        <v>11.593844441524514</v>
      </c>
      <c r="CY26" s="110">
        <v>10</v>
      </c>
      <c r="CZ26" s="111">
        <f t="shared" si="48"/>
        <v>27.19386506404155</v>
      </c>
      <c r="DA26" s="110">
        <v>35</v>
      </c>
      <c r="DB26" s="111">
        <f t="shared" si="49"/>
        <v>18.948929926857129</v>
      </c>
      <c r="DC26" s="110">
        <v>14</v>
      </c>
      <c r="DD26" s="111">
        <f t="shared" si="50"/>
        <v>8.2906463743226837</v>
      </c>
      <c r="DE26" s="110">
        <v>3</v>
      </c>
      <c r="DF26" s="111">
        <f t="shared" si="51"/>
        <v>14.854426619132502</v>
      </c>
      <c r="DG26" s="110">
        <v>3</v>
      </c>
      <c r="DH26" s="111">
        <f t="shared" si="52"/>
        <v>17.420591138725975</v>
      </c>
      <c r="DI26" s="110">
        <v>3</v>
      </c>
      <c r="DJ26" s="111">
        <f t="shared" si="53"/>
        <v>20.151810304292333</v>
      </c>
      <c r="DK26" s="110">
        <v>5</v>
      </c>
      <c r="DL26" s="111">
        <f t="shared" si="54"/>
        <v>7.7328755471009458</v>
      </c>
      <c r="DM26" s="110">
        <v>6</v>
      </c>
      <c r="DN26" s="111">
        <f t="shared" si="55"/>
        <v>52.719444688515942</v>
      </c>
      <c r="DO26" s="110">
        <v>34</v>
      </c>
      <c r="DP26" s="111">
        <f t="shared" si="56"/>
        <v>30.332227099168538</v>
      </c>
      <c r="DQ26" s="110">
        <v>2</v>
      </c>
      <c r="DR26" s="111">
        <f t="shared" si="57"/>
        <v>26.239832065074783</v>
      </c>
      <c r="DS26" s="110">
        <v>0</v>
      </c>
      <c r="DT26" s="111">
        <f t="shared" si="58"/>
        <v>0</v>
      </c>
      <c r="DU26" s="110">
        <v>1</v>
      </c>
      <c r="DV26" s="111">
        <f t="shared" si="59"/>
        <v>3.2835330815957975</v>
      </c>
      <c r="DW26" s="110">
        <v>8</v>
      </c>
      <c r="DX26" s="111">
        <f t="shared" si="60"/>
        <v>49.853555181653888</v>
      </c>
      <c r="DY26" s="110">
        <v>18</v>
      </c>
      <c r="DZ26" s="111">
        <f t="shared" si="61"/>
        <v>15.742522301906593</v>
      </c>
      <c r="EA26" s="110">
        <v>1</v>
      </c>
      <c r="EB26" s="111">
        <f t="shared" si="62"/>
        <v>8.9549565684606431</v>
      </c>
      <c r="EC26" s="110">
        <v>4</v>
      </c>
      <c r="ED26" s="111">
        <f t="shared" si="63"/>
        <v>11.025966150283919</v>
      </c>
      <c r="EE26" s="110">
        <v>13</v>
      </c>
      <c r="EF26" s="111">
        <f t="shared" si="64"/>
        <v>64.48732576020636</v>
      </c>
      <c r="EG26" s="110">
        <v>0</v>
      </c>
      <c r="EH26" s="111">
        <f t="shared" si="65"/>
        <v>0</v>
      </c>
      <c r="EI26" s="110">
        <v>6</v>
      </c>
      <c r="EJ26" s="111">
        <f t="shared" si="66"/>
        <v>20.422750944552231</v>
      </c>
      <c r="EK26" s="110">
        <v>6</v>
      </c>
      <c r="EL26" s="111">
        <f t="shared" si="67"/>
        <v>16.850619260257812</v>
      </c>
      <c r="EM26" s="110">
        <v>22</v>
      </c>
      <c r="EN26" s="111">
        <f t="shared" si="68"/>
        <v>48.789142198172627</v>
      </c>
      <c r="EO26" s="110">
        <v>0</v>
      </c>
      <c r="EP26" s="111">
        <f t="shared" si="69"/>
        <v>0</v>
      </c>
      <c r="EQ26" s="110">
        <v>12</v>
      </c>
      <c r="ER26" s="111">
        <f t="shared" si="70"/>
        <v>6.8193442063988172</v>
      </c>
      <c r="ES26" s="110">
        <v>29</v>
      </c>
      <c r="ET26" s="111">
        <f t="shared" si="71"/>
        <v>12.188356337104718</v>
      </c>
      <c r="EU26" s="110">
        <v>7</v>
      </c>
      <c r="EV26" s="111">
        <f t="shared" si="72"/>
        <v>16.208956606307598</v>
      </c>
      <c r="EW26" s="110">
        <v>49</v>
      </c>
      <c r="EX26" s="111">
        <f t="shared" si="73"/>
        <v>16.92158399839763</v>
      </c>
      <c r="EY26" s="110">
        <v>38</v>
      </c>
      <c r="EZ26" s="111">
        <f t="shared" si="74"/>
        <v>38.144185019373232</v>
      </c>
      <c r="FA26" s="110">
        <v>24</v>
      </c>
      <c r="FB26" s="111">
        <f t="shared" si="75"/>
        <v>15.11040036264961</v>
      </c>
      <c r="FC26" s="110">
        <v>2</v>
      </c>
      <c r="FD26" s="111">
        <f t="shared" si="91"/>
        <v>31.00294527980158</v>
      </c>
      <c r="FE26" s="110">
        <f t="shared" si="77"/>
        <v>1301</v>
      </c>
      <c r="FF26" s="111">
        <f t="shared" si="91"/>
        <v>19.566657933610525</v>
      </c>
      <c r="FG26" s="57">
        <f t="shared" si="78"/>
        <v>868</v>
      </c>
      <c r="FH26" s="111">
        <f t="shared" si="91"/>
        <v>17.31793128133139</v>
      </c>
      <c r="FJ26" s="59" t="s">
        <v>1802</v>
      </c>
      <c r="FK26" s="60">
        <f t="shared" si="79"/>
        <v>45</v>
      </c>
      <c r="FL26" s="61">
        <f t="shared" si="80"/>
        <v>27.562382859872844</v>
      </c>
      <c r="FN26" s="60">
        <f t="shared" si="81"/>
        <v>5</v>
      </c>
      <c r="FO26" s="61">
        <f t="shared" si="82"/>
        <v>7.7328755471009458</v>
      </c>
      <c r="FQ26" s="68">
        <f t="shared" si="83"/>
        <v>256.43122266730359</v>
      </c>
      <c r="FS26" s="63"/>
      <c r="FT26" s="62" t="s">
        <v>51</v>
      </c>
      <c r="FU26" s="63">
        <f t="shared" si="84"/>
        <v>163.60754639807763</v>
      </c>
      <c r="FV26" s="63">
        <f t="shared" si="85"/>
        <v>163.60984639807762</v>
      </c>
      <c r="FW26" s="63">
        <f t="shared" si="86"/>
        <v>44</v>
      </c>
      <c r="FX26" s="49" t="str">
        <f t="shared" si="87"/>
        <v xml:space="preserve">Loddon </v>
      </c>
      <c r="FY26" s="49">
        <f t="shared" si="88"/>
        <v>226.75736961451247</v>
      </c>
      <c r="FZ26" s="63"/>
      <c r="GC26" s="62" t="s">
        <v>51</v>
      </c>
    </row>
    <row r="27" spans="1:185" ht="14.25" customHeight="1">
      <c r="A27" s="55">
        <v>24</v>
      </c>
      <c r="B27" s="109" t="s">
        <v>1803</v>
      </c>
      <c r="C27" s="110">
        <v>3</v>
      </c>
      <c r="D27" s="111">
        <f t="shared" si="89"/>
        <v>22.955084551228097</v>
      </c>
      <c r="E27" s="110">
        <v>10</v>
      </c>
      <c r="F27" s="111">
        <f t="shared" si="89"/>
        <v>83.878543868478445</v>
      </c>
      <c r="G27" s="110">
        <v>82</v>
      </c>
      <c r="H27" s="111">
        <f t="shared" si="1"/>
        <v>72.449042700758952</v>
      </c>
      <c r="I27" s="110">
        <v>41</v>
      </c>
      <c r="J27" s="111">
        <f t="shared" si="2"/>
        <v>31.687882090163619</v>
      </c>
      <c r="K27" s="110">
        <v>48</v>
      </c>
      <c r="L27" s="111">
        <f t="shared" si="3"/>
        <v>123.6316806181584</v>
      </c>
      <c r="M27" s="110">
        <v>51</v>
      </c>
      <c r="N27" s="111">
        <f t="shared" si="4"/>
        <v>90.133078839934257</v>
      </c>
      <c r="O27" s="110">
        <v>17</v>
      </c>
      <c r="P27" s="111">
        <f t="shared" si="5"/>
        <v>16.101534381511648</v>
      </c>
      <c r="Q27" s="110">
        <v>13</v>
      </c>
      <c r="R27" s="111">
        <f t="shared" si="6"/>
        <v>91.996320147194112</v>
      </c>
      <c r="S27" s="110">
        <v>38</v>
      </c>
      <c r="T27" s="111">
        <f t="shared" si="7"/>
        <v>21.513655509760405</v>
      </c>
      <c r="U27" s="110">
        <v>105</v>
      </c>
      <c r="V27" s="111">
        <f t="shared" si="8"/>
        <v>52.062673542245143</v>
      </c>
      <c r="W27" s="110">
        <v>0</v>
      </c>
      <c r="X27" s="111">
        <f t="shared" si="9"/>
        <v>0</v>
      </c>
      <c r="Y27" s="110">
        <v>30</v>
      </c>
      <c r="Z27" s="111">
        <f t="shared" si="10"/>
        <v>79.444944653355222</v>
      </c>
      <c r="AA27" s="110">
        <v>63</v>
      </c>
      <c r="AB27" s="111">
        <f t="shared" si="11"/>
        <v>53.086159679797767</v>
      </c>
      <c r="AC27" s="110">
        <v>157</v>
      </c>
      <c r="AD27" s="111">
        <f t="shared" si="12"/>
        <v>42.563458863908082</v>
      </c>
      <c r="AE27" s="110">
        <v>19</v>
      </c>
      <c r="AF27" s="111">
        <f t="shared" si="13"/>
        <v>144.44275505549643</v>
      </c>
      <c r="AG27" s="110">
        <v>12</v>
      </c>
      <c r="AH27" s="111">
        <f t="shared" si="14"/>
        <v>55.731005015790451</v>
      </c>
      <c r="AI27" s="110">
        <v>12</v>
      </c>
      <c r="AJ27" s="111">
        <f t="shared" si="15"/>
        <v>75.886928476569906</v>
      </c>
      <c r="AK27" s="110">
        <v>66</v>
      </c>
      <c r="AL27" s="111">
        <f t="shared" si="16"/>
        <v>40.6151346760943</v>
      </c>
      <c r="AM27" s="110">
        <v>38</v>
      </c>
      <c r="AN27" s="111">
        <f t="shared" si="17"/>
        <v>78.551347775756582</v>
      </c>
      <c r="AO27" s="110">
        <v>75</v>
      </c>
      <c r="AP27" s="111">
        <f t="shared" si="18"/>
        <v>52.762281300344014</v>
      </c>
      <c r="AQ27" s="110">
        <v>8</v>
      </c>
      <c r="AR27" s="111">
        <f t="shared" si="19"/>
        <v>76.643035064188538</v>
      </c>
      <c r="AS27" s="110">
        <v>16</v>
      </c>
      <c r="AT27" s="111">
        <f t="shared" si="20"/>
        <v>10.314395673111015</v>
      </c>
      <c r="AU27" s="110">
        <v>15</v>
      </c>
      <c r="AV27" s="111">
        <f t="shared" si="21"/>
        <v>76.691037374098883</v>
      </c>
      <c r="AW27" s="110">
        <v>8</v>
      </c>
      <c r="AX27" s="111">
        <f t="shared" si="22"/>
        <v>32.303654350898448</v>
      </c>
      <c r="AY27" s="110">
        <v>80</v>
      </c>
      <c r="AZ27" s="111">
        <f t="shared" si="23"/>
        <v>65.907630455916035</v>
      </c>
      <c r="BA27" s="110">
        <v>77</v>
      </c>
      <c r="BB27" s="111">
        <f t="shared" si="24"/>
        <v>47.16229956022687</v>
      </c>
      <c r="BC27" s="110">
        <v>189</v>
      </c>
      <c r="BD27" s="111">
        <f t="shared" si="25"/>
        <v>70.127788414444097</v>
      </c>
      <c r="BE27" s="110">
        <v>76</v>
      </c>
      <c r="BF27" s="111">
        <f t="shared" si="26"/>
        <v>113.79630461473961</v>
      </c>
      <c r="BG27" s="110">
        <v>3</v>
      </c>
      <c r="BH27" s="111">
        <f t="shared" si="27"/>
        <v>18.426386585590567</v>
      </c>
      <c r="BI27" s="110">
        <v>4</v>
      </c>
      <c r="BJ27" s="111">
        <f t="shared" si="28"/>
        <v>71.89072609633358</v>
      </c>
      <c r="BK27" s="110">
        <v>51</v>
      </c>
      <c r="BL27" s="111">
        <f t="shared" si="29"/>
        <v>52.950154178390108</v>
      </c>
      <c r="BM27" s="110">
        <v>36</v>
      </c>
      <c r="BN27" s="111">
        <f t="shared" si="30"/>
        <v>180.35168578728519</v>
      </c>
      <c r="BO27" s="110">
        <v>180</v>
      </c>
      <c r="BP27" s="111">
        <f t="shared" si="31"/>
        <v>73.849789528099848</v>
      </c>
      <c r="BQ27" s="110">
        <v>4</v>
      </c>
      <c r="BR27" s="111">
        <f t="shared" si="32"/>
        <v>23.558513457800814</v>
      </c>
      <c r="BS27" s="110">
        <v>38</v>
      </c>
      <c r="BT27" s="111">
        <f t="shared" si="33"/>
        <v>23.075054651445225</v>
      </c>
      <c r="BU27" s="110">
        <v>58</v>
      </c>
      <c r="BV27" s="111">
        <f t="shared" si="34"/>
        <v>35.633320841192123</v>
      </c>
      <c r="BW27" s="110">
        <v>105</v>
      </c>
      <c r="BX27" s="111">
        <f t="shared" si="90"/>
        <v>137.87488838699511</v>
      </c>
      <c r="BY27" s="110">
        <v>5</v>
      </c>
      <c r="BZ27" s="111">
        <f t="shared" si="90"/>
        <v>66.693344004268369</v>
      </c>
      <c r="CA27" s="110">
        <v>30</v>
      </c>
      <c r="CB27" s="111">
        <f t="shared" si="36"/>
        <v>57.978857043464814</v>
      </c>
      <c r="CC27" s="110">
        <v>13</v>
      </c>
      <c r="CD27" s="111">
        <f t="shared" si="37"/>
        <v>10.24234975260786</v>
      </c>
      <c r="CE27" s="110">
        <v>6</v>
      </c>
      <c r="CF27" s="111">
        <f t="shared" si="38"/>
        <v>61.601642710472284</v>
      </c>
      <c r="CG27" s="110">
        <v>24</v>
      </c>
      <c r="CH27" s="111">
        <f t="shared" si="39"/>
        <v>25.677511849101819</v>
      </c>
      <c r="CI27" s="110">
        <v>46</v>
      </c>
      <c r="CJ27" s="111">
        <f t="shared" si="40"/>
        <v>39.154267815191858</v>
      </c>
      <c r="CK27" s="110">
        <v>123</v>
      </c>
      <c r="CL27" s="111">
        <f t="shared" si="41"/>
        <v>72.412575061815616</v>
      </c>
      <c r="CM27" s="110">
        <v>123</v>
      </c>
      <c r="CN27" s="111">
        <f t="shared" si="42"/>
        <v>68.674032840704157</v>
      </c>
      <c r="CO27" s="110">
        <v>41</v>
      </c>
      <c r="CP27" s="111">
        <f t="shared" si="43"/>
        <v>74.228297275278351</v>
      </c>
      <c r="CQ27" s="110">
        <v>55</v>
      </c>
      <c r="CR27" s="111">
        <f t="shared" si="44"/>
        <v>111.75227568270482</v>
      </c>
      <c r="CS27" s="110">
        <v>28</v>
      </c>
      <c r="CT27" s="111">
        <f t="shared" si="45"/>
        <v>93.330222325922463</v>
      </c>
      <c r="CU27" s="110">
        <v>72</v>
      </c>
      <c r="CV27" s="111">
        <f t="shared" si="46"/>
        <v>36.367309829275683</v>
      </c>
      <c r="CW27" s="110">
        <v>37</v>
      </c>
      <c r="CX27" s="111">
        <f t="shared" si="47"/>
        <v>28.598149622427133</v>
      </c>
      <c r="CY27" s="110">
        <v>26</v>
      </c>
      <c r="CZ27" s="111">
        <f t="shared" si="48"/>
        <v>70.704049166508028</v>
      </c>
      <c r="DA27" s="110">
        <v>63</v>
      </c>
      <c r="DB27" s="111">
        <f t="shared" si="49"/>
        <v>34.108073868342835</v>
      </c>
      <c r="DC27" s="110">
        <v>59</v>
      </c>
      <c r="DD27" s="111">
        <f t="shared" si="50"/>
        <v>34.939152577502739</v>
      </c>
      <c r="DE27" s="110">
        <v>5</v>
      </c>
      <c r="DF27" s="111">
        <f t="shared" si="51"/>
        <v>24.757377698554166</v>
      </c>
      <c r="DG27" s="110">
        <v>29</v>
      </c>
      <c r="DH27" s="111">
        <f t="shared" si="52"/>
        <v>168.39904767435107</v>
      </c>
      <c r="DI27" s="110">
        <v>10</v>
      </c>
      <c r="DJ27" s="111">
        <f t="shared" si="53"/>
        <v>67.172701014307791</v>
      </c>
      <c r="DK27" s="110">
        <v>13</v>
      </c>
      <c r="DL27" s="111">
        <f t="shared" si="54"/>
        <v>20.105476422462456</v>
      </c>
      <c r="DM27" s="110">
        <v>7</v>
      </c>
      <c r="DN27" s="111">
        <f t="shared" si="55"/>
        <v>61.506018803268603</v>
      </c>
      <c r="DO27" s="110">
        <v>48</v>
      </c>
      <c r="DP27" s="111">
        <f t="shared" si="56"/>
        <v>42.821967669414413</v>
      </c>
      <c r="DQ27" s="110">
        <v>4</v>
      </c>
      <c r="DR27" s="111">
        <f t="shared" si="57"/>
        <v>52.479664130149565</v>
      </c>
      <c r="DS27" s="110">
        <v>0</v>
      </c>
      <c r="DT27" s="111">
        <f t="shared" si="58"/>
        <v>0</v>
      </c>
      <c r="DU27" s="110">
        <v>33</v>
      </c>
      <c r="DV27" s="111">
        <f t="shared" si="59"/>
        <v>108.35659169266131</v>
      </c>
      <c r="DW27" s="110">
        <v>18</v>
      </c>
      <c r="DX27" s="111">
        <f t="shared" si="60"/>
        <v>112.17049915872126</v>
      </c>
      <c r="DY27" s="110">
        <v>34</v>
      </c>
      <c r="DZ27" s="111">
        <f t="shared" si="61"/>
        <v>29.735875459156897</v>
      </c>
      <c r="EA27" s="110">
        <v>11</v>
      </c>
      <c r="EB27" s="111">
        <f t="shared" si="62"/>
        <v>98.504522253067066</v>
      </c>
      <c r="EC27" s="110">
        <v>5</v>
      </c>
      <c r="ED27" s="111">
        <f t="shared" si="63"/>
        <v>13.782457687854899</v>
      </c>
      <c r="EE27" s="110">
        <v>12</v>
      </c>
      <c r="EF27" s="111">
        <f t="shared" si="64"/>
        <v>59.526762240190486</v>
      </c>
      <c r="EG27" s="110">
        <v>2</v>
      </c>
      <c r="EH27" s="111">
        <f t="shared" si="65"/>
        <v>32.932652725177014</v>
      </c>
      <c r="EI27" s="110">
        <v>17</v>
      </c>
      <c r="EJ27" s="111">
        <f t="shared" si="66"/>
        <v>57.864461009564657</v>
      </c>
      <c r="EK27" s="110">
        <v>42</v>
      </c>
      <c r="EL27" s="111">
        <f t="shared" si="67"/>
        <v>117.95433482180469</v>
      </c>
      <c r="EM27" s="110">
        <v>58</v>
      </c>
      <c r="EN27" s="111">
        <f t="shared" si="68"/>
        <v>128.62592034063692</v>
      </c>
      <c r="EO27" s="110">
        <v>9</v>
      </c>
      <c r="EP27" s="111">
        <f t="shared" si="69"/>
        <v>239.99999999999997</v>
      </c>
      <c r="EQ27" s="110">
        <v>26</v>
      </c>
      <c r="ER27" s="111">
        <f t="shared" si="70"/>
        <v>14.775245780530772</v>
      </c>
      <c r="ES27" s="110">
        <v>89</v>
      </c>
      <c r="ET27" s="111">
        <f t="shared" si="71"/>
        <v>37.405645310424831</v>
      </c>
      <c r="EU27" s="110">
        <v>23</v>
      </c>
      <c r="EV27" s="111">
        <f t="shared" si="72"/>
        <v>53.258000277867829</v>
      </c>
      <c r="EW27" s="110">
        <v>156</v>
      </c>
      <c r="EX27" s="111">
        <f t="shared" si="73"/>
        <v>53.872798035714901</v>
      </c>
      <c r="EY27" s="110">
        <v>39</v>
      </c>
      <c r="EZ27" s="111">
        <f t="shared" si="74"/>
        <v>39.147979361988313</v>
      </c>
      <c r="FA27" s="110">
        <v>66</v>
      </c>
      <c r="FB27" s="111">
        <f t="shared" si="75"/>
        <v>41.553600997286424</v>
      </c>
      <c r="FC27" s="110">
        <v>5</v>
      </c>
      <c r="FD27" s="111">
        <f t="shared" si="91"/>
        <v>77.507363199503956</v>
      </c>
      <c r="FE27" s="110">
        <f t="shared" si="77"/>
        <v>3340</v>
      </c>
      <c r="FF27" s="111">
        <f t="shared" si="91"/>
        <v>50.232619137785669</v>
      </c>
      <c r="FG27" s="57">
        <f t="shared" si="78"/>
        <v>2013</v>
      </c>
      <c r="FH27" s="111">
        <f t="shared" si="91"/>
        <v>40.162437407050788</v>
      </c>
      <c r="FJ27" s="59" t="s">
        <v>1803</v>
      </c>
      <c r="FK27" s="60">
        <f t="shared" si="79"/>
        <v>77</v>
      </c>
      <c r="FL27" s="61">
        <f t="shared" si="80"/>
        <v>47.16229956022687</v>
      </c>
      <c r="FN27" s="60">
        <f t="shared" si="81"/>
        <v>13</v>
      </c>
      <c r="FO27" s="61">
        <f t="shared" si="82"/>
        <v>20.105476422462456</v>
      </c>
      <c r="FQ27" s="68">
        <f t="shared" si="83"/>
        <v>134.57439440497765</v>
      </c>
      <c r="FS27" s="63"/>
      <c r="FT27" s="62" t="s">
        <v>52</v>
      </c>
      <c r="FU27" s="63">
        <f t="shared" si="84"/>
        <v>141.3284877851807</v>
      </c>
      <c r="FV27" s="63">
        <f t="shared" si="85"/>
        <v>141.33088778518069</v>
      </c>
      <c r="FW27" s="63">
        <f t="shared" si="86"/>
        <v>55</v>
      </c>
      <c r="FX27" s="49" t="str">
        <f t="shared" si="87"/>
        <v xml:space="preserve">Greater Geelong </v>
      </c>
      <c r="FY27" s="49">
        <f t="shared" si="88"/>
        <v>222.25685322884661</v>
      </c>
      <c r="FZ27" s="63"/>
      <c r="GC27" s="62" t="s">
        <v>52</v>
      </c>
    </row>
    <row r="28" spans="1:185" ht="14.25" customHeight="1">
      <c r="A28" s="55">
        <v>25</v>
      </c>
      <c r="B28" s="109" t="s">
        <v>1804</v>
      </c>
      <c r="C28" s="110">
        <v>4</v>
      </c>
      <c r="D28" s="111">
        <f t="shared" si="89"/>
        <v>30.606779401637461</v>
      </c>
      <c r="E28" s="110">
        <v>3</v>
      </c>
      <c r="F28" s="111">
        <f t="shared" si="89"/>
        <v>25.163563160543532</v>
      </c>
      <c r="G28" s="110">
        <v>93</v>
      </c>
      <c r="H28" s="111">
        <f t="shared" si="1"/>
        <v>82.167816721592459</v>
      </c>
      <c r="I28" s="110">
        <v>27</v>
      </c>
      <c r="J28" s="111">
        <f t="shared" si="2"/>
        <v>20.867629669132139</v>
      </c>
      <c r="K28" s="110">
        <v>9</v>
      </c>
      <c r="L28" s="111">
        <f t="shared" si="3"/>
        <v>23.180940115904701</v>
      </c>
      <c r="M28" s="110">
        <v>21</v>
      </c>
      <c r="N28" s="111">
        <f t="shared" si="4"/>
        <v>37.11362069879646</v>
      </c>
      <c r="O28" s="110">
        <v>13</v>
      </c>
      <c r="P28" s="111">
        <f t="shared" si="5"/>
        <v>12.312938056450085</v>
      </c>
      <c r="Q28" s="110">
        <v>8</v>
      </c>
      <c r="R28" s="111">
        <f t="shared" si="6"/>
        <v>56.613120090580985</v>
      </c>
      <c r="S28" s="110">
        <v>31</v>
      </c>
      <c r="T28" s="111">
        <f t="shared" si="7"/>
        <v>17.550613705330857</v>
      </c>
      <c r="U28" s="110">
        <v>51</v>
      </c>
      <c r="V28" s="111">
        <f t="shared" si="8"/>
        <v>25.287584291947642</v>
      </c>
      <c r="W28" s="110">
        <v>1</v>
      </c>
      <c r="X28" s="111">
        <f t="shared" si="9"/>
        <v>16.471750947125678</v>
      </c>
      <c r="Y28" s="110">
        <v>10</v>
      </c>
      <c r="Z28" s="111">
        <f t="shared" si="10"/>
        <v>26.481648217785072</v>
      </c>
      <c r="AA28" s="110">
        <v>44</v>
      </c>
      <c r="AB28" s="111">
        <f t="shared" si="11"/>
        <v>37.076048030334945</v>
      </c>
      <c r="AC28" s="110">
        <v>58</v>
      </c>
      <c r="AD28" s="111">
        <f t="shared" si="12"/>
        <v>15.724080344628463</v>
      </c>
      <c r="AE28" s="110">
        <v>5</v>
      </c>
      <c r="AF28" s="111">
        <f t="shared" si="13"/>
        <v>38.011251330393797</v>
      </c>
      <c r="AG28" s="110">
        <v>3</v>
      </c>
      <c r="AH28" s="111">
        <f t="shared" si="14"/>
        <v>13.932751253947613</v>
      </c>
      <c r="AI28" s="110">
        <v>1</v>
      </c>
      <c r="AJ28" s="111">
        <f t="shared" si="15"/>
        <v>6.3239107063808255</v>
      </c>
      <c r="AK28" s="110">
        <v>63</v>
      </c>
      <c r="AL28" s="111">
        <f t="shared" si="16"/>
        <v>38.768992190817286</v>
      </c>
      <c r="AM28" s="110">
        <v>16</v>
      </c>
      <c r="AN28" s="111">
        <f t="shared" si="17"/>
        <v>33.074251695055402</v>
      </c>
      <c r="AO28" s="110">
        <v>48</v>
      </c>
      <c r="AP28" s="111">
        <f t="shared" si="18"/>
        <v>33.76786003222017</v>
      </c>
      <c r="AQ28" s="110">
        <v>8</v>
      </c>
      <c r="AR28" s="111">
        <f t="shared" si="19"/>
        <v>76.643035064188538</v>
      </c>
      <c r="AS28" s="110">
        <v>15</v>
      </c>
      <c r="AT28" s="111">
        <f t="shared" si="20"/>
        <v>9.6697459435415762</v>
      </c>
      <c r="AU28" s="110">
        <v>5</v>
      </c>
      <c r="AV28" s="111">
        <f t="shared" si="21"/>
        <v>25.563679124699625</v>
      </c>
      <c r="AW28" s="110">
        <v>16</v>
      </c>
      <c r="AX28" s="111">
        <f t="shared" si="22"/>
        <v>64.607308701796896</v>
      </c>
      <c r="AY28" s="110">
        <v>75</v>
      </c>
      <c r="AZ28" s="111">
        <f t="shared" si="23"/>
        <v>61.788403552421279</v>
      </c>
      <c r="BA28" s="110">
        <v>36</v>
      </c>
      <c r="BB28" s="111">
        <f t="shared" si="24"/>
        <v>22.049906287898278</v>
      </c>
      <c r="BC28" s="110">
        <v>81</v>
      </c>
      <c r="BD28" s="111">
        <f t="shared" si="25"/>
        <v>30.054766463333184</v>
      </c>
      <c r="BE28" s="110">
        <v>15</v>
      </c>
      <c r="BF28" s="111">
        <f t="shared" si="26"/>
        <v>22.459796963435451</v>
      </c>
      <c r="BG28" s="110">
        <v>7</v>
      </c>
      <c r="BH28" s="111">
        <f t="shared" si="27"/>
        <v>42.994902033044653</v>
      </c>
      <c r="BI28" s="110">
        <v>2</v>
      </c>
      <c r="BJ28" s="111">
        <f t="shared" si="28"/>
        <v>35.94536304816679</v>
      </c>
      <c r="BK28" s="110">
        <v>31</v>
      </c>
      <c r="BL28" s="111">
        <f t="shared" si="29"/>
        <v>32.1853878339234</v>
      </c>
      <c r="BM28" s="110">
        <v>7</v>
      </c>
      <c r="BN28" s="111">
        <f t="shared" si="30"/>
        <v>35.068383347527678</v>
      </c>
      <c r="BO28" s="110">
        <v>81</v>
      </c>
      <c r="BP28" s="111">
        <f t="shared" si="31"/>
        <v>33.23240528764493</v>
      </c>
      <c r="BQ28" s="110">
        <v>4</v>
      </c>
      <c r="BR28" s="111">
        <f t="shared" si="32"/>
        <v>23.558513457800814</v>
      </c>
      <c r="BS28" s="110">
        <v>50</v>
      </c>
      <c r="BT28" s="111">
        <f t="shared" si="33"/>
        <v>30.361914015059511</v>
      </c>
      <c r="BU28" s="110">
        <v>23</v>
      </c>
      <c r="BV28" s="111">
        <f t="shared" si="34"/>
        <v>14.130454816334804</v>
      </c>
      <c r="BW28" s="110">
        <v>48</v>
      </c>
      <c r="BX28" s="111">
        <f t="shared" si="90"/>
        <v>63.028520405483484</v>
      </c>
      <c r="BY28" s="110">
        <v>2</v>
      </c>
      <c r="BZ28" s="111">
        <f t="shared" si="90"/>
        <v>26.677337601707347</v>
      </c>
      <c r="CA28" s="110">
        <v>9</v>
      </c>
      <c r="CB28" s="111">
        <f t="shared" si="36"/>
        <v>17.393657113039446</v>
      </c>
      <c r="CC28" s="110">
        <v>3</v>
      </c>
      <c r="CD28" s="111">
        <f t="shared" si="37"/>
        <v>2.3636191736787366</v>
      </c>
      <c r="CE28" s="110">
        <v>2</v>
      </c>
      <c r="CF28" s="111">
        <f t="shared" si="38"/>
        <v>20.533880903490758</v>
      </c>
      <c r="CG28" s="110">
        <v>16</v>
      </c>
      <c r="CH28" s="111">
        <f t="shared" si="39"/>
        <v>17.118341232734547</v>
      </c>
      <c r="CI28" s="110">
        <v>8</v>
      </c>
      <c r="CJ28" s="111">
        <f t="shared" si="40"/>
        <v>6.809437880902931</v>
      </c>
      <c r="CK28" s="110">
        <v>46</v>
      </c>
      <c r="CL28" s="111">
        <f t="shared" si="41"/>
        <v>27.08112563287413</v>
      </c>
      <c r="CM28" s="110">
        <v>42</v>
      </c>
      <c r="CN28" s="111">
        <f t="shared" si="42"/>
        <v>23.449669750484347</v>
      </c>
      <c r="CO28" s="110">
        <v>39</v>
      </c>
      <c r="CP28" s="111">
        <f t="shared" si="43"/>
        <v>70.607404725264772</v>
      </c>
      <c r="CQ28" s="110">
        <v>10</v>
      </c>
      <c r="CR28" s="111">
        <f t="shared" si="44"/>
        <v>20.318595578673602</v>
      </c>
      <c r="CS28" s="110">
        <v>19</v>
      </c>
      <c r="CT28" s="111">
        <f t="shared" si="45"/>
        <v>63.331222292590247</v>
      </c>
      <c r="CU28" s="110">
        <v>29</v>
      </c>
      <c r="CV28" s="111">
        <f t="shared" si="46"/>
        <v>14.647944236791595</v>
      </c>
      <c r="CW28" s="110">
        <v>21</v>
      </c>
      <c r="CX28" s="111">
        <f t="shared" si="47"/>
        <v>16.231382218134318</v>
      </c>
      <c r="CY28" s="110">
        <v>15</v>
      </c>
      <c r="CZ28" s="111">
        <f t="shared" si="48"/>
        <v>40.790797596062326</v>
      </c>
      <c r="DA28" s="110">
        <v>44</v>
      </c>
      <c r="DB28" s="111">
        <f t="shared" si="49"/>
        <v>23.821511908048965</v>
      </c>
      <c r="DC28" s="110">
        <v>44</v>
      </c>
      <c r="DD28" s="111">
        <f t="shared" si="50"/>
        <v>26.056317176442722</v>
      </c>
      <c r="DE28" s="110">
        <v>6</v>
      </c>
      <c r="DF28" s="111">
        <f t="shared" si="51"/>
        <v>29.708853238265004</v>
      </c>
      <c r="DG28" s="110">
        <v>8</v>
      </c>
      <c r="DH28" s="111">
        <f t="shared" si="52"/>
        <v>46.454909703269259</v>
      </c>
      <c r="DI28" s="110">
        <v>2</v>
      </c>
      <c r="DJ28" s="111">
        <f t="shared" si="53"/>
        <v>13.434540202861557</v>
      </c>
      <c r="DK28" s="110">
        <v>7</v>
      </c>
      <c r="DL28" s="111">
        <f t="shared" si="54"/>
        <v>10.826025765941322</v>
      </c>
      <c r="DM28" s="110">
        <v>6</v>
      </c>
      <c r="DN28" s="111">
        <f t="shared" si="55"/>
        <v>52.719444688515942</v>
      </c>
      <c r="DO28" s="110">
        <v>32</v>
      </c>
      <c r="DP28" s="111">
        <f t="shared" si="56"/>
        <v>28.547978446276275</v>
      </c>
      <c r="DQ28" s="110">
        <v>5</v>
      </c>
      <c r="DR28" s="111">
        <f t="shared" si="57"/>
        <v>65.599580162686962</v>
      </c>
      <c r="DS28" s="110">
        <v>0</v>
      </c>
      <c r="DT28" s="111">
        <f t="shared" si="58"/>
        <v>0</v>
      </c>
      <c r="DU28" s="110">
        <v>4</v>
      </c>
      <c r="DV28" s="111">
        <f t="shared" si="59"/>
        <v>13.13413232638319</v>
      </c>
      <c r="DW28" s="110">
        <v>3</v>
      </c>
      <c r="DX28" s="111">
        <f t="shared" si="60"/>
        <v>18.695083193120208</v>
      </c>
      <c r="DY28" s="110">
        <v>22</v>
      </c>
      <c r="DZ28" s="111">
        <f t="shared" si="61"/>
        <v>19.240860591219171</v>
      </c>
      <c r="EA28" s="110">
        <v>4</v>
      </c>
      <c r="EB28" s="111">
        <f t="shared" si="62"/>
        <v>35.819826273842573</v>
      </c>
      <c r="EC28" s="110">
        <v>8</v>
      </c>
      <c r="ED28" s="111">
        <f t="shared" si="63"/>
        <v>22.051932300567838</v>
      </c>
      <c r="EE28" s="110">
        <v>11</v>
      </c>
      <c r="EF28" s="111">
        <f t="shared" si="64"/>
        <v>54.566198720174619</v>
      </c>
      <c r="EG28" s="110">
        <v>1</v>
      </c>
      <c r="EH28" s="111">
        <f t="shared" si="65"/>
        <v>16.466326362588507</v>
      </c>
      <c r="EI28" s="110">
        <v>10</v>
      </c>
      <c r="EJ28" s="111">
        <f t="shared" si="66"/>
        <v>34.037918240920391</v>
      </c>
      <c r="EK28" s="110">
        <v>21</v>
      </c>
      <c r="EL28" s="111">
        <f t="shared" si="67"/>
        <v>58.977167410902346</v>
      </c>
      <c r="EM28" s="110">
        <v>7</v>
      </c>
      <c r="EN28" s="111">
        <f t="shared" si="68"/>
        <v>15.523817972145835</v>
      </c>
      <c r="EO28" s="110">
        <v>1</v>
      </c>
      <c r="EP28" s="111">
        <f t="shared" si="69"/>
        <v>26.666666666666668</v>
      </c>
      <c r="EQ28" s="110">
        <v>26</v>
      </c>
      <c r="ER28" s="111">
        <f t="shared" si="70"/>
        <v>14.775245780530772</v>
      </c>
      <c r="ES28" s="110">
        <v>43</v>
      </c>
      <c r="ET28" s="111">
        <f t="shared" si="71"/>
        <v>18.072390430879413</v>
      </c>
      <c r="EU28" s="110">
        <v>43</v>
      </c>
      <c r="EV28" s="111">
        <f t="shared" si="72"/>
        <v>99.56930486731811</v>
      </c>
      <c r="EW28" s="110">
        <v>59</v>
      </c>
      <c r="EX28" s="111">
        <f t="shared" si="73"/>
        <v>20.374968487866536</v>
      </c>
      <c r="EY28" s="110">
        <v>14</v>
      </c>
      <c r="EZ28" s="111">
        <f t="shared" si="74"/>
        <v>14.053120796611191</v>
      </c>
      <c r="FA28" s="110">
        <v>25</v>
      </c>
      <c r="FB28" s="111">
        <f t="shared" si="75"/>
        <v>15.740000377760008</v>
      </c>
      <c r="FC28" s="110">
        <v>2</v>
      </c>
      <c r="FD28" s="111">
        <f t="shared" si="91"/>
        <v>31.00294527980158</v>
      </c>
      <c r="FE28" s="110">
        <f t="shared" si="77"/>
        <v>1732</v>
      </c>
      <c r="FF28" s="111">
        <f t="shared" si="91"/>
        <v>26.048771361270891</v>
      </c>
      <c r="FG28" s="57">
        <f t="shared" si="78"/>
        <v>1052</v>
      </c>
      <c r="FH28" s="111">
        <f t="shared" si="91"/>
        <v>20.989013488433894</v>
      </c>
      <c r="FJ28" s="59" t="s">
        <v>1804</v>
      </c>
      <c r="FK28" s="60">
        <f t="shared" si="79"/>
        <v>36</v>
      </c>
      <c r="FL28" s="61">
        <f t="shared" si="80"/>
        <v>22.049906287898278</v>
      </c>
      <c r="FN28" s="60">
        <f t="shared" si="81"/>
        <v>7</v>
      </c>
      <c r="FO28" s="61">
        <f t="shared" si="82"/>
        <v>10.826025765941322</v>
      </c>
      <c r="FQ28" s="68">
        <f t="shared" si="83"/>
        <v>103.67498438131639</v>
      </c>
      <c r="FS28" s="63"/>
      <c r="FT28" s="62" t="s">
        <v>53</v>
      </c>
      <c r="FU28" s="63">
        <f t="shared" si="84"/>
        <v>205.9613451747376</v>
      </c>
      <c r="FV28" s="63">
        <f t="shared" si="85"/>
        <v>205.9638451747376</v>
      </c>
      <c r="FW28" s="63">
        <f t="shared" si="86"/>
        <v>31</v>
      </c>
      <c r="FX28" s="49" t="str">
        <f t="shared" si="87"/>
        <v xml:space="preserve">Central Goldfields </v>
      </c>
      <c r="FY28" s="49">
        <f t="shared" si="88"/>
        <v>220.46525771628401</v>
      </c>
      <c r="FZ28" s="63"/>
      <c r="GC28" s="62" t="s">
        <v>53</v>
      </c>
    </row>
    <row r="29" spans="1:185" ht="14.25" customHeight="1">
      <c r="A29" s="55">
        <v>26</v>
      </c>
      <c r="B29" s="109" t="s">
        <v>1805</v>
      </c>
      <c r="C29" s="110">
        <v>0</v>
      </c>
      <c r="D29" s="111">
        <f t="shared" si="89"/>
        <v>0</v>
      </c>
      <c r="E29" s="110">
        <v>0</v>
      </c>
      <c r="F29" s="111">
        <f t="shared" si="89"/>
        <v>0</v>
      </c>
      <c r="G29" s="110">
        <v>1</v>
      </c>
      <c r="H29" s="111">
        <f t="shared" si="1"/>
        <v>0.88352491098486519</v>
      </c>
      <c r="I29" s="110">
        <v>0</v>
      </c>
      <c r="J29" s="111">
        <f t="shared" si="2"/>
        <v>0</v>
      </c>
      <c r="K29" s="110">
        <v>1</v>
      </c>
      <c r="L29" s="111">
        <f t="shared" si="3"/>
        <v>2.5756600128783003</v>
      </c>
      <c r="M29" s="110">
        <v>0</v>
      </c>
      <c r="N29" s="111">
        <f t="shared" si="4"/>
        <v>0</v>
      </c>
      <c r="O29" s="110">
        <v>0</v>
      </c>
      <c r="P29" s="111">
        <f t="shared" si="5"/>
        <v>0</v>
      </c>
      <c r="Q29" s="110">
        <v>0</v>
      </c>
      <c r="R29" s="111">
        <f t="shared" si="6"/>
        <v>0</v>
      </c>
      <c r="S29" s="110">
        <v>4</v>
      </c>
      <c r="T29" s="111">
        <f t="shared" si="7"/>
        <v>2.2645953168168846</v>
      </c>
      <c r="U29" s="110">
        <v>3</v>
      </c>
      <c r="V29" s="111">
        <f t="shared" si="8"/>
        <v>1.4875049583498612</v>
      </c>
      <c r="W29" s="110">
        <v>0</v>
      </c>
      <c r="X29" s="111">
        <f t="shared" si="9"/>
        <v>0</v>
      </c>
      <c r="Y29" s="110">
        <v>1</v>
      </c>
      <c r="Z29" s="111">
        <f t="shared" si="10"/>
        <v>2.6481648217785074</v>
      </c>
      <c r="AA29" s="110">
        <v>0</v>
      </c>
      <c r="AB29" s="111">
        <f t="shared" si="11"/>
        <v>0</v>
      </c>
      <c r="AC29" s="110">
        <v>0</v>
      </c>
      <c r="AD29" s="111">
        <f t="shared" si="12"/>
        <v>0</v>
      </c>
      <c r="AE29" s="110">
        <v>0</v>
      </c>
      <c r="AF29" s="111">
        <f t="shared" si="13"/>
        <v>0</v>
      </c>
      <c r="AG29" s="110">
        <v>0</v>
      </c>
      <c r="AH29" s="111">
        <f t="shared" si="14"/>
        <v>0</v>
      </c>
      <c r="AI29" s="110">
        <v>0</v>
      </c>
      <c r="AJ29" s="111">
        <f t="shared" si="15"/>
        <v>0</v>
      </c>
      <c r="AK29" s="110">
        <v>2</v>
      </c>
      <c r="AL29" s="111">
        <f t="shared" si="16"/>
        <v>1.2307616568513424</v>
      </c>
      <c r="AM29" s="110">
        <v>0</v>
      </c>
      <c r="AN29" s="111">
        <f t="shared" si="17"/>
        <v>0</v>
      </c>
      <c r="AO29" s="110">
        <v>0</v>
      </c>
      <c r="AP29" s="111">
        <f t="shared" si="18"/>
        <v>0</v>
      </c>
      <c r="AQ29" s="110">
        <v>0</v>
      </c>
      <c r="AR29" s="111">
        <f t="shared" si="19"/>
        <v>0</v>
      </c>
      <c r="AS29" s="110">
        <v>0</v>
      </c>
      <c r="AT29" s="111">
        <f t="shared" si="20"/>
        <v>0</v>
      </c>
      <c r="AU29" s="110">
        <v>0</v>
      </c>
      <c r="AV29" s="111">
        <f t="shared" si="21"/>
        <v>0</v>
      </c>
      <c r="AW29" s="110">
        <v>0</v>
      </c>
      <c r="AX29" s="111">
        <f t="shared" si="22"/>
        <v>0</v>
      </c>
      <c r="AY29" s="110">
        <v>0</v>
      </c>
      <c r="AZ29" s="111">
        <f t="shared" si="23"/>
        <v>0</v>
      </c>
      <c r="BA29" s="110">
        <v>0</v>
      </c>
      <c r="BB29" s="111">
        <f t="shared" si="24"/>
        <v>0</v>
      </c>
      <c r="BC29" s="110">
        <v>1</v>
      </c>
      <c r="BD29" s="111">
        <f t="shared" si="25"/>
        <v>0.37104649954732327</v>
      </c>
      <c r="BE29" s="110">
        <v>1</v>
      </c>
      <c r="BF29" s="111">
        <f t="shared" si="26"/>
        <v>1.4973197975623633</v>
      </c>
      <c r="BG29" s="110">
        <v>0</v>
      </c>
      <c r="BH29" s="111">
        <f t="shared" si="27"/>
        <v>0</v>
      </c>
      <c r="BI29" s="110">
        <v>0</v>
      </c>
      <c r="BJ29" s="111">
        <f t="shared" si="28"/>
        <v>0</v>
      </c>
      <c r="BK29" s="110">
        <v>0</v>
      </c>
      <c r="BL29" s="111">
        <f t="shared" si="29"/>
        <v>0</v>
      </c>
      <c r="BM29" s="110">
        <v>0</v>
      </c>
      <c r="BN29" s="111">
        <f t="shared" si="30"/>
        <v>0</v>
      </c>
      <c r="BO29" s="110">
        <v>20</v>
      </c>
      <c r="BP29" s="111">
        <f t="shared" si="31"/>
        <v>8.2055321697888726</v>
      </c>
      <c r="BQ29" s="110">
        <v>1</v>
      </c>
      <c r="BR29" s="111">
        <f t="shared" si="32"/>
        <v>5.8896283644502034</v>
      </c>
      <c r="BS29" s="110">
        <v>1</v>
      </c>
      <c r="BT29" s="111">
        <f t="shared" si="33"/>
        <v>0.6072382803011902</v>
      </c>
      <c r="BU29" s="110">
        <v>0</v>
      </c>
      <c r="BV29" s="111">
        <f t="shared" si="34"/>
        <v>0</v>
      </c>
      <c r="BW29" s="110">
        <v>1</v>
      </c>
      <c r="BX29" s="111">
        <f t="shared" si="90"/>
        <v>1.3130941751142393</v>
      </c>
      <c r="BY29" s="110">
        <v>0</v>
      </c>
      <c r="BZ29" s="111">
        <f t="shared" si="90"/>
        <v>0</v>
      </c>
      <c r="CA29" s="110">
        <v>0</v>
      </c>
      <c r="CB29" s="111">
        <f t="shared" si="36"/>
        <v>0</v>
      </c>
      <c r="CC29" s="110">
        <v>1</v>
      </c>
      <c r="CD29" s="111">
        <f t="shared" si="37"/>
        <v>0.78787305789291229</v>
      </c>
      <c r="CE29" s="110">
        <v>0</v>
      </c>
      <c r="CF29" s="111">
        <f t="shared" si="38"/>
        <v>0</v>
      </c>
      <c r="CG29" s="110">
        <v>0</v>
      </c>
      <c r="CH29" s="111">
        <f t="shared" si="39"/>
        <v>0</v>
      </c>
      <c r="CI29" s="110">
        <v>0</v>
      </c>
      <c r="CJ29" s="111">
        <f t="shared" si="40"/>
        <v>0</v>
      </c>
      <c r="CK29" s="110">
        <v>0</v>
      </c>
      <c r="CL29" s="111">
        <f t="shared" si="41"/>
        <v>0</v>
      </c>
      <c r="CM29" s="110">
        <v>1</v>
      </c>
      <c r="CN29" s="111">
        <f t="shared" si="42"/>
        <v>0.55832547024962731</v>
      </c>
      <c r="CO29" s="110">
        <v>0</v>
      </c>
      <c r="CP29" s="111">
        <f t="shared" si="43"/>
        <v>0</v>
      </c>
      <c r="CQ29" s="110">
        <v>0</v>
      </c>
      <c r="CR29" s="111">
        <f t="shared" si="44"/>
        <v>0</v>
      </c>
      <c r="CS29" s="110">
        <v>1</v>
      </c>
      <c r="CT29" s="111">
        <f t="shared" si="45"/>
        <v>3.3332222259258026</v>
      </c>
      <c r="CU29" s="110">
        <v>1</v>
      </c>
      <c r="CV29" s="111">
        <f t="shared" si="46"/>
        <v>0.50510152540660669</v>
      </c>
      <c r="CW29" s="110">
        <v>1</v>
      </c>
      <c r="CX29" s="111">
        <f t="shared" si="47"/>
        <v>0.77292296276830086</v>
      </c>
      <c r="CY29" s="110">
        <v>1</v>
      </c>
      <c r="CZ29" s="111">
        <f t="shared" si="48"/>
        <v>2.7193865064041556</v>
      </c>
      <c r="DA29" s="110">
        <v>1</v>
      </c>
      <c r="DB29" s="111">
        <f t="shared" si="49"/>
        <v>0.54139799791020371</v>
      </c>
      <c r="DC29" s="110">
        <v>0</v>
      </c>
      <c r="DD29" s="111">
        <f t="shared" si="50"/>
        <v>0</v>
      </c>
      <c r="DE29" s="110">
        <v>0</v>
      </c>
      <c r="DF29" s="111">
        <f t="shared" si="51"/>
        <v>0</v>
      </c>
      <c r="DG29" s="110">
        <v>0</v>
      </c>
      <c r="DH29" s="111">
        <f t="shared" si="52"/>
        <v>0</v>
      </c>
      <c r="DI29" s="110">
        <v>0</v>
      </c>
      <c r="DJ29" s="111">
        <f t="shared" si="53"/>
        <v>0</v>
      </c>
      <c r="DK29" s="110">
        <v>0</v>
      </c>
      <c r="DL29" s="111">
        <f t="shared" si="54"/>
        <v>0</v>
      </c>
      <c r="DM29" s="110">
        <v>0</v>
      </c>
      <c r="DN29" s="111">
        <f t="shared" si="55"/>
        <v>0</v>
      </c>
      <c r="DO29" s="110">
        <v>0</v>
      </c>
      <c r="DP29" s="111">
        <f t="shared" si="56"/>
        <v>0</v>
      </c>
      <c r="DQ29" s="110">
        <v>0</v>
      </c>
      <c r="DR29" s="111">
        <f t="shared" si="57"/>
        <v>0</v>
      </c>
      <c r="DS29" s="110">
        <v>0</v>
      </c>
      <c r="DT29" s="111">
        <f t="shared" si="58"/>
        <v>0</v>
      </c>
      <c r="DU29" s="110">
        <v>1</v>
      </c>
      <c r="DV29" s="111">
        <f t="shared" si="59"/>
        <v>3.2835330815957975</v>
      </c>
      <c r="DW29" s="110">
        <v>0</v>
      </c>
      <c r="DX29" s="111">
        <f t="shared" si="60"/>
        <v>0</v>
      </c>
      <c r="DY29" s="110">
        <v>0</v>
      </c>
      <c r="DZ29" s="111">
        <f t="shared" si="61"/>
        <v>0</v>
      </c>
      <c r="EA29" s="110">
        <v>0</v>
      </c>
      <c r="EB29" s="111">
        <f t="shared" si="62"/>
        <v>0</v>
      </c>
      <c r="EC29" s="110">
        <v>0</v>
      </c>
      <c r="ED29" s="111">
        <f t="shared" si="63"/>
        <v>0</v>
      </c>
      <c r="EE29" s="110">
        <v>0</v>
      </c>
      <c r="EF29" s="111">
        <f t="shared" si="64"/>
        <v>0</v>
      </c>
      <c r="EG29" s="110">
        <v>0</v>
      </c>
      <c r="EH29" s="111">
        <f t="shared" si="65"/>
        <v>0</v>
      </c>
      <c r="EI29" s="110">
        <v>0</v>
      </c>
      <c r="EJ29" s="111">
        <f t="shared" si="66"/>
        <v>0</v>
      </c>
      <c r="EK29" s="110">
        <v>0</v>
      </c>
      <c r="EL29" s="111">
        <f t="shared" si="67"/>
        <v>0</v>
      </c>
      <c r="EM29" s="110">
        <v>0</v>
      </c>
      <c r="EN29" s="111">
        <f t="shared" si="68"/>
        <v>0</v>
      </c>
      <c r="EO29" s="110">
        <v>0</v>
      </c>
      <c r="EP29" s="111">
        <f t="shared" si="69"/>
        <v>0</v>
      </c>
      <c r="EQ29" s="110">
        <v>6</v>
      </c>
      <c r="ER29" s="111">
        <f t="shared" si="70"/>
        <v>3.4096721031994086</v>
      </c>
      <c r="ES29" s="110">
        <v>0</v>
      </c>
      <c r="ET29" s="111">
        <f t="shared" si="71"/>
        <v>0</v>
      </c>
      <c r="EU29" s="110">
        <v>0</v>
      </c>
      <c r="EV29" s="111">
        <f t="shared" si="72"/>
        <v>0</v>
      </c>
      <c r="EW29" s="110">
        <v>0</v>
      </c>
      <c r="EX29" s="111">
        <f t="shared" si="73"/>
        <v>0</v>
      </c>
      <c r="EY29" s="110">
        <v>0</v>
      </c>
      <c r="EZ29" s="111">
        <f t="shared" si="74"/>
        <v>0</v>
      </c>
      <c r="FA29" s="110">
        <v>0</v>
      </c>
      <c r="FB29" s="111">
        <f t="shared" si="75"/>
        <v>0</v>
      </c>
      <c r="FC29" s="110">
        <v>0</v>
      </c>
      <c r="FD29" s="111">
        <f t="shared" si="91"/>
        <v>0</v>
      </c>
      <c r="FE29" s="110">
        <f t="shared" si="77"/>
        <v>51</v>
      </c>
      <c r="FF29" s="111">
        <f t="shared" si="91"/>
        <v>0.76702502276259554</v>
      </c>
      <c r="FG29" s="57">
        <f t="shared" si="78"/>
        <v>41</v>
      </c>
      <c r="FH29" s="111">
        <f t="shared" si="91"/>
        <v>0.81801288310436282</v>
      </c>
      <c r="FJ29" s="59" t="s">
        <v>1805</v>
      </c>
      <c r="FK29" s="60">
        <f t="shared" si="79"/>
        <v>0</v>
      </c>
      <c r="FL29" s="61">
        <f t="shared" si="80"/>
        <v>0</v>
      </c>
      <c r="FN29" s="60">
        <f t="shared" si="81"/>
        <v>0</v>
      </c>
      <c r="FO29" s="61">
        <f t="shared" si="82"/>
        <v>0</v>
      </c>
      <c r="FQ29" s="68" t="str">
        <f t="shared" si="83"/>
        <v/>
      </c>
      <c r="FS29" s="63"/>
      <c r="FT29" s="62" t="s">
        <v>54</v>
      </c>
      <c r="FU29" s="63">
        <f t="shared" si="84"/>
        <v>314.21116460255041</v>
      </c>
      <c r="FV29" s="63">
        <f t="shared" si="85"/>
        <v>314.21376460255038</v>
      </c>
      <c r="FW29" s="63">
        <f t="shared" si="86"/>
        <v>7</v>
      </c>
      <c r="FX29" s="49" t="str">
        <f t="shared" si="87"/>
        <v xml:space="preserve">Benalla </v>
      </c>
      <c r="FY29" s="49">
        <f t="shared" si="88"/>
        <v>219.37584035100133</v>
      </c>
      <c r="FZ29" s="63"/>
      <c r="GC29" s="62" t="s">
        <v>54</v>
      </c>
    </row>
    <row r="30" spans="1:185" ht="14.25" customHeight="1">
      <c r="A30" s="55">
        <v>27</v>
      </c>
      <c r="B30" s="109" t="s">
        <v>1806</v>
      </c>
      <c r="C30" s="110">
        <v>0</v>
      </c>
      <c r="D30" s="111">
        <f t="shared" si="89"/>
        <v>0</v>
      </c>
      <c r="E30" s="110">
        <v>4</v>
      </c>
      <c r="F30" s="111">
        <f t="shared" si="89"/>
        <v>33.551417547391374</v>
      </c>
      <c r="G30" s="110">
        <v>4</v>
      </c>
      <c r="H30" s="111">
        <f t="shared" si="1"/>
        <v>3.5340996439394607</v>
      </c>
      <c r="I30" s="110">
        <v>2</v>
      </c>
      <c r="J30" s="111">
        <f t="shared" si="2"/>
        <v>1.5457503458616397</v>
      </c>
      <c r="K30" s="110">
        <v>5</v>
      </c>
      <c r="L30" s="111">
        <f t="shared" si="3"/>
        <v>12.878300064391501</v>
      </c>
      <c r="M30" s="110">
        <v>12</v>
      </c>
      <c r="N30" s="111">
        <f t="shared" si="4"/>
        <v>21.207783256455119</v>
      </c>
      <c r="O30" s="110">
        <v>0</v>
      </c>
      <c r="P30" s="111">
        <f t="shared" si="5"/>
        <v>0</v>
      </c>
      <c r="Q30" s="110">
        <v>2</v>
      </c>
      <c r="R30" s="111">
        <f t="shared" si="6"/>
        <v>14.153280022645246</v>
      </c>
      <c r="S30" s="110">
        <v>3</v>
      </c>
      <c r="T30" s="111">
        <f t="shared" si="7"/>
        <v>1.6984464876126637</v>
      </c>
      <c r="U30" s="110">
        <v>2</v>
      </c>
      <c r="V30" s="111">
        <f t="shared" si="8"/>
        <v>0.99166997223324083</v>
      </c>
      <c r="W30" s="110">
        <v>0</v>
      </c>
      <c r="X30" s="111">
        <f t="shared" si="9"/>
        <v>0</v>
      </c>
      <c r="Y30" s="110">
        <v>6</v>
      </c>
      <c r="Z30" s="111">
        <f t="shared" si="10"/>
        <v>15.888988930671044</v>
      </c>
      <c r="AA30" s="110">
        <v>5</v>
      </c>
      <c r="AB30" s="111">
        <f t="shared" si="11"/>
        <v>4.213187276174426</v>
      </c>
      <c r="AC30" s="110">
        <v>6</v>
      </c>
      <c r="AD30" s="111">
        <f t="shared" si="12"/>
        <v>1.6266290011684619</v>
      </c>
      <c r="AE30" s="110">
        <v>7</v>
      </c>
      <c r="AF30" s="111">
        <f t="shared" si="13"/>
        <v>53.215751862551322</v>
      </c>
      <c r="AG30" s="110">
        <v>5</v>
      </c>
      <c r="AH30" s="111">
        <f t="shared" si="14"/>
        <v>23.221252089912689</v>
      </c>
      <c r="AI30" s="110">
        <v>0</v>
      </c>
      <c r="AJ30" s="111">
        <f t="shared" si="15"/>
        <v>0</v>
      </c>
      <c r="AK30" s="110">
        <v>0</v>
      </c>
      <c r="AL30" s="111">
        <f t="shared" si="16"/>
        <v>0</v>
      </c>
      <c r="AM30" s="110">
        <v>0</v>
      </c>
      <c r="AN30" s="111">
        <f t="shared" si="17"/>
        <v>0</v>
      </c>
      <c r="AO30" s="110">
        <v>18</v>
      </c>
      <c r="AP30" s="111">
        <f t="shared" si="18"/>
        <v>12.662947512082562</v>
      </c>
      <c r="AQ30" s="110">
        <v>2</v>
      </c>
      <c r="AR30" s="111">
        <f t="shared" si="19"/>
        <v>19.160758766047135</v>
      </c>
      <c r="AS30" s="110">
        <v>0</v>
      </c>
      <c r="AT30" s="111">
        <f t="shared" si="20"/>
        <v>0</v>
      </c>
      <c r="AU30" s="110">
        <v>2</v>
      </c>
      <c r="AV30" s="111">
        <f t="shared" si="21"/>
        <v>10.225471649879852</v>
      </c>
      <c r="AW30" s="110">
        <v>4</v>
      </c>
      <c r="AX30" s="111">
        <f t="shared" si="22"/>
        <v>16.151827175449224</v>
      </c>
      <c r="AY30" s="110">
        <v>6</v>
      </c>
      <c r="AZ30" s="111">
        <f t="shared" si="23"/>
        <v>4.9430722841937023</v>
      </c>
      <c r="BA30" s="110">
        <v>0</v>
      </c>
      <c r="BB30" s="111">
        <f t="shared" si="24"/>
        <v>0</v>
      </c>
      <c r="BC30" s="110">
        <v>5</v>
      </c>
      <c r="BD30" s="111">
        <f t="shared" si="25"/>
        <v>1.8552324977366161</v>
      </c>
      <c r="BE30" s="110">
        <v>9</v>
      </c>
      <c r="BF30" s="111">
        <f t="shared" si="26"/>
        <v>13.47587817806127</v>
      </c>
      <c r="BG30" s="110">
        <v>4</v>
      </c>
      <c r="BH30" s="111">
        <f t="shared" si="27"/>
        <v>24.568515447454089</v>
      </c>
      <c r="BI30" s="110">
        <v>0</v>
      </c>
      <c r="BJ30" s="111">
        <f t="shared" si="28"/>
        <v>0</v>
      </c>
      <c r="BK30" s="110">
        <v>3</v>
      </c>
      <c r="BL30" s="111">
        <f t="shared" si="29"/>
        <v>3.1147149516700066</v>
      </c>
      <c r="BM30" s="110">
        <v>7</v>
      </c>
      <c r="BN30" s="111">
        <f t="shared" si="30"/>
        <v>35.068383347527678</v>
      </c>
      <c r="BO30" s="110">
        <v>5</v>
      </c>
      <c r="BP30" s="111">
        <f t="shared" si="31"/>
        <v>2.0513830424472181</v>
      </c>
      <c r="BQ30" s="110">
        <v>4</v>
      </c>
      <c r="BR30" s="111">
        <f t="shared" si="32"/>
        <v>23.558513457800814</v>
      </c>
      <c r="BS30" s="110">
        <v>3</v>
      </c>
      <c r="BT30" s="111">
        <f t="shared" si="33"/>
        <v>1.8217148409035706</v>
      </c>
      <c r="BU30" s="110">
        <v>7</v>
      </c>
      <c r="BV30" s="111">
        <f t="shared" si="34"/>
        <v>4.3005732049714629</v>
      </c>
      <c r="BW30" s="110">
        <v>9</v>
      </c>
      <c r="BX30" s="111">
        <f t="shared" si="90"/>
        <v>11.817847576028154</v>
      </c>
      <c r="BY30" s="110">
        <v>2</v>
      </c>
      <c r="BZ30" s="111">
        <f t="shared" si="90"/>
        <v>26.677337601707347</v>
      </c>
      <c r="CA30" s="110">
        <v>6</v>
      </c>
      <c r="CB30" s="111">
        <f t="shared" si="36"/>
        <v>11.595771408692963</v>
      </c>
      <c r="CC30" s="110">
        <v>2</v>
      </c>
      <c r="CD30" s="111">
        <f t="shared" si="37"/>
        <v>1.5757461157858246</v>
      </c>
      <c r="CE30" s="110">
        <v>2</v>
      </c>
      <c r="CF30" s="111">
        <f t="shared" si="38"/>
        <v>20.533880903490758</v>
      </c>
      <c r="CG30" s="110">
        <v>0</v>
      </c>
      <c r="CH30" s="111">
        <f t="shared" si="39"/>
        <v>0</v>
      </c>
      <c r="CI30" s="110">
        <v>1</v>
      </c>
      <c r="CJ30" s="111">
        <f t="shared" si="40"/>
        <v>0.85117973511286638</v>
      </c>
      <c r="CK30" s="110">
        <v>2</v>
      </c>
      <c r="CL30" s="111">
        <f t="shared" si="41"/>
        <v>1.1774402449075709</v>
      </c>
      <c r="CM30" s="110">
        <v>3</v>
      </c>
      <c r="CN30" s="111">
        <f t="shared" si="42"/>
        <v>1.6749764107488818</v>
      </c>
      <c r="CO30" s="110">
        <v>8</v>
      </c>
      <c r="CP30" s="111">
        <f t="shared" si="43"/>
        <v>14.483570200054313</v>
      </c>
      <c r="CQ30" s="110">
        <v>11</v>
      </c>
      <c r="CR30" s="111">
        <f t="shared" si="44"/>
        <v>22.350455136540962</v>
      </c>
      <c r="CS30" s="110">
        <v>11</v>
      </c>
      <c r="CT30" s="111">
        <f t="shared" si="45"/>
        <v>36.665444485183826</v>
      </c>
      <c r="CU30" s="110">
        <v>0</v>
      </c>
      <c r="CV30" s="111">
        <f t="shared" si="46"/>
        <v>0</v>
      </c>
      <c r="CW30" s="110">
        <v>0</v>
      </c>
      <c r="CX30" s="111">
        <f t="shared" si="47"/>
        <v>0</v>
      </c>
      <c r="CY30" s="110">
        <v>14</v>
      </c>
      <c r="CZ30" s="111">
        <f t="shared" si="48"/>
        <v>38.07141108965817</v>
      </c>
      <c r="DA30" s="110">
        <v>1</v>
      </c>
      <c r="DB30" s="111">
        <f t="shared" si="49"/>
        <v>0.54139799791020371</v>
      </c>
      <c r="DC30" s="110">
        <v>1</v>
      </c>
      <c r="DD30" s="111">
        <f t="shared" si="50"/>
        <v>0.59218902673733453</v>
      </c>
      <c r="DE30" s="110">
        <v>1</v>
      </c>
      <c r="DF30" s="111">
        <f t="shared" si="51"/>
        <v>4.9514755397108337</v>
      </c>
      <c r="DG30" s="110">
        <v>4</v>
      </c>
      <c r="DH30" s="111">
        <f t="shared" si="52"/>
        <v>23.227454851634629</v>
      </c>
      <c r="DI30" s="110">
        <v>2</v>
      </c>
      <c r="DJ30" s="111">
        <f t="shared" si="53"/>
        <v>13.434540202861557</v>
      </c>
      <c r="DK30" s="110">
        <v>4</v>
      </c>
      <c r="DL30" s="111">
        <f t="shared" si="54"/>
        <v>6.1863004376807567</v>
      </c>
      <c r="DM30" s="110">
        <v>15</v>
      </c>
      <c r="DN30" s="111">
        <f t="shared" si="55"/>
        <v>131.79861172128986</v>
      </c>
      <c r="DO30" s="110">
        <v>1</v>
      </c>
      <c r="DP30" s="111">
        <f t="shared" si="56"/>
        <v>0.8921243264461336</v>
      </c>
      <c r="DQ30" s="110">
        <v>7</v>
      </c>
      <c r="DR30" s="111">
        <f t="shared" si="57"/>
        <v>91.839412227761741</v>
      </c>
      <c r="DS30" s="110">
        <v>0</v>
      </c>
      <c r="DT30" s="111">
        <f t="shared" si="58"/>
        <v>0</v>
      </c>
      <c r="DU30" s="110">
        <v>7</v>
      </c>
      <c r="DV30" s="111">
        <f t="shared" si="59"/>
        <v>22.984731571170578</v>
      </c>
      <c r="DW30" s="110">
        <v>2</v>
      </c>
      <c r="DX30" s="111">
        <f t="shared" si="60"/>
        <v>12.463388795413472</v>
      </c>
      <c r="DY30" s="110">
        <v>1</v>
      </c>
      <c r="DZ30" s="111">
        <f t="shared" si="61"/>
        <v>0.87458457232814424</v>
      </c>
      <c r="EA30" s="110">
        <v>1</v>
      </c>
      <c r="EB30" s="111">
        <f t="shared" si="62"/>
        <v>8.9549565684606431</v>
      </c>
      <c r="EC30" s="110">
        <v>3</v>
      </c>
      <c r="ED30" s="111">
        <f t="shared" si="63"/>
        <v>8.2694746127129388</v>
      </c>
      <c r="EE30" s="110">
        <v>7</v>
      </c>
      <c r="EF30" s="111">
        <f t="shared" si="64"/>
        <v>34.723944640111114</v>
      </c>
      <c r="EG30" s="110">
        <v>0</v>
      </c>
      <c r="EH30" s="111">
        <f t="shared" si="65"/>
        <v>0</v>
      </c>
      <c r="EI30" s="110">
        <v>3</v>
      </c>
      <c r="EJ30" s="111">
        <f t="shared" si="66"/>
        <v>10.211375472276115</v>
      </c>
      <c r="EK30" s="110">
        <v>1</v>
      </c>
      <c r="EL30" s="111">
        <f t="shared" si="67"/>
        <v>2.8084365433763026</v>
      </c>
      <c r="EM30" s="110">
        <v>9</v>
      </c>
      <c r="EN30" s="111">
        <f t="shared" si="68"/>
        <v>19.959194535616074</v>
      </c>
      <c r="EO30" s="110">
        <v>0</v>
      </c>
      <c r="EP30" s="111">
        <f t="shared" si="69"/>
        <v>0</v>
      </c>
      <c r="EQ30" s="110">
        <v>3</v>
      </c>
      <c r="ER30" s="111">
        <f t="shared" si="70"/>
        <v>1.7048360515997043</v>
      </c>
      <c r="ES30" s="110">
        <v>3</v>
      </c>
      <c r="ET30" s="111">
        <f t="shared" si="71"/>
        <v>1.2608644486660054</v>
      </c>
      <c r="EU30" s="110">
        <v>4</v>
      </c>
      <c r="EV30" s="111">
        <f t="shared" si="72"/>
        <v>9.2622609178900568</v>
      </c>
      <c r="EW30" s="110">
        <v>2</v>
      </c>
      <c r="EX30" s="111">
        <f t="shared" si="73"/>
        <v>0.69067689789378084</v>
      </c>
      <c r="EY30" s="110">
        <v>1</v>
      </c>
      <c r="EZ30" s="111">
        <f t="shared" si="74"/>
        <v>1.003794342615085</v>
      </c>
      <c r="FA30" s="110">
        <v>28</v>
      </c>
      <c r="FB30" s="111">
        <f t="shared" si="75"/>
        <v>17.62880042309121</v>
      </c>
      <c r="FC30" s="110">
        <v>3</v>
      </c>
      <c r="FD30" s="111">
        <f t="shared" si="91"/>
        <v>46.504417919702369</v>
      </c>
      <c r="FE30" s="110">
        <f t="shared" si="77"/>
        <v>327</v>
      </c>
      <c r="FF30" s="111">
        <f t="shared" si="91"/>
        <v>4.9179839694778185</v>
      </c>
      <c r="FG30" s="57">
        <f t="shared" si="78"/>
        <v>107</v>
      </c>
      <c r="FH30" s="111">
        <f t="shared" si="91"/>
        <v>2.1348141095650446</v>
      </c>
      <c r="FJ30" s="59" t="s">
        <v>1806</v>
      </c>
      <c r="FK30" s="60">
        <f t="shared" si="79"/>
        <v>0</v>
      </c>
      <c r="FL30" s="61">
        <f t="shared" si="80"/>
        <v>0</v>
      </c>
      <c r="FN30" s="60">
        <f t="shared" si="81"/>
        <v>4</v>
      </c>
      <c r="FO30" s="61">
        <f t="shared" si="82"/>
        <v>6.1863004376807567</v>
      </c>
      <c r="FQ30" s="68" t="str">
        <f t="shared" si="83"/>
        <v/>
      </c>
      <c r="FS30" s="63"/>
      <c r="FT30" s="62" t="s">
        <v>55</v>
      </c>
      <c r="FU30" s="63">
        <f t="shared" si="84"/>
        <v>222.25685322884661</v>
      </c>
      <c r="FV30" s="63">
        <f t="shared" si="85"/>
        <v>222.25955322884661</v>
      </c>
      <c r="FW30" s="63">
        <f t="shared" si="86"/>
        <v>24</v>
      </c>
      <c r="FX30" s="49" t="str">
        <f t="shared" si="87"/>
        <v xml:space="preserve">Melton </v>
      </c>
      <c r="FY30" s="49">
        <f t="shared" si="88"/>
        <v>218.30525886760429</v>
      </c>
      <c r="FZ30" s="63"/>
      <c r="GC30" s="62" t="s">
        <v>55</v>
      </c>
    </row>
    <row r="31" spans="1:185" ht="14.25" customHeight="1">
      <c r="A31" s="55">
        <v>28</v>
      </c>
      <c r="B31" s="109" t="s">
        <v>1807</v>
      </c>
      <c r="C31" s="110">
        <v>46</v>
      </c>
      <c r="D31" s="111">
        <f t="shared" si="89"/>
        <v>351.97796311883081</v>
      </c>
      <c r="E31" s="110">
        <v>110</v>
      </c>
      <c r="F31" s="111">
        <f t="shared" si="89"/>
        <v>922.66398255326283</v>
      </c>
      <c r="G31" s="110">
        <v>857</v>
      </c>
      <c r="H31" s="111">
        <f t="shared" si="1"/>
        <v>757.18084871402948</v>
      </c>
      <c r="I31" s="110">
        <v>508</v>
      </c>
      <c r="J31" s="111">
        <f t="shared" si="2"/>
        <v>392.62058784885653</v>
      </c>
      <c r="K31" s="110">
        <v>280</v>
      </c>
      <c r="L31" s="111">
        <f t="shared" si="3"/>
        <v>721.184803605924</v>
      </c>
      <c r="M31" s="110">
        <v>310</v>
      </c>
      <c r="N31" s="111">
        <f t="shared" si="4"/>
        <v>547.86773412509058</v>
      </c>
      <c r="O31" s="110">
        <v>324</v>
      </c>
      <c r="P31" s="111">
        <f t="shared" si="5"/>
        <v>306.87630232998674</v>
      </c>
      <c r="Q31" s="110">
        <v>100</v>
      </c>
      <c r="R31" s="111">
        <f t="shared" si="6"/>
        <v>707.66400113226234</v>
      </c>
      <c r="S31" s="110">
        <v>456</v>
      </c>
      <c r="T31" s="111">
        <f t="shared" si="7"/>
        <v>258.16386611712488</v>
      </c>
      <c r="U31" s="110">
        <v>1108</v>
      </c>
      <c r="V31" s="111">
        <f t="shared" si="8"/>
        <v>549.38516461721542</v>
      </c>
      <c r="W31" s="110">
        <v>36</v>
      </c>
      <c r="X31" s="111">
        <f t="shared" si="9"/>
        <v>592.98303409652442</v>
      </c>
      <c r="Y31" s="110">
        <v>275</v>
      </c>
      <c r="Z31" s="111">
        <f t="shared" si="10"/>
        <v>728.24532598908957</v>
      </c>
      <c r="AA31" s="110">
        <v>556</v>
      </c>
      <c r="AB31" s="111">
        <f t="shared" si="11"/>
        <v>468.50642511059618</v>
      </c>
      <c r="AC31" s="110">
        <v>1459</v>
      </c>
      <c r="AD31" s="111">
        <f t="shared" si="12"/>
        <v>395.54195211746435</v>
      </c>
      <c r="AE31" s="110">
        <v>99</v>
      </c>
      <c r="AF31" s="111">
        <f t="shared" si="13"/>
        <v>752.62277634179725</v>
      </c>
      <c r="AG31" s="110">
        <v>150</v>
      </c>
      <c r="AH31" s="111">
        <f t="shared" si="14"/>
        <v>696.63756269738064</v>
      </c>
      <c r="AI31" s="110">
        <v>74</v>
      </c>
      <c r="AJ31" s="111">
        <f t="shared" si="15"/>
        <v>467.9693922721811</v>
      </c>
      <c r="AK31" s="110">
        <v>814</v>
      </c>
      <c r="AL31" s="111">
        <f t="shared" si="16"/>
        <v>500.91999433849639</v>
      </c>
      <c r="AM31" s="110">
        <v>560</v>
      </c>
      <c r="AN31" s="111">
        <f t="shared" si="17"/>
        <v>1157.5988093269389</v>
      </c>
      <c r="AO31" s="110">
        <v>958</v>
      </c>
      <c r="AP31" s="111">
        <f t="shared" si="18"/>
        <v>673.9502064763941</v>
      </c>
      <c r="AQ31" s="110">
        <v>83</v>
      </c>
      <c r="AR31" s="111">
        <f t="shared" si="19"/>
        <v>795.171488790956</v>
      </c>
      <c r="AS31" s="110">
        <v>477</v>
      </c>
      <c r="AT31" s="111">
        <f t="shared" si="20"/>
        <v>307.49792100462213</v>
      </c>
      <c r="AU31" s="110">
        <v>149</v>
      </c>
      <c r="AV31" s="111">
        <f t="shared" si="21"/>
        <v>761.79763791604887</v>
      </c>
      <c r="AW31" s="110">
        <v>42</v>
      </c>
      <c r="AX31" s="111">
        <f t="shared" si="22"/>
        <v>169.59418534221683</v>
      </c>
      <c r="AY31" s="110">
        <v>917</v>
      </c>
      <c r="AZ31" s="111">
        <f t="shared" si="23"/>
        <v>755.46621410093758</v>
      </c>
      <c r="BA31" s="110">
        <v>1234</v>
      </c>
      <c r="BB31" s="111">
        <f t="shared" si="24"/>
        <v>755.82178775740203</v>
      </c>
      <c r="BC31" s="110">
        <v>1661</v>
      </c>
      <c r="BD31" s="111">
        <f t="shared" si="25"/>
        <v>616.30823574810404</v>
      </c>
      <c r="BE31" s="110">
        <v>696</v>
      </c>
      <c r="BF31" s="111">
        <f t="shared" si="26"/>
        <v>1042.134579103405</v>
      </c>
      <c r="BG31" s="110">
        <v>54</v>
      </c>
      <c r="BH31" s="111">
        <f t="shared" si="27"/>
        <v>331.6749585406302</v>
      </c>
      <c r="BI31" s="110">
        <v>46</v>
      </c>
      <c r="BJ31" s="111">
        <f t="shared" si="28"/>
        <v>826.74335010783602</v>
      </c>
      <c r="BK31" s="110">
        <v>542</v>
      </c>
      <c r="BL31" s="111">
        <f t="shared" si="29"/>
        <v>562.72516793504781</v>
      </c>
      <c r="BM31" s="110">
        <v>181</v>
      </c>
      <c r="BN31" s="111">
        <f t="shared" si="30"/>
        <v>906.76819798607278</v>
      </c>
      <c r="BO31" s="110">
        <v>1180</v>
      </c>
      <c r="BP31" s="111">
        <f t="shared" si="31"/>
        <v>484.12639801754341</v>
      </c>
      <c r="BQ31" s="110">
        <v>52</v>
      </c>
      <c r="BR31" s="111">
        <f t="shared" si="32"/>
        <v>306.26067495141058</v>
      </c>
      <c r="BS31" s="110">
        <v>623</v>
      </c>
      <c r="BT31" s="111">
        <f t="shared" si="33"/>
        <v>378.30944862764147</v>
      </c>
      <c r="BU31" s="110">
        <v>606</v>
      </c>
      <c r="BV31" s="111">
        <f t="shared" si="34"/>
        <v>372.30676603038665</v>
      </c>
      <c r="BW31" s="110">
        <v>920</v>
      </c>
      <c r="BX31" s="111">
        <f t="shared" si="90"/>
        <v>1208.0466411051</v>
      </c>
      <c r="BY31" s="110">
        <v>42</v>
      </c>
      <c r="BZ31" s="111">
        <f t="shared" si="90"/>
        <v>560.2240896358544</v>
      </c>
      <c r="CA31" s="110">
        <v>141</v>
      </c>
      <c r="CB31" s="111">
        <f t="shared" si="36"/>
        <v>272.50062810428466</v>
      </c>
      <c r="CC31" s="110">
        <v>210</v>
      </c>
      <c r="CD31" s="111">
        <f t="shared" si="37"/>
        <v>165.4533421575116</v>
      </c>
      <c r="CE31" s="110">
        <v>34</v>
      </c>
      <c r="CF31" s="111">
        <f t="shared" si="38"/>
        <v>349.07597535934292</v>
      </c>
      <c r="CG31" s="110">
        <v>553</v>
      </c>
      <c r="CH31" s="111">
        <f t="shared" si="39"/>
        <v>591.65266885638778</v>
      </c>
      <c r="CI31" s="110">
        <v>479</v>
      </c>
      <c r="CJ31" s="111">
        <f t="shared" si="40"/>
        <v>407.71509311906306</v>
      </c>
      <c r="CK31" s="110">
        <v>1788</v>
      </c>
      <c r="CL31" s="111">
        <f t="shared" si="41"/>
        <v>1052.6315789473683</v>
      </c>
      <c r="CM31" s="110">
        <v>964</v>
      </c>
      <c r="CN31" s="111">
        <f t="shared" si="42"/>
        <v>538.22575332064071</v>
      </c>
      <c r="CO31" s="110">
        <v>636</v>
      </c>
      <c r="CP31" s="111">
        <f t="shared" si="43"/>
        <v>1151.4438309043178</v>
      </c>
      <c r="CQ31" s="110">
        <v>246</v>
      </c>
      <c r="CR31" s="111">
        <f t="shared" si="44"/>
        <v>499.83745123537062</v>
      </c>
      <c r="CS31" s="110">
        <v>138</v>
      </c>
      <c r="CT31" s="111">
        <f t="shared" si="45"/>
        <v>459.9846671777608</v>
      </c>
      <c r="CU31" s="110">
        <v>676</v>
      </c>
      <c r="CV31" s="111">
        <f t="shared" si="46"/>
        <v>341.44863117486614</v>
      </c>
      <c r="CW31" s="110">
        <v>544</v>
      </c>
      <c r="CX31" s="111">
        <f t="shared" si="47"/>
        <v>420.47009174595564</v>
      </c>
      <c r="CY31" s="110">
        <v>165</v>
      </c>
      <c r="CZ31" s="111">
        <f t="shared" si="48"/>
        <v>448.69877355668564</v>
      </c>
      <c r="DA31" s="110">
        <v>893</v>
      </c>
      <c r="DB31" s="111">
        <f t="shared" si="49"/>
        <v>483.46841213381191</v>
      </c>
      <c r="DC31" s="110">
        <v>676</v>
      </c>
      <c r="DD31" s="111">
        <f t="shared" si="50"/>
        <v>400.31978207443814</v>
      </c>
      <c r="DE31" s="110">
        <v>106</v>
      </c>
      <c r="DF31" s="111">
        <f t="shared" si="51"/>
        <v>524.85640720934839</v>
      </c>
      <c r="DG31" s="110">
        <v>70</v>
      </c>
      <c r="DH31" s="111">
        <f t="shared" si="52"/>
        <v>406.48045990360606</v>
      </c>
      <c r="DI31" s="110">
        <v>54</v>
      </c>
      <c r="DJ31" s="111">
        <f t="shared" si="53"/>
        <v>362.73258547726203</v>
      </c>
      <c r="DK31" s="110">
        <v>159</v>
      </c>
      <c r="DL31" s="111">
        <f t="shared" si="54"/>
        <v>245.90544239781005</v>
      </c>
      <c r="DM31" s="110">
        <v>94</v>
      </c>
      <c r="DN31" s="111">
        <f t="shared" si="55"/>
        <v>825.93796678674983</v>
      </c>
      <c r="DO31" s="110">
        <v>701</v>
      </c>
      <c r="DP31" s="111">
        <f t="shared" si="56"/>
        <v>625.37915283873963</v>
      </c>
      <c r="DQ31" s="110">
        <v>40</v>
      </c>
      <c r="DR31" s="111">
        <f t="shared" si="57"/>
        <v>524.7966413014957</v>
      </c>
      <c r="DS31" s="110">
        <v>17</v>
      </c>
      <c r="DT31" s="111">
        <f t="shared" si="58"/>
        <v>556.6470203012442</v>
      </c>
      <c r="DU31" s="110">
        <v>165</v>
      </c>
      <c r="DV31" s="111">
        <f t="shared" si="59"/>
        <v>541.7829584633065</v>
      </c>
      <c r="DW31" s="110">
        <v>123</v>
      </c>
      <c r="DX31" s="111">
        <f t="shared" si="60"/>
        <v>766.4984109179286</v>
      </c>
      <c r="DY31" s="110">
        <v>647</v>
      </c>
      <c r="DZ31" s="111">
        <f t="shared" si="61"/>
        <v>565.85621829630929</v>
      </c>
      <c r="EA31" s="110">
        <v>34</v>
      </c>
      <c r="EB31" s="111">
        <f t="shared" si="62"/>
        <v>304.46852332766184</v>
      </c>
      <c r="EC31" s="110">
        <v>135</v>
      </c>
      <c r="ED31" s="111">
        <f t="shared" si="63"/>
        <v>372.12635757208221</v>
      </c>
      <c r="EE31" s="110">
        <v>207</v>
      </c>
      <c r="EF31" s="111">
        <f t="shared" si="64"/>
        <v>1026.8366486432858</v>
      </c>
      <c r="EG31" s="110">
        <v>21</v>
      </c>
      <c r="EH31" s="111">
        <f t="shared" si="65"/>
        <v>345.79285361435865</v>
      </c>
      <c r="EI31" s="110">
        <v>204</v>
      </c>
      <c r="EJ31" s="111">
        <f t="shared" si="66"/>
        <v>694.37353211477591</v>
      </c>
      <c r="EK31" s="110">
        <v>240</v>
      </c>
      <c r="EL31" s="111">
        <f t="shared" si="67"/>
        <v>674.02477041031261</v>
      </c>
      <c r="EM31" s="110">
        <v>356</v>
      </c>
      <c r="EN31" s="111">
        <f t="shared" si="68"/>
        <v>789.49702829770251</v>
      </c>
      <c r="EO31" s="110">
        <v>10</v>
      </c>
      <c r="EP31" s="111">
        <f t="shared" si="69"/>
        <v>266.66666666666669</v>
      </c>
      <c r="EQ31" s="110">
        <v>473</v>
      </c>
      <c r="ER31" s="111">
        <f t="shared" si="70"/>
        <v>268.79581746888675</v>
      </c>
      <c r="ES31" s="110">
        <v>918</v>
      </c>
      <c r="ET31" s="111">
        <f t="shared" si="71"/>
        <v>385.82452129179762</v>
      </c>
      <c r="EU31" s="110">
        <v>344</v>
      </c>
      <c r="EV31" s="111">
        <f t="shared" si="72"/>
        <v>796.55443893854488</v>
      </c>
      <c r="EW31" s="110">
        <v>1353</v>
      </c>
      <c r="EX31" s="111">
        <f t="shared" si="73"/>
        <v>467.2429214251427</v>
      </c>
      <c r="EY31" s="110">
        <v>726</v>
      </c>
      <c r="EZ31" s="111">
        <f t="shared" si="74"/>
        <v>728.75469273855174</v>
      </c>
      <c r="FA31" s="110">
        <v>521</v>
      </c>
      <c r="FB31" s="111">
        <f t="shared" si="75"/>
        <v>328.02160787251859</v>
      </c>
      <c r="FC31" s="110">
        <v>45</v>
      </c>
      <c r="FD31" s="111">
        <f t="shared" si="91"/>
        <v>697.56626879553551</v>
      </c>
      <c r="FE31" s="110">
        <f t="shared" si="77"/>
        <v>34491</v>
      </c>
      <c r="FF31" s="111">
        <f t="shared" si="91"/>
        <v>518.7345109824447</v>
      </c>
      <c r="FG31" s="57">
        <f t="shared" si="78"/>
        <v>23126</v>
      </c>
      <c r="FH31" s="111">
        <f t="shared" si="91"/>
        <v>461.39916913832911</v>
      </c>
      <c r="FJ31" s="59" t="s">
        <v>1807</v>
      </c>
      <c r="FK31" s="60">
        <f t="shared" si="79"/>
        <v>1234</v>
      </c>
      <c r="FL31" s="61">
        <f t="shared" si="80"/>
        <v>755.82178775740203</v>
      </c>
      <c r="FN31" s="60">
        <f t="shared" si="81"/>
        <v>159</v>
      </c>
      <c r="FO31" s="61">
        <f t="shared" si="82"/>
        <v>245.90544239781005</v>
      </c>
      <c r="FQ31" s="68">
        <f t="shared" si="83"/>
        <v>207.36277342519406</v>
      </c>
      <c r="FS31" s="63"/>
      <c r="FT31" s="62" t="s">
        <v>56</v>
      </c>
      <c r="FU31" s="63">
        <f t="shared" si="84"/>
        <v>311.44251789297158</v>
      </c>
      <c r="FV31" s="63">
        <f t="shared" si="85"/>
        <v>311.44531789297156</v>
      </c>
      <c r="FW31" s="63">
        <f t="shared" si="86"/>
        <v>9</v>
      </c>
      <c r="FX31" s="49" t="str">
        <f t="shared" si="87"/>
        <v xml:space="preserve">Frankston </v>
      </c>
      <c r="FY31" s="49">
        <f t="shared" si="88"/>
        <v>215.27010770540357</v>
      </c>
      <c r="FZ31" s="63"/>
      <c r="GC31" s="62" t="s">
        <v>56</v>
      </c>
    </row>
    <row r="32" spans="1:185" ht="14.25" customHeight="1">
      <c r="A32" s="55">
        <v>29</v>
      </c>
      <c r="B32" s="109" t="s">
        <v>1808</v>
      </c>
      <c r="C32" s="110">
        <v>12</v>
      </c>
      <c r="D32" s="111">
        <f t="shared" si="89"/>
        <v>91.820338204912389</v>
      </c>
      <c r="E32" s="110">
        <v>2</v>
      </c>
      <c r="F32" s="111">
        <f t="shared" si="89"/>
        <v>16.775708773695687</v>
      </c>
      <c r="G32" s="110">
        <v>78</v>
      </c>
      <c r="H32" s="111">
        <f t="shared" si="1"/>
        <v>68.914943056819482</v>
      </c>
      <c r="I32" s="110">
        <v>70</v>
      </c>
      <c r="J32" s="111">
        <f t="shared" si="2"/>
        <v>54.101262105157403</v>
      </c>
      <c r="K32" s="110">
        <v>7</v>
      </c>
      <c r="L32" s="111">
        <f t="shared" si="3"/>
        <v>18.0296200901481</v>
      </c>
      <c r="M32" s="110">
        <v>23</v>
      </c>
      <c r="N32" s="111">
        <f t="shared" si="4"/>
        <v>40.648251241538979</v>
      </c>
      <c r="O32" s="110">
        <v>71</v>
      </c>
      <c r="P32" s="111">
        <f t="shared" si="5"/>
        <v>67.247584769842774</v>
      </c>
      <c r="Q32" s="110">
        <v>2</v>
      </c>
      <c r="R32" s="111">
        <f t="shared" si="6"/>
        <v>14.153280022645246</v>
      </c>
      <c r="S32" s="110">
        <v>96</v>
      </c>
      <c r="T32" s="111">
        <f t="shared" si="7"/>
        <v>54.350287603605238</v>
      </c>
      <c r="U32" s="110">
        <v>34</v>
      </c>
      <c r="V32" s="111">
        <f t="shared" si="8"/>
        <v>16.858389527965095</v>
      </c>
      <c r="W32" s="110">
        <v>2</v>
      </c>
      <c r="X32" s="111">
        <f t="shared" si="9"/>
        <v>32.943501894251355</v>
      </c>
      <c r="Y32" s="110">
        <v>32</v>
      </c>
      <c r="Z32" s="111">
        <f t="shared" si="10"/>
        <v>84.741274296912238</v>
      </c>
      <c r="AA32" s="110">
        <v>44</v>
      </c>
      <c r="AB32" s="111">
        <f t="shared" si="11"/>
        <v>37.076048030334945</v>
      </c>
      <c r="AC32" s="110">
        <v>35</v>
      </c>
      <c r="AD32" s="111">
        <f t="shared" si="12"/>
        <v>9.4886691734826947</v>
      </c>
      <c r="AE32" s="110">
        <v>10</v>
      </c>
      <c r="AF32" s="111">
        <f t="shared" si="13"/>
        <v>76.022502660787595</v>
      </c>
      <c r="AG32" s="110">
        <v>5</v>
      </c>
      <c r="AH32" s="111">
        <f t="shared" si="14"/>
        <v>23.221252089912689</v>
      </c>
      <c r="AI32" s="110">
        <v>2</v>
      </c>
      <c r="AJ32" s="111">
        <f t="shared" si="15"/>
        <v>12.647821412761651</v>
      </c>
      <c r="AK32" s="110">
        <v>96</v>
      </c>
      <c r="AL32" s="111">
        <f t="shared" si="16"/>
        <v>59.076559528864436</v>
      </c>
      <c r="AM32" s="110">
        <v>25</v>
      </c>
      <c r="AN32" s="111">
        <f t="shared" si="17"/>
        <v>51.678518273524062</v>
      </c>
      <c r="AO32" s="110">
        <v>106</v>
      </c>
      <c r="AP32" s="111">
        <f t="shared" si="18"/>
        <v>74.570690904486199</v>
      </c>
      <c r="AQ32" s="110">
        <v>9</v>
      </c>
      <c r="AR32" s="111">
        <f t="shared" si="19"/>
        <v>86.223414447212107</v>
      </c>
      <c r="AS32" s="110">
        <v>91</v>
      </c>
      <c r="AT32" s="111">
        <f t="shared" si="20"/>
        <v>58.663125390818898</v>
      </c>
      <c r="AU32" s="110">
        <v>23</v>
      </c>
      <c r="AV32" s="111">
        <f t="shared" si="21"/>
        <v>117.59292397361827</v>
      </c>
      <c r="AW32" s="110">
        <v>3</v>
      </c>
      <c r="AX32" s="111">
        <f t="shared" si="22"/>
        <v>12.113870381586917</v>
      </c>
      <c r="AY32" s="110">
        <v>75</v>
      </c>
      <c r="AZ32" s="111">
        <f t="shared" si="23"/>
        <v>61.788403552421279</v>
      </c>
      <c r="BA32" s="110">
        <v>54</v>
      </c>
      <c r="BB32" s="111">
        <f t="shared" si="24"/>
        <v>33.074859431847415</v>
      </c>
      <c r="BC32" s="110">
        <v>136</v>
      </c>
      <c r="BD32" s="111">
        <f t="shared" si="25"/>
        <v>50.462323938435958</v>
      </c>
      <c r="BE32" s="110">
        <v>43</v>
      </c>
      <c r="BF32" s="111">
        <f t="shared" si="26"/>
        <v>64.38475129518163</v>
      </c>
      <c r="BG32" s="110">
        <v>19</v>
      </c>
      <c r="BH32" s="111">
        <f t="shared" si="27"/>
        <v>116.70044837540691</v>
      </c>
      <c r="BI32" s="110">
        <v>2</v>
      </c>
      <c r="BJ32" s="111">
        <f t="shared" si="28"/>
        <v>35.94536304816679</v>
      </c>
      <c r="BK32" s="110">
        <v>50</v>
      </c>
      <c r="BL32" s="111">
        <f t="shared" si="29"/>
        <v>51.911915861166769</v>
      </c>
      <c r="BM32" s="110">
        <v>6</v>
      </c>
      <c r="BN32" s="111">
        <f t="shared" si="30"/>
        <v>30.058614297880869</v>
      </c>
      <c r="BO32" s="110">
        <v>35</v>
      </c>
      <c r="BP32" s="111">
        <f t="shared" si="31"/>
        <v>14.359681297130525</v>
      </c>
      <c r="BQ32" s="110">
        <v>5</v>
      </c>
      <c r="BR32" s="111">
        <f t="shared" si="32"/>
        <v>29.448141822251014</v>
      </c>
      <c r="BS32" s="110">
        <v>114</v>
      </c>
      <c r="BT32" s="111">
        <f t="shared" si="33"/>
        <v>69.225163954335684</v>
      </c>
      <c r="BU32" s="110">
        <v>79</v>
      </c>
      <c r="BV32" s="111">
        <f t="shared" si="34"/>
        <v>48.535040456106508</v>
      </c>
      <c r="BW32" s="110">
        <v>43</v>
      </c>
      <c r="BX32" s="111">
        <f t="shared" si="90"/>
        <v>56.46304952991229</v>
      </c>
      <c r="BY32" s="110">
        <v>0</v>
      </c>
      <c r="BZ32" s="111">
        <f t="shared" si="90"/>
        <v>0</v>
      </c>
      <c r="CA32" s="110">
        <v>20</v>
      </c>
      <c r="CB32" s="111">
        <f t="shared" si="36"/>
        <v>38.652571362309878</v>
      </c>
      <c r="CC32" s="110">
        <v>12</v>
      </c>
      <c r="CD32" s="111">
        <f t="shared" si="37"/>
        <v>9.4544766947149466</v>
      </c>
      <c r="CE32" s="110">
        <v>8</v>
      </c>
      <c r="CF32" s="111">
        <f t="shared" si="38"/>
        <v>82.135523613963031</v>
      </c>
      <c r="CG32" s="110">
        <v>66</v>
      </c>
      <c r="CH32" s="111">
        <f t="shared" si="39"/>
        <v>70.613157585030009</v>
      </c>
      <c r="CI32" s="110">
        <v>103</v>
      </c>
      <c r="CJ32" s="111">
        <f t="shared" si="40"/>
        <v>87.671512716625244</v>
      </c>
      <c r="CK32" s="110">
        <v>435</v>
      </c>
      <c r="CL32" s="111">
        <f t="shared" si="41"/>
        <v>256.09325326739668</v>
      </c>
      <c r="CM32" s="110">
        <v>16</v>
      </c>
      <c r="CN32" s="111">
        <f t="shared" si="42"/>
        <v>8.9332075239940369</v>
      </c>
      <c r="CO32" s="110">
        <v>52</v>
      </c>
      <c r="CP32" s="111">
        <f t="shared" si="43"/>
        <v>94.143206300353043</v>
      </c>
      <c r="CQ32" s="110">
        <v>8</v>
      </c>
      <c r="CR32" s="111">
        <f t="shared" si="44"/>
        <v>16.254876462938881</v>
      </c>
      <c r="CS32" s="110">
        <v>11</v>
      </c>
      <c r="CT32" s="111">
        <f t="shared" si="45"/>
        <v>36.665444485183826</v>
      </c>
      <c r="CU32" s="110">
        <v>47</v>
      </c>
      <c r="CV32" s="111">
        <f t="shared" si="46"/>
        <v>23.739771694110516</v>
      </c>
      <c r="CW32" s="110">
        <v>59</v>
      </c>
      <c r="CX32" s="111">
        <f t="shared" si="47"/>
        <v>45.602454803329756</v>
      </c>
      <c r="CY32" s="110">
        <v>11</v>
      </c>
      <c r="CZ32" s="111">
        <f t="shared" si="48"/>
        <v>29.913251570445709</v>
      </c>
      <c r="DA32" s="110">
        <v>81</v>
      </c>
      <c r="DB32" s="111">
        <f t="shared" si="49"/>
        <v>43.853237830726499</v>
      </c>
      <c r="DC32" s="110">
        <v>119</v>
      </c>
      <c r="DD32" s="111">
        <f t="shared" si="50"/>
        <v>70.470494181742808</v>
      </c>
      <c r="DE32" s="110">
        <v>36</v>
      </c>
      <c r="DF32" s="111">
        <f t="shared" si="51"/>
        <v>178.25311942959001</v>
      </c>
      <c r="DG32" s="110">
        <v>10</v>
      </c>
      <c r="DH32" s="111">
        <f t="shared" si="52"/>
        <v>58.068637129086582</v>
      </c>
      <c r="DI32" s="110">
        <v>0</v>
      </c>
      <c r="DJ32" s="111">
        <f t="shared" si="53"/>
        <v>0</v>
      </c>
      <c r="DK32" s="110">
        <v>50</v>
      </c>
      <c r="DL32" s="111">
        <f t="shared" si="54"/>
        <v>77.328755471009444</v>
      </c>
      <c r="DM32" s="110">
        <v>7</v>
      </c>
      <c r="DN32" s="111">
        <f t="shared" si="55"/>
        <v>61.506018803268603</v>
      </c>
      <c r="DO32" s="110">
        <v>77</v>
      </c>
      <c r="DP32" s="111">
        <f t="shared" si="56"/>
        <v>68.693573136352285</v>
      </c>
      <c r="DQ32" s="110">
        <v>6</v>
      </c>
      <c r="DR32" s="111">
        <f t="shared" si="57"/>
        <v>78.719496195224352</v>
      </c>
      <c r="DS32" s="110">
        <v>0</v>
      </c>
      <c r="DT32" s="111">
        <f t="shared" si="58"/>
        <v>0</v>
      </c>
      <c r="DU32" s="110">
        <v>6</v>
      </c>
      <c r="DV32" s="111">
        <f t="shared" si="59"/>
        <v>19.701198489574782</v>
      </c>
      <c r="DW32" s="110">
        <v>2</v>
      </c>
      <c r="DX32" s="111">
        <f t="shared" si="60"/>
        <v>12.463388795413472</v>
      </c>
      <c r="DY32" s="110">
        <v>69</v>
      </c>
      <c r="DZ32" s="111">
        <f t="shared" si="61"/>
        <v>60.346335490641941</v>
      </c>
      <c r="EA32" s="110">
        <v>2</v>
      </c>
      <c r="EB32" s="111">
        <f t="shared" si="62"/>
        <v>17.909913136921286</v>
      </c>
      <c r="EC32" s="110">
        <v>21</v>
      </c>
      <c r="ED32" s="111">
        <f t="shared" si="63"/>
        <v>57.886322288990577</v>
      </c>
      <c r="EE32" s="110">
        <v>17</v>
      </c>
      <c r="EF32" s="111">
        <f t="shared" si="64"/>
        <v>84.329579840269858</v>
      </c>
      <c r="EG32" s="110">
        <v>0</v>
      </c>
      <c r="EH32" s="111">
        <f t="shared" si="65"/>
        <v>0</v>
      </c>
      <c r="EI32" s="110">
        <v>16</v>
      </c>
      <c r="EJ32" s="111">
        <f t="shared" si="66"/>
        <v>54.460669185472618</v>
      </c>
      <c r="EK32" s="110">
        <v>13</v>
      </c>
      <c r="EL32" s="111">
        <f t="shared" si="67"/>
        <v>36.509675063891933</v>
      </c>
      <c r="EM32" s="110">
        <v>8</v>
      </c>
      <c r="EN32" s="111">
        <f t="shared" si="68"/>
        <v>17.741506253880956</v>
      </c>
      <c r="EO32" s="110">
        <v>1</v>
      </c>
      <c r="EP32" s="111">
        <f t="shared" si="69"/>
        <v>26.666666666666668</v>
      </c>
      <c r="EQ32" s="110">
        <v>47</v>
      </c>
      <c r="ER32" s="111">
        <f t="shared" si="70"/>
        <v>26.709098141728706</v>
      </c>
      <c r="ES32" s="110">
        <v>43</v>
      </c>
      <c r="ET32" s="111">
        <f t="shared" si="71"/>
        <v>18.072390430879413</v>
      </c>
      <c r="EU32" s="110">
        <v>28</v>
      </c>
      <c r="EV32" s="111">
        <f t="shared" si="72"/>
        <v>64.835826425230394</v>
      </c>
      <c r="EW32" s="110">
        <v>21</v>
      </c>
      <c r="EX32" s="111">
        <f t="shared" si="73"/>
        <v>7.252107427884698</v>
      </c>
      <c r="EY32" s="110">
        <v>166</v>
      </c>
      <c r="EZ32" s="111">
        <f t="shared" si="74"/>
        <v>166.62986087410411</v>
      </c>
      <c r="FA32" s="110">
        <v>125</v>
      </c>
      <c r="FB32" s="111">
        <f t="shared" si="75"/>
        <v>78.700001888800045</v>
      </c>
      <c r="FC32" s="110">
        <v>3</v>
      </c>
      <c r="FD32" s="111">
        <f t="shared" si="91"/>
        <v>46.504417919702369</v>
      </c>
      <c r="FE32" s="110">
        <f t="shared" si="77"/>
        <v>3361</v>
      </c>
      <c r="FF32" s="111">
        <f t="shared" si="91"/>
        <v>50.548452970687912</v>
      </c>
      <c r="FG32" s="57">
        <f t="shared" si="78"/>
        <v>2511</v>
      </c>
      <c r="FH32" s="111">
        <f t="shared" si="91"/>
        <v>50.098301206708669</v>
      </c>
      <c r="FJ32" s="59" t="s">
        <v>1808</v>
      </c>
      <c r="FK32" s="60">
        <f t="shared" si="79"/>
        <v>54</v>
      </c>
      <c r="FL32" s="61">
        <f t="shared" si="80"/>
        <v>33.074859431847415</v>
      </c>
      <c r="FN32" s="60">
        <f t="shared" si="81"/>
        <v>50</v>
      </c>
      <c r="FO32" s="61">
        <f t="shared" si="82"/>
        <v>77.328755471009444</v>
      </c>
      <c r="FQ32" s="68">
        <f t="shared" si="83"/>
        <v>-57.228253279923557</v>
      </c>
      <c r="FS32" s="63"/>
      <c r="FT32" s="62" t="s">
        <v>57</v>
      </c>
      <c r="FU32" s="63">
        <f t="shared" si="84"/>
        <v>116.70044837540691</v>
      </c>
      <c r="FV32" s="63">
        <f t="shared" si="85"/>
        <v>116.7033483754069</v>
      </c>
      <c r="FW32" s="63">
        <f t="shared" si="86"/>
        <v>62</v>
      </c>
      <c r="FX32" s="49" t="str">
        <f t="shared" si="87"/>
        <v xml:space="preserve">Monash </v>
      </c>
      <c r="FY32" s="49">
        <f t="shared" si="88"/>
        <v>212.64774219618144</v>
      </c>
      <c r="FZ32" s="63"/>
      <c r="GC32" s="62" t="s">
        <v>57</v>
      </c>
    </row>
    <row r="33" spans="1:185" ht="14.25" customHeight="1">
      <c r="A33" s="55">
        <v>30</v>
      </c>
      <c r="B33" s="109" t="s">
        <v>1809</v>
      </c>
      <c r="C33" s="110">
        <v>0</v>
      </c>
      <c r="D33" s="111">
        <f t="shared" si="89"/>
        <v>0</v>
      </c>
      <c r="E33" s="110">
        <v>2</v>
      </c>
      <c r="F33" s="111">
        <f t="shared" si="89"/>
        <v>16.775708773695687</v>
      </c>
      <c r="G33" s="110">
        <v>5</v>
      </c>
      <c r="H33" s="111">
        <f t="shared" si="1"/>
        <v>4.417624554924326</v>
      </c>
      <c r="I33" s="110">
        <v>7</v>
      </c>
      <c r="J33" s="111">
        <f t="shared" si="2"/>
        <v>5.4101262105157399</v>
      </c>
      <c r="K33" s="110">
        <v>11</v>
      </c>
      <c r="L33" s="111">
        <f t="shared" si="3"/>
        <v>28.332260141661298</v>
      </c>
      <c r="M33" s="110">
        <v>4</v>
      </c>
      <c r="N33" s="111">
        <f t="shared" si="4"/>
        <v>7.0692610854850395</v>
      </c>
      <c r="O33" s="110">
        <v>5</v>
      </c>
      <c r="P33" s="111">
        <f t="shared" si="5"/>
        <v>4.7357454063269557</v>
      </c>
      <c r="Q33" s="110">
        <v>1</v>
      </c>
      <c r="R33" s="111">
        <f t="shared" si="6"/>
        <v>7.0766400113226231</v>
      </c>
      <c r="S33" s="110">
        <v>3</v>
      </c>
      <c r="T33" s="111">
        <f t="shared" si="7"/>
        <v>1.6984464876126637</v>
      </c>
      <c r="U33" s="110">
        <v>9</v>
      </c>
      <c r="V33" s="111">
        <f t="shared" si="8"/>
        <v>4.4625148750495836</v>
      </c>
      <c r="W33" s="110">
        <v>0</v>
      </c>
      <c r="X33" s="111">
        <f t="shared" si="9"/>
        <v>0</v>
      </c>
      <c r="Y33" s="110">
        <v>1</v>
      </c>
      <c r="Z33" s="111">
        <f t="shared" si="10"/>
        <v>2.6481648217785074</v>
      </c>
      <c r="AA33" s="110">
        <v>5</v>
      </c>
      <c r="AB33" s="111">
        <f t="shared" si="11"/>
        <v>4.213187276174426</v>
      </c>
      <c r="AC33" s="110">
        <v>17</v>
      </c>
      <c r="AD33" s="111">
        <f t="shared" si="12"/>
        <v>4.6087821699773084</v>
      </c>
      <c r="AE33" s="110">
        <v>0</v>
      </c>
      <c r="AF33" s="111">
        <f t="shared" si="13"/>
        <v>0</v>
      </c>
      <c r="AG33" s="110">
        <v>2</v>
      </c>
      <c r="AH33" s="111">
        <f t="shared" si="14"/>
        <v>9.2885008359650758</v>
      </c>
      <c r="AI33" s="110">
        <v>0</v>
      </c>
      <c r="AJ33" s="111">
        <f t="shared" si="15"/>
        <v>0</v>
      </c>
      <c r="AK33" s="110">
        <v>24</v>
      </c>
      <c r="AL33" s="111">
        <f t="shared" si="16"/>
        <v>14.769139882216109</v>
      </c>
      <c r="AM33" s="110">
        <v>6</v>
      </c>
      <c r="AN33" s="111">
        <f t="shared" si="17"/>
        <v>12.402844385645777</v>
      </c>
      <c r="AO33" s="110">
        <v>7</v>
      </c>
      <c r="AP33" s="111">
        <f t="shared" si="18"/>
        <v>4.9244795880321082</v>
      </c>
      <c r="AQ33" s="110">
        <v>1</v>
      </c>
      <c r="AR33" s="111">
        <f t="shared" si="19"/>
        <v>9.5803793830235673</v>
      </c>
      <c r="AS33" s="110">
        <v>12</v>
      </c>
      <c r="AT33" s="111">
        <f t="shared" si="20"/>
        <v>7.7357967548332613</v>
      </c>
      <c r="AU33" s="110">
        <v>5</v>
      </c>
      <c r="AV33" s="111">
        <f t="shared" si="21"/>
        <v>25.563679124699625</v>
      </c>
      <c r="AW33" s="110">
        <v>0</v>
      </c>
      <c r="AX33" s="111">
        <f t="shared" si="22"/>
        <v>0</v>
      </c>
      <c r="AY33" s="110">
        <v>10</v>
      </c>
      <c r="AZ33" s="111">
        <f t="shared" si="23"/>
        <v>8.2384538069895044</v>
      </c>
      <c r="BA33" s="110">
        <v>14</v>
      </c>
      <c r="BB33" s="111">
        <f t="shared" si="24"/>
        <v>8.5749635564048852</v>
      </c>
      <c r="BC33" s="110">
        <v>10</v>
      </c>
      <c r="BD33" s="111">
        <f t="shared" si="25"/>
        <v>3.7104649954732323</v>
      </c>
      <c r="BE33" s="110">
        <v>6</v>
      </c>
      <c r="BF33" s="111">
        <f t="shared" si="26"/>
        <v>8.9839187853741809</v>
      </c>
      <c r="BG33" s="110">
        <v>1</v>
      </c>
      <c r="BH33" s="111">
        <f t="shared" si="27"/>
        <v>6.1421288618635224</v>
      </c>
      <c r="BI33" s="110">
        <v>0</v>
      </c>
      <c r="BJ33" s="111">
        <f t="shared" si="28"/>
        <v>0</v>
      </c>
      <c r="BK33" s="110">
        <v>4</v>
      </c>
      <c r="BL33" s="111">
        <f t="shared" si="29"/>
        <v>4.1529532688933415</v>
      </c>
      <c r="BM33" s="110">
        <v>2</v>
      </c>
      <c r="BN33" s="111">
        <f t="shared" si="30"/>
        <v>10.019538099293623</v>
      </c>
      <c r="BO33" s="110">
        <v>17</v>
      </c>
      <c r="BP33" s="111">
        <f t="shared" si="31"/>
        <v>6.9747023443205407</v>
      </c>
      <c r="BQ33" s="110">
        <v>1</v>
      </c>
      <c r="BR33" s="111">
        <f t="shared" si="32"/>
        <v>5.8896283644502034</v>
      </c>
      <c r="BS33" s="110">
        <v>11</v>
      </c>
      <c r="BT33" s="111">
        <f t="shared" si="33"/>
        <v>6.6796210833130916</v>
      </c>
      <c r="BU33" s="110">
        <v>7</v>
      </c>
      <c r="BV33" s="111">
        <f t="shared" si="34"/>
        <v>4.3005732049714629</v>
      </c>
      <c r="BW33" s="110">
        <v>12</v>
      </c>
      <c r="BX33" s="111">
        <f t="shared" si="90"/>
        <v>15.757130101370871</v>
      </c>
      <c r="BY33" s="110">
        <v>0</v>
      </c>
      <c r="BZ33" s="111">
        <f t="shared" si="90"/>
        <v>0</v>
      </c>
      <c r="CA33" s="110">
        <v>1</v>
      </c>
      <c r="CB33" s="111">
        <f t="shared" si="36"/>
        <v>1.9326285681154938</v>
      </c>
      <c r="CC33" s="110">
        <v>2</v>
      </c>
      <c r="CD33" s="111">
        <f t="shared" si="37"/>
        <v>1.5757461157858246</v>
      </c>
      <c r="CE33" s="110">
        <v>0</v>
      </c>
      <c r="CF33" s="111">
        <f t="shared" si="38"/>
        <v>0</v>
      </c>
      <c r="CG33" s="110">
        <v>5</v>
      </c>
      <c r="CH33" s="111">
        <f t="shared" si="39"/>
        <v>5.3494816352295462</v>
      </c>
      <c r="CI33" s="110">
        <v>9</v>
      </c>
      <c r="CJ33" s="111">
        <f t="shared" si="40"/>
        <v>7.6606176160157986</v>
      </c>
      <c r="CK33" s="110">
        <v>33</v>
      </c>
      <c r="CL33" s="111">
        <f t="shared" si="41"/>
        <v>19.427764040974921</v>
      </c>
      <c r="CM33" s="110">
        <v>10</v>
      </c>
      <c r="CN33" s="111">
        <f t="shared" si="42"/>
        <v>5.5832547024962729</v>
      </c>
      <c r="CO33" s="110">
        <v>4</v>
      </c>
      <c r="CP33" s="111">
        <f t="shared" si="43"/>
        <v>7.2417851000271565</v>
      </c>
      <c r="CQ33" s="110">
        <v>7</v>
      </c>
      <c r="CR33" s="111">
        <f t="shared" si="44"/>
        <v>14.223016905071521</v>
      </c>
      <c r="CS33" s="110">
        <v>2</v>
      </c>
      <c r="CT33" s="111">
        <f t="shared" si="45"/>
        <v>6.6664444518516053</v>
      </c>
      <c r="CU33" s="110">
        <v>11</v>
      </c>
      <c r="CV33" s="111">
        <f t="shared" si="46"/>
        <v>5.5561167794726742</v>
      </c>
      <c r="CW33" s="110">
        <v>9</v>
      </c>
      <c r="CX33" s="111">
        <f t="shared" si="47"/>
        <v>6.9563066649147078</v>
      </c>
      <c r="CY33" s="110">
        <v>0</v>
      </c>
      <c r="CZ33" s="111">
        <f t="shared" si="48"/>
        <v>0</v>
      </c>
      <c r="DA33" s="110">
        <v>17</v>
      </c>
      <c r="DB33" s="111">
        <f t="shared" si="49"/>
        <v>9.2037659644734635</v>
      </c>
      <c r="DC33" s="110">
        <v>5</v>
      </c>
      <c r="DD33" s="111">
        <f t="shared" si="50"/>
        <v>2.960945133686673</v>
      </c>
      <c r="DE33" s="110">
        <v>0</v>
      </c>
      <c r="DF33" s="111">
        <f t="shared" si="51"/>
        <v>0</v>
      </c>
      <c r="DG33" s="110">
        <v>0</v>
      </c>
      <c r="DH33" s="111">
        <f t="shared" si="52"/>
        <v>0</v>
      </c>
      <c r="DI33" s="110">
        <v>0</v>
      </c>
      <c r="DJ33" s="111">
        <f t="shared" si="53"/>
        <v>0</v>
      </c>
      <c r="DK33" s="110">
        <v>2</v>
      </c>
      <c r="DL33" s="111">
        <f t="shared" si="54"/>
        <v>3.0931502188403783</v>
      </c>
      <c r="DM33" s="110">
        <v>0</v>
      </c>
      <c r="DN33" s="111">
        <f t="shared" si="55"/>
        <v>0</v>
      </c>
      <c r="DO33" s="110">
        <v>18</v>
      </c>
      <c r="DP33" s="111">
        <f t="shared" si="56"/>
        <v>16.058237876030404</v>
      </c>
      <c r="DQ33" s="110">
        <v>0</v>
      </c>
      <c r="DR33" s="111">
        <f t="shared" si="57"/>
        <v>0</v>
      </c>
      <c r="DS33" s="110">
        <v>0</v>
      </c>
      <c r="DT33" s="111">
        <f t="shared" si="58"/>
        <v>0</v>
      </c>
      <c r="DU33" s="110">
        <v>2</v>
      </c>
      <c r="DV33" s="111">
        <f t="shared" si="59"/>
        <v>6.567066163191595</v>
      </c>
      <c r="DW33" s="110">
        <v>3</v>
      </c>
      <c r="DX33" s="111">
        <f t="shared" si="60"/>
        <v>18.695083193120208</v>
      </c>
      <c r="DY33" s="110">
        <v>12</v>
      </c>
      <c r="DZ33" s="111">
        <f t="shared" si="61"/>
        <v>10.49501486793773</v>
      </c>
      <c r="EA33" s="110">
        <v>1</v>
      </c>
      <c r="EB33" s="111">
        <f t="shared" si="62"/>
        <v>8.9549565684606431</v>
      </c>
      <c r="EC33" s="110">
        <v>2</v>
      </c>
      <c r="ED33" s="111">
        <f t="shared" si="63"/>
        <v>5.5129830751419595</v>
      </c>
      <c r="EE33" s="110">
        <v>1</v>
      </c>
      <c r="EF33" s="111">
        <f t="shared" si="64"/>
        <v>4.9605635200158735</v>
      </c>
      <c r="EG33" s="110">
        <v>0</v>
      </c>
      <c r="EH33" s="111">
        <f t="shared" si="65"/>
        <v>0</v>
      </c>
      <c r="EI33" s="110">
        <v>8</v>
      </c>
      <c r="EJ33" s="111">
        <f t="shared" si="66"/>
        <v>27.230334592736309</v>
      </c>
      <c r="EK33" s="110">
        <v>2</v>
      </c>
      <c r="EL33" s="111">
        <f t="shared" si="67"/>
        <v>5.6168730867526051</v>
      </c>
      <c r="EM33" s="110">
        <v>9</v>
      </c>
      <c r="EN33" s="111">
        <f t="shared" si="68"/>
        <v>19.959194535616074</v>
      </c>
      <c r="EO33" s="110">
        <v>0</v>
      </c>
      <c r="EP33" s="111">
        <f t="shared" si="69"/>
        <v>0</v>
      </c>
      <c r="EQ33" s="110">
        <v>3</v>
      </c>
      <c r="ER33" s="111">
        <f t="shared" si="70"/>
        <v>1.7048360515997043</v>
      </c>
      <c r="ES33" s="110">
        <v>3</v>
      </c>
      <c r="ET33" s="111">
        <f t="shared" si="71"/>
        <v>1.2608644486660054</v>
      </c>
      <c r="EU33" s="110">
        <v>1</v>
      </c>
      <c r="EV33" s="111">
        <f t="shared" si="72"/>
        <v>2.3155652294725142</v>
      </c>
      <c r="EW33" s="110">
        <v>5</v>
      </c>
      <c r="EX33" s="111">
        <f t="shared" si="73"/>
        <v>1.7266922447344519</v>
      </c>
      <c r="EY33" s="110">
        <v>32</v>
      </c>
      <c r="EZ33" s="111">
        <f t="shared" si="74"/>
        <v>32.121418963682721</v>
      </c>
      <c r="FA33" s="110">
        <v>9</v>
      </c>
      <c r="FB33" s="111">
        <f t="shared" si="75"/>
        <v>5.6664001359936034</v>
      </c>
      <c r="FC33" s="110">
        <v>1</v>
      </c>
      <c r="FD33" s="111">
        <f t="shared" si="91"/>
        <v>15.50147263990079</v>
      </c>
      <c r="FE33" s="110">
        <f t="shared" si="77"/>
        <v>451</v>
      </c>
      <c r="FF33" s="111">
        <f t="shared" si="91"/>
        <v>6.7829075542339332</v>
      </c>
      <c r="FG33" s="57">
        <f t="shared" si="78"/>
        <v>327</v>
      </c>
      <c r="FH33" s="111">
        <f t="shared" si="91"/>
        <v>6.5241515311006504</v>
      </c>
      <c r="FJ33" s="59" t="s">
        <v>1809</v>
      </c>
      <c r="FK33" s="60">
        <f t="shared" si="79"/>
        <v>14</v>
      </c>
      <c r="FL33" s="61">
        <f t="shared" si="80"/>
        <v>8.5749635564048852</v>
      </c>
      <c r="FN33" s="60">
        <f t="shared" si="81"/>
        <v>2</v>
      </c>
      <c r="FO33" s="61">
        <f t="shared" si="82"/>
        <v>3.0931502188403783</v>
      </c>
      <c r="FQ33" s="68">
        <f t="shared" si="83"/>
        <v>177.22428429679172</v>
      </c>
      <c r="FS33" s="63"/>
      <c r="FT33" s="62" t="s">
        <v>58</v>
      </c>
      <c r="FU33" s="63">
        <f t="shared" si="84"/>
        <v>197.69949676491731</v>
      </c>
      <c r="FV33" s="63">
        <f t="shared" si="85"/>
        <v>197.7024967649173</v>
      </c>
      <c r="FW33" s="63">
        <f t="shared" si="86"/>
        <v>32</v>
      </c>
      <c r="FX33" s="49" t="str">
        <f t="shared" si="87"/>
        <v xml:space="preserve">Wellington </v>
      </c>
      <c r="FY33" s="49">
        <f t="shared" si="88"/>
        <v>208.46269848310124</v>
      </c>
      <c r="FZ33" s="63"/>
      <c r="GC33" s="62" t="s">
        <v>58</v>
      </c>
    </row>
    <row r="34" spans="1:185" ht="14.25" customHeight="1">
      <c r="A34" s="55">
        <v>31</v>
      </c>
      <c r="B34" s="109" t="s">
        <v>1810</v>
      </c>
      <c r="C34" s="110">
        <v>1</v>
      </c>
      <c r="D34" s="111">
        <f t="shared" si="89"/>
        <v>7.6516948504093651</v>
      </c>
      <c r="E34" s="110">
        <v>4</v>
      </c>
      <c r="F34" s="111">
        <f t="shared" si="89"/>
        <v>33.551417547391374</v>
      </c>
      <c r="G34" s="110">
        <v>167</v>
      </c>
      <c r="H34" s="111">
        <f t="shared" si="1"/>
        <v>147.5486601344725</v>
      </c>
      <c r="I34" s="110">
        <v>59</v>
      </c>
      <c r="J34" s="111">
        <f t="shared" si="2"/>
        <v>45.599635202918378</v>
      </c>
      <c r="K34" s="110">
        <v>15</v>
      </c>
      <c r="L34" s="111">
        <f t="shared" si="3"/>
        <v>38.634900193174502</v>
      </c>
      <c r="M34" s="110">
        <v>26</v>
      </c>
      <c r="N34" s="111">
        <f t="shared" si="4"/>
        <v>45.950197055652758</v>
      </c>
      <c r="O34" s="110">
        <v>120</v>
      </c>
      <c r="P34" s="111">
        <f t="shared" si="5"/>
        <v>113.65788975184694</v>
      </c>
      <c r="Q34" s="110">
        <v>7</v>
      </c>
      <c r="R34" s="111">
        <f t="shared" si="6"/>
        <v>49.536480079258368</v>
      </c>
      <c r="S34" s="110">
        <v>133</v>
      </c>
      <c r="T34" s="111">
        <f t="shared" si="7"/>
        <v>75.297794284161412</v>
      </c>
      <c r="U34" s="110">
        <v>152</v>
      </c>
      <c r="V34" s="111">
        <f t="shared" si="8"/>
        <v>75.366917889726295</v>
      </c>
      <c r="W34" s="110">
        <v>0</v>
      </c>
      <c r="X34" s="111">
        <f t="shared" si="9"/>
        <v>0</v>
      </c>
      <c r="Y34" s="110">
        <v>7</v>
      </c>
      <c r="Z34" s="111">
        <f t="shared" si="10"/>
        <v>18.537153752449552</v>
      </c>
      <c r="AA34" s="110">
        <v>56</v>
      </c>
      <c r="AB34" s="111">
        <f t="shared" si="11"/>
        <v>47.187697493153571</v>
      </c>
      <c r="AC34" s="110">
        <v>239</v>
      </c>
      <c r="AD34" s="111">
        <f t="shared" si="12"/>
        <v>64.794055213210399</v>
      </c>
      <c r="AE34" s="110">
        <v>5</v>
      </c>
      <c r="AF34" s="111">
        <f t="shared" si="13"/>
        <v>38.011251330393797</v>
      </c>
      <c r="AG34" s="110">
        <v>7</v>
      </c>
      <c r="AH34" s="111">
        <f t="shared" si="14"/>
        <v>32.509752925877763</v>
      </c>
      <c r="AI34" s="110">
        <v>2</v>
      </c>
      <c r="AJ34" s="111">
        <f t="shared" si="15"/>
        <v>12.647821412761651</v>
      </c>
      <c r="AK34" s="110">
        <v>78</v>
      </c>
      <c r="AL34" s="111">
        <f t="shared" si="16"/>
        <v>47.999704617202362</v>
      </c>
      <c r="AM34" s="110">
        <v>38</v>
      </c>
      <c r="AN34" s="111">
        <f t="shared" si="17"/>
        <v>78.551347775756582</v>
      </c>
      <c r="AO34" s="110">
        <v>72</v>
      </c>
      <c r="AP34" s="111">
        <f t="shared" si="18"/>
        <v>50.651790048330248</v>
      </c>
      <c r="AQ34" s="110">
        <v>3</v>
      </c>
      <c r="AR34" s="111">
        <f t="shared" si="19"/>
        <v>28.741138149070704</v>
      </c>
      <c r="AS34" s="110">
        <v>78</v>
      </c>
      <c r="AT34" s="111">
        <f t="shared" si="20"/>
        <v>50.282678906416194</v>
      </c>
      <c r="AU34" s="110">
        <v>6</v>
      </c>
      <c r="AV34" s="111">
        <f t="shared" si="21"/>
        <v>30.67641494963955</v>
      </c>
      <c r="AW34" s="110">
        <v>3</v>
      </c>
      <c r="AX34" s="111">
        <f t="shared" si="22"/>
        <v>12.113870381586917</v>
      </c>
      <c r="AY34" s="110">
        <v>87</v>
      </c>
      <c r="AZ34" s="111">
        <f t="shared" si="23"/>
        <v>71.674548120808694</v>
      </c>
      <c r="BA34" s="110">
        <v>131</v>
      </c>
      <c r="BB34" s="111">
        <f t="shared" si="24"/>
        <v>80.237158992074285</v>
      </c>
      <c r="BC34" s="110">
        <v>241</v>
      </c>
      <c r="BD34" s="111">
        <f t="shared" si="25"/>
        <v>89.422206390904918</v>
      </c>
      <c r="BE34" s="110">
        <v>48</v>
      </c>
      <c r="BF34" s="111">
        <f t="shared" si="26"/>
        <v>71.871350282993447</v>
      </c>
      <c r="BG34" s="110">
        <v>5</v>
      </c>
      <c r="BH34" s="111">
        <f t="shared" si="27"/>
        <v>30.710644309317612</v>
      </c>
      <c r="BI34" s="110">
        <v>0</v>
      </c>
      <c r="BJ34" s="111">
        <f t="shared" si="28"/>
        <v>0</v>
      </c>
      <c r="BK34" s="110">
        <v>44</v>
      </c>
      <c r="BL34" s="111">
        <f t="shared" si="29"/>
        <v>45.682485957826763</v>
      </c>
      <c r="BM34" s="110">
        <v>13</v>
      </c>
      <c r="BN34" s="111">
        <f t="shared" si="30"/>
        <v>65.126997645408551</v>
      </c>
      <c r="BO34" s="110">
        <v>126</v>
      </c>
      <c r="BP34" s="111">
        <f t="shared" si="31"/>
        <v>51.694852669669885</v>
      </c>
      <c r="BQ34" s="110">
        <v>5</v>
      </c>
      <c r="BR34" s="111">
        <f t="shared" si="32"/>
        <v>29.448141822251014</v>
      </c>
      <c r="BS34" s="110">
        <v>97</v>
      </c>
      <c r="BT34" s="111">
        <f t="shared" si="33"/>
        <v>58.902113189215441</v>
      </c>
      <c r="BU34" s="110">
        <v>58</v>
      </c>
      <c r="BV34" s="111">
        <f t="shared" si="34"/>
        <v>35.633320841192123</v>
      </c>
      <c r="BW34" s="110">
        <v>78</v>
      </c>
      <c r="BX34" s="111">
        <f t="shared" si="90"/>
        <v>102.42134565891065</v>
      </c>
      <c r="BY34" s="110">
        <v>0</v>
      </c>
      <c r="BZ34" s="111">
        <f t="shared" si="90"/>
        <v>0</v>
      </c>
      <c r="CA34" s="110">
        <v>7</v>
      </c>
      <c r="CB34" s="111">
        <f t="shared" si="36"/>
        <v>13.528399976808458</v>
      </c>
      <c r="CC34" s="110">
        <v>54</v>
      </c>
      <c r="CD34" s="111">
        <f t="shared" si="37"/>
        <v>42.545145126217264</v>
      </c>
      <c r="CE34" s="110">
        <v>2</v>
      </c>
      <c r="CF34" s="111">
        <f t="shared" si="38"/>
        <v>20.533880903490758</v>
      </c>
      <c r="CG34" s="110">
        <v>93</v>
      </c>
      <c r="CH34" s="111">
        <f t="shared" si="39"/>
        <v>99.500358415269559</v>
      </c>
      <c r="CI34" s="110">
        <v>33</v>
      </c>
      <c r="CJ34" s="111">
        <f t="shared" si="40"/>
        <v>28.088931258724589</v>
      </c>
      <c r="CK34" s="110">
        <v>119</v>
      </c>
      <c r="CL34" s="111">
        <f t="shared" si="41"/>
        <v>70.057694572000472</v>
      </c>
      <c r="CM34" s="110">
        <v>132</v>
      </c>
      <c r="CN34" s="111">
        <f t="shared" si="42"/>
        <v>73.698962072950806</v>
      </c>
      <c r="CO34" s="110">
        <v>115</v>
      </c>
      <c r="CP34" s="111">
        <f t="shared" si="43"/>
        <v>208.20132162578074</v>
      </c>
      <c r="CQ34" s="110">
        <v>17</v>
      </c>
      <c r="CR34" s="111">
        <f t="shared" si="44"/>
        <v>34.541612483745119</v>
      </c>
      <c r="CS34" s="110">
        <v>16</v>
      </c>
      <c r="CT34" s="111">
        <f t="shared" si="45"/>
        <v>53.331555614812842</v>
      </c>
      <c r="CU34" s="110">
        <v>73</v>
      </c>
      <c r="CV34" s="111">
        <f t="shared" si="46"/>
        <v>36.872411354682292</v>
      </c>
      <c r="CW34" s="110">
        <v>41</v>
      </c>
      <c r="CX34" s="111">
        <f t="shared" si="47"/>
        <v>31.689841473500337</v>
      </c>
      <c r="CY34" s="110">
        <v>10</v>
      </c>
      <c r="CZ34" s="111">
        <f t="shared" si="48"/>
        <v>27.19386506404155</v>
      </c>
      <c r="DA34" s="110">
        <v>116</v>
      </c>
      <c r="DB34" s="111">
        <f t="shared" si="49"/>
        <v>62.802167757583632</v>
      </c>
      <c r="DC34" s="110">
        <v>86</v>
      </c>
      <c r="DD34" s="111">
        <f t="shared" si="50"/>
        <v>50.928256299410769</v>
      </c>
      <c r="DE34" s="110">
        <v>1</v>
      </c>
      <c r="DF34" s="111">
        <f t="shared" si="51"/>
        <v>4.9514755397108337</v>
      </c>
      <c r="DG34" s="110">
        <v>2</v>
      </c>
      <c r="DH34" s="111">
        <f t="shared" si="52"/>
        <v>11.613727425817315</v>
      </c>
      <c r="DI34" s="110">
        <v>0</v>
      </c>
      <c r="DJ34" s="111">
        <f t="shared" si="53"/>
        <v>0</v>
      </c>
      <c r="DK34" s="110">
        <v>15</v>
      </c>
      <c r="DL34" s="111">
        <f t="shared" si="54"/>
        <v>23.198626641302834</v>
      </c>
      <c r="DM34" s="110">
        <v>3</v>
      </c>
      <c r="DN34" s="111">
        <f t="shared" si="55"/>
        <v>26.359722344257971</v>
      </c>
      <c r="DO34" s="110">
        <v>82</v>
      </c>
      <c r="DP34" s="111">
        <f t="shared" si="56"/>
        <v>73.154194768582954</v>
      </c>
      <c r="DQ34" s="110">
        <v>4</v>
      </c>
      <c r="DR34" s="111">
        <f t="shared" si="57"/>
        <v>52.479664130149565</v>
      </c>
      <c r="DS34" s="110">
        <v>1</v>
      </c>
      <c r="DT34" s="111">
        <f t="shared" si="58"/>
        <v>32.743942370661429</v>
      </c>
      <c r="DU34" s="110">
        <v>6</v>
      </c>
      <c r="DV34" s="111">
        <f t="shared" si="59"/>
        <v>19.701198489574782</v>
      </c>
      <c r="DW34" s="110">
        <v>5</v>
      </c>
      <c r="DX34" s="111">
        <f t="shared" si="60"/>
        <v>31.158471988533684</v>
      </c>
      <c r="DY34" s="110">
        <v>107</v>
      </c>
      <c r="DZ34" s="111">
        <f t="shared" si="61"/>
        <v>93.58054923911142</v>
      </c>
      <c r="EA34" s="110">
        <v>2</v>
      </c>
      <c r="EB34" s="111">
        <f t="shared" si="62"/>
        <v>17.909913136921286</v>
      </c>
      <c r="EC34" s="110">
        <v>7</v>
      </c>
      <c r="ED34" s="111">
        <f t="shared" si="63"/>
        <v>19.295440762996858</v>
      </c>
      <c r="EE34" s="110">
        <v>13</v>
      </c>
      <c r="EF34" s="111">
        <f t="shared" si="64"/>
        <v>64.48732576020636</v>
      </c>
      <c r="EG34" s="110">
        <v>4</v>
      </c>
      <c r="EH34" s="111">
        <f t="shared" si="65"/>
        <v>65.865305450354029</v>
      </c>
      <c r="EI34" s="110">
        <v>10</v>
      </c>
      <c r="EJ34" s="111">
        <f t="shared" si="66"/>
        <v>34.037918240920391</v>
      </c>
      <c r="EK34" s="110">
        <v>15</v>
      </c>
      <c r="EL34" s="111">
        <f t="shared" si="67"/>
        <v>42.126548150644538</v>
      </c>
      <c r="EM34" s="110">
        <v>38</v>
      </c>
      <c r="EN34" s="111">
        <f t="shared" si="68"/>
        <v>84.27215470593454</v>
      </c>
      <c r="EO34" s="110">
        <v>0</v>
      </c>
      <c r="EP34" s="111">
        <f t="shared" si="69"/>
        <v>0</v>
      </c>
      <c r="EQ34" s="110">
        <v>65</v>
      </c>
      <c r="ER34" s="111">
        <f t="shared" si="70"/>
        <v>36.938114451326932</v>
      </c>
      <c r="ES34" s="110">
        <v>51</v>
      </c>
      <c r="ET34" s="111">
        <f t="shared" si="71"/>
        <v>21.434695627322093</v>
      </c>
      <c r="EU34" s="110">
        <v>40</v>
      </c>
      <c r="EV34" s="111">
        <f t="shared" si="72"/>
        <v>92.622609178900575</v>
      </c>
      <c r="EW34" s="110">
        <v>212</v>
      </c>
      <c r="EX34" s="111">
        <f t="shared" si="73"/>
        <v>73.211751176740762</v>
      </c>
      <c r="EY34" s="110">
        <v>96</v>
      </c>
      <c r="EZ34" s="111">
        <f t="shared" si="74"/>
        <v>96.364256891048171</v>
      </c>
      <c r="FA34" s="110">
        <v>40</v>
      </c>
      <c r="FB34" s="111">
        <f t="shared" si="75"/>
        <v>25.184000604416017</v>
      </c>
      <c r="FC34" s="110">
        <v>1</v>
      </c>
      <c r="FD34" s="111">
        <f t="shared" si="91"/>
        <v>15.50147263990079</v>
      </c>
      <c r="FE34" s="110">
        <f t="shared" si="77"/>
        <v>3945</v>
      </c>
      <c r="FF34" s="111">
        <f t="shared" si="91"/>
        <v>59.331641466636071</v>
      </c>
      <c r="FG34" s="57">
        <f t="shared" si="78"/>
        <v>2858</v>
      </c>
      <c r="FH34" s="111">
        <f t="shared" si="91"/>
        <v>57.021483412494369</v>
      </c>
      <c r="FJ34" s="59" t="s">
        <v>1810</v>
      </c>
      <c r="FK34" s="60">
        <f t="shared" si="79"/>
        <v>131</v>
      </c>
      <c r="FL34" s="61">
        <f t="shared" si="80"/>
        <v>80.237158992074285</v>
      </c>
      <c r="FN34" s="60">
        <f t="shared" si="81"/>
        <v>15</v>
      </c>
      <c r="FO34" s="61">
        <f t="shared" si="82"/>
        <v>23.198626641302834</v>
      </c>
      <c r="FQ34" s="68">
        <f t="shared" si="83"/>
        <v>245.87029755123541</v>
      </c>
      <c r="FS34" s="63"/>
      <c r="FT34" s="62" t="s">
        <v>59</v>
      </c>
      <c r="FU34" s="63">
        <f t="shared" si="84"/>
        <v>278.24786901585389</v>
      </c>
      <c r="FV34" s="63">
        <f t="shared" si="85"/>
        <v>278.25096901585391</v>
      </c>
      <c r="FW34" s="63">
        <f t="shared" si="86"/>
        <v>12</v>
      </c>
      <c r="FX34" s="49" t="str">
        <f t="shared" si="87"/>
        <v xml:space="preserve">Greater Bendigo </v>
      </c>
      <c r="FY34" s="49">
        <f t="shared" si="88"/>
        <v>205.9613451747376</v>
      </c>
      <c r="FZ34" s="63"/>
      <c r="GC34" s="62" t="s">
        <v>59</v>
      </c>
    </row>
    <row r="35" spans="1:185" ht="14.25" customHeight="1">
      <c r="A35" s="55">
        <v>32</v>
      </c>
      <c r="B35" s="109" t="s">
        <v>1811</v>
      </c>
      <c r="C35" s="110">
        <v>0</v>
      </c>
      <c r="D35" s="111">
        <f t="shared" si="89"/>
        <v>0</v>
      </c>
      <c r="E35" s="110">
        <v>0</v>
      </c>
      <c r="F35" s="111">
        <f t="shared" si="89"/>
        <v>0</v>
      </c>
      <c r="G35" s="110">
        <v>7</v>
      </c>
      <c r="H35" s="111">
        <f t="shared" si="1"/>
        <v>6.1846743768940566</v>
      </c>
      <c r="I35" s="110">
        <v>0</v>
      </c>
      <c r="J35" s="111">
        <f t="shared" si="2"/>
        <v>0</v>
      </c>
      <c r="K35" s="110">
        <v>0</v>
      </c>
      <c r="L35" s="111">
        <f t="shared" si="3"/>
        <v>0</v>
      </c>
      <c r="M35" s="110">
        <v>0</v>
      </c>
      <c r="N35" s="111">
        <f t="shared" si="4"/>
        <v>0</v>
      </c>
      <c r="O35" s="110">
        <v>1</v>
      </c>
      <c r="P35" s="111">
        <f t="shared" si="5"/>
        <v>0.9471490812653911</v>
      </c>
      <c r="Q35" s="110">
        <v>0</v>
      </c>
      <c r="R35" s="111">
        <f t="shared" si="6"/>
        <v>0</v>
      </c>
      <c r="S35" s="110">
        <v>6</v>
      </c>
      <c r="T35" s="111">
        <f t="shared" si="7"/>
        <v>3.3968929752253274</v>
      </c>
      <c r="U35" s="110">
        <v>7</v>
      </c>
      <c r="V35" s="111">
        <f t="shared" si="8"/>
        <v>3.4708449028163426</v>
      </c>
      <c r="W35" s="110">
        <v>0</v>
      </c>
      <c r="X35" s="111">
        <f t="shared" si="9"/>
        <v>0</v>
      </c>
      <c r="Y35" s="110">
        <v>0</v>
      </c>
      <c r="Z35" s="111">
        <f t="shared" si="10"/>
        <v>0</v>
      </c>
      <c r="AA35" s="110">
        <v>1</v>
      </c>
      <c r="AB35" s="111">
        <f t="shared" si="11"/>
        <v>0.8426374552348852</v>
      </c>
      <c r="AC35" s="110">
        <v>4</v>
      </c>
      <c r="AD35" s="111">
        <f t="shared" si="12"/>
        <v>1.0844193341123081</v>
      </c>
      <c r="AE35" s="110">
        <v>0</v>
      </c>
      <c r="AF35" s="111">
        <f t="shared" si="13"/>
        <v>0</v>
      </c>
      <c r="AG35" s="110">
        <v>0</v>
      </c>
      <c r="AH35" s="111">
        <f t="shared" si="14"/>
        <v>0</v>
      </c>
      <c r="AI35" s="110">
        <v>0</v>
      </c>
      <c r="AJ35" s="111">
        <f t="shared" si="15"/>
        <v>0</v>
      </c>
      <c r="AK35" s="110">
        <v>8</v>
      </c>
      <c r="AL35" s="111">
        <f t="shared" si="16"/>
        <v>4.9230466274053697</v>
      </c>
      <c r="AM35" s="110">
        <v>2</v>
      </c>
      <c r="AN35" s="111">
        <f t="shared" si="17"/>
        <v>4.1342814618819252</v>
      </c>
      <c r="AO35" s="110">
        <v>3</v>
      </c>
      <c r="AP35" s="111">
        <f t="shared" si="18"/>
        <v>2.1104912520137606</v>
      </c>
      <c r="AQ35" s="110">
        <v>0</v>
      </c>
      <c r="AR35" s="111">
        <f t="shared" si="19"/>
        <v>0</v>
      </c>
      <c r="AS35" s="110">
        <v>1</v>
      </c>
      <c r="AT35" s="111">
        <f t="shared" si="20"/>
        <v>0.64464972956943845</v>
      </c>
      <c r="AU35" s="110">
        <v>2</v>
      </c>
      <c r="AV35" s="111">
        <f t="shared" si="21"/>
        <v>10.225471649879852</v>
      </c>
      <c r="AW35" s="110">
        <v>0</v>
      </c>
      <c r="AX35" s="111">
        <f t="shared" si="22"/>
        <v>0</v>
      </c>
      <c r="AY35" s="110">
        <v>3</v>
      </c>
      <c r="AZ35" s="111">
        <f t="shared" si="23"/>
        <v>2.4715361420968511</v>
      </c>
      <c r="BA35" s="110">
        <v>7</v>
      </c>
      <c r="BB35" s="111">
        <f t="shared" si="24"/>
        <v>4.2874817782024426</v>
      </c>
      <c r="BC35" s="110">
        <v>4</v>
      </c>
      <c r="BD35" s="111">
        <f t="shared" si="25"/>
        <v>1.4841859981892931</v>
      </c>
      <c r="BE35" s="110">
        <v>1</v>
      </c>
      <c r="BF35" s="111">
        <f t="shared" si="26"/>
        <v>1.4973197975623633</v>
      </c>
      <c r="BG35" s="110">
        <v>0</v>
      </c>
      <c r="BH35" s="111">
        <f t="shared" si="27"/>
        <v>0</v>
      </c>
      <c r="BI35" s="110">
        <v>1</v>
      </c>
      <c r="BJ35" s="111">
        <f t="shared" si="28"/>
        <v>17.972681524083395</v>
      </c>
      <c r="BK35" s="110">
        <v>0</v>
      </c>
      <c r="BL35" s="111">
        <f t="shared" si="29"/>
        <v>0</v>
      </c>
      <c r="BM35" s="110">
        <v>2</v>
      </c>
      <c r="BN35" s="111">
        <f t="shared" si="30"/>
        <v>10.019538099293623</v>
      </c>
      <c r="BO35" s="110">
        <v>3</v>
      </c>
      <c r="BP35" s="111">
        <f t="shared" si="31"/>
        <v>1.2308298254683308</v>
      </c>
      <c r="BQ35" s="110">
        <v>0</v>
      </c>
      <c r="BR35" s="111">
        <f t="shared" si="32"/>
        <v>0</v>
      </c>
      <c r="BS35" s="110">
        <v>3</v>
      </c>
      <c r="BT35" s="111">
        <f t="shared" si="33"/>
        <v>1.8217148409035706</v>
      </c>
      <c r="BU35" s="110">
        <v>3</v>
      </c>
      <c r="BV35" s="111">
        <f t="shared" si="34"/>
        <v>1.8431028021306266</v>
      </c>
      <c r="BW35" s="110">
        <v>0</v>
      </c>
      <c r="BX35" s="111">
        <f t="shared" si="90"/>
        <v>0</v>
      </c>
      <c r="BY35" s="110">
        <v>0</v>
      </c>
      <c r="BZ35" s="111">
        <f t="shared" si="90"/>
        <v>0</v>
      </c>
      <c r="CA35" s="110">
        <v>0</v>
      </c>
      <c r="CB35" s="111">
        <f t="shared" si="36"/>
        <v>0</v>
      </c>
      <c r="CC35" s="110">
        <v>0</v>
      </c>
      <c r="CD35" s="111">
        <f t="shared" si="37"/>
        <v>0</v>
      </c>
      <c r="CE35" s="110">
        <v>0</v>
      </c>
      <c r="CF35" s="111">
        <f t="shared" si="38"/>
        <v>0</v>
      </c>
      <c r="CG35" s="110">
        <v>2</v>
      </c>
      <c r="CH35" s="111">
        <f t="shared" si="39"/>
        <v>2.1397926540918184</v>
      </c>
      <c r="CI35" s="110">
        <v>0</v>
      </c>
      <c r="CJ35" s="111">
        <f t="shared" si="40"/>
        <v>0</v>
      </c>
      <c r="CK35" s="110">
        <v>3</v>
      </c>
      <c r="CL35" s="111">
        <f t="shared" si="41"/>
        <v>1.7661603673613564</v>
      </c>
      <c r="CM35" s="110">
        <v>2</v>
      </c>
      <c r="CN35" s="111">
        <f t="shared" si="42"/>
        <v>1.1166509404992546</v>
      </c>
      <c r="CO35" s="110">
        <v>2</v>
      </c>
      <c r="CP35" s="111">
        <f t="shared" si="43"/>
        <v>3.6208925500135782</v>
      </c>
      <c r="CQ35" s="110">
        <v>1</v>
      </c>
      <c r="CR35" s="111">
        <f t="shared" si="44"/>
        <v>2.0318595578673602</v>
      </c>
      <c r="CS35" s="110">
        <v>0</v>
      </c>
      <c r="CT35" s="111">
        <f t="shared" si="45"/>
        <v>0</v>
      </c>
      <c r="CU35" s="110">
        <v>2</v>
      </c>
      <c r="CV35" s="111">
        <f t="shared" si="46"/>
        <v>1.0102030508132134</v>
      </c>
      <c r="CW35" s="110">
        <v>2</v>
      </c>
      <c r="CX35" s="111">
        <f t="shared" si="47"/>
        <v>1.5458459255366017</v>
      </c>
      <c r="CY35" s="110">
        <v>0</v>
      </c>
      <c r="CZ35" s="111">
        <f t="shared" si="48"/>
        <v>0</v>
      </c>
      <c r="DA35" s="110">
        <v>13</v>
      </c>
      <c r="DB35" s="111">
        <f t="shared" si="49"/>
        <v>7.0381739728326487</v>
      </c>
      <c r="DC35" s="110">
        <v>2</v>
      </c>
      <c r="DD35" s="111">
        <f t="shared" si="50"/>
        <v>1.1843780534746691</v>
      </c>
      <c r="DE35" s="110">
        <v>0</v>
      </c>
      <c r="DF35" s="111">
        <f t="shared" si="51"/>
        <v>0</v>
      </c>
      <c r="DG35" s="110">
        <v>0</v>
      </c>
      <c r="DH35" s="111">
        <f t="shared" si="52"/>
        <v>0</v>
      </c>
      <c r="DI35" s="110">
        <v>0</v>
      </c>
      <c r="DJ35" s="111">
        <f t="shared" si="53"/>
        <v>0</v>
      </c>
      <c r="DK35" s="110">
        <v>0</v>
      </c>
      <c r="DL35" s="111">
        <f t="shared" si="54"/>
        <v>0</v>
      </c>
      <c r="DM35" s="110">
        <v>0</v>
      </c>
      <c r="DN35" s="111">
        <f t="shared" si="55"/>
        <v>0</v>
      </c>
      <c r="DO35" s="110">
        <v>6</v>
      </c>
      <c r="DP35" s="111">
        <f t="shared" si="56"/>
        <v>5.3527459586768016</v>
      </c>
      <c r="DQ35" s="110">
        <v>0</v>
      </c>
      <c r="DR35" s="111">
        <f t="shared" si="57"/>
        <v>0</v>
      </c>
      <c r="DS35" s="110">
        <v>0</v>
      </c>
      <c r="DT35" s="111">
        <f t="shared" si="58"/>
        <v>0</v>
      </c>
      <c r="DU35" s="110">
        <v>0</v>
      </c>
      <c r="DV35" s="111">
        <f t="shared" si="59"/>
        <v>0</v>
      </c>
      <c r="DW35" s="110">
        <v>0</v>
      </c>
      <c r="DX35" s="111">
        <f t="shared" si="60"/>
        <v>0</v>
      </c>
      <c r="DY35" s="110">
        <v>8</v>
      </c>
      <c r="DZ35" s="111">
        <f t="shared" si="61"/>
        <v>6.9966765786251539</v>
      </c>
      <c r="EA35" s="110">
        <v>0</v>
      </c>
      <c r="EB35" s="111">
        <f t="shared" si="62"/>
        <v>0</v>
      </c>
      <c r="EC35" s="110">
        <v>0</v>
      </c>
      <c r="ED35" s="111">
        <f t="shared" si="63"/>
        <v>0</v>
      </c>
      <c r="EE35" s="110">
        <v>0</v>
      </c>
      <c r="EF35" s="111">
        <f t="shared" si="64"/>
        <v>0</v>
      </c>
      <c r="EG35" s="110">
        <v>0</v>
      </c>
      <c r="EH35" s="111">
        <f t="shared" si="65"/>
        <v>0</v>
      </c>
      <c r="EI35" s="110">
        <v>1</v>
      </c>
      <c r="EJ35" s="111">
        <f t="shared" si="66"/>
        <v>3.4037918240920386</v>
      </c>
      <c r="EK35" s="110">
        <v>0</v>
      </c>
      <c r="EL35" s="111">
        <f t="shared" si="67"/>
        <v>0</v>
      </c>
      <c r="EM35" s="110">
        <v>0</v>
      </c>
      <c r="EN35" s="111">
        <f t="shared" si="68"/>
        <v>0</v>
      </c>
      <c r="EO35" s="110">
        <v>0</v>
      </c>
      <c r="EP35" s="111">
        <f t="shared" si="69"/>
        <v>0</v>
      </c>
      <c r="EQ35" s="110">
        <v>1</v>
      </c>
      <c r="ER35" s="111">
        <f t="shared" si="70"/>
        <v>0.5682786838665681</v>
      </c>
      <c r="ES35" s="110">
        <v>1</v>
      </c>
      <c r="ET35" s="111">
        <f t="shared" si="71"/>
        <v>0.42028814955533517</v>
      </c>
      <c r="EU35" s="110">
        <v>0</v>
      </c>
      <c r="EV35" s="111">
        <f t="shared" si="72"/>
        <v>0</v>
      </c>
      <c r="EW35" s="110">
        <v>4</v>
      </c>
      <c r="EX35" s="111">
        <f t="shared" si="73"/>
        <v>1.3813537957875617</v>
      </c>
      <c r="EY35" s="110">
        <v>9</v>
      </c>
      <c r="EZ35" s="111">
        <f t="shared" si="74"/>
        <v>9.0341490835357643</v>
      </c>
      <c r="FA35" s="110">
        <v>1</v>
      </c>
      <c r="FB35" s="111">
        <f t="shared" si="75"/>
        <v>0.62960001511040031</v>
      </c>
      <c r="FC35" s="110">
        <v>0</v>
      </c>
      <c r="FD35" s="111">
        <f t="shared" si="91"/>
        <v>0</v>
      </c>
      <c r="FE35" s="110">
        <f t="shared" si="77"/>
        <v>129</v>
      </c>
      <c r="FF35" s="111">
        <f t="shared" si="91"/>
        <v>1.9401221163995062</v>
      </c>
      <c r="FG35" s="57">
        <f t="shared" si="78"/>
        <v>103</v>
      </c>
      <c r="FH35" s="111">
        <f t="shared" si="91"/>
        <v>2.0550079746280336</v>
      </c>
      <c r="FJ35" s="59" t="s">
        <v>1811</v>
      </c>
      <c r="FK35" s="60">
        <f t="shared" si="79"/>
        <v>7</v>
      </c>
      <c r="FL35" s="61">
        <f t="shared" si="80"/>
        <v>4.2874817782024426</v>
      </c>
      <c r="FN35" s="60">
        <f t="shared" si="81"/>
        <v>0</v>
      </c>
      <c r="FO35" s="61">
        <f t="shared" si="82"/>
        <v>0</v>
      </c>
      <c r="FQ35" s="68" t="str">
        <f t="shared" si="83"/>
        <v/>
      </c>
      <c r="FS35" s="63"/>
      <c r="FT35" s="62" t="s">
        <v>60</v>
      </c>
      <c r="FU35" s="63">
        <f t="shared" si="84"/>
        <v>255.49822153198738</v>
      </c>
      <c r="FV35" s="63">
        <f t="shared" si="85"/>
        <v>255.50142153198738</v>
      </c>
      <c r="FW35" s="63">
        <f t="shared" si="86"/>
        <v>17</v>
      </c>
      <c r="FX35" s="49" t="str">
        <f t="shared" si="87"/>
        <v xml:space="preserve">Hindmarsh </v>
      </c>
      <c r="FY35" s="49">
        <f t="shared" si="88"/>
        <v>197.69949676491731</v>
      </c>
      <c r="FZ35" s="63"/>
      <c r="GC35" s="62" t="s">
        <v>60</v>
      </c>
    </row>
    <row r="36" spans="1:185" ht="14.25" customHeight="1">
      <c r="A36" s="55">
        <v>33</v>
      </c>
      <c r="B36" s="109" t="s">
        <v>1812</v>
      </c>
      <c r="C36" s="110">
        <v>10</v>
      </c>
      <c r="D36" s="111">
        <f t="shared" si="89"/>
        <v>76.516948504093662</v>
      </c>
      <c r="E36" s="110">
        <v>34</v>
      </c>
      <c r="F36" s="111">
        <f t="shared" si="89"/>
        <v>285.18704915282672</v>
      </c>
      <c r="G36" s="110">
        <v>375</v>
      </c>
      <c r="H36" s="111">
        <f t="shared" si="1"/>
        <v>331.32184161932446</v>
      </c>
      <c r="I36" s="110">
        <v>279</v>
      </c>
      <c r="J36" s="111">
        <f t="shared" si="2"/>
        <v>215.63217324769874</v>
      </c>
      <c r="K36" s="110">
        <v>162</v>
      </c>
      <c r="L36" s="111">
        <f t="shared" si="3"/>
        <v>417.25692208628465</v>
      </c>
      <c r="M36" s="110">
        <v>89</v>
      </c>
      <c r="N36" s="111">
        <f t="shared" si="4"/>
        <v>157.29105915204212</v>
      </c>
      <c r="O36" s="110">
        <v>265</v>
      </c>
      <c r="P36" s="111">
        <f t="shared" si="5"/>
        <v>250.99450653532867</v>
      </c>
      <c r="Q36" s="110">
        <v>41</v>
      </c>
      <c r="R36" s="111">
        <f t="shared" si="6"/>
        <v>290.1422404642276</v>
      </c>
      <c r="S36" s="110">
        <v>472</v>
      </c>
      <c r="T36" s="111">
        <f t="shared" si="7"/>
        <v>267.2222473843924</v>
      </c>
      <c r="U36" s="110">
        <v>556</v>
      </c>
      <c r="V36" s="111">
        <f t="shared" si="8"/>
        <v>275.68425228084089</v>
      </c>
      <c r="W36" s="110">
        <v>7</v>
      </c>
      <c r="X36" s="111">
        <f t="shared" si="9"/>
        <v>115.30225662987976</v>
      </c>
      <c r="Y36" s="110">
        <v>107</v>
      </c>
      <c r="Z36" s="111">
        <f t="shared" si="10"/>
        <v>283.3536359303003</v>
      </c>
      <c r="AA36" s="110">
        <v>158</v>
      </c>
      <c r="AB36" s="111">
        <f t="shared" si="11"/>
        <v>133.13671792711185</v>
      </c>
      <c r="AC36" s="110">
        <v>593</v>
      </c>
      <c r="AD36" s="111">
        <f t="shared" si="12"/>
        <v>160.76516628214964</v>
      </c>
      <c r="AE36" s="110">
        <v>41</v>
      </c>
      <c r="AF36" s="111">
        <f t="shared" si="13"/>
        <v>311.69226090922911</v>
      </c>
      <c r="AG36" s="110">
        <v>57</v>
      </c>
      <c r="AH36" s="111">
        <f t="shared" si="14"/>
        <v>264.72227382500466</v>
      </c>
      <c r="AI36" s="110">
        <v>31</v>
      </c>
      <c r="AJ36" s="111">
        <f t="shared" si="15"/>
        <v>196.0412318978056</v>
      </c>
      <c r="AK36" s="110">
        <v>398</v>
      </c>
      <c r="AL36" s="111">
        <f t="shared" si="16"/>
        <v>244.92156971341714</v>
      </c>
      <c r="AM36" s="110">
        <v>124</v>
      </c>
      <c r="AN36" s="111">
        <f t="shared" si="17"/>
        <v>256.32545063667936</v>
      </c>
      <c r="AO36" s="110">
        <v>221</v>
      </c>
      <c r="AP36" s="111">
        <f t="shared" si="18"/>
        <v>155.47285556501367</v>
      </c>
      <c r="AQ36" s="110">
        <v>30</v>
      </c>
      <c r="AR36" s="111">
        <f t="shared" si="19"/>
        <v>287.41138149070702</v>
      </c>
      <c r="AS36" s="110">
        <v>393</v>
      </c>
      <c r="AT36" s="111">
        <f t="shared" si="20"/>
        <v>253.34734372078933</v>
      </c>
      <c r="AU36" s="110">
        <v>46</v>
      </c>
      <c r="AV36" s="111">
        <f t="shared" si="21"/>
        <v>235.18584794723654</v>
      </c>
      <c r="AW36" s="110">
        <v>36</v>
      </c>
      <c r="AX36" s="111">
        <f t="shared" si="22"/>
        <v>145.36644457904302</v>
      </c>
      <c r="AY36" s="110">
        <v>286</v>
      </c>
      <c r="AZ36" s="111">
        <f t="shared" si="23"/>
        <v>235.61977887989983</v>
      </c>
      <c r="BA36" s="110">
        <v>339</v>
      </c>
      <c r="BB36" s="111">
        <f t="shared" si="24"/>
        <v>207.63661754437541</v>
      </c>
      <c r="BC36" s="110">
        <v>769</v>
      </c>
      <c r="BD36" s="111">
        <f t="shared" si="25"/>
        <v>285.33475815189161</v>
      </c>
      <c r="BE36" s="110">
        <v>236</v>
      </c>
      <c r="BF36" s="111">
        <f t="shared" si="26"/>
        <v>353.36747222471774</v>
      </c>
      <c r="BG36" s="110">
        <v>30</v>
      </c>
      <c r="BH36" s="111">
        <f t="shared" si="27"/>
        <v>184.26386585590566</v>
      </c>
      <c r="BI36" s="110">
        <v>23</v>
      </c>
      <c r="BJ36" s="111">
        <f t="shared" si="28"/>
        <v>413.37167505391801</v>
      </c>
      <c r="BK36" s="110">
        <v>186</v>
      </c>
      <c r="BL36" s="111">
        <f t="shared" si="29"/>
        <v>193.11232700354037</v>
      </c>
      <c r="BM36" s="110">
        <v>48</v>
      </c>
      <c r="BN36" s="111">
        <f t="shared" si="30"/>
        <v>240.46891438304695</v>
      </c>
      <c r="BO36" s="110">
        <v>414</v>
      </c>
      <c r="BP36" s="111">
        <f t="shared" si="31"/>
        <v>169.85451591462964</v>
      </c>
      <c r="BQ36" s="110">
        <v>26</v>
      </c>
      <c r="BR36" s="111">
        <f t="shared" si="32"/>
        <v>153.13033747570529</v>
      </c>
      <c r="BS36" s="110">
        <v>295</v>
      </c>
      <c r="BT36" s="111">
        <f t="shared" si="33"/>
        <v>179.13529268885111</v>
      </c>
      <c r="BU36" s="110">
        <v>258</v>
      </c>
      <c r="BV36" s="111">
        <f t="shared" si="34"/>
        <v>158.5068409832339</v>
      </c>
      <c r="BW36" s="110">
        <v>328</v>
      </c>
      <c r="BX36" s="111">
        <f t="shared" si="90"/>
        <v>430.69488943747041</v>
      </c>
      <c r="BY36" s="110">
        <v>19</v>
      </c>
      <c r="BZ36" s="111">
        <f t="shared" si="90"/>
        <v>253.43470721621983</v>
      </c>
      <c r="CA36" s="110">
        <v>50</v>
      </c>
      <c r="CB36" s="111">
        <f t="shared" si="36"/>
        <v>96.631428405774699</v>
      </c>
      <c r="CC36" s="110">
        <v>257</v>
      </c>
      <c r="CD36" s="111">
        <f t="shared" si="37"/>
        <v>202.48337587847848</v>
      </c>
      <c r="CE36" s="110">
        <v>5</v>
      </c>
      <c r="CF36" s="111">
        <f t="shared" si="38"/>
        <v>51.3347022587269</v>
      </c>
      <c r="CG36" s="110">
        <v>397</v>
      </c>
      <c r="CH36" s="111">
        <f t="shared" si="39"/>
        <v>424.74884183722594</v>
      </c>
      <c r="CI36" s="110">
        <v>210</v>
      </c>
      <c r="CJ36" s="111">
        <f t="shared" si="40"/>
        <v>178.74774437370195</v>
      </c>
      <c r="CK36" s="110">
        <v>807</v>
      </c>
      <c r="CL36" s="111">
        <f t="shared" si="41"/>
        <v>475.09713882020492</v>
      </c>
      <c r="CM36" s="110">
        <v>507</v>
      </c>
      <c r="CN36" s="111">
        <f t="shared" si="42"/>
        <v>283.07101341656107</v>
      </c>
      <c r="CO36" s="110">
        <v>298</v>
      </c>
      <c r="CP36" s="111">
        <f t="shared" si="43"/>
        <v>539.51298995202319</v>
      </c>
      <c r="CQ36" s="110">
        <v>95</v>
      </c>
      <c r="CR36" s="111">
        <f t="shared" si="44"/>
        <v>193.02665799739921</v>
      </c>
      <c r="CS36" s="110">
        <v>55</v>
      </c>
      <c r="CT36" s="111">
        <f t="shared" si="45"/>
        <v>183.32722242591913</v>
      </c>
      <c r="CU36" s="110">
        <v>570</v>
      </c>
      <c r="CV36" s="111">
        <f t="shared" si="46"/>
        <v>287.90786948176583</v>
      </c>
      <c r="CW36" s="110">
        <v>197</v>
      </c>
      <c r="CX36" s="111">
        <f t="shared" si="47"/>
        <v>152.26582366535527</v>
      </c>
      <c r="CY36" s="110">
        <v>78</v>
      </c>
      <c r="CZ36" s="111">
        <f t="shared" si="48"/>
        <v>212.11214749952413</v>
      </c>
      <c r="DA36" s="110">
        <v>556</v>
      </c>
      <c r="DB36" s="111">
        <f t="shared" si="49"/>
        <v>301.01728683807323</v>
      </c>
      <c r="DC36" s="110">
        <v>473</v>
      </c>
      <c r="DD36" s="111">
        <f t="shared" si="50"/>
        <v>280.10540964675926</v>
      </c>
      <c r="DE36" s="110">
        <v>29</v>
      </c>
      <c r="DF36" s="111">
        <f t="shared" si="51"/>
        <v>143.59279065161417</v>
      </c>
      <c r="DG36" s="110">
        <v>32</v>
      </c>
      <c r="DH36" s="111">
        <f t="shared" si="52"/>
        <v>185.81963881307703</v>
      </c>
      <c r="DI36" s="110">
        <v>29</v>
      </c>
      <c r="DJ36" s="111">
        <f t="shared" si="53"/>
        <v>194.80083294149259</v>
      </c>
      <c r="DK36" s="110">
        <v>56</v>
      </c>
      <c r="DL36" s="111">
        <f t="shared" si="54"/>
        <v>86.608206127530579</v>
      </c>
      <c r="DM36" s="110">
        <v>21</v>
      </c>
      <c r="DN36" s="111">
        <f t="shared" si="55"/>
        <v>184.51805640980581</v>
      </c>
      <c r="DO36" s="110">
        <v>516</v>
      </c>
      <c r="DP36" s="111">
        <f t="shared" si="56"/>
        <v>460.33615244620489</v>
      </c>
      <c r="DQ36" s="110">
        <v>25</v>
      </c>
      <c r="DR36" s="111">
        <f t="shared" si="57"/>
        <v>327.9979008134348</v>
      </c>
      <c r="DS36" s="110">
        <v>6</v>
      </c>
      <c r="DT36" s="111">
        <f t="shared" si="58"/>
        <v>196.46365422396855</v>
      </c>
      <c r="DU36" s="110">
        <v>60</v>
      </c>
      <c r="DV36" s="111">
        <f t="shared" si="59"/>
        <v>197.01198489574784</v>
      </c>
      <c r="DW36" s="110">
        <v>13</v>
      </c>
      <c r="DX36" s="111">
        <f t="shared" si="60"/>
        <v>81.012027170187579</v>
      </c>
      <c r="DY36" s="110">
        <v>432</v>
      </c>
      <c r="DZ36" s="111">
        <f t="shared" si="61"/>
        <v>377.82053524575826</v>
      </c>
      <c r="EA36" s="110">
        <v>15</v>
      </c>
      <c r="EB36" s="111">
        <f t="shared" si="62"/>
        <v>134.32434852690963</v>
      </c>
      <c r="EC36" s="110">
        <v>36</v>
      </c>
      <c r="ED36" s="111">
        <f t="shared" si="63"/>
        <v>99.233695352555273</v>
      </c>
      <c r="EE36" s="110">
        <v>54</v>
      </c>
      <c r="EF36" s="111">
        <f t="shared" si="64"/>
        <v>267.87043008085715</v>
      </c>
      <c r="EG36" s="110">
        <v>3</v>
      </c>
      <c r="EH36" s="111">
        <f t="shared" si="65"/>
        <v>49.398979087765518</v>
      </c>
      <c r="EI36" s="110">
        <v>53</v>
      </c>
      <c r="EJ36" s="111">
        <f t="shared" si="66"/>
        <v>180.40096667687806</v>
      </c>
      <c r="EK36" s="110">
        <v>78</v>
      </c>
      <c r="EL36" s="111">
        <f t="shared" si="67"/>
        <v>219.05805038335157</v>
      </c>
      <c r="EM36" s="110">
        <v>163</v>
      </c>
      <c r="EN36" s="111">
        <f t="shared" si="68"/>
        <v>361.48318992282447</v>
      </c>
      <c r="EO36" s="110">
        <v>10</v>
      </c>
      <c r="EP36" s="111">
        <f t="shared" si="69"/>
        <v>266.66666666666669</v>
      </c>
      <c r="EQ36" s="110">
        <v>429</v>
      </c>
      <c r="ER36" s="111">
        <f t="shared" si="70"/>
        <v>243.79155537875775</v>
      </c>
      <c r="ES36" s="110">
        <v>268</v>
      </c>
      <c r="ET36" s="111">
        <f t="shared" si="71"/>
        <v>112.63722408082982</v>
      </c>
      <c r="EU36" s="110">
        <v>120</v>
      </c>
      <c r="EV36" s="111">
        <f t="shared" si="72"/>
        <v>277.86782753670172</v>
      </c>
      <c r="EW36" s="110">
        <v>589</v>
      </c>
      <c r="EX36" s="111">
        <f t="shared" si="73"/>
        <v>203.40434642971846</v>
      </c>
      <c r="EY36" s="110">
        <v>391</v>
      </c>
      <c r="EZ36" s="111">
        <f t="shared" si="74"/>
        <v>392.48358796249818</v>
      </c>
      <c r="FA36" s="110">
        <v>185</v>
      </c>
      <c r="FB36" s="111">
        <f t="shared" si="75"/>
        <v>116.47600279542407</v>
      </c>
      <c r="FC36" s="110">
        <v>26</v>
      </c>
      <c r="FD36" s="111">
        <f t="shared" si="91"/>
        <v>403.03828863742058</v>
      </c>
      <c r="FE36" s="110">
        <f t="shared" si="77"/>
        <v>15976</v>
      </c>
      <c r="FF36" s="111">
        <f t="shared" si="91"/>
        <v>240.27434830696521</v>
      </c>
      <c r="FG36" s="57">
        <f t="shared" si="78"/>
        <v>11667</v>
      </c>
      <c r="FH36" s="111">
        <f t="shared" si="91"/>
        <v>232.77454407752688</v>
      </c>
      <c r="FJ36" s="59" t="s">
        <v>1812</v>
      </c>
      <c r="FK36" s="60">
        <f t="shared" si="79"/>
        <v>339</v>
      </c>
      <c r="FL36" s="61">
        <f t="shared" si="80"/>
        <v>207.63661754437541</v>
      </c>
      <c r="FN36" s="60">
        <f t="shared" si="81"/>
        <v>56</v>
      </c>
      <c r="FO36" s="61">
        <f t="shared" si="82"/>
        <v>86.608206127530579</v>
      </c>
      <c r="FQ36" s="68">
        <f t="shared" si="83"/>
        <v>139.74242953217447</v>
      </c>
      <c r="FS36" s="63"/>
      <c r="FT36" s="62" t="s">
        <v>61</v>
      </c>
      <c r="FU36" s="63">
        <f t="shared" si="84"/>
        <v>273.24422125396944</v>
      </c>
      <c r="FV36" s="63">
        <f t="shared" si="85"/>
        <v>273.24752125396947</v>
      </c>
      <c r="FW36" s="63">
        <f t="shared" si="86"/>
        <v>14</v>
      </c>
      <c r="FX36" s="49" t="str">
        <f t="shared" si="87"/>
        <v xml:space="preserve">Queenscliffe </v>
      </c>
      <c r="FY36" s="49">
        <f t="shared" si="88"/>
        <v>196.46365422396855</v>
      </c>
      <c r="FZ36" s="63"/>
      <c r="GC36" s="62" t="s">
        <v>61</v>
      </c>
    </row>
    <row r="37" spans="1:185" ht="14.25" customHeight="1">
      <c r="A37" s="55">
        <v>34</v>
      </c>
      <c r="B37" s="109" t="s">
        <v>1813</v>
      </c>
      <c r="C37" s="110">
        <v>5</v>
      </c>
      <c r="D37" s="111">
        <f t="shared" ref="D37:F52" si="92">C37/C$1*100000</f>
        <v>38.258474252046831</v>
      </c>
      <c r="E37" s="110">
        <v>12</v>
      </c>
      <c r="F37" s="111">
        <f t="shared" si="92"/>
        <v>100.65425264217413</v>
      </c>
      <c r="G37" s="110">
        <v>213</v>
      </c>
      <c r="H37" s="111">
        <f t="shared" si="1"/>
        <v>188.19080603977628</v>
      </c>
      <c r="I37" s="110">
        <v>114</v>
      </c>
      <c r="J37" s="111">
        <f t="shared" si="2"/>
        <v>88.107769714113473</v>
      </c>
      <c r="K37" s="110">
        <v>94</v>
      </c>
      <c r="L37" s="111">
        <f t="shared" si="3"/>
        <v>242.11204121056019</v>
      </c>
      <c r="M37" s="110">
        <v>46</v>
      </c>
      <c r="N37" s="111">
        <f t="shared" si="4"/>
        <v>81.296502483077958</v>
      </c>
      <c r="O37" s="110">
        <v>95</v>
      </c>
      <c r="P37" s="111">
        <f t="shared" si="5"/>
        <v>89.979162720212173</v>
      </c>
      <c r="Q37" s="110">
        <v>28</v>
      </c>
      <c r="R37" s="111">
        <f t="shared" si="6"/>
        <v>198.14592031703347</v>
      </c>
      <c r="S37" s="110">
        <v>149</v>
      </c>
      <c r="T37" s="111">
        <f t="shared" si="7"/>
        <v>84.356175551428962</v>
      </c>
      <c r="U37" s="110">
        <v>454</v>
      </c>
      <c r="V37" s="111">
        <f t="shared" si="8"/>
        <v>225.10908369694567</v>
      </c>
      <c r="W37" s="110">
        <v>11</v>
      </c>
      <c r="X37" s="111">
        <f t="shared" si="9"/>
        <v>181.18926041838247</v>
      </c>
      <c r="Y37" s="110">
        <v>95</v>
      </c>
      <c r="Z37" s="111">
        <f t="shared" si="10"/>
        <v>251.57565806895821</v>
      </c>
      <c r="AA37" s="110">
        <v>217</v>
      </c>
      <c r="AB37" s="111">
        <f t="shared" si="11"/>
        <v>182.85232778597009</v>
      </c>
      <c r="AC37" s="110">
        <v>330</v>
      </c>
      <c r="AD37" s="111">
        <f t="shared" si="12"/>
        <v>89.464595064265396</v>
      </c>
      <c r="AE37" s="110">
        <v>39</v>
      </c>
      <c r="AF37" s="111">
        <f t="shared" si="13"/>
        <v>296.4877603770716</v>
      </c>
      <c r="AG37" s="110">
        <v>18</v>
      </c>
      <c r="AH37" s="111">
        <f t="shared" si="14"/>
        <v>83.596507523685688</v>
      </c>
      <c r="AI37" s="110">
        <v>24</v>
      </c>
      <c r="AJ37" s="111">
        <f t="shared" si="15"/>
        <v>151.77385695313981</v>
      </c>
      <c r="AK37" s="110">
        <v>235</v>
      </c>
      <c r="AL37" s="111">
        <f t="shared" si="16"/>
        <v>144.61449468003272</v>
      </c>
      <c r="AM37" s="110">
        <v>93</v>
      </c>
      <c r="AN37" s="111">
        <f t="shared" si="17"/>
        <v>192.24408797750951</v>
      </c>
      <c r="AO37" s="110">
        <v>111</v>
      </c>
      <c r="AP37" s="111">
        <f t="shared" si="18"/>
        <v>78.088176324509135</v>
      </c>
      <c r="AQ37" s="110">
        <v>17</v>
      </c>
      <c r="AR37" s="111">
        <f t="shared" si="19"/>
        <v>162.86644951140065</v>
      </c>
      <c r="AS37" s="110">
        <v>118</v>
      </c>
      <c r="AT37" s="111">
        <f t="shared" si="20"/>
        <v>76.068668089193736</v>
      </c>
      <c r="AU37" s="110">
        <v>18</v>
      </c>
      <c r="AV37" s="111">
        <f t="shared" si="21"/>
        <v>92.029244848918665</v>
      </c>
      <c r="AW37" s="110">
        <v>29</v>
      </c>
      <c r="AX37" s="111">
        <f t="shared" si="22"/>
        <v>117.10074702200686</v>
      </c>
      <c r="AY37" s="110">
        <v>169</v>
      </c>
      <c r="AZ37" s="111">
        <f t="shared" si="23"/>
        <v>139.22986933812263</v>
      </c>
      <c r="BA37" s="110">
        <v>250</v>
      </c>
      <c r="BB37" s="111">
        <f t="shared" si="24"/>
        <v>153.12434922151581</v>
      </c>
      <c r="BC37" s="110">
        <v>419</v>
      </c>
      <c r="BD37" s="111">
        <f t="shared" si="25"/>
        <v>155.46848331032845</v>
      </c>
      <c r="BE37" s="110">
        <v>175</v>
      </c>
      <c r="BF37" s="111">
        <f t="shared" si="26"/>
        <v>262.0309645734136</v>
      </c>
      <c r="BG37" s="110">
        <v>25</v>
      </c>
      <c r="BH37" s="111">
        <f t="shared" si="27"/>
        <v>153.55322154658805</v>
      </c>
      <c r="BI37" s="110">
        <v>5</v>
      </c>
      <c r="BJ37" s="111">
        <f t="shared" si="28"/>
        <v>89.863407620416965</v>
      </c>
      <c r="BK37" s="110">
        <v>179</v>
      </c>
      <c r="BL37" s="111">
        <f t="shared" si="29"/>
        <v>185.84465878297704</v>
      </c>
      <c r="BM37" s="110">
        <v>24</v>
      </c>
      <c r="BN37" s="111">
        <f t="shared" si="30"/>
        <v>120.23445719152348</v>
      </c>
      <c r="BO37" s="110">
        <v>195</v>
      </c>
      <c r="BP37" s="111">
        <f t="shared" si="31"/>
        <v>80.003938655441502</v>
      </c>
      <c r="BQ37" s="110">
        <v>27</v>
      </c>
      <c r="BR37" s="111">
        <f t="shared" si="32"/>
        <v>159.01996584015549</v>
      </c>
      <c r="BS37" s="110">
        <v>220</v>
      </c>
      <c r="BT37" s="111">
        <f t="shared" si="33"/>
        <v>133.59242166626186</v>
      </c>
      <c r="BU37" s="110">
        <v>175</v>
      </c>
      <c r="BV37" s="111">
        <f t="shared" si="34"/>
        <v>107.51433012428657</v>
      </c>
      <c r="BW37" s="110">
        <v>190</v>
      </c>
      <c r="BX37" s="111">
        <f t="shared" ref="BX37:BZ52" si="93">BW37/BW$1*100000</f>
        <v>249.48789327170545</v>
      </c>
      <c r="BY37" s="110">
        <v>26</v>
      </c>
      <c r="BZ37" s="111">
        <f t="shared" si="93"/>
        <v>346.80538882219554</v>
      </c>
      <c r="CA37" s="110">
        <v>53</v>
      </c>
      <c r="CB37" s="111">
        <f t="shared" si="36"/>
        <v>102.42931411012118</v>
      </c>
      <c r="CC37" s="110">
        <v>73</v>
      </c>
      <c r="CD37" s="111">
        <f t="shared" si="37"/>
        <v>57.514733226182592</v>
      </c>
      <c r="CE37" s="110">
        <v>5</v>
      </c>
      <c r="CF37" s="111">
        <f t="shared" si="38"/>
        <v>51.3347022587269</v>
      </c>
      <c r="CG37" s="110">
        <v>225</v>
      </c>
      <c r="CH37" s="111">
        <f t="shared" si="39"/>
        <v>240.72667358532956</v>
      </c>
      <c r="CI37" s="110">
        <v>92</v>
      </c>
      <c r="CJ37" s="111">
        <f t="shared" si="40"/>
        <v>78.308535630383716</v>
      </c>
      <c r="CK37" s="110">
        <v>817</v>
      </c>
      <c r="CL37" s="111">
        <f t="shared" si="41"/>
        <v>480.98434004474274</v>
      </c>
      <c r="CM37" s="110">
        <v>231</v>
      </c>
      <c r="CN37" s="111">
        <f t="shared" si="42"/>
        <v>128.97318362766393</v>
      </c>
      <c r="CO37" s="110">
        <v>128</v>
      </c>
      <c r="CP37" s="111">
        <f t="shared" si="43"/>
        <v>231.73712320086901</v>
      </c>
      <c r="CQ37" s="110">
        <v>58</v>
      </c>
      <c r="CR37" s="111">
        <f t="shared" si="44"/>
        <v>117.84785435630688</v>
      </c>
      <c r="CS37" s="110">
        <v>70</v>
      </c>
      <c r="CT37" s="111">
        <f t="shared" si="45"/>
        <v>233.32555581480619</v>
      </c>
      <c r="CU37" s="110">
        <v>225</v>
      </c>
      <c r="CV37" s="111">
        <f t="shared" si="46"/>
        <v>113.64784321648651</v>
      </c>
      <c r="CW37" s="110">
        <v>123</v>
      </c>
      <c r="CX37" s="111">
        <f t="shared" si="47"/>
        <v>95.069524420501011</v>
      </c>
      <c r="CY37" s="110">
        <v>47</v>
      </c>
      <c r="CZ37" s="111">
        <f t="shared" si="48"/>
        <v>127.8111658009953</v>
      </c>
      <c r="DA37" s="110">
        <v>266</v>
      </c>
      <c r="DB37" s="111">
        <f t="shared" si="49"/>
        <v>144.01186744411419</v>
      </c>
      <c r="DC37" s="110">
        <v>209</v>
      </c>
      <c r="DD37" s="111">
        <f t="shared" si="50"/>
        <v>123.76750658810293</v>
      </c>
      <c r="DE37" s="110">
        <v>47</v>
      </c>
      <c r="DF37" s="111">
        <f t="shared" si="51"/>
        <v>232.71935036640917</v>
      </c>
      <c r="DG37" s="110">
        <v>15</v>
      </c>
      <c r="DH37" s="111">
        <f t="shared" si="52"/>
        <v>87.102955693629866</v>
      </c>
      <c r="DI37" s="110">
        <v>15</v>
      </c>
      <c r="DJ37" s="111">
        <f t="shared" si="53"/>
        <v>100.75905152146167</v>
      </c>
      <c r="DK37" s="110">
        <v>23</v>
      </c>
      <c r="DL37" s="111">
        <f t="shared" si="54"/>
        <v>35.571227516664351</v>
      </c>
      <c r="DM37" s="110">
        <v>25</v>
      </c>
      <c r="DN37" s="111">
        <f t="shared" si="55"/>
        <v>219.66435286881642</v>
      </c>
      <c r="DO37" s="110">
        <v>324</v>
      </c>
      <c r="DP37" s="111">
        <f t="shared" si="56"/>
        <v>289.04828176854727</v>
      </c>
      <c r="DQ37" s="110">
        <v>15</v>
      </c>
      <c r="DR37" s="111">
        <f t="shared" si="57"/>
        <v>196.79874048806087</v>
      </c>
      <c r="DS37" s="110">
        <v>0</v>
      </c>
      <c r="DT37" s="111">
        <f t="shared" si="58"/>
        <v>0</v>
      </c>
      <c r="DU37" s="110">
        <v>58</v>
      </c>
      <c r="DV37" s="111">
        <f t="shared" si="59"/>
        <v>190.44491873255623</v>
      </c>
      <c r="DW37" s="110">
        <v>7</v>
      </c>
      <c r="DX37" s="111">
        <f t="shared" si="60"/>
        <v>43.621860783947156</v>
      </c>
      <c r="DY37" s="110">
        <v>204</v>
      </c>
      <c r="DZ37" s="111">
        <f t="shared" si="61"/>
        <v>178.41525275494141</v>
      </c>
      <c r="EA37" s="110">
        <v>10</v>
      </c>
      <c r="EB37" s="111">
        <f t="shared" si="62"/>
        <v>89.549565684606421</v>
      </c>
      <c r="EC37" s="110">
        <v>34</v>
      </c>
      <c r="ED37" s="111">
        <f t="shared" si="63"/>
        <v>93.720712277413313</v>
      </c>
      <c r="EE37" s="110">
        <v>22</v>
      </c>
      <c r="EF37" s="111">
        <f t="shared" si="64"/>
        <v>109.13239744034924</v>
      </c>
      <c r="EG37" s="110">
        <v>9</v>
      </c>
      <c r="EH37" s="111">
        <f t="shared" si="65"/>
        <v>148.19693726329655</v>
      </c>
      <c r="EI37" s="110">
        <v>29</v>
      </c>
      <c r="EJ37" s="111">
        <f t="shared" si="66"/>
        <v>98.709962898669119</v>
      </c>
      <c r="EK37" s="110">
        <v>37</v>
      </c>
      <c r="EL37" s="111">
        <f t="shared" si="67"/>
        <v>103.91215210492318</v>
      </c>
      <c r="EM37" s="110">
        <v>103</v>
      </c>
      <c r="EN37" s="111">
        <f t="shared" si="68"/>
        <v>228.42189301871727</v>
      </c>
      <c r="EO37" s="110">
        <v>8</v>
      </c>
      <c r="EP37" s="111">
        <f t="shared" si="69"/>
        <v>213.33333333333334</v>
      </c>
      <c r="EQ37" s="110">
        <v>183</v>
      </c>
      <c r="ER37" s="111">
        <f t="shared" si="70"/>
        <v>103.99499914758196</v>
      </c>
      <c r="ES37" s="110">
        <v>192</v>
      </c>
      <c r="ET37" s="111">
        <f t="shared" si="71"/>
        <v>80.695324714624348</v>
      </c>
      <c r="EU37" s="110">
        <v>53</v>
      </c>
      <c r="EV37" s="111">
        <f t="shared" si="72"/>
        <v>122.72495716204325</v>
      </c>
      <c r="EW37" s="110">
        <v>365</v>
      </c>
      <c r="EX37" s="111">
        <f t="shared" si="73"/>
        <v>126.048533865615</v>
      </c>
      <c r="EY37" s="110">
        <v>288</v>
      </c>
      <c r="EZ37" s="111">
        <f t="shared" si="74"/>
        <v>289.09277067314446</v>
      </c>
      <c r="FA37" s="110">
        <v>137</v>
      </c>
      <c r="FB37" s="111">
        <f t="shared" si="75"/>
        <v>86.255202070124852</v>
      </c>
      <c r="FC37" s="110">
        <v>8</v>
      </c>
      <c r="FD37" s="111">
        <f t="shared" ref="FD37:FH52" si="94">FC37/FC$1*100000</f>
        <v>124.01178111920632</v>
      </c>
      <c r="FE37" s="110">
        <f t="shared" si="77"/>
        <v>9477</v>
      </c>
      <c r="FF37" s="111">
        <f t="shared" si="94"/>
        <v>142.53129687688465</v>
      </c>
      <c r="FG37" s="57">
        <f t="shared" si="78"/>
        <v>6819</v>
      </c>
      <c r="FH37" s="111">
        <f t="shared" si="94"/>
        <v>136.04950853386953</v>
      </c>
      <c r="FJ37" s="59" t="s">
        <v>1813</v>
      </c>
      <c r="FK37" s="60">
        <f t="shared" si="79"/>
        <v>250</v>
      </c>
      <c r="FL37" s="61">
        <f t="shared" si="80"/>
        <v>153.12434922151581</v>
      </c>
      <c r="FN37" s="60">
        <f t="shared" si="81"/>
        <v>23</v>
      </c>
      <c r="FO37" s="61">
        <f t="shared" si="82"/>
        <v>35.571227516664351</v>
      </c>
      <c r="FQ37" s="68">
        <f t="shared" si="83"/>
        <v>330.47249114408652</v>
      </c>
      <c r="FS37" s="63"/>
      <c r="FT37" s="62" t="s">
        <v>62</v>
      </c>
      <c r="FU37" s="63">
        <f t="shared" si="84"/>
        <v>111.90293892455387</v>
      </c>
      <c r="FV37" s="63">
        <f t="shared" si="85"/>
        <v>111.90633892455386</v>
      </c>
      <c r="FW37" s="63">
        <f t="shared" si="86"/>
        <v>64</v>
      </c>
      <c r="FX37" s="49" t="str">
        <f t="shared" si="87"/>
        <v xml:space="preserve">Mount Alexander </v>
      </c>
      <c r="FY37" s="49">
        <f t="shared" si="88"/>
        <v>188.1560705090117</v>
      </c>
      <c r="FZ37" s="63"/>
      <c r="GC37" s="62" t="s">
        <v>62</v>
      </c>
    </row>
    <row r="38" spans="1:185" ht="14.25" customHeight="1">
      <c r="A38" s="55">
        <v>35</v>
      </c>
      <c r="B38" s="109" t="s">
        <v>1814</v>
      </c>
      <c r="C38" s="110">
        <v>0</v>
      </c>
      <c r="D38" s="111">
        <f t="shared" si="92"/>
        <v>0</v>
      </c>
      <c r="E38" s="110">
        <v>0</v>
      </c>
      <c r="F38" s="111">
        <f t="shared" si="92"/>
        <v>0</v>
      </c>
      <c r="G38" s="110">
        <v>1</v>
      </c>
      <c r="H38" s="111">
        <f t="shared" si="1"/>
        <v>0.88352491098486519</v>
      </c>
      <c r="I38" s="110">
        <v>3</v>
      </c>
      <c r="J38" s="111">
        <f t="shared" si="2"/>
        <v>2.31862551879246</v>
      </c>
      <c r="K38" s="110">
        <v>0</v>
      </c>
      <c r="L38" s="111">
        <f t="shared" si="3"/>
        <v>0</v>
      </c>
      <c r="M38" s="110">
        <v>0</v>
      </c>
      <c r="N38" s="111">
        <f t="shared" si="4"/>
        <v>0</v>
      </c>
      <c r="O38" s="110">
        <v>1</v>
      </c>
      <c r="P38" s="111">
        <f t="shared" si="5"/>
        <v>0.9471490812653911</v>
      </c>
      <c r="Q38" s="110">
        <v>1</v>
      </c>
      <c r="R38" s="111">
        <f t="shared" si="6"/>
        <v>7.0766400113226231</v>
      </c>
      <c r="S38" s="110">
        <v>0</v>
      </c>
      <c r="T38" s="111">
        <f t="shared" si="7"/>
        <v>0</v>
      </c>
      <c r="U38" s="110">
        <v>3</v>
      </c>
      <c r="V38" s="111">
        <f t="shared" si="8"/>
        <v>1.4875049583498612</v>
      </c>
      <c r="W38" s="110">
        <v>0</v>
      </c>
      <c r="X38" s="111">
        <f t="shared" si="9"/>
        <v>0</v>
      </c>
      <c r="Y38" s="110">
        <v>2</v>
      </c>
      <c r="Z38" s="111">
        <f t="shared" si="10"/>
        <v>5.2963296435570149</v>
      </c>
      <c r="AA38" s="110">
        <v>2</v>
      </c>
      <c r="AB38" s="111">
        <f t="shared" si="11"/>
        <v>1.6852749104697704</v>
      </c>
      <c r="AC38" s="110">
        <v>0</v>
      </c>
      <c r="AD38" s="111">
        <f t="shared" si="12"/>
        <v>0</v>
      </c>
      <c r="AE38" s="110">
        <v>0</v>
      </c>
      <c r="AF38" s="111">
        <f t="shared" si="13"/>
        <v>0</v>
      </c>
      <c r="AG38" s="110">
        <v>1</v>
      </c>
      <c r="AH38" s="111">
        <f t="shared" si="14"/>
        <v>4.6442504179825379</v>
      </c>
      <c r="AI38" s="110">
        <v>0</v>
      </c>
      <c r="AJ38" s="111">
        <f t="shared" si="15"/>
        <v>0</v>
      </c>
      <c r="AK38" s="110">
        <v>1</v>
      </c>
      <c r="AL38" s="111">
        <f t="shared" si="16"/>
        <v>0.61538082842567121</v>
      </c>
      <c r="AM38" s="110">
        <v>1</v>
      </c>
      <c r="AN38" s="111">
        <f t="shared" si="17"/>
        <v>2.0671407309409626</v>
      </c>
      <c r="AO38" s="110">
        <v>0</v>
      </c>
      <c r="AP38" s="111">
        <f t="shared" si="18"/>
        <v>0</v>
      </c>
      <c r="AQ38" s="110">
        <v>0</v>
      </c>
      <c r="AR38" s="111">
        <f t="shared" si="19"/>
        <v>0</v>
      </c>
      <c r="AS38" s="110">
        <v>0</v>
      </c>
      <c r="AT38" s="111">
        <f t="shared" si="20"/>
        <v>0</v>
      </c>
      <c r="AU38" s="110">
        <v>1</v>
      </c>
      <c r="AV38" s="111">
        <f t="shared" si="21"/>
        <v>5.112735824939926</v>
      </c>
      <c r="AW38" s="110">
        <v>0</v>
      </c>
      <c r="AX38" s="111">
        <f t="shared" si="22"/>
        <v>0</v>
      </c>
      <c r="AY38" s="110">
        <v>1</v>
      </c>
      <c r="AZ38" s="111">
        <f t="shared" si="23"/>
        <v>0.82384538069895041</v>
      </c>
      <c r="BA38" s="110">
        <v>1</v>
      </c>
      <c r="BB38" s="111">
        <f t="shared" si="24"/>
        <v>0.61249739688606319</v>
      </c>
      <c r="BC38" s="110">
        <v>3</v>
      </c>
      <c r="BD38" s="111">
        <f t="shared" si="25"/>
        <v>1.1131394986419698</v>
      </c>
      <c r="BE38" s="110">
        <v>4</v>
      </c>
      <c r="BF38" s="111">
        <f t="shared" si="26"/>
        <v>5.9892791902494533</v>
      </c>
      <c r="BG38" s="110">
        <v>0</v>
      </c>
      <c r="BH38" s="111">
        <f t="shared" si="27"/>
        <v>0</v>
      </c>
      <c r="BI38" s="110">
        <v>0</v>
      </c>
      <c r="BJ38" s="111">
        <f t="shared" si="28"/>
        <v>0</v>
      </c>
      <c r="BK38" s="110">
        <v>0</v>
      </c>
      <c r="BL38" s="111">
        <f t="shared" si="29"/>
        <v>0</v>
      </c>
      <c r="BM38" s="110">
        <v>1</v>
      </c>
      <c r="BN38" s="111">
        <f t="shared" si="30"/>
        <v>5.0097690496468115</v>
      </c>
      <c r="BO38" s="110">
        <v>0</v>
      </c>
      <c r="BP38" s="111">
        <f t="shared" si="31"/>
        <v>0</v>
      </c>
      <c r="BQ38" s="110">
        <v>0</v>
      </c>
      <c r="BR38" s="111">
        <f t="shared" si="32"/>
        <v>0</v>
      </c>
      <c r="BS38" s="110">
        <v>3</v>
      </c>
      <c r="BT38" s="111">
        <f t="shared" si="33"/>
        <v>1.8217148409035706</v>
      </c>
      <c r="BU38" s="110">
        <v>0</v>
      </c>
      <c r="BV38" s="111">
        <f t="shared" si="34"/>
        <v>0</v>
      </c>
      <c r="BW38" s="110">
        <v>1</v>
      </c>
      <c r="BX38" s="111">
        <f t="shared" si="93"/>
        <v>1.3130941751142393</v>
      </c>
      <c r="BY38" s="110">
        <v>0</v>
      </c>
      <c r="BZ38" s="111">
        <f t="shared" si="93"/>
        <v>0</v>
      </c>
      <c r="CA38" s="110">
        <v>0</v>
      </c>
      <c r="CB38" s="111">
        <f t="shared" si="36"/>
        <v>0</v>
      </c>
      <c r="CC38" s="110">
        <v>1</v>
      </c>
      <c r="CD38" s="111">
        <f t="shared" si="37"/>
        <v>0.78787305789291229</v>
      </c>
      <c r="CE38" s="110">
        <v>0</v>
      </c>
      <c r="CF38" s="111">
        <f t="shared" si="38"/>
        <v>0</v>
      </c>
      <c r="CG38" s="110">
        <v>3</v>
      </c>
      <c r="CH38" s="111">
        <f t="shared" si="39"/>
        <v>3.2096889811377274</v>
      </c>
      <c r="CI38" s="110">
        <v>0</v>
      </c>
      <c r="CJ38" s="111">
        <f t="shared" si="40"/>
        <v>0</v>
      </c>
      <c r="CK38" s="110">
        <v>2</v>
      </c>
      <c r="CL38" s="111">
        <f t="shared" si="41"/>
        <v>1.1774402449075709</v>
      </c>
      <c r="CM38" s="110">
        <v>3</v>
      </c>
      <c r="CN38" s="111">
        <f t="shared" si="42"/>
        <v>1.6749764107488818</v>
      </c>
      <c r="CO38" s="110">
        <v>0</v>
      </c>
      <c r="CP38" s="111">
        <f t="shared" si="43"/>
        <v>0</v>
      </c>
      <c r="CQ38" s="110">
        <v>1</v>
      </c>
      <c r="CR38" s="111">
        <f t="shared" si="44"/>
        <v>2.0318595578673602</v>
      </c>
      <c r="CS38" s="110">
        <v>0</v>
      </c>
      <c r="CT38" s="111">
        <f t="shared" si="45"/>
        <v>0</v>
      </c>
      <c r="CU38" s="110">
        <v>12</v>
      </c>
      <c r="CV38" s="111">
        <f t="shared" si="46"/>
        <v>6.0612183048792803</v>
      </c>
      <c r="CW38" s="110">
        <v>3</v>
      </c>
      <c r="CX38" s="111">
        <f t="shared" si="47"/>
        <v>2.3187688883049029</v>
      </c>
      <c r="CY38" s="110">
        <v>1</v>
      </c>
      <c r="CZ38" s="111">
        <f t="shared" si="48"/>
        <v>2.7193865064041556</v>
      </c>
      <c r="DA38" s="110">
        <v>2</v>
      </c>
      <c r="DB38" s="111">
        <f t="shared" si="49"/>
        <v>1.0827959958204074</v>
      </c>
      <c r="DC38" s="110">
        <v>3</v>
      </c>
      <c r="DD38" s="111">
        <f t="shared" si="50"/>
        <v>1.7765670802120037</v>
      </c>
      <c r="DE38" s="110">
        <v>0</v>
      </c>
      <c r="DF38" s="111">
        <f t="shared" si="51"/>
        <v>0</v>
      </c>
      <c r="DG38" s="110">
        <v>0</v>
      </c>
      <c r="DH38" s="111">
        <f t="shared" si="52"/>
        <v>0</v>
      </c>
      <c r="DI38" s="110">
        <v>1</v>
      </c>
      <c r="DJ38" s="111">
        <f t="shared" si="53"/>
        <v>6.7172701014307785</v>
      </c>
      <c r="DK38" s="110">
        <v>0</v>
      </c>
      <c r="DL38" s="111">
        <f t="shared" si="54"/>
        <v>0</v>
      </c>
      <c r="DM38" s="110">
        <v>0</v>
      </c>
      <c r="DN38" s="111">
        <f t="shared" si="55"/>
        <v>0</v>
      </c>
      <c r="DO38" s="110">
        <v>3</v>
      </c>
      <c r="DP38" s="111">
        <f t="shared" si="56"/>
        <v>2.6763729793384008</v>
      </c>
      <c r="DQ38" s="110">
        <v>0</v>
      </c>
      <c r="DR38" s="111">
        <f t="shared" si="57"/>
        <v>0</v>
      </c>
      <c r="DS38" s="110">
        <v>0</v>
      </c>
      <c r="DT38" s="111">
        <f t="shared" si="58"/>
        <v>0</v>
      </c>
      <c r="DU38" s="110">
        <v>2</v>
      </c>
      <c r="DV38" s="111">
        <f t="shared" si="59"/>
        <v>6.567066163191595</v>
      </c>
      <c r="DW38" s="110">
        <v>0</v>
      </c>
      <c r="DX38" s="111">
        <f t="shared" si="60"/>
        <v>0</v>
      </c>
      <c r="DY38" s="110">
        <v>0</v>
      </c>
      <c r="DZ38" s="111">
        <f t="shared" si="61"/>
        <v>0</v>
      </c>
      <c r="EA38" s="110">
        <v>0</v>
      </c>
      <c r="EB38" s="111">
        <f t="shared" si="62"/>
        <v>0</v>
      </c>
      <c r="EC38" s="110">
        <v>0</v>
      </c>
      <c r="ED38" s="111">
        <f t="shared" si="63"/>
        <v>0</v>
      </c>
      <c r="EE38" s="110">
        <v>0</v>
      </c>
      <c r="EF38" s="111">
        <f t="shared" si="64"/>
        <v>0</v>
      </c>
      <c r="EG38" s="110">
        <v>0</v>
      </c>
      <c r="EH38" s="111">
        <f t="shared" si="65"/>
        <v>0</v>
      </c>
      <c r="EI38" s="110">
        <v>0</v>
      </c>
      <c r="EJ38" s="111">
        <f t="shared" si="66"/>
        <v>0</v>
      </c>
      <c r="EK38" s="110">
        <v>0</v>
      </c>
      <c r="EL38" s="111">
        <f t="shared" si="67"/>
        <v>0</v>
      </c>
      <c r="EM38" s="110">
        <v>3</v>
      </c>
      <c r="EN38" s="111">
        <f t="shared" si="68"/>
        <v>6.6530648452053587</v>
      </c>
      <c r="EO38" s="110">
        <v>0</v>
      </c>
      <c r="EP38" s="111">
        <f t="shared" si="69"/>
        <v>0</v>
      </c>
      <c r="EQ38" s="110">
        <v>0</v>
      </c>
      <c r="ER38" s="111">
        <f t="shared" si="70"/>
        <v>0</v>
      </c>
      <c r="ES38" s="110">
        <v>0</v>
      </c>
      <c r="ET38" s="111">
        <f t="shared" si="71"/>
        <v>0</v>
      </c>
      <c r="EU38" s="110">
        <v>0</v>
      </c>
      <c r="EV38" s="111">
        <f t="shared" si="72"/>
        <v>0</v>
      </c>
      <c r="EW38" s="110">
        <v>4</v>
      </c>
      <c r="EX38" s="111">
        <f t="shared" si="73"/>
        <v>1.3813537957875617</v>
      </c>
      <c r="EY38" s="110">
        <v>1</v>
      </c>
      <c r="EZ38" s="111">
        <f t="shared" si="74"/>
        <v>1.003794342615085</v>
      </c>
      <c r="FA38" s="110">
        <v>3</v>
      </c>
      <c r="FB38" s="111">
        <f t="shared" si="75"/>
        <v>1.8888000453312013</v>
      </c>
      <c r="FC38" s="110">
        <v>0</v>
      </c>
      <c r="FD38" s="111">
        <f t="shared" si="94"/>
        <v>0</v>
      </c>
      <c r="FE38" s="110">
        <f t="shared" si="77"/>
        <v>79</v>
      </c>
      <c r="FF38" s="111">
        <f t="shared" si="94"/>
        <v>1.1881367999655892</v>
      </c>
      <c r="FG38" s="57">
        <f t="shared" si="78"/>
        <v>54</v>
      </c>
      <c r="FH38" s="111">
        <f t="shared" si="94"/>
        <v>1.0773828216496486</v>
      </c>
      <c r="FJ38" s="59" t="s">
        <v>1814</v>
      </c>
      <c r="FK38" s="60">
        <f t="shared" si="79"/>
        <v>1</v>
      </c>
      <c r="FL38" s="61">
        <f t="shared" si="80"/>
        <v>0.61249739688606319</v>
      </c>
      <c r="FN38" s="60">
        <f t="shared" si="81"/>
        <v>0</v>
      </c>
      <c r="FO38" s="61">
        <f t="shared" si="82"/>
        <v>0</v>
      </c>
      <c r="FQ38" s="68" t="str">
        <f t="shared" si="83"/>
        <v/>
      </c>
      <c r="FS38" s="63"/>
      <c r="FT38" s="62" t="s">
        <v>63</v>
      </c>
      <c r="FU38" s="63">
        <f t="shared" si="84"/>
        <v>172.45567160553802</v>
      </c>
      <c r="FV38" s="63">
        <f t="shared" si="85"/>
        <v>172.45917160553802</v>
      </c>
      <c r="FW38" s="63">
        <f t="shared" si="86"/>
        <v>41</v>
      </c>
      <c r="FX38" s="49" t="str">
        <f t="shared" si="87"/>
        <v xml:space="preserve">East Gippsland </v>
      </c>
      <c r="FY38" s="49">
        <f t="shared" si="88"/>
        <v>186.04266578468662</v>
      </c>
      <c r="FZ38" s="63"/>
      <c r="GC38" s="62" t="s">
        <v>63</v>
      </c>
    </row>
    <row r="39" spans="1:185" ht="14.25" customHeight="1">
      <c r="A39" s="55">
        <v>36</v>
      </c>
      <c r="B39" s="109" t="s">
        <v>1815</v>
      </c>
      <c r="C39" s="110">
        <v>11</v>
      </c>
      <c r="D39" s="111">
        <f t="shared" si="92"/>
        <v>84.168643354503018</v>
      </c>
      <c r="E39" s="110">
        <v>19</v>
      </c>
      <c r="F39" s="111">
        <f t="shared" si="92"/>
        <v>159.36923335010906</v>
      </c>
      <c r="G39" s="110">
        <v>513</v>
      </c>
      <c r="H39" s="111">
        <f t="shared" si="1"/>
        <v>453.24827933523585</v>
      </c>
      <c r="I39" s="110">
        <v>191</v>
      </c>
      <c r="J39" s="111">
        <f t="shared" si="2"/>
        <v>147.6191580297866</v>
      </c>
      <c r="K39" s="110">
        <v>65</v>
      </c>
      <c r="L39" s="111">
        <f t="shared" si="3"/>
        <v>167.41790083708949</v>
      </c>
      <c r="M39" s="110">
        <v>90</v>
      </c>
      <c r="N39" s="111">
        <f t="shared" si="4"/>
        <v>159.0583744234134</v>
      </c>
      <c r="O39" s="110">
        <v>184</v>
      </c>
      <c r="P39" s="111">
        <f t="shared" si="5"/>
        <v>174.27543095283198</v>
      </c>
      <c r="Q39" s="110">
        <v>31</v>
      </c>
      <c r="R39" s="111">
        <f t="shared" si="6"/>
        <v>219.37584035100133</v>
      </c>
      <c r="S39" s="110">
        <v>271</v>
      </c>
      <c r="T39" s="111">
        <f t="shared" si="7"/>
        <v>153.42633271434394</v>
      </c>
      <c r="U39" s="110">
        <v>613</v>
      </c>
      <c r="V39" s="111">
        <f t="shared" si="8"/>
        <v>303.94684648948828</v>
      </c>
      <c r="W39" s="110">
        <v>4</v>
      </c>
      <c r="X39" s="111">
        <f t="shared" si="9"/>
        <v>65.88700378850271</v>
      </c>
      <c r="Y39" s="110">
        <v>94</v>
      </c>
      <c r="Z39" s="111">
        <f t="shared" si="10"/>
        <v>248.92749324717968</v>
      </c>
      <c r="AA39" s="110">
        <v>154</v>
      </c>
      <c r="AB39" s="111">
        <f t="shared" si="11"/>
        <v>129.76616810617233</v>
      </c>
      <c r="AC39" s="110">
        <v>564</v>
      </c>
      <c r="AD39" s="111">
        <f t="shared" si="12"/>
        <v>152.9031261098354</v>
      </c>
      <c r="AE39" s="110">
        <v>29</v>
      </c>
      <c r="AF39" s="111">
        <f t="shared" si="13"/>
        <v>220.46525771628401</v>
      </c>
      <c r="AG39" s="110">
        <v>28</v>
      </c>
      <c r="AH39" s="111">
        <f t="shared" si="14"/>
        <v>130.03901170351105</v>
      </c>
      <c r="AI39" s="110">
        <v>38</v>
      </c>
      <c r="AJ39" s="111">
        <f t="shared" si="15"/>
        <v>240.30860684247139</v>
      </c>
      <c r="AK39" s="110">
        <v>444</v>
      </c>
      <c r="AL39" s="111">
        <f t="shared" si="16"/>
        <v>273.22908782099802</v>
      </c>
      <c r="AM39" s="110">
        <v>90</v>
      </c>
      <c r="AN39" s="111">
        <f t="shared" si="17"/>
        <v>186.04266578468662</v>
      </c>
      <c r="AO39" s="110">
        <v>306</v>
      </c>
      <c r="AP39" s="111">
        <f t="shared" si="18"/>
        <v>215.27010770540357</v>
      </c>
      <c r="AQ39" s="110">
        <v>15</v>
      </c>
      <c r="AR39" s="111">
        <f t="shared" si="19"/>
        <v>143.70569074535351</v>
      </c>
      <c r="AS39" s="110">
        <v>284</v>
      </c>
      <c r="AT39" s="111">
        <f t="shared" si="20"/>
        <v>183.08052319772054</v>
      </c>
      <c r="AU39" s="110">
        <v>32</v>
      </c>
      <c r="AV39" s="111">
        <f t="shared" si="21"/>
        <v>163.60754639807763</v>
      </c>
      <c r="AW39" s="110">
        <v>35</v>
      </c>
      <c r="AX39" s="111">
        <f t="shared" si="22"/>
        <v>141.3284877851807</v>
      </c>
      <c r="AY39" s="110">
        <v>250</v>
      </c>
      <c r="AZ39" s="111">
        <f t="shared" si="23"/>
        <v>205.9613451747376</v>
      </c>
      <c r="BA39" s="110">
        <v>513</v>
      </c>
      <c r="BB39" s="111">
        <f t="shared" si="24"/>
        <v>314.21116460255041</v>
      </c>
      <c r="BC39" s="110">
        <v>599</v>
      </c>
      <c r="BD39" s="111">
        <f t="shared" si="25"/>
        <v>222.25685322884661</v>
      </c>
      <c r="BE39" s="110">
        <v>208</v>
      </c>
      <c r="BF39" s="111">
        <f t="shared" si="26"/>
        <v>311.44251789297158</v>
      </c>
      <c r="BG39" s="110">
        <v>19</v>
      </c>
      <c r="BH39" s="111">
        <f t="shared" si="27"/>
        <v>116.70044837540691</v>
      </c>
      <c r="BI39" s="110">
        <v>11</v>
      </c>
      <c r="BJ39" s="111">
        <f t="shared" si="28"/>
        <v>197.69949676491731</v>
      </c>
      <c r="BK39" s="110">
        <v>268</v>
      </c>
      <c r="BL39" s="111">
        <f t="shared" si="29"/>
        <v>278.24786901585389</v>
      </c>
      <c r="BM39" s="110">
        <v>51</v>
      </c>
      <c r="BN39" s="111">
        <f t="shared" si="30"/>
        <v>255.49822153198738</v>
      </c>
      <c r="BO39" s="110">
        <v>666</v>
      </c>
      <c r="BP39" s="111">
        <f t="shared" si="31"/>
        <v>273.24422125396944</v>
      </c>
      <c r="BQ39" s="110">
        <v>19</v>
      </c>
      <c r="BR39" s="111">
        <f t="shared" si="32"/>
        <v>111.90293892455387</v>
      </c>
      <c r="BS39" s="110">
        <v>284</v>
      </c>
      <c r="BT39" s="111">
        <f t="shared" si="33"/>
        <v>172.45567160553802</v>
      </c>
      <c r="BU39" s="110">
        <v>202</v>
      </c>
      <c r="BV39" s="111">
        <f t="shared" si="34"/>
        <v>124.10225534346222</v>
      </c>
      <c r="BW39" s="110">
        <v>202</v>
      </c>
      <c r="BX39" s="111">
        <f t="shared" si="93"/>
        <v>265.24502337307632</v>
      </c>
      <c r="BY39" s="110">
        <v>17</v>
      </c>
      <c r="BZ39" s="111">
        <f t="shared" si="93"/>
        <v>226.75736961451247</v>
      </c>
      <c r="CA39" s="110">
        <v>50</v>
      </c>
      <c r="CB39" s="111">
        <f t="shared" si="36"/>
        <v>96.631428405774699</v>
      </c>
      <c r="CC39" s="110">
        <v>142</v>
      </c>
      <c r="CD39" s="111">
        <f t="shared" si="37"/>
        <v>111.87797422079353</v>
      </c>
      <c r="CE39" s="110">
        <v>3</v>
      </c>
      <c r="CF39" s="111">
        <f t="shared" si="38"/>
        <v>30.800821355236142</v>
      </c>
      <c r="CG39" s="110">
        <v>421</v>
      </c>
      <c r="CH39" s="111">
        <f t="shared" si="39"/>
        <v>450.42635368632784</v>
      </c>
      <c r="CI39" s="110">
        <v>122</v>
      </c>
      <c r="CJ39" s="111">
        <f t="shared" si="40"/>
        <v>103.84392768376971</v>
      </c>
      <c r="CK39" s="110">
        <v>975</v>
      </c>
      <c r="CL39" s="111">
        <f t="shared" si="41"/>
        <v>574.00211939244082</v>
      </c>
      <c r="CM39" s="110">
        <v>391</v>
      </c>
      <c r="CN39" s="111">
        <f t="shared" si="42"/>
        <v>218.30525886760429</v>
      </c>
      <c r="CO39" s="110">
        <v>272</v>
      </c>
      <c r="CP39" s="111">
        <f t="shared" si="43"/>
        <v>492.4413868018467</v>
      </c>
      <c r="CQ39" s="110">
        <v>85</v>
      </c>
      <c r="CR39" s="111">
        <f t="shared" si="44"/>
        <v>172.7080624187256</v>
      </c>
      <c r="CS39" s="110">
        <v>50</v>
      </c>
      <c r="CT39" s="111">
        <f t="shared" si="45"/>
        <v>166.66111129629013</v>
      </c>
      <c r="CU39" s="110">
        <v>421</v>
      </c>
      <c r="CV39" s="111">
        <f t="shared" si="46"/>
        <v>212.64774219618144</v>
      </c>
      <c r="CW39" s="110">
        <v>309</v>
      </c>
      <c r="CX39" s="111">
        <f t="shared" si="47"/>
        <v>238.83319549540499</v>
      </c>
      <c r="CY39" s="110">
        <v>65</v>
      </c>
      <c r="CZ39" s="111">
        <f t="shared" si="48"/>
        <v>176.76012291627009</v>
      </c>
      <c r="DA39" s="110">
        <v>508</v>
      </c>
      <c r="DB39" s="111">
        <f t="shared" si="49"/>
        <v>275.03018293838346</v>
      </c>
      <c r="DC39" s="110">
        <v>209</v>
      </c>
      <c r="DD39" s="111">
        <f t="shared" si="50"/>
        <v>123.76750658810293</v>
      </c>
      <c r="DE39" s="110">
        <v>38</v>
      </c>
      <c r="DF39" s="111">
        <f t="shared" si="51"/>
        <v>188.1560705090117</v>
      </c>
      <c r="DG39" s="110">
        <v>15</v>
      </c>
      <c r="DH39" s="111">
        <f t="shared" si="52"/>
        <v>87.102955693629866</v>
      </c>
      <c r="DI39" s="110">
        <v>18</v>
      </c>
      <c r="DJ39" s="111">
        <f t="shared" si="53"/>
        <v>120.91086182575403</v>
      </c>
      <c r="DK39" s="110">
        <v>46</v>
      </c>
      <c r="DL39" s="111">
        <f t="shared" si="54"/>
        <v>71.142455033328702</v>
      </c>
      <c r="DM39" s="110">
        <v>12</v>
      </c>
      <c r="DN39" s="111">
        <f t="shared" si="55"/>
        <v>105.43888937703188</v>
      </c>
      <c r="DO39" s="110">
        <v>468</v>
      </c>
      <c r="DP39" s="111">
        <f t="shared" si="56"/>
        <v>417.5141847767905</v>
      </c>
      <c r="DQ39" s="110">
        <v>23</v>
      </c>
      <c r="DR39" s="111">
        <f t="shared" si="57"/>
        <v>301.75806874836002</v>
      </c>
      <c r="DS39" s="110">
        <v>6</v>
      </c>
      <c r="DT39" s="111">
        <f t="shared" si="58"/>
        <v>196.46365422396855</v>
      </c>
      <c r="DU39" s="110">
        <v>46</v>
      </c>
      <c r="DV39" s="111">
        <f t="shared" si="59"/>
        <v>151.04252175340667</v>
      </c>
      <c r="DW39" s="110">
        <v>17</v>
      </c>
      <c r="DX39" s="111">
        <f t="shared" si="60"/>
        <v>105.93880476101452</v>
      </c>
      <c r="DY39" s="110">
        <v>357</v>
      </c>
      <c r="DZ39" s="111">
        <f t="shared" si="61"/>
        <v>312.22669232114748</v>
      </c>
      <c r="EA39" s="110">
        <v>15</v>
      </c>
      <c r="EB39" s="111">
        <f t="shared" si="62"/>
        <v>134.32434852690963</v>
      </c>
      <c r="EC39" s="110">
        <v>38</v>
      </c>
      <c r="ED39" s="111">
        <f t="shared" si="63"/>
        <v>104.74667842769723</v>
      </c>
      <c r="EE39" s="110">
        <v>37</v>
      </c>
      <c r="EF39" s="111">
        <f t="shared" si="64"/>
        <v>183.54085024058733</v>
      </c>
      <c r="EG39" s="110">
        <v>3</v>
      </c>
      <c r="EH39" s="111">
        <f t="shared" si="65"/>
        <v>49.398979087765518</v>
      </c>
      <c r="EI39" s="110">
        <v>24</v>
      </c>
      <c r="EJ39" s="111">
        <f t="shared" si="66"/>
        <v>81.691003778208923</v>
      </c>
      <c r="EK39" s="110">
        <v>41</v>
      </c>
      <c r="EL39" s="111">
        <f t="shared" si="67"/>
        <v>115.1458982784284</v>
      </c>
      <c r="EM39" s="110">
        <v>94</v>
      </c>
      <c r="EN39" s="111">
        <f t="shared" si="68"/>
        <v>208.46269848310124</v>
      </c>
      <c r="EO39" s="110">
        <v>6</v>
      </c>
      <c r="EP39" s="111">
        <f t="shared" si="69"/>
        <v>160</v>
      </c>
      <c r="EQ39" s="110">
        <v>251</v>
      </c>
      <c r="ER39" s="111">
        <f t="shared" si="70"/>
        <v>142.6379496505086</v>
      </c>
      <c r="ES39" s="110">
        <v>376</v>
      </c>
      <c r="ET39" s="111">
        <f t="shared" si="71"/>
        <v>158.02834423280601</v>
      </c>
      <c r="EU39" s="110">
        <v>100</v>
      </c>
      <c r="EV39" s="111">
        <f t="shared" si="72"/>
        <v>231.55652294725144</v>
      </c>
      <c r="EW39" s="110">
        <v>663</v>
      </c>
      <c r="EX39" s="111">
        <f t="shared" si="73"/>
        <v>228.95939165178831</v>
      </c>
      <c r="EY39" s="110">
        <v>365</v>
      </c>
      <c r="EZ39" s="111">
        <f t="shared" si="74"/>
        <v>366.384935054506</v>
      </c>
      <c r="FA39" s="110">
        <v>169</v>
      </c>
      <c r="FB39" s="111">
        <f t="shared" si="75"/>
        <v>106.40240255365765</v>
      </c>
      <c r="FC39" s="110">
        <v>2</v>
      </c>
      <c r="FD39" s="111">
        <f t="shared" si="94"/>
        <v>31.00294527980158</v>
      </c>
      <c r="FE39" s="110">
        <f t="shared" si="77"/>
        <v>14667</v>
      </c>
      <c r="FF39" s="111">
        <f t="shared" si="94"/>
        <v>220.58737272272526</v>
      </c>
      <c r="FG39" s="57">
        <f t="shared" si="78"/>
        <v>11137</v>
      </c>
      <c r="FH39" s="111">
        <f t="shared" si="94"/>
        <v>222.2002311983729</v>
      </c>
      <c r="FJ39" s="59" t="s">
        <v>1815</v>
      </c>
      <c r="FK39" s="60">
        <f t="shared" si="79"/>
        <v>513</v>
      </c>
      <c r="FL39" s="61">
        <f t="shared" si="80"/>
        <v>314.21116460255041</v>
      </c>
      <c r="FN39" s="60">
        <f t="shared" si="81"/>
        <v>46</v>
      </c>
      <c r="FO39" s="61">
        <f t="shared" si="82"/>
        <v>71.142455033328702</v>
      </c>
      <c r="FQ39" s="68">
        <f t="shared" si="83"/>
        <v>341.66477591383273</v>
      </c>
      <c r="FS39" s="63"/>
      <c r="FT39" s="62" t="s">
        <v>64</v>
      </c>
      <c r="FU39" s="63">
        <f t="shared" si="84"/>
        <v>124.10225534346222</v>
      </c>
      <c r="FV39" s="63">
        <f t="shared" si="85"/>
        <v>124.10585534346222</v>
      </c>
      <c r="FW39" s="63">
        <f t="shared" si="86"/>
        <v>59</v>
      </c>
      <c r="FX39" s="49" t="str">
        <f t="shared" si="87"/>
        <v xml:space="preserve">Swan Hill </v>
      </c>
      <c r="FY39" s="49">
        <f t="shared" si="88"/>
        <v>183.54085024058733</v>
      </c>
      <c r="FZ39" s="63"/>
      <c r="GC39" s="62" t="s">
        <v>64</v>
      </c>
    </row>
    <row r="40" spans="1:185" ht="14.25" customHeight="1">
      <c r="A40" s="55">
        <v>37</v>
      </c>
      <c r="B40" s="109" t="s">
        <v>1816</v>
      </c>
      <c r="C40" s="110">
        <v>45</v>
      </c>
      <c r="D40" s="111">
        <f t="shared" si="92"/>
        <v>344.32626826842147</v>
      </c>
      <c r="E40" s="110">
        <v>36</v>
      </c>
      <c r="F40" s="111">
        <f t="shared" si="92"/>
        <v>301.96275792652239</v>
      </c>
      <c r="G40" s="110">
        <v>1495</v>
      </c>
      <c r="H40" s="111">
        <f t="shared" si="1"/>
        <v>1320.8697419223736</v>
      </c>
      <c r="I40" s="110">
        <v>688</v>
      </c>
      <c r="J40" s="111">
        <f t="shared" si="2"/>
        <v>531.73811897640405</v>
      </c>
      <c r="K40" s="110">
        <v>141</v>
      </c>
      <c r="L40" s="111">
        <f t="shared" si="3"/>
        <v>363.1680618158403</v>
      </c>
      <c r="M40" s="110">
        <v>281</v>
      </c>
      <c r="N40" s="111">
        <f t="shared" si="4"/>
        <v>496.61559125532403</v>
      </c>
      <c r="O40" s="110">
        <v>752</v>
      </c>
      <c r="P40" s="111">
        <f t="shared" si="5"/>
        <v>712.25610911157423</v>
      </c>
      <c r="Q40" s="110">
        <v>37</v>
      </c>
      <c r="R40" s="111">
        <f t="shared" si="6"/>
        <v>261.8356804189371</v>
      </c>
      <c r="S40" s="110">
        <v>1350</v>
      </c>
      <c r="T40" s="111">
        <f t="shared" si="7"/>
        <v>764.30091942569868</v>
      </c>
      <c r="U40" s="110">
        <v>2141</v>
      </c>
      <c r="V40" s="111">
        <f t="shared" si="8"/>
        <v>1061.5827052756842</v>
      </c>
      <c r="W40" s="110">
        <v>11</v>
      </c>
      <c r="X40" s="111">
        <f t="shared" si="9"/>
        <v>181.18926041838247</v>
      </c>
      <c r="Y40" s="110">
        <v>231</v>
      </c>
      <c r="Z40" s="111">
        <f t="shared" si="10"/>
        <v>611.72607383083516</v>
      </c>
      <c r="AA40" s="110">
        <v>538</v>
      </c>
      <c r="AB40" s="111">
        <f t="shared" si="11"/>
        <v>453.33895091636822</v>
      </c>
      <c r="AC40" s="110">
        <v>1896</v>
      </c>
      <c r="AD40" s="111">
        <f t="shared" si="12"/>
        <v>514.01476436923394</v>
      </c>
      <c r="AE40" s="110">
        <v>43</v>
      </c>
      <c r="AF40" s="111">
        <f t="shared" si="13"/>
        <v>326.89676144138662</v>
      </c>
      <c r="AG40" s="110">
        <v>53</v>
      </c>
      <c r="AH40" s="111">
        <f t="shared" si="14"/>
        <v>246.1452721530745</v>
      </c>
      <c r="AI40" s="110">
        <v>41</v>
      </c>
      <c r="AJ40" s="111">
        <f t="shared" si="15"/>
        <v>259.28033896161389</v>
      </c>
      <c r="AK40" s="110">
        <v>1428</v>
      </c>
      <c r="AL40" s="111">
        <f t="shared" si="16"/>
        <v>878.76382299185843</v>
      </c>
      <c r="AM40" s="110">
        <v>198</v>
      </c>
      <c r="AN40" s="111">
        <f t="shared" si="17"/>
        <v>409.29386472631057</v>
      </c>
      <c r="AO40" s="110">
        <v>857</v>
      </c>
      <c r="AP40" s="111">
        <f t="shared" si="18"/>
        <v>602.89700099193089</v>
      </c>
      <c r="AQ40" s="110">
        <v>27</v>
      </c>
      <c r="AR40" s="111">
        <f t="shared" si="19"/>
        <v>258.67024334163631</v>
      </c>
      <c r="AS40" s="110">
        <v>1188</v>
      </c>
      <c r="AT40" s="111">
        <f t="shared" si="20"/>
        <v>765.84387872849288</v>
      </c>
      <c r="AU40" s="110">
        <v>51</v>
      </c>
      <c r="AV40" s="111">
        <f t="shared" si="21"/>
        <v>260.7495270719362</v>
      </c>
      <c r="AW40" s="110">
        <v>62</v>
      </c>
      <c r="AX40" s="111">
        <f t="shared" si="22"/>
        <v>250.35332121946294</v>
      </c>
      <c r="AY40" s="110">
        <v>965</v>
      </c>
      <c r="AZ40" s="111">
        <f t="shared" si="23"/>
        <v>795.01079237448721</v>
      </c>
      <c r="BA40" s="110">
        <v>1646</v>
      </c>
      <c r="BB40" s="111">
        <f t="shared" si="24"/>
        <v>1008.17071527446</v>
      </c>
      <c r="BC40" s="110">
        <v>2343</v>
      </c>
      <c r="BD40" s="111">
        <f t="shared" si="25"/>
        <v>869.36194843937835</v>
      </c>
      <c r="BE40" s="110">
        <v>528</v>
      </c>
      <c r="BF40" s="111">
        <f t="shared" si="26"/>
        <v>790.58485311292782</v>
      </c>
      <c r="BG40" s="110">
        <v>51</v>
      </c>
      <c r="BH40" s="111">
        <f t="shared" si="27"/>
        <v>313.24857195503961</v>
      </c>
      <c r="BI40" s="110">
        <v>14</v>
      </c>
      <c r="BJ40" s="111">
        <f t="shared" si="28"/>
        <v>251.61754133716752</v>
      </c>
      <c r="BK40" s="110">
        <v>931</v>
      </c>
      <c r="BL40" s="111">
        <f t="shared" si="29"/>
        <v>966.59987333492529</v>
      </c>
      <c r="BM40" s="110">
        <v>60</v>
      </c>
      <c r="BN40" s="111">
        <f t="shared" si="30"/>
        <v>300.58614297880871</v>
      </c>
      <c r="BO40" s="110">
        <v>1618</v>
      </c>
      <c r="BP40" s="111">
        <f t="shared" si="31"/>
        <v>663.82755253591972</v>
      </c>
      <c r="BQ40" s="110">
        <v>44</v>
      </c>
      <c r="BR40" s="111">
        <f t="shared" si="32"/>
        <v>259.14364803580895</v>
      </c>
      <c r="BS40" s="110">
        <v>1119</v>
      </c>
      <c r="BT40" s="111">
        <f t="shared" si="33"/>
        <v>679.49963565703183</v>
      </c>
      <c r="BU40" s="110">
        <v>820</v>
      </c>
      <c r="BV40" s="111">
        <f t="shared" si="34"/>
        <v>503.78143258237134</v>
      </c>
      <c r="BW40" s="110">
        <v>520</v>
      </c>
      <c r="BX40" s="111">
        <f t="shared" si="93"/>
        <v>682.80897105940437</v>
      </c>
      <c r="BY40" s="110">
        <v>30</v>
      </c>
      <c r="BZ40" s="111">
        <f t="shared" si="93"/>
        <v>400.16006402561027</v>
      </c>
      <c r="CA40" s="110">
        <v>95</v>
      </c>
      <c r="CB40" s="111">
        <f t="shared" si="36"/>
        <v>183.59971397097192</v>
      </c>
      <c r="CC40" s="110">
        <v>393</v>
      </c>
      <c r="CD40" s="111">
        <f t="shared" si="37"/>
        <v>309.63411175191453</v>
      </c>
      <c r="CE40" s="110">
        <v>14</v>
      </c>
      <c r="CF40" s="111">
        <f t="shared" si="38"/>
        <v>143.73716632443532</v>
      </c>
      <c r="CG40" s="110">
        <v>1560</v>
      </c>
      <c r="CH40" s="111">
        <f t="shared" si="39"/>
        <v>1669.0382701916185</v>
      </c>
      <c r="CI40" s="110">
        <v>532</v>
      </c>
      <c r="CJ40" s="111">
        <f t="shared" si="40"/>
        <v>452.82761908004494</v>
      </c>
      <c r="CK40" s="110">
        <v>2129</v>
      </c>
      <c r="CL40" s="111">
        <f t="shared" si="41"/>
        <v>1253.3851407041093</v>
      </c>
      <c r="CM40" s="110">
        <v>1052</v>
      </c>
      <c r="CN40" s="111">
        <f t="shared" si="42"/>
        <v>587.35839470260794</v>
      </c>
      <c r="CO40" s="110">
        <v>372</v>
      </c>
      <c r="CP40" s="111">
        <f t="shared" si="43"/>
        <v>673.48601430252552</v>
      </c>
      <c r="CQ40" s="110">
        <v>116</v>
      </c>
      <c r="CR40" s="111">
        <f t="shared" si="44"/>
        <v>235.69570871261377</v>
      </c>
      <c r="CS40" s="110">
        <v>92</v>
      </c>
      <c r="CT40" s="111">
        <f t="shared" si="45"/>
        <v>306.65644478517385</v>
      </c>
      <c r="CU40" s="110">
        <v>1816</v>
      </c>
      <c r="CV40" s="111">
        <f t="shared" si="46"/>
        <v>917.26437013839779</v>
      </c>
      <c r="CW40" s="110">
        <v>1250</v>
      </c>
      <c r="CX40" s="111">
        <f t="shared" si="47"/>
        <v>966.15370346037605</v>
      </c>
      <c r="CY40" s="110">
        <v>137</v>
      </c>
      <c r="CZ40" s="111">
        <f t="shared" si="48"/>
        <v>372.55595137736924</v>
      </c>
      <c r="DA40" s="110">
        <v>1611</v>
      </c>
      <c r="DB40" s="111">
        <f t="shared" si="49"/>
        <v>872.19217463333825</v>
      </c>
      <c r="DC40" s="110">
        <v>620</v>
      </c>
      <c r="DD40" s="111">
        <f t="shared" si="50"/>
        <v>367.15719657714743</v>
      </c>
      <c r="DE40" s="110">
        <v>63</v>
      </c>
      <c r="DF40" s="111">
        <f t="shared" si="51"/>
        <v>311.94295900178253</v>
      </c>
      <c r="DG40" s="110">
        <v>47</v>
      </c>
      <c r="DH40" s="111">
        <f t="shared" si="52"/>
        <v>272.92259450670696</v>
      </c>
      <c r="DI40" s="110">
        <v>20</v>
      </c>
      <c r="DJ40" s="111">
        <f t="shared" si="53"/>
        <v>134.34540202861558</v>
      </c>
      <c r="DK40" s="110">
        <v>190</v>
      </c>
      <c r="DL40" s="111">
        <f t="shared" si="54"/>
        <v>293.84927078983588</v>
      </c>
      <c r="DM40" s="110">
        <v>18</v>
      </c>
      <c r="DN40" s="111">
        <f t="shared" si="55"/>
        <v>158.15833406554785</v>
      </c>
      <c r="DO40" s="110">
        <v>1807</v>
      </c>
      <c r="DP40" s="111">
        <f t="shared" si="56"/>
        <v>1612.0686578881632</v>
      </c>
      <c r="DQ40" s="110">
        <v>25</v>
      </c>
      <c r="DR40" s="111">
        <f t="shared" si="57"/>
        <v>327.9979008134348</v>
      </c>
      <c r="DS40" s="110">
        <v>29</v>
      </c>
      <c r="DT40" s="111">
        <f t="shared" si="58"/>
        <v>949.5743287491814</v>
      </c>
      <c r="DU40" s="110">
        <v>50</v>
      </c>
      <c r="DV40" s="111">
        <f t="shared" si="59"/>
        <v>164.17665407978984</v>
      </c>
      <c r="DW40" s="110">
        <v>25</v>
      </c>
      <c r="DX40" s="111">
        <f t="shared" si="60"/>
        <v>155.79235994266841</v>
      </c>
      <c r="DY40" s="110">
        <v>1547</v>
      </c>
      <c r="DZ40" s="111">
        <f t="shared" si="61"/>
        <v>1352.982333391639</v>
      </c>
      <c r="EA40" s="110">
        <v>17</v>
      </c>
      <c r="EB40" s="111">
        <f t="shared" si="62"/>
        <v>152.23426166383092</v>
      </c>
      <c r="EC40" s="110">
        <v>107</v>
      </c>
      <c r="ED40" s="111">
        <f t="shared" si="63"/>
        <v>294.94459452009482</v>
      </c>
      <c r="EE40" s="110">
        <v>74</v>
      </c>
      <c r="EF40" s="111">
        <f t="shared" si="64"/>
        <v>367.08170048117466</v>
      </c>
      <c r="EG40" s="110">
        <v>11</v>
      </c>
      <c r="EH40" s="111">
        <f t="shared" si="65"/>
        <v>181.12958998847355</v>
      </c>
      <c r="EI40" s="110">
        <v>81</v>
      </c>
      <c r="EJ40" s="111">
        <f t="shared" si="66"/>
        <v>275.70713775145509</v>
      </c>
      <c r="EK40" s="110">
        <v>118</v>
      </c>
      <c r="EL40" s="111">
        <f t="shared" si="67"/>
        <v>331.39551211840364</v>
      </c>
      <c r="EM40" s="110">
        <v>284</v>
      </c>
      <c r="EN40" s="111">
        <f t="shared" si="68"/>
        <v>629.82347201277389</v>
      </c>
      <c r="EO40" s="110">
        <v>3</v>
      </c>
      <c r="EP40" s="111">
        <f t="shared" si="69"/>
        <v>80</v>
      </c>
      <c r="EQ40" s="110">
        <v>980</v>
      </c>
      <c r="ER40" s="111">
        <f t="shared" si="70"/>
        <v>556.91311018923682</v>
      </c>
      <c r="ES40" s="110">
        <v>1056</v>
      </c>
      <c r="ET40" s="111">
        <f t="shared" si="71"/>
        <v>443.82428593043386</v>
      </c>
      <c r="EU40" s="110">
        <v>323</v>
      </c>
      <c r="EV40" s="111">
        <f t="shared" si="72"/>
        <v>747.92756911962215</v>
      </c>
      <c r="EW40" s="110">
        <v>1828</v>
      </c>
      <c r="EX40" s="111">
        <f t="shared" si="73"/>
        <v>631.27868467491567</v>
      </c>
      <c r="EY40" s="110">
        <v>1388</v>
      </c>
      <c r="EZ40" s="111">
        <f t="shared" si="74"/>
        <v>1393.2665475497379</v>
      </c>
      <c r="FA40" s="110">
        <v>494</v>
      </c>
      <c r="FB40" s="111">
        <f t="shared" si="75"/>
        <v>311.02240746453782</v>
      </c>
      <c r="FC40" s="110">
        <v>11</v>
      </c>
      <c r="FD40" s="111">
        <f t="shared" si="94"/>
        <v>170.5161990389087</v>
      </c>
      <c r="FE40" s="110">
        <f t="shared" si="77"/>
        <v>46664</v>
      </c>
      <c r="FF40" s="111">
        <f t="shared" si="94"/>
        <v>701.8128561214462</v>
      </c>
      <c r="FG40" s="57">
        <f t="shared" si="78"/>
        <v>37225</v>
      </c>
      <c r="FH40" s="111">
        <f t="shared" si="94"/>
        <v>742.69584325755875</v>
      </c>
      <c r="FJ40" s="59" t="s">
        <v>1816</v>
      </c>
      <c r="FK40" s="60">
        <f t="shared" si="79"/>
        <v>1646</v>
      </c>
      <c r="FL40" s="61">
        <f t="shared" si="80"/>
        <v>1008.17071527446</v>
      </c>
      <c r="FN40" s="60">
        <f t="shared" si="81"/>
        <v>190</v>
      </c>
      <c r="FO40" s="61">
        <f t="shared" si="82"/>
        <v>293.84927078983588</v>
      </c>
      <c r="FQ40" s="68">
        <f t="shared" si="83"/>
        <v>243.09110673121745</v>
      </c>
      <c r="FS40" s="63"/>
      <c r="FT40" s="62" t="s">
        <v>65</v>
      </c>
      <c r="FU40" s="63">
        <f t="shared" si="84"/>
        <v>265.24502337307632</v>
      </c>
      <c r="FV40" s="63">
        <f t="shared" si="85"/>
        <v>265.2487233730763</v>
      </c>
      <c r="FW40" s="63">
        <f t="shared" si="86"/>
        <v>16</v>
      </c>
      <c r="FX40" s="49" t="str">
        <f t="shared" si="87"/>
        <v xml:space="preserve">Glen Eira </v>
      </c>
      <c r="FY40" s="49">
        <f t="shared" si="88"/>
        <v>183.08052319772054</v>
      </c>
      <c r="FZ40" s="63"/>
      <c r="GC40" s="62" t="s">
        <v>65</v>
      </c>
    </row>
    <row r="41" spans="1:185" ht="14.25" customHeight="1">
      <c r="A41" s="55">
        <v>38</v>
      </c>
      <c r="B41" s="109" t="s">
        <v>1817</v>
      </c>
      <c r="C41" s="110">
        <v>14</v>
      </c>
      <c r="D41" s="111">
        <f t="shared" si="92"/>
        <v>107.12372790573112</v>
      </c>
      <c r="E41" s="110">
        <v>26</v>
      </c>
      <c r="F41" s="111">
        <f t="shared" si="92"/>
        <v>218.08421405804393</v>
      </c>
      <c r="G41" s="110">
        <v>539</v>
      </c>
      <c r="H41" s="111">
        <f t="shared" si="1"/>
        <v>476.21992702084231</v>
      </c>
      <c r="I41" s="110">
        <v>197</v>
      </c>
      <c r="J41" s="111">
        <f t="shared" si="2"/>
        <v>152.25640906737152</v>
      </c>
      <c r="K41" s="110">
        <v>90</v>
      </c>
      <c r="L41" s="111">
        <f t="shared" si="3"/>
        <v>231.80940115904701</v>
      </c>
      <c r="M41" s="110">
        <v>152</v>
      </c>
      <c r="N41" s="111">
        <f t="shared" si="4"/>
        <v>268.63192124843152</v>
      </c>
      <c r="O41" s="110">
        <v>145</v>
      </c>
      <c r="P41" s="111">
        <f t="shared" si="5"/>
        <v>137.33661678348173</v>
      </c>
      <c r="Q41" s="110">
        <v>29</v>
      </c>
      <c r="R41" s="111">
        <f t="shared" si="6"/>
        <v>205.22256032835611</v>
      </c>
      <c r="S41" s="110">
        <v>406</v>
      </c>
      <c r="T41" s="111">
        <f t="shared" si="7"/>
        <v>229.85642465691382</v>
      </c>
      <c r="U41" s="110">
        <v>498</v>
      </c>
      <c r="V41" s="111">
        <f t="shared" si="8"/>
        <v>246.92582308607695</v>
      </c>
      <c r="W41" s="110">
        <v>1</v>
      </c>
      <c r="X41" s="111">
        <f t="shared" si="9"/>
        <v>16.471750947125678</v>
      </c>
      <c r="Y41" s="110">
        <v>84</v>
      </c>
      <c r="Z41" s="111">
        <f t="shared" si="10"/>
        <v>222.4458450293946</v>
      </c>
      <c r="AA41" s="110">
        <v>237</v>
      </c>
      <c r="AB41" s="111">
        <f t="shared" si="11"/>
        <v>199.70507689066778</v>
      </c>
      <c r="AC41" s="110">
        <v>901</v>
      </c>
      <c r="AD41" s="111">
        <f t="shared" si="12"/>
        <v>244.26545500879737</v>
      </c>
      <c r="AE41" s="110">
        <v>18</v>
      </c>
      <c r="AF41" s="111">
        <f t="shared" si="13"/>
        <v>136.84050478941768</v>
      </c>
      <c r="AG41" s="110">
        <v>33</v>
      </c>
      <c r="AH41" s="111">
        <f t="shared" si="14"/>
        <v>153.26026379342375</v>
      </c>
      <c r="AI41" s="110">
        <v>21</v>
      </c>
      <c r="AJ41" s="111">
        <f t="shared" si="15"/>
        <v>132.80212483399734</v>
      </c>
      <c r="AK41" s="110">
        <v>799</v>
      </c>
      <c r="AL41" s="111">
        <f t="shared" si="16"/>
        <v>491.68928191211131</v>
      </c>
      <c r="AM41" s="110">
        <v>160</v>
      </c>
      <c r="AN41" s="111">
        <f t="shared" si="17"/>
        <v>330.74251695055398</v>
      </c>
      <c r="AO41" s="110">
        <v>460</v>
      </c>
      <c r="AP41" s="111">
        <f t="shared" si="18"/>
        <v>323.6086586421099</v>
      </c>
      <c r="AQ41" s="110">
        <v>11</v>
      </c>
      <c r="AR41" s="111">
        <f t="shared" si="19"/>
        <v>105.38417321325925</v>
      </c>
      <c r="AS41" s="110">
        <v>174</v>
      </c>
      <c r="AT41" s="111">
        <f t="shared" si="20"/>
        <v>112.16905294508229</v>
      </c>
      <c r="AU41" s="110">
        <v>27</v>
      </c>
      <c r="AV41" s="111">
        <f t="shared" si="21"/>
        <v>138.04386727337797</v>
      </c>
      <c r="AW41" s="110">
        <v>2</v>
      </c>
      <c r="AX41" s="111">
        <f t="shared" si="22"/>
        <v>8.075913587724612</v>
      </c>
      <c r="AY41" s="110">
        <v>408</v>
      </c>
      <c r="AZ41" s="111">
        <f t="shared" si="23"/>
        <v>336.12891532517176</v>
      </c>
      <c r="BA41" s="110">
        <v>567</v>
      </c>
      <c r="BB41" s="111">
        <f t="shared" si="24"/>
        <v>347.28602403439788</v>
      </c>
      <c r="BC41" s="110">
        <v>837</v>
      </c>
      <c r="BD41" s="111">
        <f t="shared" si="25"/>
        <v>310.56592012110957</v>
      </c>
      <c r="BE41" s="110">
        <v>298</v>
      </c>
      <c r="BF41" s="111">
        <f t="shared" si="26"/>
        <v>446.20129967358429</v>
      </c>
      <c r="BG41" s="110">
        <v>15</v>
      </c>
      <c r="BH41" s="111">
        <f t="shared" si="27"/>
        <v>92.131932927952832</v>
      </c>
      <c r="BI41" s="110">
        <v>0</v>
      </c>
      <c r="BJ41" s="111">
        <f t="shared" si="28"/>
        <v>0</v>
      </c>
      <c r="BK41" s="110">
        <v>198</v>
      </c>
      <c r="BL41" s="111">
        <f t="shared" si="29"/>
        <v>205.57118681022044</v>
      </c>
      <c r="BM41" s="110">
        <v>47</v>
      </c>
      <c r="BN41" s="111">
        <f t="shared" si="30"/>
        <v>235.45914533340016</v>
      </c>
      <c r="BO41" s="110">
        <v>427</v>
      </c>
      <c r="BP41" s="111">
        <f t="shared" si="31"/>
        <v>175.1881118249924</v>
      </c>
      <c r="BQ41" s="110">
        <v>9</v>
      </c>
      <c r="BR41" s="111">
        <f t="shared" si="32"/>
        <v>53.006655280051831</v>
      </c>
      <c r="BS41" s="110">
        <v>468</v>
      </c>
      <c r="BT41" s="111">
        <f t="shared" si="33"/>
        <v>284.18751518095701</v>
      </c>
      <c r="BU41" s="110">
        <v>546</v>
      </c>
      <c r="BV41" s="111">
        <f t="shared" si="34"/>
        <v>335.4447099877741</v>
      </c>
      <c r="BW41" s="110">
        <v>406</v>
      </c>
      <c r="BX41" s="111">
        <f t="shared" si="93"/>
        <v>533.11623509638116</v>
      </c>
      <c r="BY41" s="110">
        <v>12</v>
      </c>
      <c r="BZ41" s="111">
        <f t="shared" si="93"/>
        <v>160.0640256102441</v>
      </c>
      <c r="CA41" s="110">
        <v>36</v>
      </c>
      <c r="CB41" s="111">
        <f t="shared" si="36"/>
        <v>69.574628452157782</v>
      </c>
      <c r="CC41" s="110">
        <v>190</v>
      </c>
      <c r="CD41" s="111">
        <f t="shared" si="37"/>
        <v>149.69588099965335</v>
      </c>
      <c r="CE41" s="110">
        <v>2</v>
      </c>
      <c r="CF41" s="111">
        <f t="shared" si="38"/>
        <v>20.533880903490758</v>
      </c>
      <c r="CG41" s="110">
        <v>351</v>
      </c>
      <c r="CH41" s="111">
        <f t="shared" si="39"/>
        <v>375.53361079311418</v>
      </c>
      <c r="CI41" s="110">
        <v>292</v>
      </c>
      <c r="CJ41" s="111">
        <f t="shared" si="40"/>
        <v>248.54448265295699</v>
      </c>
      <c r="CK41" s="110">
        <v>1107</v>
      </c>
      <c r="CL41" s="111">
        <f t="shared" si="41"/>
        <v>651.7131755563405</v>
      </c>
      <c r="CM41" s="110">
        <v>335</v>
      </c>
      <c r="CN41" s="111">
        <f t="shared" si="42"/>
        <v>187.03903253362515</v>
      </c>
      <c r="CO41" s="110">
        <v>179</v>
      </c>
      <c r="CP41" s="111">
        <f t="shared" si="43"/>
        <v>324.06988322621527</v>
      </c>
      <c r="CQ41" s="110">
        <v>43</v>
      </c>
      <c r="CR41" s="111">
        <f t="shared" si="44"/>
        <v>87.369960988296484</v>
      </c>
      <c r="CS41" s="110">
        <v>60</v>
      </c>
      <c r="CT41" s="111">
        <f t="shared" si="45"/>
        <v>199.99333355554816</v>
      </c>
      <c r="CU41" s="110">
        <v>659</v>
      </c>
      <c r="CV41" s="111">
        <f t="shared" si="46"/>
        <v>332.86190524295381</v>
      </c>
      <c r="CW41" s="110">
        <v>507</v>
      </c>
      <c r="CX41" s="111">
        <f t="shared" si="47"/>
        <v>391.87194212352858</v>
      </c>
      <c r="CY41" s="110">
        <v>35</v>
      </c>
      <c r="CZ41" s="111">
        <f t="shared" si="48"/>
        <v>95.178527724145425</v>
      </c>
      <c r="DA41" s="110">
        <v>455</v>
      </c>
      <c r="DB41" s="111">
        <f t="shared" si="49"/>
        <v>246.33608904914271</v>
      </c>
      <c r="DC41" s="110">
        <v>242</v>
      </c>
      <c r="DD41" s="111">
        <f t="shared" si="50"/>
        <v>143.30974447043496</v>
      </c>
      <c r="DE41" s="110">
        <v>27</v>
      </c>
      <c r="DF41" s="111">
        <f t="shared" si="51"/>
        <v>133.68983957219251</v>
      </c>
      <c r="DG41" s="110">
        <v>7</v>
      </c>
      <c r="DH41" s="111">
        <f t="shared" si="52"/>
        <v>40.648045990360608</v>
      </c>
      <c r="DI41" s="110">
        <v>7</v>
      </c>
      <c r="DJ41" s="111">
        <f t="shared" si="53"/>
        <v>47.020890710015451</v>
      </c>
      <c r="DK41" s="110">
        <v>62</v>
      </c>
      <c r="DL41" s="111">
        <f t="shared" si="54"/>
        <v>95.887656784051728</v>
      </c>
      <c r="DM41" s="110">
        <v>11</v>
      </c>
      <c r="DN41" s="111">
        <f t="shared" si="55"/>
        <v>96.652315262279245</v>
      </c>
      <c r="DO41" s="110">
        <v>221</v>
      </c>
      <c r="DP41" s="111">
        <f t="shared" si="56"/>
        <v>197.15947614459552</v>
      </c>
      <c r="DQ41" s="110">
        <v>4</v>
      </c>
      <c r="DR41" s="111">
        <f t="shared" si="57"/>
        <v>52.479664130149565</v>
      </c>
      <c r="DS41" s="110">
        <v>3</v>
      </c>
      <c r="DT41" s="111">
        <f t="shared" si="58"/>
        <v>98.231827111984273</v>
      </c>
      <c r="DU41" s="110">
        <v>21</v>
      </c>
      <c r="DV41" s="111">
        <f t="shared" si="59"/>
        <v>68.95419471351174</v>
      </c>
      <c r="DW41" s="110">
        <v>26</v>
      </c>
      <c r="DX41" s="111">
        <f t="shared" si="60"/>
        <v>162.02405434037516</v>
      </c>
      <c r="DY41" s="110">
        <v>638</v>
      </c>
      <c r="DZ41" s="111">
        <f t="shared" si="61"/>
        <v>557.98495714535591</v>
      </c>
      <c r="EA41" s="110">
        <v>6</v>
      </c>
      <c r="EB41" s="111">
        <f t="shared" si="62"/>
        <v>53.729739410763862</v>
      </c>
      <c r="EC41" s="110">
        <v>32</v>
      </c>
      <c r="ED41" s="111">
        <f t="shared" si="63"/>
        <v>88.207729202271352</v>
      </c>
      <c r="EE41" s="110">
        <v>97</v>
      </c>
      <c r="EF41" s="111">
        <f t="shared" si="64"/>
        <v>481.17466144153974</v>
      </c>
      <c r="EG41" s="110">
        <v>0</v>
      </c>
      <c r="EH41" s="111">
        <f t="shared" si="65"/>
        <v>0</v>
      </c>
      <c r="EI41" s="110">
        <v>72</v>
      </c>
      <c r="EJ41" s="111">
        <f t="shared" si="66"/>
        <v>245.07301133462676</v>
      </c>
      <c r="EK41" s="110">
        <v>90</v>
      </c>
      <c r="EL41" s="111">
        <f t="shared" si="67"/>
        <v>252.7592889038672</v>
      </c>
      <c r="EM41" s="110">
        <v>83</v>
      </c>
      <c r="EN41" s="111">
        <f t="shared" si="68"/>
        <v>184.0681273840149</v>
      </c>
      <c r="EO41" s="110">
        <v>0</v>
      </c>
      <c r="EP41" s="111">
        <f t="shared" si="69"/>
        <v>0</v>
      </c>
      <c r="EQ41" s="110">
        <v>425</v>
      </c>
      <c r="ER41" s="111">
        <f t="shared" si="70"/>
        <v>241.51844064329146</v>
      </c>
      <c r="ES41" s="110">
        <v>482</v>
      </c>
      <c r="ET41" s="111">
        <f t="shared" si="71"/>
        <v>202.57888808567154</v>
      </c>
      <c r="EU41" s="110">
        <v>71</v>
      </c>
      <c r="EV41" s="111">
        <f t="shared" si="72"/>
        <v>164.4051312925485</v>
      </c>
      <c r="EW41" s="110">
        <v>528</v>
      </c>
      <c r="EX41" s="111">
        <f t="shared" si="73"/>
        <v>182.33870104395814</v>
      </c>
      <c r="EY41" s="110">
        <v>579</v>
      </c>
      <c r="EZ41" s="111">
        <f t="shared" si="74"/>
        <v>581.19692437413426</v>
      </c>
      <c r="FA41" s="110">
        <v>279</v>
      </c>
      <c r="FB41" s="111">
        <f t="shared" si="75"/>
        <v>175.65840421580168</v>
      </c>
      <c r="FC41" s="110">
        <v>5</v>
      </c>
      <c r="FD41" s="111">
        <f t="shared" si="94"/>
        <v>77.507363199503956</v>
      </c>
      <c r="FE41" s="110">
        <f t="shared" si="77"/>
        <v>17531</v>
      </c>
      <c r="FF41" s="111">
        <f t="shared" si="94"/>
        <v>263.66109164806005</v>
      </c>
      <c r="FG41" s="57">
        <f t="shared" si="78"/>
        <v>13375</v>
      </c>
      <c r="FH41" s="111">
        <f t="shared" si="94"/>
        <v>266.85176369563061</v>
      </c>
      <c r="FJ41" s="59" t="s">
        <v>1817</v>
      </c>
      <c r="FK41" s="60">
        <f t="shared" si="79"/>
        <v>567</v>
      </c>
      <c r="FL41" s="61">
        <f t="shared" si="80"/>
        <v>347.28602403439788</v>
      </c>
      <c r="FN41" s="60">
        <f t="shared" si="81"/>
        <v>62</v>
      </c>
      <c r="FO41" s="61">
        <f t="shared" si="82"/>
        <v>95.887656784051728</v>
      </c>
      <c r="FQ41" s="68">
        <f t="shared" si="83"/>
        <v>262.18011335548596</v>
      </c>
      <c r="FS41" s="63"/>
      <c r="FT41" s="62" t="s">
        <v>66</v>
      </c>
      <c r="FU41" s="63">
        <f t="shared" si="84"/>
        <v>226.75736961451247</v>
      </c>
      <c r="FV41" s="63">
        <f t="shared" si="85"/>
        <v>226.76116961451248</v>
      </c>
      <c r="FW41" s="63">
        <f t="shared" si="86"/>
        <v>23</v>
      </c>
      <c r="FX41" s="49" t="str">
        <f t="shared" si="87"/>
        <v xml:space="preserve">Moorabool </v>
      </c>
      <c r="FY41" s="49">
        <f t="shared" si="88"/>
        <v>176.76012291627009</v>
      </c>
      <c r="FZ41" s="63"/>
      <c r="GC41" s="62" t="s">
        <v>66</v>
      </c>
    </row>
    <row r="42" spans="1:185" ht="14.25" customHeight="1">
      <c r="A42" s="55">
        <v>39</v>
      </c>
      <c r="B42" s="109" t="s">
        <v>1818</v>
      </c>
      <c r="C42" s="110">
        <v>8</v>
      </c>
      <c r="D42" s="111">
        <f t="shared" si="92"/>
        <v>61.213558803274921</v>
      </c>
      <c r="E42" s="110">
        <v>5</v>
      </c>
      <c r="F42" s="111">
        <f t="shared" si="92"/>
        <v>41.939271934239223</v>
      </c>
      <c r="G42" s="110">
        <v>77</v>
      </c>
      <c r="H42" s="111">
        <f t="shared" si="1"/>
        <v>68.031418145834621</v>
      </c>
      <c r="I42" s="110">
        <v>62</v>
      </c>
      <c r="J42" s="111">
        <f t="shared" si="2"/>
        <v>47.918260721710837</v>
      </c>
      <c r="K42" s="110">
        <v>43</v>
      </c>
      <c r="L42" s="111">
        <f t="shared" si="3"/>
        <v>110.7533805537669</v>
      </c>
      <c r="M42" s="110">
        <v>10</v>
      </c>
      <c r="N42" s="111">
        <f t="shared" si="4"/>
        <v>17.673152713712597</v>
      </c>
      <c r="O42" s="110">
        <v>136</v>
      </c>
      <c r="P42" s="111">
        <f t="shared" si="5"/>
        <v>128.81227505209318</v>
      </c>
      <c r="Q42" s="110">
        <v>24</v>
      </c>
      <c r="R42" s="111">
        <f t="shared" si="6"/>
        <v>169.83936027174298</v>
      </c>
      <c r="S42" s="110">
        <v>142</v>
      </c>
      <c r="T42" s="111">
        <f t="shared" si="7"/>
        <v>80.393133746999411</v>
      </c>
      <c r="U42" s="110">
        <v>93</v>
      </c>
      <c r="V42" s="111">
        <f t="shared" si="8"/>
        <v>46.112653708845698</v>
      </c>
      <c r="W42" s="110">
        <v>0</v>
      </c>
      <c r="X42" s="111">
        <f t="shared" si="9"/>
        <v>0</v>
      </c>
      <c r="Y42" s="110">
        <v>31</v>
      </c>
      <c r="Z42" s="111">
        <f t="shared" si="10"/>
        <v>82.09310947513373</v>
      </c>
      <c r="AA42" s="110">
        <v>36</v>
      </c>
      <c r="AB42" s="111">
        <f t="shared" si="11"/>
        <v>30.334948388455867</v>
      </c>
      <c r="AC42" s="110">
        <v>75</v>
      </c>
      <c r="AD42" s="111">
        <f t="shared" si="12"/>
        <v>20.332862514605775</v>
      </c>
      <c r="AE42" s="110">
        <v>6</v>
      </c>
      <c r="AF42" s="111">
        <f t="shared" si="13"/>
        <v>45.61350159647256</v>
      </c>
      <c r="AG42" s="110">
        <v>22</v>
      </c>
      <c r="AH42" s="111">
        <f t="shared" si="14"/>
        <v>102.17350919561584</v>
      </c>
      <c r="AI42" s="110">
        <v>5</v>
      </c>
      <c r="AJ42" s="111">
        <f t="shared" si="15"/>
        <v>31.619553531904128</v>
      </c>
      <c r="AK42" s="110">
        <v>241</v>
      </c>
      <c r="AL42" s="111">
        <f t="shared" si="16"/>
        <v>148.30677965058675</v>
      </c>
      <c r="AM42" s="110">
        <v>49</v>
      </c>
      <c r="AN42" s="111">
        <f t="shared" si="17"/>
        <v>101.28989581610716</v>
      </c>
      <c r="AO42" s="110">
        <v>98</v>
      </c>
      <c r="AP42" s="111">
        <f t="shared" si="18"/>
        <v>68.942714232449504</v>
      </c>
      <c r="AQ42" s="110">
        <v>5</v>
      </c>
      <c r="AR42" s="111">
        <f t="shared" si="19"/>
        <v>47.901896915117838</v>
      </c>
      <c r="AS42" s="110">
        <v>221</v>
      </c>
      <c r="AT42" s="111">
        <f t="shared" si="20"/>
        <v>142.46759023484589</v>
      </c>
      <c r="AU42" s="110">
        <v>6</v>
      </c>
      <c r="AV42" s="111">
        <f t="shared" si="21"/>
        <v>30.67641494963955</v>
      </c>
      <c r="AW42" s="110">
        <v>2</v>
      </c>
      <c r="AX42" s="111">
        <f t="shared" si="22"/>
        <v>8.075913587724612</v>
      </c>
      <c r="AY42" s="110">
        <v>94</v>
      </c>
      <c r="AZ42" s="111">
        <f t="shared" si="23"/>
        <v>77.44146578570134</v>
      </c>
      <c r="BA42" s="110">
        <v>101</v>
      </c>
      <c r="BB42" s="111">
        <f t="shared" si="24"/>
        <v>61.862237085492389</v>
      </c>
      <c r="BC42" s="110">
        <v>222</v>
      </c>
      <c r="BD42" s="111">
        <f t="shared" si="25"/>
        <v>82.372322899505761</v>
      </c>
      <c r="BE42" s="110">
        <v>84</v>
      </c>
      <c r="BF42" s="111">
        <f t="shared" si="26"/>
        <v>125.77486299523854</v>
      </c>
      <c r="BG42" s="110">
        <v>2</v>
      </c>
      <c r="BH42" s="111">
        <f t="shared" si="27"/>
        <v>12.284257723727045</v>
      </c>
      <c r="BI42" s="110">
        <v>2</v>
      </c>
      <c r="BJ42" s="111">
        <f t="shared" si="28"/>
        <v>35.94536304816679</v>
      </c>
      <c r="BK42" s="110">
        <v>87</v>
      </c>
      <c r="BL42" s="111">
        <f t="shared" si="29"/>
        <v>90.326733598430181</v>
      </c>
      <c r="BM42" s="110">
        <v>38</v>
      </c>
      <c r="BN42" s="111">
        <f t="shared" si="30"/>
        <v>190.37122388657883</v>
      </c>
      <c r="BO42" s="110">
        <v>45</v>
      </c>
      <c r="BP42" s="111">
        <f t="shared" si="31"/>
        <v>18.462447382024962</v>
      </c>
      <c r="BQ42" s="110">
        <v>8</v>
      </c>
      <c r="BR42" s="111">
        <f t="shared" si="32"/>
        <v>47.117026915601627</v>
      </c>
      <c r="BS42" s="110">
        <v>185</v>
      </c>
      <c r="BT42" s="111">
        <f t="shared" si="33"/>
        <v>112.33908185572018</v>
      </c>
      <c r="BU42" s="110">
        <v>102</v>
      </c>
      <c r="BV42" s="111">
        <f t="shared" si="34"/>
        <v>62.665495272441319</v>
      </c>
      <c r="BW42" s="110">
        <v>37</v>
      </c>
      <c r="BX42" s="111">
        <f t="shared" si="93"/>
        <v>48.584484479226852</v>
      </c>
      <c r="BY42" s="110">
        <v>0</v>
      </c>
      <c r="BZ42" s="111">
        <f t="shared" si="93"/>
        <v>0</v>
      </c>
      <c r="CA42" s="110">
        <v>3</v>
      </c>
      <c r="CB42" s="111">
        <f t="shared" si="36"/>
        <v>5.7978857043464815</v>
      </c>
      <c r="CC42" s="110">
        <v>15</v>
      </c>
      <c r="CD42" s="111">
        <f t="shared" si="37"/>
        <v>11.818095868393684</v>
      </c>
      <c r="CE42" s="110">
        <v>0</v>
      </c>
      <c r="CF42" s="111">
        <f t="shared" si="38"/>
        <v>0</v>
      </c>
      <c r="CG42" s="110">
        <v>320</v>
      </c>
      <c r="CH42" s="111">
        <f t="shared" si="39"/>
        <v>342.36682465469096</v>
      </c>
      <c r="CI42" s="110">
        <v>55</v>
      </c>
      <c r="CJ42" s="111">
        <f t="shared" si="40"/>
        <v>46.814885431207657</v>
      </c>
      <c r="CK42" s="110">
        <v>1265</v>
      </c>
      <c r="CL42" s="111">
        <f t="shared" si="41"/>
        <v>744.73095490403864</v>
      </c>
      <c r="CM42" s="110">
        <v>39</v>
      </c>
      <c r="CN42" s="111">
        <f t="shared" si="42"/>
        <v>21.774693339735467</v>
      </c>
      <c r="CO42" s="110">
        <v>97</v>
      </c>
      <c r="CP42" s="111">
        <f t="shared" si="43"/>
        <v>175.61328867565857</v>
      </c>
      <c r="CQ42" s="110">
        <v>13</v>
      </c>
      <c r="CR42" s="111">
        <f t="shared" si="44"/>
        <v>26.414174252275686</v>
      </c>
      <c r="CS42" s="110">
        <v>23</v>
      </c>
      <c r="CT42" s="111">
        <f t="shared" si="45"/>
        <v>76.664111196293462</v>
      </c>
      <c r="CU42" s="110">
        <v>173</v>
      </c>
      <c r="CV42" s="111">
        <f t="shared" si="46"/>
        <v>87.382563895342955</v>
      </c>
      <c r="CW42" s="110">
        <v>147</v>
      </c>
      <c r="CX42" s="111">
        <f t="shared" si="47"/>
        <v>113.61967552694023</v>
      </c>
      <c r="CY42" s="110">
        <v>6</v>
      </c>
      <c r="CZ42" s="111">
        <f t="shared" si="48"/>
        <v>16.316319038424933</v>
      </c>
      <c r="DA42" s="110">
        <v>353</v>
      </c>
      <c r="DB42" s="111">
        <f t="shared" si="49"/>
        <v>191.11349326230192</v>
      </c>
      <c r="DC42" s="110">
        <v>101</v>
      </c>
      <c r="DD42" s="111">
        <f t="shared" si="50"/>
        <v>59.811091700470783</v>
      </c>
      <c r="DE42" s="110">
        <v>14</v>
      </c>
      <c r="DF42" s="111">
        <f t="shared" si="51"/>
        <v>69.320657555951669</v>
      </c>
      <c r="DG42" s="110">
        <v>9</v>
      </c>
      <c r="DH42" s="111">
        <f t="shared" si="52"/>
        <v>52.261773416177917</v>
      </c>
      <c r="DI42" s="110">
        <v>2</v>
      </c>
      <c r="DJ42" s="111">
        <f t="shared" si="53"/>
        <v>13.434540202861557</v>
      </c>
      <c r="DK42" s="110">
        <v>20</v>
      </c>
      <c r="DL42" s="111">
        <f t="shared" si="54"/>
        <v>30.931502188403783</v>
      </c>
      <c r="DM42" s="110">
        <v>1</v>
      </c>
      <c r="DN42" s="111">
        <f t="shared" si="55"/>
        <v>8.7865741147526588</v>
      </c>
      <c r="DO42" s="110">
        <v>567</v>
      </c>
      <c r="DP42" s="111">
        <f t="shared" si="56"/>
        <v>505.83449309495774</v>
      </c>
      <c r="DQ42" s="110">
        <v>3</v>
      </c>
      <c r="DR42" s="111">
        <f t="shared" si="57"/>
        <v>39.359748097612176</v>
      </c>
      <c r="DS42" s="110">
        <v>0</v>
      </c>
      <c r="DT42" s="111">
        <f t="shared" si="58"/>
        <v>0</v>
      </c>
      <c r="DU42" s="110">
        <v>2</v>
      </c>
      <c r="DV42" s="111">
        <f t="shared" si="59"/>
        <v>6.567066163191595</v>
      </c>
      <c r="DW42" s="110">
        <v>7</v>
      </c>
      <c r="DX42" s="111">
        <f t="shared" si="60"/>
        <v>43.621860783947156</v>
      </c>
      <c r="DY42" s="110">
        <v>307</v>
      </c>
      <c r="DZ42" s="111">
        <f t="shared" si="61"/>
        <v>268.49746370474026</v>
      </c>
      <c r="EA42" s="110">
        <v>2</v>
      </c>
      <c r="EB42" s="111">
        <f t="shared" si="62"/>
        <v>17.909913136921286</v>
      </c>
      <c r="EC42" s="110">
        <v>15</v>
      </c>
      <c r="ED42" s="111">
        <f t="shared" si="63"/>
        <v>41.347373063564696</v>
      </c>
      <c r="EE42" s="110">
        <v>12</v>
      </c>
      <c r="EF42" s="111">
        <f t="shared" si="64"/>
        <v>59.526762240190486</v>
      </c>
      <c r="EG42" s="110">
        <v>0</v>
      </c>
      <c r="EH42" s="111">
        <f t="shared" si="65"/>
        <v>0</v>
      </c>
      <c r="EI42" s="110">
        <v>36</v>
      </c>
      <c r="EJ42" s="111">
        <f t="shared" si="66"/>
        <v>122.53650566731338</v>
      </c>
      <c r="EK42" s="110">
        <v>45</v>
      </c>
      <c r="EL42" s="111">
        <f t="shared" si="67"/>
        <v>126.3796444519336</v>
      </c>
      <c r="EM42" s="110">
        <v>35</v>
      </c>
      <c r="EN42" s="111">
        <f t="shared" si="68"/>
        <v>77.619089860729176</v>
      </c>
      <c r="EO42" s="110">
        <v>0</v>
      </c>
      <c r="EP42" s="111">
        <f t="shared" si="69"/>
        <v>0</v>
      </c>
      <c r="EQ42" s="110">
        <v>97</v>
      </c>
      <c r="ER42" s="111">
        <f t="shared" si="70"/>
        <v>55.123032335057111</v>
      </c>
      <c r="ES42" s="110">
        <v>67</v>
      </c>
      <c r="ET42" s="111">
        <f t="shared" si="71"/>
        <v>28.159306020207456</v>
      </c>
      <c r="EU42" s="110">
        <v>48</v>
      </c>
      <c r="EV42" s="111">
        <f t="shared" si="72"/>
        <v>111.14713101468068</v>
      </c>
      <c r="EW42" s="110">
        <v>146</v>
      </c>
      <c r="EX42" s="111">
        <f t="shared" si="73"/>
        <v>50.419413546245998</v>
      </c>
      <c r="EY42" s="110">
        <v>468</v>
      </c>
      <c r="EZ42" s="111">
        <f t="shared" si="74"/>
        <v>469.77575234385972</v>
      </c>
      <c r="FA42" s="110">
        <v>40</v>
      </c>
      <c r="FB42" s="111">
        <f t="shared" si="75"/>
        <v>25.184000604416017</v>
      </c>
      <c r="FC42" s="110">
        <v>1</v>
      </c>
      <c r="FD42" s="111">
        <f t="shared" si="94"/>
        <v>15.50147263990079</v>
      </c>
      <c r="FE42" s="110">
        <f t="shared" si="77"/>
        <v>6958</v>
      </c>
      <c r="FF42" s="111">
        <f t="shared" si="94"/>
        <v>104.64627663494392</v>
      </c>
      <c r="FG42" s="57">
        <f t="shared" si="78"/>
        <v>5804</v>
      </c>
      <c r="FH42" s="111">
        <f t="shared" si="94"/>
        <v>115.79870179360297</v>
      </c>
      <c r="FJ42" s="59" t="s">
        <v>1818</v>
      </c>
      <c r="FK42" s="60">
        <f t="shared" si="79"/>
        <v>101</v>
      </c>
      <c r="FL42" s="61">
        <f t="shared" si="80"/>
        <v>61.862237085492389</v>
      </c>
      <c r="FN42" s="60">
        <f t="shared" si="81"/>
        <v>20</v>
      </c>
      <c r="FO42" s="61">
        <f t="shared" si="82"/>
        <v>30.931502188403783</v>
      </c>
      <c r="FQ42" s="68">
        <f t="shared" si="83"/>
        <v>99.997519385542603</v>
      </c>
      <c r="FS42" s="63"/>
      <c r="FT42" s="62" t="s">
        <v>67</v>
      </c>
      <c r="FU42" s="63">
        <f t="shared" si="84"/>
        <v>96.631428405774699</v>
      </c>
      <c r="FV42" s="63">
        <f t="shared" si="85"/>
        <v>96.6353284057747</v>
      </c>
      <c r="FW42" s="63">
        <f t="shared" si="86"/>
        <v>71</v>
      </c>
      <c r="FX42" s="49" t="str">
        <f t="shared" si="87"/>
        <v xml:space="preserve">Bayside </v>
      </c>
      <c r="FY42" s="49">
        <f t="shared" si="88"/>
        <v>174.27543095283198</v>
      </c>
      <c r="FZ42" s="63"/>
      <c r="GC42" s="62" t="s">
        <v>67</v>
      </c>
    </row>
    <row r="43" spans="1:185" ht="14.25" customHeight="1">
      <c r="A43" s="55">
        <v>40</v>
      </c>
      <c r="B43" s="109" t="s">
        <v>1819</v>
      </c>
      <c r="C43" s="110">
        <v>8</v>
      </c>
      <c r="D43" s="111">
        <f t="shared" si="92"/>
        <v>61.213558803274921</v>
      </c>
      <c r="E43" s="110">
        <v>37</v>
      </c>
      <c r="F43" s="111">
        <f t="shared" si="92"/>
        <v>310.35061231337022</v>
      </c>
      <c r="G43" s="110">
        <v>264</v>
      </c>
      <c r="H43" s="111">
        <f t="shared" si="1"/>
        <v>233.2505765000044</v>
      </c>
      <c r="I43" s="110">
        <v>372</v>
      </c>
      <c r="J43" s="111">
        <f t="shared" si="2"/>
        <v>287.50956433026499</v>
      </c>
      <c r="K43" s="110">
        <v>47</v>
      </c>
      <c r="L43" s="111">
        <f t="shared" si="3"/>
        <v>121.0560206052801</v>
      </c>
      <c r="M43" s="110">
        <v>119</v>
      </c>
      <c r="N43" s="111">
        <f t="shared" si="4"/>
        <v>210.31051729317991</v>
      </c>
      <c r="O43" s="110">
        <v>77</v>
      </c>
      <c r="P43" s="111">
        <f t="shared" si="5"/>
        <v>72.93047925743511</v>
      </c>
      <c r="Q43" s="110">
        <v>22</v>
      </c>
      <c r="R43" s="111">
        <f t="shared" si="6"/>
        <v>155.68608024909773</v>
      </c>
      <c r="S43" s="110">
        <v>163</v>
      </c>
      <c r="T43" s="111">
        <f t="shared" si="7"/>
        <v>92.282259160288049</v>
      </c>
      <c r="U43" s="110">
        <v>576</v>
      </c>
      <c r="V43" s="111">
        <f t="shared" si="8"/>
        <v>285.60095200317335</v>
      </c>
      <c r="W43" s="110">
        <v>4</v>
      </c>
      <c r="X43" s="111">
        <f t="shared" si="9"/>
        <v>65.88700378850271</v>
      </c>
      <c r="Y43" s="110">
        <v>73</v>
      </c>
      <c r="Z43" s="111">
        <f t="shared" si="10"/>
        <v>193.31603198983106</v>
      </c>
      <c r="AA43" s="110">
        <v>90</v>
      </c>
      <c r="AB43" s="111">
        <f t="shared" si="11"/>
        <v>75.837370971139663</v>
      </c>
      <c r="AC43" s="110">
        <v>594</v>
      </c>
      <c r="AD43" s="111">
        <f t="shared" si="12"/>
        <v>161.03627111567772</v>
      </c>
      <c r="AE43" s="110">
        <v>22</v>
      </c>
      <c r="AF43" s="111">
        <f t="shared" si="13"/>
        <v>167.2495058537327</v>
      </c>
      <c r="AG43" s="110">
        <v>23</v>
      </c>
      <c r="AH43" s="111">
        <f t="shared" si="14"/>
        <v>106.81775961359837</v>
      </c>
      <c r="AI43" s="110">
        <v>30</v>
      </c>
      <c r="AJ43" s="111">
        <f t="shared" si="15"/>
        <v>189.71732119142476</v>
      </c>
      <c r="AK43" s="110">
        <v>622</v>
      </c>
      <c r="AL43" s="111">
        <f t="shared" si="16"/>
        <v>382.76687528076747</v>
      </c>
      <c r="AM43" s="110">
        <v>39</v>
      </c>
      <c r="AN43" s="111">
        <f t="shared" si="17"/>
        <v>80.618488506697531</v>
      </c>
      <c r="AO43" s="110">
        <v>336</v>
      </c>
      <c r="AP43" s="111">
        <f t="shared" si="18"/>
        <v>236.37502022554116</v>
      </c>
      <c r="AQ43" s="110">
        <v>18</v>
      </c>
      <c r="AR43" s="111">
        <f t="shared" si="19"/>
        <v>172.44682889442421</v>
      </c>
      <c r="AS43" s="110">
        <v>129</v>
      </c>
      <c r="AT43" s="111">
        <f t="shared" si="20"/>
        <v>83.159815114457558</v>
      </c>
      <c r="AU43" s="110">
        <v>23</v>
      </c>
      <c r="AV43" s="111">
        <f t="shared" si="21"/>
        <v>117.59292397361827</v>
      </c>
      <c r="AW43" s="110">
        <v>10</v>
      </c>
      <c r="AX43" s="111">
        <f t="shared" si="22"/>
        <v>40.379567938623055</v>
      </c>
      <c r="AY43" s="110">
        <v>202</v>
      </c>
      <c r="AZ43" s="111">
        <f t="shared" si="23"/>
        <v>166.41676690118797</v>
      </c>
      <c r="BA43" s="110">
        <v>435</v>
      </c>
      <c r="BB43" s="111">
        <f t="shared" si="24"/>
        <v>266.43636764543749</v>
      </c>
      <c r="BC43" s="110">
        <v>423</v>
      </c>
      <c r="BD43" s="111">
        <f t="shared" si="25"/>
        <v>156.95266930851776</v>
      </c>
      <c r="BE43" s="110">
        <v>147</v>
      </c>
      <c r="BF43" s="111">
        <f t="shared" si="26"/>
        <v>220.10601024166741</v>
      </c>
      <c r="BG43" s="110">
        <v>3</v>
      </c>
      <c r="BH43" s="111">
        <f t="shared" si="27"/>
        <v>18.426386585590567</v>
      </c>
      <c r="BI43" s="110">
        <v>2</v>
      </c>
      <c r="BJ43" s="111">
        <f t="shared" si="28"/>
        <v>35.94536304816679</v>
      </c>
      <c r="BK43" s="110">
        <v>164</v>
      </c>
      <c r="BL43" s="111">
        <f t="shared" si="29"/>
        <v>170.27108402462702</v>
      </c>
      <c r="BM43" s="110">
        <v>28</v>
      </c>
      <c r="BN43" s="111">
        <f t="shared" si="30"/>
        <v>140.27353339011071</v>
      </c>
      <c r="BO43" s="110">
        <v>1261</v>
      </c>
      <c r="BP43" s="111">
        <f t="shared" si="31"/>
        <v>517.35880330518842</v>
      </c>
      <c r="BQ43" s="110">
        <v>8</v>
      </c>
      <c r="BR43" s="111">
        <f t="shared" si="32"/>
        <v>47.117026915601627</v>
      </c>
      <c r="BS43" s="110">
        <v>292</v>
      </c>
      <c r="BT43" s="111">
        <f t="shared" si="33"/>
        <v>177.31357784794756</v>
      </c>
      <c r="BU43" s="110">
        <v>295</v>
      </c>
      <c r="BV43" s="111">
        <f t="shared" si="34"/>
        <v>181.23844220951165</v>
      </c>
      <c r="BW43" s="110">
        <v>191</v>
      </c>
      <c r="BX43" s="111">
        <f t="shared" si="93"/>
        <v>250.8009874468197</v>
      </c>
      <c r="BY43" s="110">
        <v>11</v>
      </c>
      <c r="BZ43" s="111">
        <f t="shared" si="93"/>
        <v>146.72535680939041</v>
      </c>
      <c r="CA43" s="110">
        <v>50</v>
      </c>
      <c r="CB43" s="111">
        <f t="shared" si="36"/>
        <v>96.631428405774699</v>
      </c>
      <c r="CC43" s="110">
        <v>104</v>
      </c>
      <c r="CD43" s="111">
        <f t="shared" si="37"/>
        <v>81.938798020862876</v>
      </c>
      <c r="CE43" s="110">
        <v>2</v>
      </c>
      <c r="CF43" s="111">
        <f t="shared" si="38"/>
        <v>20.533880903490758</v>
      </c>
      <c r="CG43" s="110">
        <v>324</v>
      </c>
      <c r="CH43" s="111">
        <f t="shared" si="39"/>
        <v>346.6464099628746</v>
      </c>
      <c r="CI43" s="110">
        <v>277</v>
      </c>
      <c r="CJ43" s="111">
        <f t="shared" si="40"/>
        <v>235.776786626264</v>
      </c>
      <c r="CK43" s="110">
        <v>1314</v>
      </c>
      <c r="CL43" s="111">
        <f t="shared" si="41"/>
        <v>773.57824090427403</v>
      </c>
      <c r="CM43" s="110">
        <v>279</v>
      </c>
      <c r="CN43" s="111">
        <f t="shared" si="42"/>
        <v>155.77280619964603</v>
      </c>
      <c r="CO43" s="110">
        <v>103</v>
      </c>
      <c r="CP43" s="111">
        <f t="shared" si="43"/>
        <v>186.47596632569929</v>
      </c>
      <c r="CQ43" s="110">
        <v>91</v>
      </c>
      <c r="CR43" s="111">
        <f t="shared" si="44"/>
        <v>184.89921976592979</v>
      </c>
      <c r="CS43" s="110">
        <v>29</v>
      </c>
      <c r="CT43" s="111">
        <f t="shared" si="45"/>
        <v>96.663444551848272</v>
      </c>
      <c r="CU43" s="110">
        <v>379</v>
      </c>
      <c r="CV43" s="111">
        <f t="shared" si="46"/>
        <v>191.43347812910395</v>
      </c>
      <c r="CW43" s="110">
        <v>257</v>
      </c>
      <c r="CX43" s="111">
        <f t="shared" si="47"/>
        <v>198.64120143145334</v>
      </c>
      <c r="CY43" s="110">
        <v>62</v>
      </c>
      <c r="CZ43" s="111">
        <f t="shared" si="48"/>
        <v>168.60196339705763</v>
      </c>
      <c r="DA43" s="110">
        <v>352</v>
      </c>
      <c r="DB43" s="111">
        <f t="shared" si="49"/>
        <v>190.57209526439172</v>
      </c>
      <c r="DC43" s="110">
        <v>189</v>
      </c>
      <c r="DD43" s="111">
        <f t="shared" si="50"/>
        <v>111.92372605335623</v>
      </c>
      <c r="DE43" s="110">
        <v>11</v>
      </c>
      <c r="DF43" s="111">
        <f t="shared" si="51"/>
        <v>54.46623093681918</v>
      </c>
      <c r="DG43" s="110">
        <v>10</v>
      </c>
      <c r="DH43" s="111">
        <f t="shared" si="52"/>
        <v>58.068637129086582</v>
      </c>
      <c r="DI43" s="110">
        <v>11</v>
      </c>
      <c r="DJ43" s="111">
        <f t="shared" si="53"/>
        <v>73.889971115738561</v>
      </c>
      <c r="DK43" s="110">
        <v>82</v>
      </c>
      <c r="DL43" s="111">
        <f t="shared" si="54"/>
        <v>126.81915897245548</v>
      </c>
      <c r="DM43" s="110">
        <v>18</v>
      </c>
      <c r="DN43" s="111">
        <f t="shared" si="55"/>
        <v>158.15833406554785</v>
      </c>
      <c r="DO43" s="110">
        <v>496</v>
      </c>
      <c r="DP43" s="111">
        <f t="shared" si="56"/>
        <v>442.49366591728221</v>
      </c>
      <c r="DQ43" s="110">
        <v>10</v>
      </c>
      <c r="DR43" s="111">
        <f t="shared" si="57"/>
        <v>131.19916032537392</v>
      </c>
      <c r="DS43" s="110">
        <v>0</v>
      </c>
      <c r="DT43" s="111">
        <f t="shared" si="58"/>
        <v>0</v>
      </c>
      <c r="DU43" s="110">
        <v>13</v>
      </c>
      <c r="DV43" s="111">
        <f t="shared" si="59"/>
        <v>42.685930060745363</v>
      </c>
      <c r="DW43" s="110">
        <v>26</v>
      </c>
      <c r="DX43" s="111">
        <f t="shared" si="60"/>
        <v>162.02405434037516</v>
      </c>
      <c r="DY43" s="110">
        <v>436</v>
      </c>
      <c r="DZ43" s="111">
        <f t="shared" si="61"/>
        <v>381.31887353507085</v>
      </c>
      <c r="EA43" s="110">
        <v>12</v>
      </c>
      <c r="EB43" s="111">
        <f t="shared" si="62"/>
        <v>107.45947882152772</v>
      </c>
      <c r="EC43" s="110">
        <v>41</v>
      </c>
      <c r="ED43" s="111">
        <f t="shared" si="63"/>
        <v>113.01615304041017</v>
      </c>
      <c r="EE43" s="110">
        <v>27</v>
      </c>
      <c r="EF43" s="111">
        <f t="shared" si="64"/>
        <v>133.93521504042857</v>
      </c>
      <c r="EG43" s="110">
        <v>3</v>
      </c>
      <c r="EH43" s="111">
        <f t="shared" si="65"/>
        <v>49.398979087765518</v>
      </c>
      <c r="EI43" s="110">
        <v>38</v>
      </c>
      <c r="EJ43" s="111">
        <f t="shared" si="66"/>
        <v>129.34408931549746</v>
      </c>
      <c r="EK43" s="110">
        <v>49</v>
      </c>
      <c r="EL43" s="111">
        <f t="shared" si="67"/>
        <v>137.61339062543883</v>
      </c>
      <c r="EM43" s="110">
        <v>61</v>
      </c>
      <c r="EN43" s="111">
        <f t="shared" si="68"/>
        <v>135.27898518584229</v>
      </c>
      <c r="EO43" s="110">
        <v>2</v>
      </c>
      <c r="EP43" s="111">
        <f t="shared" si="69"/>
        <v>53.333333333333336</v>
      </c>
      <c r="EQ43" s="110">
        <v>257</v>
      </c>
      <c r="ER43" s="111">
        <f t="shared" si="70"/>
        <v>146.04762175370803</v>
      </c>
      <c r="ES43" s="110">
        <v>454</v>
      </c>
      <c r="ET43" s="111">
        <f t="shared" si="71"/>
        <v>190.81081989812216</v>
      </c>
      <c r="EU43" s="110">
        <v>130</v>
      </c>
      <c r="EV43" s="111">
        <f t="shared" si="72"/>
        <v>301.02347983142687</v>
      </c>
      <c r="EW43" s="110">
        <v>366</v>
      </c>
      <c r="EX43" s="111">
        <f t="shared" si="73"/>
        <v>126.39387231456189</v>
      </c>
      <c r="EY43" s="110">
        <v>360</v>
      </c>
      <c r="EZ43" s="111">
        <f t="shared" si="74"/>
        <v>361.36596334143064</v>
      </c>
      <c r="FA43" s="110">
        <v>183</v>
      </c>
      <c r="FB43" s="111">
        <f t="shared" si="75"/>
        <v>115.21680276520327</v>
      </c>
      <c r="FC43" s="110">
        <v>6</v>
      </c>
      <c r="FD43" s="111">
        <f t="shared" si="94"/>
        <v>93.008835839404739</v>
      </c>
      <c r="FE43" s="110">
        <f t="shared" si="77"/>
        <v>14074</v>
      </c>
      <c r="FF43" s="111">
        <f t="shared" si="94"/>
        <v>211.66882686981901</v>
      </c>
      <c r="FG43" s="57">
        <f t="shared" si="78"/>
        <v>11515</v>
      </c>
      <c r="FH43" s="111">
        <f t="shared" si="94"/>
        <v>229.74191094992045</v>
      </c>
      <c r="FJ43" s="59" t="s">
        <v>1819</v>
      </c>
      <c r="FK43" s="60">
        <f t="shared" si="79"/>
        <v>435</v>
      </c>
      <c r="FL43" s="61">
        <f t="shared" si="80"/>
        <v>266.43636764543749</v>
      </c>
      <c r="FN43" s="60">
        <f t="shared" si="81"/>
        <v>82</v>
      </c>
      <c r="FO43" s="61">
        <f t="shared" si="82"/>
        <v>126.81915897245548</v>
      </c>
      <c r="FQ43" s="68">
        <f t="shared" si="83"/>
        <v>110.09157433641883</v>
      </c>
      <c r="FS43" s="63"/>
      <c r="FT43" s="62" t="s">
        <v>68</v>
      </c>
      <c r="FU43" s="63">
        <f t="shared" si="84"/>
        <v>111.87797422079353</v>
      </c>
      <c r="FV43" s="63">
        <f t="shared" si="85"/>
        <v>111.88197422079354</v>
      </c>
      <c r="FW43" s="63">
        <f t="shared" si="86"/>
        <v>65</v>
      </c>
      <c r="FX43" s="49" t="str">
        <f t="shared" si="87"/>
        <v xml:space="preserve">Mitchell </v>
      </c>
      <c r="FY43" s="49">
        <f t="shared" si="88"/>
        <v>172.7080624187256</v>
      </c>
      <c r="FZ43" s="63"/>
      <c r="GC43" s="62" t="s">
        <v>68</v>
      </c>
    </row>
    <row r="44" spans="1:185" ht="14.25" customHeight="1">
      <c r="A44" s="55">
        <v>41</v>
      </c>
      <c r="B44" s="109" t="s">
        <v>1820</v>
      </c>
      <c r="C44" s="110">
        <v>0</v>
      </c>
      <c r="D44" s="111">
        <f t="shared" si="92"/>
        <v>0</v>
      </c>
      <c r="E44" s="110">
        <v>0</v>
      </c>
      <c r="F44" s="111">
        <f t="shared" si="92"/>
        <v>0</v>
      </c>
      <c r="G44" s="110">
        <v>0</v>
      </c>
      <c r="H44" s="111">
        <f t="shared" si="1"/>
        <v>0</v>
      </c>
      <c r="I44" s="110">
        <v>0</v>
      </c>
      <c r="J44" s="111">
        <f t="shared" si="2"/>
        <v>0</v>
      </c>
      <c r="K44" s="110">
        <v>0</v>
      </c>
      <c r="L44" s="111">
        <f t="shared" si="3"/>
        <v>0</v>
      </c>
      <c r="M44" s="110">
        <v>0</v>
      </c>
      <c r="N44" s="111">
        <f t="shared" si="4"/>
        <v>0</v>
      </c>
      <c r="O44" s="110">
        <v>0</v>
      </c>
      <c r="P44" s="111">
        <f t="shared" si="5"/>
        <v>0</v>
      </c>
      <c r="Q44" s="110">
        <v>0</v>
      </c>
      <c r="R44" s="111">
        <f t="shared" si="6"/>
        <v>0</v>
      </c>
      <c r="S44" s="110">
        <v>0</v>
      </c>
      <c r="T44" s="111">
        <f t="shared" si="7"/>
        <v>0</v>
      </c>
      <c r="U44" s="110">
        <v>2</v>
      </c>
      <c r="V44" s="111">
        <f t="shared" si="8"/>
        <v>0.99166997223324083</v>
      </c>
      <c r="W44" s="110">
        <v>0</v>
      </c>
      <c r="X44" s="111">
        <f t="shared" si="9"/>
        <v>0</v>
      </c>
      <c r="Y44" s="110">
        <v>0</v>
      </c>
      <c r="Z44" s="111">
        <f t="shared" si="10"/>
        <v>0</v>
      </c>
      <c r="AA44" s="110">
        <v>0</v>
      </c>
      <c r="AB44" s="111">
        <f t="shared" si="11"/>
        <v>0</v>
      </c>
      <c r="AC44" s="110">
        <v>1</v>
      </c>
      <c r="AD44" s="111">
        <f t="shared" si="12"/>
        <v>0.27110483352807702</v>
      </c>
      <c r="AE44" s="110">
        <v>0</v>
      </c>
      <c r="AF44" s="111">
        <f t="shared" si="13"/>
        <v>0</v>
      </c>
      <c r="AG44" s="110">
        <v>0</v>
      </c>
      <c r="AH44" s="111">
        <f t="shared" si="14"/>
        <v>0</v>
      </c>
      <c r="AI44" s="110">
        <v>0</v>
      </c>
      <c r="AJ44" s="111">
        <f t="shared" si="15"/>
        <v>0</v>
      </c>
      <c r="AK44" s="110">
        <v>1</v>
      </c>
      <c r="AL44" s="111">
        <f t="shared" si="16"/>
        <v>0.61538082842567121</v>
      </c>
      <c r="AM44" s="110">
        <v>0</v>
      </c>
      <c r="AN44" s="111">
        <f t="shared" si="17"/>
        <v>0</v>
      </c>
      <c r="AO44" s="110">
        <v>0</v>
      </c>
      <c r="AP44" s="111">
        <f t="shared" si="18"/>
        <v>0</v>
      </c>
      <c r="AQ44" s="110">
        <v>0</v>
      </c>
      <c r="AR44" s="111">
        <f t="shared" si="19"/>
        <v>0</v>
      </c>
      <c r="AS44" s="110">
        <v>1</v>
      </c>
      <c r="AT44" s="111">
        <f t="shared" si="20"/>
        <v>0.64464972956943845</v>
      </c>
      <c r="AU44" s="110">
        <v>0</v>
      </c>
      <c r="AV44" s="111">
        <f t="shared" si="21"/>
        <v>0</v>
      </c>
      <c r="AW44" s="110">
        <v>0</v>
      </c>
      <c r="AX44" s="111">
        <f t="shared" si="22"/>
        <v>0</v>
      </c>
      <c r="AY44" s="110">
        <v>0</v>
      </c>
      <c r="AZ44" s="111">
        <f t="shared" si="23"/>
        <v>0</v>
      </c>
      <c r="BA44" s="110">
        <v>10</v>
      </c>
      <c r="BB44" s="111">
        <f t="shared" si="24"/>
        <v>6.1249739688606324</v>
      </c>
      <c r="BC44" s="110">
        <v>0</v>
      </c>
      <c r="BD44" s="111">
        <f t="shared" si="25"/>
        <v>0</v>
      </c>
      <c r="BE44" s="110">
        <v>0</v>
      </c>
      <c r="BF44" s="111">
        <f t="shared" si="26"/>
        <v>0</v>
      </c>
      <c r="BG44" s="110">
        <v>0</v>
      </c>
      <c r="BH44" s="111">
        <f t="shared" si="27"/>
        <v>0</v>
      </c>
      <c r="BI44" s="110">
        <v>0</v>
      </c>
      <c r="BJ44" s="111">
        <f t="shared" si="28"/>
        <v>0</v>
      </c>
      <c r="BK44" s="110">
        <v>1</v>
      </c>
      <c r="BL44" s="111">
        <f t="shared" si="29"/>
        <v>1.0382383172233354</v>
      </c>
      <c r="BM44" s="110">
        <v>0</v>
      </c>
      <c r="BN44" s="111">
        <f t="shared" si="30"/>
        <v>0</v>
      </c>
      <c r="BO44" s="110">
        <v>1</v>
      </c>
      <c r="BP44" s="111">
        <f t="shared" si="31"/>
        <v>0.41027660848944358</v>
      </c>
      <c r="BQ44" s="110">
        <v>0</v>
      </c>
      <c r="BR44" s="111">
        <f t="shared" si="32"/>
        <v>0</v>
      </c>
      <c r="BS44" s="110">
        <v>0</v>
      </c>
      <c r="BT44" s="111">
        <f t="shared" si="33"/>
        <v>0</v>
      </c>
      <c r="BU44" s="110">
        <v>0</v>
      </c>
      <c r="BV44" s="111">
        <f t="shared" si="34"/>
        <v>0</v>
      </c>
      <c r="BW44" s="110">
        <v>0</v>
      </c>
      <c r="BX44" s="111">
        <f t="shared" si="93"/>
        <v>0</v>
      </c>
      <c r="BY44" s="110">
        <v>0</v>
      </c>
      <c r="BZ44" s="111">
        <f t="shared" si="93"/>
        <v>0</v>
      </c>
      <c r="CA44" s="110">
        <v>0</v>
      </c>
      <c r="CB44" s="111">
        <f t="shared" si="36"/>
        <v>0</v>
      </c>
      <c r="CC44" s="110">
        <v>0</v>
      </c>
      <c r="CD44" s="111">
        <f t="shared" si="37"/>
        <v>0</v>
      </c>
      <c r="CE44" s="110">
        <v>0</v>
      </c>
      <c r="CF44" s="111">
        <f t="shared" si="38"/>
        <v>0</v>
      </c>
      <c r="CG44" s="110">
        <v>0</v>
      </c>
      <c r="CH44" s="111">
        <f t="shared" si="39"/>
        <v>0</v>
      </c>
      <c r="CI44" s="110">
        <v>0</v>
      </c>
      <c r="CJ44" s="111">
        <f t="shared" si="40"/>
        <v>0</v>
      </c>
      <c r="CK44" s="110">
        <v>0</v>
      </c>
      <c r="CL44" s="111">
        <f t="shared" si="41"/>
        <v>0</v>
      </c>
      <c r="CM44" s="110">
        <v>0</v>
      </c>
      <c r="CN44" s="111">
        <f t="shared" si="42"/>
        <v>0</v>
      </c>
      <c r="CO44" s="110">
        <v>0</v>
      </c>
      <c r="CP44" s="111">
        <f t="shared" si="43"/>
        <v>0</v>
      </c>
      <c r="CQ44" s="110">
        <v>0</v>
      </c>
      <c r="CR44" s="111">
        <f t="shared" si="44"/>
        <v>0</v>
      </c>
      <c r="CS44" s="110">
        <v>0</v>
      </c>
      <c r="CT44" s="111">
        <f t="shared" si="45"/>
        <v>0</v>
      </c>
      <c r="CU44" s="110">
        <v>0</v>
      </c>
      <c r="CV44" s="111">
        <f t="shared" si="46"/>
        <v>0</v>
      </c>
      <c r="CW44" s="110">
        <v>0</v>
      </c>
      <c r="CX44" s="111">
        <f t="shared" si="47"/>
        <v>0</v>
      </c>
      <c r="CY44" s="110">
        <v>0</v>
      </c>
      <c r="CZ44" s="111">
        <f t="shared" si="48"/>
        <v>0</v>
      </c>
      <c r="DA44" s="110">
        <v>1</v>
      </c>
      <c r="DB44" s="111">
        <f t="shared" si="49"/>
        <v>0.54139799791020371</v>
      </c>
      <c r="DC44" s="110">
        <v>0</v>
      </c>
      <c r="DD44" s="111">
        <f t="shared" si="50"/>
        <v>0</v>
      </c>
      <c r="DE44" s="110">
        <v>0</v>
      </c>
      <c r="DF44" s="111">
        <f t="shared" si="51"/>
        <v>0</v>
      </c>
      <c r="DG44" s="110">
        <v>0</v>
      </c>
      <c r="DH44" s="111">
        <f t="shared" si="52"/>
        <v>0</v>
      </c>
      <c r="DI44" s="110">
        <v>0</v>
      </c>
      <c r="DJ44" s="111">
        <f t="shared" si="53"/>
        <v>0</v>
      </c>
      <c r="DK44" s="110">
        <v>1</v>
      </c>
      <c r="DL44" s="111">
        <f t="shared" si="54"/>
        <v>1.5465751094201892</v>
      </c>
      <c r="DM44" s="110">
        <v>0</v>
      </c>
      <c r="DN44" s="111">
        <f t="shared" si="55"/>
        <v>0</v>
      </c>
      <c r="DO44" s="110">
        <v>0</v>
      </c>
      <c r="DP44" s="111">
        <f t="shared" si="56"/>
        <v>0</v>
      </c>
      <c r="DQ44" s="110">
        <v>0</v>
      </c>
      <c r="DR44" s="111">
        <f t="shared" si="57"/>
        <v>0</v>
      </c>
      <c r="DS44" s="110">
        <v>0</v>
      </c>
      <c r="DT44" s="111">
        <f t="shared" si="58"/>
        <v>0</v>
      </c>
      <c r="DU44" s="110">
        <v>0</v>
      </c>
      <c r="DV44" s="111">
        <f t="shared" si="59"/>
        <v>0</v>
      </c>
      <c r="DW44" s="110">
        <v>0</v>
      </c>
      <c r="DX44" s="111">
        <f t="shared" si="60"/>
        <v>0</v>
      </c>
      <c r="DY44" s="110">
        <v>0</v>
      </c>
      <c r="DZ44" s="111">
        <f t="shared" si="61"/>
        <v>0</v>
      </c>
      <c r="EA44" s="110">
        <v>0</v>
      </c>
      <c r="EB44" s="111">
        <f t="shared" si="62"/>
        <v>0</v>
      </c>
      <c r="EC44" s="110">
        <v>0</v>
      </c>
      <c r="ED44" s="111">
        <f t="shared" si="63"/>
        <v>0</v>
      </c>
      <c r="EE44" s="110">
        <v>0</v>
      </c>
      <c r="EF44" s="111">
        <f t="shared" si="64"/>
        <v>0</v>
      </c>
      <c r="EG44" s="110">
        <v>0</v>
      </c>
      <c r="EH44" s="111">
        <f t="shared" si="65"/>
        <v>0</v>
      </c>
      <c r="EI44" s="110">
        <v>1</v>
      </c>
      <c r="EJ44" s="111">
        <f t="shared" si="66"/>
        <v>3.4037918240920386</v>
      </c>
      <c r="EK44" s="110">
        <v>0</v>
      </c>
      <c r="EL44" s="111">
        <f t="shared" si="67"/>
        <v>0</v>
      </c>
      <c r="EM44" s="110">
        <v>0</v>
      </c>
      <c r="EN44" s="111">
        <f t="shared" si="68"/>
        <v>0</v>
      </c>
      <c r="EO44" s="110">
        <v>0</v>
      </c>
      <c r="EP44" s="111">
        <f t="shared" si="69"/>
        <v>0</v>
      </c>
      <c r="EQ44" s="110">
        <v>1</v>
      </c>
      <c r="ER44" s="111">
        <f t="shared" si="70"/>
        <v>0.5682786838665681</v>
      </c>
      <c r="ES44" s="110">
        <v>3</v>
      </c>
      <c r="ET44" s="111">
        <f t="shared" si="71"/>
        <v>1.2608644486660054</v>
      </c>
      <c r="EU44" s="110">
        <v>0</v>
      </c>
      <c r="EV44" s="111">
        <f t="shared" si="72"/>
        <v>0</v>
      </c>
      <c r="EW44" s="110">
        <v>0</v>
      </c>
      <c r="EX44" s="111">
        <f t="shared" si="73"/>
        <v>0</v>
      </c>
      <c r="EY44" s="110">
        <v>0</v>
      </c>
      <c r="EZ44" s="111">
        <f t="shared" si="74"/>
        <v>0</v>
      </c>
      <c r="FA44" s="110">
        <v>0</v>
      </c>
      <c r="FB44" s="111">
        <f t="shared" si="75"/>
        <v>0</v>
      </c>
      <c r="FC44" s="110">
        <v>0</v>
      </c>
      <c r="FD44" s="111">
        <f t="shared" si="94"/>
        <v>0</v>
      </c>
      <c r="FE44" s="110">
        <f t="shared" si="77"/>
        <v>24</v>
      </c>
      <c r="FF44" s="111">
        <f t="shared" si="94"/>
        <v>0.36095295188828025</v>
      </c>
      <c r="FG44" s="57">
        <f t="shared" si="78"/>
        <v>23</v>
      </c>
      <c r="FH44" s="111">
        <f t="shared" si="94"/>
        <v>0.45888527588781336</v>
      </c>
      <c r="FJ44" s="59" t="s">
        <v>1820</v>
      </c>
      <c r="FK44" s="60">
        <f t="shared" si="79"/>
        <v>10</v>
      </c>
      <c r="FL44" s="61">
        <f t="shared" si="80"/>
        <v>6.1249739688606324</v>
      </c>
      <c r="FN44" s="60">
        <f t="shared" si="81"/>
        <v>1</v>
      </c>
      <c r="FO44" s="61">
        <f t="shared" si="82"/>
        <v>1.5465751094201892</v>
      </c>
      <c r="FQ44" s="68">
        <f t="shared" si="83"/>
        <v>296.0346918525596</v>
      </c>
      <c r="FS44" s="63"/>
      <c r="FT44" s="62" t="s">
        <v>69</v>
      </c>
      <c r="FU44" s="63">
        <f t="shared" si="84"/>
        <v>30.800821355236142</v>
      </c>
      <c r="FV44" s="63">
        <f t="shared" si="85"/>
        <v>30.804921355236143</v>
      </c>
      <c r="FW44" s="63">
        <f t="shared" si="86"/>
        <v>79</v>
      </c>
      <c r="FX44" s="49" t="str">
        <f t="shared" si="87"/>
        <v xml:space="preserve">Kingston </v>
      </c>
      <c r="FY44" s="49">
        <f t="shared" si="88"/>
        <v>172.45567160553802</v>
      </c>
      <c r="FZ44" s="63"/>
      <c r="GC44" s="62" t="s">
        <v>69</v>
      </c>
    </row>
    <row r="45" spans="1:185" ht="14.25" customHeight="1">
      <c r="A45" s="55">
        <v>42</v>
      </c>
      <c r="B45" s="109" t="s">
        <v>1821</v>
      </c>
      <c r="C45" s="110">
        <v>43</v>
      </c>
      <c r="D45" s="111">
        <f t="shared" si="92"/>
        <v>329.02287856760273</v>
      </c>
      <c r="E45" s="110">
        <v>98</v>
      </c>
      <c r="F45" s="111">
        <f t="shared" si="92"/>
        <v>822.00972991108881</v>
      </c>
      <c r="G45" s="110">
        <v>860</v>
      </c>
      <c r="H45" s="111">
        <f t="shared" si="1"/>
        <v>759.8314234469841</v>
      </c>
      <c r="I45" s="110">
        <v>439</v>
      </c>
      <c r="J45" s="111">
        <f t="shared" si="2"/>
        <v>339.29220091662995</v>
      </c>
      <c r="K45" s="110">
        <v>198</v>
      </c>
      <c r="L45" s="111">
        <f t="shared" si="3"/>
        <v>509.98068254990341</v>
      </c>
      <c r="M45" s="110">
        <v>293</v>
      </c>
      <c r="N45" s="111">
        <f t="shared" si="4"/>
        <v>517.82337451177909</v>
      </c>
      <c r="O45" s="110">
        <v>338</v>
      </c>
      <c r="P45" s="111">
        <f t="shared" si="5"/>
        <v>320.1363894677022</v>
      </c>
      <c r="Q45" s="110">
        <v>83</v>
      </c>
      <c r="R45" s="111">
        <f t="shared" si="6"/>
        <v>587.36112093977772</v>
      </c>
      <c r="S45" s="110">
        <v>789</v>
      </c>
      <c r="T45" s="111">
        <f t="shared" si="7"/>
        <v>446.69142624213049</v>
      </c>
      <c r="U45" s="110">
        <v>1336</v>
      </c>
      <c r="V45" s="111">
        <f t="shared" si="8"/>
        <v>662.43554145180485</v>
      </c>
      <c r="W45" s="110">
        <v>33</v>
      </c>
      <c r="X45" s="111">
        <f t="shared" si="9"/>
        <v>543.56778125514734</v>
      </c>
      <c r="Y45" s="110">
        <v>202</v>
      </c>
      <c r="Z45" s="111">
        <f t="shared" si="10"/>
        <v>534.92929399925845</v>
      </c>
      <c r="AA45" s="110">
        <v>440</v>
      </c>
      <c r="AB45" s="111">
        <f t="shared" si="11"/>
        <v>370.76048030334948</v>
      </c>
      <c r="AC45" s="110">
        <v>1314</v>
      </c>
      <c r="AD45" s="111">
        <f t="shared" si="12"/>
        <v>356.23175125589313</v>
      </c>
      <c r="AE45" s="110">
        <v>58</v>
      </c>
      <c r="AF45" s="111">
        <f t="shared" si="13"/>
        <v>440.93051543256803</v>
      </c>
      <c r="AG45" s="110">
        <v>102</v>
      </c>
      <c r="AH45" s="111">
        <f t="shared" si="14"/>
        <v>473.71354263421881</v>
      </c>
      <c r="AI45" s="110">
        <v>97</v>
      </c>
      <c r="AJ45" s="111">
        <f t="shared" si="15"/>
        <v>613.41933851894009</v>
      </c>
      <c r="AK45" s="110">
        <v>972</v>
      </c>
      <c r="AL45" s="111">
        <f t="shared" si="16"/>
        <v>598.15016522975247</v>
      </c>
      <c r="AM45" s="110">
        <v>303</v>
      </c>
      <c r="AN45" s="111">
        <f t="shared" si="17"/>
        <v>626.34364147511155</v>
      </c>
      <c r="AO45" s="110">
        <v>817</v>
      </c>
      <c r="AP45" s="111">
        <f t="shared" si="18"/>
        <v>574.75711763174741</v>
      </c>
      <c r="AQ45" s="110">
        <v>50</v>
      </c>
      <c r="AR45" s="111">
        <f t="shared" si="19"/>
        <v>479.0189691511784</v>
      </c>
      <c r="AS45" s="110">
        <v>504</v>
      </c>
      <c r="AT45" s="111">
        <f t="shared" si="20"/>
        <v>324.90346370299699</v>
      </c>
      <c r="AU45" s="110">
        <v>114</v>
      </c>
      <c r="AV45" s="111">
        <f t="shared" si="21"/>
        <v>582.85188404315147</v>
      </c>
      <c r="AW45" s="110">
        <v>73</v>
      </c>
      <c r="AX45" s="111">
        <f t="shared" si="22"/>
        <v>294.77084595194833</v>
      </c>
      <c r="AY45" s="110">
        <v>654</v>
      </c>
      <c r="AZ45" s="111">
        <f t="shared" si="23"/>
        <v>538.79487897711351</v>
      </c>
      <c r="BA45" s="110">
        <v>1311</v>
      </c>
      <c r="BB45" s="111">
        <f t="shared" si="24"/>
        <v>802.98408731762902</v>
      </c>
      <c r="BC45" s="110">
        <v>1505</v>
      </c>
      <c r="BD45" s="111">
        <f t="shared" si="25"/>
        <v>558.42498181872156</v>
      </c>
      <c r="BE45" s="110">
        <v>434</v>
      </c>
      <c r="BF45" s="111">
        <f t="shared" si="26"/>
        <v>649.83679214206575</v>
      </c>
      <c r="BG45" s="110">
        <v>65</v>
      </c>
      <c r="BH45" s="111">
        <f t="shared" si="27"/>
        <v>399.23837602112894</v>
      </c>
      <c r="BI45" s="110">
        <v>35</v>
      </c>
      <c r="BJ45" s="111">
        <f t="shared" si="28"/>
        <v>629.04385334291874</v>
      </c>
      <c r="BK45" s="110">
        <v>588</v>
      </c>
      <c r="BL45" s="111">
        <f t="shared" si="29"/>
        <v>610.48413052732133</v>
      </c>
      <c r="BM45" s="110">
        <v>125</v>
      </c>
      <c r="BN45" s="111">
        <f t="shared" si="30"/>
        <v>626.22113120585141</v>
      </c>
      <c r="BO45" s="110">
        <v>1128</v>
      </c>
      <c r="BP45" s="111">
        <f t="shared" si="31"/>
        <v>462.79201437609237</v>
      </c>
      <c r="BQ45" s="110">
        <v>71</v>
      </c>
      <c r="BR45" s="111">
        <f t="shared" si="32"/>
        <v>418.16361387596442</v>
      </c>
      <c r="BS45" s="110">
        <v>787</v>
      </c>
      <c r="BT45" s="111">
        <f t="shared" si="33"/>
        <v>477.89652659703671</v>
      </c>
      <c r="BU45" s="110">
        <v>578</v>
      </c>
      <c r="BV45" s="111">
        <f t="shared" si="34"/>
        <v>355.10447321050077</v>
      </c>
      <c r="BW45" s="110">
        <v>484</v>
      </c>
      <c r="BX45" s="111">
        <f t="shared" si="93"/>
        <v>635.53758075529174</v>
      </c>
      <c r="BY45" s="110">
        <v>58</v>
      </c>
      <c r="BZ45" s="111">
        <f t="shared" si="93"/>
        <v>773.64279044951309</v>
      </c>
      <c r="CA45" s="110">
        <v>174</v>
      </c>
      <c r="CB45" s="111">
        <f t="shared" si="36"/>
        <v>336.27737085209594</v>
      </c>
      <c r="CC45" s="110">
        <v>336</v>
      </c>
      <c r="CD45" s="111">
        <f t="shared" si="37"/>
        <v>264.72534745201853</v>
      </c>
      <c r="CE45" s="110">
        <v>33</v>
      </c>
      <c r="CF45" s="111">
        <f t="shared" si="38"/>
        <v>338.80903490759755</v>
      </c>
      <c r="CG45" s="110">
        <v>788</v>
      </c>
      <c r="CH45" s="111">
        <f t="shared" si="39"/>
        <v>843.07830571217642</v>
      </c>
      <c r="CI45" s="110">
        <v>376</v>
      </c>
      <c r="CJ45" s="111">
        <f t="shared" si="40"/>
        <v>320.04358040243778</v>
      </c>
      <c r="CK45" s="110">
        <v>3471</v>
      </c>
      <c r="CL45" s="111">
        <f t="shared" si="41"/>
        <v>2043.4475450370894</v>
      </c>
      <c r="CM45" s="110">
        <v>1325</v>
      </c>
      <c r="CN45" s="111">
        <f t="shared" si="42"/>
        <v>739.7812480807562</v>
      </c>
      <c r="CO45" s="110">
        <v>468</v>
      </c>
      <c r="CP45" s="111">
        <f t="shared" si="43"/>
        <v>847.28885670317732</v>
      </c>
      <c r="CQ45" s="110">
        <v>213</v>
      </c>
      <c r="CR45" s="111">
        <f t="shared" si="44"/>
        <v>432.78608582574776</v>
      </c>
      <c r="CS45" s="110">
        <v>174</v>
      </c>
      <c r="CT45" s="111">
        <f t="shared" si="45"/>
        <v>579.98066731108963</v>
      </c>
      <c r="CU45" s="110">
        <v>887</v>
      </c>
      <c r="CV45" s="111">
        <f t="shared" si="46"/>
        <v>448.02505303566016</v>
      </c>
      <c r="CW45" s="110">
        <v>747</v>
      </c>
      <c r="CX45" s="111">
        <f t="shared" si="47"/>
        <v>577.37345318792075</v>
      </c>
      <c r="CY45" s="110">
        <v>154</v>
      </c>
      <c r="CZ45" s="111">
        <f t="shared" si="48"/>
        <v>418.78552198623987</v>
      </c>
      <c r="DA45" s="110">
        <v>1040</v>
      </c>
      <c r="DB45" s="111">
        <f t="shared" si="49"/>
        <v>563.05391782661184</v>
      </c>
      <c r="DC45" s="110">
        <v>615</v>
      </c>
      <c r="DD45" s="111">
        <f t="shared" si="50"/>
        <v>364.19625144346077</v>
      </c>
      <c r="DE45" s="110">
        <v>92</v>
      </c>
      <c r="DF45" s="111">
        <f t="shared" si="51"/>
        <v>455.53574965339669</v>
      </c>
      <c r="DG45" s="110">
        <v>68</v>
      </c>
      <c r="DH45" s="111">
        <f t="shared" si="52"/>
        <v>394.86673247778873</v>
      </c>
      <c r="DI45" s="110">
        <v>68</v>
      </c>
      <c r="DJ45" s="111">
        <f t="shared" si="53"/>
        <v>456.77436689729291</v>
      </c>
      <c r="DK45" s="110">
        <v>131</v>
      </c>
      <c r="DL45" s="111">
        <f t="shared" si="54"/>
        <v>202.60133933404475</v>
      </c>
      <c r="DM45" s="110">
        <v>83</v>
      </c>
      <c r="DN45" s="111">
        <f t="shared" si="55"/>
        <v>729.28565152447061</v>
      </c>
      <c r="DO45" s="110">
        <v>1152</v>
      </c>
      <c r="DP45" s="111">
        <f t="shared" si="56"/>
        <v>1027.7272240659458</v>
      </c>
      <c r="DQ45" s="110">
        <v>47</v>
      </c>
      <c r="DR45" s="111">
        <f t="shared" si="57"/>
        <v>616.63605352925742</v>
      </c>
      <c r="DS45" s="110">
        <v>23</v>
      </c>
      <c r="DT45" s="111">
        <f t="shared" si="58"/>
        <v>753.11067452521286</v>
      </c>
      <c r="DU45" s="110">
        <v>121</v>
      </c>
      <c r="DV45" s="111">
        <f t="shared" si="59"/>
        <v>397.30750287309149</v>
      </c>
      <c r="DW45" s="110">
        <v>68</v>
      </c>
      <c r="DX45" s="111">
        <f t="shared" si="60"/>
        <v>423.75521904405809</v>
      </c>
      <c r="DY45" s="110">
        <v>1113</v>
      </c>
      <c r="DZ45" s="111">
        <f t="shared" si="61"/>
        <v>973.41262900122445</v>
      </c>
      <c r="EA45" s="110">
        <v>74</v>
      </c>
      <c r="EB45" s="111">
        <f t="shared" si="62"/>
        <v>662.66678606608764</v>
      </c>
      <c r="EC45" s="110">
        <v>132</v>
      </c>
      <c r="ED45" s="111">
        <f t="shared" si="63"/>
        <v>363.85688295936933</v>
      </c>
      <c r="EE45" s="110">
        <v>109</v>
      </c>
      <c r="EF45" s="111">
        <f t="shared" si="64"/>
        <v>540.70142368173026</v>
      </c>
      <c r="EG45" s="110">
        <v>26</v>
      </c>
      <c r="EH45" s="111">
        <f t="shared" si="65"/>
        <v>428.12448542730118</v>
      </c>
      <c r="EI45" s="110">
        <v>168</v>
      </c>
      <c r="EJ45" s="111">
        <f t="shared" si="66"/>
        <v>571.83702644746245</v>
      </c>
      <c r="EK45" s="110">
        <v>174</v>
      </c>
      <c r="EL45" s="111">
        <f t="shared" si="67"/>
        <v>488.66795854747664</v>
      </c>
      <c r="EM45" s="110">
        <v>254</v>
      </c>
      <c r="EN45" s="111">
        <f t="shared" si="68"/>
        <v>563.29282356072031</v>
      </c>
      <c r="EO45" s="110">
        <v>22</v>
      </c>
      <c r="EP45" s="111">
        <f t="shared" si="69"/>
        <v>586.66666666666663</v>
      </c>
      <c r="EQ45" s="110">
        <v>664</v>
      </c>
      <c r="ER45" s="111">
        <f t="shared" si="70"/>
        <v>377.33704608740123</v>
      </c>
      <c r="ES45" s="110">
        <v>1144</v>
      </c>
      <c r="ET45" s="111">
        <f t="shared" si="71"/>
        <v>480.80964309130337</v>
      </c>
      <c r="EU45" s="110">
        <v>176</v>
      </c>
      <c r="EV45" s="111">
        <f t="shared" si="72"/>
        <v>407.53948038716248</v>
      </c>
      <c r="EW45" s="110">
        <v>1685</v>
      </c>
      <c r="EX45" s="111">
        <f t="shared" si="73"/>
        <v>581.89528647551026</v>
      </c>
      <c r="EY45" s="110">
        <v>2415</v>
      </c>
      <c r="EZ45" s="111">
        <f t="shared" si="74"/>
        <v>2424.1633374154303</v>
      </c>
      <c r="FA45" s="110">
        <v>493</v>
      </c>
      <c r="FB45" s="111">
        <f t="shared" si="75"/>
        <v>310.39280744942738</v>
      </c>
      <c r="FC45" s="110">
        <v>28</v>
      </c>
      <c r="FD45" s="111">
        <f t="shared" si="94"/>
        <v>434.04123391722214</v>
      </c>
      <c r="FE45" s="110">
        <f t="shared" si="77"/>
        <v>38710</v>
      </c>
      <c r="FF45" s="111">
        <f t="shared" si="94"/>
        <v>582.1870319831387</v>
      </c>
      <c r="FG45" s="57">
        <f t="shared" si="78"/>
        <v>29723</v>
      </c>
      <c r="FH45" s="111">
        <f t="shared" si="94"/>
        <v>593.01943718319455</v>
      </c>
      <c r="FJ45" s="59" t="s">
        <v>1821</v>
      </c>
      <c r="FK45" s="60">
        <f t="shared" si="79"/>
        <v>1311</v>
      </c>
      <c r="FL45" s="61">
        <f t="shared" si="80"/>
        <v>802.98408731762902</v>
      </c>
      <c r="FN45" s="60">
        <f t="shared" si="81"/>
        <v>131</v>
      </c>
      <c r="FO45" s="61">
        <f t="shared" si="82"/>
        <v>202.60133933404475</v>
      </c>
      <c r="FQ45" s="68">
        <f t="shared" si="83"/>
        <v>296.33700841122578</v>
      </c>
      <c r="FS45" s="63"/>
      <c r="FT45" s="62" t="s">
        <v>70</v>
      </c>
      <c r="FU45" s="63">
        <f t="shared" si="84"/>
        <v>450.42635368632784</v>
      </c>
      <c r="FV45" s="63">
        <f t="shared" si="85"/>
        <v>450.43055368632787</v>
      </c>
      <c r="FW45" s="63">
        <f t="shared" si="86"/>
        <v>4</v>
      </c>
      <c r="FX45" s="49" t="str">
        <f t="shared" si="87"/>
        <v xml:space="preserve">Bass Coast </v>
      </c>
      <c r="FY45" s="49">
        <f t="shared" si="88"/>
        <v>167.41790083708949</v>
      </c>
      <c r="FZ45" s="63"/>
      <c r="GC45" s="62" t="s">
        <v>70</v>
      </c>
    </row>
    <row r="46" spans="1:185" ht="14.25" customHeight="1">
      <c r="A46" s="55">
        <v>43</v>
      </c>
      <c r="B46" s="109" t="s">
        <v>1822</v>
      </c>
      <c r="C46" s="110">
        <v>0</v>
      </c>
      <c r="D46" s="111">
        <f t="shared" si="92"/>
        <v>0</v>
      </c>
      <c r="E46" s="110">
        <v>4</v>
      </c>
      <c r="F46" s="111">
        <f t="shared" si="92"/>
        <v>33.551417547391374</v>
      </c>
      <c r="G46" s="110">
        <v>54</v>
      </c>
      <c r="H46" s="111">
        <f t="shared" si="1"/>
        <v>47.710345193182725</v>
      </c>
      <c r="I46" s="110">
        <v>40</v>
      </c>
      <c r="J46" s="111">
        <f t="shared" si="2"/>
        <v>30.915006917232798</v>
      </c>
      <c r="K46" s="110">
        <v>15</v>
      </c>
      <c r="L46" s="111">
        <f t="shared" si="3"/>
        <v>38.634900193174502</v>
      </c>
      <c r="M46" s="110">
        <v>22</v>
      </c>
      <c r="N46" s="111">
        <f t="shared" si="4"/>
        <v>38.88093597016772</v>
      </c>
      <c r="O46" s="110">
        <v>18</v>
      </c>
      <c r="P46" s="111">
        <f t="shared" si="5"/>
        <v>17.048683462777038</v>
      </c>
      <c r="Q46" s="110">
        <v>3</v>
      </c>
      <c r="R46" s="111">
        <f t="shared" si="6"/>
        <v>21.229920033967872</v>
      </c>
      <c r="S46" s="110">
        <v>32</v>
      </c>
      <c r="T46" s="111">
        <f t="shared" si="7"/>
        <v>18.116762534535077</v>
      </c>
      <c r="U46" s="110">
        <v>92</v>
      </c>
      <c r="V46" s="111">
        <f t="shared" si="8"/>
        <v>45.616818722729079</v>
      </c>
      <c r="W46" s="110">
        <v>0</v>
      </c>
      <c r="X46" s="111">
        <f t="shared" si="9"/>
        <v>0</v>
      </c>
      <c r="Y46" s="110">
        <v>9</v>
      </c>
      <c r="Z46" s="111">
        <f t="shared" si="10"/>
        <v>23.833483396006567</v>
      </c>
      <c r="AA46" s="110">
        <v>45</v>
      </c>
      <c r="AB46" s="111">
        <f t="shared" si="11"/>
        <v>37.918685485569831</v>
      </c>
      <c r="AC46" s="110">
        <v>135</v>
      </c>
      <c r="AD46" s="111">
        <f t="shared" si="12"/>
        <v>36.599152526290389</v>
      </c>
      <c r="AE46" s="110">
        <v>3</v>
      </c>
      <c r="AF46" s="111">
        <f t="shared" si="13"/>
        <v>22.80675079823628</v>
      </c>
      <c r="AG46" s="110">
        <v>0</v>
      </c>
      <c r="AH46" s="111">
        <f t="shared" si="14"/>
        <v>0</v>
      </c>
      <c r="AI46" s="110">
        <v>0</v>
      </c>
      <c r="AJ46" s="111">
        <f t="shared" si="15"/>
        <v>0</v>
      </c>
      <c r="AK46" s="110">
        <v>67</v>
      </c>
      <c r="AL46" s="111">
        <f t="shared" si="16"/>
        <v>41.230515504519971</v>
      </c>
      <c r="AM46" s="110">
        <v>2</v>
      </c>
      <c r="AN46" s="111">
        <f t="shared" si="17"/>
        <v>4.1342814618819252</v>
      </c>
      <c r="AO46" s="110">
        <v>70</v>
      </c>
      <c r="AP46" s="111">
        <f t="shared" si="18"/>
        <v>49.244795880321078</v>
      </c>
      <c r="AQ46" s="110">
        <v>4</v>
      </c>
      <c r="AR46" s="111">
        <f t="shared" si="19"/>
        <v>38.321517532094269</v>
      </c>
      <c r="AS46" s="110">
        <v>25</v>
      </c>
      <c r="AT46" s="111">
        <f t="shared" si="20"/>
        <v>16.11624323923596</v>
      </c>
      <c r="AU46" s="110">
        <v>4</v>
      </c>
      <c r="AV46" s="111">
        <f t="shared" si="21"/>
        <v>20.450943299759704</v>
      </c>
      <c r="AW46" s="110">
        <v>7</v>
      </c>
      <c r="AX46" s="111">
        <f t="shared" si="22"/>
        <v>28.265697557036141</v>
      </c>
      <c r="AY46" s="110">
        <v>61</v>
      </c>
      <c r="AZ46" s="111">
        <f t="shared" si="23"/>
        <v>50.254568222635982</v>
      </c>
      <c r="BA46" s="110">
        <v>71</v>
      </c>
      <c r="BB46" s="111">
        <f t="shared" si="24"/>
        <v>43.487315178910492</v>
      </c>
      <c r="BC46" s="110">
        <v>115</v>
      </c>
      <c r="BD46" s="111">
        <f t="shared" si="25"/>
        <v>42.670347447942177</v>
      </c>
      <c r="BE46" s="110">
        <v>44</v>
      </c>
      <c r="BF46" s="111">
        <f t="shared" si="26"/>
        <v>65.882071092743999</v>
      </c>
      <c r="BG46" s="110">
        <v>1</v>
      </c>
      <c r="BH46" s="111">
        <f t="shared" si="27"/>
        <v>6.1421288618635224</v>
      </c>
      <c r="BI46" s="110">
        <v>0</v>
      </c>
      <c r="BJ46" s="111">
        <f t="shared" si="28"/>
        <v>0</v>
      </c>
      <c r="BK46" s="110">
        <v>20</v>
      </c>
      <c r="BL46" s="111">
        <f t="shared" si="29"/>
        <v>20.764766344466707</v>
      </c>
      <c r="BM46" s="110">
        <v>8</v>
      </c>
      <c r="BN46" s="111">
        <f t="shared" si="30"/>
        <v>40.078152397174492</v>
      </c>
      <c r="BO46" s="110">
        <v>83</v>
      </c>
      <c r="BP46" s="111">
        <f t="shared" si="31"/>
        <v>34.052958504623817</v>
      </c>
      <c r="BQ46" s="110">
        <v>0</v>
      </c>
      <c r="BR46" s="111">
        <f t="shared" si="32"/>
        <v>0</v>
      </c>
      <c r="BS46" s="110">
        <v>45</v>
      </c>
      <c r="BT46" s="111">
        <f t="shared" si="33"/>
        <v>27.325722613553559</v>
      </c>
      <c r="BU46" s="110">
        <v>96</v>
      </c>
      <c r="BV46" s="111">
        <f t="shared" si="34"/>
        <v>58.979289668180051</v>
      </c>
      <c r="BW46" s="110">
        <v>39</v>
      </c>
      <c r="BX46" s="111">
        <f t="shared" si="93"/>
        <v>51.210672829455326</v>
      </c>
      <c r="BY46" s="110">
        <v>2</v>
      </c>
      <c r="BZ46" s="111">
        <f t="shared" si="93"/>
        <v>26.677337601707347</v>
      </c>
      <c r="CA46" s="110">
        <v>19</v>
      </c>
      <c r="CB46" s="111">
        <f t="shared" si="36"/>
        <v>36.719942794194381</v>
      </c>
      <c r="CC46" s="110">
        <v>39</v>
      </c>
      <c r="CD46" s="111">
        <f t="shared" si="37"/>
        <v>30.72704925782358</v>
      </c>
      <c r="CE46" s="110">
        <v>0</v>
      </c>
      <c r="CF46" s="111">
        <f t="shared" si="38"/>
        <v>0</v>
      </c>
      <c r="CG46" s="110">
        <v>20</v>
      </c>
      <c r="CH46" s="111">
        <f t="shared" si="39"/>
        <v>21.397926540918185</v>
      </c>
      <c r="CI46" s="110">
        <v>79</v>
      </c>
      <c r="CJ46" s="111">
        <f t="shared" si="40"/>
        <v>67.243199073916443</v>
      </c>
      <c r="CK46" s="110">
        <v>267</v>
      </c>
      <c r="CL46" s="111">
        <f t="shared" si="41"/>
        <v>157.18827269516072</v>
      </c>
      <c r="CM46" s="110">
        <v>52</v>
      </c>
      <c r="CN46" s="111">
        <f t="shared" si="42"/>
        <v>29.03292445298062</v>
      </c>
      <c r="CO46" s="110">
        <v>12</v>
      </c>
      <c r="CP46" s="111">
        <f t="shared" si="43"/>
        <v>21.725355300081471</v>
      </c>
      <c r="CQ46" s="110">
        <v>29</v>
      </c>
      <c r="CR46" s="111">
        <f t="shared" si="44"/>
        <v>58.923927178153441</v>
      </c>
      <c r="CS46" s="110">
        <v>10</v>
      </c>
      <c r="CT46" s="111">
        <f t="shared" si="45"/>
        <v>33.332222259258025</v>
      </c>
      <c r="CU46" s="110">
        <v>65</v>
      </c>
      <c r="CV46" s="111">
        <f t="shared" si="46"/>
        <v>32.831599151429437</v>
      </c>
      <c r="CW46" s="110">
        <v>52</v>
      </c>
      <c r="CX46" s="111">
        <f t="shared" si="47"/>
        <v>40.191994063951647</v>
      </c>
      <c r="CY46" s="110">
        <v>14</v>
      </c>
      <c r="CZ46" s="111">
        <f t="shared" si="48"/>
        <v>38.07141108965817</v>
      </c>
      <c r="DA46" s="110">
        <v>60</v>
      </c>
      <c r="DB46" s="111">
        <f t="shared" si="49"/>
        <v>32.483879874612221</v>
      </c>
      <c r="DC46" s="110">
        <v>46</v>
      </c>
      <c r="DD46" s="111">
        <f t="shared" si="50"/>
        <v>27.240695229917392</v>
      </c>
      <c r="DE46" s="110">
        <v>2</v>
      </c>
      <c r="DF46" s="111">
        <f t="shared" si="51"/>
        <v>9.9029510794216673</v>
      </c>
      <c r="DG46" s="110">
        <v>5</v>
      </c>
      <c r="DH46" s="111">
        <f t="shared" si="52"/>
        <v>29.034318564543291</v>
      </c>
      <c r="DI46" s="110">
        <v>9</v>
      </c>
      <c r="DJ46" s="111">
        <f t="shared" si="53"/>
        <v>60.455430912877013</v>
      </c>
      <c r="DK46" s="110">
        <v>9</v>
      </c>
      <c r="DL46" s="111">
        <f t="shared" si="54"/>
        <v>13.919175984781701</v>
      </c>
      <c r="DM46" s="110">
        <v>3</v>
      </c>
      <c r="DN46" s="111">
        <f t="shared" si="55"/>
        <v>26.359722344257971</v>
      </c>
      <c r="DO46" s="110">
        <v>60</v>
      </c>
      <c r="DP46" s="111">
        <f t="shared" si="56"/>
        <v>53.527459586768018</v>
      </c>
      <c r="DQ46" s="110">
        <v>1</v>
      </c>
      <c r="DR46" s="111">
        <f t="shared" si="57"/>
        <v>13.119916032537391</v>
      </c>
      <c r="DS46" s="110">
        <v>0</v>
      </c>
      <c r="DT46" s="111">
        <f t="shared" si="58"/>
        <v>0</v>
      </c>
      <c r="DU46" s="110">
        <v>1</v>
      </c>
      <c r="DV46" s="111">
        <f t="shared" si="59"/>
        <v>3.2835330815957975</v>
      </c>
      <c r="DW46" s="110">
        <v>4</v>
      </c>
      <c r="DX46" s="111">
        <f t="shared" si="60"/>
        <v>24.926777590826944</v>
      </c>
      <c r="DY46" s="110">
        <v>74</v>
      </c>
      <c r="DZ46" s="111">
        <f t="shared" si="61"/>
        <v>64.719258352282665</v>
      </c>
      <c r="EA46" s="110">
        <v>0</v>
      </c>
      <c r="EB46" s="111">
        <f t="shared" si="62"/>
        <v>0</v>
      </c>
      <c r="EC46" s="110">
        <v>2</v>
      </c>
      <c r="ED46" s="111">
        <f t="shared" si="63"/>
        <v>5.5129830751419595</v>
      </c>
      <c r="EE46" s="110">
        <v>7</v>
      </c>
      <c r="EF46" s="111">
        <f t="shared" si="64"/>
        <v>34.723944640111114</v>
      </c>
      <c r="EG46" s="110">
        <v>0</v>
      </c>
      <c r="EH46" s="111">
        <f t="shared" si="65"/>
        <v>0</v>
      </c>
      <c r="EI46" s="110">
        <v>6</v>
      </c>
      <c r="EJ46" s="111">
        <f t="shared" si="66"/>
        <v>20.422750944552231</v>
      </c>
      <c r="EK46" s="110">
        <v>5</v>
      </c>
      <c r="EL46" s="111">
        <f t="shared" si="67"/>
        <v>14.042182716881511</v>
      </c>
      <c r="EM46" s="110">
        <v>28</v>
      </c>
      <c r="EN46" s="111">
        <f t="shared" si="68"/>
        <v>62.095271888583341</v>
      </c>
      <c r="EO46" s="110">
        <v>0</v>
      </c>
      <c r="EP46" s="111">
        <f t="shared" si="69"/>
        <v>0</v>
      </c>
      <c r="EQ46" s="110">
        <v>72</v>
      </c>
      <c r="ER46" s="111">
        <f t="shared" si="70"/>
        <v>40.91606523839291</v>
      </c>
      <c r="ES46" s="110">
        <v>86</v>
      </c>
      <c r="ET46" s="111">
        <f t="shared" si="71"/>
        <v>36.144780861758825</v>
      </c>
      <c r="EU46" s="110">
        <v>11</v>
      </c>
      <c r="EV46" s="111">
        <f t="shared" si="72"/>
        <v>25.471217524197655</v>
      </c>
      <c r="EW46" s="110">
        <v>57</v>
      </c>
      <c r="EX46" s="111">
        <f t="shared" si="73"/>
        <v>19.684291589972752</v>
      </c>
      <c r="EY46" s="110">
        <v>33</v>
      </c>
      <c r="EZ46" s="111">
        <f t="shared" si="74"/>
        <v>33.125213306297802</v>
      </c>
      <c r="FA46" s="110">
        <v>82</v>
      </c>
      <c r="FB46" s="111">
        <f t="shared" si="75"/>
        <v>51.62720123905283</v>
      </c>
      <c r="FC46" s="110">
        <v>3</v>
      </c>
      <c r="FD46" s="111">
        <f t="shared" si="94"/>
        <v>46.504417919702369</v>
      </c>
      <c r="FE46" s="110">
        <f t="shared" si="77"/>
        <v>2560</v>
      </c>
      <c r="FF46" s="111">
        <f t="shared" si="94"/>
        <v>38.501648201416558</v>
      </c>
      <c r="FG46" s="57">
        <f t="shared" si="78"/>
        <v>1992</v>
      </c>
      <c r="FH46" s="111">
        <f t="shared" si="94"/>
        <v>39.743455198631487</v>
      </c>
      <c r="FJ46" s="59" t="s">
        <v>1822</v>
      </c>
      <c r="FK46" s="60">
        <f t="shared" si="79"/>
        <v>71</v>
      </c>
      <c r="FL46" s="61">
        <f t="shared" si="80"/>
        <v>43.487315178910492</v>
      </c>
      <c r="FN46" s="60">
        <f t="shared" si="81"/>
        <v>9</v>
      </c>
      <c r="FO46" s="61">
        <f t="shared" si="82"/>
        <v>13.919175984781701</v>
      </c>
      <c r="FQ46" s="68">
        <f t="shared" si="83"/>
        <v>212.42736801701926</v>
      </c>
      <c r="FS46" s="63"/>
      <c r="FT46" s="62" t="s">
        <v>71</v>
      </c>
      <c r="FU46" s="63">
        <f t="shared" si="84"/>
        <v>103.84392768376971</v>
      </c>
      <c r="FV46" s="63">
        <f t="shared" si="85"/>
        <v>103.84822768376971</v>
      </c>
      <c r="FW46" s="63">
        <f t="shared" si="86"/>
        <v>70</v>
      </c>
      <c r="FX46" s="49" t="str">
        <f t="shared" si="87"/>
        <v xml:space="preserve">Moira </v>
      </c>
      <c r="FY46" s="49">
        <f t="shared" si="88"/>
        <v>166.66111129629013</v>
      </c>
      <c r="FZ46" s="63"/>
      <c r="GC46" s="62" t="s">
        <v>71</v>
      </c>
    </row>
    <row r="47" spans="1:185" ht="14.25" customHeight="1">
      <c r="A47" s="55">
        <v>44</v>
      </c>
      <c r="B47" s="109" t="s">
        <v>1823</v>
      </c>
      <c r="C47" s="110">
        <v>0</v>
      </c>
      <c r="D47" s="111">
        <f t="shared" si="92"/>
        <v>0</v>
      </c>
      <c r="E47" s="110">
        <v>0</v>
      </c>
      <c r="F47" s="111">
        <f t="shared" si="92"/>
        <v>0</v>
      </c>
      <c r="G47" s="110">
        <v>0</v>
      </c>
      <c r="H47" s="111">
        <f t="shared" si="1"/>
        <v>0</v>
      </c>
      <c r="I47" s="110">
        <v>2</v>
      </c>
      <c r="J47" s="111">
        <f t="shared" si="2"/>
        <v>1.5457503458616397</v>
      </c>
      <c r="K47" s="110">
        <v>0</v>
      </c>
      <c r="L47" s="111">
        <f t="shared" si="3"/>
        <v>0</v>
      </c>
      <c r="M47" s="110">
        <v>0</v>
      </c>
      <c r="N47" s="111">
        <f t="shared" si="4"/>
        <v>0</v>
      </c>
      <c r="O47" s="110">
        <v>0</v>
      </c>
      <c r="P47" s="111">
        <f t="shared" si="5"/>
        <v>0</v>
      </c>
      <c r="Q47" s="110">
        <v>0</v>
      </c>
      <c r="R47" s="111">
        <f t="shared" si="6"/>
        <v>0</v>
      </c>
      <c r="S47" s="110">
        <v>0</v>
      </c>
      <c r="T47" s="111">
        <f t="shared" si="7"/>
        <v>0</v>
      </c>
      <c r="U47" s="110">
        <v>0</v>
      </c>
      <c r="V47" s="111">
        <f t="shared" si="8"/>
        <v>0</v>
      </c>
      <c r="W47" s="110">
        <v>0</v>
      </c>
      <c r="X47" s="111">
        <f t="shared" si="9"/>
        <v>0</v>
      </c>
      <c r="Y47" s="110">
        <v>0</v>
      </c>
      <c r="Z47" s="111">
        <f t="shared" si="10"/>
        <v>0</v>
      </c>
      <c r="AA47" s="110">
        <v>0</v>
      </c>
      <c r="AB47" s="111">
        <f t="shared" si="11"/>
        <v>0</v>
      </c>
      <c r="AC47" s="110">
        <v>0</v>
      </c>
      <c r="AD47" s="111">
        <f t="shared" si="12"/>
        <v>0</v>
      </c>
      <c r="AE47" s="110">
        <v>0</v>
      </c>
      <c r="AF47" s="111">
        <f t="shared" si="13"/>
        <v>0</v>
      </c>
      <c r="AG47" s="110">
        <v>0</v>
      </c>
      <c r="AH47" s="111">
        <f t="shared" si="14"/>
        <v>0</v>
      </c>
      <c r="AI47" s="110">
        <v>0</v>
      </c>
      <c r="AJ47" s="111">
        <f t="shared" si="15"/>
        <v>0</v>
      </c>
      <c r="AK47" s="110">
        <v>0</v>
      </c>
      <c r="AL47" s="111">
        <f t="shared" si="16"/>
        <v>0</v>
      </c>
      <c r="AM47" s="110">
        <v>0</v>
      </c>
      <c r="AN47" s="111">
        <f t="shared" si="17"/>
        <v>0</v>
      </c>
      <c r="AO47" s="110">
        <v>0</v>
      </c>
      <c r="AP47" s="111">
        <f t="shared" si="18"/>
        <v>0</v>
      </c>
      <c r="AQ47" s="110">
        <v>0</v>
      </c>
      <c r="AR47" s="111">
        <f t="shared" si="19"/>
        <v>0</v>
      </c>
      <c r="AS47" s="110">
        <v>0</v>
      </c>
      <c r="AT47" s="111">
        <f t="shared" si="20"/>
        <v>0</v>
      </c>
      <c r="AU47" s="110">
        <v>0</v>
      </c>
      <c r="AV47" s="111">
        <f t="shared" si="21"/>
        <v>0</v>
      </c>
      <c r="AW47" s="110">
        <v>0</v>
      </c>
      <c r="AX47" s="111">
        <f t="shared" si="22"/>
        <v>0</v>
      </c>
      <c r="AY47" s="110">
        <v>1</v>
      </c>
      <c r="AZ47" s="111">
        <f t="shared" si="23"/>
        <v>0.82384538069895041</v>
      </c>
      <c r="BA47" s="110">
        <v>0</v>
      </c>
      <c r="BB47" s="111">
        <f t="shared" si="24"/>
        <v>0</v>
      </c>
      <c r="BC47" s="110">
        <v>0</v>
      </c>
      <c r="BD47" s="111">
        <f t="shared" si="25"/>
        <v>0</v>
      </c>
      <c r="BE47" s="110">
        <v>0</v>
      </c>
      <c r="BF47" s="111">
        <f t="shared" si="26"/>
        <v>0</v>
      </c>
      <c r="BG47" s="110">
        <v>0</v>
      </c>
      <c r="BH47" s="111">
        <f t="shared" si="27"/>
        <v>0</v>
      </c>
      <c r="BI47" s="110">
        <v>0</v>
      </c>
      <c r="BJ47" s="111">
        <f t="shared" si="28"/>
        <v>0</v>
      </c>
      <c r="BK47" s="110">
        <v>0</v>
      </c>
      <c r="BL47" s="111">
        <f t="shared" si="29"/>
        <v>0</v>
      </c>
      <c r="BM47" s="110">
        <v>0</v>
      </c>
      <c r="BN47" s="111">
        <f t="shared" si="30"/>
        <v>0</v>
      </c>
      <c r="BO47" s="110">
        <v>1</v>
      </c>
      <c r="BP47" s="111">
        <f t="shared" si="31"/>
        <v>0.41027660848944358</v>
      </c>
      <c r="BQ47" s="110">
        <v>0</v>
      </c>
      <c r="BR47" s="111">
        <f t="shared" si="32"/>
        <v>0</v>
      </c>
      <c r="BS47" s="110">
        <v>0</v>
      </c>
      <c r="BT47" s="111">
        <f t="shared" si="33"/>
        <v>0</v>
      </c>
      <c r="BU47" s="110">
        <v>0</v>
      </c>
      <c r="BV47" s="111">
        <f t="shared" si="34"/>
        <v>0</v>
      </c>
      <c r="BW47" s="110">
        <v>0</v>
      </c>
      <c r="BX47" s="111">
        <f t="shared" si="93"/>
        <v>0</v>
      </c>
      <c r="BY47" s="110">
        <v>0</v>
      </c>
      <c r="BZ47" s="111">
        <f t="shared" si="93"/>
        <v>0</v>
      </c>
      <c r="CA47" s="110">
        <v>0</v>
      </c>
      <c r="CB47" s="111">
        <f t="shared" si="36"/>
        <v>0</v>
      </c>
      <c r="CC47" s="110">
        <v>0</v>
      </c>
      <c r="CD47" s="111">
        <f t="shared" si="37"/>
        <v>0</v>
      </c>
      <c r="CE47" s="110">
        <v>0</v>
      </c>
      <c r="CF47" s="111">
        <f t="shared" si="38"/>
        <v>0</v>
      </c>
      <c r="CG47" s="110">
        <v>0</v>
      </c>
      <c r="CH47" s="111">
        <f t="shared" si="39"/>
        <v>0</v>
      </c>
      <c r="CI47" s="110">
        <v>0</v>
      </c>
      <c r="CJ47" s="111">
        <f t="shared" si="40"/>
        <v>0</v>
      </c>
      <c r="CK47" s="110">
        <v>3</v>
      </c>
      <c r="CL47" s="111">
        <f t="shared" si="41"/>
        <v>1.7661603673613564</v>
      </c>
      <c r="CM47" s="110">
        <v>0</v>
      </c>
      <c r="CN47" s="111">
        <f t="shared" si="42"/>
        <v>0</v>
      </c>
      <c r="CO47" s="110">
        <v>0</v>
      </c>
      <c r="CP47" s="111">
        <f t="shared" si="43"/>
        <v>0</v>
      </c>
      <c r="CQ47" s="110">
        <v>0</v>
      </c>
      <c r="CR47" s="111">
        <f t="shared" si="44"/>
        <v>0</v>
      </c>
      <c r="CS47" s="110">
        <v>0</v>
      </c>
      <c r="CT47" s="111">
        <f t="shared" si="45"/>
        <v>0</v>
      </c>
      <c r="CU47" s="110">
        <v>0</v>
      </c>
      <c r="CV47" s="111">
        <f t="shared" si="46"/>
        <v>0</v>
      </c>
      <c r="CW47" s="110">
        <v>0</v>
      </c>
      <c r="CX47" s="111">
        <f t="shared" si="47"/>
        <v>0</v>
      </c>
      <c r="CY47" s="110">
        <v>0</v>
      </c>
      <c r="CZ47" s="111">
        <f t="shared" si="48"/>
        <v>0</v>
      </c>
      <c r="DA47" s="110">
        <v>1</v>
      </c>
      <c r="DB47" s="111">
        <f t="shared" si="49"/>
        <v>0.54139799791020371</v>
      </c>
      <c r="DC47" s="110">
        <v>0</v>
      </c>
      <c r="DD47" s="111">
        <f t="shared" si="50"/>
        <v>0</v>
      </c>
      <c r="DE47" s="110">
        <v>0</v>
      </c>
      <c r="DF47" s="111">
        <f t="shared" si="51"/>
        <v>0</v>
      </c>
      <c r="DG47" s="110">
        <v>0</v>
      </c>
      <c r="DH47" s="111">
        <f t="shared" si="52"/>
        <v>0</v>
      </c>
      <c r="DI47" s="110">
        <v>0</v>
      </c>
      <c r="DJ47" s="111">
        <f t="shared" si="53"/>
        <v>0</v>
      </c>
      <c r="DK47" s="110">
        <v>0</v>
      </c>
      <c r="DL47" s="111">
        <f t="shared" si="54"/>
        <v>0</v>
      </c>
      <c r="DM47" s="110">
        <v>0</v>
      </c>
      <c r="DN47" s="111">
        <f t="shared" si="55"/>
        <v>0</v>
      </c>
      <c r="DO47" s="110">
        <v>0</v>
      </c>
      <c r="DP47" s="111">
        <f t="shared" si="56"/>
        <v>0</v>
      </c>
      <c r="DQ47" s="110">
        <v>0</v>
      </c>
      <c r="DR47" s="111">
        <f t="shared" si="57"/>
        <v>0</v>
      </c>
      <c r="DS47" s="110">
        <v>0</v>
      </c>
      <c r="DT47" s="111">
        <f t="shared" si="58"/>
        <v>0</v>
      </c>
      <c r="DU47" s="110">
        <v>0</v>
      </c>
      <c r="DV47" s="111">
        <f t="shared" si="59"/>
        <v>0</v>
      </c>
      <c r="DW47" s="110">
        <v>0</v>
      </c>
      <c r="DX47" s="111">
        <f t="shared" si="60"/>
        <v>0</v>
      </c>
      <c r="DY47" s="110">
        <v>0</v>
      </c>
      <c r="DZ47" s="111">
        <f t="shared" si="61"/>
        <v>0</v>
      </c>
      <c r="EA47" s="110">
        <v>0</v>
      </c>
      <c r="EB47" s="111">
        <f t="shared" si="62"/>
        <v>0</v>
      </c>
      <c r="EC47" s="110">
        <v>0</v>
      </c>
      <c r="ED47" s="111">
        <f t="shared" si="63"/>
        <v>0</v>
      </c>
      <c r="EE47" s="110">
        <v>0</v>
      </c>
      <c r="EF47" s="111">
        <f t="shared" si="64"/>
        <v>0</v>
      </c>
      <c r="EG47" s="110">
        <v>0</v>
      </c>
      <c r="EH47" s="111">
        <f t="shared" si="65"/>
        <v>0</v>
      </c>
      <c r="EI47" s="110">
        <v>0</v>
      </c>
      <c r="EJ47" s="111">
        <f t="shared" si="66"/>
        <v>0</v>
      </c>
      <c r="EK47" s="110">
        <v>0</v>
      </c>
      <c r="EL47" s="111">
        <f t="shared" si="67"/>
        <v>0</v>
      </c>
      <c r="EM47" s="110">
        <v>0</v>
      </c>
      <c r="EN47" s="111">
        <f t="shared" si="68"/>
        <v>0</v>
      </c>
      <c r="EO47" s="110">
        <v>0</v>
      </c>
      <c r="EP47" s="111">
        <f t="shared" si="69"/>
        <v>0</v>
      </c>
      <c r="EQ47" s="110">
        <v>0</v>
      </c>
      <c r="ER47" s="111">
        <f t="shared" si="70"/>
        <v>0</v>
      </c>
      <c r="ES47" s="110">
        <v>1</v>
      </c>
      <c r="ET47" s="111">
        <f t="shared" si="71"/>
        <v>0.42028814955533517</v>
      </c>
      <c r="EU47" s="110">
        <v>0</v>
      </c>
      <c r="EV47" s="111">
        <f t="shared" si="72"/>
        <v>0</v>
      </c>
      <c r="EW47" s="110">
        <v>0</v>
      </c>
      <c r="EX47" s="111">
        <f t="shared" si="73"/>
        <v>0</v>
      </c>
      <c r="EY47" s="110">
        <v>2</v>
      </c>
      <c r="EZ47" s="111">
        <f t="shared" si="74"/>
        <v>2.0075886852301701</v>
      </c>
      <c r="FA47" s="110">
        <v>1</v>
      </c>
      <c r="FB47" s="111">
        <f t="shared" si="75"/>
        <v>0.62960001511040031</v>
      </c>
      <c r="FC47" s="110">
        <v>0</v>
      </c>
      <c r="FD47" s="111">
        <f t="shared" si="94"/>
        <v>0</v>
      </c>
      <c r="FE47" s="110">
        <f t="shared" si="77"/>
        <v>12</v>
      </c>
      <c r="FF47" s="111">
        <f t="shared" si="94"/>
        <v>0.18047647594414012</v>
      </c>
      <c r="FG47" s="57">
        <f t="shared" si="78"/>
        <v>11</v>
      </c>
      <c r="FH47" s="111">
        <f t="shared" si="94"/>
        <v>0.21946687107678028</v>
      </c>
      <c r="FJ47" s="59" t="s">
        <v>1823</v>
      </c>
      <c r="FK47" s="60">
        <f t="shared" si="79"/>
        <v>0</v>
      </c>
      <c r="FL47" s="61">
        <f t="shared" si="80"/>
        <v>0</v>
      </c>
      <c r="FN47" s="60">
        <f t="shared" si="81"/>
        <v>0</v>
      </c>
      <c r="FO47" s="61">
        <f t="shared" si="82"/>
        <v>0</v>
      </c>
      <c r="FQ47" s="68" t="str">
        <f t="shared" si="83"/>
        <v/>
      </c>
      <c r="FS47" s="63"/>
      <c r="FT47" s="62" t="s">
        <v>72</v>
      </c>
      <c r="FU47" s="63">
        <f t="shared" si="84"/>
        <v>574.00211939244082</v>
      </c>
      <c r="FV47" s="63">
        <f t="shared" si="85"/>
        <v>574.00651939244085</v>
      </c>
      <c r="FW47" s="63">
        <f t="shared" si="86"/>
        <v>1</v>
      </c>
      <c r="FX47" s="49" t="str">
        <f t="shared" si="87"/>
        <v xml:space="preserve">Glenelg </v>
      </c>
      <c r="FY47" s="49">
        <f t="shared" si="88"/>
        <v>163.60754639807763</v>
      </c>
      <c r="FZ47" s="63"/>
      <c r="GC47" s="62" t="s">
        <v>72</v>
      </c>
    </row>
    <row r="48" spans="1:185" ht="14.25" customHeight="1">
      <c r="A48" s="55">
        <v>45</v>
      </c>
      <c r="B48" s="109" t="s">
        <v>1824</v>
      </c>
      <c r="C48" s="110">
        <v>11</v>
      </c>
      <c r="D48" s="111">
        <f t="shared" si="92"/>
        <v>84.168643354503018</v>
      </c>
      <c r="E48" s="110">
        <v>20</v>
      </c>
      <c r="F48" s="111">
        <f t="shared" si="92"/>
        <v>167.75708773695689</v>
      </c>
      <c r="G48" s="110">
        <v>303</v>
      </c>
      <c r="H48" s="111">
        <f t="shared" si="1"/>
        <v>267.70804802841417</v>
      </c>
      <c r="I48" s="110">
        <v>327</v>
      </c>
      <c r="J48" s="111">
        <f t="shared" si="2"/>
        <v>252.73018154837811</v>
      </c>
      <c r="K48" s="110">
        <v>52</v>
      </c>
      <c r="L48" s="111">
        <f t="shared" si="3"/>
        <v>133.93432066967159</v>
      </c>
      <c r="M48" s="110">
        <v>118</v>
      </c>
      <c r="N48" s="111">
        <f t="shared" si="4"/>
        <v>208.54320202180867</v>
      </c>
      <c r="O48" s="110">
        <v>322</v>
      </c>
      <c r="P48" s="111">
        <f t="shared" si="5"/>
        <v>304.98200416745595</v>
      </c>
      <c r="Q48" s="110">
        <v>39</v>
      </c>
      <c r="R48" s="111">
        <f t="shared" si="6"/>
        <v>275.98896044158238</v>
      </c>
      <c r="S48" s="110">
        <v>405</v>
      </c>
      <c r="T48" s="111">
        <f t="shared" si="7"/>
        <v>229.29027582770959</v>
      </c>
      <c r="U48" s="110">
        <v>999</v>
      </c>
      <c r="V48" s="111">
        <f t="shared" si="8"/>
        <v>495.33915113050381</v>
      </c>
      <c r="W48" s="110">
        <v>5</v>
      </c>
      <c r="X48" s="111">
        <f t="shared" si="9"/>
        <v>82.358754735628395</v>
      </c>
      <c r="Y48" s="110">
        <v>111</v>
      </c>
      <c r="Z48" s="111">
        <f t="shared" si="10"/>
        <v>293.94629521741433</v>
      </c>
      <c r="AA48" s="110">
        <v>295</v>
      </c>
      <c r="AB48" s="111">
        <f t="shared" si="11"/>
        <v>248.57804929429113</v>
      </c>
      <c r="AC48" s="110">
        <v>834</v>
      </c>
      <c r="AD48" s="111">
        <f t="shared" si="12"/>
        <v>226.10143116241619</v>
      </c>
      <c r="AE48" s="110">
        <v>18</v>
      </c>
      <c r="AF48" s="111">
        <f t="shared" si="13"/>
        <v>136.84050478941768</v>
      </c>
      <c r="AG48" s="110">
        <v>21</v>
      </c>
      <c r="AH48" s="111">
        <f t="shared" si="14"/>
        <v>97.529258777633288</v>
      </c>
      <c r="AI48" s="110">
        <v>24</v>
      </c>
      <c r="AJ48" s="111">
        <f t="shared" si="15"/>
        <v>151.77385695313981</v>
      </c>
      <c r="AK48" s="110">
        <v>776</v>
      </c>
      <c r="AL48" s="111">
        <f t="shared" si="16"/>
        <v>477.53552285832092</v>
      </c>
      <c r="AM48" s="110">
        <v>119</v>
      </c>
      <c r="AN48" s="111">
        <f t="shared" si="17"/>
        <v>245.98974698197452</v>
      </c>
      <c r="AO48" s="110">
        <v>418</v>
      </c>
      <c r="AP48" s="111">
        <f t="shared" si="18"/>
        <v>294.06178111391728</v>
      </c>
      <c r="AQ48" s="110">
        <v>9</v>
      </c>
      <c r="AR48" s="111">
        <f t="shared" si="19"/>
        <v>86.223414447212107</v>
      </c>
      <c r="AS48" s="110">
        <v>417</v>
      </c>
      <c r="AT48" s="111">
        <f t="shared" si="20"/>
        <v>268.81893723045584</v>
      </c>
      <c r="AU48" s="110">
        <v>44</v>
      </c>
      <c r="AV48" s="111">
        <f t="shared" si="21"/>
        <v>224.96037629735673</v>
      </c>
      <c r="AW48" s="110">
        <v>14</v>
      </c>
      <c r="AX48" s="111">
        <f t="shared" si="22"/>
        <v>56.531395114072282</v>
      </c>
      <c r="AY48" s="110">
        <v>324</v>
      </c>
      <c r="AZ48" s="111">
        <f t="shared" si="23"/>
        <v>266.92590334645996</v>
      </c>
      <c r="BA48" s="110">
        <v>935</v>
      </c>
      <c r="BB48" s="111">
        <f t="shared" si="24"/>
        <v>572.68506608846906</v>
      </c>
      <c r="BC48" s="110">
        <v>797</v>
      </c>
      <c r="BD48" s="111">
        <f t="shared" si="25"/>
        <v>295.72406013921665</v>
      </c>
      <c r="BE48" s="110">
        <v>278</v>
      </c>
      <c r="BF48" s="111">
        <f t="shared" si="26"/>
        <v>416.25490372233702</v>
      </c>
      <c r="BG48" s="110">
        <v>5</v>
      </c>
      <c r="BH48" s="111">
        <f t="shared" si="27"/>
        <v>30.710644309317612</v>
      </c>
      <c r="BI48" s="110">
        <v>3</v>
      </c>
      <c r="BJ48" s="111">
        <f t="shared" si="28"/>
        <v>53.918044572250174</v>
      </c>
      <c r="BK48" s="110">
        <v>324</v>
      </c>
      <c r="BL48" s="111">
        <f t="shared" si="29"/>
        <v>336.3892147803607</v>
      </c>
      <c r="BM48" s="110">
        <v>170</v>
      </c>
      <c r="BN48" s="111">
        <f t="shared" si="30"/>
        <v>851.66073843995787</v>
      </c>
      <c r="BO48" s="110">
        <v>932</v>
      </c>
      <c r="BP48" s="111">
        <f t="shared" si="31"/>
        <v>382.37779911216143</v>
      </c>
      <c r="BQ48" s="110">
        <v>10</v>
      </c>
      <c r="BR48" s="111">
        <f t="shared" si="32"/>
        <v>58.896283644502027</v>
      </c>
      <c r="BS48" s="110">
        <v>573</v>
      </c>
      <c r="BT48" s="111">
        <f t="shared" si="33"/>
        <v>347.94753461258199</v>
      </c>
      <c r="BU48" s="110">
        <v>495</v>
      </c>
      <c r="BV48" s="111">
        <f t="shared" si="34"/>
        <v>304.11196235155347</v>
      </c>
      <c r="BW48" s="110">
        <v>330</v>
      </c>
      <c r="BX48" s="111">
        <f t="shared" si="93"/>
        <v>433.32107778769893</v>
      </c>
      <c r="BY48" s="110">
        <v>12</v>
      </c>
      <c r="BZ48" s="111">
        <f t="shared" si="93"/>
        <v>160.0640256102441</v>
      </c>
      <c r="CA48" s="110">
        <v>82</v>
      </c>
      <c r="CB48" s="111">
        <f t="shared" si="36"/>
        <v>158.47554258547049</v>
      </c>
      <c r="CC48" s="110">
        <v>249</v>
      </c>
      <c r="CD48" s="111">
        <f t="shared" si="37"/>
        <v>196.18039141533518</v>
      </c>
      <c r="CE48" s="110">
        <v>3</v>
      </c>
      <c r="CF48" s="111">
        <f t="shared" si="38"/>
        <v>30.800821355236142</v>
      </c>
      <c r="CG48" s="110">
        <v>463</v>
      </c>
      <c r="CH48" s="111">
        <f t="shared" si="39"/>
        <v>495.36199942225596</v>
      </c>
      <c r="CI48" s="110">
        <v>317</v>
      </c>
      <c r="CJ48" s="111">
        <f t="shared" si="40"/>
        <v>269.82397603077868</v>
      </c>
      <c r="CK48" s="110">
        <v>2706</v>
      </c>
      <c r="CL48" s="111">
        <f t="shared" si="41"/>
        <v>1593.0766513599435</v>
      </c>
      <c r="CM48" s="110">
        <v>440</v>
      </c>
      <c r="CN48" s="111">
        <f t="shared" si="42"/>
        <v>245.66320690983602</v>
      </c>
      <c r="CO48" s="110">
        <v>251</v>
      </c>
      <c r="CP48" s="111">
        <f t="shared" si="43"/>
        <v>454.42201502670406</v>
      </c>
      <c r="CQ48" s="110">
        <v>118</v>
      </c>
      <c r="CR48" s="111">
        <f t="shared" si="44"/>
        <v>239.75942782834852</v>
      </c>
      <c r="CS48" s="110">
        <v>34</v>
      </c>
      <c r="CT48" s="111">
        <f t="shared" si="45"/>
        <v>113.32955568147727</v>
      </c>
      <c r="CU48" s="110">
        <v>655</v>
      </c>
      <c r="CV48" s="111">
        <f t="shared" si="46"/>
        <v>330.8414991413274</v>
      </c>
      <c r="CW48" s="110">
        <v>397</v>
      </c>
      <c r="CX48" s="111">
        <f t="shared" si="47"/>
        <v>306.85041621901547</v>
      </c>
      <c r="CY48" s="110">
        <v>54</v>
      </c>
      <c r="CZ48" s="111">
        <f t="shared" si="48"/>
        <v>146.84687134582438</v>
      </c>
      <c r="DA48" s="110">
        <v>541</v>
      </c>
      <c r="DB48" s="111">
        <f t="shared" si="49"/>
        <v>292.89631686942022</v>
      </c>
      <c r="DC48" s="110">
        <v>584</v>
      </c>
      <c r="DD48" s="111">
        <f t="shared" si="50"/>
        <v>345.83839161460338</v>
      </c>
      <c r="DE48" s="110">
        <v>20</v>
      </c>
      <c r="DF48" s="111">
        <f t="shared" si="51"/>
        <v>99.029510794216662</v>
      </c>
      <c r="DG48" s="110">
        <v>26</v>
      </c>
      <c r="DH48" s="111">
        <f t="shared" si="52"/>
        <v>150.9784565356251</v>
      </c>
      <c r="DI48" s="110">
        <v>22</v>
      </c>
      <c r="DJ48" s="111">
        <f t="shared" si="53"/>
        <v>147.77994223147712</v>
      </c>
      <c r="DK48" s="110">
        <v>79</v>
      </c>
      <c r="DL48" s="111">
        <f t="shared" si="54"/>
        <v>122.17943364419494</v>
      </c>
      <c r="DM48" s="110">
        <v>14</v>
      </c>
      <c r="DN48" s="111">
        <f t="shared" si="55"/>
        <v>123.01203760653721</v>
      </c>
      <c r="DO48" s="110">
        <v>648</v>
      </c>
      <c r="DP48" s="111">
        <f t="shared" si="56"/>
        <v>578.09656353709454</v>
      </c>
      <c r="DQ48" s="110">
        <v>3</v>
      </c>
      <c r="DR48" s="111">
        <f t="shared" si="57"/>
        <v>39.359748097612176</v>
      </c>
      <c r="DS48" s="110">
        <v>1</v>
      </c>
      <c r="DT48" s="111">
        <f t="shared" si="58"/>
        <v>32.743942370661429</v>
      </c>
      <c r="DU48" s="110">
        <v>14</v>
      </c>
      <c r="DV48" s="111">
        <f t="shared" si="59"/>
        <v>45.969463142341155</v>
      </c>
      <c r="DW48" s="110">
        <v>46</v>
      </c>
      <c r="DX48" s="111">
        <f t="shared" si="60"/>
        <v>286.65794229450989</v>
      </c>
      <c r="DY48" s="110">
        <v>809</v>
      </c>
      <c r="DZ48" s="111">
        <f t="shared" si="61"/>
        <v>707.53891901346867</v>
      </c>
      <c r="EA48" s="110">
        <v>11</v>
      </c>
      <c r="EB48" s="111">
        <f t="shared" si="62"/>
        <v>98.504522253067066</v>
      </c>
      <c r="EC48" s="110">
        <v>66</v>
      </c>
      <c r="ED48" s="111">
        <f t="shared" si="63"/>
        <v>181.92844147968466</v>
      </c>
      <c r="EE48" s="110">
        <v>109</v>
      </c>
      <c r="EF48" s="111">
        <f t="shared" si="64"/>
        <v>540.70142368173026</v>
      </c>
      <c r="EG48" s="110">
        <v>4</v>
      </c>
      <c r="EH48" s="111">
        <f t="shared" si="65"/>
        <v>65.865305450354029</v>
      </c>
      <c r="EI48" s="110">
        <v>75</v>
      </c>
      <c r="EJ48" s="111">
        <f t="shared" si="66"/>
        <v>255.28438680690289</v>
      </c>
      <c r="EK48" s="110">
        <v>141</v>
      </c>
      <c r="EL48" s="111">
        <f t="shared" si="67"/>
        <v>395.98955261605863</v>
      </c>
      <c r="EM48" s="110">
        <v>144</v>
      </c>
      <c r="EN48" s="111">
        <f t="shared" si="68"/>
        <v>319.34711256985719</v>
      </c>
      <c r="EO48" s="110">
        <v>1</v>
      </c>
      <c r="EP48" s="111">
        <f t="shared" si="69"/>
        <v>26.666666666666668</v>
      </c>
      <c r="EQ48" s="110">
        <v>589</v>
      </c>
      <c r="ER48" s="111">
        <f t="shared" si="70"/>
        <v>334.71614479740867</v>
      </c>
      <c r="ES48" s="110">
        <v>553</v>
      </c>
      <c r="ET48" s="111">
        <f t="shared" si="71"/>
        <v>232.41934670410032</v>
      </c>
      <c r="EU48" s="110">
        <v>90</v>
      </c>
      <c r="EV48" s="111">
        <f t="shared" si="72"/>
        <v>208.40087065252629</v>
      </c>
      <c r="EW48" s="110">
        <v>878</v>
      </c>
      <c r="EX48" s="111">
        <f t="shared" si="73"/>
        <v>303.20715817536978</v>
      </c>
      <c r="EY48" s="110">
        <v>646</v>
      </c>
      <c r="EZ48" s="111">
        <f t="shared" si="74"/>
        <v>648.45114532934485</v>
      </c>
      <c r="FA48" s="110">
        <v>279</v>
      </c>
      <c r="FB48" s="111">
        <f t="shared" si="75"/>
        <v>175.65840421580168</v>
      </c>
      <c r="FC48" s="110">
        <v>12</v>
      </c>
      <c r="FD48" s="111">
        <f t="shared" si="94"/>
        <v>186.01767167880948</v>
      </c>
      <c r="FE48" s="110">
        <f t="shared" si="77"/>
        <v>23063</v>
      </c>
      <c r="FF48" s="111">
        <f t="shared" si="94"/>
        <v>346.86074705830862</v>
      </c>
      <c r="FG48" s="57">
        <f t="shared" si="78"/>
        <v>18885</v>
      </c>
      <c r="FH48" s="111">
        <f t="shared" si="94"/>
        <v>376.78471457136322</v>
      </c>
      <c r="FJ48" s="59" t="s">
        <v>1824</v>
      </c>
      <c r="FK48" s="60">
        <f t="shared" si="79"/>
        <v>935</v>
      </c>
      <c r="FL48" s="61">
        <f t="shared" si="80"/>
        <v>572.68506608846906</v>
      </c>
      <c r="FN48" s="60">
        <f t="shared" si="81"/>
        <v>79</v>
      </c>
      <c r="FO48" s="61">
        <f t="shared" si="82"/>
        <v>122.17943364419494</v>
      </c>
      <c r="FQ48" s="68">
        <f t="shared" si="83"/>
        <v>368.72460364828248</v>
      </c>
      <c r="FS48" s="63"/>
      <c r="FT48" s="62" t="s">
        <v>73</v>
      </c>
      <c r="FU48" s="63">
        <f t="shared" si="84"/>
        <v>218.30525886760429</v>
      </c>
      <c r="FV48" s="63">
        <f t="shared" si="85"/>
        <v>218.3097588676043</v>
      </c>
      <c r="FW48" s="63">
        <f t="shared" si="86"/>
        <v>27</v>
      </c>
      <c r="FX48" s="49" t="str">
        <f t="shared" si="87"/>
        <v xml:space="preserve">West Wimmera </v>
      </c>
      <c r="FY48" s="49">
        <f t="shared" si="88"/>
        <v>160</v>
      </c>
      <c r="FZ48" s="63"/>
      <c r="GC48" s="62" t="s">
        <v>73</v>
      </c>
    </row>
    <row r="49" spans="1:185" ht="14.25" customHeight="1">
      <c r="A49" s="55">
        <v>46</v>
      </c>
      <c r="B49" s="109" t="s">
        <v>1825</v>
      </c>
      <c r="C49" s="110">
        <v>1</v>
      </c>
      <c r="D49" s="111">
        <f t="shared" si="92"/>
        <v>7.6516948504093651</v>
      </c>
      <c r="E49" s="110">
        <v>3</v>
      </c>
      <c r="F49" s="111">
        <f t="shared" si="92"/>
        <v>25.163563160543532</v>
      </c>
      <c r="G49" s="110">
        <v>18</v>
      </c>
      <c r="H49" s="111">
        <f t="shared" si="1"/>
        <v>15.903448397727574</v>
      </c>
      <c r="I49" s="110">
        <v>24</v>
      </c>
      <c r="J49" s="111">
        <f t="shared" si="2"/>
        <v>18.54900415033968</v>
      </c>
      <c r="K49" s="110">
        <v>2</v>
      </c>
      <c r="L49" s="111">
        <f t="shared" si="3"/>
        <v>5.1513200257566005</v>
      </c>
      <c r="M49" s="110">
        <v>16</v>
      </c>
      <c r="N49" s="111">
        <f t="shared" si="4"/>
        <v>28.277044341940158</v>
      </c>
      <c r="O49" s="110">
        <v>1</v>
      </c>
      <c r="P49" s="111">
        <f t="shared" si="5"/>
        <v>0.9471490812653911</v>
      </c>
      <c r="Q49" s="110">
        <v>0</v>
      </c>
      <c r="R49" s="111">
        <f t="shared" si="6"/>
        <v>0</v>
      </c>
      <c r="S49" s="110">
        <v>9</v>
      </c>
      <c r="T49" s="111">
        <f t="shared" si="7"/>
        <v>5.0953394628379902</v>
      </c>
      <c r="U49" s="110">
        <v>28</v>
      </c>
      <c r="V49" s="111">
        <f t="shared" si="8"/>
        <v>13.88337961126537</v>
      </c>
      <c r="W49" s="110">
        <v>0</v>
      </c>
      <c r="X49" s="111">
        <f t="shared" si="9"/>
        <v>0</v>
      </c>
      <c r="Y49" s="110">
        <v>1</v>
      </c>
      <c r="Z49" s="111">
        <f t="shared" si="10"/>
        <v>2.6481648217785074</v>
      </c>
      <c r="AA49" s="110">
        <v>7</v>
      </c>
      <c r="AB49" s="111">
        <f t="shared" si="11"/>
        <v>5.8984621866441964</v>
      </c>
      <c r="AC49" s="110">
        <v>27</v>
      </c>
      <c r="AD49" s="111">
        <f t="shared" si="12"/>
        <v>7.3198305052580785</v>
      </c>
      <c r="AE49" s="110">
        <v>2</v>
      </c>
      <c r="AF49" s="111">
        <f t="shared" si="13"/>
        <v>15.204500532157519</v>
      </c>
      <c r="AG49" s="110">
        <v>2</v>
      </c>
      <c r="AH49" s="111">
        <f t="shared" si="14"/>
        <v>9.2885008359650758</v>
      </c>
      <c r="AI49" s="110">
        <v>1</v>
      </c>
      <c r="AJ49" s="111">
        <f t="shared" si="15"/>
        <v>6.3239107063808255</v>
      </c>
      <c r="AK49" s="110">
        <v>23</v>
      </c>
      <c r="AL49" s="111">
        <f t="shared" si="16"/>
        <v>14.15375905379044</v>
      </c>
      <c r="AM49" s="110">
        <v>7</v>
      </c>
      <c r="AN49" s="111">
        <f t="shared" si="17"/>
        <v>14.469985116586736</v>
      </c>
      <c r="AO49" s="110">
        <v>34</v>
      </c>
      <c r="AP49" s="111">
        <f t="shared" si="18"/>
        <v>23.91890085615595</v>
      </c>
      <c r="AQ49" s="110">
        <v>2</v>
      </c>
      <c r="AR49" s="111">
        <f t="shared" si="19"/>
        <v>19.160758766047135</v>
      </c>
      <c r="AS49" s="110">
        <v>2</v>
      </c>
      <c r="AT49" s="111">
        <f t="shared" si="20"/>
        <v>1.2892994591388769</v>
      </c>
      <c r="AU49" s="110">
        <v>0</v>
      </c>
      <c r="AV49" s="111">
        <f t="shared" si="21"/>
        <v>0</v>
      </c>
      <c r="AW49" s="110">
        <v>0</v>
      </c>
      <c r="AX49" s="111">
        <f t="shared" si="22"/>
        <v>0</v>
      </c>
      <c r="AY49" s="110">
        <v>8</v>
      </c>
      <c r="AZ49" s="111">
        <f t="shared" si="23"/>
        <v>6.5907630455916033</v>
      </c>
      <c r="BA49" s="110">
        <v>20</v>
      </c>
      <c r="BB49" s="111">
        <f t="shared" si="24"/>
        <v>12.249947937721265</v>
      </c>
      <c r="BC49" s="110">
        <v>23</v>
      </c>
      <c r="BD49" s="111">
        <f t="shared" si="25"/>
        <v>8.5340694895884361</v>
      </c>
      <c r="BE49" s="110">
        <v>9</v>
      </c>
      <c r="BF49" s="111">
        <f t="shared" si="26"/>
        <v>13.47587817806127</v>
      </c>
      <c r="BG49" s="110">
        <v>1</v>
      </c>
      <c r="BH49" s="111">
        <f t="shared" si="27"/>
        <v>6.1421288618635224</v>
      </c>
      <c r="BI49" s="110">
        <v>0</v>
      </c>
      <c r="BJ49" s="111">
        <f t="shared" si="28"/>
        <v>0</v>
      </c>
      <c r="BK49" s="110">
        <v>19</v>
      </c>
      <c r="BL49" s="111">
        <f t="shared" si="29"/>
        <v>19.726528027243372</v>
      </c>
      <c r="BM49" s="110">
        <v>3</v>
      </c>
      <c r="BN49" s="111">
        <f t="shared" si="30"/>
        <v>15.029307148940434</v>
      </c>
      <c r="BO49" s="110">
        <v>33</v>
      </c>
      <c r="BP49" s="111">
        <f t="shared" si="31"/>
        <v>13.539128080151638</v>
      </c>
      <c r="BQ49" s="110">
        <v>0</v>
      </c>
      <c r="BR49" s="111">
        <f t="shared" si="32"/>
        <v>0</v>
      </c>
      <c r="BS49" s="110">
        <v>6</v>
      </c>
      <c r="BT49" s="111">
        <f t="shared" si="33"/>
        <v>3.6434296818071412</v>
      </c>
      <c r="BU49" s="110">
        <v>12</v>
      </c>
      <c r="BV49" s="111">
        <f t="shared" si="34"/>
        <v>7.3724112085225064</v>
      </c>
      <c r="BW49" s="110">
        <v>17</v>
      </c>
      <c r="BX49" s="111">
        <f t="shared" si="93"/>
        <v>22.322600976942066</v>
      </c>
      <c r="BY49" s="110">
        <v>7</v>
      </c>
      <c r="BZ49" s="111">
        <f t="shared" si="93"/>
        <v>93.370681605975733</v>
      </c>
      <c r="CA49" s="110">
        <v>3</v>
      </c>
      <c r="CB49" s="111">
        <f t="shared" si="36"/>
        <v>5.7978857043464815</v>
      </c>
      <c r="CC49" s="110">
        <v>6</v>
      </c>
      <c r="CD49" s="111">
        <f t="shared" si="37"/>
        <v>4.7272383473574733</v>
      </c>
      <c r="CE49" s="110">
        <v>0</v>
      </c>
      <c r="CF49" s="111">
        <f t="shared" si="38"/>
        <v>0</v>
      </c>
      <c r="CG49" s="110">
        <v>8</v>
      </c>
      <c r="CH49" s="111">
        <f t="shared" si="39"/>
        <v>8.5591706163672736</v>
      </c>
      <c r="CI49" s="110">
        <v>15</v>
      </c>
      <c r="CJ49" s="111">
        <f t="shared" si="40"/>
        <v>12.767696026692995</v>
      </c>
      <c r="CK49" s="110">
        <v>123</v>
      </c>
      <c r="CL49" s="111">
        <f t="shared" si="41"/>
        <v>72.412575061815616</v>
      </c>
      <c r="CM49" s="110">
        <v>15</v>
      </c>
      <c r="CN49" s="111">
        <f t="shared" si="42"/>
        <v>8.3748820537444093</v>
      </c>
      <c r="CO49" s="110">
        <v>5</v>
      </c>
      <c r="CP49" s="111">
        <f t="shared" si="43"/>
        <v>9.052231375033946</v>
      </c>
      <c r="CQ49" s="110">
        <v>0</v>
      </c>
      <c r="CR49" s="111">
        <f t="shared" si="44"/>
        <v>0</v>
      </c>
      <c r="CS49" s="110">
        <v>2</v>
      </c>
      <c r="CT49" s="111">
        <f t="shared" si="45"/>
        <v>6.6664444518516053</v>
      </c>
      <c r="CU49" s="110">
        <v>36</v>
      </c>
      <c r="CV49" s="111">
        <f t="shared" si="46"/>
        <v>18.183654914637842</v>
      </c>
      <c r="CW49" s="110">
        <v>9</v>
      </c>
      <c r="CX49" s="111">
        <f t="shared" si="47"/>
        <v>6.9563066649147078</v>
      </c>
      <c r="CY49" s="110">
        <v>2</v>
      </c>
      <c r="CZ49" s="111">
        <f t="shared" si="48"/>
        <v>5.4387730128083112</v>
      </c>
      <c r="DA49" s="110">
        <v>22</v>
      </c>
      <c r="DB49" s="111">
        <f t="shared" si="49"/>
        <v>11.910755954024483</v>
      </c>
      <c r="DC49" s="110">
        <v>12</v>
      </c>
      <c r="DD49" s="111">
        <f t="shared" si="50"/>
        <v>7.1062683208480149</v>
      </c>
      <c r="DE49" s="110">
        <v>1</v>
      </c>
      <c r="DF49" s="111">
        <f t="shared" si="51"/>
        <v>4.9514755397108337</v>
      </c>
      <c r="DG49" s="110">
        <v>1</v>
      </c>
      <c r="DH49" s="111">
        <f t="shared" si="52"/>
        <v>5.8068637129086573</v>
      </c>
      <c r="DI49" s="110">
        <v>0</v>
      </c>
      <c r="DJ49" s="111">
        <f t="shared" si="53"/>
        <v>0</v>
      </c>
      <c r="DK49" s="110">
        <v>2</v>
      </c>
      <c r="DL49" s="111">
        <f t="shared" si="54"/>
        <v>3.0931502188403783</v>
      </c>
      <c r="DM49" s="110">
        <v>6</v>
      </c>
      <c r="DN49" s="111">
        <f t="shared" si="55"/>
        <v>52.719444688515942</v>
      </c>
      <c r="DO49" s="110">
        <v>20</v>
      </c>
      <c r="DP49" s="111">
        <f t="shared" si="56"/>
        <v>17.84248652892267</v>
      </c>
      <c r="DQ49" s="110">
        <v>0</v>
      </c>
      <c r="DR49" s="111">
        <f t="shared" si="57"/>
        <v>0</v>
      </c>
      <c r="DS49" s="110">
        <v>0</v>
      </c>
      <c r="DT49" s="111">
        <f t="shared" si="58"/>
        <v>0</v>
      </c>
      <c r="DU49" s="110">
        <v>1</v>
      </c>
      <c r="DV49" s="111">
        <f t="shared" si="59"/>
        <v>3.2835330815957975</v>
      </c>
      <c r="DW49" s="110">
        <v>3</v>
      </c>
      <c r="DX49" s="111">
        <f t="shared" si="60"/>
        <v>18.695083193120208</v>
      </c>
      <c r="DY49" s="110">
        <v>22</v>
      </c>
      <c r="DZ49" s="111">
        <f t="shared" si="61"/>
        <v>19.240860591219171</v>
      </c>
      <c r="EA49" s="110">
        <v>0</v>
      </c>
      <c r="EB49" s="111">
        <f t="shared" si="62"/>
        <v>0</v>
      </c>
      <c r="EC49" s="110">
        <v>0</v>
      </c>
      <c r="ED49" s="111">
        <f t="shared" si="63"/>
        <v>0</v>
      </c>
      <c r="EE49" s="110">
        <v>7</v>
      </c>
      <c r="EF49" s="111">
        <f t="shared" si="64"/>
        <v>34.723944640111114</v>
      </c>
      <c r="EG49" s="110">
        <v>1</v>
      </c>
      <c r="EH49" s="111">
        <f t="shared" si="65"/>
        <v>16.466326362588507</v>
      </c>
      <c r="EI49" s="110">
        <v>1</v>
      </c>
      <c r="EJ49" s="111">
        <f t="shared" si="66"/>
        <v>3.4037918240920386</v>
      </c>
      <c r="EK49" s="110">
        <v>3</v>
      </c>
      <c r="EL49" s="111">
        <f t="shared" si="67"/>
        <v>8.4253096301289059</v>
      </c>
      <c r="EM49" s="110">
        <v>4</v>
      </c>
      <c r="EN49" s="111">
        <f t="shared" si="68"/>
        <v>8.8707531269404782</v>
      </c>
      <c r="EO49" s="110">
        <v>0</v>
      </c>
      <c r="EP49" s="111">
        <f t="shared" si="69"/>
        <v>0</v>
      </c>
      <c r="EQ49" s="110">
        <v>4</v>
      </c>
      <c r="ER49" s="111">
        <f t="shared" si="70"/>
        <v>2.2731147354662724</v>
      </c>
      <c r="ES49" s="110">
        <v>22</v>
      </c>
      <c r="ET49" s="111">
        <f t="shared" si="71"/>
        <v>9.2463392902173727</v>
      </c>
      <c r="EU49" s="110">
        <v>13</v>
      </c>
      <c r="EV49" s="111">
        <f t="shared" si="72"/>
        <v>30.102347983142685</v>
      </c>
      <c r="EW49" s="110">
        <v>18</v>
      </c>
      <c r="EX49" s="111">
        <f t="shared" si="73"/>
        <v>6.2160920810440272</v>
      </c>
      <c r="EY49" s="110">
        <v>19</v>
      </c>
      <c r="EZ49" s="111">
        <f t="shared" si="74"/>
        <v>19.072092509686616</v>
      </c>
      <c r="FA49" s="110">
        <v>3</v>
      </c>
      <c r="FB49" s="111">
        <f t="shared" si="75"/>
        <v>1.8888000453312013</v>
      </c>
      <c r="FC49" s="110">
        <v>0</v>
      </c>
      <c r="FD49" s="111">
        <f t="shared" si="94"/>
        <v>0</v>
      </c>
      <c r="FE49" s="110">
        <f t="shared" si="77"/>
        <v>777</v>
      </c>
      <c r="FF49" s="111">
        <f t="shared" si="94"/>
        <v>11.685851817383073</v>
      </c>
      <c r="FG49" s="57">
        <f t="shared" si="78"/>
        <v>601</v>
      </c>
      <c r="FH49" s="111">
        <f t="shared" si="94"/>
        <v>11.990871774285905</v>
      </c>
      <c r="FJ49" s="59" t="s">
        <v>1825</v>
      </c>
      <c r="FK49" s="60">
        <f t="shared" si="79"/>
        <v>20</v>
      </c>
      <c r="FL49" s="61">
        <f t="shared" si="80"/>
        <v>12.249947937721265</v>
      </c>
      <c r="FN49" s="60">
        <f t="shared" si="81"/>
        <v>2</v>
      </c>
      <c r="FO49" s="61">
        <f t="shared" si="82"/>
        <v>3.0931502188403783</v>
      </c>
      <c r="FQ49" s="68">
        <f t="shared" si="83"/>
        <v>296.0346918525596</v>
      </c>
      <c r="FS49" s="63"/>
      <c r="FT49" s="62" t="s">
        <v>74</v>
      </c>
      <c r="FU49" s="63">
        <f t="shared" si="84"/>
        <v>492.4413868018467</v>
      </c>
      <c r="FV49" s="63">
        <f t="shared" si="85"/>
        <v>492.44598680184669</v>
      </c>
      <c r="FW49" s="63">
        <f t="shared" si="86"/>
        <v>2</v>
      </c>
      <c r="FX49" s="49" t="str">
        <f t="shared" si="87"/>
        <v xml:space="preserve">Ararat </v>
      </c>
      <c r="FY49" s="49">
        <f t="shared" si="88"/>
        <v>159.36923335010906</v>
      </c>
      <c r="FZ49" s="63"/>
      <c r="GC49" s="62" t="s">
        <v>74</v>
      </c>
    </row>
    <row r="50" spans="1:185" ht="14.25" customHeight="1">
      <c r="A50" s="55">
        <v>47</v>
      </c>
      <c r="B50" s="109" t="s">
        <v>1826</v>
      </c>
      <c r="C50" s="110">
        <v>0</v>
      </c>
      <c r="D50" s="111">
        <f t="shared" si="92"/>
        <v>0</v>
      </c>
      <c r="E50" s="110">
        <v>0</v>
      </c>
      <c r="F50" s="111">
        <f t="shared" si="92"/>
        <v>0</v>
      </c>
      <c r="G50" s="110">
        <v>0</v>
      </c>
      <c r="H50" s="111">
        <f t="shared" si="1"/>
        <v>0</v>
      </c>
      <c r="I50" s="110">
        <v>0</v>
      </c>
      <c r="J50" s="111">
        <f t="shared" si="2"/>
        <v>0</v>
      </c>
      <c r="K50" s="110">
        <v>0</v>
      </c>
      <c r="L50" s="111">
        <f t="shared" si="3"/>
        <v>0</v>
      </c>
      <c r="M50" s="110">
        <v>0</v>
      </c>
      <c r="N50" s="111">
        <f t="shared" si="4"/>
        <v>0</v>
      </c>
      <c r="O50" s="110">
        <v>0</v>
      </c>
      <c r="P50" s="111">
        <f t="shared" si="5"/>
        <v>0</v>
      </c>
      <c r="Q50" s="110">
        <v>0</v>
      </c>
      <c r="R50" s="111">
        <f t="shared" si="6"/>
        <v>0</v>
      </c>
      <c r="S50" s="110">
        <v>0</v>
      </c>
      <c r="T50" s="111">
        <f t="shared" si="7"/>
        <v>0</v>
      </c>
      <c r="U50" s="110">
        <v>0</v>
      </c>
      <c r="V50" s="111">
        <f t="shared" si="8"/>
        <v>0</v>
      </c>
      <c r="W50" s="110">
        <v>0</v>
      </c>
      <c r="X50" s="111">
        <f t="shared" si="9"/>
        <v>0</v>
      </c>
      <c r="Y50" s="110">
        <v>0</v>
      </c>
      <c r="Z50" s="111">
        <f t="shared" si="10"/>
        <v>0</v>
      </c>
      <c r="AA50" s="110">
        <v>0</v>
      </c>
      <c r="AB50" s="111">
        <f t="shared" si="11"/>
        <v>0</v>
      </c>
      <c r="AC50" s="110">
        <v>0</v>
      </c>
      <c r="AD50" s="111">
        <f t="shared" si="12"/>
        <v>0</v>
      </c>
      <c r="AE50" s="110">
        <v>0</v>
      </c>
      <c r="AF50" s="111">
        <f t="shared" si="13"/>
        <v>0</v>
      </c>
      <c r="AG50" s="110">
        <v>0</v>
      </c>
      <c r="AH50" s="111">
        <f t="shared" si="14"/>
        <v>0</v>
      </c>
      <c r="AI50" s="110">
        <v>0</v>
      </c>
      <c r="AJ50" s="111">
        <f t="shared" si="15"/>
        <v>0</v>
      </c>
      <c r="AK50" s="110">
        <v>0</v>
      </c>
      <c r="AL50" s="111">
        <f t="shared" si="16"/>
        <v>0</v>
      </c>
      <c r="AM50" s="110">
        <v>0</v>
      </c>
      <c r="AN50" s="111">
        <f t="shared" si="17"/>
        <v>0</v>
      </c>
      <c r="AO50" s="110">
        <v>1</v>
      </c>
      <c r="AP50" s="111">
        <f t="shared" si="18"/>
        <v>0.70349708400458677</v>
      </c>
      <c r="AQ50" s="110">
        <v>0</v>
      </c>
      <c r="AR50" s="111">
        <f t="shared" si="19"/>
        <v>0</v>
      </c>
      <c r="AS50" s="110">
        <v>0</v>
      </c>
      <c r="AT50" s="111">
        <f t="shared" si="20"/>
        <v>0</v>
      </c>
      <c r="AU50" s="110">
        <v>0</v>
      </c>
      <c r="AV50" s="111">
        <f t="shared" si="21"/>
        <v>0</v>
      </c>
      <c r="AW50" s="110">
        <v>0</v>
      </c>
      <c r="AX50" s="111">
        <f t="shared" si="22"/>
        <v>0</v>
      </c>
      <c r="AY50" s="110">
        <v>1</v>
      </c>
      <c r="AZ50" s="111">
        <f t="shared" si="23"/>
        <v>0.82384538069895041</v>
      </c>
      <c r="BA50" s="110">
        <v>8</v>
      </c>
      <c r="BB50" s="111">
        <f t="shared" si="24"/>
        <v>4.8999791750885056</v>
      </c>
      <c r="BC50" s="110">
        <v>0</v>
      </c>
      <c r="BD50" s="111">
        <f t="shared" si="25"/>
        <v>0</v>
      </c>
      <c r="BE50" s="110">
        <v>0</v>
      </c>
      <c r="BF50" s="111">
        <f t="shared" si="26"/>
        <v>0</v>
      </c>
      <c r="BG50" s="110">
        <v>0</v>
      </c>
      <c r="BH50" s="111">
        <f t="shared" si="27"/>
        <v>0</v>
      </c>
      <c r="BI50" s="110">
        <v>0</v>
      </c>
      <c r="BJ50" s="111">
        <f t="shared" si="28"/>
        <v>0</v>
      </c>
      <c r="BK50" s="110">
        <v>0</v>
      </c>
      <c r="BL50" s="111">
        <f t="shared" si="29"/>
        <v>0</v>
      </c>
      <c r="BM50" s="110">
        <v>0</v>
      </c>
      <c r="BN50" s="111">
        <f t="shared" si="30"/>
        <v>0</v>
      </c>
      <c r="BO50" s="110">
        <v>0</v>
      </c>
      <c r="BP50" s="111">
        <f t="shared" si="31"/>
        <v>0</v>
      </c>
      <c r="BQ50" s="110">
        <v>0</v>
      </c>
      <c r="BR50" s="111">
        <f t="shared" si="32"/>
        <v>0</v>
      </c>
      <c r="BS50" s="110">
        <v>1</v>
      </c>
      <c r="BT50" s="111">
        <f t="shared" si="33"/>
        <v>0.6072382803011902</v>
      </c>
      <c r="BU50" s="110">
        <v>0</v>
      </c>
      <c r="BV50" s="111">
        <f t="shared" si="34"/>
        <v>0</v>
      </c>
      <c r="BW50" s="110">
        <v>0</v>
      </c>
      <c r="BX50" s="111">
        <f t="shared" si="93"/>
        <v>0</v>
      </c>
      <c r="BY50" s="110">
        <v>0</v>
      </c>
      <c r="BZ50" s="111">
        <f t="shared" si="93"/>
        <v>0</v>
      </c>
      <c r="CA50" s="110">
        <v>0</v>
      </c>
      <c r="CB50" s="111">
        <f t="shared" si="36"/>
        <v>0</v>
      </c>
      <c r="CC50" s="110">
        <v>0</v>
      </c>
      <c r="CD50" s="111">
        <f t="shared" si="37"/>
        <v>0</v>
      </c>
      <c r="CE50" s="110">
        <v>0</v>
      </c>
      <c r="CF50" s="111">
        <f t="shared" si="38"/>
        <v>0</v>
      </c>
      <c r="CG50" s="110">
        <v>0</v>
      </c>
      <c r="CH50" s="111">
        <f t="shared" si="39"/>
        <v>0</v>
      </c>
      <c r="CI50" s="110">
        <v>0</v>
      </c>
      <c r="CJ50" s="111">
        <f t="shared" si="40"/>
        <v>0</v>
      </c>
      <c r="CK50" s="110">
        <v>2</v>
      </c>
      <c r="CL50" s="111">
        <f t="shared" si="41"/>
        <v>1.1774402449075709</v>
      </c>
      <c r="CM50" s="110">
        <v>0</v>
      </c>
      <c r="CN50" s="111">
        <f t="shared" si="42"/>
        <v>0</v>
      </c>
      <c r="CO50" s="110">
        <v>0</v>
      </c>
      <c r="CP50" s="111">
        <f t="shared" si="43"/>
        <v>0</v>
      </c>
      <c r="CQ50" s="110">
        <v>0</v>
      </c>
      <c r="CR50" s="111">
        <f t="shared" si="44"/>
        <v>0</v>
      </c>
      <c r="CS50" s="110">
        <v>0</v>
      </c>
      <c r="CT50" s="111">
        <f t="shared" si="45"/>
        <v>0</v>
      </c>
      <c r="CU50" s="110">
        <v>1</v>
      </c>
      <c r="CV50" s="111">
        <f t="shared" si="46"/>
        <v>0.50510152540660669</v>
      </c>
      <c r="CW50" s="110">
        <v>0</v>
      </c>
      <c r="CX50" s="111">
        <f t="shared" si="47"/>
        <v>0</v>
      </c>
      <c r="CY50" s="110">
        <v>0</v>
      </c>
      <c r="CZ50" s="111">
        <f t="shared" si="48"/>
        <v>0</v>
      </c>
      <c r="DA50" s="110">
        <v>0</v>
      </c>
      <c r="DB50" s="111">
        <f t="shared" si="49"/>
        <v>0</v>
      </c>
      <c r="DC50" s="110">
        <v>0</v>
      </c>
      <c r="DD50" s="111">
        <f t="shared" si="50"/>
        <v>0</v>
      </c>
      <c r="DE50" s="110">
        <v>0</v>
      </c>
      <c r="DF50" s="111">
        <f t="shared" si="51"/>
        <v>0</v>
      </c>
      <c r="DG50" s="110">
        <v>0</v>
      </c>
      <c r="DH50" s="111">
        <f t="shared" si="52"/>
        <v>0</v>
      </c>
      <c r="DI50" s="110">
        <v>0</v>
      </c>
      <c r="DJ50" s="111">
        <f t="shared" si="53"/>
        <v>0</v>
      </c>
      <c r="DK50" s="110">
        <v>1</v>
      </c>
      <c r="DL50" s="111">
        <f t="shared" si="54"/>
        <v>1.5465751094201892</v>
      </c>
      <c r="DM50" s="110">
        <v>0</v>
      </c>
      <c r="DN50" s="111">
        <f t="shared" si="55"/>
        <v>0</v>
      </c>
      <c r="DO50" s="110">
        <v>0</v>
      </c>
      <c r="DP50" s="111">
        <f t="shared" si="56"/>
        <v>0</v>
      </c>
      <c r="DQ50" s="110">
        <v>0</v>
      </c>
      <c r="DR50" s="111">
        <f t="shared" si="57"/>
        <v>0</v>
      </c>
      <c r="DS50" s="110">
        <v>0</v>
      </c>
      <c r="DT50" s="111">
        <f t="shared" si="58"/>
        <v>0</v>
      </c>
      <c r="DU50" s="110">
        <v>0</v>
      </c>
      <c r="DV50" s="111">
        <f t="shared" si="59"/>
        <v>0</v>
      </c>
      <c r="DW50" s="110">
        <v>0</v>
      </c>
      <c r="DX50" s="111">
        <f t="shared" si="60"/>
        <v>0</v>
      </c>
      <c r="DY50" s="110">
        <v>0</v>
      </c>
      <c r="DZ50" s="111">
        <f t="shared" si="61"/>
        <v>0</v>
      </c>
      <c r="EA50" s="110">
        <v>0</v>
      </c>
      <c r="EB50" s="111">
        <f t="shared" si="62"/>
        <v>0</v>
      </c>
      <c r="EC50" s="110">
        <v>0</v>
      </c>
      <c r="ED50" s="111">
        <f t="shared" si="63"/>
        <v>0</v>
      </c>
      <c r="EE50" s="110">
        <v>0</v>
      </c>
      <c r="EF50" s="111">
        <f t="shared" si="64"/>
        <v>0</v>
      </c>
      <c r="EG50" s="110">
        <v>0</v>
      </c>
      <c r="EH50" s="111">
        <f t="shared" si="65"/>
        <v>0</v>
      </c>
      <c r="EI50" s="110">
        <v>0</v>
      </c>
      <c r="EJ50" s="111">
        <f t="shared" si="66"/>
        <v>0</v>
      </c>
      <c r="EK50" s="110">
        <v>0</v>
      </c>
      <c r="EL50" s="111">
        <f t="shared" si="67"/>
        <v>0</v>
      </c>
      <c r="EM50" s="110">
        <v>0</v>
      </c>
      <c r="EN50" s="111">
        <f t="shared" si="68"/>
        <v>0</v>
      </c>
      <c r="EO50" s="110">
        <v>0</v>
      </c>
      <c r="EP50" s="111">
        <f t="shared" si="69"/>
        <v>0</v>
      </c>
      <c r="EQ50" s="110">
        <v>0</v>
      </c>
      <c r="ER50" s="111">
        <f t="shared" si="70"/>
        <v>0</v>
      </c>
      <c r="ES50" s="110">
        <v>0</v>
      </c>
      <c r="ET50" s="111">
        <f t="shared" si="71"/>
        <v>0</v>
      </c>
      <c r="EU50" s="110">
        <v>0</v>
      </c>
      <c r="EV50" s="111">
        <f t="shared" si="72"/>
        <v>0</v>
      </c>
      <c r="EW50" s="110">
        <v>0</v>
      </c>
      <c r="EX50" s="111">
        <f t="shared" si="73"/>
        <v>0</v>
      </c>
      <c r="EY50" s="110">
        <v>0</v>
      </c>
      <c r="EZ50" s="111">
        <f t="shared" si="74"/>
        <v>0</v>
      </c>
      <c r="FA50" s="110">
        <v>0</v>
      </c>
      <c r="FB50" s="111">
        <f t="shared" si="75"/>
        <v>0</v>
      </c>
      <c r="FC50" s="110">
        <v>0</v>
      </c>
      <c r="FD50" s="111">
        <f t="shared" si="94"/>
        <v>0</v>
      </c>
      <c r="FE50" s="110">
        <f t="shared" si="77"/>
        <v>15</v>
      </c>
      <c r="FF50" s="111">
        <f t="shared" si="94"/>
        <v>0.22559559493017514</v>
      </c>
      <c r="FG50" s="57">
        <f t="shared" si="78"/>
        <v>14</v>
      </c>
      <c r="FH50" s="111">
        <f t="shared" si="94"/>
        <v>0.27932147227953857</v>
      </c>
      <c r="FJ50" s="59" t="s">
        <v>1826</v>
      </c>
      <c r="FK50" s="60">
        <f t="shared" si="79"/>
        <v>8</v>
      </c>
      <c r="FL50" s="61">
        <f t="shared" si="80"/>
        <v>4.8999791750885056</v>
      </c>
      <c r="FN50" s="60">
        <f t="shared" si="81"/>
        <v>1</v>
      </c>
      <c r="FO50" s="61">
        <f t="shared" si="82"/>
        <v>1.5465751094201892</v>
      </c>
      <c r="FQ50" s="68">
        <f t="shared" si="83"/>
        <v>216.82775348204765</v>
      </c>
      <c r="FS50" s="63"/>
      <c r="FT50" s="62" t="s">
        <v>75</v>
      </c>
      <c r="FU50" s="63">
        <f t="shared" si="84"/>
        <v>172.7080624187256</v>
      </c>
      <c r="FV50" s="63">
        <f t="shared" si="85"/>
        <v>172.71276241872562</v>
      </c>
      <c r="FW50" s="63">
        <f t="shared" si="86"/>
        <v>40</v>
      </c>
      <c r="FX50" s="49" t="str">
        <f t="shared" si="87"/>
        <v xml:space="preserve">Baw Baw </v>
      </c>
      <c r="FY50" s="49">
        <f t="shared" si="88"/>
        <v>159.0583744234134</v>
      </c>
      <c r="FZ50" s="63"/>
      <c r="GC50" s="62" t="s">
        <v>75</v>
      </c>
    </row>
    <row r="51" spans="1:185" ht="14.25" customHeight="1">
      <c r="A51" s="55">
        <v>48</v>
      </c>
      <c r="B51" s="109" t="s">
        <v>1827</v>
      </c>
      <c r="C51" s="110">
        <v>0</v>
      </c>
      <c r="D51" s="111">
        <f t="shared" si="92"/>
        <v>0</v>
      </c>
      <c r="E51" s="110">
        <v>0</v>
      </c>
      <c r="F51" s="111">
        <f t="shared" si="92"/>
        <v>0</v>
      </c>
      <c r="G51" s="110">
        <v>4</v>
      </c>
      <c r="H51" s="111">
        <f t="shared" si="1"/>
        <v>3.5340996439394607</v>
      </c>
      <c r="I51" s="110">
        <v>5</v>
      </c>
      <c r="J51" s="111">
        <f t="shared" si="2"/>
        <v>3.8643758646540998</v>
      </c>
      <c r="K51" s="110">
        <v>3</v>
      </c>
      <c r="L51" s="111">
        <f t="shared" si="3"/>
        <v>7.7269800386348999</v>
      </c>
      <c r="M51" s="110">
        <v>0</v>
      </c>
      <c r="N51" s="111">
        <f t="shared" si="4"/>
        <v>0</v>
      </c>
      <c r="O51" s="110">
        <v>0</v>
      </c>
      <c r="P51" s="111">
        <f t="shared" si="5"/>
        <v>0</v>
      </c>
      <c r="Q51" s="110">
        <v>0</v>
      </c>
      <c r="R51" s="111">
        <f t="shared" si="6"/>
        <v>0</v>
      </c>
      <c r="S51" s="110">
        <v>0</v>
      </c>
      <c r="T51" s="111">
        <f t="shared" si="7"/>
        <v>0</v>
      </c>
      <c r="U51" s="110">
        <v>5</v>
      </c>
      <c r="V51" s="111">
        <f t="shared" si="8"/>
        <v>2.4791749305831021</v>
      </c>
      <c r="W51" s="110">
        <v>0</v>
      </c>
      <c r="X51" s="111">
        <f t="shared" si="9"/>
        <v>0</v>
      </c>
      <c r="Y51" s="110">
        <v>0</v>
      </c>
      <c r="Z51" s="111">
        <f t="shared" si="10"/>
        <v>0</v>
      </c>
      <c r="AA51" s="110">
        <v>0</v>
      </c>
      <c r="AB51" s="111">
        <f t="shared" si="11"/>
        <v>0</v>
      </c>
      <c r="AC51" s="110">
        <v>6</v>
      </c>
      <c r="AD51" s="111">
        <f t="shared" si="12"/>
        <v>1.6266290011684619</v>
      </c>
      <c r="AE51" s="110">
        <v>0</v>
      </c>
      <c r="AF51" s="111">
        <f t="shared" si="13"/>
        <v>0</v>
      </c>
      <c r="AG51" s="110">
        <v>0</v>
      </c>
      <c r="AH51" s="111">
        <f t="shared" si="14"/>
        <v>0</v>
      </c>
      <c r="AI51" s="110">
        <v>0</v>
      </c>
      <c r="AJ51" s="111">
        <f t="shared" si="15"/>
        <v>0</v>
      </c>
      <c r="AK51" s="110">
        <v>5</v>
      </c>
      <c r="AL51" s="111">
        <f t="shared" si="16"/>
        <v>3.0769041421283561</v>
      </c>
      <c r="AM51" s="110">
        <v>1</v>
      </c>
      <c r="AN51" s="111">
        <f t="shared" si="17"/>
        <v>2.0671407309409626</v>
      </c>
      <c r="AO51" s="110">
        <v>1</v>
      </c>
      <c r="AP51" s="111">
        <f t="shared" si="18"/>
        <v>0.70349708400458677</v>
      </c>
      <c r="AQ51" s="110">
        <v>1</v>
      </c>
      <c r="AR51" s="111">
        <f t="shared" si="19"/>
        <v>9.5803793830235673</v>
      </c>
      <c r="AS51" s="110">
        <v>0</v>
      </c>
      <c r="AT51" s="111">
        <f t="shared" si="20"/>
        <v>0</v>
      </c>
      <c r="AU51" s="110">
        <v>0</v>
      </c>
      <c r="AV51" s="111">
        <f t="shared" si="21"/>
        <v>0</v>
      </c>
      <c r="AW51" s="110">
        <v>0</v>
      </c>
      <c r="AX51" s="111">
        <f t="shared" si="22"/>
        <v>0</v>
      </c>
      <c r="AY51" s="110">
        <v>1</v>
      </c>
      <c r="AZ51" s="111">
        <f t="shared" si="23"/>
        <v>0.82384538069895041</v>
      </c>
      <c r="BA51" s="110">
        <v>0</v>
      </c>
      <c r="BB51" s="111">
        <f t="shared" si="24"/>
        <v>0</v>
      </c>
      <c r="BC51" s="110">
        <v>2</v>
      </c>
      <c r="BD51" s="111">
        <f t="shared" si="25"/>
        <v>0.74209299909464654</v>
      </c>
      <c r="BE51" s="110">
        <v>0</v>
      </c>
      <c r="BF51" s="111">
        <f t="shared" si="26"/>
        <v>0</v>
      </c>
      <c r="BG51" s="110">
        <v>0</v>
      </c>
      <c r="BH51" s="111">
        <f t="shared" si="27"/>
        <v>0</v>
      </c>
      <c r="BI51" s="110">
        <v>0</v>
      </c>
      <c r="BJ51" s="111">
        <f t="shared" si="28"/>
        <v>0</v>
      </c>
      <c r="BK51" s="110">
        <v>2</v>
      </c>
      <c r="BL51" s="111">
        <f t="shared" si="29"/>
        <v>2.0764766344466707</v>
      </c>
      <c r="BM51" s="110">
        <v>0</v>
      </c>
      <c r="BN51" s="111">
        <f t="shared" si="30"/>
        <v>0</v>
      </c>
      <c r="BO51" s="110">
        <v>10</v>
      </c>
      <c r="BP51" s="111">
        <f t="shared" si="31"/>
        <v>4.1027660848944363</v>
      </c>
      <c r="BQ51" s="110">
        <v>0</v>
      </c>
      <c r="BR51" s="111">
        <f t="shared" si="32"/>
        <v>0</v>
      </c>
      <c r="BS51" s="110">
        <v>2</v>
      </c>
      <c r="BT51" s="111">
        <f t="shared" si="33"/>
        <v>1.2144765606023804</v>
      </c>
      <c r="BU51" s="110">
        <v>6</v>
      </c>
      <c r="BV51" s="111">
        <f t="shared" si="34"/>
        <v>3.6862056042612532</v>
      </c>
      <c r="BW51" s="110">
        <v>4</v>
      </c>
      <c r="BX51" s="111">
        <f t="shared" si="93"/>
        <v>5.2523767004569573</v>
      </c>
      <c r="BY51" s="110">
        <v>0</v>
      </c>
      <c r="BZ51" s="111">
        <f t="shared" si="93"/>
        <v>0</v>
      </c>
      <c r="CA51" s="110">
        <v>1</v>
      </c>
      <c r="CB51" s="111">
        <f t="shared" si="36"/>
        <v>1.9326285681154938</v>
      </c>
      <c r="CC51" s="110">
        <v>0</v>
      </c>
      <c r="CD51" s="111">
        <f t="shared" si="37"/>
        <v>0</v>
      </c>
      <c r="CE51" s="110">
        <v>1</v>
      </c>
      <c r="CF51" s="111">
        <f t="shared" si="38"/>
        <v>10.266940451745379</v>
      </c>
      <c r="CG51" s="110">
        <v>2</v>
      </c>
      <c r="CH51" s="111">
        <f t="shared" si="39"/>
        <v>2.1397926540918184</v>
      </c>
      <c r="CI51" s="110">
        <v>3</v>
      </c>
      <c r="CJ51" s="111">
        <f t="shared" si="40"/>
        <v>2.5535392053385992</v>
      </c>
      <c r="CK51" s="110">
        <v>20</v>
      </c>
      <c r="CL51" s="111">
        <f t="shared" si="41"/>
        <v>11.77440244907571</v>
      </c>
      <c r="CM51" s="110">
        <v>2</v>
      </c>
      <c r="CN51" s="111">
        <f t="shared" si="42"/>
        <v>1.1166509404992546</v>
      </c>
      <c r="CO51" s="110">
        <v>1</v>
      </c>
      <c r="CP51" s="111">
        <f t="shared" si="43"/>
        <v>1.8104462750067891</v>
      </c>
      <c r="CQ51" s="110">
        <v>0</v>
      </c>
      <c r="CR51" s="111">
        <f t="shared" si="44"/>
        <v>0</v>
      </c>
      <c r="CS51" s="110">
        <v>0</v>
      </c>
      <c r="CT51" s="111">
        <f t="shared" si="45"/>
        <v>0</v>
      </c>
      <c r="CU51" s="110">
        <v>2</v>
      </c>
      <c r="CV51" s="111">
        <f t="shared" si="46"/>
        <v>1.0102030508132134</v>
      </c>
      <c r="CW51" s="110">
        <v>0</v>
      </c>
      <c r="CX51" s="111">
        <f t="shared" si="47"/>
        <v>0</v>
      </c>
      <c r="CY51" s="110">
        <v>0</v>
      </c>
      <c r="CZ51" s="111">
        <f t="shared" si="48"/>
        <v>0</v>
      </c>
      <c r="DA51" s="110">
        <v>4</v>
      </c>
      <c r="DB51" s="111">
        <f t="shared" si="49"/>
        <v>2.1655919916408148</v>
      </c>
      <c r="DC51" s="110">
        <v>4</v>
      </c>
      <c r="DD51" s="111">
        <f t="shared" si="50"/>
        <v>2.3687561069493381</v>
      </c>
      <c r="DE51" s="110">
        <v>0</v>
      </c>
      <c r="DF51" s="111">
        <f t="shared" si="51"/>
        <v>0</v>
      </c>
      <c r="DG51" s="110">
        <v>0</v>
      </c>
      <c r="DH51" s="111">
        <f t="shared" si="52"/>
        <v>0</v>
      </c>
      <c r="DI51" s="110">
        <v>0</v>
      </c>
      <c r="DJ51" s="111">
        <f t="shared" si="53"/>
        <v>0</v>
      </c>
      <c r="DK51" s="110">
        <v>0</v>
      </c>
      <c r="DL51" s="111">
        <f t="shared" si="54"/>
        <v>0</v>
      </c>
      <c r="DM51" s="110">
        <v>0</v>
      </c>
      <c r="DN51" s="111">
        <f t="shared" si="55"/>
        <v>0</v>
      </c>
      <c r="DO51" s="110">
        <v>1</v>
      </c>
      <c r="DP51" s="111">
        <f t="shared" si="56"/>
        <v>0.8921243264461336</v>
      </c>
      <c r="DQ51" s="110">
        <v>0</v>
      </c>
      <c r="DR51" s="111">
        <f t="shared" si="57"/>
        <v>0</v>
      </c>
      <c r="DS51" s="110">
        <v>0</v>
      </c>
      <c r="DT51" s="111">
        <f t="shared" si="58"/>
        <v>0</v>
      </c>
      <c r="DU51" s="110">
        <v>0</v>
      </c>
      <c r="DV51" s="111">
        <f t="shared" si="59"/>
        <v>0</v>
      </c>
      <c r="DW51" s="110">
        <v>0</v>
      </c>
      <c r="DX51" s="111">
        <f t="shared" si="60"/>
        <v>0</v>
      </c>
      <c r="DY51" s="110">
        <v>3</v>
      </c>
      <c r="DZ51" s="111">
        <f t="shared" si="61"/>
        <v>2.6237537169844325</v>
      </c>
      <c r="EA51" s="110">
        <v>0</v>
      </c>
      <c r="EB51" s="111">
        <f t="shared" si="62"/>
        <v>0</v>
      </c>
      <c r="EC51" s="110">
        <v>0</v>
      </c>
      <c r="ED51" s="111">
        <f t="shared" si="63"/>
        <v>0</v>
      </c>
      <c r="EE51" s="110">
        <v>1</v>
      </c>
      <c r="EF51" s="111">
        <f t="shared" si="64"/>
        <v>4.9605635200158735</v>
      </c>
      <c r="EG51" s="110">
        <v>0</v>
      </c>
      <c r="EH51" s="111">
        <f t="shared" si="65"/>
        <v>0</v>
      </c>
      <c r="EI51" s="110">
        <v>0</v>
      </c>
      <c r="EJ51" s="111">
        <f t="shared" si="66"/>
        <v>0</v>
      </c>
      <c r="EK51" s="110">
        <v>1</v>
      </c>
      <c r="EL51" s="111">
        <f t="shared" si="67"/>
        <v>2.8084365433763026</v>
      </c>
      <c r="EM51" s="110">
        <v>5</v>
      </c>
      <c r="EN51" s="111">
        <f t="shared" si="68"/>
        <v>11.088441408675596</v>
      </c>
      <c r="EO51" s="110">
        <v>0</v>
      </c>
      <c r="EP51" s="111">
        <f t="shared" si="69"/>
        <v>0</v>
      </c>
      <c r="EQ51" s="110">
        <v>8</v>
      </c>
      <c r="ER51" s="111">
        <f t="shared" si="70"/>
        <v>4.5462294709325448</v>
      </c>
      <c r="ES51" s="110">
        <v>4</v>
      </c>
      <c r="ET51" s="111">
        <f t="shared" si="71"/>
        <v>1.6811525982213407</v>
      </c>
      <c r="EU51" s="110">
        <v>0</v>
      </c>
      <c r="EV51" s="111">
        <f t="shared" si="72"/>
        <v>0</v>
      </c>
      <c r="EW51" s="110">
        <v>2</v>
      </c>
      <c r="EX51" s="111">
        <f t="shared" si="73"/>
        <v>0.69067689789378084</v>
      </c>
      <c r="EY51" s="110">
        <v>2</v>
      </c>
      <c r="EZ51" s="111">
        <f t="shared" si="74"/>
        <v>2.0075886852301701</v>
      </c>
      <c r="FA51" s="110">
        <v>1</v>
      </c>
      <c r="FB51" s="111">
        <f t="shared" si="75"/>
        <v>0.62960001511040031</v>
      </c>
      <c r="FC51" s="110">
        <v>0</v>
      </c>
      <c r="FD51" s="111">
        <f t="shared" si="94"/>
        <v>0</v>
      </c>
      <c r="FE51" s="110">
        <f t="shared" si="77"/>
        <v>126</v>
      </c>
      <c r="FF51" s="111">
        <f t="shared" si="94"/>
        <v>1.8950029974134712</v>
      </c>
      <c r="FG51" s="57">
        <f t="shared" si="78"/>
        <v>100</v>
      </c>
      <c r="FH51" s="111">
        <f t="shared" si="94"/>
        <v>1.9951533734252753</v>
      </c>
      <c r="FJ51" s="59" t="s">
        <v>1827</v>
      </c>
      <c r="FK51" s="60">
        <f t="shared" si="79"/>
        <v>0</v>
      </c>
      <c r="FL51" s="61">
        <f t="shared" si="80"/>
        <v>0</v>
      </c>
      <c r="FN51" s="60">
        <f t="shared" si="81"/>
        <v>0</v>
      </c>
      <c r="FO51" s="61">
        <f t="shared" si="82"/>
        <v>0</v>
      </c>
      <c r="FQ51" s="68" t="str">
        <f t="shared" si="83"/>
        <v/>
      </c>
      <c r="FS51" s="63"/>
      <c r="FT51" s="62" t="s">
        <v>76</v>
      </c>
      <c r="FU51" s="63">
        <f t="shared" si="84"/>
        <v>166.66111129629013</v>
      </c>
      <c r="FV51" s="63">
        <f t="shared" si="85"/>
        <v>166.66591129629012</v>
      </c>
      <c r="FW51" s="63">
        <f t="shared" si="86"/>
        <v>43</v>
      </c>
      <c r="FX51" s="49" t="str">
        <f t="shared" si="87"/>
        <v xml:space="preserve">Whittlesea </v>
      </c>
      <c r="FY51" s="49">
        <f t="shared" si="88"/>
        <v>158.02834423280601</v>
      </c>
      <c r="FZ51" s="63"/>
      <c r="GC51" s="62" t="s">
        <v>76</v>
      </c>
    </row>
    <row r="52" spans="1:185" ht="14.25" customHeight="1">
      <c r="A52" s="55">
        <v>49</v>
      </c>
      <c r="B52" s="109" t="s">
        <v>1828</v>
      </c>
      <c r="C52" s="110">
        <v>0</v>
      </c>
      <c r="D52" s="111">
        <f t="shared" si="92"/>
        <v>0</v>
      </c>
      <c r="E52" s="110">
        <v>0</v>
      </c>
      <c r="F52" s="111">
        <f t="shared" si="92"/>
        <v>0</v>
      </c>
      <c r="G52" s="110">
        <v>0</v>
      </c>
      <c r="H52" s="111">
        <f t="shared" si="1"/>
        <v>0</v>
      </c>
      <c r="I52" s="110">
        <v>18</v>
      </c>
      <c r="J52" s="111">
        <f t="shared" si="2"/>
        <v>13.911753112754759</v>
      </c>
      <c r="K52" s="110">
        <v>2</v>
      </c>
      <c r="L52" s="111">
        <f t="shared" si="3"/>
        <v>5.1513200257566005</v>
      </c>
      <c r="M52" s="110">
        <v>0</v>
      </c>
      <c r="N52" s="111">
        <f t="shared" si="4"/>
        <v>0</v>
      </c>
      <c r="O52" s="110">
        <v>6</v>
      </c>
      <c r="P52" s="111">
        <f t="shared" si="5"/>
        <v>5.6828944875923471</v>
      </c>
      <c r="Q52" s="110">
        <v>1</v>
      </c>
      <c r="R52" s="111">
        <f t="shared" si="6"/>
        <v>7.0766400113226231</v>
      </c>
      <c r="S52" s="110">
        <v>11</v>
      </c>
      <c r="T52" s="111">
        <f t="shared" si="7"/>
        <v>6.227637121246433</v>
      </c>
      <c r="U52" s="110">
        <v>17</v>
      </c>
      <c r="V52" s="111">
        <f t="shared" si="8"/>
        <v>8.4291947639825473</v>
      </c>
      <c r="W52" s="110">
        <v>0</v>
      </c>
      <c r="X52" s="111">
        <f t="shared" si="9"/>
        <v>0</v>
      </c>
      <c r="Y52" s="110">
        <v>0</v>
      </c>
      <c r="Z52" s="111">
        <f t="shared" si="10"/>
        <v>0</v>
      </c>
      <c r="AA52" s="110">
        <v>1</v>
      </c>
      <c r="AB52" s="111">
        <f t="shared" si="11"/>
        <v>0.8426374552348852</v>
      </c>
      <c r="AC52" s="110">
        <v>16</v>
      </c>
      <c r="AD52" s="111">
        <f t="shared" si="12"/>
        <v>4.3376773364492323</v>
      </c>
      <c r="AE52" s="110">
        <v>0</v>
      </c>
      <c r="AF52" s="111">
        <f t="shared" si="13"/>
        <v>0</v>
      </c>
      <c r="AG52" s="110">
        <v>0</v>
      </c>
      <c r="AH52" s="111">
        <f t="shared" si="14"/>
        <v>0</v>
      </c>
      <c r="AI52" s="110">
        <v>0</v>
      </c>
      <c r="AJ52" s="111">
        <f t="shared" si="15"/>
        <v>0</v>
      </c>
      <c r="AK52" s="110">
        <v>12</v>
      </c>
      <c r="AL52" s="111">
        <f t="shared" si="16"/>
        <v>7.3845699411080545</v>
      </c>
      <c r="AM52" s="110">
        <v>0</v>
      </c>
      <c r="AN52" s="111">
        <f t="shared" si="17"/>
        <v>0</v>
      </c>
      <c r="AO52" s="110">
        <v>1</v>
      </c>
      <c r="AP52" s="111">
        <f t="shared" si="18"/>
        <v>0.70349708400458677</v>
      </c>
      <c r="AQ52" s="110">
        <v>0</v>
      </c>
      <c r="AR52" s="111">
        <f t="shared" si="19"/>
        <v>0</v>
      </c>
      <c r="AS52" s="110">
        <v>5</v>
      </c>
      <c r="AT52" s="111">
        <f t="shared" si="20"/>
        <v>3.2232486478471918</v>
      </c>
      <c r="AU52" s="110">
        <v>0</v>
      </c>
      <c r="AV52" s="111">
        <f t="shared" si="21"/>
        <v>0</v>
      </c>
      <c r="AW52" s="110">
        <v>0</v>
      </c>
      <c r="AX52" s="111">
        <f t="shared" si="22"/>
        <v>0</v>
      </c>
      <c r="AY52" s="110">
        <v>2</v>
      </c>
      <c r="AZ52" s="111">
        <f t="shared" si="23"/>
        <v>1.6476907613979008</v>
      </c>
      <c r="BA52" s="110">
        <v>7</v>
      </c>
      <c r="BB52" s="111">
        <f t="shared" si="24"/>
        <v>4.2874817782024426</v>
      </c>
      <c r="BC52" s="110">
        <v>9</v>
      </c>
      <c r="BD52" s="111">
        <f t="shared" si="25"/>
        <v>3.3394184959259094</v>
      </c>
      <c r="BE52" s="110">
        <v>0</v>
      </c>
      <c r="BF52" s="111">
        <f t="shared" si="26"/>
        <v>0</v>
      </c>
      <c r="BG52" s="110">
        <v>0</v>
      </c>
      <c r="BH52" s="111">
        <f t="shared" si="27"/>
        <v>0</v>
      </c>
      <c r="BI52" s="110">
        <v>0</v>
      </c>
      <c r="BJ52" s="111">
        <f t="shared" si="28"/>
        <v>0</v>
      </c>
      <c r="BK52" s="110">
        <v>4</v>
      </c>
      <c r="BL52" s="111">
        <f t="shared" si="29"/>
        <v>4.1529532688933415</v>
      </c>
      <c r="BM52" s="110">
        <v>1</v>
      </c>
      <c r="BN52" s="111">
        <f t="shared" si="30"/>
        <v>5.0097690496468115</v>
      </c>
      <c r="BO52" s="110">
        <v>203</v>
      </c>
      <c r="BP52" s="111">
        <f t="shared" si="31"/>
        <v>83.286151523357049</v>
      </c>
      <c r="BQ52" s="110">
        <v>0</v>
      </c>
      <c r="BR52" s="111">
        <f t="shared" si="32"/>
        <v>0</v>
      </c>
      <c r="BS52" s="110">
        <v>2</v>
      </c>
      <c r="BT52" s="111">
        <f t="shared" si="33"/>
        <v>1.2144765606023804</v>
      </c>
      <c r="BU52" s="110">
        <v>36</v>
      </c>
      <c r="BV52" s="111">
        <f t="shared" si="34"/>
        <v>22.117233625567522</v>
      </c>
      <c r="BW52" s="110">
        <v>1</v>
      </c>
      <c r="BX52" s="111">
        <f t="shared" si="93"/>
        <v>1.3130941751142393</v>
      </c>
      <c r="BY52" s="110">
        <v>0</v>
      </c>
      <c r="BZ52" s="111">
        <f t="shared" si="93"/>
        <v>0</v>
      </c>
      <c r="CA52" s="110">
        <v>1</v>
      </c>
      <c r="CB52" s="111">
        <f t="shared" si="36"/>
        <v>1.9326285681154938</v>
      </c>
      <c r="CC52" s="110">
        <v>3</v>
      </c>
      <c r="CD52" s="111">
        <f t="shared" si="37"/>
        <v>2.3636191736787366</v>
      </c>
      <c r="CE52" s="110">
        <v>0</v>
      </c>
      <c r="CF52" s="111">
        <f t="shared" si="38"/>
        <v>0</v>
      </c>
      <c r="CG52" s="110">
        <v>11</v>
      </c>
      <c r="CH52" s="111">
        <f t="shared" si="39"/>
        <v>11.768859597505003</v>
      </c>
      <c r="CI52" s="110">
        <v>8</v>
      </c>
      <c r="CJ52" s="111">
        <f t="shared" si="40"/>
        <v>6.809437880902931</v>
      </c>
      <c r="CK52" s="110">
        <v>169</v>
      </c>
      <c r="CL52" s="111">
        <f t="shared" si="41"/>
        <v>99.49370069468975</v>
      </c>
      <c r="CM52" s="110">
        <v>9</v>
      </c>
      <c r="CN52" s="111">
        <f t="shared" si="42"/>
        <v>5.0249292322466461</v>
      </c>
      <c r="CO52" s="110">
        <v>3</v>
      </c>
      <c r="CP52" s="111">
        <f t="shared" si="43"/>
        <v>5.4313388250203678</v>
      </c>
      <c r="CQ52" s="110">
        <v>2</v>
      </c>
      <c r="CR52" s="111">
        <f t="shared" si="44"/>
        <v>4.0637191157347203</v>
      </c>
      <c r="CS52" s="110">
        <v>0</v>
      </c>
      <c r="CT52" s="111">
        <f t="shared" si="45"/>
        <v>0</v>
      </c>
      <c r="CU52" s="110">
        <v>10</v>
      </c>
      <c r="CV52" s="111">
        <f t="shared" si="46"/>
        <v>5.0510152540660673</v>
      </c>
      <c r="CW52" s="110">
        <v>8</v>
      </c>
      <c r="CX52" s="111">
        <f t="shared" si="47"/>
        <v>6.1833837021464069</v>
      </c>
      <c r="CY52" s="110">
        <v>0</v>
      </c>
      <c r="CZ52" s="111">
        <f t="shared" si="48"/>
        <v>0</v>
      </c>
      <c r="DA52" s="110">
        <v>21</v>
      </c>
      <c r="DB52" s="111">
        <f t="shared" si="49"/>
        <v>11.369357956114278</v>
      </c>
      <c r="DC52" s="110">
        <v>2</v>
      </c>
      <c r="DD52" s="111">
        <f t="shared" si="50"/>
        <v>1.1843780534746691</v>
      </c>
      <c r="DE52" s="110">
        <v>0</v>
      </c>
      <c r="DF52" s="111">
        <f t="shared" si="51"/>
        <v>0</v>
      </c>
      <c r="DG52" s="110">
        <v>0</v>
      </c>
      <c r="DH52" s="111">
        <f t="shared" si="52"/>
        <v>0</v>
      </c>
      <c r="DI52" s="110">
        <v>0</v>
      </c>
      <c r="DJ52" s="111">
        <f t="shared" si="53"/>
        <v>0</v>
      </c>
      <c r="DK52" s="110">
        <v>0</v>
      </c>
      <c r="DL52" s="111">
        <f t="shared" si="54"/>
        <v>0</v>
      </c>
      <c r="DM52" s="110">
        <v>0</v>
      </c>
      <c r="DN52" s="111">
        <f t="shared" si="55"/>
        <v>0</v>
      </c>
      <c r="DO52" s="110">
        <v>14</v>
      </c>
      <c r="DP52" s="111">
        <f t="shared" si="56"/>
        <v>12.489740570245869</v>
      </c>
      <c r="DQ52" s="110">
        <v>0</v>
      </c>
      <c r="DR52" s="111">
        <f t="shared" si="57"/>
        <v>0</v>
      </c>
      <c r="DS52" s="110">
        <v>0</v>
      </c>
      <c r="DT52" s="111">
        <f t="shared" si="58"/>
        <v>0</v>
      </c>
      <c r="DU52" s="110">
        <v>0</v>
      </c>
      <c r="DV52" s="111">
        <f t="shared" si="59"/>
        <v>0</v>
      </c>
      <c r="DW52" s="110">
        <v>0</v>
      </c>
      <c r="DX52" s="111">
        <f t="shared" si="60"/>
        <v>0</v>
      </c>
      <c r="DY52" s="110">
        <v>20</v>
      </c>
      <c r="DZ52" s="111">
        <f t="shared" si="61"/>
        <v>17.491691446562882</v>
      </c>
      <c r="EA52" s="110">
        <v>0</v>
      </c>
      <c r="EB52" s="111">
        <f t="shared" si="62"/>
        <v>0</v>
      </c>
      <c r="EC52" s="110">
        <v>0</v>
      </c>
      <c r="ED52" s="111">
        <f t="shared" si="63"/>
        <v>0</v>
      </c>
      <c r="EE52" s="110">
        <v>0</v>
      </c>
      <c r="EF52" s="111">
        <f t="shared" si="64"/>
        <v>0</v>
      </c>
      <c r="EG52" s="110">
        <v>0</v>
      </c>
      <c r="EH52" s="111">
        <f t="shared" si="65"/>
        <v>0</v>
      </c>
      <c r="EI52" s="110">
        <v>0</v>
      </c>
      <c r="EJ52" s="111">
        <f t="shared" si="66"/>
        <v>0</v>
      </c>
      <c r="EK52" s="110">
        <v>7</v>
      </c>
      <c r="EL52" s="111">
        <f t="shared" si="67"/>
        <v>19.659055803634118</v>
      </c>
      <c r="EM52" s="110">
        <v>0</v>
      </c>
      <c r="EN52" s="111">
        <f t="shared" si="68"/>
        <v>0</v>
      </c>
      <c r="EO52" s="110">
        <v>0</v>
      </c>
      <c r="EP52" s="111">
        <f t="shared" si="69"/>
        <v>0</v>
      </c>
      <c r="EQ52" s="110">
        <v>17</v>
      </c>
      <c r="ER52" s="111">
        <f t="shared" si="70"/>
        <v>9.6607376257316577</v>
      </c>
      <c r="ES52" s="110">
        <v>15</v>
      </c>
      <c r="ET52" s="111">
        <f t="shared" si="71"/>
        <v>6.3043222433300263</v>
      </c>
      <c r="EU52" s="110">
        <v>0</v>
      </c>
      <c r="EV52" s="111">
        <f t="shared" si="72"/>
        <v>0</v>
      </c>
      <c r="EW52" s="110">
        <v>6</v>
      </c>
      <c r="EX52" s="111">
        <f t="shared" si="73"/>
        <v>2.0720306936813424</v>
      </c>
      <c r="EY52" s="110">
        <v>16</v>
      </c>
      <c r="EZ52" s="111">
        <f t="shared" si="74"/>
        <v>16.060709481841361</v>
      </c>
      <c r="FA52" s="110">
        <v>21</v>
      </c>
      <c r="FB52" s="111">
        <f t="shared" si="75"/>
        <v>13.221600317318407</v>
      </c>
      <c r="FC52" s="110">
        <v>0</v>
      </c>
      <c r="FD52" s="111">
        <f t="shared" si="94"/>
        <v>0</v>
      </c>
      <c r="FE52" s="110">
        <f t="shared" si="77"/>
        <v>718</v>
      </c>
      <c r="FF52" s="111">
        <f t="shared" si="94"/>
        <v>10.798509143991051</v>
      </c>
      <c r="FG52" s="57">
        <f t="shared" si="78"/>
        <v>689</v>
      </c>
      <c r="FH52" s="111">
        <f t="shared" si="94"/>
        <v>13.746606742900147</v>
      </c>
      <c r="FJ52" s="59" t="s">
        <v>1828</v>
      </c>
      <c r="FK52" s="60">
        <f t="shared" si="79"/>
        <v>7</v>
      </c>
      <c r="FL52" s="61">
        <f t="shared" si="80"/>
        <v>4.2874817782024426</v>
      </c>
      <c r="FN52" s="60">
        <f t="shared" si="81"/>
        <v>0</v>
      </c>
      <c r="FO52" s="61">
        <f t="shared" si="82"/>
        <v>0</v>
      </c>
      <c r="FQ52" s="68" t="str">
        <f t="shared" si="83"/>
        <v/>
      </c>
      <c r="FS52" s="63"/>
      <c r="FT52" s="62" t="s">
        <v>77</v>
      </c>
      <c r="FU52" s="63">
        <f t="shared" si="84"/>
        <v>212.64774219618144</v>
      </c>
      <c r="FV52" s="63">
        <f t="shared" si="85"/>
        <v>212.65264219618143</v>
      </c>
      <c r="FW52" s="63">
        <f t="shared" si="86"/>
        <v>29</v>
      </c>
      <c r="FX52" s="49" t="str">
        <f t="shared" si="87"/>
        <v xml:space="preserve">Boroondara </v>
      </c>
      <c r="FY52" s="49">
        <f t="shared" si="88"/>
        <v>153.42633271434394</v>
      </c>
      <c r="FZ52" s="63"/>
      <c r="GC52" s="62" t="s">
        <v>77</v>
      </c>
    </row>
    <row r="53" spans="1:185" ht="14.25" customHeight="1">
      <c r="A53" s="55">
        <v>50</v>
      </c>
      <c r="B53" s="109" t="s">
        <v>1829</v>
      </c>
      <c r="C53" s="110">
        <v>0</v>
      </c>
      <c r="D53" s="111">
        <f t="shared" ref="D53:F68" si="95">C53/C$1*100000</f>
        <v>0</v>
      </c>
      <c r="E53" s="110">
        <v>0</v>
      </c>
      <c r="F53" s="111">
        <f t="shared" si="95"/>
        <v>0</v>
      </c>
      <c r="G53" s="110">
        <v>1</v>
      </c>
      <c r="H53" s="111">
        <f t="shared" si="1"/>
        <v>0.88352491098486519</v>
      </c>
      <c r="I53" s="110">
        <v>0</v>
      </c>
      <c r="J53" s="111">
        <f t="shared" si="2"/>
        <v>0</v>
      </c>
      <c r="K53" s="110">
        <v>0</v>
      </c>
      <c r="L53" s="111">
        <f t="shared" si="3"/>
        <v>0</v>
      </c>
      <c r="M53" s="110">
        <v>0</v>
      </c>
      <c r="N53" s="111">
        <f t="shared" si="4"/>
        <v>0</v>
      </c>
      <c r="O53" s="110">
        <v>0</v>
      </c>
      <c r="P53" s="111">
        <f t="shared" si="5"/>
        <v>0</v>
      </c>
      <c r="Q53" s="110">
        <v>0</v>
      </c>
      <c r="R53" s="111">
        <f t="shared" si="6"/>
        <v>0</v>
      </c>
      <c r="S53" s="110">
        <v>0</v>
      </c>
      <c r="T53" s="111">
        <f t="shared" si="7"/>
        <v>0</v>
      </c>
      <c r="U53" s="110">
        <v>0</v>
      </c>
      <c r="V53" s="111">
        <f t="shared" si="8"/>
        <v>0</v>
      </c>
      <c r="W53" s="110">
        <v>0</v>
      </c>
      <c r="X53" s="111">
        <f t="shared" si="9"/>
        <v>0</v>
      </c>
      <c r="Y53" s="110">
        <v>0</v>
      </c>
      <c r="Z53" s="111">
        <f t="shared" si="10"/>
        <v>0</v>
      </c>
      <c r="AA53" s="110">
        <v>0</v>
      </c>
      <c r="AB53" s="111">
        <f t="shared" si="11"/>
        <v>0</v>
      </c>
      <c r="AC53" s="110">
        <v>0</v>
      </c>
      <c r="AD53" s="111">
        <f t="shared" si="12"/>
        <v>0</v>
      </c>
      <c r="AE53" s="110">
        <v>0</v>
      </c>
      <c r="AF53" s="111">
        <f t="shared" si="13"/>
        <v>0</v>
      </c>
      <c r="AG53" s="110">
        <v>0</v>
      </c>
      <c r="AH53" s="111">
        <f t="shared" si="14"/>
        <v>0</v>
      </c>
      <c r="AI53" s="110">
        <v>0</v>
      </c>
      <c r="AJ53" s="111">
        <f t="shared" si="15"/>
        <v>0</v>
      </c>
      <c r="AK53" s="110">
        <v>1</v>
      </c>
      <c r="AL53" s="111">
        <f t="shared" si="16"/>
        <v>0.61538082842567121</v>
      </c>
      <c r="AM53" s="110">
        <v>0</v>
      </c>
      <c r="AN53" s="111">
        <f t="shared" si="17"/>
        <v>0</v>
      </c>
      <c r="AO53" s="110">
        <v>0</v>
      </c>
      <c r="AP53" s="111">
        <f t="shared" si="18"/>
        <v>0</v>
      </c>
      <c r="AQ53" s="110">
        <v>0</v>
      </c>
      <c r="AR53" s="111">
        <f t="shared" si="19"/>
        <v>0</v>
      </c>
      <c r="AS53" s="110">
        <v>0</v>
      </c>
      <c r="AT53" s="111">
        <f t="shared" si="20"/>
        <v>0</v>
      </c>
      <c r="AU53" s="110">
        <v>0</v>
      </c>
      <c r="AV53" s="111">
        <f t="shared" si="21"/>
        <v>0</v>
      </c>
      <c r="AW53" s="110">
        <v>0</v>
      </c>
      <c r="AX53" s="111">
        <f t="shared" si="22"/>
        <v>0</v>
      </c>
      <c r="AY53" s="110">
        <v>0</v>
      </c>
      <c r="AZ53" s="111">
        <f t="shared" si="23"/>
        <v>0</v>
      </c>
      <c r="BA53" s="110">
        <v>0</v>
      </c>
      <c r="BB53" s="111">
        <f t="shared" si="24"/>
        <v>0</v>
      </c>
      <c r="BC53" s="110">
        <v>0</v>
      </c>
      <c r="BD53" s="111">
        <f t="shared" si="25"/>
        <v>0</v>
      </c>
      <c r="BE53" s="110">
        <v>0</v>
      </c>
      <c r="BF53" s="111">
        <f t="shared" si="26"/>
        <v>0</v>
      </c>
      <c r="BG53" s="110">
        <v>0</v>
      </c>
      <c r="BH53" s="111">
        <f t="shared" si="27"/>
        <v>0</v>
      </c>
      <c r="BI53" s="110">
        <v>0</v>
      </c>
      <c r="BJ53" s="111">
        <f t="shared" si="28"/>
        <v>0</v>
      </c>
      <c r="BK53" s="110">
        <v>0</v>
      </c>
      <c r="BL53" s="111">
        <f t="shared" si="29"/>
        <v>0</v>
      </c>
      <c r="BM53" s="110">
        <v>0</v>
      </c>
      <c r="BN53" s="111">
        <f t="shared" si="30"/>
        <v>0</v>
      </c>
      <c r="BO53" s="110">
        <v>0</v>
      </c>
      <c r="BP53" s="111">
        <f t="shared" si="31"/>
        <v>0</v>
      </c>
      <c r="BQ53" s="110">
        <v>0</v>
      </c>
      <c r="BR53" s="111">
        <f t="shared" si="32"/>
        <v>0</v>
      </c>
      <c r="BS53" s="110">
        <v>0</v>
      </c>
      <c r="BT53" s="111">
        <f t="shared" si="33"/>
        <v>0</v>
      </c>
      <c r="BU53" s="110">
        <v>0</v>
      </c>
      <c r="BV53" s="111">
        <f t="shared" si="34"/>
        <v>0</v>
      </c>
      <c r="BW53" s="110">
        <v>0</v>
      </c>
      <c r="BX53" s="111">
        <f t="shared" ref="BX53:BZ68" si="96">BW53/BW$1*100000</f>
        <v>0</v>
      </c>
      <c r="BY53" s="110">
        <v>0</v>
      </c>
      <c r="BZ53" s="111">
        <f t="shared" si="96"/>
        <v>0</v>
      </c>
      <c r="CA53" s="110">
        <v>0</v>
      </c>
      <c r="CB53" s="111">
        <f t="shared" si="36"/>
        <v>0</v>
      </c>
      <c r="CC53" s="110">
        <v>0</v>
      </c>
      <c r="CD53" s="111">
        <f t="shared" si="37"/>
        <v>0</v>
      </c>
      <c r="CE53" s="110">
        <v>0</v>
      </c>
      <c r="CF53" s="111">
        <f t="shared" si="38"/>
        <v>0</v>
      </c>
      <c r="CG53" s="110">
        <v>0</v>
      </c>
      <c r="CH53" s="111">
        <f t="shared" si="39"/>
        <v>0</v>
      </c>
      <c r="CI53" s="110">
        <v>0</v>
      </c>
      <c r="CJ53" s="111">
        <f t="shared" si="40"/>
        <v>0</v>
      </c>
      <c r="CK53" s="110">
        <v>0</v>
      </c>
      <c r="CL53" s="111">
        <f t="shared" si="41"/>
        <v>0</v>
      </c>
      <c r="CM53" s="110">
        <v>0</v>
      </c>
      <c r="CN53" s="111">
        <f t="shared" si="42"/>
        <v>0</v>
      </c>
      <c r="CO53" s="110">
        <v>1</v>
      </c>
      <c r="CP53" s="111">
        <f t="shared" si="43"/>
        <v>1.8104462750067891</v>
      </c>
      <c r="CQ53" s="110">
        <v>0</v>
      </c>
      <c r="CR53" s="111">
        <f t="shared" si="44"/>
        <v>0</v>
      </c>
      <c r="CS53" s="110">
        <v>0</v>
      </c>
      <c r="CT53" s="111">
        <f t="shared" si="45"/>
        <v>0</v>
      </c>
      <c r="CU53" s="110">
        <v>0</v>
      </c>
      <c r="CV53" s="111">
        <f t="shared" si="46"/>
        <v>0</v>
      </c>
      <c r="CW53" s="110">
        <v>0</v>
      </c>
      <c r="CX53" s="111">
        <f t="shared" si="47"/>
        <v>0</v>
      </c>
      <c r="CY53" s="110">
        <v>0</v>
      </c>
      <c r="CZ53" s="111">
        <f t="shared" si="48"/>
        <v>0</v>
      </c>
      <c r="DA53" s="110">
        <v>0</v>
      </c>
      <c r="DB53" s="111">
        <f t="shared" si="49"/>
        <v>0</v>
      </c>
      <c r="DC53" s="110">
        <v>0</v>
      </c>
      <c r="DD53" s="111">
        <f t="shared" si="50"/>
        <v>0</v>
      </c>
      <c r="DE53" s="110">
        <v>0</v>
      </c>
      <c r="DF53" s="111">
        <f t="shared" si="51"/>
        <v>0</v>
      </c>
      <c r="DG53" s="110">
        <v>0</v>
      </c>
      <c r="DH53" s="111">
        <f t="shared" si="52"/>
        <v>0</v>
      </c>
      <c r="DI53" s="110">
        <v>0</v>
      </c>
      <c r="DJ53" s="111">
        <f t="shared" si="53"/>
        <v>0</v>
      </c>
      <c r="DK53" s="110">
        <v>0</v>
      </c>
      <c r="DL53" s="111">
        <f t="shared" si="54"/>
        <v>0</v>
      </c>
      <c r="DM53" s="110">
        <v>0</v>
      </c>
      <c r="DN53" s="111">
        <f t="shared" si="55"/>
        <v>0</v>
      </c>
      <c r="DO53" s="110">
        <v>0</v>
      </c>
      <c r="DP53" s="111">
        <f t="shared" si="56"/>
        <v>0</v>
      </c>
      <c r="DQ53" s="110">
        <v>0</v>
      </c>
      <c r="DR53" s="111">
        <f t="shared" si="57"/>
        <v>0</v>
      </c>
      <c r="DS53" s="110">
        <v>0</v>
      </c>
      <c r="DT53" s="111">
        <f t="shared" si="58"/>
        <v>0</v>
      </c>
      <c r="DU53" s="110">
        <v>0</v>
      </c>
      <c r="DV53" s="111">
        <f t="shared" si="59"/>
        <v>0</v>
      </c>
      <c r="DW53" s="110">
        <v>0</v>
      </c>
      <c r="DX53" s="111">
        <f t="shared" si="60"/>
        <v>0</v>
      </c>
      <c r="DY53" s="110">
        <v>0</v>
      </c>
      <c r="DZ53" s="111">
        <f t="shared" si="61"/>
        <v>0</v>
      </c>
      <c r="EA53" s="110">
        <v>0</v>
      </c>
      <c r="EB53" s="111">
        <f t="shared" si="62"/>
        <v>0</v>
      </c>
      <c r="EC53" s="110">
        <v>0</v>
      </c>
      <c r="ED53" s="111">
        <f t="shared" si="63"/>
        <v>0</v>
      </c>
      <c r="EE53" s="110">
        <v>0</v>
      </c>
      <c r="EF53" s="111">
        <f t="shared" si="64"/>
        <v>0</v>
      </c>
      <c r="EG53" s="110">
        <v>0</v>
      </c>
      <c r="EH53" s="111">
        <f t="shared" si="65"/>
        <v>0</v>
      </c>
      <c r="EI53" s="110">
        <v>0</v>
      </c>
      <c r="EJ53" s="111">
        <f t="shared" si="66"/>
        <v>0</v>
      </c>
      <c r="EK53" s="110">
        <v>0</v>
      </c>
      <c r="EL53" s="111">
        <f t="shared" si="67"/>
        <v>0</v>
      </c>
      <c r="EM53" s="110">
        <v>0</v>
      </c>
      <c r="EN53" s="111">
        <f t="shared" si="68"/>
        <v>0</v>
      </c>
      <c r="EO53" s="110">
        <v>0</v>
      </c>
      <c r="EP53" s="111">
        <f t="shared" si="69"/>
        <v>0</v>
      </c>
      <c r="EQ53" s="110">
        <v>0</v>
      </c>
      <c r="ER53" s="111">
        <f t="shared" si="70"/>
        <v>0</v>
      </c>
      <c r="ES53" s="110">
        <v>0</v>
      </c>
      <c r="ET53" s="111">
        <f t="shared" si="71"/>
        <v>0</v>
      </c>
      <c r="EU53" s="110">
        <v>0</v>
      </c>
      <c r="EV53" s="111">
        <f t="shared" si="72"/>
        <v>0</v>
      </c>
      <c r="EW53" s="110">
        <v>0</v>
      </c>
      <c r="EX53" s="111">
        <f t="shared" si="73"/>
        <v>0</v>
      </c>
      <c r="EY53" s="110">
        <v>0</v>
      </c>
      <c r="EZ53" s="111">
        <f t="shared" si="74"/>
        <v>0</v>
      </c>
      <c r="FA53" s="110">
        <v>0</v>
      </c>
      <c r="FB53" s="111">
        <f t="shared" si="75"/>
        <v>0</v>
      </c>
      <c r="FC53" s="110">
        <v>0</v>
      </c>
      <c r="FD53" s="111">
        <f t="shared" ref="FD53:FH68" si="97">FC53/FC$1*100000</f>
        <v>0</v>
      </c>
      <c r="FE53" s="110">
        <f t="shared" si="77"/>
        <v>3</v>
      </c>
      <c r="FF53" s="111">
        <f t="shared" si="97"/>
        <v>4.5119118986035031E-2</v>
      </c>
      <c r="FG53" s="57">
        <f t="shared" si="78"/>
        <v>1</v>
      </c>
      <c r="FH53" s="111">
        <f t="shared" si="97"/>
        <v>1.9951533734252753E-2</v>
      </c>
      <c r="FJ53" s="59" t="s">
        <v>1829</v>
      </c>
      <c r="FK53" s="60">
        <f t="shared" si="79"/>
        <v>0</v>
      </c>
      <c r="FL53" s="61">
        <f t="shared" si="80"/>
        <v>0</v>
      </c>
      <c r="FN53" s="60">
        <f t="shared" si="81"/>
        <v>0</v>
      </c>
      <c r="FO53" s="61">
        <f t="shared" si="82"/>
        <v>0</v>
      </c>
      <c r="FQ53" s="68" t="str">
        <f t="shared" si="83"/>
        <v/>
      </c>
      <c r="FS53" s="63"/>
      <c r="FT53" s="62" t="s">
        <v>78</v>
      </c>
      <c r="FU53" s="63">
        <f t="shared" si="84"/>
        <v>238.83319549540499</v>
      </c>
      <c r="FV53" s="63">
        <f t="shared" si="85"/>
        <v>238.83819549540499</v>
      </c>
      <c r="FW53" s="63">
        <f t="shared" si="86"/>
        <v>20</v>
      </c>
      <c r="FX53" s="49" t="str">
        <f t="shared" si="87"/>
        <v xml:space="preserve">Casey </v>
      </c>
      <c r="FY53" s="49">
        <f t="shared" si="88"/>
        <v>152.9031261098354</v>
      </c>
      <c r="FZ53" s="63"/>
      <c r="GC53" s="62" t="s">
        <v>78</v>
      </c>
    </row>
    <row r="54" spans="1:185" ht="14.25" customHeight="1">
      <c r="A54" s="55">
        <v>51</v>
      </c>
      <c r="B54" s="109" t="s">
        <v>1830</v>
      </c>
      <c r="C54" s="110">
        <v>0</v>
      </c>
      <c r="D54" s="111">
        <f t="shared" si="95"/>
        <v>0</v>
      </c>
      <c r="E54" s="110">
        <v>0</v>
      </c>
      <c r="F54" s="111">
        <f t="shared" si="95"/>
        <v>0</v>
      </c>
      <c r="G54" s="110">
        <v>0</v>
      </c>
      <c r="H54" s="111">
        <f t="shared" si="1"/>
        <v>0</v>
      </c>
      <c r="I54" s="110">
        <v>1</v>
      </c>
      <c r="J54" s="111">
        <f t="shared" si="2"/>
        <v>0.77287517293081986</v>
      </c>
      <c r="K54" s="110">
        <v>0</v>
      </c>
      <c r="L54" s="111">
        <f t="shared" si="3"/>
        <v>0</v>
      </c>
      <c r="M54" s="110">
        <v>0</v>
      </c>
      <c r="N54" s="111">
        <f t="shared" si="4"/>
        <v>0</v>
      </c>
      <c r="O54" s="110">
        <v>0</v>
      </c>
      <c r="P54" s="111">
        <f t="shared" si="5"/>
        <v>0</v>
      </c>
      <c r="Q54" s="110">
        <v>0</v>
      </c>
      <c r="R54" s="111">
        <f t="shared" si="6"/>
        <v>0</v>
      </c>
      <c r="S54" s="110">
        <v>1</v>
      </c>
      <c r="T54" s="111">
        <f t="shared" si="7"/>
        <v>0.56614882920422116</v>
      </c>
      <c r="U54" s="110">
        <v>1</v>
      </c>
      <c r="V54" s="111">
        <f t="shared" si="8"/>
        <v>0.49583498611662041</v>
      </c>
      <c r="W54" s="110">
        <v>0</v>
      </c>
      <c r="X54" s="111">
        <f t="shared" si="9"/>
        <v>0</v>
      </c>
      <c r="Y54" s="110">
        <v>0</v>
      </c>
      <c r="Z54" s="111">
        <f t="shared" si="10"/>
        <v>0</v>
      </c>
      <c r="AA54" s="110">
        <v>2</v>
      </c>
      <c r="AB54" s="111">
        <f t="shared" si="11"/>
        <v>1.6852749104697704</v>
      </c>
      <c r="AC54" s="110">
        <v>1</v>
      </c>
      <c r="AD54" s="111">
        <f t="shared" si="12"/>
        <v>0.27110483352807702</v>
      </c>
      <c r="AE54" s="110">
        <v>1</v>
      </c>
      <c r="AF54" s="111">
        <f t="shared" si="13"/>
        <v>7.6022502660787596</v>
      </c>
      <c r="AG54" s="110">
        <v>0</v>
      </c>
      <c r="AH54" s="111">
        <f t="shared" si="14"/>
        <v>0</v>
      </c>
      <c r="AI54" s="110">
        <v>2</v>
      </c>
      <c r="AJ54" s="111">
        <f t="shared" si="15"/>
        <v>12.647821412761651</v>
      </c>
      <c r="AK54" s="110">
        <v>0</v>
      </c>
      <c r="AL54" s="111">
        <f t="shared" si="16"/>
        <v>0</v>
      </c>
      <c r="AM54" s="110">
        <v>2</v>
      </c>
      <c r="AN54" s="111">
        <f t="shared" si="17"/>
        <v>4.1342814618819252</v>
      </c>
      <c r="AO54" s="110">
        <v>0</v>
      </c>
      <c r="AP54" s="111">
        <f t="shared" si="18"/>
        <v>0</v>
      </c>
      <c r="AQ54" s="110">
        <v>0</v>
      </c>
      <c r="AR54" s="111">
        <f t="shared" si="19"/>
        <v>0</v>
      </c>
      <c r="AS54" s="110">
        <v>0</v>
      </c>
      <c r="AT54" s="111">
        <f t="shared" si="20"/>
        <v>0</v>
      </c>
      <c r="AU54" s="110">
        <v>0</v>
      </c>
      <c r="AV54" s="111">
        <f t="shared" si="21"/>
        <v>0</v>
      </c>
      <c r="AW54" s="110">
        <v>0</v>
      </c>
      <c r="AX54" s="111">
        <f t="shared" si="22"/>
        <v>0</v>
      </c>
      <c r="AY54" s="110">
        <v>1</v>
      </c>
      <c r="AZ54" s="111">
        <f t="shared" si="23"/>
        <v>0.82384538069895041</v>
      </c>
      <c r="BA54" s="110">
        <v>0</v>
      </c>
      <c r="BB54" s="111">
        <f t="shared" si="24"/>
        <v>0</v>
      </c>
      <c r="BC54" s="110">
        <v>4</v>
      </c>
      <c r="BD54" s="111">
        <f t="shared" si="25"/>
        <v>1.4841859981892931</v>
      </c>
      <c r="BE54" s="110">
        <v>1</v>
      </c>
      <c r="BF54" s="111">
        <f t="shared" si="26"/>
        <v>1.4973197975623633</v>
      </c>
      <c r="BG54" s="110">
        <v>0</v>
      </c>
      <c r="BH54" s="111">
        <f t="shared" si="27"/>
        <v>0</v>
      </c>
      <c r="BI54" s="110">
        <v>0</v>
      </c>
      <c r="BJ54" s="111">
        <f t="shared" si="28"/>
        <v>0</v>
      </c>
      <c r="BK54" s="110">
        <v>0</v>
      </c>
      <c r="BL54" s="111">
        <f t="shared" si="29"/>
        <v>0</v>
      </c>
      <c r="BM54" s="110">
        <v>3</v>
      </c>
      <c r="BN54" s="111">
        <f t="shared" si="30"/>
        <v>15.029307148940434</v>
      </c>
      <c r="BO54" s="110">
        <v>8</v>
      </c>
      <c r="BP54" s="111">
        <f t="shared" si="31"/>
        <v>3.2822128679155487</v>
      </c>
      <c r="BQ54" s="110">
        <v>0</v>
      </c>
      <c r="BR54" s="111">
        <f t="shared" si="32"/>
        <v>0</v>
      </c>
      <c r="BS54" s="110">
        <v>0</v>
      </c>
      <c r="BT54" s="111">
        <f t="shared" si="33"/>
        <v>0</v>
      </c>
      <c r="BU54" s="110">
        <v>1</v>
      </c>
      <c r="BV54" s="111">
        <f t="shared" si="34"/>
        <v>0.61436760071020891</v>
      </c>
      <c r="BW54" s="110">
        <v>1</v>
      </c>
      <c r="BX54" s="111">
        <f t="shared" si="96"/>
        <v>1.3130941751142393</v>
      </c>
      <c r="BY54" s="110">
        <v>0</v>
      </c>
      <c r="BZ54" s="111">
        <f t="shared" si="96"/>
        <v>0</v>
      </c>
      <c r="CA54" s="110">
        <v>0</v>
      </c>
      <c r="CB54" s="111">
        <f t="shared" si="36"/>
        <v>0</v>
      </c>
      <c r="CC54" s="110">
        <v>1</v>
      </c>
      <c r="CD54" s="111">
        <f t="shared" si="37"/>
        <v>0.78787305789291229</v>
      </c>
      <c r="CE54" s="110">
        <v>0</v>
      </c>
      <c r="CF54" s="111">
        <f t="shared" si="38"/>
        <v>0</v>
      </c>
      <c r="CG54" s="110">
        <v>5</v>
      </c>
      <c r="CH54" s="111">
        <f t="shared" si="39"/>
        <v>5.3494816352295462</v>
      </c>
      <c r="CI54" s="110">
        <v>0</v>
      </c>
      <c r="CJ54" s="111">
        <f t="shared" si="40"/>
        <v>0</v>
      </c>
      <c r="CK54" s="110">
        <v>2</v>
      </c>
      <c r="CL54" s="111">
        <f t="shared" si="41"/>
        <v>1.1774402449075709</v>
      </c>
      <c r="CM54" s="110">
        <v>0</v>
      </c>
      <c r="CN54" s="111">
        <f t="shared" si="42"/>
        <v>0</v>
      </c>
      <c r="CO54" s="110">
        <v>1</v>
      </c>
      <c r="CP54" s="111">
        <f t="shared" si="43"/>
        <v>1.8104462750067891</v>
      </c>
      <c r="CQ54" s="110">
        <v>0</v>
      </c>
      <c r="CR54" s="111">
        <f t="shared" si="44"/>
        <v>0</v>
      </c>
      <c r="CS54" s="110">
        <v>0</v>
      </c>
      <c r="CT54" s="111">
        <f t="shared" si="45"/>
        <v>0</v>
      </c>
      <c r="CU54" s="110">
        <v>0</v>
      </c>
      <c r="CV54" s="111">
        <f t="shared" si="46"/>
        <v>0</v>
      </c>
      <c r="CW54" s="110">
        <v>0</v>
      </c>
      <c r="CX54" s="111">
        <f t="shared" si="47"/>
        <v>0</v>
      </c>
      <c r="CY54" s="110">
        <v>1</v>
      </c>
      <c r="CZ54" s="111">
        <f t="shared" si="48"/>
        <v>2.7193865064041556</v>
      </c>
      <c r="DA54" s="110">
        <v>0</v>
      </c>
      <c r="DB54" s="111">
        <f t="shared" si="49"/>
        <v>0</v>
      </c>
      <c r="DC54" s="110">
        <v>0</v>
      </c>
      <c r="DD54" s="111">
        <f t="shared" si="50"/>
        <v>0</v>
      </c>
      <c r="DE54" s="110">
        <v>2</v>
      </c>
      <c r="DF54" s="111">
        <f t="shared" si="51"/>
        <v>9.9029510794216673</v>
      </c>
      <c r="DG54" s="110">
        <v>0</v>
      </c>
      <c r="DH54" s="111">
        <f t="shared" si="52"/>
        <v>0</v>
      </c>
      <c r="DI54" s="110">
        <v>0</v>
      </c>
      <c r="DJ54" s="111">
        <f t="shared" si="53"/>
        <v>0</v>
      </c>
      <c r="DK54" s="110">
        <v>0</v>
      </c>
      <c r="DL54" s="111">
        <f t="shared" si="54"/>
        <v>0</v>
      </c>
      <c r="DM54" s="110">
        <v>0</v>
      </c>
      <c r="DN54" s="111">
        <f t="shared" si="55"/>
        <v>0</v>
      </c>
      <c r="DO54" s="110">
        <v>0</v>
      </c>
      <c r="DP54" s="111">
        <f t="shared" si="56"/>
        <v>0</v>
      </c>
      <c r="DQ54" s="110">
        <v>0</v>
      </c>
      <c r="DR54" s="111">
        <f t="shared" si="57"/>
        <v>0</v>
      </c>
      <c r="DS54" s="110">
        <v>0</v>
      </c>
      <c r="DT54" s="111">
        <f t="shared" si="58"/>
        <v>0</v>
      </c>
      <c r="DU54" s="110">
        <v>0</v>
      </c>
      <c r="DV54" s="111">
        <f t="shared" si="59"/>
        <v>0</v>
      </c>
      <c r="DW54" s="110">
        <v>0</v>
      </c>
      <c r="DX54" s="111">
        <f t="shared" si="60"/>
        <v>0</v>
      </c>
      <c r="DY54" s="110">
        <v>1</v>
      </c>
      <c r="DZ54" s="111">
        <f t="shared" si="61"/>
        <v>0.87458457232814424</v>
      </c>
      <c r="EA54" s="110">
        <v>0</v>
      </c>
      <c r="EB54" s="111">
        <f t="shared" si="62"/>
        <v>0</v>
      </c>
      <c r="EC54" s="110">
        <v>0</v>
      </c>
      <c r="ED54" s="111">
        <f t="shared" si="63"/>
        <v>0</v>
      </c>
      <c r="EE54" s="110">
        <v>0</v>
      </c>
      <c r="EF54" s="111">
        <f t="shared" si="64"/>
        <v>0</v>
      </c>
      <c r="EG54" s="110">
        <v>0</v>
      </c>
      <c r="EH54" s="111">
        <f t="shared" si="65"/>
        <v>0</v>
      </c>
      <c r="EI54" s="110">
        <v>1</v>
      </c>
      <c r="EJ54" s="111">
        <f t="shared" si="66"/>
        <v>3.4037918240920386</v>
      </c>
      <c r="EK54" s="110">
        <v>2</v>
      </c>
      <c r="EL54" s="111">
        <f t="shared" si="67"/>
        <v>5.6168730867526051</v>
      </c>
      <c r="EM54" s="110">
        <v>0</v>
      </c>
      <c r="EN54" s="111">
        <f t="shared" si="68"/>
        <v>0</v>
      </c>
      <c r="EO54" s="110">
        <v>0</v>
      </c>
      <c r="EP54" s="111">
        <f t="shared" si="69"/>
        <v>0</v>
      </c>
      <c r="EQ54" s="110">
        <v>0</v>
      </c>
      <c r="ER54" s="111">
        <f t="shared" si="70"/>
        <v>0</v>
      </c>
      <c r="ES54" s="110">
        <v>1</v>
      </c>
      <c r="ET54" s="111">
        <f t="shared" si="71"/>
        <v>0.42028814955533517</v>
      </c>
      <c r="EU54" s="110">
        <v>1</v>
      </c>
      <c r="EV54" s="111">
        <f t="shared" si="72"/>
        <v>2.3155652294725142</v>
      </c>
      <c r="EW54" s="110">
        <v>7</v>
      </c>
      <c r="EX54" s="111">
        <f t="shared" si="73"/>
        <v>2.4173691426282327</v>
      </c>
      <c r="EY54" s="110">
        <v>0</v>
      </c>
      <c r="EZ54" s="111">
        <f t="shared" si="74"/>
        <v>0</v>
      </c>
      <c r="FA54" s="110">
        <v>1</v>
      </c>
      <c r="FB54" s="111">
        <f t="shared" si="75"/>
        <v>0.62960001511040031</v>
      </c>
      <c r="FC54" s="110">
        <v>0</v>
      </c>
      <c r="FD54" s="111">
        <f t="shared" si="97"/>
        <v>0</v>
      </c>
      <c r="FE54" s="110">
        <f t="shared" si="77"/>
        <v>56</v>
      </c>
      <c r="FF54" s="111">
        <f t="shared" si="97"/>
        <v>0.84222355440598728</v>
      </c>
      <c r="FG54" s="57">
        <f t="shared" si="78"/>
        <v>33</v>
      </c>
      <c r="FH54" s="111">
        <f t="shared" si="97"/>
        <v>0.65840061323034083</v>
      </c>
      <c r="FJ54" s="59" t="s">
        <v>1830</v>
      </c>
      <c r="FK54" s="60">
        <f t="shared" si="79"/>
        <v>0</v>
      </c>
      <c r="FL54" s="61">
        <f t="shared" si="80"/>
        <v>0</v>
      </c>
      <c r="FN54" s="60">
        <f t="shared" si="81"/>
        <v>0</v>
      </c>
      <c r="FO54" s="61">
        <f t="shared" si="82"/>
        <v>0</v>
      </c>
      <c r="FQ54" s="68" t="str">
        <f t="shared" si="83"/>
        <v/>
      </c>
      <c r="FS54" s="63"/>
      <c r="FT54" s="62" t="s">
        <v>79</v>
      </c>
      <c r="FU54" s="63">
        <f t="shared" si="84"/>
        <v>176.76012291627009</v>
      </c>
      <c r="FV54" s="63">
        <f t="shared" si="85"/>
        <v>176.76522291627009</v>
      </c>
      <c r="FW54" s="63">
        <f t="shared" si="86"/>
        <v>38</v>
      </c>
      <c r="FX54" s="49" t="str">
        <f t="shared" si="87"/>
        <v xml:space="preserve">South Gippsland </v>
      </c>
      <c r="FY54" s="49">
        <f t="shared" si="88"/>
        <v>151.04252175340667</v>
      </c>
      <c r="FZ54" s="63"/>
      <c r="GC54" s="62" t="s">
        <v>79</v>
      </c>
    </row>
    <row r="55" spans="1:185" ht="14.25" customHeight="1">
      <c r="A55" s="55">
        <v>52</v>
      </c>
      <c r="B55" s="109" t="s">
        <v>1831</v>
      </c>
      <c r="C55" s="110">
        <v>1</v>
      </c>
      <c r="D55" s="111">
        <f t="shared" si="95"/>
        <v>7.6516948504093651</v>
      </c>
      <c r="E55" s="110">
        <v>15</v>
      </c>
      <c r="F55" s="111">
        <f t="shared" si="95"/>
        <v>125.81781580271766</v>
      </c>
      <c r="G55" s="110">
        <v>51</v>
      </c>
      <c r="H55" s="111">
        <f t="shared" si="1"/>
        <v>45.059770460228123</v>
      </c>
      <c r="I55" s="110">
        <v>76</v>
      </c>
      <c r="J55" s="111">
        <f t="shared" si="2"/>
        <v>58.738513142742313</v>
      </c>
      <c r="K55" s="110">
        <v>41</v>
      </c>
      <c r="L55" s="111">
        <f t="shared" si="3"/>
        <v>105.60206052801031</v>
      </c>
      <c r="M55" s="110">
        <v>25</v>
      </c>
      <c r="N55" s="111">
        <f t="shared" si="4"/>
        <v>44.182881784281498</v>
      </c>
      <c r="O55" s="110">
        <v>18</v>
      </c>
      <c r="P55" s="111">
        <f t="shared" si="5"/>
        <v>17.048683462777038</v>
      </c>
      <c r="Q55" s="110">
        <v>10</v>
      </c>
      <c r="R55" s="111">
        <f t="shared" si="6"/>
        <v>70.76640011322624</v>
      </c>
      <c r="S55" s="110">
        <v>23</v>
      </c>
      <c r="T55" s="111">
        <f t="shared" si="7"/>
        <v>13.02142307169709</v>
      </c>
      <c r="U55" s="110">
        <v>203</v>
      </c>
      <c r="V55" s="111">
        <f t="shared" si="8"/>
        <v>100.65450218167393</v>
      </c>
      <c r="W55" s="110">
        <v>1</v>
      </c>
      <c r="X55" s="111">
        <f t="shared" si="9"/>
        <v>16.471750947125678</v>
      </c>
      <c r="Y55" s="110">
        <v>4</v>
      </c>
      <c r="Z55" s="111">
        <f t="shared" si="10"/>
        <v>10.59265928711403</v>
      </c>
      <c r="AA55" s="110">
        <v>26</v>
      </c>
      <c r="AB55" s="111">
        <f t="shared" si="11"/>
        <v>21.908573836107013</v>
      </c>
      <c r="AC55" s="110">
        <v>132</v>
      </c>
      <c r="AD55" s="111">
        <f t="shared" si="12"/>
        <v>35.785838025706155</v>
      </c>
      <c r="AE55" s="110">
        <v>13</v>
      </c>
      <c r="AF55" s="111">
        <f t="shared" si="13"/>
        <v>98.82925345902386</v>
      </c>
      <c r="AG55" s="110">
        <v>5</v>
      </c>
      <c r="AH55" s="111">
        <f t="shared" si="14"/>
        <v>23.221252089912689</v>
      </c>
      <c r="AI55" s="110">
        <v>7</v>
      </c>
      <c r="AJ55" s="111">
        <f t="shared" si="15"/>
        <v>44.267374944665782</v>
      </c>
      <c r="AK55" s="110">
        <v>112</v>
      </c>
      <c r="AL55" s="111">
        <f t="shared" si="16"/>
        <v>68.922652783675176</v>
      </c>
      <c r="AM55" s="110">
        <v>19</v>
      </c>
      <c r="AN55" s="111">
        <f t="shared" si="17"/>
        <v>39.275673887878291</v>
      </c>
      <c r="AO55" s="110">
        <v>144</v>
      </c>
      <c r="AP55" s="111">
        <f t="shared" si="18"/>
        <v>101.3035800966605</v>
      </c>
      <c r="AQ55" s="110">
        <v>5</v>
      </c>
      <c r="AR55" s="111">
        <f t="shared" si="19"/>
        <v>47.901896915117838</v>
      </c>
      <c r="AS55" s="110">
        <v>39</v>
      </c>
      <c r="AT55" s="111">
        <f t="shared" si="20"/>
        <v>25.141339453208097</v>
      </c>
      <c r="AU55" s="110">
        <v>25</v>
      </c>
      <c r="AV55" s="111">
        <f t="shared" si="21"/>
        <v>127.81839562349813</v>
      </c>
      <c r="AW55" s="110">
        <v>1</v>
      </c>
      <c r="AX55" s="111">
        <f t="shared" si="22"/>
        <v>4.037956793862306</v>
      </c>
      <c r="AY55" s="110">
        <v>40</v>
      </c>
      <c r="AZ55" s="111">
        <f t="shared" si="23"/>
        <v>32.953815227958017</v>
      </c>
      <c r="BA55" s="110">
        <v>131</v>
      </c>
      <c r="BB55" s="111">
        <f t="shared" si="24"/>
        <v>80.237158992074285</v>
      </c>
      <c r="BC55" s="110">
        <v>97</v>
      </c>
      <c r="BD55" s="111">
        <f t="shared" si="25"/>
        <v>35.99151045609036</v>
      </c>
      <c r="BE55" s="110">
        <v>61</v>
      </c>
      <c r="BF55" s="111">
        <f t="shared" si="26"/>
        <v>91.33650765130416</v>
      </c>
      <c r="BG55" s="110">
        <v>1</v>
      </c>
      <c r="BH55" s="111">
        <f t="shared" si="27"/>
        <v>6.1421288618635224</v>
      </c>
      <c r="BI55" s="110">
        <v>2</v>
      </c>
      <c r="BJ55" s="111">
        <f t="shared" si="28"/>
        <v>35.94536304816679</v>
      </c>
      <c r="BK55" s="110">
        <v>56</v>
      </c>
      <c r="BL55" s="111">
        <f t="shared" si="29"/>
        <v>58.141345764506781</v>
      </c>
      <c r="BM55" s="110">
        <v>17</v>
      </c>
      <c r="BN55" s="111">
        <f t="shared" si="30"/>
        <v>85.16607384399579</v>
      </c>
      <c r="BO55" s="110">
        <v>124</v>
      </c>
      <c r="BP55" s="111">
        <f t="shared" si="31"/>
        <v>50.874299452690998</v>
      </c>
      <c r="BQ55" s="110">
        <v>0</v>
      </c>
      <c r="BR55" s="111">
        <f t="shared" si="32"/>
        <v>0</v>
      </c>
      <c r="BS55" s="110">
        <v>72</v>
      </c>
      <c r="BT55" s="111">
        <f t="shared" si="33"/>
        <v>43.721156181685693</v>
      </c>
      <c r="BU55" s="110">
        <v>117</v>
      </c>
      <c r="BV55" s="111">
        <f t="shared" si="34"/>
        <v>71.881009283094443</v>
      </c>
      <c r="BW55" s="110">
        <v>81</v>
      </c>
      <c r="BX55" s="111">
        <f t="shared" si="96"/>
        <v>106.36062818425339</v>
      </c>
      <c r="BY55" s="110">
        <v>2</v>
      </c>
      <c r="BZ55" s="111">
        <f t="shared" si="96"/>
        <v>26.677337601707347</v>
      </c>
      <c r="CA55" s="110">
        <v>21</v>
      </c>
      <c r="CB55" s="111">
        <f t="shared" si="36"/>
        <v>40.585199930425368</v>
      </c>
      <c r="CC55" s="110">
        <v>58</v>
      </c>
      <c r="CD55" s="111">
        <f t="shared" si="37"/>
        <v>45.696637357788909</v>
      </c>
      <c r="CE55" s="110">
        <v>1</v>
      </c>
      <c r="CF55" s="111">
        <f t="shared" si="38"/>
        <v>10.266940451745379</v>
      </c>
      <c r="CG55" s="110">
        <v>71</v>
      </c>
      <c r="CH55" s="111">
        <f t="shared" si="39"/>
        <v>75.962639220259561</v>
      </c>
      <c r="CI55" s="110">
        <v>76</v>
      </c>
      <c r="CJ55" s="111">
        <f t="shared" si="40"/>
        <v>64.689659868577849</v>
      </c>
      <c r="CK55" s="110">
        <v>391</v>
      </c>
      <c r="CL55" s="111">
        <f t="shared" si="41"/>
        <v>230.18956787943011</v>
      </c>
      <c r="CM55" s="110">
        <v>70</v>
      </c>
      <c r="CN55" s="111">
        <f t="shared" si="42"/>
        <v>39.082782917473914</v>
      </c>
      <c r="CO55" s="110">
        <v>40</v>
      </c>
      <c r="CP55" s="111">
        <f t="shared" si="43"/>
        <v>72.417851000271568</v>
      </c>
      <c r="CQ55" s="110">
        <v>14</v>
      </c>
      <c r="CR55" s="111">
        <f t="shared" si="44"/>
        <v>28.446033810143042</v>
      </c>
      <c r="CS55" s="110">
        <v>24</v>
      </c>
      <c r="CT55" s="111">
        <f t="shared" si="45"/>
        <v>79.997333422219256</v>
      </c>
      <c r="CU55" s="110">
        <v>125</v>
      </c>
      <c r="CV55" s="111">
        <f t="shared" si="46"/>
        <v>63.137690675825844</v>
      </c>
      <c r="CW55" s="110">
        <v>63</v>
      </c>
      <c r="CX55" s="111">
        <f t="shared" si="47"/>
        <v>48.694146654402957</v>
      </c>
      <c r="CY55" s="110">
        <v>11</v>
      </c>
      <c r="CZ55" s="111">
        <f t="shared" si="48"/>
        <v>29.913251570445709</v>
      </c>
      <c r="DA55" s="110">
        <v>85</v>
      </c>
      <c r="DB55" s="111">
        <f t="shared" si="49"/>
        <v>46.018829822367316</v>
      </c>
      <c r="DC55" s="110">
        <v>52</v>
      </c>
      <c r="DD55" s="111">
        <f t="shared" si="50"/>
        <v>30.793829390341397</v>
      </c>
      <c r="DE55" s="110">
        <v>9</v>
      </c>
      <c r="DF55" s="111">
        <f t="shared" si="51"/>
        <v>44.563279857397504</v>
      </c>
      <c r="DG55" s="110">
        <v>15</v>
      </c>
      <c r="DH55" s="111">
        <f t="shared" si="52"/>
        <v>87.102955693629866</v>
      </c>
      <c r="DI55" s="110">
        <v>0</v>
      </c>
      <c r="DJ55" s="111">
        <f t="shared" si="53"/>
        <v>0</v>
      </c>
      <c r="DK55" s="110">
        <v>5</v>
      </c>
      <c r="DL55" s="111">
        <f t="shared" si="54"/>
        <v>7.7328755471009458</v>
      </c>
      <c r="DM55" s="110">
        <v>7</v>
      </c>
      <c r="DN55" s="111">
        <f t="shared" si="55"/>
        <v>61.506018803268603</v>
      </c>
      <c r="DO55" s="110">
        <v>124</v>
      </c>
      <c r="DP55" s="111">
        <f t="shared" si="56"/>
        <v>110.62341647932055</v>
      </c>
      <c r="DQ55" s="110">
        <v>1</v>
      </c>
      <c r="DR55" s="111">
        <f t="shared" si="57"/>
        <v>13.119916032537391</v>
      </c>
      <c r="DS55" s="110">
        <v>0</v>
      </c>
      <c r="DT55" s="111">
        <f t="shared" si="58"/>
        <v>0</v>
      </c>
      <c r="DU55" s="110">
        <v>3</v>
      </c>
      <c r="DV55" s="111">
        <f t="shared" si="59"/>
        <v>9.8505992447873911</v>
      </c>
      <c r="DW55" s="110">
        <v>11</v>
      </c>
      <c r="DX55" s="111">
        <f t="shared" si="60"/>
        <v>68.5486383747741</v>
      </c>
      <c r="DY55" s="110">
        <v>58</v>
      </c>
      <c r="DZ55" s="111">
        <f t="shared" si="61"/>
        <v>50.725905195032361</v>
      </c>
      <c r="EA55" s="110">
        <v>1</v>
      </c>
      <c r="EB55" s="111">
        <f t="shared" si="62"/>
        <v>8.9549565684606431</v>
      </c>
      <c r="EC55" s="110">
        <v>3</v>
      </c>
      <c r="ED55" s="111">
        <f t="shared" si="63"/>
        <v>8.2694746127129388</v>
      </c>
      <c r="EE55" s="110">
        <v>11</v>
      </c>
      <c r="EF55" s="111">
        <f t="shared" si="64"/>
        <v>54.566198720174619</v>
      </c>
      <c r="EG55" s="110">
        <v>0</v>
      </c>
      <c r="EH55" s="111">
        <f t="shared" si="65"/>
        <v>0</v>
      </c>
      <c r="EI55" s="110">
        <v>28</v>
      </c>
      <c r="EJ55" s="111">
        <f t="shared" si="66"/>
        <v>95.30617107457708</v>
      </c>
      <c r="EK55" s="110">
        <v>23</v>
      </c>
      <c r="EL55" s="111">
        <f t="shared" si="67"/>
        <v>64.594040497654959</v>
      </c>
      <c r="EM55" s="110">
        <v>43</v>
      </c>
      <c r="EN55" s="111">
        <f t="shared" si="68"/>
        <v>95.360596114610132</v>
      </c>
      <c r="EO55" s="110">
        <v>0</v>
      </c>
      <c r="EP55" s="111">
        <f t="shared" si="69"/>
        <v>0</v>
      </c>
      <c r="EQ55" s="110">
        <v>40</v>
      </c>
      <c r="ER55" s="111">
        <f t="shared" si="70"/>
        <v>22.731147354662728</v>
      </c>
      <c r="ES55" s="110">
        <v>121</v>
      </c>
      <c r="ET55" s="111">
        <f t="shared" si="71"/>
        <v>50.854866096195543</v>
      </c>
      <c r="EU55" s="110">
        <v>29</v>
      </c>
      <c r="EV55" s="111">
        <f t="shared" si="72"/>
        <v>67.15139165470292</v>
      </c>
      <c r="EW55" s="110">
        <v>98</v>
      </c>
      <c r="EX55" s="111">
        <f t="shared" si="73"/>
        <v>33.843167996795259</v>
      </c>
      <c r="EY55" s="110">
        <v>98</v>
      </c>
      <c r="EZ55" s="111">
        <f t="shared" si="74"/>
        <v>98.371845576278332</v>
      </c>
      <c r="FA55" s="110">
        <v>30</v>
      </c>
      <c r="FB55" s="111">
        <f t="shared" si="75"/>
        <v>18.88800045331201</v>
      </c>
      <c r="FC55" s="110">
        <v>2</v>
      </c>
      <c r="FD55" s="111">
        <f t="shared" si="97"/>
        <v>31.00294527980158</v>
      </c>
      <c r="FE55" s="110">
        <f t="shared" si="77"/>
        <v>3659</v>
      </c>
      <c r="FF55" s="111">
        <f t="shared" si="97"/>
        <v>55.030285456634054</v>
      </c>
      <c r="FG55" s="57">
        <f t="shared" si="78"/>
        <v>2838</v>
      </c>
      <c r="FH55" s="111">
        <f t="shared" si="97"/>
        <v>56.622452737809319</v>
      </c>
      <c r="FJ55" s="59" t="s">
        <v>1831</v>
      </c>
      <c r="FK55" s="60">
        <f t="shared" si="79"/>
        <v>131</v>
      </c>
      <c r="FL55" s="61">
        <f t="shared" si="80"/>
        <v>80.237158992074285</v>
      </c>
      <c r="FN55" s="60">
        <f t="shared" si="81"/>
        <v>5</v>
      </c>
      <c r="FO55" s="61">
        <f t="shared" si="82"/>
        <v>7.7328755471009458</v>
      </c>
      <c r="FQ55" s="68">
        <f t="shared" si="83"/>
        <v>937.61089265370606</v>
      </c>
      <c r="FS55" s="63"/>
      <c r="FT55" s="62" t="s">
        <v>80</v>
      </c>
      <c r="FU55" s="63">
        <f t="shared" si="84"/>
        <v>275.03018293838346</v>
      </c>
      <c r="FV55" s="63">
        <f t="shared" si="85"/>
        <v>275.03538293838346</v>
      </c>
      <c r="FW55" s="63">
        <f t="shared" si="86"/>
        <v>13</v>
      </c>
      <c r="FX55" s="49" t="str">
        <f t="shared" si="87"/>
        <v xml:space="preserve">Banyule </v>
      </c>
      <c r="FY55" s="49">
        <f t="shared" si="88"/>
        <v>147.6191580297866</v>
      </c>
      <c r="FZ55" s="63"/>
      <c r="GC55" s="62" t="s">
        <v>80</v>
      </c>
    </row>
    <row r="56" spans="1:185" ht="14.25" customHeight="1">
      <c r="A56" s="55">
        <v>53</v>
      </c>
      <c r="B56" s="109" t="s">
        <v>1832</v>
      </c>
      <c r="C56" s="110">
        <v>1</v>
      </c>
      <c r="D56" s="111">
        <f t="shared" si="95"/>
        <v>7.6516948504093651</v>
      </c>
      <c r="E56" s="110">
        <v>5</v>
      </c>
      <c r="F56" s="111">
        <f t="shared" si="95"/>
        <v>41.939271934239223</v>
      </c>
      <c r="G56" s="110">
        <v>10</v>
      </c>
      <c r="H56" s="111">
        <f t="shared" si="1"/>
        <v>8.8352491098486521</v>
      </c>
      <c r="I56" s="110">
        <v>6</v>
      </c>
      <c r="J56" s="111">
        <f t="shared" si="2"/>
        <v>4.6372510375849201</v>
      </c>
      <c r="K56" s="110">
        <v>9</v>
      </c>
      <c r="L56" s="111">
        <f t="shared" si="3"/>
        <v>23.180940115904701</v>
      </c>
      <c r="M56" s="110">
        <v>14</v>
      </c>
      <c r="N56" s="111">
        <f t="shared" si="4"/>
        <v>24.742413799197639</v>
      </c>
      <c r="O56" s="110">
        <v>7</v>
      </c>
      <c r="P56" s="111">
        <f t="shared" si="5"/>
        <v>6.6300435688577375</v>
      </c>
      <c r="Q56" s="110">
        <v>6</v>
      </c>
      <c r="R56" s="111">
        <f t="shared" si="6"/>
        <v>42.459840067935744</v>
      </c>
      <c r="S56" s="110">
        <v>5</v>
      </c>
      <c r="T56" s="111">
        <f t="shared" si="7"/>
        <v>2.830744146021106</v>
      </c>
      <c r="U56" s="110">
        <v>55</v>
      </c>
      <c r="V56" s="111">
        <f t="shared" si="8"/>
        <v>27.270924236414121</v>
      </c>
      <c r="W56" s="110">
        <v>3</v>
      </c>
      <c r="X56" s="111">
        <f t="shared" si="9"/>
        <v>49.41525284137704</v>
      </c>
      <c r="Y56" s="110">
        <v>9</v>
      </c>
      <c r="Z56" s="111">
        <f t="shared" si="10"/>
        <v>23.833483396006567</v>
      </c>
      <c r="AA56" s="110">
        <v>14</v>
      </c>
      <c r="AB56" s="111">
        <f t="shared" si="11"/>
        <v>11.796924373288393</v>
      </c>
      <c r="AC56" s="110">
        <v>40</v>
      </c>
      <c r="AD56" s="111">
        <f t="shared" si="12"/>
        <v>10.844193341123079</v>
      </c>
      <c r="AE56" s="110">
        <v>6</v>
      </c>
      <c r="AF56" s="111">
        <f t="shared" si="13"/>
        <v>45.61350159647256</v>
      </c>
      <c r="AG56" s="110">
        <v>5</v>
      </c>
      <c r="AH56" s="111">
        <f t="shared" si="14"/>
        <v>23.221252089912689</v>
      </c>
      <c r="AI56" s="110">
        <v>4</v>
      </c>
      <c r="AJ56" s="111">
        <f t="shared" si="15"/>
        <v>25.295642825523302</v>
      </c>
      <c r="AK56" s="110">
        <v>32</v>
      </c>
      <c r="AL56" s="111">
        <f t="shared" si="16"/>
        <v>19.692186509621479</v>
      </c>
      <c r="AM56" s="110">
        <v>14</v>
      </c>
      <c r="AN56" s="111">
        <f t="shared" si="17"/>
        <v>28.939970233173472</v>
      </c>
      <c r="AO56" s="110">
        <v>36</v>
      </c>
      <c r="AP56" s="111">
        <f t="shared" si="18"/>
        <v>25.325895024165124</v>
      </c>
      <c r="AQ56" s="110">
        <v>8</v>
      </c>
      <c r="AR56" s="111">
        <f t="shared" si="19"/>
        <v>76.643035064188538</v>
      </c>
      <c r="AS56" s="110">
        <v>9</v>
      </c>
      <c r="AT56" s="111">
        <f t="shared" si="20"/>
        <v>5.8018475661249465</v>
      </c>
      <c r="AU56" s="110">
        <v>8</v>
      </c>
      <c r="AV56" s="111">
        <f t="shared" si="21"/>
        <v>40.901886599519408</v>
      </c>
      <c r="AW56" s="110">
        <v>6</v>
      </c>
      <c r="AX56" s="111">
        <f t="shared" si="22"/>
        <v>24.227740763173834</v>
      </c>
      <c r="AY56" s="110">
        <v>8</v>
      </c>
      <c r="AZ56" s="111">
        <f t="shared" si="23"/>
        <v>6.5907630455916033</v>
      </c>
      <c r="BA56" s="110">
        <v>34</v>
      </c>
      <c r="BB56" s="111">
        <f t="shared" si="24"/>
        <v>20.824911494126152</v>
      </c>
      <c r="BC56" s="110">
        <v>28</v>
      </c>
      <c r="BD56" s="111">
        <f t="shared" si="25"/>
        <v>10.389301987325052</v>
      </c>
      <c r="BE56" s="110">
        <v>15</v>
      </c>
      <c r="BF56" s="111">
        <f t="shared" si="26"/>
        <v>22.459796963435451</v>
      </c>
      <c r="BG56" s="110">
        <v>0</v>
      </c>
      <c r="BH56" s="111">
        <f t="shared" si="27"/>
        <v>0</v>
      </c>
      <c r="BI56" s="110">
        <v>0</v>
      </c>
      <c r="BJ56" s="111">
        <f t="shared" si="28"/>
        <v>0</v>
      </c>
      <c r="BK56" s="110">
        <v>12</v>
      </c>
      <c r="BL56" s="111">
        <f t="shared" si="29"/>
        <v>12.458859806680026</v>
      </c>
      <c r="BM56" s="110">
        <v>8</v>
      </c>
      <c r="BN56" s="111">
        <f t="shared" si="30"/>
        <v>40.078152397174492</v>
      </c>
      <c r="BO56" s="110">
        <v>30</v>
      </c>
      <c r="BP56" s="111">
        <f t="shared" si="31"/>
        <v>12.308298254683306</v>
      </c>
      <c r="BQ56" s="110">
        <v>0</v>
      </c>
      <c r="BR56" s="111">
        <f t="shared" si="32"/>
        <v>0</v>
      </c>
      <c r="BS56" s="110">
        <v>13</v>
      </c>
      <c r="BT56" s="111">
        <f t="shared" si="33"/>
        <v>7.8940976439154724</v>
      </c>
      <c r="BU56" s="110">
        <v>15</v>
      </c>
      <c r="BV56" s="111">
        <f t="shared" si="34"/>
        <v>9.2155140106531341</v>
      </c>
      <c r="BW56" s="110">
        <v>19</v>
      </c>
      <c r="BX56" s="111">
        <f t="shared" si="96"/>
        <v>24.948789327170548</v>
      </c>
      <c r="BY56" s="110">
        <v>1</v>
      </c>
      <c r="BZ56" s="111">
        <f t="shared" si="96"/>
        <v>13.338668800853673</v>
      </c>
      <c r="CA56" s="110">
        <v>2</v>
      </c>
      <c r="CB56" s="111">
        <f t="shared" si="36"/>
        <v>3.8652571362309875</v>
      </c>
      <c r="CC56" s="110">
        <v>12</v>
      </c>
      <c r="CD56" s="111">
        <f t="shared" si="37"/>
        <v>9.4544766947149466</v>
      </c>
      <c r="CE56" s="110">
        <v>1</v>
      </c>
      <c r="CF56" s="111">
        <f t="shared" si="38"/>
        <v>10.266940451745379</v>
      </c>
      <c r="CG56" s="110">
        <v>11</v>
      </c>
      <c r="CH56" s="111">
        <f t="shared" si="39"/>
        <v>11.768859597505003</v>
      </c>
      <c r="CI56" s="110">
        <v>12</v>
      </c>
      <c r="CJ56" s="111">
        <f t="shared" si="40"/>
        <v>10.214156821354397</v>
      </c>
      <c r="CK56" s="110">
        <v>3</v>
      </c>
      <c r="CL56" s="111">
        <f t="shared" si="41"/>
        <v>1.7661603673613564</v>
      </c>
      <c r="CM56" s="110">
        <v>41</v>
      </c>
      <c r="CN56" s="111">
        <f t="shared" si="42"/>
        <v>22.891344280234719</v>
      </c>
      <c r="CO56" s="110">
        <v>14</v>
      </c>
      <c r="CP56" s="111">
        <f t="shared" si="43"/>
        <v>25.346247850095047</v>
      </c>
      <c r="CQ56" s="110">
        <v>12</v>
      </c>
      <c r="CR56" s="111">
        <f t="shared" si="44"/>
        <v>24.382314694408322</v>
      </c>
      <c r="CS56" s="110">
        <v>8</v>
      </c>
      <c r="CT56" s="111">
        <f t="shared" si="45"/>
        <v>26.665777807406421</v>
      </c>
      <c r="CU56" s="110">
        <v>16</v>
      </c>
      <c r="CV56" s="111">
        <f t="shared" si="46"/>
        <v>8.081624406505707</v>
      </c>
      <c r="CW56" s="110">
        <v>9</v>
      </c>
      <c r="CX56" s="111">
        <f t="shared" si="47"/>
        <v>6.9563066649147078</v>
      </c>
      <c r="CY56" s="110">
        <v>5</v>
      </c>
      <c r="CZ56" s="111">
        <f t="shared" si="48"/>
        <v>13.596932532020775</v>
      </c>
      <c r="DA56" s="110">
        <v>14</v>
      </c>
      <c r="DB56" s="111">
        <f t="shared" si="49"/>
        <v>7.5795719707428519</v>
      </c>
      <c r="DC56" s="110">
        <v>32</v>
      </c>
      <c r="DD56" s="111">
        <f t="shared" si="50"/>
        <v>18.950048855594705</v>
      </c>
      <c r="DE56" s="110">
        <v>1</v>
      </c>
      <c r="DF56" s="111">
        <f t="shared" si="51"/>
        <v>4.9514755397108337</v>
      </c>
      <c r="DG56" s="110">
        <v>4</v>
      </c>
      <c r="DH56" s="111">
        <f t="shared" si="52"/>
        <v>23.227454851634629</v>
      </c>
      <c r="DI56" s="110">
        <v>5</v>
      </c>
      <c r="DJ56" s="111">
        <f t="shared" si="53"/>
        <v>33.586350507153895</v>
      </c>
      <c r="DK56" s="110">
        <v>2</v>
      </c>
      <c r="DL56" s="111">
        <f t="shared" si="54"/>
        <v>3.0931502188403783</v>
      </c>
      <c r="DM56" s="110">
        <v>3</v>
      </c>
      <c r="DN56" s="111">
        <f t="shared" si="55"/>
        <v>26.359722344257971</v>
      </c>
      <c r="DO56" s="110">
        <v>0</v>
      </c>
      <c r="DP56" s="111">
        <f t="shared" si="56"/>
        <v>0</v>
      </c>
      <c r="DQ56" s="110">
        <v>1</v>
      </c>
      <c r="DR56" s="111">
        <f t="shared" si="57"/>
        <v>13.119916032537391</v>
      </c>
      <c r="DS56" s="110">
        <v>0</v>
      </c>
      <c r="DT56" s="111">
        <f t="shared" si="58"/>
        <v>0</v>
      </c>
      <c r="DU56" s="110">
        <v>5</v>
      </c>
      <c r="DV56" s="111">
        <f t="shared" si="59"/>
        <v>16.417665407978983</v>
      </c>
      <c r="DW56" s="110">
        <v>3</v>
      </c>
      <c r="DX56" s="111">
        <f t="shared" si="60"/>
        <v>18.695083193120208</v>
      </c>
      <c r="DY56" s="110">
        <v>5</v>
      </c>
      <c r="DZ56" s="111">
        <f t="shared" si="61"/>
        <v>4.3729228616407205</v>
      </c>
      <c r="EA56" s="110">
        <v>4</v>
      </c>
      <c r="EB56" s="111">
        <f t="shared" si="62"/>
        <v>35.819826273842573</v>
      </c>
      <c r="EC56" s="110">
        <v>4</v>
      </c>
      <c r="ED56" s="111">
        <f t="shared" si="63"/>
        <v>11.025966150283919</v>
      </c>
      <c r="EE56" s="110">
        <v>6</v>
      </c>
      <c r="EF56" s="111">
        <f t="shared" si="64"/>
        <v>29.763381120095243</v>
      </c>
      <c r="EG56" s="110">
        <v>0</v>
      </c>
      <c r="EH56" s="111">
        <f t="shared" si="65"/>
        <v>0</v>
      </c>
      <c r="EI56" s="110">
        <v>9</v>
      </c>
      <c r="EJ56" s="111">
        <f t="shared" si="66"/>
        <v>30.634126416828344</v>
      </c>
      <c r="EK56" s="110">
        <v>5</v>
      </c>
      <c r="EL56" s="111">
        <f t="shared" si="67"/>
        <v>14.042182716881511</v>
      </c>
      <c r="EM56" s="110">
        <v>10</v>
      </c>
      <c r="EN56" s="111">
        <f t="shared" si="68"/>
        <v>22.176882817351192</v>
      </c>
      <c r="EO56" s="110">
        <v>0</v>
      </c>
      <c r="EP56" s="111">
        <f t="shared" si="69"/>
        <v>0</v>
      </c>
      <c r="EQ56" s="110">
        <v>19</v>
      </c>
      <c r="ER56" s="111">
        <f t="shared" si="70"/>
        <v>10.797294993464796</v>
      </c>
      <c r="ES56" s="110">
        <v>57</v>
      </c>
      <c r="ET56" s="111">
        <f t="shared" si="71"/>
        <v>23.956424524654103</v>
      </c>
      <c r="EU56" s="110">
        <v>5</v>
      </c>
      <c r="EV56" s="111">
        <f t="shared" si="72"/>
        <v>11.577826147362572</v>
      </c>
      <c r="EW56" s="110">
        <v>65</v>
      </c>
      <c r="EX56" s="111">
        <f t="shared" si="73"/>
        <v>22.446999181547877</v>
      </c>
      <c r="EY56" s="110">
        <v>5</v>
      </c>
      <c r="EZ56" s="111">
        <f t="shared" si="74"/>
        <v>5.018971713075425</v>
      </c>
      <c r="FA56" s="110">
        <v>24</v>
      </c>
      <c r="FB56" s="111">
        <f t="shared" si="75"/>
        <v>15.11040036264961</v>
      </c>
      <c r="FC56" s="110">
        <v>2</v>
      </c>
      <c r="FD56" s="111">
        <f t="shared" si="97"/>
        <v>31.00294527980158</v>
      </c>
      <c r="FE56" s="110">
        <f t="shared" si="77"/>
        <v>931</v>
      </c>
      <c r="FF56" s="111">
        <f t="shared" si="97"/>
        <v>14.001966591999537</v>
      </c>
      <c r="FG56" s="57">
        <f t="shared" si="78"/>
        <v>635</v>
      </c>
      <c r="FH56" s="111">
        <f t="shared" si="97"/>
        <v>12.669223921250497</v>
      </c>
      <c r="FJ56" s="59" t="s">
        <v>1832</v>
      </c>
      <c r="FK56" s="60">
        <f t="shared" si="79"/>
        <v>34</v>
      </c>
      <c r="FL56" s="61">
        <f t="shared" si="80"/>
        <v>20.824911494126152</v>
      </c>
      <c r="FN56" s="60">
        <f t="shared" si="81"/>
        <v>2</v>
      </c>
      <c r="FO56" s="61">
        <f t="shared" si="82"/>
        <v>3.0931502188403783</v>
      </c>
      <c r="FQ56" s="68">
        <f t="shared" si="83"/>
        <v>573.25897614935138</v>
      </c>
      <c r="FS56" s="63"/>
      <c r="FT56" s="62" t="s">
        <v>81</v>
      </c>
      <c r="FU56" s="63">
        <f t="shared" si="84"/>
        <v>123.76750658810293</v>
      </c>
      <c r="FV56" s="63">
        <f t="shared" si="85"/>
        <v>123.77280658810294</v>
      </c>
      <c r="FW56" s="63">
        <f t="shared" si="86"/>
        <v>60</v>
      </c>
      <c r="FX56" s="49" t="str">
        <f t="shared" si="87"/>
        <v xml:space="preserve">Gannawarra </v>
      </c>
      <c r="FY56" s="49">
        <f t="shared" si="88"/>
        <v>143.70569074535351</v>
      </c>
      <c r="FZ56" s="63"/>
      <c r="GC56" s="62" t="s">
        <v>81</v>
      </c>
    </row>
    <row r="57" spans="1:185" ht="14.25" customHeight="1">
      <c r="A57" s="55">
        <v>54</v>
      </c>
      <c r="B57" s="109" t="s">
        <v>1889</v>
      </c>
      <c r="C57" s="110">
        <v>0</v>
      </c>
      <c r="D57" s="111">
        <f t="shared" si="95"/>
        <v>0</v>
      </c>
      <c r="E57" s="110">
        <v>0</v>
      </c>
      <c r="F57" s="111">
        <f t="shared" si="95"/>
        <v>0</v>
      </c>
      <c r="G57" s="110">
        <v>0</v>
      </c>
      <c r="H57" s="111">
        <f t="shared" si="1"/>
        <v>0</v>
      </c>
      <c r="I57" s="110">
        <v>0</v>
      </c>
      <c r="J57" s="111">
        <f t="shared" si="2"/>
        <v>0</v>
      </c>
      <c r="K57" s="110">
        <v>0</v>
      </c>
      <c r="L57" s="111">
        <f t="shared" si="3"/>
        <v>0</v>
      </c>
      <c r="M57" s="110">
        <v>0</v>
      </c>
      <c r="N57" s="111">
        <f t="shared" si="4"/>
        <v>0</v>
      </c>
      <c r="O57" s="110">
        <v>0</v>
      </c>
      <c r="P57" s="111">
        <f t="shared" si="5"/>
        <v>0</v>
      </c>
      <c r="Q57" s="110">
        <v>0</v>
      </c>
      <c r="R57" s="111">
        <f t="shared" si="6"/>
        <v>0</v>
      </c>
      <c r="S57" s="110">
        <v>0</v>
      </c>
      <c r="T57" s="111">
        <f t="shared" si="7"/>
        <v>0</v>
      </c>
      <c r="U57" s="110">
        <v>0</v>
      </c>
      <c r="V57" s="111">
        <f t="shared" si="8"/>
        <v>0</v>
      </c>
      <c r="W57" s="110">
        <v>0</v>
      </c>
      <c r="X57" s="111">
        <f t="shared" si="9"/>
        <v>0</v>
      </c>
      <c r="Y57" s="110">
        <v>0</v>
      </c>
      <c r="Z57" s="111">
        <f t="shared" si="10"/>
        <v>0</v>
      </c>
      <c r="AA57" s="110">
        <v>0</v>
      </c>
      <c r="AB57" s="111">
        <f t="shared" si="11"/>
        <v>0</v>
      </c>
      <c r="AC57" s="110">
        <v>0</v>
      </c>
      <c r="AD57" s="111">
        <f t="shared" si="12"/>
        <v>0</v>
      </c>
      <c r="AE57" s="110">
        <v>0</v>
      </c>
      <c r="AF57" s="111">
        <f t="shared" si="13"/>
        <v>0</v>
      </c>
      <c r="AG57" s="110">
        <v>0</v>
      </c>
      <c r="AH57" s="111">
        <f t="shared" si="14"/>
        <v>0</v>
      </c>
      <c r="AI57" s="110">
        <v>0</v>
      </c>
      <c r="AJ57" s="111">
        <f t="shared" si="15"/>
        <v>0</v>
      </c>
      <c r="AK57" s="110">
        <v>0</v>
      </c>
      <c r="AL57" s="111">
        <f t="shared" si="16"/>
        <v>0</v>
      </c>
      <c r="AM57" s="110">
        <v>0</v>
      </c>
      <c r="AN57" s="111">
        <f t="shared" si="17"/>
        <v>0</v>
      </c>
      <c r="AO57" s="110">
        <v>0</v>
      </c>
      <c r="AP57" s="111">
        <f t="shared" si="18"/>
        <v>0</v>
      </c>
      <c r="AQ57" s="110">
        <v>0</v>
      </c>
      <c r="AR57" s="111">
        <f t="shared" si="19"/>
        <v>0</v>
      </c>
      <c r="AS57" s="110">
        <v>0</v>
      </c>
      <c r="AT57" s="111">
        <f t="shared" si="20"/>
        <v>0</v>
      </c>
      <c r="AU57" s="110">
        <v>0</v>
      </c>
      <c r="AV57" s="111">
        <f t="shared" si="21"/>
        <v>0</v>
      </c>
      <c r="AW57" s="110">
        <v>0</v>
      </c>
      <c r="AX57" s="111">
        <f t="shared" si="22"/>
        <v>0</v>
      </c>
      <c r="AY57" s="110">
        <v>0</v>
      </c>
      <c r="AZ57" s="111">
        <f t="shared" si="23"/>
        <v>0</v>
      </c>
      <c r="BA57" s="110">
        <v>0</v>
      </c>
      <c r="BB57" s="111">
        <f t="shared" si="24"/>
        <v>0</v>
      </c>
      <c r="BC57" s="110">
        <v>0</v>
      </c>
      <c r="BD57" s="111">
        <f t="shared" si="25"/>
        <v>0</v>
      </c>
      <c r="BE57" s="110">
        <v>0</v>
      </c>
      <c r="BF57" s="111">
        <f t="shared" si="26"/>
        <v>0</v>
      </c>
      <c r="BG57" s="110">
        <v>0</v>
      </c>
      <c r="BH57" s="111">
        <f t="shared" si="27"/>
        <v>0</v>
      </c>
      <c r="BI57" s="110">
        <v>0</v>
      </c>
      <c r="BJ57" s="111">
        <f t="shared" si="28"/>
        <v>0</v>
      </c>
      <c r="BK57" s="110">
        <v>0</v>
      </c>
      <c r="BL57" s="111">
        <f t="shared" si="29"/>
        <v>0</v>
      </c>
      <c r="BM57" s="110">
        <v>0</v>
      </c>
      <c r="BN57" s="111">
        <f t="shared" si="30"/>
        <v>0</v>
      </c>
      <c r="BO57" s="110">
        <v>0</v>
      </c>
      <c r="BP57" s="111">
        <f t="shared" si="31"/>
        <v>0</v>
      </c>
      <c r="BQ57" s="110">
        <v>0</v>
      </c>
      <c r="BR57" s="111">
        <f t="shared" si="32"/>
        <v>0</v>
      </c>
      <c r="BS57" s="110">
        <v>0</v>
      </c>
      <c r="BT57" s="111">
        <f t="shared" si="33"/>
        <v>0</v>
      </c>
      <c r="BU57" s="110">
        <v>0</v>
      </c>
      <c r="BV57" s="111">
        <f t="shared" si="34"/>
        <v>0</v>
      </c>
      <c r="BW57" s="110">
        <v>0</v>
      </c>
      <c r="BX57" s="111">
        <f t="shared" si="96"/>
        <v>0</v>
      </c>
      <c r="BY57" s="110">
        <v>0</v>
      </c>
      <c r="BZ57" s="111">
        <f t="shared" si="96"/>
        <v>0</v>
      </c>
      <c r="CA57" s="110">
        <v>0</v>
      </c>
      <c r="CB57" s="111">
        <f t="shared" si="36"/>
        <v>0</v>
      </c>
      <c r="CC57" s="110">
        <v>0</v>
      </c>
      <c r="CD57" s="111">
        <f t="shared" si="37"/>
        <v>0</v>
      </c>
      <c r="CE57" s="110">
        <v>0</v>
      </c>
      <c r="CF57" s="111">
        <f t="shared" si="38"/>
        <v>0</v>
      </c>
      <c r="CG57" s="110">
        <v>0</v>
      </c>
      <c r="CH57" s="111">
        <f t="shared" si="39"/>
        <v>0</v>
      </c>
      <c r="CI57" s="110">
        <v>0</v>
      </c>
      <c r="CJ57" s="111">
        <f t="shared" si="40"/>
        <v>0</v>
      </c>
      <c r="CK57" s="110">
        <v>0</v>
      </c>
      <c r="CL57" s="111">
        <f t="shared" si="41"/>
        <v>0</v>
      </c>
      <c r="CM57" s="110">
        <v>0</v>
      </c>
      <c r="CN57" s="111">
        <f t="shared" si="42"/>
        <v>0</v>
      </c>
      <c r="CO57" s="110">
        <v>0</v>
      </c>
      <c r="CP57" s="111">
        <f t="shared" si="43"/>
        <v>0</v>
      </c>
      <c r="CQ57" s="110">
        <v>0</v>
      </c>
      <c r="CR57" s="111">
        <f t="shared" si="44"/>
        <v>0</v>
      </c>
      <c r="CS57" s="110">
        <v>0</v>
      </c>
      <c r="CT57" s="111">
        <f t="shared" si="45"/>
        <v>0</v>
      </c>
      <c r="CU57" s="110">
        <v>0</v>
      </c>
      <c r="CV57" s="111">
        <f t="shared" si="46"/>
        <v>0</v>
      </c>
      <c r="CW57" s="110">
        <v>0</v>
      </c>
      <c r="CX57" s="111">
        <f t="shared" si="47"/>
        <v>0</v>
      </c>
      <c r="CY57" s="110">
        <v>0</v>
      </c>
      <c r="CZ57" s="111">
        <f t="shared" si="48"/>
        <v>0</v>
      </c>
      <c r="DA57" s="110">
        <v>0</v>
      </c>
      <c r="DB57" s="111">
        <f t="shared" si="49"/>
        <v>0</v>
      </c>
      <c r="DC57" s="110">
        <v>0</v>
      </c>
      <c r="DD57" s="111">
        <f t="shared" si="50"/>
        <v>0</v>
      </c>
      <c r="DE57" s="110">
        <v>0</v>
      </c>
      <c r="DF57" s="111">
        <f t="shared" si="51"/>
        <v>0</v>
      </c>
      <c r="DG57" s="110">
        <v>0</v>
      </c>
      <c r="DH57" s="111">
        <f t="shared" si="52"/>
        <v>0</v>
      </c>
      <c r="DI57" s="110">
        <v>0</v>
      </c>
      <c r="DJ57" s="111">
        <f t="shared" si="53"/>
        <v>0</v>
      </c>
      <c r="DK57" s="110">
        <v>0</v>
      </c>
      <c r="DL57" s="111">
        <f t="shared" si="54"/>
        <v>0</v>
      </c>
      <c r="DM57" s="110">
        <v>0</v>
      </c>
      <c r="DN57" s="111">
        <f t="shared" si="55"/>
        <v>0</v>
      </c>
      <c r="DO57" s="110">
        <v>0</v>
      </c>
      <c r="DP57" s="111">
        <f t="shared" si="56"/>
        <v>0</v>
      </c>
      <c r="DQ57" s="110">
        <v>0</v>
      </c>
      <c r="DR57" s="111">
        <f t="shared" si="57"/>
        <v>0</v>
      </c>
      <c r="DS57" s="110">
        <v>0</v>
      </c>
      <c r="DT57" s="111">
        <f t="shared" si="58"/>
        <v>0</v>
      </c>
      <c r="DU57" s="110">
        <v>0</v>
      </c>
      <c r="DV57" s="111">
        <f t="shared" si="59"/>
        <v>0</v>
      </c>
      <c r="DW57" s="110">
        <v>0</v>
      </c>
      <c r="DX57" s="111">
        <f t="shared" si="60"/>
        <v>0</v>
      </c>
      <c r="DY57" s="110">
        <v>0</v>
      </c>
      <c r="DZ57" s="111">
        <f t="shared" si="61"/>
        <v>0</v>
      </c>
      <c r="EA57" s="110">
        <v>0</v>
      </c>
      <c r="EB57" s="111">
        <f t="shared" si="62"/>
        <v>0</v>
      </c>
      <c r="EC57" s="110">
        <v>0</v>
      </c>
      <c r="ED57" s="111">
        <f t="shared" si="63"/>
        <v>0</v>
      </c>
      <c r="EE57" s="110">
        <v>0</v>
      </c>
      <c r="EF57" s="111">
        <f t="shared" si="64"/>
        <v>0</v>
      </c>
      <c r="EG57" s="110">
        <v>0</v>
      </c>
      <c r="EH57" s="111">
        <f t="shared" si="65"/>
        <v>0</v>
      </c>
      <c r="EI57" s="110">
        <v>0</v>
      </c>
      <c r="EJ57" s="111">
        <f t="shared" si="66"/>
        <v>0</v>
      </c>
      <c r="EK57" s="110">
        <v>0</v>
      </c>
      <c r="EL57" s="111">
        <f t="shared" si="67"/>
        <v>0</v>
      </c>
      <c r="EM57" s="110">
        <v>0</v>
      </c>
      <c r="EN57" s="111">
        <f t="shared" si="68"/>
        <v>0</v>
      </c>
      <c r="EO57" s="110">
        <v>0</v>
      </c>
      <c r="EP57" s="111">
        <f t="shared" si="69"/>
        <v>0</v>
      </c>
      <c r="EQ57" s="110">
        <v>1</v>
      </c>
      <c r="ER57" s="111">
        <f t="shared" si="70"/>
        <v>0.5682786838665681</v>
      </c>
      <c r="ES57" s="110">
        <v>0</v>
      </c>
      <c r="ET57" s="111">
        <f t="shared" si="71"/>
        <v>0</v>
      </c>
      <c r="EU57" s="110">
        <v>0</v>
      </c>
      <c r="EV57" s="111">
        <f t="shared" si="72"/>
        <v>0</v>
      </c>
      <c r="EW57" s="110">
        <v>0</v>
      </c>
      <c r="EX57" s="111">
        <f t="shared" si="73"/>
        <v>0</v>
      </c>
      <c r="EY57" s="110">
        <v>0</v>
      </c>
      <c r="EZ57" s="111">
        <f t="shared" si="74"/>
        <v>0</v>
      </c>
      <c r="FA57" s="110">
        <v>0</v>
      </c>
      <c r="FB57" s="111">
        <f t="shared" si="75"/>
        <v>0</v>
      </c>
      <c r="FC57" s="110">
        <v>0</v>
      </c>
      <c r="FD57" s="111">
        <f t="shared" si="97"/>
        <v>0</v>
      </c>
      <c r="FE57" s="110">
        <f t="shared" si="77"/>
        <v>1</v>
      </c>
      <c r="FF57" s="111">
        <f t="shared" si="97"/>
        <v>1.5039706328678345E-2</v>
      </c>
      <c r="FG57" s="57">
        <f t="shared" si="78"/>
        <v>1</v>
      </c>
      <c r="FH57" s="111">
        <f t="shared" si="97"/>
        <v>1.9951533734252753E-2</v>
      </c>
      <c r="FJ57" s="59" t="s">
        <v>1889</v>
      </c>
      <c r="FK57" s="60">
        <f t="shared" si="79"/>
        <v>0</v>
      </c>
      <c r="FL57" s="61">
        <f t="shared" si="80"/>
        <v>0</v>
      </c>
      <c r="FN57" s="60">
        <f t="shared" si="81"/>
        <v>0</v>
      </c>
      <c r="FO57" s="61">
        <f t="shared" si="82"/>
        <v>0</v>
      </c>
      <c r="FQ57" s="68" t="str">
        <f t="shared" si="83"/>
        <v/>
      </c>
      <c r="FS57" s="63"/>
      <c r="FT57" s="62" t="s">
        <v>82</v>
      </c>
      <c r="FU57" s="63">
        <f t="shared" si="84"/>
        <v>188.1560705090117</v>
      </c>
      <c r="FV57" s="63">
        <f t="shared" si="85"/>
        <v>188.16147050901171</v>
      </c>
      <c r="FW57" s="63">
        <f t="shared" si="86"/>
        <v>34</v>
      </c>
      <c r="FX57" s="49" t="str">
        <f t="shared" si="87"/>
        <v xml:space="preserve">Whitehorse </v>
      </c>
      <c r="FY57" s="49">
        <f t="shared" si="88"/>
        <v>142.6379496505086</v>
      </c>
      <c r="FZ57" s="63"/>
      <c r="GC57" s="62" t="s">
        <v>82</v>
      </c>
    </row>
    <row r="58" spans="1:185" ht="14.25" customHeight="1">
      <c r="A58" s="55">
        <v>55</v>
      </c>
      <c r="B58" s="109" t="s">
        <v>1833</v>
      </c>
      <c r="C58" s="110">
        <v>0</v>
      </c>
      <c r="D58" s="111">
        <f t="shared" si="95"/>
        <v>0</v>
      </c>
      <c r="E58" s="110">
        <v>0</v>
      </c>
      <c r="F58" s="111">
        <f t="shared" si="95"/>
        <v>0</v>
      </c>
      <c r="G58" s="110">
        <v>2</v>
      </c>
      <c r="H58" s="111">
        <f t="shared" si="1"/>
        <v>1.7670498219697304</v>
      </c>
      <c r="I58" s="110">
        <v>14</v>
      </c>
      <c r="J58" s="111">
        <f t="shared" si="2"/>
        <v>10.82025242103148</v>
      </c>
      <c r="K58" s="110">
        <v>2</v>
      </c>
      <c r="L58" s="111">
        <f t="shared" si="3"/>
        <v>5.1513200257566005</v>
      </c>
      <c r="M58" s="110">
        <v>13</v>
      </c>
      <c r="N58" s="111">
        <f t="shared" si="4"/>
        <v>22.975098527826379</v>
      </c>
      <c r="O58" s="110">
        <v>7</v>
      </c>
      <c r="P58" s="111">
        <f t="shared" si="5"/>
        <v>6.6300435688577375</v>
      </c>
      <c r="Q58" s="110">
        <v>0</v>
      </c>
      <c r="R58" s="111">
        <f t="shared" si="6"/>
        <v>0</v>
      </c>
      <c r="S58" s="110">
        <v>5</v>
      </c>
      <c r="T58" s="111">
        <f t="shared" si="7"/>
        <v>2.830744146021106</v>
      </c>
      <c r="U58" s="110">
        <v>12</v>
      </c>
      <c r="V58" s="111">
        <f t="shared" si="8"/>
        <v>5.9500198333994447</v>
      </c>
      <c r="W58" s="110">
        <v>0</v>
      </c>
      <c r="X58" s="111">
        <f t="shared" si="9"/>
        <v>0</v>
      </c>
      <c r="Y58" s="110">
        <v>0</v>
      </c>
      <c r="Z58" s="111">
        <f t="shared" si="10"/>
        <v>0</v>
      </c>
      <c r="AA58" s="110">
        <v>6</v>
      </c>
      <c r="AB58" s="111">
        <f t="shared" si="11"/>
        <v>5.0558247314093112</v>
      </c>
      <c r="AC58" s="110">
        <v>45</v>
      </c>
      <c r="AD58" s="111">
        <f t="shared" si="12"/>
        <v>12.199717508763463</v>
      </c>
      <c r="AE58" s="110">
        <v>0</v>
      </c>
      <c r="AF58" s="111">
        <f t="shared" si="13"/>
        <v>0</v>
      </c>
      <c r="AG58" s="110">
        <v>0</v>
      </c>
      <c r="AH58" s="111">
        <f t="shared" si="14"/>
        <v>0</v>
      </c>
      <c r="AI58" s="110">
        <v>0</v>
      </c>
      <c r="AJ58" s="111">
        <f t="shared" si="15"/>
        <v>0</v>
      </c>
      <c r="AK58" s="110">
        <v>49</v>
      </c>
      <c r="AL58" s="111">
        <f t="shared" si="16"/>
        <v>30.153660592857889</v>
      </c>
      <c r="AM58" s="110">
        <v>2</v>
      </c>
      <c r="AN58" s="111">
        <f t="shared" si="17"/>
        <v>4.1342814618819252</v>
      </c>
      <c r="AO58" s="110">
        <v>39</v>
      </c>
      <c r="AP58" s="111">
        <f t="shared" si="18"/>
        <v>27.436386276178883</v>
      </c>
      <c r="AQ58" s="110">
        <v>0</v>
      </c>
      <c r="AR58" s="111">
        <f t="shared" si="19"/>
        <v>0</v>
      </c>
      <c r="AS58" s="110">
        <v>11</v>
      </c>
      <c r="AT58" s="111">
        <f t="shared" si="20"/>
        <v>7.0911470252638233</v>
      </c>
      <c r="AU58" s="110">
        <v>0</v>
      </c>
      <c r="AV58" s="111">
        <f t="shared" si="21"/>
        <v>0</v>
      </c>
      <c r="AW58" s="110">
        <v>0</v>
      </c>
      <c r="AX58" s="111">
        <f t="shared" si="22"/>
        <v>0</v>
      </c>
      <c r="AY58" s="110">
        <v>16</v>
      </c>
      <c r="AZ58" s="111">
        <f t="shared" si="23"/>
        <v>13.181526091183207</v>
      </c>
      <c r="BA58" s="110">
        <v>25</v>
      </c>
      <c r="BB58" s="111">
        <f t="shared" si="24"/>
        <v>15.312434922151581</v>
      </c>
      <c r="BC58" s="110">
        <v>15</v>
      </c>
      <c r="BD58" s="111">
        <f t="shared" si="25"/>
        <v>5.5656974932098491</v>
      </c>
      <c r="BE58" s="110">
        <v>13</v>
      </c>
      <c r="BF58" s="111">
        <f t="shared" si="26"/>
        <v>19.465157368310724</v>
      </c>
      <c r="BG58" s="110">
        <v>0</v>
      </c>
      <c r="BH58" s="111">
        <f t="shared" si="27"/>
        <v>0</v>
      </c>
      <c r="BI58" s="110">
        <v>0</v>
      </c>
      <c r="BJ58" s="111">
        <f t="shared" si="28"/>
        <v>0</v>
      </c>
      <c r="BK58" s="110">
        <v>6</v>
      </c>
      <c r="BL58" s="111">
        <f t="shared" si="29"/>
        <v>6.2294299033400131</v>
      </c>
      <c r="BM58" s="110">
        <v>0</v>
      </c>
      <c r="BN58" s="111">
        <f t="shared" si="30"/>
        <v>0</v>
      </c>
      <c r="BO58" s="110">
        <v>58</v>
      </c>
      <c r="BP58" s="111">
        <f t="shared" si="31"/>
        <v>23.796043292387729</v>
      </c>
      <c r="BQ58" s="110">
        <v>0</v>
      </c>
      <c r="BR58" s="111">
        <f t="shared" si="32"/>
        <v>0</v>
      </c>
      <c r="BS58" s="110">
        <v>23</v>
      </c>
      <c r="BT58" s="111">
        <f t="shared" si="33"/>
        <v>13.966480446927374</v>
      </c>
      <c r="BU58" s="110">
        <v>46</v>
      </c>
      <c r="BV58" s="111">
        <f t="shared" si="34"/>
        <v>28.260909632669609</v>
      </c>
      <c r="BW58" s="110">
        <v>27</v>
      </c>
      <c r="BX58" s="111">
        <f t="shared" si="96"/>
        <v>35.453542728084457</v>
      </c>
      <c r="BY58" s="110">
        <v>0</v>
      </c>
      <c r="BZ58" s="111">
        <f t="shared" si="96"/>
        <v>0</v>
      </c>
      <c r="CA58" s="110">
        <v>2</v>
      </c>
      <c r="CB58" s="111">
        <f t="shared" si="36"/>
        <v>3.8652571362309875</v>
      </c>
      <c r="CC58" s="110">
        <v>7</v>
      </c>
      <c r="CD58" s="111">
        <f t="shared" si="37"/>
        <v>5.5151114052503862</v>
      </c>
      <c r="CE58" s="110">
        <v>0</v>
      </c>
      <c r="CF58" s="111">
        <f t="shared" si="38"/>
        <v>0</v>
      </c>
      <c r="CG58" s="110">
        <v>5</v>
      </c>
      <c r="CH58" s="111">
        <f t="shared" si="39"/>
        <v>5.3494816352295462</v>
      </c>
      <c r="CI58" s="110">
        <v>22</v>
      </c>
      <c r="CJ58" s="111">
        <f t="shared" si="40"/>
        <v>18.72595417248306</v>
      </c>
      <c r="CK58" s="110">
        <v>65</v>
      </c>
      <c r="CL58" s="111">
        <f t="shared" si="41"/>
        <v>38.266807959496056</v>
      </c>
      <c r="CM58" s="110">
        <v>13</v>
      </c>
      <c r="CN58" s="111">
        <f t="shared" si="42"/>
        <v>7.2582311132451549</v>
      </c>
      <c r="CO58" s="110">
        <v>2</v>
      </c>
      <c r="CP58" s="111">
        <f t="shared" si="43"/>
        <v>3.6208925500135782</v>
      </c>
      <c r="CQ58" s="110">
        <v>0</v>
      </c>
      <c r="CR58" s="111">
        <f t="shared" si="44"/>
        <v>0</v>
      </c>
      <c r="CS58" s="110">
        <v>0</v>
      </c>
      <c r="CT58" s="111">
        <f t="shared" si="45"/>
        <v>0</v>
      </c>
      <c r="CU58" s="110">
        <v>29</v>
      </c>
      <c r="CV58" s="111">
        <f t="shared" si="46"/>
        <v>14.647944236791595</v>
      </c>
      <c r="CW58" s="110">
        <v>14</v>
      </c>
      <c r="CX58" s="111">
        <f t="shared" si="47"/>
        <v>10.820921478756212</v>
      </c>
      <c r="CY58" s="110">
        <v>3</v>
      </c>
      <c r="CZ58" s="111">
        <f t="shared" si="48"/>
        <v>8.1581595192124663</v>
      </c>
      <c r="DA58" s="110">
        <v>22</v>
      </c>
      <c r="DB58" s="111">
        <f t="shared" si="49"/>
        <v>11.910755954024483</v>
      </c>
      <c r="DC58" s="110">
        <v>30</v>
      </c>
      <c r="DD58" s="111">
        <f t="shared" si="50"/>
        <v>17.765670802120038</v>
      </c>
      <c r="DE58" s="110">
        <v>0</v>
      </c>
      <c r="DF58" s="111">
        <f t="shared" si="51"/>
        <v>0</v>
      </c>
      <c r="DG58" s="110">
        <v>0</v>
      </c>
      <c r="DH58" s="111">
        <f t="shared" si="52"/>
        <v>0</v>
      </c>
      <c r="DI58" s="110">
        <v>0</v>
      </c>
      <c r="DJ58" s="111">
        <f t="shared" si="53"/>
        <v>0</v>
      </c>
      <c r="DK58" s="110">
        <v>1</v>
      </c>
      <c r="DL58" s="111">
        <f t="shared" si="54"/>
        <v>1.5465751094201892</v>
      </c>
      <c r="DM58" s="110">
        <v>1</v>
      </c>
      <c r="DN58" s="111">
        <f t="shared" si="55"/>
        <v>8.7865741147526588</v>
      </c>
      <c r="DO58" s="110">
        <v>25</v>
      </c>
      <c r="DP58" s="111">
        <f t="shared" si="56"/>
        <v>22.303108161153339</v>
      </c>
      <c r="DQ58" s="110">
        <v>0</v>
      </c>
      <c r="DR58" s="111">
        <f t="shared" si="57"/>
        <v>0</v>
      </c>
      <c r="DS58" s="110">
        <v>0</v>
      </c>
      <c r="DT58" s="111">
        <f t="shared" si="58"/>
        <v>0</v>
      </c>
      <c r="DU58" s="110">
        <v>0</v>
      </c>
      <c r="DV58" s="111">
        <f t="shared" si="59"/>
        <v>0</v>
      </c>
      <c r="DW58" s="110">
        <v>1</v>
      </c>
      <c r="DX58" s="111">
        <f t="shared" si="60"/>
        <v>6.2316943977067361</v>
      </c>
      <c r="DY58" s="110">
        <v>23</v>
      </c>
      <c r="DZ58" s="111">
        <f t="shared" si="61"/>
        <v>20.115445163547314</v>
      </c>
      <c r="EA58" s="110">
        <v>1</v>
      </c>
      <c r="EB58" s="111">
        <f t="shared" si="62"/>
        <v>8.9549565684606431</v>
      </c>
      <c r="EC58" s="110">
        <v>0</v>
      </c>
      <c r="ED58" s="111">
        <f t="shared" si="63"/>
        <v>0</v>
      </c>
      <c r="EE58" s="110">
        <v>2</v>
      </c>
      <c r="EF58" s="111">
        <f t="shared" si="64"/>
        <v>9.9211270400317471</v>
      </c>
      <c r="EG58" s="110">
        <v>0</v>
      </c>
      <c r="EH58" s="111">
        <f t="shared" si="65"/>
        <v>0</v>
      </c>
      <c r="EI58" s="110">
        <v>3</v>
      </c>
      <c r="EJ58" s="111">
        <f t="shared" si="66"/>
        <v>10.211375472276115</v>
      </c>
      <c r="EK58" s="110">
        <v>2</v>
      </c>
      <c r="EL58" s="111">
        <f t="shared" si="67"/>
        <v>5.6168730867526051</v>
      </c>
      <c r="EM58" s="110">
        <v>1</v>
      </c>
      <c r="EN58" s="111">
        <f t="shared" si="68"/>
        <v>2.2176882817351196</v>
      </c>
      <c r="EO58" s="110">
        <v>0</v>
      </c>
      <c r="EP58" s="111">
        <f t="shared" si="69"/>
        <v>0</v>
      </c>
      <c r="EQ58" s="110">
        <v>10</v>
      </c>
      <c r="ER58" s="111">
        <f t="shared" si="70"/>
        <v>5.6827868386656819</v>
      </c>
      <c r="ES58" s="110">
        <v>32</v>
      </c>
      <c r="ET58" s="111">
        <f t="shared" si="71"/>
        <v>13.449220785770725</v>
      </c>
      <c r="EU58" s="110">
        <v>3</v>
      </c>
      <c r="EV58" s="111">
        <f t="shared" si="72"/>
        <v>6.9466956884175426</v>
      </c>
      <c r="EW58" s="110">
        <v>14</v>
      </c>
      <c r="EX58" s="111">
        <f t="shared" si="73"/>
        <v>4.8347382852564653</v>
      </c>
      <c r="EY58" s="110">
        <v>3</v>
      </c>
      <c r="EZ58" s="111">
        <f t="shared" si="74"/>
        <v>3.0113830278452554</v>
      </c>
      <c r="FA58" s="110">
        <v>12</v>
      </c>
      <c r="FB58" s="111">
        <f t="shared" si="75"/>
        <v>7.5552001813248051</v>
      </c>
      <c r="FC58" s="110">
        <v>0</v>
      </c>
      <c r="FD58" s="111">
        <f t="shared" si="97"/>
        <v>0</v>
      </c>
      <c r="FE58" s="110">
        <f t="shared" si="77"/>
        <v>784</v>
      </c>
      <c r="FF58" s="111">
        <f t="shared" si="97"/>
        <v>11.791129761683822</v>
      </c>
      <c r="FG58" s="57">
        <f t="shared" si="78"/>
        <v>673</v>
      </c>
      <c r="FH58" s="111">
        <f t="shared" si="97"/>
        <v>13.427382203152103</v>
      </c>
      <c r="FJ58" s="59" t="s">
        <v>1833</v>
      </c>
      <c r="FK58" s="60">
        <f t="shared" si="79"/>
        <v>25</v>
      </c>
      <c r="FL58" s="61">
        <f t="shared" si="80"/>
        <v>15.312434922151581</v>
      </c>
      <c r="FN58" s="60">
        <f t="shared" si="81"/>
        <v>1</v>
      </c>
      <c r="FO58" s="61">
        <f t="shared" si="82"/>
        <v>1.5465751094201892</v>
      </c>
      <c r="FQ58" s="68">
        <f t="shared" si="83"/>
        <v>890.08672963139907</v>
      </c>
      <c r="FS58" s="63"/>
      <c r="FT58" s="62" t="s">
        <v>83</v>
      </c>
      <c r="FU58" s="63">
        <f t="shared" si="84"/>
        <v>87.102955693629866</v>
      </c>
      <c r="FV58" s="63">
        <f t="shared" si="85"/>
        <v>87.108455693629864</v>
      </c>
      <c r="FW58" s="63">
        <f t="shared" si="86"/>
        <v>72</v>
      </c>
      <c r="FX58" s="49" t="str">
        <f t="shared" si="87"/>
        <v xml:space="preserve">Golden Plains </v>
      </c>
      <c r="FY58" s="49">
        <f t="shared" si="88"/>
        <v>141.3284877851807</v>
      </c>
      <c r="FZ58" s="63"/>
      <c r="GC58" s="62" t="s">
        <v>83</v>
      </c>
    </row>
    <row r="59" spans="1:185" ht="14.25" customHeight="1">
      <c r="A59" s="55">
        <v>56</v>
      </c>
      <c r="B59" s="109" t="s">
        <v>1834</v>
      </c>
      <c r="C59" s="110">
        <v>1</v>
      </c>
      <c r="D59" s="111">
        <f t="shared" si="95"/>
        <v>7.6516948504093651</v>
      </c>
      <c r="E59" s="110">
        <v>8</v>
      </c>
      <c r="F59" s="111">
        <f t="shared" si="95"/>
        <v>67.102835094782748</v>
      </c>
      <c r="G59" s="110">
        <v>1</v>
      </c>
      <c r="H59" s="111">
        <f t="shared" si="1"/>
        <v>0.88352491098486519</v>
      </c>
      <c r="I59" s="110">
        <v>6</v>
      </c>
      <c r="J59" s="111">
        <f t="shared" si="2"/>
        <v>4.6372510375849201</v>
      </c>
      <c r="K59" s="110">
        <v>4</v>
      </c>
      <c r="L59" s="111">
        <f t="shared" si="3"/>
        <v>10.302640051513201</v>
      </c>
      <c r="M59" s="110">
        <v>4</v>
      </c>
      <c r="N59" s="111">
        <f t="shared" si="4"/>
        <v>7.0692610854850395</v>
      </c>
      <c r="O59" s="110">
        <v>2</v>
      </c>
      <c r="P59" s="111">
        <f t="shared" si="5"/>
        <v>1.8942981625307822</v>
      </c>
      <c r="Q59" s="110">
        <v>1</v>
      </c>
      <c r="R59" s="111">
        <f t="shared" si="6"/>
        <v>7.0766400113226231</v>
      </c>
      <c r="S59" s="110">
        <v>3</v>
      </c>
      <c r="T59" s="111">
        <f t="shared" si="7"/>
        <v>1.6984464876126637</v>
      </c>
      <c r="U59" s="110">
        <v>7</v>
      </c>
      <c r="V59" s="111">
        <f t="shared" si="8"/>
        <v>3.4708449028163426</v>
      </c>
      <c r="W59" s="110">
        <v>0</v>
      </c>
      <c r="X59" s="111">
        <f t="shared" si="9"/>
        <v>0</v>
      </c>
      <c r="Y59" s="110">
        <v>2</v>
      </c>
      <c r="Z59" s="111">
        <f t="shared" si="10"/>
        <v>5.2963296435570149</v>
      </c>
      <c r="AA59" s="110">
        <v>3</v>
      </c>
      <c r="AB59" s="111">
        <f t="shared" si="11"/>
        <v>2.5279123657046556</v>
      </c>
      <c r="AC59" s="110">
        <v>5</v>
      </c>
      <c r="AD59" s="111">
        <f t="shared" si="12"/>
        <v>1.3555241676403849</v>
      </c>
      <c r="AE59" s="110">
        <v>1</v>
      </c>
      <c r="AF59" s="111">
        <f t="shared" si="13"/>
        <v>7.6022502660787596</v>
      </c>
      <c r="AG59" s="110">
        <v>2</v>
      </c>
      <c r="AH59" s="111">
        <f t="shared" si="14"/>
        <v>9.2885008359650758</v>
      </c>
      <c r="AI59" s="110">
        <v>1</v>
      </c>
      <c r="AJ59" s="111">
        <f t="shared" si="15"/>
        <v>6.3239107063808255</v>
      </c>
      <c r="AK59" s="110">
        <v>18</v>
      </c>
      <c r="AL59" s="111">
        <f t="shared" si="16"/>
        <v>11.076854911662082</v>
      </c>
      <c r="AM59" s="110">
        <v>8</v>
      </c>
      <c r="AN59" s="111">
        <f t="shared" si="17"/>
        <v>16.537125847527701</v>
      </c>
      <c r="AO59" s="110">
        <v>5</v>
      </c>
      <c r="AP59" s="111">
        <f t="shared" si="18"/>
        <v>3.517485420022934</v>
      </c>
      <c r="AQ59" s="110">
        <v>1</v>
      </c>
      <c r="AR59" s="111">
        <f t="shared" si="19"/>
        <v>9.5803793830235673</v>
      </c>
      <c r="AS59" s="110">
        <v>2</v>
      </c>
      <c r="AT59" s="111">
        <f t="shared" si="20"/>
        <v>1.2892994591388769</v>
      </c>
      <c r="AU59" s="110">
        <v>4</v>
      </c>
      <c r="AV59" s="111">
        <f t="shared" si="21"/>
        <v>20.450943299759704</v>
      </c>
      <c r="AW59" s="110">
        <v>0</v>
      </c>
      <c r="AX59" s="111">
        <f t="shared" si="22"/>
        <v>0</v>
      </c>
      <c r="AY59" s="110">
        <v>5</v>
      </c>
      <c r="AZ59" s="111">
        <f t="shared" si="23"/>
        <v>4.1192269034947522</v>
      </c>
      <c r="BA59" s="110">
        <v>9</v>
      </c>
      <c r="BB59" s="111">
        <f t="shared" si="24"/>
        <v>5.5124765719745694</v>
      </c>
      <c r="BC59" s="110">
        <v>3</v>
      </c>
      <c r="BD59" s="111">
        <f t="shared" si="25"/>
        <v>1.1131394986419698</v>
      </c>
      <c r="BE59" s="110">
        <v>11</v>
      </c>
      <c r="BF59" s="111">
        <f t="shared" si="26"/>
        <v>16.470517773186</v>
      </c>
      <c r="BG59" s="110">
        <v>0</v>
      </c>
      <c r="BH59" s="111">
        <f t="shared" si="27"/>
        <v>0</v>
      </c>
      <c r="BI59" s="110">
        <v>1</v>
      </c>
      <c r="BJ59" s="111">
        <f t="shared" si="28"/>
        <v>17.972681524083395</v>
      </c>
      <c r="BK59" s="110">
        <v>2</v>
      </c>
      <c r="BL59" s="111">
        <f t="shared" si="29"/>
        <v>2.0764766344466707</v>
      </c>
      <c r="BM59" s="110">
        <v>5</v>
      </c>
      <c r="BN59" s="111">
        <f t="shared" si="30"/>
        <v>25.048845248234056</v>
      </c>
      <c r="BO59" s="110">
        <v>8</v>
      </c>
      <c r="BP59" s="111">
        <f t="shared" si="31"/>
        <v>3.2822128679155487</v>
      </c>
      <c r="BQ59" s="110">
        <v>0</v>
      </c>
      <c r="BR59" s="111">
        <f t="shared" si="32"/>
        <v>0</v>
      </c>
      <c r="BS59" s="110">
        <v>2</v>
      </c>
      <c r="BT59" s="111">
        <f t="shared" si="33"/>
        <v>1.2144765606023804</v>
      </c>
      <c r="BU59" s="110">
        <v>4</v>
      </c>
      <c r="BV59" s="111">
        <f t="shared" si="34"/>
        <v>2.4574704028408356</v>
      </c>
      <c r="BW59" s="110">
        <v>20</v>
      </c>
      <c r="BX59" s="111">
        <f t="shared" si="96"/>
        <v>26.261883502284785</v>
      </c>
      <c r="BY59" s="110">
        <v>3</v>
      </c>
      <c r="BZ59" s="111">
        <f t="shared" si="96"/>
        <v>40.016006402561025</v>
      </c>
      <c r="CA59" s="110">
        <v>5</v>
      </c>
      <c r="CB59" s="111">
        <f t="shared" si="36"/>
        <v>9.6631428405774695</v>
      </c>
      <c r="CC59" s="110">
        <v>0</v>
      </c>
      <c r="CD59" s="111">
        <f t="shared" si="37"/>
        <v>0</v>
      </c>
      <c r="CE59" s="110">
        <v>1</v>
      </c>
      <c r="CF59" s="111">
        <f t="shared" si="38"/>
        <v>10.266940451745379</v>
      </c>
      <c r="CG59" s="110">
        <v>0</v>
      </c>
      <c r="CH59" s="111">
        <f t="shared" si="39"/>
        <v>0</v>
      </c>
      <c r="CI59" s="110">
        <v>7</v>
      </c>
      <c r="CJ59" s="111">
        <f t="shared" si="40"/>
        <v>5.9582581457900643</v>
      </c>
      <c r="CK59" s="110">
        <v>14</v>
      </c>
      <c r="CL59" s="111">
        <f t="shared" si="41"/>
        <v>8.242081714352997</v>
      </c>
      <c r="CM59" s="110">
        <v>1</v>
      </c>
      <c r="CN59" s="111">
        <f t="shared" si="42"/>
        <v>0.55832547024962731</v>
      </c>
      <c r="CO59" s="110">
        <v>0</v>
      </c>
      <c r="CP59" s="111">
        <f t="shared" si="43"/>
        <v>0</v>
      </c>
      <c r="CQ59" s="110">
        <v>2</v>
      </c>
      <c r="CR59" s="111">
        <f t="shared" si="44"/>
        <v>4.0637191157347203</v>
      </c>
      <c r="CS59" s="110">
        <v>7</v>
      </c>
      <c r="CT59" s="111">
        <f t="shared" si="45"/>
        <v>23.332555581480616</v>
      </c>
      <c r="CU59" s="110">
        <v>0</v>
      </c>
      <c r="CV59" s="111">
        <f t="shared" si="46"/>
        <v>0</v>
      </c>
      <c r="CW59" s="110">
        <v>1</v>
      </c>
      <c r="CX59" s="111">
        <f t="shared" si="47"/>
        <v>0.77292296276830086</v>
      </c>
      <c r="CY59" s="110">
        <v>0</v>
      </c>
      <c r="CZ59" s="111">
        <f t="shared" si="48"/>
        <v>0</v>
      </c>
      <c r="DA59" s="110">
        <v>1</v>
      </c>
      <c r="DB59" s="111">
        <f t="shared" si="49"/>
        <v>0.54139799791020371</v>
      </c>
      <c r="DC59" s="110">
        <v>4</v>
      </c>
      <c r="DD59" s="111">
        <f t="shared" si="50"/>
        <v>2.3687561069493381</v>
      </c>
      <c r="DE59" s="110">
        <v>0</v>
      </c>
      <c r="DF59" s="111">
        <f t="shared" si="51"/>
        <v>0</v>
      </c>
      <c r="DG59" s="110">
        <v>1</v>
      </c>
      <c r="DH59" s="111">
        <f t="shared" si="52"/>
        <v>5.8068637129086573</v>
      </c>
      <c r="DI59" s="110">
        <v>0</v>
      </c>
      <c r="DJ59" s="111">
        <f t="shared" si="53"/>
        <v>0</v>
      </c>
      <c r="DK59" s="110">
        <v>0</v>
      </c>
      <c r="DL59" s="111">
        <f t="shared" si="54"/>
        <v>0</v>
      </c>
      <c r="DM59" s="110">
        <v>3</v>
      </c>
      <c r="DN59" s="111">
        <f t="shared" si="55"/>
        <v>26.359722344257971</v>
      </c>
      <c r="DO59" s="110">
        <v>6</v>
      </c>
      <c r="DP59" s="111">
        <f t="shared" si="56"/>
        <v>5.3527459586768016</v>
      </c>
      <c r="DQ59" s="110">
        <v>0</v>
      </c>
      <c r="DR59" s="111">
        <f t="shared" si="57"/>
        <v>0</v>
      </c>
      <c r="DS59" s="110">
        <v>0</v>
      </c>
      <c r="DT59" s="111">
        <f t="shared" si="58"/>
        <v>0</v>
      </c>
      <c r="DU59" s="110">
        <v>3</v>
      </c>
      <c r="DV59" s="111">
        <f t="shared" si="59"/>
        <v>9.8505992447873911</v>
      </c>
      <c r="DW59" s="110">
        <v>4</v>
      </c>
      <c r="DX59" s="111">
        <f t="shared" si="60"/>
        <v>24.926777590826944</v>
      </c>
      <c r="DY59" s="110">
        <v>0</v>
      </c>
      <c r="DZ59" s="111">
        <f t="shared" si="61"/>
        <v>0</v>
      </c>
      <c r="EA59" s="110">
        <v>1</v>
      </c>
      <c r="EB59" s="111">
        <f t="shared" si="62"/>
        <v>8.9549565684606431</v>
      </c>
      <c r="EC59" s="110">
        <v>0</v>
      </c>
      <c r="ED59" s="111">
        <f t="shared" si="63"/>
        <v>0</v>
      </c>
      <c r="EE59" s="110">
        <v>2</v>
      </c>
      <c r="EF59" s="111">
        <f t="shared" si="64"/>
        <v>9.9211270400317471</v>
      </c>
      <c r="EG59" s="110">
        <v>0</v>
      </c>
      <c r="EH59" s="111">
        <f t="shared" si="65"/>
        <v>0</v>
      </c>
      <c r="EI59" s="110">
        <v>5</v>
      </c>
      <c r="EJ59" s="111">
        <f t="shared" si="66"/>
        <v>17.018959120460195</v>
      </c>
      <c r="EK59" s="110">
        <v>2</v>
      </c>
      <c r="EL59" s="111">
        <f t="shared" si="67"/>
        <v>5.6168730867526051</v>
      </c>
      <c r="EM59" s="110">
        <v>5</v>
      </c>
      <c r="EN59" s="111">
        <f t="shared" si="68"/>
        <v>11.088441408675596</v>
      </c>
      <c r="EO59" s="110">
        <v>0</v>
      </c>
      <c r="EP59" s="111">
        <f t="shared" si="69"/>
        <v>0</v>
      </c>
      <c r="EQ59" s="110">
        <v>6</v>
      </c>
      <c r="ER59" s="111">
        <f t="shared" si="70"/>
        <v>3.4096721031994086</v>
      </c>
      <c r="ES59" s="110">
        <v>5</v>
      </c>
      <c r="ET59" s="111">
        <f t="shared" si="71"/>
        <v>2.1014407477766759</v>
      </c>
      <c r="EU59" s="110">
        <v>5</v>
      </c>
      <c r="EV59" s="111">
        <f t="shared" si="72"/>
        <v>11.577826147362572</v>
      </c>
      <c r="EW59" s="110">
        <v>4</v>
      </c>
      <c r="EX59" s="111">
        <f t="shared" si="73"/>
        <v>1.3813537957875617</v>
      </c>
      <c r="EY59" s="110">
        <v>3</v>
      </c>
      <c r="EZ59" s="111">
        <f t="shared" si="74"/>
        <v>3.0113830278452554</v>
      </c>
      <c r="FA59" s="110">
        <v>4</v>
      </c>
      <c r="FB59" s="111">
        <f t="shared" si="75"/>
        <v>2.5184000604416013</v>
      </c>
      <c r="FC59" s="110">
        <v>2</v>
      </c>
      <c r="FD59" s="111">
        <f t="shared" si="97"/>
        <v>31.00294527980158</v>
      </c>
      <c r="FE59" s="110">
        <f t="shared" si="77"/>
        <v>266</v>
      </c>
      <c r="FF59" s="111">
        <f t="shared" si="97"/>
        <v>4.0005618834284391</v>
      </c>
      <c r="FG59" s="57">
        <f t="shared" si="78"/>
        <v>132</v>
      </c>
      <c r="FH59" s="111">
        <f t="shared" si="97"/>
        <v>2.6336024529213633</v>
      </c>
      <c r="FJ59" s="59" t="s">
        <v>1834</v>
      </c>
      <c r="FK59" s="60">
        <f t="shared" si="79"/>
        <v>9</v>
      </c>
      <c r="FL59" s="61">
        <f t="shared" si="80"/>
        <v>5.5124765719745694</v>
      </c>
      <c r="FN59" s="60">
        <f t="shared" si="81"/>
        <v>0</v>
      </c>
      <c r="FO59" s="61">
        <f t="shared" si="82"/>
        <v>0</v>
      </c>
      <c r="FQ59" s="68" t="str">
        <f t="shared" si="83"/>
        <v/>
      </c>
      <c r="FS59" s="63"/>
      <c r="FT59" s="62" t="s">
        <v>84</v>
      </c>
      <c r="FU59" s="63">
        <f t="shared" si="84"/>
        <v>120.91086182575403</v>
      </c>
      <c r="FV59" s="63">
        <f t="shared" si="85"/>
        <v>120.91646182575403</v>
      </c>
      <c r="FW59" s="63">
        <f t="shared" si="86"/>
        <v>61</v>
      </c>
      <c r="FX59" s="49" t="str">
        <f t="shared" si="87"/>
        <v xml:space="preserve">Strathbogie </v>
      </c>
      <c r="FY59" s="49">
        <f t="shared" si="88"/>
        <v>134.32434852690963</v>
      </c>
      <c r="FZ59" s="63"/>
      <c r="GC59" s="62" t="s">
        <v>84</v>
      </c>
    </row>
    <row r="60" spans="1:185" ht="14.25" customHeight="1">
      <c r="A60" s="55">
        <v>57</v>
      </c>
      <c r="B60" s="109" t="s">
        <v>1835</v>
      </c>
      <c r="C60" s="110">
        <v>13</v>
      </c>
      <c r="D60" s="111">
        <f t="shared" si="95"/>
        <v>99.472033055321759</v>
      </c>
      <c r="E60" s="110">
        <v>105</v>
      </c>
      <c r="F60" s="111">
        <f t="shared" si="95"/>
        <v>880.72471061902365</v>
      </c>
      <c r="G60" s="110">
        <v>313</v>
      </c>
      <c r="H60" s="111">
        <f t="shared" si="1"/>
        <v>276.5432971382628</v>
      </c>
      <c r="I60" s="110">
        <v>532</v>
      </c>
      <c r="J60" s="111">
        <f t="shared" si="2"/>
        <v>411.1695919991962</v>
      </c>
      <c r="K60" s="110">
        <v>74</v>
      </c>
      <c r="L60" s="111">
        <f t="shared" si="3"/>
        <v>190.59884095299421</v>
      </c>
      <c r="M60" s="110">
        <v>263</v>
      </c>
      <c r="N60" s="111">
        <f t="shared" si="4"/>
        <v>464.80391637064133</v>
      </c>
      <c r="O60" s="110">
        <v>117</v>
      </c>
      <c r="P60" s="111">
        <f t="shared" si="5"/>
        <v>110.81644250805077</v>
      </c>
      <c r="Q60" s="110">
        <v>43</v>
      </c>
      <c r="R60" s="111">
        <f t="shared" si="6"/>
        <v>304.29552048687282</v>
      </c>
      <c r="S60" s="110">
        <v>216</v>
      </c>
      <c r="T60" s="111">
        <f t="shared" si="7"/>
        <v>122.28814710811177</v>
      </c>
      <c r="U60" s="110">
        <v>820</v>
      </c>
      <c r="V60" s="111">
        <f t="shared" si="8"/>
        <v>406.58468861562869</v>
      </c>
      <c r="W60" s="110">
        <v>39</v>
      </c>
      <c r="X60" s="111">
        <f t="shared" si="9"/>
        <v>642.3982869379015</v>
      </c>
      <c r="Y60" s="110">
        <v>90</v>
      </c>
      <c r="Z60" s="111">
        <f t="shared" si="10"/>
        <v>238.33483396006565</v>
      </c>
      <c r="AA60" s="110">
        <v>248</v>
      </c>
      <c r="AB60" s="111">
        <f t="shared" si="11"/>
        <v>208.97408889825152</v>
      </c>
      <c r="AC60" s="110">
        <v>1112</v>
      </c>
      <c r="AD60" s="111">
        <f t="shared" si="12"/>
        <v>301.46857488322161</v>
      </c>
      <c r="AE60" s="110">
        <v>32</v>
      </c>
      <c r="AF60" s="111">
        <f t="shared" si="13"/>
        <v>243.27200851452031</v>
      </c>
      <c r="AG60" s="110">
        <v>69</v>
      </c>
      <c r="AH60" s="111">
        <f t="shared" si="14"/>
        <v>320.45327884079506</v>
      </c>
      <c r="AI60" s="110">
        <v>27</v>
      </c>
      <c r="AJ60" s="111">
        <f t="shared" si="15"/>
        <v>170.74558907228231</v>
      </c>
      <c r="AK60" s="110">
        <v>821</v>
      </c>
      <c r="AL60" s="111">
        <f t="shared" si="16"/>
        <v>505.22766013747605</v>
      </c>
      <c r="AM60" s="110">
        <v>222</v>
      </c>
      <c r="AN60" s="111">
        <f t="shared" si="17"/>
        <v>458.90524226889363</v>
      </c>
      <c r="AO60" s="110">
        <v>869</v>
      </c>
      <c r="AP60" s="111">
        <f t="shared" si="18"/>
        <v>611.33896599998593</v>
      </c>
      <c r="AQ60" s="110">
        <v>45</v>
      </c>
      <c r="AR60" s="111">
        <f t="shared" si="19"/>
        <v>431.11707223606061</v>
      </c>
      <c r="AS60" s="110">
        <v>229</v>
      </c>
      <c r="AT60" s="111">
        <f t="shared" si="20"/>
        <v>147.62478807140141</v>
      </c>
      <c r="AU60" s="110">
        <v>76</v>
      </c>
      <c r="AV60" s="111">
        <f t="shared" si="21"/>
        <v>388.56792269543433</v>
      </c>
      <c r="AW60" s="110">
        <v>13</v>
      </c>
      <c r="AX60" s="111">
        <f t="shared" si="22"/>
        <v>52.493438320209975</v>
      </c>
      <c r="AY60" s="110">
        <v>350</v>
      </c>
      <c r="AZ60" s="111">
        <f t="shared" si="23"/>
        <v>288.34588324463266</v>
      </c>
      <c r="BA60" s="110">
        <v>945</v>
      </c>
      <c r="BB60" s="111">
        <f t="shared" si="24"/>
        <v>578.81004005732973</v>
      </c>
      <c r="BC60" s="110">
        <v>734</v>
      </c>
      <c r="BD60" s="111">
        <f t="shared" si="25"/>
        <v>272.34813066773523</v>
      </c>
      <c r="BE60" s="110">
        <v>388</v>
      </c>
      <c r="BF60" s="111">
        <f t="shared" si="26"/>
        <v>580.96008145419705</v>
      </c>
      <c r="BG60" s="110">
        <v>6</v>
      </c>
      <c r="BH60" s="111">
        <f t="shared" si="27"/>
        <v>36.852773171181134</v>
      </c>
      <c r="BI60" s="110">
        <v>17</v>
      </c>
      <c r="BJ60" s="111">
        <f t="shared" si="28"/>
        <v>305.5355859094177</v>
      </c>
      <c r="BK60" s="110">
        <v>282</v>
      </c>
      <c r="BL60" s="111">
        <f t="shared" si="29"/>
        <v>292.78320545698062</v>
      </c>
      <c r="BM60" s="110">
        <v>119</v>
      </c>
      <c r="BN60" s="111">
        <f t="shared" si="30"/>
        <v>596.16251690797048</v>
      </c>
      <c r="BO60" s="110">
        <v>817</v>
      </c>
      <c r="BP60" s="111">
        <f t="shared" si="31"/>
        <v>335.19598913587538</v>
      </c>
      <c r="BQ60" s="110">
        <v>25</v>
      </c>
      <c r="BR60" s="111">
        <f t="shared" si="32"/>
        <v>147.24070911125509</v>
      </c>
      <c r="BS60" s="110">
        <v>482</v>
      </c>
      <c r="BT60" s="111">
        <f t="shared" si="33"/>
        <v>292.68885110517368</v>
      </c>
      <c r="BU60" s="110">
        <v>880</v>
      </c>
      <c r="BV60" s="111">
        <f t="shared" si="34"/>
        <v>540.64348862498389</v>
      </c>
      <c r="BW60" s="110">
        <v>648</v>
      </c>
      <c r="BX60" s="111">
        <f t="shared" si="96"/>
        <v>850.88502547402709</v>
      </c>
      <c r="BY60" s="110">
        <v>17</v>
      </c>
      <c r="BZ60" s="111">
        <f t="shared" si="96"/>
        <v>226.75736961451247</v>
      </c>
      <c r="CA60" s="110">
        <v>102</v>
      </c>
      <c r="CB60" s="111">
        <f t="shared" si="36"/>
        <v>197.12811394778041</v>
      </c>
      <c r="CC60" s="110">
        <v>241</v>
      </c>
      <c r="CD60" s="111">
        <f t="shared" si="37"/>
        <v>189.87740695219185</v>
      </c>
      <c r="CE60" s="110">
        <v>11</v>
      </c>
      <c r="CF60" s="111">
        <f t="shared" si="38"/>
        <v>112.93634496919917</v>
      </c>
      <c r="CG60" s="110">
        <v>378</v>
      </c>
      <c r="CH60" s="111">
        <f t="shared" si="39"/>
        <v>404.4208116233537</v>
      </c>
      <c r="CI60" s="110">
        <v>487</v>
      </c>
      <c r="CJ60" s="111">
        <f t="shared" si="40"/>
        <v>414.52453099996592</v>
      </c>
      <c r="CK60" s="110">
        <v>2422</v>
      </c>
      <c r="CL60" s="111">
        <f t="shared" si="41"/>
        <v>1425.8801365830684</v>
      </c>
      <c r="CM60" s="110">
        <v>425</v>
      </c>
      <c r="CN60" s="111">
        <f t="shared" si="42"/>
        <v>237.28832485609158</v>
      </c>
      <c r="CO60" s="110">
        <v>315</v>
      </c>
      <c r="CP60" s="111">
        <f t="shared" si="43"/>
        <v>570.29057662713865</v>
      </c>
      <c r="CQ60" s="110">
        <v>157</v>
      </c>
      <c r="CR60" s="111">
        <f t="shared" si="44"/>
        <v>319.00195058517556</v>
      </c>
      <c r="CS60" s="110">
        <v>76</v>
      </c>
      <c r="CT60" s="111">
        <f t="shared" si="45"/>
        <v>253.32488917036099</v>
      </c>
      <c r="CU60" s="110">
        <v>626</v>
      </c>
      <c r="CV60" s="111">
        <f t="shared" si="46"/>
        <v>316.1935549045358</v>
      </c>
      <c r="CW60" s="110">
        <v>382</v>
      </c>
      <c r="CX60" s="111">
        <f t="shared" si="47"/>
        <v>295.25657177749093</v>
      </c>
      <c r="CY60" s="110">
        <v>90</v>
      </c>
      <c r="CZ60" s="111">
        <f t="shared" si="48"/>
        <v>244.74478557637394</v>
      </c>
      <c r="DA60" s="110">
        <v>479</v>
      </c>
      <c r="DB60" s="111">
        <f t="shared" si="49"/>
        <v>259.3296409989876</v>
      </c>
      <c r="DC60" s="110">
        <v>585</v>
      </c>
      <c r="DD60" s="111">
        <f t="shared" si="50"/>
        <v>346.43058064134067</v>
      </c>
      <c r="DE60" s="110">
        <v>22</v>
      </c>
      <c r="DF60" s="111">
        <f t="shared" si="51"/>
        <v>108.93246187363836</v>
      </c>
      <c r="DG60" s="110">
        <v>33</v>
      </c>
      <c r="DH60" s="111">
        <f t="shared" si="52"/>
        <v>191.62650252598573</v>
      </c>
      <c r="DI60" s="110">
        <v>24</v>
      </c>
      <c r="DJ60" s="111">
        <f t="shared" si="53"/>
        <v>161.21448243433866</v>
      </c>
      <c r="DK60" s="110">
        <v>79</v>
      </c>
      <c r="DL60" s="111">
        <f t="shared" si="54"/>
        <v>122.17943364419494</v>
      </c>
      <c r="DM60" s="110">
        <v>110</v>
      </c>
      <c r="DN60" s="111">
        <f t="shared" si="55"/>
        <v>966.5231526227924</v>
      </c>
      <c r="DO60" s="110">
        <v>627</v>
      </c>
      <c r="DP60" s="111">
        <f t="shared" si="56"/>
        <v>559.36195268172571</v>
      </c>
      <c r="DQ60" s="110">
        <v>8</v>
      </c>
      <c r="DR60" s="111">
        <f t="shared" si="57"/>
        <v>104.95932826029913</v>
      </c>
      <c r="DS60" s="110">
        <v>1</v>
      </c>
      <c r="DT60" s="111">
        <f t="shared" si="58"/>
        <v>32.743942370661429</v>
      </c>
      <c r="DU60" s="110">
        <v>36</v>
      </c>
      <c r="DV60" s="111">
        <f t="shared" si="59"/>
        <v>118.2071909374487</v>
      </c>
      <c r="DW60" s="110">
        <v>59</v>
      </c>
      <c r="DX60" s="111">
        <f t="shared" si="60"/>
        <v>367.66996946469743</v>
      </c>
      <c r="DY60" s="110">
        <v>505</v>
      </c>
      <c r="DZ60" s="111">
        <f t="shared" si="61"/>
        <v>441.66520902571284</v>
      </c>
      <c r="EA60" s="110">
        <v>19</v>
      </c>
      <c r="EB60" s="111">
        <f t="shared" si="62"/>
        <v>170.14417480075221</v>
      </c>
      <c r="EC60" s="110">
        <v>25</v>
      </c>
      <c r="ED60" s="111">
        <f t="shared" si="63"/>
        <v>68.912288439274491</v>
      </c>
      <c r="EE60" s="110">
        <v>120</v>
      </c>
      <c r="EF60" s="111">
        <f t="shared" si="64"/>
        <v>595.26762240190487</v>
      </c>
      <c r="EG60" s="110">
        <v>0</v>
      </c>
      <c r="EH60" s="111">
        <f t="shared" si="65"/>
        <v>0</v>
      </c>
      <c r="EI60" s="110">
        <v>153</v>
      </c>
      <c r="EJ60" s="111">
        <f t="shared" si="66"/>
        <v>520.78014908608191</v>
      </c>
      <c r="EK60" s="110">
        <v>164</v>
      </c>
      <c r="EL60" s="111">
        <f t="shared" si="67"/>
        <v>460.58359311371362</v>
      </c>
      <c r="EM60" s="110">
        <v>124</v>
      </c>
      <c r="EN60" s="111">
        <f t="shared" si="68"/>
        <v>274.99334693515482</v>
      </c>
      <c r="EO60" s="110">
        <v>3</v>
      </c>
      <c r="EP60" s="111">
        <f t="shared" si="69"/>
        <v>80</v>
      </c>
      <c r="EQ60" s="110">
        <v>316</v>
      </c>
      <c r="ER60" s="111">
        <f t="shared" si="70"/>
        <v>179.57606410183553</v>
      </c>
      <c r="ES60" s="110">
        <v>717</v>
      </c>
      <c r="ET60" s="111">
        <f t="shared" si="71"/>
        <v>301.34660323117527</v>
      </c>
      <c r="EU60" s="110">
        <v>175</v>
      </c>
      <c r="EV60" s="111">
        <f t="shared" si="72"/>
        <v>405.22391515769004</v>
      </c>
      <c r="EW60" s="110">
        <v>610</v>
      </c>
      <c r="EX60" s="111">
        <f t="shared" si="73"/>
        <v>210.65645385760314</v>
      </c>
      <c r="EY60" s="110">
        <v>621</v>
      </c>
      <c r="EZ60" s="111">
        <f t="shared" si="74"/>
        <v>623.35628676396777</v>
      </c>
      <c r="FA60" s="110">
        <v>320</v>
      </c>
      <c r="FB60" s="111">
        <f t="shared" si="75"/>
        <v>201.47200483532814</v>
      </c>
      <c r="FC60" s="110">
        <v>10</v>
      </c>
      <c r="FD60" s="111">
        <f t="shared" si="97"/>
        <v>155.01472639900791</v>
      </c>
      <c r="FE60" s="110">
        <f t="shared" si="77"/>
        <v>23755</v>
      </c>
      <c r="FF60" s="111">
        <f t="shared" si="97"/>
        <v>357.26822383775408</v>
      </c>
      <c r="FG60" s="57">
        <f t="shared" si="78"/>
        <v>18190</v>
      </c>
      <c r="FH60" s="111">
        <f t="shared" si="97"/>
        <v>362.91839862605758</v>
      </c>
      <c r="FJ60" s="59" t="s">
        <v>1835</v>
      </c>
      <c r="FK60" s="60">
        <f t="shared" si="79"/>
        <v>945</v>
      </c>
      <c r="FL60" s="61">
        <f t="shared" si="80"/>
        <v>578.81004005732973</v>
      </c>
      <c r="FN60" s="60">
        <f t="shared" si="81"/>
        <v>79</v>
      </c>
      <c r="FO60" s="61">
        <f t="shared" si="82"/>
        <v>122.17943364419494</v>
      </c>
      <c r="FQ60" s="68">
        <f t="shared" si="83"/>
        <v>373.73770101350476</v>
      </c>
      <c r="FS60" s="63"/>
      <c r="FT60" s="62" t="s">
        <v>85</v>
      </c>
      <c r="FU60" s="63">
        <f t="shared" si="84"/>
        <v>71.142455033328702</v>
      </c>
      <c r="FV60" s="63">
        <f t="shared" si="85"/>
        <v>71.148155033328706</v>
      </c>
      <c r="FW60" s="63">
        <f t="shared" si="86"/>
        <v>75</v>
      </c>
      <c r="FX60" s="49" t="str">
        <f t="shared" si="87"/>
        <v xml:space="preserve">Colac-Otway </v>
      </c>
      <c r="FY60" s="49">
        <f t="shared" si="88"/>
        <v>130.03901170351105</v>
      </c>
      <c r="FZ60" s="63"/>
      <c r="GC60" s="62" t="s">
        <v>85</v>
      </c>
    </row>
    <row r="61" spans="1:185" ht="14.25" customHeight="1">
      <c r="A61" s="55">
        <v>58</v>
      </c>
      <c r="B61" s="109" t="s">
        <v>1836</v>
      </c>
      <c r="C61" s="110">
        <v>0</v>
      </c>
      <c r="D61" s="111">
        <f t="shared" si="95"/>
        <v>0</v>
      </c>
      <c r="E61" s="110">
        <v>1</v>
      </c>
      <c r="F61" s="111">
        <f t="shared" si="95"/>
        <v>8.3878543868478435</v>
      </c>
      <c r="G61" s="110">
        <v>3</v>
      </c>
      <c r="H61" s="111">
        <f t="shared" si="1"/>
        <v>2.6505747329545954</v>
      </c>
      <c r="I61" s="110">
        <v>39</v>
      </c>
      <c r="J61" s="111">
        <f t="shared" si="2"/>
        <v>30.142131744301981</v>
      </c>
      <c r="K61" s="110">
        <v>0</v>
      </c>
      <c r="L61" s="111">
        <f t="shared" si="3"/>
        <v>0</v>
      </c>
      <c r="M61" s="110">
        <v>0</v>
      </c>
      <c r="N61" s="111">
        <f t="shared" si="4"/>
        <v>0</v>
      </c>
      <c r="O61" s="110">
        <v>43</v>
      </c>
      <c r="P61" s="111">
        <f t="shared" si="5"/>
        <v>40.727410494411821</v>
      </c>
      <c r="Q61" s="110">
        <v>1</v>
      </c>
      <c r="R61" s="111">
        <f t="shared" si="6"/>
        <v>7.0766400113226231</v>
      </c>
      <c r="S61" s="110">
        <v>22</v>
      </c>
      <c r="T61" s="111">
        <f t="shared" si="7"/>
        <v>12.455274242492866</v>
      </c>
      <c r="U61" s="110">
        <v>1</v>
      </c>
      <c r="V61" s="111">
        <f t="shared" si="8"/>
        <v>0.49583498611662041</v>
      </c>
      <c r="W61" s="110">
        <v>0</v>
      </c>
      <c r="X61" s="111">
        <f t="shared" si="9"/>
        <v>0</v>
      </c>
      <c r="Y61" s="110">
        <v>1</v>
      </c>
      <c r="Z61" s="111">
        <f t="shared" si="10"/>
        <v>2.6481648217785074</v>
      </c>
      <c r="AA61" s="110">
        <v>0</v>
      </c>
      <c r="AB61" s="111">
        <f t="shared" si="11"/>
        <v>0</v>
      </c>
      <c r="AC61" s="110">
        <v>2</v>
      </c>
      <c r="AD61" s="111">
        <f t="shared" si="12"/>
        <v>0.54220966705615403</v>
      </c>
      <c r="AE61" s="110">
        <v>0</v>
      </c>
      <c r="AF61" s="111">
        <f t="shared" si="13"/>
        <v>0</v>
      </c>
      <c r="AG61" s="110">
        <v>1</v>
      </c>
      <c r="AH61" s="111">
        <f t="shared" si="14"/>
        <v>4.6442504179825379</v>
      </c>
      <c r="AI61" s="110">
        <v>0</v>
      </c>
      <c r="AJ61" s="111">
        <f t="shared" si="15"/>
        <v>0</v>
      </c>
      <c r="AK61" s="110">
        <v>224</v>
      </c>
      <c r="AL61" s="111">
        <f t="shared" si="16"/>
        <v>137.84530556735035</v>
      </c>
      <c r="AM61" s="110">
        <v>1</v>
      </c>
      <c r="AN61" s="111">
        <f t="shared" si="17"/>
        <v>2.0671407309409626</v>
      </c>
      <c r="AO61" s="110">
        <v>1</v>
      </c>
      <c r="AP61" s="111">
        <f t="shared" si="18"/>
        <v>0.70349708400458677</v>
      </c>
      <c r="AQ61" s="110">
        <v>0</v>
      </c>
      <c r="AR61" s="111">
        <f t="shared" si="19"/>
        <v>0</v>
      </c>
      <c r="AS61" s="110">
        <v>12</v>
      </c>
      <c r="AT61" s="111">
        <f t="shared" si="20"/>
        <v>7.7357967548332613</v>
      </c>
      <c r="AU61" s="110">
        <v>0</v>
      </c>
      <c r="AV61" s="111">
        <f t="shared" si="21"/>
        <v>0</v>
      </c>
      <c r="AW61" s="110">
        <v>0</v>
      </c>
      <c r="AX61" s="111">
        <f t="shared" si="22"/>
        <v>0</v>
      </c>
      <c r="AY61" s="110">
        <v>5</v>
      </c>
      <c r="AZ61" s="111">
        <f t="shared" si="23"/>
        <v>4.1192269034947522</v>
      </c>
      <c r="BA61" s="110">
        <v>0</v>
      </c>
      <c r="BB61" s="111">
        <f t="shared" si="24"/>
        <v>0</v>
      </c>
      <c r="BC61" s="110">
        <v>4</v>
      </c>
      <c r="BD61" s="111">
        <f t="shared" si="25"/>
        <v>1.4841859981892931</v>
      </c>
      <c r="BE61" s="110">
        <v>0</v>
      </c>
      <c r="BF61" s="111">
        <f t="shared" si="26"/>
        <v>0</v>
      </c>
      <c r="BG61" s="110">
        <v>0</v>
      </c>
      <c r="BH61" s="111">
        <f t="shared" si="27"/>
        <v>0</v>
      </c>
      <c r="BI61" s="110">
        <v>0</v>
      </c>
      <c r="BJ61" s="111">
        <f t="shared" si="28"/>
        <v>0</v>
      </c>
      <c r="BK61" s="110">
        <v>0</v>
      </c>
      <c r="BL61" s="111">
        <f t="shared" si="29"/>
        <v>0</v>
      </c>
      <c r="BM61" s="110">
        <v>1</v>
      </c>
      <c r="BN61" s="111">
        <f t="shared" si="30"/>
        <v>5.0097690496468115</v>
      </c>
      <c r="BO61" s="110">
        <v>1</v>
      </c>
      <c r="BP61" s="111">
        <f t="shared" si="31"/>
        <v>0.41027660848944358</v>
      </c>
      <c r="BQ61" s="110">
        <v>1</v>
      </c>
      <c r="BR61" s="111">
        <f t="shared" si="32"/>
        <v>5.8896283644502034</v>
      </c>
      <c r="BS61" s="110">
        <v>12</v>
      </c>
      <c r="BT61" s="111">
        <f t="shared" si="33"/>
        <v>7.2868593636142824</v>
      </c>
      <c r="BU61" s="110">
        <v>3</v>
      </c>
      <c r="BV61" s="111">
        <f t="shared" si="34"/>
        <v>1.8431028021306266</v>
      </c>
      <c r="BW61" s="110">
        <v>1</v>
      </c>
      <c r="BX61" s="111">
        <f t="shared" si="96"/>
        <v>1.3130941751142393</v>
      </c>
      <c r="BY61" s="110">
        <v>0</v>
      </c>
      <c r="BZ61" s="111">
        <f t="shared" si="96"/>
        <v>0</v>
      </c>
      <c r="CA61" s="110">
        <v>0</v>
      </c>
      <c r="CB61" s="111">
        <f t="shared" si="36"/>
        <v>0</v>
      </c>
      <c r="CC61" s="110">
        <v>0</v>
      </c>
      <c r="CD61" s="111">
        <f t="shared" si="37"/>
        <v>0</v>
      </c>
      <c r="CE61" s="110">
        <v>0</v>
      </c>
      <c r="CF61" s="111">
        <f t="shared" si="38"/>
        <v>0</v>
      </c>
      <c r="CG61" s="110">
        <v>1</v>
      </c>
      <c r="CH61" s="111">
        <f t="shared" si="39"/>
        <v>1.0698963270459092</v>
      </c>
      <c r="CI61" s="110">
        <v>7</v>
      </c>
      <c r="CJ61" s="111">
        <f t="shared" si="40"/>
        <v>5.9582581457900643</v>
      </c>
      <c r="CK61" s="110">
        <v>21</v>
      </c>
      <c r="CL61" s="111">
        <f t="shared" si="41"/>
        <v>12.363122571529495</v>
      </c>
      <c r="CM61" s="110">
        <v>1</v>
      </c>
      <c r="CN61" s="111">
        <f t="shared" si="42"/>
        <v>0.55832547024962731</v>
      </c>
      <c r="CO61" s="110">
        <v>0</v>
      </c>
      <c r="CP61" s="111">
        <f t="shared" si="43"/>
        <v>0</v>
      </c>
      <c r="CQ61" s="110">
        <v>0</v>
      </c>
      <c r="CR61" s="111">
        <f t="shared" si="44"/>
        <v>0</v>
      </c>
      <c r="CS61" s="110">
        <v>1</v>
      </c>
      <c r="CT61" s="111">
        <f t="shared" si="45"/>
        <v>3.3332222259258026</v>
      </c>
      <c r="CU61" s="110">
        <v>2</v>
      </c>
      <c r="CV61" s="111">
        <f t="shared" si="46"/>
        <v>1.0102030508132134</v>
      </c>
      <c r="CW61" s="110">
        <v>0</v>
      </c>
      <c r="CX61" s="111">
        <f t="shared" si="47"/>
        <v>0</v>
      </c>
      <c r="CY61" s="110">
        <v>0</v>
      </c>
      <c r="CZ61" s="111">
        <f t="shared" si="48"/>
        <v>0</v>
      </c>
      <c r="DA61" s="110">
        <v>3</v>
      </c>
      <c r="DB61" s="111">
        <f t="shared" si="49"/>
        <v>1.6241939937306111</v>
      </c>
      <c r="DC61" s="110">
        <v>12</v>
      </c>
      <c r="DD61" s="111">
        <f t="shared" si="50"/>
        <v>7.1062683208480149</v>
      </c>
      <c r="DE61" s="110">
        <v>1</v>
      </c>
      <c r="DF61" s="111">
        <f t="shared" si="51"/>
        <v>4.9514755397108337</v>
      </c>
      <c r="DG61" s="110">
        <v>0</v>
      </c>
      <c r="DH61" s="111">
        <f t="shared" si="52"/>
        <v>0</v>
      </c>
      <c r="DI61" s="110">
        <v>0</v>
      </c>
      <c r="DJ61" s="111">
        <f t="shared" si="53"/>
        <v>0</v>
      </c>
      <c r="DK61" s="110">
        <v>1</v>
      </c>
      <c r="DL61" s="111">
        <f t="shared" si="54"/>
        <v>1.5465751094201892</v>
      </c>
      <c r="DM61" s="110">
        <v>0</v>
      </c>
      <c r="DN61" s="111">
        <f t="shared" si="55"/>
        <v>0</v>
      </c>
      <c r="DO61" s="110">
        <v>24</v>
      </c>
      <c r="DP61" s="111">
        <f t="shared" si="56"/>
        <v>21.410983834707206</v>
      </c>
      <c r="DQ61" s="110">
        <v>0</v>
      </c>
      <c r="DR61" s="111">
        <f t="shared" si="57"/>
        <v>0</v>
      </c>
      <c r="DS61" s="110">
        <v>0</v>
      </c>
      <c r="DT61" s="111">
        <f t="shared" si="58"/>
        <v>0</v>
      </c>
      <c r="DU61" s="110">
        <v>0</v>
      </c>
      <c r="DV61" s="111">
        <f t="shared" si="59"/>
        <v>0</v>
      </c>
      <c r="DW61" s="110">
        <v>0</v>
      </c>
      <c r="DX61" s="111">
        <f t="shared" si="60"/>
        <v>0</v>
      </c>
      <c r="DY61" s="110">
        <v>20</v>
      </c>
      <c r="DZ61" s="111">
        <f t="shared" si="61"/>
        <v>17.491691446562882</v>
      </c>
      <c r="EA61" s="110">
        <v>0</v>
      </c>
      <c r="EB61" s="111">
        <f t="shared" si="62"/>
        <v>0</v>
      </c>
      <c r="EC61" s="110">
        <v>0</v>
      </c>
      <c r="ED61" s="111">
        <f t="shared" si="63"/>
        <v>0</v>
      </c>
      <c r="EE61" s="110">
        <v>0</v>
      </c>
      <c r="EF61" s="111">
        <f t="shared" si="64"/>
        <v>0</v>
      </c>
      <c r="EG61" s="110">
        <v>0</v>
      </c>
      <c r="EH61" s="111">
        <f t="shared" si="65"/>
        <v>0</v>
      </c>
      <c r="EI61" s="110">
        <v>1</v>
      </c>
      <c r="EJ61" s="111">
        <f t="shared" si="66"/>
        <v>3.4037918240920386</v>
      </c>
      <c r="EK61" s="110">
        <v>0</v>
      </c>
      <c r="EL61" s="111">
        <f t="shared" si="67"/>
        <v>0</v>
      </c>
      <c r="EM61" s="110">
        <v>0</v>
      </c>
      <c r="EN61" s="111">
        <f t="shared" si="68"/>
        <v>0</v>
      </c>
      <c r="EO61" s="110">
        <v>0</v>
      </c>
      <c r="EP61" s="111">
        <f t="shared" si="69"/>
        <v>0</v>
      </c>
      <c r="EQ61" s="110">
        <v>1</v>
      </c>
      <c r="ER61" s="111">
        <f t="shared" si="70"/>
        <v>0.5682786838665681</v>
      </c>
      <c r="ES61" s="110">
        <v>3</v>
      </c>
      <c r="ET61" s="111">
        <f t="shared" si="71"/>
        <v>1.2608644486660054</v>
      </c>
      <c r="EU61" s="110">
        <v>1</v>
      </c>
      <c r="EV61" s="111">
        <f t="shared" si="72"/>
        <v>2.3155652294725142</v>
      </c>
      <c r="EW61" s="110">
        <v>0</v>
      </c>
      <c r="EX61" s="111">
        <f t="shared" si="73"/>
        <v>0</v>
      </c>
      <c r="EY61" s="110">
        <v>10</v>
      </c>
      <c r="EZ61" s="111">
        <f t="shared" si="74"/>
        <v>10.03794342615085</v>
      </c>
      <c r="FA61" s="110">
        <v>3</v>
      </c>
      <c r="FB61" s="111">
        <f t="shared" si="75"/>
        <v>1.8888000453312013</v>
      </c>
      <c r="FC61" s="110">
        <v>0</v>
      </c>
      <c r="FD61" s="111">
        <f t="shared" si="97"/>
        <v>0</v>
      </c>
      <c r="FE61" s="110">
        <f t="shared" si="77"/>
        <v>493</v>
      </c>
      <c r="FF61" s="111">
        <f t="shared" si="97"/>
        <v>7.4145752200384232</v>
      </c>
      <c r="FG61" s="57">
        <f t="shared" si="78"/>
        <v>469</v>
      </c>
      <c r="FH61" s="111">
        <f t="shared" si="97"/>
        <v>9.3572693213645408</v>
      </c>
      <c r="FJ61" s="59" t="s">
        <v>1836</v>
      </c>
      <c r="FK61" s="60">
        <f t="shared" si="79"/>
        <v>0</v>
      </c>
      <c r="FL61" s="61">
        <f t="shared" si="80"/>
        <v>0</v>
      </c>
      <c r="FN61" s="60">
        <f t="shared" si="81"/>
        <v>1</v>
      </c>
      <c r="FO61" s="61">
        <f t="shared" si="82"/>
        <v>1.5465751094201892</v>
      </c>
      <c r="FQ61" s="68" t="str">
        <f t="shared" si="83"/>
        <v/>
      </c>
      <c r="FS61" s="63"/>
      <c r="FT61" s="62" t="s">
        <v>86</v>
      </c>
      <c r="FU61" s="63">
        <f t="shared" si="84"/>
        <v>105.43888937703188</v>
      </c>
      <c r="FV61" s="63">
        <f t="shared" si="85"/>
        <v>105.44468937703188</v>
      </c>
      <c r="FW61" s="63">
        <f t="shared" si="86"/>
        <v>68</v>
      </c>
      <c r="FX61" s="49" t="str">
        <f t="shared" si="87"/>
        <v xml:space="preserve">Cardinia </v>
      </c>
      <c r="FY61" s="49">
        <f t="shared" si="88"/>
        <v>129.76616810617233</v>
      </c>
      <c r="FZ61" s="63"/>
      <c r="GC61" s="62" t="s">
        <v>86</v>
      </c>
    </row>
    <row r="62" spans="1:185" ht="14.25" customHeight="1">
      <c r="A62" s="55">
        <v>59</v>
      </c>
      <c r="B62" s="109" t="s">
        <v>1837</v>
      </c>
      <c r="C62" s="110">
        <v>8</v>
      </c>
      <c r="D62" s="111">
        <f t="shared" si="95"/>
        <v>61.213558803274921</v>
      </c>
      <c r="E62" s="110">
        <v>33</v>
      </c>
      <c r="F62" s="111">
        <f t="shared" si="95"/>
        <v>276.79919476597888</v>
      </c>
      <c r="G62" s="110">
        <v>140</v>
      </c>
      <c r="H62" s="111">
        <f t="shared" si="1"/>
        <v>123.69348753788114</v>
      </c>
      <c r="I62" s="110">
        <v>48</v>
      </c>
      <c r="J62" s="111">
        <f t="shared" si="2"/>
        <v>37.098008300679361</v>
      </c>
      <c r="K62" s="110">
        <v>49</v>
      </c>
      <c r="L62" s="111">
        <f t="shared" si="3"/>
        <v>126.20734063103671</v>
      </c>
      <c r="M62" s="110">
        <v>144</v>
      </c>
      <c r="N62" s="111">
        <f t="shared" si="4"/>
        <v>254.49339907746145</v>
      </c>
      <c r="O62" s="110">
        <v>30</v>
      </c>
      <c r="P62" s="111">
        <f t="shared" si="5"/>
        <v>28.414472437961734</v>
      </c>
      <c r="Q62" s="110">
        <v>32</v>
      </c>
      <c r="R62" s="111">
        <f t="shared" si="6"/>
        <v>226.45248036232394</v>
      </c>
      <c r="S62" s="110">
        <v>18</v>
      </c>
      <c r="T62" s="111">
        <f t="shared" si="7"/>
        <v>10.19067892567598</v>
      </c>
      <c r="U62" s="110">
        <v>215</v>
      </c>
      <c r="V62" s="111">
        <f t="shared" si="8"/>
        <v>106.60452201507339</v>
      </c>
      <c r="W62" s="110">
        <v>3</v>
      </c>
      <c r="X62" s="111">
        <f t="shared" si="9"/>
        <v>49.41525284137704</v>
      </c>
      <c r="Y62" s="110">
        <v>38</v>
      </c>
      <c r="Z62" s="111">
        <f t="shared" si="10"/>
        <v>100.63026322758327</v>
      </c>
      <c r="AA62" s="110">
        <v>89</v>
      </c>
      <c r="AB62" s="111">
        <f t="shared" si="11"/>
        <v>74.994733515904784</v>
      </c>
      <c r="AC62" s="110">
        <v>259</v>
      </c>
      <c r="AD62" s="111">
        <f t="shared" si="12"/>
        <v>70.216151883771943</v>
      </c>
      <c r="AE62" s="110">
        <v>22</v>
      </c>
      <c r="AF62" s="111">
        <f t="shared" si="13"/>
        <v>167.2495058537327</v>
      </c>
      <c r="AG62" s="110">
        <v>31</v>
      </c>
      <c r="AH62" s="111">
        <f t="shared" si="14"/>
        <v>143.97176295745865</v>
      </c>
      <c r="AI62" s="110">
        <v>21</v>
      </c>
      <c r="AJ62" s="111">
        <f t="shared" si="15"/>
        <v>132.80212483399734</v>
      </c>
      <c r="AK62" s="110">
        <v>106</v>
      </c>
      <c r="AL62" s="111">
        <f t="shared" si="16"/>
        <v>65.230367813121148</v>
      </c>
      <c r="AM62" s="110">
        <v>42</v>
      </c>
      <c r="AN62" s="111">
        <f t="shared" si="17"/>
        <v>86.81991069952042</v>
      </c>
      <c r="AO62" s="110">
        <v>167</v>
      </c>
      <c r="AP62" s="111">
        <f t="shared" si="18"/>
        <v>117.48401302876599</v>
      </c>
      <c r="AQ62" s="110">
        <v>11</v>
      </c>
      <c r="AR62" s="111">
        <f t="shared" si="19"/>
        <v>105.38417321325925</v>
      </c>
      <c r="AS62" s="110">
        <v>27</v>
      </c>
      <c r="AT62" s="111">
        <f t="shared" si="20"/>
        <v>17.405542698374838</v>
      </c>
      <c r="AU62" s="110">
        <v>47</v>
      </c>
      <c r="AV62" s="111">
        <f t="shared" si="21"/>
        <v>240.2985837721765</v>
      </c>
      <c r="AW62" s="110">
        <v>25</v>
      </c>
      <c r="AX62" s="111">
        <f t="shared" si="22"/>
        <v>100.94891984655763</v>
      </c>
      <c r="AY62" s="110">
        <v>130</v>
      </c>
      <c r="AZ62" s="111">
        <f t="shared" si="23"/>
        <v>107.09989949086356</v>
      </c>
      <c r="BA62" s="110">
        <v>127</v>
      </c>
      <c r="BB62" s="111">
        <f t="shared" si="24"/>
        <v>77.787169404530019</v>
      </c>
      <c r="BC62" s="110">
        <v>176</v>
      </c>
      <c r="BD62" s="111">
        <f t="shared" si="25"/>
        <v>65.304183920328896</v>
      </c>
      <c r="BE62" s="110">
        <v>116</v>
      </c>
      <c r="BF62" s="111">
        <f t="shared" si="26"/>
        <v>173.68909651723413</v>
      </c>
      <c r="BG62" s="110">
        <v>12</v>
      </c>
      <c r="BH62" s="111">
        <f t="shared" si="27"/>
        <v>73.705546342362268</v>
      </c>
      <c r="BI62" s="110">
        <v>20</v>
      </c>
      <c r="BJ62" s="111">
        <f t="shared" si="28"/>
        <v>359.45363048166786</v>
      </c>
      <c r="BK62" s="110">
        <v>61</v>
      </c>
      <c r="BL62" s="111">
        <f t="shared" si="29"/>
        <v>63.332537350623461</v>
      </c>
      <c r="BM62" s="110">
        <v>40</v>
      </c>
      <c r="BN62" s="111">
        <f t="shared" si="30"/>
        <v>200.39076198587244</v>
      </c>
      <c r="BO62" s="110">
        <v>222</v>
      </c>
      <c r="BP62" s="111">
        <f t="shared" si="31"/>
        <v>91.081407084656476</v>
      </c>
      <c r="BQ62" s="110">
        <v>24</v>
      </c>
      <c r="BR62" s="111">
        <f t="shared" si="32"/>
        <v>141.35108074680488</v>
      </c>
      <c r="BS62" s="110">
        <v>81</v>
      </c>
      <c r="BT62" s="111">
        <f t="shared" si="33"/>
        <v>49.186300704396409</v>
      </c>
      <c r="BU62" s="110">
        <v>104</v>
      </c>
      <c r="BV62" s="111">
        <f t="shared" si="34"/>
        <v>63.894230473861732</v>
      </c>
      <c r="BW62" s="110">
        <v>205</v>
      </c>
      <c r="BX62" s="111">
        <f t="shared" si="96"/>
        <v>269.18430589841904</v>
      </c>
      <c r="BY62" s="110">
        <v>12</v>
      </c>
      <c r="BZ62" s="111">
        <f t="shared" si="96"/>
        <v>160.0640256102441</v>
      </c>
      <c r="CA62" s="110">
        <v>29</v>
      </c>
      <c r="CB62" s="111">
        <f t="shared" si="36"/>
        <v>56.046228475349324</v>
      </c>
      <c r="CC62" s="110">
        <v>44</v>
      </c>
      <c r="CD62" s="111">
        <f t="shared" si="37"/>
        <v>34.666414547288142</v>
      </c>
      <c r="CE62" s="110">
        <v>42</v>
      </c>
      <c r="CF62" s="111">
        <f t="shared" si="38"/>
        <v>431.21149897330599</v>
      </c>
      <c r="CG62" s="110">
        <v>63</v>
      </c>
      <c r="CH62" s="111">
        <f t="shared" si="39"/>
        <v>67.403468603892279</v>
      </c>
      <c r="CI62" s="110">
        <v>90</v>
      </c>
      <c r="CJ62" s="111">
        <f t="shared" si="40"/>
        <v>76.606176160157986</v>
      </c>
      <c r="CK62" s="110">
        <v>174</v>
      </c>
      <c r="CL62" s="111">
        <f t="shared" si="41"/>
        <v>102.43730130695867</v>
      </c>
      <c r="CM62" s="110">
        <v>239</v>
      </c>
      <c r="CN62" s="111">
        <f t="shared" si="42"/>
        <v>133.43978738966092</v>
      </c>
      <c r="CO62" s="110">
        <v>90</v>
      </c>
      <c r="CP62" s="111">
        <f t="shared" si="43"/>
        <v>162.94016475061102</v>
      </c>
      <c r="CQ62" s="110">
        <v>101</v>
      </c>
      <c r="CR62" s="111">
        <f t="shared" si="44"/>
        <v>205.21781534460337</v>
      </c>
      <c r="CS62" s="110">
        <v>58</v>
      </c>
      <c r="CT62" s="111">
        <f t="shared" si="45"/>
        <v>193.32688910369654</v>
      </c>
      <c r="CU62" s="110">
        <v>95</v>
      </c>
      <c r="CV62" s="111">
        <f t="shared" si="46"/>
        <v>47.984644913627641</v>
      </c>
      <c r="CW62" s="110">
        <v>62</v>
      </c>
      <c r="CX62" s="111">
        <f t="shared" si="47"/>
        <v>47.921223691634651</v>
      </c>
      <c r="CY62" s="110">
        <v>45</v>
      </c>
      <c r="CZ62" s="111">
        <f t="shared" si="48"/>
        <v>122.37239278818697</v>
      </c>
      <c r="DA62" s="110">
        <v>71</v>
      </c>
      <c r="DB62" s="111">
        <f t="shared" si="49"/>
        <v>38.439257851624461</v>
      </c>
      <c r="DC62" s="110">
        <v>108</v>
      </c>
      <c r="DD62" s="111">
        <f t="shared" si="50"/>
        <v>63.956414887632135</v>
      </c>
      <c r="DE62" s="110">
        <v>16</v>
      </c>
      <c r="DF62" s="111">
        <f t="shared" si="51"/>
        <v>79.223608635373338</v>
      </c>
      <c r="DG62" s="110">
        <v>29</v>
      </c>
      <c r="DH62" s="111">
        <f t="shared" si="52"/>
        <v>168.39904767435107</v>
      </c>
      <c r="DI62" s="110">
        <v>15</v>
      </c>
      <c r="DJ62" s="111">
        <f t="shared" si="53"/>
        <v>100.75905152146167</v>
      </c>
      <c r="DK62" s="110">
        <v>51</v>
      </c>
      <c r="DL62" s="111">
        <f t="shared" si="54"/>
        <v>78.875330580429633</v>
      </c>
      <c r="DM62" s="110">
        <v>16</v>
      </c>
      <c r="DN62" s="111">
        <f t="shared" si="55"/>
        <v>140.58518583604254</v>
      </c>
      <c r="DO62" s="110">
        <v>72</v>
      </c>
      <c r="DP62" s="111">
        <f t="shared" si="56"/>
        <v>64.232951504121615</v>
      </c>
      <c r="DQ62" s="110">
        <v>7</v>
      </c>
      <c r="DR62" s="111">
        <f t="shared" si="57"/>
        <v>91.839412227761741</v>
      </c>
      <c r="DS62" s="110">
        <v>0</v>
      </c>
      <c r="DT62" s="111">
        <f t="shared" si="58"/>
        <v>0</v>
      </c>
      <c r="DU62" s="110">
        <v>13</v>
      </c>
      <c r="DV62" s="111">
        <f t="shared" si="59"/>
        <v>42.685930060745363</v>
      </c>
      <c r="DW62" s="110">
        <v>4</v>
      </c>
      <c r="DX62" s="111">
        <f t="shared" si="60"/>
        <v>24.926777590826944</v>
      </c>
      <c r="DY62" s="110">
        <v>38</v>
      </c>
      <c r="DZ62" s="111">
        <f t="shared" si="61"/>
        <v>33.234213748469479</v>
      </c>
      <c r="EA62" s="110">
        <v>9</v>
      </c>
      <c r="EB62" s="111">
        <f t="shared" si="62"/>
        <v>80.594609116145776</v>
      </c>
      <c r="EC62" s="110">
        <v>14</v>
      </c>
      <c r="ED62" s="111">
        <f t="shared" si="63"/>
        <v>38.590881525993716</v>
      </c>
      <c r="EE62" s="110">
        <v>34</v>
      </c>
      <c r="EF62" s="111">
        <f t="shared" si="64"/>
        <v>168.65915968053972</v>
      </c>
      <c r="EG62" s="110">
        <v>6</v>
      </c>
      <c r="EH62" s="111">
        <f t="shared" si="65"/>
        <v>98.797958175531036</v>
      </c>
      <c r="EI62" s="110">
        <v>20</v>
      </c>
      <c r="EJ62" s="111">
        <f t="shared" si="66"/>
        <v>68.075836481840781</v>
      </c>
      <c r="EK62" s="110">
        <v>43</v>
      </c>
      <c r="EL62" s="111">
        <f t="shared" si="67"/>
        <v>120.76277136518101</v>
      </c>
      <c r="EM62" s="110">
        <v>48</v>
      </c>
      <c r="EN62" s="111">
        <f t="shared" si="68"/>
        <v>106.44903752328574</v>
      </c>
      <c r="EO62" s="110">
        <v>3</v>
      </c>
      <c r="EP62" s="111">
        <f t="shared" si="69"/>
        <v>80</v>
      </c>
      <c r="EQ62" s="110">
        <v>39</v>
      </c>
      <c r="ER62" s="111">
        <f t="shared" si="70"/>
        <v>22.162868670796158</v>
      </c>
      <c r="ES62" s="110">
        <v>171</v>
      </c>
      <c r="ET62" s="111">
        <f t="shared" si="71"/>
        <v>71.869273573962317</v>
      </c>
      <c r="EU62" s="110">
        <v>77</v>
      </c>
      <c r="EV62" s="111">
        <f t="shared" si="72"/>
        <v>178.2985226693836</v>
      </c>
      <c r="EW62" s="110">
        <v>196</v>
      </c>
      <c r="EX62" s="111">
        <f t="shared" si="73"/>
        <v>67.686335993590518</v>
      </c>
      <c r="EY62" s="110">
        <v>49</v>
      </c>
      <c r="EZ62" s="111">
        <f t="shared" si="74"/>
        <v>49.185922788139166</v>
      </c>
      <c r="FA62" s="110">
        <v>97</v>
      </c>
      <c r="FB62" s="111">
        <f t="shared" si="75"/>
        <v>61.071201465708839</v>
      </c>
      <c r="FC62" s="110">
        <v>10</v>
      </c>
      <c r="FD62" s="111">
        <f t="shared" si="97"/>
        <v>155.01472639900791</v>
      </c>
      <c r="FE62" s="110">
        <f t="shared" si="77"/>
        <v>5323</v>
      </c>
      <c r="FF62" s="111">
        <f t="shared" si="97"/>
        <v>80.056356787554819</v>
      </c>
      <c r="FG62" s="57">
        <f t="shared" si="78"/>
        <v>3213</v>
      </c>
      <c r="FH62" s="111">
        <f t="shared" si="97"/>
        <v>64.104277888154101</v>
      </c>
      <c r="FJ62" s="59" t="s">
        <v>1837</v>
      </c>
      <c r="FK62" s="60">
        <f t="shared" si="79"/>
        <v>127</v>
      </c>
      <c r="FL62" s="61">
        <f t="shared" si="80"/>
        <v>77.787169404530019</v>
      </c>
      <c r="FN62" s="60">
        <f t="shared" si="81"/>
        <v>51</v>
      </c>
      <c r="FO62" s="61">
        <f t="shared" si="82"/>
        <v>78.875330580429633</v>
      </c>
      <c r="FQ62" s="68">
        <f t="shared" si="83"/>
        <v>-1.3795963425979054</v>
      </c>
      <c r="FS62" s="63"/>
      <c r="FT62" s="62" t="s">
        <v>87</v>
      </c>
      <c r="FU62" s="63">
        <f t="shared" si="84"/>
        <v>417.5141847767905</v>
      </c>
      <c r="FV62" s="63">
        <f t="shared" si="85"/>
        <v>417.5200847767905</v>
      </c>
      <c r="FW62" s="63">
        <f t="shared" si="86"/>
        <v>5</v>
      </c>
      <c r="FX62" s="49" t="str">
        <f t="shared" si="87"/>
        <v xml:space="preserve">Knox </v>
      </c>
      <c r="FY62" s="49">
        <f t="shared" si="88"/>
        <v>124.10225534346222</v>
      </c>
      <c r="FZ62" s="63"/>
      <c r="GC62" s="62" t="s">
        <v>87</v>
      </c>
    </row>
    <row r="63" spans="1:185" ht="14.25" customHeight="1">
      <c r="A63" s="55">
        <v>60</v>
      </c>
      <c r="B63" s="109" t="s">
        <v>1838</v>
      </c>
      <c r="C63" s="110">
        <v>6</v>
      </c>
      <c r="D63" s="111">
        <f t="shared" si="95"/>
        <v>45.910169102456194</v>
      </c>
      <c r="E63" s="110">
        <v>30</v>
      </c>
      <c r="F63" s="111">
        <f t="shared" si="95"/>
        <v>251.63563160543532</v>
      </c>
      <c r="G63" s="110">
        <v>221</v>
      </c>
      <c r="H63" s="111">
        <f t="shared" si="1"/>
        <v>195.25900532765522</v>
      </c>
      <c r="I63" s="110">
        <v>157</v>
      </c>
      <c r="J63" s="111">
        <f t="shared" si="2"/>
        <v>121.34140215013873</v>
      </c>
      <c r="K63" s="110">
        <v>35</v>
      </c>
      <c r="L63" s="111">
        <f t="shared" si="3"/>
        <v>90.1481004507405</v>
      </c>
      <c r="M63" s="110">
        <v>113</v>
      </c>
      <c r="N63" s="111">
        <f t="shared" si="4"/>
        <v>199.70662566495238</v>
      </c>
      <c r="O63" s="110">
        <v>44</v>
      </c>
      <c r="P63" s="111">
        <f t="shared" si="5"/>
        <v>41.674559575677208</v>
      </c>
      <c r="Q63" s="110">
        <v>32</v>
      </c>
      <c r="R63" s="111">
        <f t="shared" si="6"/>
        <v>226.45248036232394</v>
      </c>
      <c r="S63" s="110">
        <v>67</v>
      </c>
      <c r="T63" s="111">
        <f t="shared" si="7"/>
        <v>37.931971556682818</v>
      </c>
      <c r="U63" s="110">
        <v>376</v>
      </c>
      <c r="V63" s="111">
        <f t="shared" si="8"/>
        <v>186.43395477984924</v>
      </c>
      <c r="W63" s="110">
        <v>4</v>
      </c>
      <c r="X63" s="111">
        <f t="shared" si="9"/>
        <v>65.88700378850271</v>
      </c>
      <c r="Y63" s="110">
        <v>36</v>
      </c>
      <c r="Z63" s="111">
        <f t="shared" si="10"/>
        <v>95.333933584026269</v>
      </c>
      <c r="AA63" s="110">
        <v>106</v>
      </c>
      <c r="AB63" s="111">
        <f t="shared" si="11"/>
        <v>89.319570254897826</v>
      </c>
      <c r="AC63" s="110">
        <v>394</v>
      </c>
      <c r="AD63" s="111">
        <f t="shared" si="12"/>
        <v>106.81530441006232</v>
      </c>
      <c r="AE63" s="110">
        <v>21</v>
      </c>
      <c r="AF63" s="111">
        <f t="shared" si="13"/>
        <v>159.64725558765394</v>
      </c>
      <c r="AG63" s="110">
        <v>28</v>
      </c>
      <c r="AH63" s="111">
        <f t="shared" si="14"/>
        <v>130.03901170351105</v>
      </c>
      <c r="AI63" s="110">
        <v>15</v>
      </c>
      <c r="AJ63" s="111">
        <f t="shared" si="15"/>
        <v>94.858660595712379</v>
      </c>
      <c r="AK63" s="110">
        <v>316</v>
      </c>
      <c r="AL63" s="111">
        <f t="shared" si="16"/>
        <v>194.4603417825121</v>
      </c>
      <c r="AM63" s="110">
        <v>94</v>
      </c>
      <c r="AN63" s="111">
        <f t="shared" si="17"/>
        <v>194.31122870845047</v>
      </c>
      <c r="AO63" s="110">
        <v>376</v>
      </c>
      <c r="AP63" s="111">
        <f t="shared" si="18"/>
        <v>264.51490358572465</v>
      </c>
      <c r="AQ63" s="110">
        <v>18</v>
      </c>
      <c r="AR63" s="111">
        <f t="shared" si="19"/>
        <v>172.44682889442421</v>
      </c>
      <c r="AS63" s="110">
        <v>71</v>
      </c>
      <c r="AT63" s="111">
        <f t="shared" si="20"/>
        <v>45.770130799430135</v>
      </c>
      <c r="AU63" s="110">
        <v>26</v>
      </c>
      <c r="AV63" s="111">
        <f t="shared" si="21"/>
        <v>132.93113144843804</v>
      </c>
      <c r="AW63" s="110">
        <v>2</v>
      </c>
      <c r="AX63" s="111">
        <f t="shared" si="22"/>
        <v>8.075913587724612</v>
      </c>
      <c r="AY63" s="110">
        <v>139</v>
      </c>
      <c r="AZ63" s="111">
        <f t="shared" si="23"/>
        <v>114.51450791715411</v>
      </c>
      <c r="BA63" s="110">
        <v>382</v>
      </c>
      <c r="BB63" s="111">
        <f t="shared" si="24"/>
        <v>233.97400561047618</v>
      </c>
      <c r="BC63" s="110">
        <v>418</v>
      </c>
      <c r="BD63" s="111">
        <f t="shared" si="25"/>
        <v>155.09743681078112</v>
      </c>
      <c r="BE63" s="110">
        <v>158</v>
      </c>
      <c r="BF63" s="111">
        <f t="shared" si="26"/>
        <v>236.57652801485344</v>
      </c>
      <c r="BG63" s="110">
        <v>9</v>
      </c>
      <c r="BH63" s="111">
        <f t="shared" si="27"/>
        <v>55.279159756771698</v>
      </c>
      <c r="BI63" s="110">
        <v>10</v>
      </c>
      <c r="BJ63" s="111">
        <f t="shared" si="28"/>
        <v>179.72681524083393</v>
      </c>
      <c r="BK63" s="110">
        <v>116</v>
      </c>
      <c r="BL63" s="111">
        <f t="shared" si="29"/>
        <v>120.43564479790692</v>
      </c>
      <c r="BM63" s="110">
        <v>67</v>
      </c>
      <c r="BN63" s="111">
        <f t="shared" si="30"/>
        <v>335.65452632633634</v>
      </c>
      <c r="BO63" s="110">
        <v>386</v>
      </c>
      <c r="BP63" s="111">
        <f t="shared" si="31"/>
        <v>158.36677087692522</v>
      </c>
      <c r="BQ63" s="110">
        <v>4</v>
      </c>
      <c r="BR63" s="111">
        <f t="shared" si="32"/>
        <v>23.558513457800814</v>
      </c>
      <c r="BS63" s="110">
        <v>173</v>
      </c>
      <c r="BT63" s="111">
        <f t="shared" si="33"/>
        <v>105.05222249210591</v>
      </c>
      <c r="BU63" s="110">
        <v>266</v>
      </c>
      <c r="BV63" s="111">
        <f t="shared" si="34"/>
        <v>163.42178178891558</v>
      </c>
      <c r="BW63" s="110">
        <v>281</v>
      </c>
      <c r="BX63" s="111">
        <f t="shared" si="96"/>
        <v>368.97946320710122</v>
      </c>
      <c r="BY63" s="110">
        <v>4</v>
      </c>
      <c r="BZ63" s="111">
        <f t="shared" si="96"/>
        <v>53.354675203414693</v>
      </c>
      <c r="CA63" s="110">
        <v>29</v>
      </c>
      <c r="CB63" s="111">
        <f t="shared" si="36"/>
        <v>56.046228475349324</v>
      </c>
      <c r="CC63" s="110">
        <v>99</v>
      </c>
      <c r="CD63" s="111">
        <f t="shared" si="37"/>
        <v>77.999432731398315</v>
      </c>
      <c r="CE63" s="110">
        <v>9</v>
      </c>
      <c r="CF63" s="111">
        <f t="shared" si="38"/>
        <v>92.402464065708415</v>
      </c>
      <c r="CG63" s="110">
        <v>158</v>
      </c>
      <c r="CH63" s="111">
        <f t="shared" si="39"/>
        <v>169.04361967325366</v>
      </c>
      <c r="CI63" s="110">
        <v>152</v>
      </c>
      <c r="CJ63" s="111">
        <f t="shared" si="40"/>
        <v>129.3793197371557</v>
      </c>
      <c r="CK63" s="110">
        <v>879</v>
      </c>
      <c r="CL63" s="111">
        <f t="shared" si="41"/>
        <v>517.48498763687735</v>
      </c>
      <c r="CM63" s="110">
        <v>217</v>
      </c>
      <c r="CN63" s="111">
        <f t="shared" si="42"/>
        <v>121.15662704416913</v>
      </c>
      <c r="CO63" s="110">
        <v>101</v>
      </c>
      <c r="CP63" s="111">
        <f t="shared" si="43"/>
        <v>182.8550737756857</v>
      </c>
      <c r="CQ63" s="110">
        <v>69</v>
      </c>
      <c r="CR63" s="111">
        <f t="shared" si="44"/>
        <v>140.19830949284787</v>
      </c>
      <c r="CS63" s="110">
        <v>27</v>
      </c>
      <c r="CT63" s="111">
        <f t="shared" si="45"/>
        <v>89.997000099996669</v>
      </c>
      <c r="CU63" s="110">
        <v>215</v>
      </c>
      <c r="CV63" s="111">
        <f t="shared" si="46"/>
        <v>108.59682796242045</v>
      </c>
      <c r="CW63" s="110">
        <v>159</v>
      </c>
      <c r="CX63" s="111">
        <f t="shared" si="47"/>
        <v>122.89475108015985</v>
      </c>
      <c r="CY63" s="110">
        <v>51</v>
      </c>
      <c r="CZ63" s="111">
        <f t="shared" si="48"/>
        <v>138.68871182661192</v>
      </c>
      <c r="DA63" s="110">
        <v>145</v>
      </c>
      <c r="DB63" s="111">
        <f t="shared" si="49"/>
        <v>78.502709696979537</v>
      </c>
      <c r="DC63" s="110">
        <v>198</v>
      </c>
      <c r="DD63" s="111">
        <f t="shared" si="50"/>
        <v>117.25342729399225</v>
      </c>
      <c r="DE63" s="110">
        <v>6</v>
      </c>
      <c r="DF63" s="111">
        <f t="shared" si="51"/>
        <v>29.708853238265004</v>
      </c>
      <c r="DG63" s="110">
        <v>9</v>
      </c>
      <c r="DH63" s="111">
        <f t="shared" si="52"/>
        <v>52.261773416177917</v>
      </c>
      <c r="DI63" s="110">
        <v>8</v>
      </c>
      <c r="DJ63" s="111">
        <f t="shared" si="53"/>
        <v>53.738160811446228</v>
      </c>
      <c r="DK63" s="110">
        <v>11</v>
      </c>
      <c r="DL63" s="111">
        <f t="shared" si="54"/>
        <v>17.012326203622077</v>
      </c>
      <c r="DM63" s="110">
        <v>30</v>
      </c>
      <c r="DN63" s="111">
        <f t="shared" si="55"/>
        <v>263.59722344257972</v>
      </c>
      <c r="DO63" s="110">
        <v>187</v>
      </c>
      <c r="DP63" s="111">
        <f t="shared" si="56"/>
        <v>166.82724904542698</v>
      </c>
      <c r="DQ63" s="110">
        <v>1</v>
      </c>
      <c r="DR63" s="111">
        <f t="shared" si="57"/>
        <v>13.119916032537391</v>
      </c>
      <c r="DS63" s="110">
        <v>1</v>
      </c>
      <c r="DT63" s="111">
        <f t="shared" si="58"/>
        <v>32.743942370661429</v>
      </c>
      <c r="DU63" s="110">
        <v>9</v>
      </c>
      <c r="DV63" s="111">
        <f t="shared" si="59"/>
        <v>29.551797734362175</v>
      </c>
      <c r="DW63" s="110">
        <v>11</v>
      </c>
      <c r="DX63" s="111">
        <f t="shared" si="60"/>
        <v>68.5486383747741</v>
      </c>
      <c r="DY63" s="110">
        <v>156</v>
      </c>
      <c r="DZ63" s="111">
        <f t="shared" si="61"/>
        <v>136.43519328319047</v>
      </c>
      <c r="EA63" s="110">
        <v>8</v>
      </c>
      <c r="EB63" s="111">
        <f t="shared" si="62"/>
        <v>71.639652547685145</v>
      </c>
      <c r="EC63" s="110">
        <v>15</v>
      </c>
      <c r="ED63" s="111">
        <f t="shared" si="63"/>
        <v>41.347373063564696</v>
      </c>
      <c r="EE63" s="110">
        <v>66</v>
      </c>
      <c r="EF63" s="111">
        <f t="shared" si="64"/>
        <v>327.39719232104767</v>
      </c>
      <c r="EG63" s="110">
        <v>1</v>
      </c>
      <c r="EH63" s="111">
        <f t="shared" si="65"/>
        <v>16.466326362588507</v>
      </c>
      <c r="EI63" s="110">
        <v>44</v>
      </c>
      <c r="EJ63" s="111">
        <f t="shared" si="66"/>
        <v>149.76684026004969</v>
      </c>
      <c r="EK63" s="110">
        <v>70</v>
      </c>
      <c r="EL63" s="111">
        <f t="shared" si="67"/>
        <v>196.59055803634118</v>
      </c>
      <c r="EM63" s="110">
        <v>64</v>
      </c>
      <c r="EN63" s="111">
        <f t="shared" si="68"/>
        <v>141.93205003104765</v>
      </c>
      <c r="EO63" s="110">
        <v>1</v>
      </c>
      <c r="EP63" s="111">
        <f t="shared" si="69"/>
        <v>26.666666666666668</v>
      </c>
      <c r="EQ63" s="110">
        <v>98</v>
      </c>
      <c r="ER63" s="111">
        <f t="shared" si="70"/>
        <v>55.691311018923678</v>
      </c>
      <c r="ES63" s="110">
        <v>252</v>
      </c>
      <c r="ET63" s="111">
        <f t="shared" si="71"/>
        <v>105.91261368794444</v>
      </c>
      <c r="EU63" s="110">
        <v>54</v>
      </c>
      <c r="EV63" s="111">
        <f t="shared" si="72"/>
        <v>125.04052239151576</v>
      </c>
      <c r="EW63" s="110">
        <v>317</v>
      </c>
      <c r="EX63" s="111">
        <f t="shared" si="73"/>
        <v>109.47228831616425</v>
      </c>
      <c r="EY63" s="110">
        <v>224</v>
      </c>
      <c r="EZ63" s="111">
        <f t="shared" si="74"/>
        <v>224.84993274577906</v>
      </c>
      <c r="FA63" s="110">
        <v>120</v>
      </c>
      <c r="FB63" s="111">
        <f t="shared" si="75"/>
        <v>75.55200181324804</v>
      </c>
      <c r="FC63" s="110">
        <v>12</v>
      </c>
      <c r="FD63" s="111">
        <f t="shared" si="97"/>
        <v>186.01767167880948</v>
      </c>
      <c r="FE63" s="110">
        <f t="shared" si="77"/>
        <v>9284</v>
      </c>
      <c r="FF63" s="111">
        <f t="shared" si="97"/>
        <v>139.62863355544974</v>
      </c>
      <c r="FG63" s="57">
        <f t="shared" si="78"/>
        <v>6817</v>
      </c>
      <c r="FH63" s="111">
        <f t="shared" si="97"/>
        <v>136.00960546640101</v>
      </c>
      <c r="FJ63" s="59" t="s">
        <v>1838</v>
      </c>
      <c r="FK63" s="60">
        <f t="shared" si="79"/>
        <v>382</v>
      </c>
      <c r="FL63" s="61">
        <f t="shared" si="80"/>
        <v>233.97400561047618</v>
      </c>
      <c r="FN63" s="60">
        <f t="shared" si="81"/>
        <v>11</v>
      </c>
      <c r="FO63" s="61">
        <f t="shared" si="82"/>
        <v>17.012326203622077</v>
      </c>
      <c r="FQ63" s="68">
        <f t="shared" si="83"/>
        <v>1275.3204753425255</v>
      </c>
      <c r="FS63" s="63"/>
      <c r="FT63" s="62" t="s">
        <v>88</v>
      </c>
      <c r="FU63" s="63">
        <f t="shared" si="84"/>
        <v>301.75806874836002</v>
      </c>
      <c r="FV63" s="63">
        <f t="shared" si="85"/>
        <v>301.76406874835999</v>
      </c>
      <c r="FW63" s="63">
        <f t="shared" si="86"/>
        <v>11</v>
      </c>
      <c r="FX63" s="49" t="str">
        <f t="shared" si="87"/>
        <v xml:space="preserve">Mornington Peninsula </v>
      </c>
      <c r="FY63" s="49">
        <f t="shared" si="88"/>
        <v>123.76750658810293</v>
      </c>
      <c r="FZ63" s="63"/>
      <c r="GC63" s="62" t="s">
        <v>88</v>
      </c>
    </row>
    <row r="64" spans="1:185" ht="14.25" customHeight="1">
      <c r="A64" s="55">
        <v>61</v>
      </c>
      <c r="B64" s="109" t="s">
        <v>1839</v>
      </c>
      <c r="C64" s="110">
        <v>0</v>
      </c>
      <c r="D64" s="111">
        <f t="shared" si="95"/>
        <v>0</v>
      </c>
      <c r="E64" s="110">
        <v>1</v>
      </c>
      <c r="F64" s="111">
        <f t="shared" si="95"/>
        <v>8.3878543868478435</v>
      </c>
      <c r="G64" s="110">
        <v>4</v>
      </c>
      <c r="H64" s="111">
        <f t="shared" si="1"/>
        <v>3.5340996439394607</v>
      </c>
      <c r="I64" s="110">
        <v>4</v>
      </c>
      <c r="J64" s="111">
        <f t="shared" si="2"/>
        <v>3.0915006917232795</v>
      </c>
      <c r="K64" s="110">
        <v>3</v>
      </c>
      <c r="L64" s="111">
        <f t="shared" si="3"/>
        <v>7.7269800386348999</v>
      </c>
      <c r="M64" s="110">
        <v>7</v>
      </c>
      <c r="N64" s="111">
        <f t="shared" si="4"/>
        <v>12.371206899598819</v>
      </c>
      <c r="O64" s="110">
        <v>0</v>
      </c>
      <c r="P64" s="111">
        <f t="shared" si="5"/>
        <v>0</v>
      </c>
      <c r="Q64" s="110">
        <v>1</v>
      </c>
      <c r="R64" s="111">
        <f t="shared" si="6"/>
        <v>7.0766400113226231</v>
      </c>
      <c r="S64" s="110">
        <v>5</v>
      </c>
      <c r="T64" s="111">
        <f t="shared" si="7"/>
        <v>2.830744146021106</v>
      </c>
      <c r="U64" s="110">
        <v>5</v>
      </c>
      <c r="V64" s="111">
        <f t="shared" si="8"/>
        <v>2.4791749305831021</v>
      </c>
      <c r="W64" s="110">
        <v>0</v>
      </c>
      <c r="X64" s="111">
        <f t="shared" si="9"/>
        <v>0</v>
      </c>
      <c r="Y64" s="110">
        <v>2</v>
      </c>
      <c r="Z64" s="111">
        <f t="shared" si="10"/>
        <v>5.2963296435570149</v>
      </c>
      <c r="AA64" s="110">
        <v>8</v>
      </c>
      <c r="AB64" s="111">
        <f t="shared" si="11"/>
        <v>6.7410996418790816</v>
      </c>
      <c r="AC64" s="110">
        <v>12</v>
      </c>
      <c r="AD64" s="111">
        <f t="shared" si="12"/>
        <v>3.2532580023369237</v>
      </c>
      <c r="AE64" s="110">
        <v>1</v>
      </c>
      <c r="AF64" s="111">
        <f t="shared" si="13"/>
        <v>7.6022502660787596</v>
      </c>
      <c r="AG64" s="110">
        <v>1</v>
      </c>
      <c r="AH64" s="111">
        <f t="shared" si="14"/>
        <v>4.6442504179825379</v>
      </c>
      <c r="AI64" s="110">
        <v>0</v>
      </c>
      <c r="AJ64" s="111">
        <f t="shared" si="15"/>
        <v>0</v>
      </c>
      <c r="AK64" s="110">
        <v>4</v>
      </c>
      <c r="AL64" s="111">
        <f t="shared" si="16"/>
        <v>2.4615233137026848</v>
      </c>
      <c r="AM64" s="110">
        <v>3</v>
      </c>
      <c r="AN64" s="111">
        <f t="shared" si="17"/>
        <v>6.2014221928228883</v>
      </c>
      <c r="AO64" s="110">
        <v>7</v>
      </c>
      <c r="AP64" s="111">
        <f t="shared" si="18"/>
        <v>4.9244795880321082</v>
      </c>
      <c r="AQ64" s="110">
        <v>0</v>
      </c>
      <c r="AR64" s="111">
        <f t="shared" si="19"/>
        <v>0</v>
      </c>
      <c r="AS64" s="110">
        <v>1</v>
      </c>
      <c r="AT64" s="111">
        <f t="shared" si="20"/>
        <v>0.64464972956943845</v>
      </c>
      <c r="AU64" s="110">
        <v>1</v>
      </c>
      <c r="AV64" s="111">
        <f t="shared" si="21"/>
        <v>5.112735824939926</v>
      </c>
      <c r="AW64" s="110">
        <v>0</v>
      </c>
      <c r="AX64" s="111">
        <f t="shared" si="22"/>
        <v>0</v>
      </c>
      <c r="AY64" s="110">
        <v>13</v>
      </c>
      <c r="AZ64" s="111">
        <f t="shared" si="23"/>
        <v>10.709989949086356</v>
      </c>
      <c r="BA64" s="110">
        <v>5</v>
      </c>
      <c r="BB64" s="111">
        <f t="shared" si="24"/>
        <v>3.0624869844303162</v>
      </c>
      <c r="BC64" s="110">
        <v>5</v>
      </c>
      <c r="BD64" s="111">
        <f t="shared" si="25"/>
        <v>1.8552324977366161</v>
      </c>
      <c r="BE64" s="110">
        <v>2</v>
      </c>
      <c r="BF64" s="111">
        <f t="shared" si="26"/>
        <v>2.9946395951247267</v>
      </c>
      <c r="BG64" s="110">
        <v>0</v>
      </c>
      <c r="BH64" s="111">
        <f t="shared" si="27"/>
        <v>0</v>
      </c>
      <c r="BI64" s="110">
        <v>1</v>
      </c>
      <c r="BJ64" s="111">
        <f t="shared" si="28"/>
        <v>17.972681524083395</v>
      </c>
      <c r="BK64" s="110">
        <v>7</v>
      </c>
      <c r="BL64" s="111">
        <f t="shared" si="29"/>
        <v>7.2676682205633476</v>
      </c>
      <c r="BM64" s="110">
        <v>2</v>
      </c>
      <c r="BN64" s="111">
        <f t="shared" si="30"/>
        <v>10.019538099293623</v>
      </c>
      <c r="BO64" s="110">
        <v>77</v>
      </c>
      <c r="BP64" s="111">
        <f t="shared" si="31"/>
        <v>31.591298853687157</v>
      </c>
      <c r="BQ64" s="110">
        <v>0</v>
      </c>
      <c r="BR64" s="111">
        <f t="shared" si="32"/>
        <v>0</v>
      </c>
      <c r="BS64" s="110">
        <v>6</v>
      </c>
      <c r="BT64" s="111">
        <f t="shared" si="33"/>
        <v>3.6434296818071412</v>
      </c>
      <c r="BU64" s="110">
        <v>4</v>
      </c>
      <c r="BV64" s="111">
        <f t="shared" si="34"/>
        <v>2.4574704028408356</v>
      </c>
      <c r="BW64" s="110">
        <v>12</v>
      </c>
      <c r="BX64" s="111">
        <f t="shared" si="96"/>
        <v>15.757130101370871</v>
      </c>
      <c r="BY64" s="110">
        <v>0</v>
      </c>
      <c r="BZ64" s="111">
        <f t="shared" si="96"/>
        <v>0</v>
      </c>
      <c r="CA64" s="110">
        <v>3</v>
      </c>
      <c r="CB64" s="111">
        <f t="shared" si="36"/>
        <v>5.7978857043464815</v>
      </c>
      <c r="CC64" s="110">
        <v>2</v>
      </c>
      <c r="CD64" s="111">
        <f t="shared" si="37"/>
        <v>1.5757461157858246</v>
      </c>
      <c r="CE64" s="110">
        <v>0</v>
      </c>
      <c r="CF64" s="111">
        <f t="shared" si="38"/>
        <v>0</v>
      </c>
      <c r="CG64" s="110">
        <v>2</v>
      </c>
      <c r="CH64" s="111">
        <f t="shared" si="39"/>
        <v>2.1397926540918184</v>
      </c>
      <c r="CI64" s="110">
        <v>5</v>
      </c>
      <c r="CJ64" s="111">
        <f t="shared" si="40"/>
        <v>4.2558986755643327</v>
      </c>
      <c r="CK64" s="110">
        <v>23</v>
      </c>
      <c r="CL64" s="111">
        <f t="shared" si="41"/>
        <v>13.540562816437065</v>
      </c>
      <c r="CM64" s="110">
        <v>4</v>
      </c>
      <c r="CN64" s="111">
        <f t="shared" si="42"/>
        <v>2.2333018809985092</v>
      </c>
      <c r="CO64" s="110">
        <v>10</v>
      </c>
      <c r="CP64" s="111">
        <f t="shared" si="43"/>
        <v>18.104462750067892</v>
      </c>
      <c r="CQ64" s="110">
        <v>0</v>
      </c>
      <c r="CR64" s="111">
        <f t="shared" si="44"/>
        <v>0</v>
      </c>
      <c r="CS64" s="110">
        <v>2</v>
      </c>
      <c r="CT64" s="111">
        <f t="shared" si="45"/>
        <v>6.6664444518516053</v>
      </c>
      <c r="CU64" s="110">
        <v>3</v>
      </c>
      <c r="CV64" s="111">
        <f t="shared" si="46"/>
        <v>1.5153045762198201</v>
      </c>
      <c r="CW64" s="110">
        <v>1</v>
      </c>
      <c r="CX64" s="111">
        <f t="shared" si="47"/>
        <v>0.77292296276830086</v>
      </c>
      <c r="CY64" s="110">
        <v>1</v>
      </c>
      <c r="CZ64" s="111">
        <f t="shared" si="48"/>
        <v>2.7193865064041556</v>
      </c>
      <c r="DA64" s="110">
        <v>6</v>
      </c>
      <c r="DB64" s="111">
        <f t="shared" si="49"/>
        <v>3.2483879874612223</v>
      </c>
      <c r="DC64" s="110">
        <v>7</v>
      </c>
      <c r="DD64" s="111">
        <f t="shared" si="50"/>
        <v>4.1453231871613418</v>
      </c>
      <c r="DE64" s="110">
        <v>0</v>
      </c>
      <c r="DF64" s="111">
        <f t="shared" si="51"/>
        <v>0</v>
      </c>
      <c r="DG64" s="110">
        <v>0</v>
      </c>
      <c r="DH64" s="111">
        <f t="shared" si="52"/>
        <v>0</v>
      </c>
      <c r="DI64" s="110">
        <v>0</v>
      </c>
      <c r="DJ64" s="111">
        <f t="shared" si="53"/>
        <v>0</v>
      </c>
      <c r="DK64" s="110">
        <v>2</v>
      </c>
      <c r="DL64" s="111">
        <f t="shared" si="54"/>
        <v>3.0931502188403783</v>
      </c>
      <c r="DM64" s="110">
        <v>2</v>
      </c>
      <c r="DN64" s="111">
        <f t="shared" si="55"/>
        <v>17.573148229505318</v>
      </c>
      <c r="DO64" s="110">
        <v>7</v>
      </c>
      <c r="DP64" s="111">
        <f t="shared" si="56"/>
        <v>6.2448702851229347</v>
      </c>
      <c r="DQ64" s="110">
        <v>0</v>
      </c>
      <c r="DR64" s="111">
        <f t="shared" si="57"/>
        <v>0</v>
      </c>
      <c r="DS64" s="110">
        <v>0</v>
      </c>
      <c r="DT64" s="111">
        <f t="shared" si="58"/>
        <v>0</v>
      </c>
      <c r="DU64" s="110">
        <v>1</v>
      </c>
      <c r="DV64" s="111">
        <f t="shared" si="59"/>
        <v>3.2835330815957975</v>
      </c>
      <c r="DW64" s="110">
        <v>0</v>
      </c>
      <c r="DX64" s="111">
        <f t="shared" si="60"/>
        <v>0</v>
      </c>
      <c r="DY64" s="110">
        <v>5</v>
      </c>
      <c r="DZ64" s="111">
        <f t="shared" si="61"/>
        <v>4.3729228616407205</v>
      </c>
      <c r="EA64" s="110">
        <v>0</v>
      </c>
      <c r="EB64" s="111">
        <f t="shared" si="62"/>
        <v>0</v>
      </c>
      <c r="EC64" s="110">
        <v>0</v>
      </c>
      <c r="ED64" s="111">
        <f t="shared" si="63"/>
        <v>0</v>
      </c>
      <c r="EE64" s="110">
        <v>1</v>
      </c>
      <c r="EF64" s="111">
        <f t="shared" si="64"/>
        <v>4.9605635200158735</v>
      </c>
      <c r="EG64" s="110">
        <v>0</v>
      </c>
      <c r="EH64" s="111">
        <f t="shared" si="65"/>
        <v>0</v>
      </c>
      <c r="EI64" s="110">
        <v>2</v>
      </c>
      <c r="EJ64" s="111">
        <f t="shared" si="66"/>
        <v>6.8075836481840772</v>
      </c>
      <c r="EK64" s="110">
        <v>1</v>
      </c>
      <c r="EL64" s="111">
        <f t="shared" si="67"/>
        <v>2.8084365433763026</v>
      </c>
      <c r="EM64" s="110">
        <v>3</v>
      </c>
      <c r="EN64" s="111">
        <f t="shared" si="68"/>
        <v>6.6530648452053587</v>
      </c>
      <c r="EO64" s="110">
        <v>0</v>
      </c>
      <c r="EP64" s="111">
        <f t="shared" si="69"/>
        <v>0</v>
      </c>
      <c r="EQ64" s="110">
        <v>4</v>
      </c>
      <c r="ER64" s="111">
        <f t="shared" si="70"/>
        <v>2.2731147354662724</v>
      </c>
      <c r="ES64" s="110">
        <v>11</v>
      </c>
      <c r="ET64" s="111">
        <f t="shared" si="71"/>
        <v>4.6231696451086863</v>
      </c>
      <c r="EU64" s="110">
        <v>3</v>
      </c>
      <c r="EV64" s="111">
        <f t="shared" si="72"/>
        <v>6.9466956884175426</v>
      </c>
      <c r="EW64" s="110">
        <v>7</v>
      </c>
      <c r="EX64" s="111">
        <f t="shared" si="73"/>
        <v>2.4173691426282327</v>
      </c>
      <c r="EY64" s="110">
        <v>1</v>
      </c>
      <c r="EZ64" s="111">
        <f t="shared" si="74"/>
        <v>1.003794342615085</v>
      </c>
      <c r="FA64" s="110">
        <v>3</v>
      </c>
      <c r="FB64" s="111">
        <f t="shared" si="75"/>
        <v>1.8888000453312013</v>
      </c>
      <c r="FC64" s="110">
        <v>2</v>
      </c>
      <c r="FD64" s="111">
        <f t="shared" si="97"/>
        <v>31.00294527980158</v>
      </c>
      <c r="FE64" s="110">
        <f t="shared" si="77"/>
        <v>328</v>
      </c>
      <c r="FF64" s="111">
        <f t="shared" si="97"/>
        <v>4.9330236758064965</v>
      </c>
      <c r="FG64" s="57">
        <f t="shared" si="78"/>
        <v>238</v>
      </c>
      <c r="FH64" s="111">
        <f t="shared" si="97"/>
        <v>4.7484650287521548</v>
      </c>
      <c r="FJ64" s="59" t="s">
        <v>1839</v>
      </c>
      <c r="FK64" s="60">
        <f t="shared" si="79"/>
        <v>5</v>
      </c>
      <c r="FL64" s="61">
        <f t="shared" si="80"/>
        <v>3.0624869844303162</v>
      </c>
      <c r="FN64" s="60">
        <f t="shared" si="81"/>
        <v>2</v>
      </c>
      <c r="FO64" s="61">
        <f t="shared" si="82"/>
        <v>3.0931502188403783</v>
      </c>
      <c r="FQ64" s="68">
        <f t="shared" si="83"/>
        <v>-0.99132703686010371</v>
      </c>
      <c r="FS64" s="63"/>
      <c r="FT64" s="62" t="s">
        <v>89</v>
      </c>
      <c r="FU64" s="63">
        <f t="shared" si="84"/>
        <v>196.46365422396855</v>
      </c>
      <c r="FV64" s="63">
        <f t="shared" si="85"/>
        <v>196.46975422396855</v>
      </c>
      <c r="FW64" s="63">
        <f t="shared" si="86"/>
        <v>33</v>
      </c>
      <c r="FX64" s="49" t="str">
        <f t="shared" si="87"/>
        <v xml:space="preserve">Murrindindi </v>
      </c>
      <c r="FY64" s="49">
        <f t="shared" si="88"/>
        <v>120.91086182575403</v>
      </c>
      <c r="FZ64" s="63"/>
      <c r="GC64" s="62" t="s">
        <v>89</v>
      </c>
    </row>
    <row r="65" spans="1:185" ht="14.25" customHeight="1">
      <c r="A65" s="55">
        <v>62</v>
      </c>
      <c r="B65" s="109" t="s">
        <v>1840</v>
      </c>
      <c r="C65" s="110">
        <v>1</v>
      </c>
      <c r="D65" s="111">
        <f t="shared" si="95"/>
        <v>7.6516948504093651</v>
      </c>
      <c r="E65" s="110">
        <v>7</v>
      </c>
      <c r="F65" s="111">
        <f t="shared" si="95"/>
        <v>58.714980707934913</v>
      </c>
      <c r="G65" s="110">
        <v>37</v>
      </c>
      <c r="H65" s="111">
        <f t="shared" si="1"/>
        <v>32.690421706440013</v>
      </c>
      <c r="I65" s="110">
        <v>31</v>
      </c>
      <c r="J65" s="111">
        <f t="shared" si="2"/>
        <v>23.959130360855418</v>
      </c>
      <c r="K65" s="110">
        <v>14</v>
      </c>
      <c r="L65" s="111">
        <f t="shared" si="3"/>
        <v>36.0592401802962</v>
      </c>
      <c r="M65" s="110">
        <v>16</v>
      </c>
      <c r="N65" s="111">
        <f t="shared" si="4"/>
        <v>28.277044341940158</v>
      </c>
      <c r="O65" s="110">
        <v>1</v>
      </c>
      <c r="P65" s="111">
        <f t="shared" si="5"/>
        <v>0.9471490812653911</v>
      </c>
      <c r="Q65" s="110">
        <v>7</v>
      </c>
      <c r="R65" s="111">
        <f t="shared" si="6"/>
        <v>49.536480079258368</v>
      </c>
      <c r="S65" s="110">
        <v>13</v>
      </c>
      <c r="T65" s="111">
        <f t="shared" si="7"/>
        <v>7.3599347796548757</v>
      </c>
      <c r="U65" s="110">
        <v>41</v>
      </c>
      <c r="V65" s="111">
        <f t="shared" si="8"/>
        <v>20.329234430781433</v>
      </c>
      <c r="W65" s="110">
        <v>0</v>
      </c>
      <c r="X65" s="111">
        <f t="shared" si="9"/>
        <v>0</v>
      </c>
      <c r="Y65" s="110">
        <v>10</v>
      </c>
      <c r="Z65" s="111">
        <f t="shared" si="10"/>
        <v>26.481648217785072</v>
      </c>
      <c r="AA65" s="110">
        <v>21</v>
      </c>
      <c r="AB65" s="111">
        <f t="shared" si="11"/>
        <v>17.69538655993259</v>
      </c>
      <c r="AC65" s="110">
        <v>77</v>
      </c>
      <c r="AD65" s="111">
        <f t="shared" si="12"/>
        <v>20.875072181661924</v>
      </c>
      <c r="AE65" s="110">
        <v>2</v>
      </c>
      <c r="AF65" s="111">
        <f t="shared" si="13"/>
        <v>15.204500532157519</v>
      </c>
      <c r="AG65" s="110">
        <v>1</v>
      </c>
      <c r="AH65" s="111">
        <f t="shared" si="14"/>
        <v>4.6442504179825379</v>
      </c>
      <c r="AI65" s="110">
        <v>1</v>
      </c>
      <c r="AJ65" s="111">
        <f t="shared" si="15"/>
        <v>6.3239107063808255</v>
      </c>
      <c r="AK65" s="110">
        <v>24</v>
      </c>
      <c r="AL65" s="111">
        <f t="shared" si="16"/>
        <v>14.769139882216109</v>
      </c>
      <c r="AM65" s="110">
        <v>35</v>
      </c>
      <c r="AN65" s="111">
        <f t="shared" si="17"/>
        <v>72.349925582933679</v>
      </c>
      <c r="AO65" s="110">
        <v>59</v>
      </c>
      <c r="AP65" s="111">
        <f t="shared" si="18"/>
        <v>41.506327956270624</v>
      </c>
      <c r="AQ65" s="110">
        <v>4</v>
      </c>
      <c r="AR65" s="111">
        <f t="shared" si="19"/>
        <v>38.321517532094269</v>
      </c>
      <c r="AS65" s="110">
        <v>6</v>
      </c>
      <c r="AT65" s="111">
        <f t="shared" si="20"/>
        <v>3.8678983774166307</v>
      </c>
      <c r="AU65" s="110">
        <v>18</v>
      </c>
      <c r="AV65" s="111">
        <f t="shared" si="21"/>
        <v>92.029244848918665</v>
      </c>
      <c r="AW65" s="110">
        <v>0</v>
      </c>
      <c r="AX65" s="111">
        <f t="shared" si="22"/>
        <v>0</v>
      </c>
      <c r="AY65" s="110">
        <v>21</v>
      </c>
      <c r="AZ65" s="111">
        <f t="shared" si="23"/>
        <v>17.300752994677957</v>
      </c>
      <c r="BA65" s="110">
        <v>60</v>
      </c>
      <c r="BB65" s="111">
        <f t="shared" si="24"/>
        <v>36.749843813163793</v>
      </c>
      <c r="BC65" s="110">
        <v>96</v>
      </c>
      <c r="BD65" s="111">
        <f t="shared" si="25"/>
        <v>35.620463956543034</v>
      </c>
      <c r="BE65" s="110">
        <v>38</v>
      </c>
      <c r="BF65" s="111">
        <f t="shared" si="26"/>
        <v>56.898152307369806</v>
      </c>
      <c r="BG65" s="110">
        <v>5</v>
      </c>
      <c r="BH65" s="111">
        <f t="shared" si="27"/>
        <v>30.710644309317612</v>
      </c>
      <c r="BI65" s="110">
        <v>0</v>
      </c>
      <c r="BJ65" s="111">
        <f t="shared" si="28"/>
        <v>0</v>
      </c>
      <c r="BK65" s="110">
        <v>23</v>
      </c>
      <c r="BL65" s="111">
        <f t="shared" si="29"/>
        <v>23.879481296136717</v>
      </c>
      <c r="BM65" s="110">
        <v>0</v>
      </c>
      <c r="BN65" s="111">
        <f t="shared" si="30"/>
        <v>0</v>
      </c>
      <c r="BO65" s="110">
        <v>77</v>
      </c>
      <c r="BP65" s="111">
        <f t="shared" si="31"/>
        <v>31.591298853687157</v>
      </c>
      <c r="BQ65" s="110">
        <v>1</v>
      </c>
      <c r="BR65" s="111">
        <f t="shared" si="32"/>
        <v>5.8896283644502034</v>
      </c>
      <c r="BS65" s="110">
        <v>20</v>
      </c>
      <c r="BT65" s="111">
        <f t="shared" si="33"/>
        <v>12.144765606023805</v>
      </c>
      <c r="BU65" s="110">
        <v>33</v>
      </c>
      <c r="BV65" s="111">
        <f t="shared" si="34"/>
        <v>20.274130823436895</v>
      </c>
      <c r="BW65" s="110">
        <v>28</v>
      </c>
      <c r="BX65" s="111">
        <f t="shared" si="96"/>
        <v>36.766636903198702</v>
      </c>
      <c r="BY65" s="110">
        <v>0</v>
      </c>
      <c r="BZ65" s="111">
        <f t="shared" si="96"/>
        <v>0</v>
      </c>
      <c r="CA65" s="110">
        <v>6</v>
      </c>
      <c r="CB65" s="111">
        <f t="shared" si="36"/>
        <v>11.595771408692963</v>
      </c>
      <c r="CC65" s="110">
        <v>19</v>
      </c>
      <c r="CD65" s="111">
        <f t="shared" si="37"/>
        <v>14.969588099965334</v>
      </c>
      <c r="CE65" s="110">
        <v>1</v>
      </c>
      <c r="CF65" s="111">
        <f t="shared" si="38"/>
        <v>10.266940451745379</v>
      </c>
      <c r="CG65" s="110">
        <v>27</v>
      </c>
      <c r="CH65" s="111">
        <f t="shared" si="39"/>
        <v>28.887200830239554</v>
      </c>
      <c r="CI65" s="110">
        <v>42</v>
      </c>
      <c r="CJ65" s="111">
        <f t="shared" si="40"/>
        <v>35.749548874740391</v>
      </c>
      <c r="CK65" s="110">
        <v>258</v>
      </c>
      <c r="CL65" s="111">
        <f t="shared" si="41"/>
        <v>151.88979159307667</v>
      </c>
      <c r="CM65" s="110">
        <v>72</v>
      </c>
      <c r="CN65" s="111">
        <f t="shared" si="42"/>
        <v>40.199433857973169</v>
      </c>
      <c r="CO65" s="110">
        <v>63</v>
      </c>
      <c r="CP65" s="111">
        <f t="shared" si="43"/>
        <v>114.05811532542772</v>
      </c>
      <c r="CQ65" s="110">
        <v>19</v>
      </c>
      <c r="CR65" s="111">
        <f t="shared" si="44"/>
        <v>38.605331599479847</v>
      </c>
      <c r="CS65" s="110">
        <v>11</v>
      </c>
      <c r="CT65" s="111">
        <f t="shared" si="45"/>
        <v>36.665444485183826</v>
      </c>
      <c r="CU65" s="110">
        <v>9</v>
      </c>
      <c r="CV65" s="111">
        <f t="shared" si="46"/>
        <v>4.5459137286594604</v>
      </c>
      <c r="CW65" s="110">
        <v>18</v>
      </c>
      <c r="CX65" s="111">
        <f t="shared" si="47"/>
        <v>13.912613329829416</v>
      </c>
      <c r="CY65" s="110">
        <v>3</v>
      </c>
      <c r="CZ65" s="111">
        <f t="shared" si="48"/>
        <v>8.1581595192124663</v>
      </c>
      <c r="DA65" s="110">
        <v>14</v>
      </c>
      <c r="DB65" s="111">
        <f t="shared" si="49"/>
        <v>7.5795719707428519</v>
      </c>
      <c r="DC65" s="110">
        <v>47</v>
      </c>
      <c r="DD65" s="111">
        <f t="shared" si="50"/>
        <v>27.832884256654722</v>
      </c>
      <c r="DE65" s="110">
        <v>0</v>
      </c>
      <c r="DF65" s="111">
        <f t="shared" si="51"/>
        <v>0</v>
      </c>
      <c r="DG65" s="110">
        <v>0</v>
      </c>
      <c r="DH65" s="111">
        <f t="shared" si="52"/>
        <v>0</v>
      </c>
      <c r="DI65" s="110">
        <v>0</v>
      </c>
      <c r="DJ65" s="111">
        <f t="shared" si="53"/>
        <v>0</v>
      </c>
      <c r="DK65" s="110">
        <v>6</v>
      </c>
      <c r="DL65" s="111">
        <f t="shared" si="54"/>
        <v>9.2794506565211332</v>
      </c>
      <c r="DM65" s="110">
        <v>1</v>
      </c>
      <c r="DN65" s="111">
        <f t="shared" si="55"/>
        <v>8.7865741147526588</v>
      </c>
      <c r="DO65" s="110">
        <v>36</v>
      </c>
      <c r="DP65" s="111">
        <f t="shared" si="56"/>
        <v>32.116475752060808</v>
      </c>
      <c r="DQ65" s="110">
        <v>0</v>
      </c>
      <c r="DR65" s="111">
        <f t="shared" si="57"/>
        <v>0</v>
      </c>
      <c r="DS65" s="110">
        <v>3</v>
      </c>
      <c r="DT65" s="111">
        <f t="shared" si="58"/>
        <v>98.231827111984273</v>
      </c>
      <c r="DU65" s="110">
        <v>0</v>
      </c>
      <c r="DV65" s="111">
        <f t="shared" si="59"/>
        <v>0</v>
      </c>
      <c r="DW65" s="110">
        <v>7</v>
      </c>
      <c r="DX65" s="111">
        <f t="shared" si="60"/>
        <v>43.621860783947156</v>
      </c>
      <c r="DY65" s="110">
        <v>49</v>
      </c>
      <c r="DZ65" s="111">
        <f t="shared" si="61"/>
        <v>42.854644044079066</v>
      </c>
      <c r="EA65" s="110">
        <v>0</v>
      </c>
      <c r="EB65" s="111">
        <f t="shared" si="62"/>
        <v>0</v>
      </c>
      <c r="EC65" s="110">
        <v>4</v>
      </c>
      <c r="ED65" s="111">
        <f t="shared" si="63"/>
        <v>11.025966150283919</v>
      </c>
      <c r="EE65" s="110">
        <v>15</v>
      </c>
      <c r="EF65" s="111">
        <f t="shared" si="64"/>
        <v>74.408452800238109</v>
      </c>
      <c r="EG65" s="110">
        <v>4</v>
      </c>
      <c r="EH65" s="111">
        <f t="shared" si="65"/>
        <v>65.865305450354029</v>
      </c>
      <c r="EI65" s="110">
        <v>13</v>
      </c>
      <c r="EJ65" s="111">
        <f t="shared" si="66"/>
        <v>44.249293713196501</v>
      </c>
      <c r="EK65" s="110">
        <v>6</v>
      </c>
      <c r="EL65" s="111">
        <f t="shared" si="67"/>
        <v>16.850619260257812</v>
      </c>
      <c r="EM65" s="110">
        <v>10</v>
      </c>
      <c r="EN65" s="111">
        <f t="shared" si="68"/>
        <v>22.176882817351192</v>
      </c>
      <c r="EO65" s="110">
        <v>0</v>
      </c>
      <c r="EP65" s="111">
        <f t="shared" si="69"/>
        <v>0</v>
      </c>
      <c r="EQ65" s="110">
        <v>16</v>
      </c>
      <c r="ER65" s="111">
        <f t="shared" si="70"/>
        <v>9.0924589418650896</v>
      </c>
      <c r="ES65" s="110">
        <v>42</v>
      </c>
      <c r="ET65" s="111">
        <f t="shared" si="71"/>
        <v>17.652102281324076</v>
      </c>
      <c r="EU65" s="110">
        <v>16</v>
      </c>
      <c r="EV65" s="111">
        <f t="shared" si="72"/>
        <v>37.049043671560227</v>
      </c>
      <c r="EW65" s="110">
        <v>136</v>
      </c>
      <c r="EX65" s="111">
        <f t="shared" si="73"/>
        <v>46.966029056777096</v>
      </c>
      <c r="EY65" s="110">
        <v>62</v>
      </c>
      <c r="EZ65" s="111">
        <f t="shared" si="74"/>
        <v>62.235249242135268</v>
      </c>
      <c r="FA65" s="110">
        <v>20</v>
      </c>
      <c r="FB65" s="111">
        <f t="shared" si="75"/>
        <v>12.592000302208008</v>
      </c>
      <c r="FC65" s="110">
        <v>0</v>
      </c>
      <c r="FD65" s="111">
        <f t="shared" si="97"/>
        <v>0</v>
      </c>
      <c r="FE65" s="110">
        <f t="shared" si="77"/>
        <v>1883</v>
      </c>
      <c r="FF65" s="111">
        <f t="shared" si="97"/>
        <v>28.319767016901324</v>
      </c>
      <c r="FG65" s="57">
        <f t="shared" si="78"/>
        <v>1359</v>
      </c>
      <c r="FH65" s="111">
        <f t="shared" si="97"/>
        <v>27.114134344849493</v>
      </c>
      <c r="FJ65" s="59" t="s">
        <v>1840</v>
      </c>
      <c r="FK65" s="60">
        <f t="shared" si="79"/>
        <v>60</v>
      </c>
      <c r="FL65" s="61">
        <f t="shared" si="80"/>
        <v>36.749843813163793</v>
      </c>
      <c r="FN65" s="60">
        <f t="shared" si="81"/>
        <v>6</v>
      </c>
      <c r="FO65" s="61">
        <f t="shared" si="82"/>
        <v>9.2794506565211332</v>
      </c>
      <c r="FQ65" s="68">
        <f t="shared" si="83"/>
        <v>296.03469185255966</v>
      </c>
      <c r="FS65" s="63"/>
      <c r="FT65" s="62" t="s">
        <v>90</v>
      </c>
      <c r="FU65" s="63">
        <f t="shared" si="84"/>
        <v>151.04252175340667</v>
      </c>
      <c r="FV65" s="63">
        <f t="shared" si="85"/>
        <v>151.04872175340668</v>
      </c>
      <c r="FW65" s="63">
        <f t="shared" si="86"/>
        <v>51</v>
      </c>
      <c r="FX65" s="49" t="str">
        <f t="shared" si="87"/>
        <v xml:space="preserve">Hepburn </v>
      </c>
      <c r="FY65" s="49">
        <f t="shared" si="88"/>
        <v>116.70044837540691</v>
      </c>
      <c r="FZ65" s="63"/>
      <c r="GC65" s="62" t="s">
        <v>90</v>
      </c>
    </row>
    <row r="66" spans="1:185" ht="14.25" customHeight="1">
      <c r="A66" s="55">
        <v>63</v>
      </c>
      <c r="B66" s="109" t="s">
        <v>1841</v>
      </c>
      <c r="C66" s="110">
        <v>9</v>
      </c>
      <c r="D66" s="111">
        <f t="shared" si="95"/>
        <v>68.865253653684292</v>
      </c>
      <c r="E66" s="110">
        <v>6</v>
      </c>
      <c r="F66" s="111">
        <f t="shared" si="95"/>
        <v>50.327126321087064</v>
      </c>
      <c r="G66" s="110">
        <v>54</v>
      </c>
      <c r="H66" s="111">
        <f t="shared" si="1"/>
        <v>47.710345193182725</v>
      </c>
      <c r="I66" s="110">
        <v>12</v>
      </c>
      <c r="J66" s="111">
        <f t="shared" si="2"/>
        <v>9.2745020751698402</v>
      </c>
      <c r="K66" s="110">
        <v>18</v>
      </c>
      <c r="L66" s="111">
        <f t="shared" si="3"/>
        <v>46.361880231809401</v>
      </c>
      <c r="M66" s="110">
        <v>26</v>
      </c>
      <c r="N66" s="111">
        <f t="shared" si="4"/>
        <v>45.950197055652758</v>
      </c>
      <c r="O66" s="110">
        <v>30</v>
      </c>
      <c r="P66" s="111">
        <f t="shared" si="5"/>
        <v>28.414472437961734</v>
      </c>
      <c r="Q66" s="110">
        <v>8</v>
      </c>
      <c r="R66" s="111">
        <f t="shared" si="6"/>
        <v>56.613120090580985</v>
      </c>
      <c r="S66" s="110">
        <v>18</v>
      </c>
      <c r="T66" s="111">
        <f t="shared" si="7"/>
        <v>10.19067892567598</v>
      </c>
      <c r="U66" s="110">
        <v>95</v>
      </c>
      <c r="V66" s="111">
        <f t="shared" si="8"/>
        <v>47.104323681078938</v>
      </c>
      <c r="W66" s="110">
        <v>2</v>
      </c>
      <c r="X66" s="111">
        <f t="shared" si="9"/>
        <v>32.943501894251355</v>
      </c>
      <c r="Y66" s="110">
        <v>7</v>
      </c>
      <c r="Z66" s="111">
        <f t="shared" si="10"/>
        <v>18.537153752449552</v>
      </c>
      <c r="AA66" s="110">
        <v>35</v>
      </c>
      <c r="AB66" s="111">
        <f t="shared" si="11"/>
        <v>29.492310933220985</v>
      </c>
      <c r="AC66" s="110">
        <v>38</v>
      </c>
      <c r="AD66" s="111">
        <f t="shared" si="12"/>
        <v>10.301983674066925</v>
      </c>
      <c r="AE66" s="110">
        <v>7</v>
      </c>
      <c r="AF66" s="111">
        <f t="shared" si="13"/>
        <v>53.215751862551322</v>
      </c>
      <c r="AG66" s="110">
        <v>18</v>
      </c>
      <c r="AH66" s="111">
        <f t="shared" si="14"/>
        <v>83.596507523685688</v>
      </c>
      <c r="AI66" s="110">
        <v>2</v>
      </c>
      <c r="AJ66" s="111">
        <f t="shared" si="15"/>
        <v>12.647821412761651</v>
      </c>
      <c r="AK66" s="110">
        <v>34</v>
      </c>
      <c r="AL66" s="111">
        <f t="shared" si="16"/>
        <v>20.922948166472821</v>
      </c>
      <c r="AM66" s="110">
        <v>47</v>
      </c>
      <c r="AN66" s="111">
        <f t="shared" si="17"/>
        <v>97.155614354225236</v>
      </c>
      <c r="AO66" s="110">
        <v>126</v>
      </c>
      <c r="AP66" s="111">
        <f t="shared" si="18"/>
        <v>88.640632584577929</v>
      </c>
      <c r="AQ66" s="110">
        <v>9</v>
      </c>
      <c r="AR66" s="111">
        <f t="shared" si="19"/>
        <v>86.223414447212107</v>
      </c>
      <c r="AS66" s="110">
        <v>54</v>
      </c>
      <c r="AT66" s="111">
        <f t="shared" si="20"/>
        <v>34.811085396749675</v>
      </c>
      <c r="AU66" s="110">
        <v>10</v>
      </c>
      <c r="AV66" s="111">
        <f t="shared" si="21"/>
        <v>51.127358249399251</v>
      </c>
      <c r="AW66" s="110">
        <v>1</v>
      </c>
      <c r="AX66" s="111">
        <f t="shared" si="22"/>
        <v>4.037956793862306</v>
      </c>
      <c r="AY66" s="110">
        <v>164</v>
      </c>
      <c r="AZ66" s="111">
        <f t="shared" si="23"/>
        <v>135.11064243462786</v>
      </c>
      <c r="BA66" s="110">
        <v>123</v>
      </c>
      <c r="BB66" s="111">
        <f t="shared" si="24"/>
        <v>75.337179816985781</v>
      </c>
      <c r="BC66" s="110">
        <v>130</v>
      </c>
      <c r="BD66" s="111">
        <f t="shared" si="25"/>
        <v>48.236044941152024</v>
      </c>
      <c r="BE66" s="110">
        <v>57</v>
      </c>
      <c r="BF66" s="111">
        <f t="shared" si="26"/>
        <v>85.347228461054712</v>
      </c>
      <c r="BG66" s="110">
        <v>1</v>
      </c>
      <c r="BH66" s="111">
        <f t="shared" si="27"/>
        <v>6.1421288618635224</v>
      </c>
      <c r="BI66" s="110">
        <v>1</v>
      </c>
      <c r="BJ66" s="111">
        <f t="shared" si="28"/>
        <v>17.972681524083395</v>
      </c>
      <c r="BK66" s="110">
        <v>21</v>
      </c>
      <c r="BL66" s="111">
        <f t="shared" si="29"/>
        <v>21.803004661690043</v>
      </c>
      <c r="BM66" s="110">
        <v>13</v>
      </c>
      <c r="BN66" s="111">
        <f t="shared" si="30"/>
        <v>65.126997645408551</v>
      </c>
      <c r="BO66" s="110">
        <v>31</v>
      </c>
      <c r="BP66" s="111">
        <f t="shared" si="31"/>
        <v>12.71857486317275</v>
      </c>
      <c r="BQ66" s="110">
        <v>5</v>
      </c>
      <c r="BR66" s="111">
        <f t="shared" si="32"/>
        <v>29.448141822251014</v>
      </c>
      <c r="BS66" s="110">
        <v>74</v>
      </c>
      <c r="BT66" s="111">
        <f t="shared" si="33"/>
        <v>44.935632742288071</v>
      </c>
      <c r="BU66" s="110">
        <v>29</v>
      </c>
      <c r="BV66" s="111">
        <f t="shared" si="34"/>
        <v>17.816660420596062</v>
      </c>
      <c r="BW66" s="110">
        <v>107</v>
      </c>
      <c r="BX66" s="111">
        <f t="shared" si="96"/>
        <v>140.5010767372236</v>
      </c>
      <c r="BY66" s="110">
        <v>2</v>
      </c>
      <c r="BZ66" s="111">
        <f t="shared" si="96"/>
        <v>26.677337601707347</v>
      </c>
      <c r="CA66" s="110">
        <v>6</v>
      </c>
      <c r="CB66" s="111">
        <f t="shared" si="36"/>
        <v>11.595771408692963</v>
      </c>
      <c r="CC66" s="110">
        <v>9</v>
      </c>
      <c r="CD66" s="111">
        <f t="shared" si="37"/>
        <v>7.0908575210362113</v>
      </c>
      <c r="CE66" s="110">
        <v>2</v>
      </c>
      <c r="CF66" s="111">
        <f t="shared" si="38"/>
        <v>20.533880903490758</v>
      </c>
      <c r="CG66" s="110">
        <v>49</v>
      </c>
      <c r="CH66" s="111">
        <f t="shared" si="39"/>
        <v>52.424920025249556</v>
      </c>
      <c r="CI66" s="110">
        <v>60</v>
      </c>
      <c r="CJ66" s="111">
        <f t="shared" si="40"/>
        <v>51.070784106771981</v>
      </c>
      <c r="CK66" s="110">
        <v>559</v>
      </c>
      <c r="CL66" s="111">
        <f t="shared" si="41"/>
        <v>329.09454845166607</v>
      </c>
      <c r="CM66" s="110">
        <v>23</v>
      </c>
      <c r="CN66" s="111">
        <f t="shared" si="42"/>
        <v>12.841485815741429</v>
      </c>
      <c r="CO66" s="110">
        <v>113</v>
      </c>
      <c r="CP66" s="111">
        <f t="shared" si="43"/>
        <v>204.5804290757672</v>
      </c>
      <c r="CQ66" s="110">
        <v>11</v>
      </c>
      <c r="CR66" s="111">
        <f t="shared" si="44"/>
        <v>22.350455136540962</v>
      </c>
      <c r="CS66" s="110">
        <v>14</v>
      </c>
      <c r="CT66" s="111">
        <f t="shared" si="45"/>
        <v>46.665111162961232</v>
      </c>
      <c r="CU66" s="110">
        <v>27</v>
      </c>
      <c r="CV66" s="111">
        <f t="shared" si="46"/>
        <v>13.637741185978383</v>
      </c>
      <c r="CW66" s="110">
        <v>27</v>
      </c>
      <c r="CX66" s="111">
        <f t="shared" si="47"/>
        <v>20.868919994744125</v>
      </c>
      <c r="CY66" s="110">
        <v>4</v>
      </c>
      <c r="CZ66" s="111">
        <f t="shared" si="48"/>
        <v>10.877546025616622</v>
      </c>
      <c r="DA66" s="110">
        <v>25</v>
      </c>
      <c r="DB66" s="111">
        <f t="shared" si="49"/>
        <v>13.534949947755091</v>
      </c>
      <c r="DC66" s="110">
        <v>149</v>
      </c>
      <c r="DD66" s="111">
        <f t="shared" si="50"/>
        <v>88.236164983862849</v>
      </c>
      <c r="DE66" s="110">
        <v>2</v>
      </c>
      <c r="DF66" s="111">
        <f t="shared" si="51"/>
        <v>9.9029510794216673</v>
      </c>
      <c r="DG66" s="110">
        <v>3</v>
      </c>
      <c r="DH66" s="111">
        <f t="shared" si="52"/>
        <v>17.420591138725975</v>
      </c>
      <c r="DI66" s="110">
        <v>0</v>
      </c>
      <c r="DJ66" s="111">
        <f t="shared" si="53"/>
        <v>0</v>
      </c>
      <c r="DK66" s="110">
        <v>3</v>
      </c>
      <c r="DL66" s="111">
        <f t="shared" si="54"/>
        <v>4.6397253282605666</v>
      </c>
      <c r="DM66" s="110">
        <v>4</v>
      </c>
      <c r="DN66" s="111">
        <f t="shared" si="55"/>
        <v>35.146296459010635</v>
      </c>
      <c r="DO66" s="110">
        <v>146</v>
      </c>
      <c r="DP66" s="111">
        <f t="shared" si="56"/>
        <v>130.2501516611355</v>
      </c>
      <c r="DQ66" s="110">
        <v>0</v>
      </c>
      <c r="DR66" s="111">
        <f t="shared" si="57"/>
        <v>0</v>
      </c>
      <c r="DS66" s="110">
        <v>2</v>
      </c>
      <c r="DT66" s="111">
        <f t="shared" si="58"/>
        <v>65.487884741322858</v>
      </c>
      <c r="DU66" s="110">
        <v>0</v>
      </c>
      <c r="DV66" s="111">
        <f t="shared" si="59"/>
        <v>0</v>
      </c>
      <c r="DW66" s="110">
        <v>5</v>
      </c>
      <c r="DX66" s="111">
        <f t="shared" si="60"/>
        <v>31.158471988533684</v>
      </c>
      <c r="DY66" s="110">
        <v>135</v>
      </c>
      <c r="DZ66" s="111">
        <f t="shared" si="61"/>
        <v>118.06891726429944</v>
      </c>
      <c r="EA66" s="110">
        <v>0</v>
      </c>
      <c r="EB66" s="111">
        <f t="shared" si="62"/>
        <v>0</v>
      </c>
      <c r="EC66" s="110">
        <v>6</v>
      </c>
      <c r="ED66" s="111">
        <f t="shared" si="63"/>
        <v>16.538949225425878</v>
      </c>
      <c r="EE66" s="110">
        <v>16</v>
      </c>
      <c r="EF66" s="111">
        <f t="shared" si="64"/>
        <v>79.369016320253976</v>
      </c>
      <c r="EG66" s="110">
        <v>1</v>
      </c>
      <c r="EH66" s="111">
        <f t="shared" si="65"/>
        <v>16.466326362588507</v>
      </c>
      <c r="EI66" s="110">
        <v>27</v>
      </c>
      <c r="EJ66" s="111">
        <f t="shared" si="66"/>
        <v>91.902379250485041</v>
      </c>
      <c r="EK66" s="110">
        <v>33</v>
      </c>
      <c r="EL66" s="111">
        <f t="shared" si="67"/>
        <v>92.678405931417984</v>
      </c>
      <c r="EM66" s="110">
        <v>22</v>
      </c>
      <c r="EN66" s="111">
        <f t="shared" si="68"/>
        <v>48.789142198172627</v>
      </c>
      <c r="EO66" s="110">
        <v>0</v>
      </c>
      <c r="EP66" s="111">
        <f t="shared" si="69"/>
        <v>0</v>
      </c>
      <c r="EQ66" s="110">
        <v>39</v>
      </c>
      <c r="ER66" s="111">
        <f t="shared" si="70"/>
        <v>22.162868670796158</v>
      </c>
      <c r="ES66" s="110">
        <v>20</v>
      </c>
      <c r="ET66" s="111">
        <f t="shared" si="71"/>
        <v>8.4057629911067036</v>
      </c>
      <c r="EU66" s="110">
        <v>13</v>
      </c>
      <c r="EV66" s="111">
        <f t="shared" si="72"/>
        <v>30.102347983142685</v>
      </c>
      <c r="EW66" s="110">
        <v>60</v>
      </c>
      <c r="EX66" s="111">
        <f t="shared" si="73"/>
        <v>20.720306936813426</v>
      </c>
      <c r="EY66" s="110">
        <v>113</v>
      </c>
      <c r="EZ66" s="111">
        <f t="shared" si="74"/>
        <v>113.42876071550462</v>
      </c>
      <c r="FA66" s="110">
        <v>25</v>
      </c>
      <c r="FB66" s="111">
        <f t="shared" si="75"/>
        <v>15.740000377760008</v>
      </c>
      <c r="FC66" s="110">
        <v>2</v>
      </c>
      <c r="FD66" s="111">
        <f t="shared" si="97"/>
        <v>31.00294527980158</v>
      </c>
      <c r="FE66" s="110">
        <f t="shared" si="77"/>
        <v>3179</v>
      </c>
      <c r="FF66" s="111">
        <f t="shared" si="97"/>
        <v>47.811226418868451</v>
      </c>
      <c r="FG66" s="57">
        <f t="shared" si="78"/>
        <v>2189</v>
      </c>
      <c r="FH66" s="111">
        <f t="shared" si="97"/>
        <v>43.673907344279279</v>
      </c>
      <c r="FJ66" s="59" t="s">
        <v>1841</v>
      </c>
      <c r="FK66" s="60">
        <f t="shared" si="79"/>
        <v>123</v>
      </c>
      <c r="FL66" s="61">
        <f t="shared" si="80"/>
        <v>75.337179816985781</v>
      </c>
      <c r="FN66" s="60">
        <f t="shared" si="81"/>
        <v>3</v>
      </c>
      <c r="FO66" s="61">
        <f t="shared" si="82"/>
        <v>4.6397253282605666</v>
      </c>
      <c r="FQ66" s="68">
        <f t="shared" si="83"/>
        <v>1523.7422365954947</v>
      </c>
      <c r="FS66" s="63"/>
      <c r="FT66" s="62" t="s">
        <v>91</v>
      </c>
      <c r="FU66" s="63">
        <f t="shared" si="84"/>
        <v>105.93880476101452</v>
      </c>
      <c r="FV66" s="63">
        <f t="shared" si="85"/>
        <v>105.94510476101452</v>
      </c>
      <c r="FW66" s="63">
        <f t="shared" si="86"/>
        <v>67</v>
      </c>
      <c r="FX66" s="49" t="str">
        <f t="shared" si="87"/>
        <v xml:space="preserve">Warrnambool </v>
      </c>
      <c r="FY66" s="49">
        <f t="shared" si="88"/>
        <v>115.1458982784284</v>
      </c>
      <c r="FZ66" s="63"/>
      <c r="GC66" s="62" t="s">
        <v>91</v>
      </c>
    </row>
    <row r="67" spans="1:185" ht="14.25" customHeight="1">
      <c r="A67" s="55">
        <v>64</v>
      </c>
      <c r="B67" s="109" t="s">
        <v>1842</v>
      </c>
      <c r="C67" s="110">
        <v>8</v>
      </c>
      <c r="D67" s="111">
        <f t="shared" si="95"/>
        <v>61.213558803274921</v>
      </c>
      <c r="E67" s="110">
        <v>11</v>
      </c>
      <c r="F67" s="111">
        <f t="shared" si="95"/>
        <v>92.266398255326294</v>
      </c>
      <c r="G67" s="110">
        <v>33</v>
      </c>
      <c r="H67" s="111">
        <f t="shared" si="1"/>
        <v>29.15632206250055</v>
      </c>
      <c r="I67" s="110">
        <v>20</v>
      </c>
      <c r="J67" s="111">
        <f t="shared" si="2"/>
        <v>15.457503458616399</v>
      </c>
      <c r="K67" s="110">
        <v>14</v>
      </c>
      <c r="L67" s="111">
        <f t="shared" si="3"/>
        <v>36.0592401802962</v>
      </c>
      <c r="M67" s="110">
        <v>27</v>
      </c>
      <c r="N67" s="111">
        <f t="shared" si="4"/>
        <v>47.717512327024018</v>
      </c>
      <c r="O67" s="110">
        <v>14</v>
      </c>
      <c r="P67" s="111">
        <f t="shared" si="5"/>
        <v>13.260087137715475</v>
      </c>
      <c r="Q67" s="110">
        <v>6</v>
      </c>
      <c r="R67" s="111">
        <f t="shared" si="6"/>
        <v>42.459840067935744</v>
      </c>
      <c r="S67" s="110">
        <v>31</v>
      </c>
      <c r="T67" s="111">
        <f t="shared" si="7"/>
        <v>17.550613705330857</v>
      </c>
      <c r="U67" s="110">
        <v>42</v>
      </c>
      <c r="V67" s="111">
        <f t="shared" si="8"/>
        <v>20.825069416898057</v>
      </c>
      <c r="W67" s="110">
        <v>3</v>
      </c>
      <c r="X67" s="111">
        <f t="shared" si="9"/>
        <v>49.41525284137704</v>
      </c>
      <c r="Y67" s="110">
        <v>17</v>
      </c>
      <c r="Z67" s="111">
        <f t="shared" si="10"/>
        <v>45.018801970234627</v>
      </c>
      <c r="AA67" s="110">
        <v>20</v>
      </c>
      <c r="AB67" s="111">
        <f t="shared" si="11"/>
        <v>16.852749104697704</v>
      </c>
      <c r="AC67" s="110">
        <v>26</v>
      </c>
      <c r="AD67" s="111">
        <f t="shared" si="12"/>
        <v>7.0487256717300006</v>
      </c>
      <c r="AE67" s="110">
        <v>7</v>
      </c>
      <c r="AF67" s="111">
        <f t="shared" si="13"/>
        <v>53.215751862551322</v>
      </c>
      <c r="AG67" s="110">
        <v>15</v>
      </c>
      <c r="AH67" s="111">
        <f t="shared" si="14"/>
        <v>69.663756269738059</v>
      </c>
      <c r="AI67" s="110">
        <v>5</v>
      </c>
      <c r="AJ67" s="111">
        <f t="shared" si="15"/>
        <v>31.619553531904128</v>
      </c>
      <c r="AK67" s="110">
        <v>42</v>
      </c>
      <c r="AL67" s="111">
        <f t="shared" si="16"/>
        <v>25.845994793878194</v>
      </c>
      <c r="AM67" s="110">
        <v>30</v>
      </c>
      <c r="AN67" s="111">
        <f t="shared" si="17"/>
        <v>62.014221928228878</v>
      </c>
      <c r="AO67" s="110">
        <v>54</v>
      </c>
      <c r="AP67" s="111">
        <f t="shared" si="18"/>
        <v>37.988842536247688</v>
      </c>
      <c r="AQ67" s="110">
        <v>3</v>
      </c>
      <c r="AR67" s="111">
        <f t="shared" si="19"/>
        <v>28.741138149070704</v>
      </c>
      <c r="AS67" s="110">
        <v>19</v>
      </c>
      <c r="AT67" s="111">
        <f t="shared" si="20"/>
        <v>12.24834486181933</v>
      </c>
      <c r="AU67" s="110">
        <v>20</v>
      </c>
      <c r="AV67" s="111">
        <f t="shared" si="21"/>
        <v>102.2547164987985</v>
      </c>
      <c r="AW67" s="110">
        <v>0</v>
      </c>
      <c r="AX67" s="111">
        <f t="shared" si="22"/>
        <v>0</v>
      </c>
      <c r="AY67" s="110">
        <v>61</v>
      </c>
      <c r="AZ67" s="111">
        <f t="shared" si="23"/>
        <v>50.254568222635982</v>
      </c>
      <c r="BA67" s="110">
        <v>61</v>
      </c>
      <c r="BB67" s="111">
        <f t="shared" si="24"/>
        <v>37.362341210049863</v>
      </c>
      <c r="BC67" s="110">
        <v>126</v>
      </c>
      <c r="BD67" s="111">
        <f t="shared" si="25"/>
        <v>46.751858942962734</v>
      </c>
      <c r="BE67" s="110">
        <v>33</v>
      </c>
      <c r="BF67" s="111">
        <f t="shared" si="26"/>
        <v>49.411553319557989</v>
      </c>
      <c r="BG67" s="110">
        <v>4</v>
      </c>
      <c r="BH67" s="111">
        <f t="shared" si="27"/>
        <v>24.568515447454089</v>
      </c>
      <c r="BI67" s="110">
        <v>4</v>
      </c>
      <c r="BJ67" s="111">
        <f t="shared" si="28"/>
        <v>71.89072609633358</v>
      </c>
      <c r="BK67" s="110">
        <v>36</v>
      </c>
      <c r="BL67" s="111">
        <f t="shared" si="29"/>
        <v>37.37657942004008</v>
      </c>
      <c r="BM67" s="110">
        <v>16</v>
      </c>
      <c r="BN67" s="111">
        <f t="shared" si="30"/>
        <v>80.156304794348983</v>
      </c>
      <c r="BO67" s="110">
        <v>41</v>
      </c>
      <c r="BP67" s="111">
        <f t="shared" si="31"/>
        <v>16.821340948067188</v>
      </c>
      <c r="BQ67" s="110">
        <v>19</v>
      </c>
      <c r="BR67" s="111">
        <f t="shared" si="32"/>
        <v>111.90293892455387</v>
      </c>
      <c r="BS67" s="110">
        <v>39</v>
      </c>
      <c r="BT67" s="111">
        <f t="shared" si="33"/>
        <v>23.682292931746417</v>
      </c>
      <c r="BU67" s="110">
        <v>29</v>
      </c>
      <c r="BV67" s="111">
        <f t="shared" si="34"/>
        <v>17.816660420596062</v>
      </c>
      <c r="BW67" s="110">
        <v>60</v>
      </c>
      <c r="BX67" s="111">
        <f t="shared" si="96"/>
        <v>78.785650506854353</v>
      </c>
      <c r="BY67" s="110">
        <v>9</v>
      </c>
      <c r="BZ67" s="111">
        <f t="shared" si="96"/>
        <v>120.04801920768307</v>
      </c>
      <c r="CA67" s="110">
        <v>16</v>
      </c>
      <c r="CB67" s="111">
        <f t="shared" si="36"/>
        <v>30.9220570898479</v>
      </c>
      <c r="CC67" s="110">
        <v>11</v>
      </c>
      <c r="CD67" s="111">
        <f t="shared" si="37"/>
        <v>8.6666036368220354</v>
      </c>
      <c r="CE67" s="110">
        <v>6</v>
      </c>
      <c r="CF67" s="111">
        <f t="shared" si="38"/>
        <v>61.601642710472284</v>
      </c>
      <c r="CG67" s="110">
        <v>26</v>
      </c>
      <c r="CH67" s="111">
        <f t="shared" si="39"/>
        <v>27.81730450319364</v>
      </c>
      <c r="CI67" s="110">
        <v>46</v>
      </c>
      <c r="CJ67" s="111">
        <f t="shared" si="40"/>
        <v>39.154267815191858</v>
      </c>
      <c r="CK67" s="110">
        <v>272</v>
      </c>
      <c r="CL67" s="111">
        <f t="shared" si="41"/>
        <v>160.13187330742963</v>
      </c>
      <c r="CM67" s="110">
        <v>26</v>
      </c>
      <c r="CN67" s="111">
        <f t="shared" si="42"/>
        <v>14.51646222649031</v>
      </c>
      <c r="CO67" s="110">
        <v>66</v>
      </c>
      <c r="CP67" s="111">
        <f t="shared" si="43"/>
        <v>119.4894541504481</v>
      </c>
      <c r="CQ67" s="110">
        <v>14</v>
      </c>
      <c r="CR67" s="111">
        <f t="shared" si="44"/>
        <v>28.446033810143042</v>
      </c>
      <c r="CS67" s="110">
        <v>19</v>
      </c>
      <c r="CT67" s="111">
        <f t="shared" si="45"/>
        <v>63.331222292590247</v>
      </c>
      <c r="CU67" s="110">
        <v>28</v>
      </c>
      <c r="CV67" s="111">
        <f t="shared" si="46"/>
        <v>14.142842711384988</v>
      </c>
      <c r="CW67" s="110">
        <v>19</v>
      </c>
      <c r="CX67" s="111">
        <f t="shared" si="47"/>
        <v>14.685536292597716</v>
      </c>
      <c r="CY67" s="110">
        <v>6</v>
      </c>
      <c r="CZ67" s="111">
        <f t="shared" si="48"/>
        <v>16.316319038424933</v>
      </c>
      <c r="DA67" s="110">
        <v>31</v>
      </c>
      <c r="DB67" s="111">
        <f t="shared" si="49"/>
        <v>16.783337935216313</v>
      </c>
      <c r="DC67" s="110">
        <v>63</v>
      </c>
      <c r="DD67" s="111">
        <f t="shared" si="50"/>
        <v>37.30790868445208</v>
      </c>
      <c r="DE67" s="110">
        <v>4</v>
      </c>
      <c r="DF67" s="111">
        <f t="shared" si="51"/>
        <v>19.805902158843335</v>
      </c>
      <c r="DG67" s="110">
        <v>1</v>
      </c>
      <c r="DH67" s="111">
        <f t="shared" si="52"/>
        <v>5.8068637129086573</v>
      </c>
      <c r="DI67" s="110">
        <v>3</v>
      </c>
      <c r="DJ67" s="111">
        <f t="shared" si="53"/>
        <v>20.151810304292333</v>
      </c>
      <c r="DK67" s="110">
        <v>4</v>
      </c>
      <c r="DL67" s="111">
        <f t="shared" si="54"/>
        <v>6.1863004376807567</v>
      </c>
      <c r="DM67" s="110">
        <v>19</v>
      </c>
      <c r="DN67" s="111">
        <f t="shared" si="55"/>
        <v>166.9449081803005</v>
      </c>
      <c r="DO67" s="110">
        <v>68</v>
      </c>
      <c r="DP67" s="111">
        <f t="shared" si="56"/>
        <v>60.664454198337076</v>
      </c>
      <c r="DQ67" s="110">
        <v>2</v>
      </c>
      <c r="DR67" s="111">
        <f t="shared" si="57"/>
        <v>26.239832065074783</v>
      </c>
      <c r="DS67" s="110">
        <v>4</v>
      </c>
      <c r="DT67" s="111">
        <f t="shared" si="58"/>
        <v>130.97576948264572</v>
      </c>
      <c r="DU67" s="110">
        <v>8</v>
      </c>
      <c r="DV67" s="111">
        <f t="shared" si="59"/>
        <v>26.26826465276638</v>
      </c>
      <c r="DW67" s="110">
        <v>6</v>
      </c>
      <c r="DX67" s="111">
        <f t="shared" si="60"/>
        <v>37.390166386240416</v>
      </c>
      <c r="DY67" s="110">
        <v>72</v>
      </c>
      <c r="DZ67" s="111">
        <f t="shared" si="61"/>
        <v>62.970089207626373</v>
      </c>
      <c r="EA67" s="110">
        <v>2</v>
      </c>
      <c r="EB67" s="111">
        <f t="shared" si="62"/>
        <v>17.909913136921286</v>
      </c>
      <c r="EC67" s="110">
        <v>10</v>
      </c>
      <c r="ED67" s="111">
        <f t="shared" si="63"/>
        <v>27.564915375709798</v>
      </c>
      <c r="EE67" s="110">
        <v>17</v>
      </c>
      <c r="EF67" s="111">
        <f t="shared" si="64"/>
        <v>84.329579840269858</v>
      </c>
      <c r="EG67" s="110">
        <v>0</v>
      </c>
      <c r="EH67" s="111">
        <f t="shared" si="65"/>
        <v>0</v>
      </c>
      <c r="EI67" s="110">
        <v>40</v>
      </c>
      <c r="EJ67" s="111">
        <f t="shared" si="66"/>
        <v>136.15167296368156</v>
      </c>
      <c r="EK67" s="110">
        <v>19</v>
      </c>
      <c r="EL67" s="111">
        <f t="shared" si="67"/>
        <v>53.360294324149748</v>
      </c>
      <c r="EM67" s="110">
        <v>35</v>
      </c>
      <c r="EN67" s="111">
        <f t="shared" si="68"/>
        <v>77.619089860729176</v>
      </c>
      <c r="EO67" s="110">
        <v>1</v>
      </c>
      <c r="EP67" s="111">
        <f t="shared" si="69"/>
        <v>26.666666666666668</v>
      </c>
      <c r="EQ67" s="110">
        <v>12</v>
      </c>
      <c r="ER67" s="111">
        <f t="shared" si="70"/>
        <v>6.8193442063988172</v>
      </c>
      <c r="ES67" s="110">
        <v>35</v>
      </c>
      <c r="ET67" s="111">
        <f t="shared" si="71"/>
        <v>14.710085234436731</v>
      </c>
      <c r="EU67" s="110">
        <v>28</v>
      </c>
      <c r="EV67" s="111">
        <f t="shared" si="72"/>
        <v>64.835826425230394</v>
      </c>
      <c r="EW67" s="110">
        <v>36</v>
      </c>
      <c r="EX67" s="111">
        <f t="shared" si="73"/>
        <v>12.432184162088054</v>
      </c>
      <c r="EY67" s="110">
        <v>50</v>
      </c>
      <c r="EZ67" s="111">
        <f t="shared" si="74"/>
        <v>50.189717130754254</v>
      </c>
      <c r="FA67" s="110">
        <v>38</v>
      </c>
      <c r="FB67" s="111">
        <f t="shared" si="75"/>
        <v>23.924800574195213</v>
      </c>
      <c r="FC67" s="110">
        <v>8</v>
      </c>
      <c r="FD67" s="111">
        <f t="shared" si="97"/>
        <v>124.01178111920632</v>
      </c>
      <c r="FE67" s="110">
        <f t="shared" si="77"/>
        <v>2176</v>
      </c>
      <c r="FF67" s="111">
        <f t="shared" si="97"/>
        <v>32.726400971204079</v>
      </c>
      <c r="FG67" s="57">
        <f t="shared" si="78"/>
        <v>1311</v>
      </c>
      <c r="FH67" s="111">
        <f t="shared" si="97"/>
        <v>26.15646072560536</v>
      </c>
      <c r="FJ67" s="59" t="s">
        <v>1842</v>
      </c>
      <c r="FK67" s="60">
        <f t="shared" si="79"/>
        <v>61</v>
      </c>
      <c r="FL67" s="61">
        <f t="shared" si="80"/>
        <v>37.362341210049863</v>
      </c>
      <c r="FN67" s="60">
        <f t="shared" si="81"/>
        <v>4</v>
      </c>
      <c r="FO67" s="61">
        <f t="shared" si="82"/>
        <v>6.1863004376807567</v>
      </c>
      <c r="FQ67" s="68">
        <f t="shared" si="83"/>
        <v>503.95290507515347</v>
      </c>
      <c r="FS67" s="63"/>
      <c r="FT67" s="62" t="s">
        <v>92</v>
      </c>
      <c r="FU67" s="63">
        <f t="shared" si="84"/>
        <v>312.22669232114748</v>
      </c>
      <c r="FV67" s="63">
        <f t="shared" si="85"/>
        <v>312.23309232114747</v>
      </c>
      <c r="FW67" s="63">
        <f t="shared" si="86"/>
        <v>8</v>
      </c>
      <c r="FX67" s="49" t="str">
        <f t="shared" si="87"/>
        <v xml:space="preserve">Indigo </v>
      </c>
      <c r="FY67" s="49">
        <f t="shared" si="88"/>
        <v>111.90293892455387</v>
      </c>
      <c r="FZ67" s="63"/>
      <c r="GC67" s="62" t="s">
        <v>92</v>
      </c>
    </row>
    <row r="68" spans="1:185" ht="14.25" customHeight="1">
      <c r="A68" s="55">
        <v>65</v>
      </c>
      <c r="B68" s="109" t="s">
        <v>1843</v>
      </c>
      <c r="C68" s="110">
        <v>2</v>
      </c>
      <c r="D68" s="111">
        <f t="shared" si="95"/>
        <v>15.30338970081873</v>
      </c>
      <c r="E68" s="110">
        <v>3</v>
      </c>
      <c r="F68" s="111">
        <f t="shared" si="95"/>
        <v>25.163563160543532</v>
      </c>
      <c r="G68" s="110">
        <v>9</v>
      </c>
      <c r="H68" s="111">
        <f t="shared" si="1"/>
        <v>7.9517241988637872</v>
      </c>
      <c r="I68" s="110">
        <v>7</v>
      </c>
      <c r="J68" s="111">
        <f t="shared" si="2"/>
        <v>5.4101262105157399</v>
      </c>
      <c r="K68" s="110">
        <v>2</v>
      </c>
      <c r="L68" s="111">
        <f t="shared" si="3"/>
        <v>5.1513200257566005</v>
      </c>
      <c r="M68" s="110">
        <v>9</v>
      </c>
      <c r="N68" s="111">
        <f t="shared" si="4"/>
        <v>15.90583744234134</v>
      </c>
      <c r="O68" s="110">
        <v>1</v>
      </c>
      <c r="P68" s="111">
        <f t="shared" si="5"/>
        <v>0.9471490812653911</v>
      </c>
      <c r="Q68" s="110">
        <v>1</v>
      </c>
      <c r="R68" s="111">
        <f t="shared" si="6"/>
        <v>7.0766400113226231</v>
      </c>
      <c r="S68" s="110">
        <v>4</v>
      </c>
      <c r="T68" s="111">
        <f t="shared" si="7"/>
        <v>2.2645953168168846</v>
      </c>
      <c r="U68" s="110">
        <v>6</v>
      </c>
      <c r="V68" s="111">
        <f t="shared" si="8"/>
        <v>2.9750099166997224</v>
      </c>
      <c r="W68" s="110">
        <v>0</v>
      </c>
      <c r="X68" s="111">
        <f t="shared" si="9"/>
        <v>0</v>
      </c>
      <c r="Y68" s="110">
        <v>5</v>
      </c>
      <c r="Z68" s="111">
        <f t="shared" si="10"/>
        <v>13.240824108892536</v>
      </c>
      <c r="AA68" s="110">
        <v>2</v>
      </c>
      <c r="AB68" s="111">
        <f t="shared" si="11"/>
        <v>1.6852749104697704</v>
      </c>
      <c r="AC68" s="110">
        <v>6</v>
      </c>
      <c r="AD68" s="111">
        <f t="shared" si="12"/>
        <v>1.6266290011684619</v>
      </c>
      <c r="AE68" s="110">
        <v>3</v>
      </c>
      <c r="AF68" s="111">
        <f t="shared" si="13"/>
        <v>22.80675079823628</v>
      </c>
      <c r="AG68" s="110">
        <v>15</v>
      </c>
      <c r="AH68" s="111">
        <f t="shared" si="14"/>
        <v>69.663756269738059</v>
      </c>
      <c r="AI68" s="110">
        <v>3</v>
      </c>
      <c r="AJ68" s="111">
        <f t="shared" si="15"/>
        <v>18.971732119142477</v>
      </c>
      <c r="AK68" s="110">
        <v>4</v>
      </c>
      <c r="AL68" s="111">
        <f t="shared" si="16"/>
        <v>2.4615233137026848</v>
      </c>
      <c r="AM68" s="110">
        <v>6</v>
      </c>
      <c r="AN68" s="111">
        <f t="shared" si="17"/>
        <v>12.402844385645777</v>
      </c>
      <c r="AO68" s="110">
        <v>11</v>
      </c>
      <c r="AP68" s="111">
        <f t="shared" si="18"/>
        <v>7.7384679240504539</v>
      </c>
      <c r="AQ68" s="110">
        <v>6</v>
      </c>
      <c r="AR68" s="111">
        <f t="shared" si="19"/>
        <v>57.482276298141407</v>
      </c>
      <c r="AS68" s="110">
        <v>0</v>
      </c>
      <c r="AT68" s="111">
        <f t="shared" si="20"/>
        <v>0</v>
      </c>
      <c r="AU68" s="110">
        <v>5</v>
      </c>
      <c r="AV68" s="111">
        <f t="shared" si="21"/>
        <v>25.563679124699625</v>
      </c>
      <c r="AW68" s="110">
        <v>0</v>
      </c>
      <c r="AX68" s="111">
        <f t="shared" si="22"/>
        <v>0</v>
      </c>
      <c r="AY68" s="110">
        <v>9</v>
      </c>
      <c r="AZ68" s="111">
        <f t="shared" si="23"/>
        <v>7.4146084262905534</v>
      </c>
      <c r="BA68" s="110">
        <v>11</v>
      </c>
      <c r="BB68" s="111">
        <f t="shared" si="24"/>
        <v>6.7374713657466954</v>
      </c>
      <c r="BC68" s="110">
        <v>20</v>
      </c>
      <c r="BD68" s="111">
        <f t="shared" si="25"/>
        <v>7.4209299909464645</v>
      </c>
      <c r="BE68" s="110">
        <v>7</v>
      </c>
      <c r="BF68" s="111">
        <f t="shared" si="26"/>
        <v>10.481238582936543</v>
      </c>
      <c r="BG68" s="110">
        <v>3</v>
      </c>
      <c r="BH68" s="111">
        <f t="shared" si="27"/>
        <v>18.426386585590567</v>
      </c>
      <c r="BI68" s="110">
        <v>1</v>
      </c>
      <c r="BJ68" s="111">
        <f t="shared" si="28"/>
        <v>17.972681524083395</v>
      </c>
      <c r="BK68" s="110">
        <v>9</v>
      </c>
      <c r="BL68" s="111">
        <f t="shared" si="29"/>
        <v>9.3441448550100201</v>
      </c>
      <c r="BM68" s="110">
        <v>6</v>
      </c>
      <c r="BN68" s="111">
        <f t="shared" si="30"/>
        <v>30.058614297880869</v>
      </c>
      <c r="BO68" s="110">
        <v>11</v>
      </c>
      <c r="BP68" s="111">
        <f t="shared" si="31"/>
        <v>4.5130426933838796</v>
      </c>
      <c r="BQ68" s="110">
        <v>3</v>
      </c>
      <c r="BR68" s="111">
        <f t="shared" si="32"/>
        <v>17.66888509335061</v>
      </c>
      <c r="BS68" s="110">
        <v>8</v>
      </c>
      <c r="BT68" s="111">
        <f t="shared" si="33"/>
        <v>4.8579062424095216</v>
      </c>
      <c r="BU68" s="110">
        <v>1</v>
      </c>
      <c r="BV68" s="111">
        <f t="shared" si="34"/>
        <v>0.61436760071020891</v>
      </c>
      <c r="BW68" s="110">
        <v>10</v>
      </c>
      <c r="BX68" s="111">
        <f t="shared" si="96"/>
        <v>13.130941751142393</v>
      </c>
      <c r="BY68" s="110">
        <v>0</v>
      </c>
      <c r="BZ68" s="111">
        <f t="shared" si="96"/>
        <v>0</v>
      </c>
      <c r="CA68" s="110">
        <v>4</v>
      </c>
      <c r="CB68" s="111">
        <f t="shared" si="36"/>
        <v>7.7305142724619751</v>
      </c>
      <c r="CC68" s="110">
        <v>4</v>
      </c>
      <c r="CD68" s="111">
        <f t="shared" si="37"/>
        <v>3.1514922315716491</v>
      </c>
      <c r="CE68" s="110">
        <v>2</v>
      </c>
      <c r="CF68" s="111">
        <f t="shared" si="38"/>
        <v>20.533880903490758</v>
      </c>
      <c r="CG68" s="110">
        <v>5</v>
      </c>
      <c r="CH68" s="111">
        <f t="shared" si="39"/>
        <v>5.3494816352295462</v>
      </c>
      <c r="CI68" s="110">
        <v>4</v>
      </c>
      <c r="CJ68" s="111">
        <f t="shared" si="40"/>
        <v>3.4047189404514655</v>
      </c>
      <c r="CK68" s="110">
        <v>45</v>
      </c>
      <c r="CL68" s="111">
        <f t="shared" si="41"/>
        <v>26.492405510420348</v>
      </c>
      <c r="CM68" s="110">
        <v>3</v>
      </c>
      <c r="CN68" s="111">
        <f t="shared" si="42"/>
        <v>1.6749764107488818</v>
      </c>
      <c r="CO68" s="110">
        <v>9</v>
      </c>
      <c r="CP68" s="111">
        <f t="shared" si="43"/>
        <v>16.294016475061103</v>
      </c>
      <c r="CQ68" s="110">
        <v>10</v>
      </c>
      <c r="CR68" s="111">
        <f t="shared" si="44"/>
        <v>20.318595578673602</v>
      </c>
      <c r="CS68" s="110">
        <v>8</v>
      </c>
      <c r="CT68" s="111">
        <f t="shared" si="45"/>
        <v>26.665777807406421</v>
      </c>
      <c r="CU68" s="110">
        <v>3</v>
      </c>
      <c r="CV68" s="111">
        <f t="shared" si="46"/>
        <v>1.5153045762198201</v>
      </c>
      <c r="CW68" s="110">
        <v>4</v>
      </c>
      <c r="CX68" s="111">
        <f t="shared" si="47"/>
        <v>3.0916918510732034</v>
      </c>
      <c r="CY68" s="110">
        <v>0</v>
      </c>
      <c r="CZ68" s="111">
        <f t="shared" si="48"/>
        <v>0</v>
      </c>
      <c r="DA68" s="110">
        <v>4</v>
      </c>
      <c r="DB68" s="111">
        <f t="shared" si="49"/>
        <v>2.1655919916408148</v>
      </c>
      <c r="DC68" s="110">
        <v>11</v>
      </c>
      <c r="DD68" s="111">
        <f t="shared" si="50"/>
        <v>6.5140792941106804</v>
      </c>
      <c r="DE68" s="110">
        <v>3</v>
      </c>
      <c r="DF68" s="111">
        <f t="shared" si="51"/>
        <v>14.854426619132502</v>
      </c>
      <c r="DG68" s="110">
        <v>0</v>
      </c>
      <c r="DH68" s="111">
        <f t="shared" si="52"/>
        <v>0</v>
      </c>
      <c r="DI68" s="110">
        <v>1</v>
      </c>
      <c r="DJ68" s="111">
        <f t="shared" si="53"/>
        <v>6.7172701014307785</v>
      </c>
      <c r="DK68" s="110">
        <v>2</v>
      </c>
      <c r="DL68" s="111">
        <f t="shared" si="54"/>
        <v>3.0931502188403783</v>
      </c>
      <c r="DM68" s="110">
        <v>3</v>
      </c>
      <c r="DN68" s="111">
        <f t="shared" si="55"/>
        <v>26.359722344257971</v>
      </c>
      <c r="DO68" s="110">
        <v>11</v>
      </c>
      <c r="DP68" s="111">
        <f t="shared" si="56"/>
        <v>9.8133675909074682</v>
      </c>
      <c r="DQ68" s="110">
        <v>1</v>
      </c>
      <c r="DR68" s="111">
        <f t="shared" si="57"/>
        <v>13.119916032537391</v>
      </c>
      <c r="DS68" s="110">
        <v>0</v>
      </c>
      <c r="DT68" s="111">
        <f t="shared" si="58"/>
        <v>0</v>
      </c>
      <c r="DU68" s="110">
        <v>4</v>
      </c>
      <c r="DV68" s="111">
        <f t="shared" si="59"/>
        <v>13.13413232638319</v>
      </c>
      <c r="DW68" s="110">
        <v>6</v>
      </c>
      <c r="DX68" s="111">
        <f t="shared" si="60"/>
        <v>37.390166386240416</v>
      </c>
      <c r="DY68" s="110">
        <v>4</v>
      </c>
      <c r="DZ68" s="111">
        <f t="shared" si="61"/>
        <v>3.498338289312577</v>
      </c>
      <c r="EA68" s="110">
        <v>0</v>
      </c>
      <c r="EB68" s="111">
        <f t="shared" si="62"/>
        <v>0</v>
      </c>
      <c r="EC68" s="110">
        <v>4</v>
      </c>
      <c r="ED68" s="111">
        <f t="shared" si="63"/>
        <v>11.025966150283919</v>
      </c>
      <c r="EE68" s="110">
        <v>15</v>
      </c>
      <c r="EF68" s="111">
        <f t="shared" si="64"/>
        <v>74.408452800238109</v>
      </c>
      <c r="EG68" s="110">
        <v>0</v>
      </c>
      <c r="EH68" s="111">
        <f t="shared" si="65"/>
        <v>0</v>
      </c>
      <c r="EI68" s="110">
        <v>1</v>
      </c>
      <c r="EJ68" s="111">
        <f t="shared" si="66"/>
        <v>3.4037918240920386</v>
      </c>
      <c r="EK68" s="110">
        <v>3</v>
      </c>
      <c r="EL68" s="111">
        <f t="shared" si="67"/>
        <v>8.4253096301289059</v>
      </c>
      <c r="EM68" s="110">
        <v>6</v>
      </c>
      <c r="EN68" s="111">
        <f t="shared" si="68"/>
        <v>13.306129690410717</v>
      </c>
      <c r="EO68" s="110">
        <v>2</v>
      </c>
      <c r="EP68" s="111">
        <f t="shared" si="69"/>
        <v>53.333333333333336</v>
      </c>
      <c r="EQ68" s="110">
        <v>0</v>
      </c>
      <c r="ER68" s="111">
        <f t="shared" si="70"/>
        <v>0</v>
      </c>
      <c r="ES68" s="110">
        <v>6</v>
      </c>
      <c r="ET68" s="111">
        <f t="shared" si="71"/>
        <v>2.5217288973320109</v>
      </c>
      <c r="EU68" s="110">
        <v>4</v>
      </c>
      <c r="EV68" s="111">
        <f t="shared" si="72"/>
        <v>9.2622609178900568</v>
      </c>
      <c r="EW68" s="110">
        <v>6</v>
      </c>
      <c r="EX68" s="111">
        <f t="shared" si="73"/>
        <v>2.0720306936813424</v>
      </c>
      <c r="EY68" s="110">
        <v>7</v>
      </c>
      <c r="EZ68" s="111">
        <f t="shared" si="74"/>
        <v>7.0265603983055955</v>
      </c>
      <c r="FA68" s="110">
        <v>4</v>
      </c>
      <c r="FB68" s="111">
        <f t="shared" si="75"/>
        <v>2.5184000604416013</v>
      </c>
      <c r="FC68" s="110">
        <v>1</v>
      </c>
      <c r="FD68" s="111">
        <f t="shared" si="97"/>
        <v>15.50147263990079</v>
      </c>
      <c r="FE68" s="110">
        <f t="shared" si="77"/>
        <v>419</v>
      </c>
      <c r="FF68" s="111">
        <f t="shared" si="97"/>
        <v>6.3016369517162261</v>
      </c>
      <c r="FG68" s="57">
        <f t="shared" si="78"/>
        <v>204</v>
      </c>
      <c r="FH68" s="111">
        <f t="shared" si="97"/>
        <v>4.070112881787562</v>
      </c>
      <c r="FJ68" s="59" t="s">
        <v>1843</v>
      </c>
      <c r="FK68" s="60">
        <f t="shared" si="79"/>
        <v>11</v>
      </c>
      <c r="FL68" s="61">
        <f t="shared" si="80"/>
        <v>6.7374713657466954</v>
      </c>
      <c r="FN68" s="60">
        <f t="shared" si="81"/>
        <v>2</v>
      </c>
      <c r="FO68" s="61">
        <f t="shared" si="82"/>
        <v>3.0931502188403783</v>
      </c>
      <c r="FQ68" s="68">
        <f t="shared" si="83"/>
        <v>117.81908051890777</v>
      </c>
      <c r="FS68" s="63"/>
      <c r="FT68" s="62" t="s">
        <v>93</v>
      </c>
      <c r="FU68" s="63">
        <f t="shared" si="84"/>
        <v>134.32434852690963</v>
      </c>
      <c r="FV68" s="63">
        <f t="shared" si="85"/>
        <v>134.33084852690962</v>
      </c>
      <c r="FW68" s="63">
        <f t="shared" si="86"/>
        <v>56</v>
      </c>
      <c r="FX68" s="49" t="str">
        <f t="shared" si="87"/>
        <v xml:space="preserve">Manningham </v>
      </c>
      <c r="FY68" s="49">
        <f t="shared" si="88"/>
        <v>111.87797422079353</v>
      </c>
      <c r="FZ68" s="63"/>
      <c r="GC68" s="62" t="s">
        <v>93</v>
      </c>
    </row>
    <row r="69" spans="1:185" ht="14.25" customHeight="1">
      <c r="A69" s="55">
        <v>66</v>
      </c>
      <c r="B69" s="109" t="s">
        <v>1844</v>
      </c>
      <c r="C69" s="110">
        <v>0</v>
      </c>
      <c r="D69" s="111">
        <f t="shared" ref="D69:F84" si="98">C69/C$1*100000</f>
        <v>0</v>
      </c>
      <c r="E69" s="110">
        <v>3</v>
      </c>
      <c r="F69" s="111">
        <f t="shared" si="98"/>
        <v>25.163563160543532</v>
      </c>
      <c r="G69" s="110">
        <v>22</v>
      </c>
      <c r="H69" s="111">
        <f t="shared" ref="H69:H109" si="99">G69/G$1*100000</f>
        <v>19.437548041667032</v>
      </c>
      <c r="I69" s="110">
        <v>34</v>
      </c>
      <c r="J69" s="111">
        <f t="shared" ref="J69:J109" si="100">I69/I$1*100000</f>
        <v>26.277755879647877</v>
      </c>
      <c r="K69" s="110">
        <v>4</v>
      </c>
      <c r="L69" s="111">
        <f t="shared" ref="L69:L109" si="101">K69/K$1*100000</f>
        <v>10.302640051513201</v>
      </c>
      <c r="M69" s="110">
        <v>5</v>
      </c>
      <c r="N69" s="111">
        <f t="shared" ref="N69:N109" si="102">M69/M$1*100000</f>
        <v>8.8365763568562983</v>
      </c>
      <c r="O69" s="110">
        <v>18</v>
      </c>
      <c r="P69" s="111">
        <f t="shared" ref="P69:P109" si="103">O69/O$1*100000</f>
        <v>17.048683462777038</v>
      </c>
      <c r="Q69" s="110">
        <v>5</v>
      </c>
      <c r="R69" s="111">
        <f t="shared" ref="R69:R109" si="104">Q69/Q$1*100000</f>
        <v>35.38320005661312</v>
      </c>
      <c r="S69" s="110">
        <v>16</v>
      </c>
      <c r="T69" s="111">
        <f t="shared" ref="T69:T109" si="105">S69/S$1*100000</f>
        <v>9.0583812672675386</v>
      </c>
      <c r="U69" s="110">
        <v>53</v>
      </c>
      <c r="V69" s="111">
        <f t="shared" ref="V69:V109" si="106">U69/U$1*100000</f>
        <v>26.279254264180878</v>
      </c>
      <c r="W69" s="110">
        <v>0</v>
      </c>
      <c r="X69" s="111">
        <f t="shared" ref="X69:X109" si="107">W69/W$1*100000</f>
        <v>0</v>
      </c>
      <c r="Y69" s="110">
        <v>5</v>
      </c>
      <c r="Z69" s="111">
        <f t="shared" ref="Z69:Z109" si="108">Y69/Y$1*100000</f>
        <v>13.240824108892536</v>
      </c>
      <c r="AA69" s="110">
        <v>63</v>
      </c>
      <c r="AB69" s="111">
        <f t="shared" ref="AB69:AB109" si="109">AA69/AA$1*100000</f>
        <v>53.086159679797767</v>
      </c>
      <c r="AC69" s="110">
        <v>39</v>
      </c>
      <c r="AD69" s="111">
        <f t="shared" ref="AD69:AD109" si="110">AC69/AC$1*100000</f>
        <v>10.573088507595003</v>
      </c>
      <c r="AE69" s="110">
        <v>0</v>
      </c>
      <c r="AF69" s="111">
        <f t="shared" ref="AF69:AF109" si="111">AE69/AE$1*100000</f>
        <v>0</v>
      </c>
      <c r="AG69" s="110">
        <v>2</v>
      </c>
      <c r="AH69" s="111">
        <f t="shared" ref="AH69:AH109" si="112">AG69/AG$1*100000</f>
        <v>9.2885008359650758</v>
      </c>
      <c r="AI69" s="110">
        <v>0</v>
      </c>
      <c r="AJ69" s="111">
        <f t="shared" ref="AJ69:AJ109" si="113">AI69/AI$1*100000</f>
        <v>0</v>
      </c>
      <c r="AK69" s="110">
        <v>51</v>
      </c>
      <c r="AL69" s="111">
        <f t="shared" ref="AL69:AL109" si="114">AK69/AK$1*100000</f>
        <v>31.384422249709235</v>
      </c>
      <c r="AM69" s="110">
        <v>2</v>
      </c>
      <c r="AN69" s="111">
        <f t="shared" ref="AN69:AN109" si="115">AM69/AM$1*100000</f>
        <v>4.1342814618819252</v>
      </c>
      <c r="AO69" s="110">
        <v>19</v>
      </c>
      <c r="AP69" s="111">
        <f t="shared" ref="AP69:AP109" si="116">AO69/AO$1*100000</f>
        <v>13.366444596087151</v>
      </c>
      <c r="AQ69" s="110">
        <v>0</v>
      </c>
      <c r="AR69" s="111">
        <f t="shared" ref="AR69:AR109" si="117">AQ69/AQ$1*100000</f>
        <v>0</v>
      </c>
      <c r="AS69" s="110">
        <v>18</v>
      </c>
      <c r="AT69" s="111">
        <f t="shared" ref="AT69:AT109" si="118">AS69/AS$1*100000</f>
        <v>11.603695132249893</v>
      </c>
      <c r="AU69" s="110">
        <v>2</v>
      </c>
      <c r="AV69" s="111">
        <f t="shared" ref="AV69:AV109" si="119">AU69/AU$1*100000</f>
        <v>10.225471649879852</v>
      </c>
      <c r="AW69" s="110">
        <v>0</v>
      </c>
      <c r="AX69" s="111">
        <f t="shared" ref="AX69:AX109" si="120">AW69/AW$1*100000</f>
        <v>0</v>
      </c>
      <c r="AY69" s="110">
        <v>7</v>
      </c>
      <c r="AZ69" s="111">
        <f t="shared" ref="AZ69:AZ109" si="121">AY69/AY$1*100000</f>
        <v>5.7669176648926532</v>
      </c>
      <c r="BA69" s="110">
        <v>63</v>
      </c>
      <c r="BB69" s="111">
        <f t="shared" ref="BB69:BB109" si="122">BA69/BA$1*100000</f>
        <v>38.587336003821981</v>
      </c>
      <c r="BC69" s="110">
        <v>37</v>
      </c>
      <c r="BD69" s="111">
        <f t="shared" ref="BD69:BD109" si="123">BC69/BC$1*100000</f>
        <v>13.728720483250962</v>
      </c>
      <c r="BE69" s="110">
        <v>12</v>
      </c>
      <c r="BF69" s="111">
        <f t="shared" ref="BF69:BF109" si="124">BE69/BE$1*100000</f>
        <v>17.967837570748362</v>
      </c>
      <c r="BG69" s="110">
        <v>1</v>
      </c>
      <c r="BH69" s="111">
        <f t="shared" ref="BH69:BH109" si="125">BG69/BG$1*100000</f>
        <v>6.1421288618635224</v>
      </c>
      <c r="BI69" s="110">
        <v>2</v>
      </c>
      <c r="BJ69" s="111">
        <f t="shared" ref="BJ69:BJ109" si="126">BI69/BI$1*100000</f>
        <v>35.94536304816679</v>
      </c>
      <c r="BK69" s="110">
        <v>11</v>
      </c>
      <c r="BL69" s="111">
        <f t="shared" ref="BL69:BL109" si="127">BK69/BK$1*100000</f>
        <v>11.420621489456691</v>
      </c>
      <c r="BM69" s="110">
        <v>2</v>
      </c>
      <c r="BN69" s="111">
        <f t="shared" ref="BN69:BN109" si="128">BM69/BM$1*100000</f>
        <v>10.019538099293623</v>
      </c>
      <c r="BO69" s="110">
        <v>31</v>
      </c>
      <c r="BP69" s="111">
        <f t="shared" ref="BP69:BP109" si="129">BO69/BO$1*100000</f>
        <v>12.71857486317275</v>
      </c>
      <c r="BQ69" s="110">
        <v>1</v>
      </c>
      <c r="BR69" s="111">
        <f t="shared" ref="BR69:BR109" si="130">BQ69/BQ$1*100000</f>
        <v>5.8896283644502034</v>
      </c>
      <c r="BS69" s="110">
        <v>18</v>
      </c>
      <c r="BT69" s="111">
        <f t="shared" ref="BT69:BT109" si="131">BS69/BS$1*100000</f>
        <v>10.930289045421423</v>
      </c>
      <c r="BU69" s="110">
        <v>21</v>
      </c>
      <c r="BV69" s="111">
        <f t="shared" ref="BV69:BV109" si="132">BU69/BU$1*100000</f>
        <v>12.901719614914388</v>
      </c>
      <c r="BW69" s="110">
        <v>15</v>
      </c>
      <c r="BX69" s="111">
        <f t="shared" ref="BX69:BZ84" si="133">BW69/BW$1*100000</f>
        <v>19.696412626713588</v>
      </c>
      <c r="BY69" s="110">
        <v>0</v>
      </c>
      <c r="BZ69" s="111">
        <f t="shared" si="133"/>
        <v>0</v>
      </c>
      <c r="CA69" s="110">
        <v>6</v>
      </c>
      <c r="CB69" s="111">
        <f t="shared" ref="CB69:CB109" si="134">CA69/CA$1*100000</f>
        <v>11.595771408692963</v>
      </c>
      <c r="CC69" s="110">
        <v>11</v>
      </c>
      <c r="CD69" s="111">
        <f t="shared" ref="CD69:CD109" si="135">CC69/CC$1*100000</f>
        <v>8.6666036368220354</v>
      </c>
      <c r="CE69" s="110">
        <v>0</v>
      </c>
      <c r="CF69" s="111">
        <f t="shared" ref="CF69:CF109" si="136">CE69/CE$1*100000</f>
        <v>0</v>
      </c>
      <c r="CG69" s="110">
        <v>30</v>
      </c>
      <c r="CH69" s="111">
        <f t="shared" ref="CH69:CH109" si="137">CG69/CG$1*100000</f>
        <v>32.096889811377281</v>
      </c>
      <c r="CI69" s="110">
        <v>17</v>
      </c>
      <c r="CJ69" s="111">
        <f t="shared" ref="CJ69:CJ109" si="138">CI69/CI$1*100000</f>
        <v>14.47005549691873</v>
      </c>
      <c r="CK69" s="110">
        <v>122</v>
      </c>
      <c r="CL69" s="111">
        <f t="shared" ref="CL69:CL109" si="139">CK69/CK$1*100000</f>
        <v>71.823854939361823</v>
      </c>
      <c r="CM69" s="110">
        <v>25</v>
      </c>
      <c r="CN69" s="111">
        <f t="shared" ref="CN69:CN109" si="140">CM69/CM$1*100000</f>
        <v>13.958136756240684</v>
      </c>
      <c r="CO69" s="110">
        <v>10</v>
      </c>
      <c r="CP69" s="111">
        <f t="shared" ref="CP69:CP109" si="141">CO69/CO$1*100000</f>
        <v>18.104462750067892</v>
      </c>
      <c r="CQ69" s="110">
        <v>5</v>
      </c>
      <c r="CR69" s="111">
        <f t="shared" ref="CR69:CR109" si="142">CQ69/CQ$1*100000</f>
        <v>10.159297789336801</v>
      </c>
      <c r="CS69" s="110">
        <v>4</v>
      </c>
      <c r="CT69" s="111">
        <f t="shared" ref="CT69:CT109" si="143">CS69/CS$1*100000</f>
        <v>13.332888903703211</v>
      </c>
      <c r="CU69" s="110">
        <v>33</v>
      </c>
      <c r="CV69" s="111">
        <f t="shared" ref="CV69:CV109" si="144">CU69/CU$1*100000</f>
        <v>16.668350338418023</v>
      </c>
      <c r="CW69" s="110">
        <v>20</v>
      </c>
      <c r="CX69" s="111">
        <f t="shared" ref="CX69:CX109" si="145">CW69/CW$1*100000</f>
        <v>15.458459255366018</v>
      </c>
      <c r="CY69" s="110">
        <v>3</v>
      </c>
      <c r="CZ69" s="111">
        <f t="shared" ref="CZ69:CZ109" si="146">CY69/CY$1*100000</f>
        <v>8.1581595192124663</v>
      </c>
      <c r="DA69" s="110">
        <v>33</v>
      </c>
      <c r="DB69" s="111">
        <f t="shared" ref="DB69:DB109" si="147">DA69/DA$1*100000</f>
        <v>17.866133931036721</v>
      </c>
      <c r="DC69" s="110">
        <v>11</v>
      </c>
      <c r="DD69" s="111">
        <f t="shared" ref="DD69:DD109" si="148">DC69/DC$1*100000</f>
        <v>6.5140792941106804</v>
      </c>
      <c r="DE69" s="110">
        <v>3</v>
      </c>
      <c r="DF69" s="111">
        <f t="shared" ref="DF69:DF109" si="149">DE69/DE$1*100000</f>
        <v>14.854426619132502</v>
      </c>
      <c r="DG69" s="110">
        <v>0</v>
      </c>
      <c r="DH69" s="111">
        <f t="shared" ref="DH69:DH109" si="150">DG69/DG$1*100000</f>
        <v>0</v>
      </c>
      <c r="DI69" s="110">
        <v>0</v>
      </c>
      <c r="DJ69" s="111">
        <f t="shared" ref="DJ69:DJ109" si="151">DI69/DI$1*100000</f>
        <v>0</v>
      </c>
      <c r="DK69" s="110">
        <v>2</v>
      </c>
      <c r="DL69" s="111">
        <f t="shared" ref="DL69:DL109" si="152">DK69/DK$1*100000</f>
        <v>3.0931502188403783</v>
      </c>
      <c r="DM69" s="110">
        <v>0</v>
      </c>
      <c r="DN69" s="111">
        <f t="shared" ref="DN69:DN109" si="153">DM69/DM$1*100000</f>
        <v>0</v>
      </c>
      <c r="DO69" s="110">
        <v>48</v>
      </c>
      <c r="DP69" s="111">
        <f t="shared" ref="DP69:DP109" si="154">DO69/DO$1*100000</f>
        <v>42.821967669414413</v>
      </c>
      <c r="DQ69" s="110">
        <v>0</v>
      </c>
      <c r="DR69" s="111">
        <f t="shared" ref="DR69:DR109" si="155">DQ69/DQ$1*100000</f>
        <v>0</v>
      </c>
      <c r="DS69" s="110">
        <v>1</v>
      </c>
      <c r="DT69" s="111">
        <f t="shared" ref="DT69:DT109" si="156">DS69/DS$1*100000</f>
        <v>32.743942370661429</v>
      </c>
      <c r="DU69" s="110">
        <v>0</v>
      </c>
      <c r="DV69" s="111">
        <f t="shared" ref="DV69:DV109" si="157">DU69/DU$1*100000</f>
        <v>0</v>
      </c>
      <c r="DW69" s="110">
        <v>2</v>
      </c>
      <c r="DX69" s="111">
        <f t="shared" ref="DX69:DX109" si="158">DW69/DW$1*100000</f>
        <v>12.463388795413472</v>
      </c>
      <c r="DY69" s="110">
        <v>35</v>
      </c>
      <c r="DZ69" s="111">
        <f t="shared" ref="DZ69:DZ109" si="159">DY69/DY$1*100000</f>
        <v>30.610460031485044</v>
      </c>
      <c r="EA69" s="110">
        <v>1</v>
      </c>
      <c r="EB69" s="111">
        <f t="shared" ref="EB69:EB109" si="160">EA69/EA$1*100000</f>
        <v>8.9549565684606431</v>
      </c>
      <c r="EC69" s="110">
        <v>1</v>
      </c>
      <c r="ED69" s="111">
        <f t="shared" ref="ED69:ED109" si="161">EC69/EC$1*100000</f>
        <v>2.7564915375709798</v>
      </c>
      <c r="EE69" s="110">
        <v>3</v>
      </c>
      <c r="EF69" s="111">
        <f t="shared" ref="EF69:EF109" si="162">EE69/EE$1*100000</f>
        <v>14.881690560047621</v>
      </c>
      <c r="EG69" s="110">
        <v>0</v>
      </c>
      <c r="EH69" s="111">
        <f t="shared" ref="EH69:EH109" si="163">EG69/EG$1*100000</f>
        <v>0</v>
      </c>
      <c r="EI69" s="110">
        <v>5</v>
      </c>
      <c r="EJ69" s="111">
        <f t="shared" ref="EJ69:EJ109" si="164">EI69/EI$1*100000</f>
        <v>17.018959120460195</v>
      </c>
      <c r="EK69" s="110">
        <v>3</v>
      </c>
      <c r="EL69" s="111">
        <f t="shared" ref="EL69:EL109" si="165">EK69/EK$1*100000</f>
        <v>8.4253096301289059</v>
      </c>
      <c r="EM69" s="110">
        <v>18</v>
      </c>
      <c r="EN69" s="111">
        <f t="shared" ref="EN69:EN109" si="166">EM69/EM$1*100000</f>
        <v>39.918389071232149</v>
      </c>
      <c r="EO69" s="110">
        <v>0</v>
      </c>
      <c r="EP69" s="111">
        <f t="shared" ref="EP69:EP109" si="167">EO69/EO$1*100000</f>
        <v>0</v>
      </c>
      <c r="EQ69" s="110">
        <v>16</v>
      </c>
      <c r="ER69" s="111">
        <f t="shared" ref="ER69:ER109" si="168">EQ69/EQ$1*100000</f>
        <v>9.0924589418650896</v>
      </c>
      <c r="ES69" s="110">
        <v>37</v>
      </c>
      <c r="ET69" s="111">
        <f t="shared" ref="ET69:ET109" si="169">ES69/ES$1*100000</f>
        <v>15.5506615335474</v>
      </c>
      <c r="EU69" s="110">
        <v>4</v>
      </c>
      <c r="EV69" s="111">
        <f t="shared" ref="EV69:EV109" si="170">EU69/EU$1*100000</f>
        <v>9.2622609178900568</v>
      </c>
      <c r="EW69" s="110">
        <v>61</v>
      </c>
      <c r="EX69" s="111">
        <f t="shared" ref="EX69:EX109" si="171">EW69/EW$1*100000</f>
        <v>21.065645385760316</v>
      </c>
      <c r="EY69" s="110">
        <v>35</v>
      </c>
      <c r="EZ69" s="111">
        <f t="shared" ref="EZ69:EZ109" si="172">EY69/EY$1*100000</f>
        <v>35.132801991527977</v>
      </c>
      <c r="FA69" s="110">
        <v>18</v>
      </c>
      <c r="FB69" s="111">
        <f t="shared" ref="FB69:FB109" si="173">FA69/FA$1*100000</f>
        <v>11.332800271987207</v>
      </c>
      <c r="FC69" s="110">
        <v>1</v>
      </c>
      <c r="FD69" s="111">
        <f t="shared" ref="FD69:FH84" si="174">FC69/FC$1*100000</f>
        <v>15.50147263990079</v>
      </c>
      <c r="FE69" s="110">
        <f t="shared" ref="FE69:FE108" si="175">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1206</v>
      </c>
      <c r="FF69" s="111">
        <f t="shared" si="174"/>
        <v>18.137885832386083</v>
      </c>
      <c r="FG69" s="57">
        <f t="shared" ref="FG69:FG108" si="176">SUM(I69,O69,S69,U69,AA69,AC69,AK69,AO69,AS69,BA69,BK69,BO69,BS69,BU69,CC69,CG69,CI69,CK69,CM69,CU69,CW69,DA69,DC69,DK69,DO69,DY69,EQ69,ES69,EW69,EY69,FA69)</f>
        <v>1009</v>
      </c>
      <c r="FH69" s="111">
        <f t="shared" si="174"/>
        <v>20.131097537861027</v>
      </c>
      <c r="FJ69" s="59" t="s">
        <v>1844</v>
      </c>
      <c r="FK69" s="60">
        <f t="shared" ref="FK69:FK109" si="177">VLOOKUP($A69,$A$4:$FH$115,2+$FK$2*2-1)</f>
        <v>63</v>
      </c>
      <c r="FL69" s="61">
        <f t="shared" ref="FL69:FL109" si="178">VLOOKUP($A69,$A$4:$FH$115,2+$FK$2*2)</f>
        <v>38.587336003821981</v>
      </c>
      <c r="FN69" s="60">
        <f t="shared" ref="FN69:FN109" si="179">VLOOKUP($A69,$A$4:$FH$115,2+$FN$2*2-1)</f>
        <v>2</v>
      </c>
      <c r="FO69" s="61">
        <f t="shared" ref="FO69:FO109" si="180">VLOOKUP($A69,$A$4:$FH$115,2+$FN$2*2)</f>
        <v>3.0931502188403783</v>
      </c>
      <c r="FQ69" s="68">
        <f t="shared" ref="FQ69:FQ109" si="181">IF(OR(FO69=0,FL69=0),"",(FL69-FO69)/FO69*100)</f>
        <v>1147.5092793355627</v>
      </c>
      <c r="FS69" s="63"/>
      <c r="FT69" s="62" t="s">
        <v>94</v>
      </c>
      <c r="FU69" s="63">
        <f t="shared" ref="FU69:FU82" si="182">VLOOKUP($FS$2,$A$4:$FD$109,3+A69*2-1)</f>
        <v>104.74667842769723</v>
      </c>
      <c r="FV69" s="63">
        <f t="shared" ref="FV69:FV82" si="183">FU69+0.0001*A69</f>
        <v>104.75327842769724</v>
      </c>
      <c r="FW69" s="63">
        <f t="shared" ref="FW69:FW82" si="184">RANK(FV69,FV$4:FV$82)</f>
        <v>69</v>
      </c>
      <c r="FX69" s="49" t="str">
        <f t="shared" ref="FX69:FX82" si="185">VLOOKUP(MATCH(A69,$FW$4:$FW$82,0),$A$4:$FU$82,176)</f>
        <v xml:space="preserve">Yarra Ranges </v>
      </c>
      <c r="FY69" s="49">
        <f t="shared" ref="FY69:FY82" si="186">VLOOKUP(MATCH(A69,$FW$4:$FW$82,0),$A$4:$FU$82,177)</f>
        <v>106.40240255365765</v>
      </c>
      <c r="FZ69" s="63"/>
      <c r="GC69" s="62" t="s">
        <v>94</v>
      </c>
    </row>
    <row r="70" spans="1:185" ht="14.25" customHeight="1">
      <c r="A70" s="55">
        <v>67</v>
      </c>
      <c r="B70" s="109" t="s">
        <v>1845</v>
      </c>
      <c r="C70" s="110">
        <v>1</v>
      </c>
      <c r="D70" s="111">
        <f t="shared" si="98"/>
        <v>7.6516948504093651</v>
      </c>
      <c r="E70" s="110">
        <v>1</v>
      </c>
      <c r="F70" s="111">
        <f t="shared" si="98"/>
        <v>8.3878543868478435</v>
      </c>
      <c r="G70" s="110">
        <v>2</v>
      </c>
      <c r="H70" s="111">
        <f t="shared" si="99"/>
        <v>1.7670498219697304</v>
      </c>
      <c r="I70" s="110">
        <v>7</v>
      </c>
      <c r="J70" s="111">
        <f t="shared" si="100"/>
        <v>5.4101262105157399</v>
      </c>
      <c r="K70" s="110">
        <v>1</v>
      </c>
      <c r="L70" s="111">
        <f t="shared" si="101"/>
        <v>2.5756600128783003</v>
      </c>
      <c r="M70" s="110">
        <v>0</v>
      </c>
      <c r="N70" s="111">
        <f t="shared" si="102"/>
        <v>0</v>
      </c>
      <c r="O70" s="110">
        <v>2</v>
      </c>
      <c r="P70" s="111">
        <f t="shared" si="103"/>
        <v>1.8942981625307822</v>
      </c>
      <c r="Q70" s="110">
        <v>0</v>
      </c>
      <c r="R70" s="111">
        <f t="shared" si="104"/>
        <v>0</v>
      </c>
      <c r="S70" s="110">
        <v>0</v>
      </c>
      <c r="T70" s="111">
        <f t="shared" si="105"/>
        <v>0</v>
      </c>
      <c r="U70" s="110">
        <v>2</v>
      </c>
      <c r="V70" s="111">
        <f t="shared" si="106"/>
        <v>0.99166997223324083</v>
      </c>
      <c r="W70" s="110">
        <v>0</v>
      </c>
      <c r="X70" s="111">
        <f t="shared" si="107"/>
        <v>0</v>
      </c>
      <c r="Y70" s="110">
        <v>0</v>
      </c>
      <c r="Z70" s="111">
        <f t="shared" si="108"/>
        <v>0</v>
      </c>
      <c r="AA70" s="110">
        <v>3</v>
      </c>
      <c r="AB70" s="111">
        <f t="shared" si="109"/>
        <v>2.5279123657046556</v>
      </c>
      <c r="AC70" s="110">
        <v>2</v>
      </c>
      <c r="AD70" s="111">
        <f t="shared" si="110"/>
        <v>0.54220966705615403</v>
      </c>
      <c r="AE70" s="110">
        <v>0</v>
      </c>
      <c r="AF70" s="111">
        <f t="shared" si="111"/>
        <v>0</v>
      </c>
      <c r="AG70" s="110">
        <v>1</v>
      </c>
      <c r="AH70" s="111">
        <f t="shared" si="112"/>
        <v>4.6442504179825379</v>
      </c>
      <c r="AI70" s="110">
        <v>2</v>
      </c>
      <c r="AJ70" s="111">
        <f t="shared" si="113"/>
        <v>12.647821412761651</v>
      </c>
      <c r="AK70" s="110">
        <v>3</v>
      </c>
      <c r="AL70" s="111">
        <f t="shared" si="114"/>
        <v>1.8461424852770136</v>
      </c>
      <c r="AM70" s="110">
        <v>6</v>
      </c>
      <c r="AN70" s="111">
        <f t="shared" si="115"/>
        <v>12.402844385645777</v>
      </c>
      <c r="AO70" s="110">
        <v>4</v>
      </c>
      <c r="AP70" s="111">
        <f t="shared" si="116"/>
        <v>2.8139883360183471</v>
      </c>
      <c r="AQ70" s="110">
        <v>0</v>
      </c>
      <c r="AR70" s="111">
        <f t="shared" si="117"/>
        <v>0</v>
      </c>
      <c r="AS70" s="110">
        <v>2</v>
      </c>
      <c r="AT70" s="111">
        <f t="shared" si="118"/>
        <v>1.2892994591388769</v>
      </c>
      <c r="AU70" s="110">
        <v>2</v>
      </c>
      <c r="AV70" s="111">
        <f t="shared" si="119"/>
        <v>10.225471649879852</v>
      </c>
      <c r="AW70" s="110">
        <v>1</v>
      </c>
      <c r="AX70" s="111">
        <f t="shared" si="120"/>
        <v>4.037956793862306</v>
      </c>
      <c r="AY70" s="110">
        <v>3</v>
      </c>
      <c r="AZ70" s="111">
        <f t="shared" si="121"/>
        <v>2.4715361420968511</v>
      </c>
      <c r="BA70" s="110">
        <v>17</v>
      </c>
      <c r="BB70" s="111">
        <f t="shared" si="122"/>
        <v>10.412455747063076</v>
      </c>
      <c r="BC70" s="110">
        <v>15</v>
      </c>
      <c r="BD70" s="111">
        <f t="shared" si="123"/>
        <v>5.5656974932098491</v>
      </c>
      <c r="BE70" s="110">
        <v>4</v>
      </c>
      <c r="BF70" s="111">
        <f t="shared" si="124"/>
        <v>5.9892791902494533</v>
      </c>
      <c r="BG70" s="110">
        <v>0</v>
      </c>
      <c r="BH70" s="111">
        <f t="shared" si="125"/>
        <v>0</v>
      </c>
      <c r="BI70" s="110">
        <v>0</v>
      </c>
      <c r="BJ70" s="111">
        <f t="shared" si="126"/>
        <v>0</v>
      </c>
      <c r="BK70" s="110">
        <v>4</v>
      </c>
      <c r="BL70" s="111">
        <f t="shared" si="127"/>
        <v>4.1529532688933415</v>
      </c>
      <c r="BM70" s="110">
        <v>0</v>
      </c>
      <c r="BN70" s="111">
        <f t="shared" si="128"/>
        <v>0</v>
      </c>
      <c r="BO70" s="110">
        <v>1</v>
      </c>
      <c r="BP70" s="111">
        <f t="shared" si="129"/>
        <v>0.41027660848944358</v>
      </c>
      <c r="BQ70" s="110">
        <v>0</v>
      </c>
      <c r="BR70" s="111">
        <f t="shared" si="130"/>
        <v>0</v>
      </c>
      <c r="BS70" s="110">
        <v>2</v>
      </c>
      <c r="BT70" s="111">
        <f t="shared" si="131"/>
        <v>1.2144765606023804</v>
      </c>
      <c r="BU70" s="110">
        <v>0</v>
      </c>
      <c r="BV70" s="111">
        <f t="shared" si="132"/>
        <v>0</v>
      </c>
      <c r="BW70" s="110">
        <v>4</v>
      </c>
      <c r="BX70" s="111">
        <f t="shared" si="133"/>
        <v>5.2523767004569573</v>
      </c>
      <c r="BY70" s="110">
        <v>0</v>
      </c>
      <c r="BZ70" s="111">
        <f t="shared" si="133"/>
        <v>0</v>
      </c>
      <c r="CA70" s="110">
        <v>2</v>
      </c>
      <c r="CB70" s="111">
        <f t="shared" si="134"/>
        <v>3.8652571362309875</v>
      </c>
      <c r="CC70" s="110">
        <v>2</v>
      </c>
      <c r="CD70" s="111">
        <f t="shared" si="135"/>
        <v>1.5757461157858246</v>
      </c>
      <c r="CE70" s="110">
        <v>0</v>
      </c>
      <c r="CF70" s="111">
        <f t="shared" si="136"/>
        <v>0</v>
      </c>
      <c r="CG70" s="110">
        <v>3</v>
      </c>
      <c r="CH70" s="111">
        <f t="shared" si="137"/>
        <v>3.2096889811377274</v>
      </c>
      <c r="CI70" s="110">
        <v>3</v>
      </c>
      <c r="CJ70" s="111">
        <f t="shared" si="138"/>
        <v>2.5535392053385992</v>
      </c>
      <c r="CK70" s="110">
        <v>65</v>
      </c>
      <c r="CL70" s="111">
        <f t="shared" si="139"/>
        <v>38.266807959496056</v>
      </c>
      <c r="CM70" s="110">
        <v>1</v>
      </c>
      <c r="CN70" s="111">
        <f t="shared" si="140"/>
        <v>0.55832547024962731</v>
      </c>
      <c r="CO70" s="110">
        <v>12</v>
      </c>
      <c r="CP70" s="111">
        <f t="shared" si="141"/>
        <v>21.725355300081471</v>
      </c>
      <c r="CQ70" s="110">
        <v>0</v>
      </c>
      <c r="CR70" s="111">
        <f t="shared" si="142"/>
        <v>0</v>
      </c>
      <c r="CS70" s="110">
        <v>3</v>
      </c>
      <c r="CT70" s="111">
        <f t="shared" si="143"/>
        <v>9.999666677777407</v>
      </c>
      <c r="CU70" s="110">
        <v>3</v>
      </c>
      <c r="CV70" s="111">
        <f t="shared" si="144"/>
        <v>1.5153045762198201</v>
      </c>
      <c r="CW70" s="110">
        <v>1</v>
      </c>
      <c r="CX70" s="111">
        <f t="shared" si="145"/>
        <v>0.77292296276830086</v>
      </c>
      <c r="CY70" s="110">
        <v>0</v>
      </c>
      <c r="CZ70" s="111">
        <f t="shared" si="146"/>
        <v>0</v>
      </c>
      <c r="DA70" s="110">
        <v>2</v>
      </c>
      <c r="DB70" s="111">
        <f t="shared" si="147"/>
        <v>1.0827959958204074</v>
      </c>
      <c r="DC70" s="110">
        <v>6</v>
      </c>
      <c r="DD70" s="111">
        <f t="shared" si="148"/>
        <v>3.5531341604240074</v>
      </c>
      <c r="DE70" s="110">
        <v>0</v>
      </c>
      <c r="DF70" s="111">
        <f t="shared" si="149"/>
        <v>0</v>
      </c>
      <c r="DG70" s="110">
        <v>0</v>
      </c>
      <c r="DH70" s="111">
        <f t="shared" si="150"/>
        <v>0</v>
      </c>
      <c r="DI70" s="110">
        <v>0</v>
      </c>
      <c r="DJ70" s="111">
        <f t="shared" si="151"/>
        <v>0</v>
      </c>
      <c r="DK70" s="110">
        <v>2</v>
      </c>
      <c r="DL70" s="111">
        <f t="shared" si="152"/>
        <v>3.0931502188403783</v>
      </c>
      <c r="DM70" s="110">
        <v>1</v>
      </c>
      <c r="DN70" s="111">
        <f t="shared" si="153"/>
        <v>8.7865741147526588</v>
      </c>
      <c r="DO70" s="110">
        <v>8</v>
      </c>
      <c r="DP70" s="111">
        <f t="shared" si="154"/>
        <v>7.1369946115690688</v>
      </c>
      <c r="DQ70" s="110">
        <v>0</v>
      </c>
      <c r="DR70" s="111">
        <f t="shared" si="155"/>
        <v>0</v>
      </c>
      <c r="DS70" s="110">
        <v>0</v>
      </c>
      <c r="DT70" s="111">
        <f t="shared" si="156"/>
        <v>0</v>
      </c>
      <c r="DU70" s="110">
        <v>0</v>
      </c>
      <c r="DV70" s="111">
        <f t="shared" si="157"/>
        <v>0</v>
      </c>
      <c r="DW70" s="110">
        <v>3</v>
      </c>
      <c r="DX70" s="111">
        <f t="shared" si="158"/>
        <v>18.695083193120208</v>
      </c>
      <c r="DY70" s="110">
        <v>8</v>
      </c>
      <c r="DZ70" s="111">
        <f t="shared" si="159"/>
        <v>6.9966765786251539</v>
      </c>
      <c r="EA70" s="110">
        <v>0</v>
      </c>
      <c r="EB70" s="111">
        <f t="shared" si="160"/>
        <v>0</v>
      </c>
      <c r="EC70" s="110">
        <v>0</v>
      </c>
      <c r="ED70" s="111">
        <f t="shared" si="161"/>
        <v>0</v>
      </c>
      <c r="EE70" s="110">
        <v>2</v>
      </c>
      <c r="EF70" s="111">
        <f t="shared" si="162"/>
        <v>9.9211270400317471</v>
      </c>
      <c r="EG70" s="110">
        <v>0</v>
      </c>
      <c r="EH70" s="111">
        <f t="shared" si="163"/>
        <v>0</v>
      </c>
      <c r="EI70" s="110">
        <v>4</v>
      </c>
      <c r="EJ70" s="111">
        <f t="shared" si="164"/>
        <v>13.615167296368154</v>
      </c>
      <c r="EK70" s="110">
        <v>3</v>
      </c>
      <c r="EL70" s="111">
        <f t="shared" si="165"/>
        <v>8.4253096301289059</v>
      </c>
      <c r="EM70" s="110">
        <v>0</v>
      </c>
      <c r="EN70" s="111">
        <f t="shared" si="166"/>
        <v>0</v>
      </c>
      <c r="EO70" s="110">
        <v>0</v>
      </c>
      <c r="EP70" s="111">
        <f t="shared" si="167"/>
        <v>0</v>
      </c>
      <c r="EQ70" s="110">
        <v>1</v>
      </c>
      <c r="ER70" s="111">
        <f t="shared" si="168"/>
        <v>0.5682786838665681</v>
      </c>
      <c r="ES70" s="110">
        <v>5</v>
      </c>
      <c r="ET70" s="111">
        <f t="shared" si="169"/>
        <v>2.1014407477766759</v>
      </c>
      <c r="EU70" s="110">
        <v>1</v>
      </c>
      <c r="EV70" s="111">
        <f t="shared" si="170"/>
        <v>2.3155652294725142</v>
      </c>
      <c r="EW70" s="110">
        <v>2</v>
      </c>
      <c r="EX70" s="111">
        <f t="shared" si="171"/>
        <v>0.69067689789378084</v>
      </c>
      <c r="EY70" s="110">
        <v>7</v>
      </c>
      <c r="EZ70" s="111">
        <f t="shared" si="172"/>
        <v>7.0265603983055955</v>
      </c>
      <c r="FA70" s="110">
        <v>2</v>
      </c>
      <c r="FB70" s="111">
        <f t="shared" si="173"/>
        <v>1.2592000302208006</v>
      </c>
      <c r="FC70" s="110">
        <v>1</v>
      </c>
      <c r="FD70" s="111">
        <f t="shared" si="174"/>
        <v>15.50147263990079</v>
      </c>
      <c r="FE70" s="110">
        <f t="shared" si="175"/>
        <v>245</v>
      </c>
      <c r="FF70" s="111">
        <f t="shared" si="174"/>
        <v>3.6847280505261946</v>
      </c>
      <c r="FG70" s="57">
        <f t="shared" si="176"/>
        <v>170</v>
      </c>
      <c r="FH70" s="111">
        <f t="shared" si="174"/>
        <v>3.3917607348229679</v>
      </c>
      <c r="FJ70" s="59" t="s">
        <v>1845</v>
      </c>
      <c r="FK70" s="60">
        <f t="shared" si="177"/>
        <v>17</v>
      </c>
      <c r="FL70" s="61">
        <f t="shared" si="178"/>
        <v>10.412455747063076</v>
      </c>
      <c r="FN70" s="60">
        <f t="shared" si="179"/>
        <v>2</v>
      </c>
      <c r="FO70" s="61">
        <f t="shared" si="180"/>
        <v>3.0931502188403783</v>
      </c>
      <c r="FQ70" s="68">
        <f t="shared" si="181"/>
        <v>236.62948807467566</v>
      </c>
      <c r="FS70" s="63"/>
      <c r="FT70" s="62" t="s">
        <v>95</v>
      </c>
      <c r="FU70" s="63">
        <f t="shared" si="182"/>
        <v>183.54085024058733</v>
      </c>
      <c r="FV70" s="63">
        <f t="shared" si="183"/>
        <v>183.54755024058733</v>
      </c>
      <c r="FW70" s="63">
        <f t="shared" si="184"/>
        <v>36</v>
      </c>
      <c r="FX70" s="49" t="str">
        <f t="shared" si="185"/>
        <v xml:space="preserve">Southern Grampians </v>
      </c>
      <c r="FY70" s="49">
        <f t="shared" si="186"/>
        <v>105.93880476101452</v>
      </c>
      <c r="FZ70" s="63"/>
      <c r="GC70" s="62" t="s">
        <v>95</v>
      </c>
    </row>
    <row r="71" spans="1:185" ht="14.25" customHeight="1">
      <c r="A71" s="55">
        <v>68</v>
      </c>
      <c r="B71" s="109" t="s">
        <v>1846</v>
      </c>
      <c r="C71" s="110">
        <v>0</v>
      </c>
      <c r="D71" s="111">
        <f t="shared" si="98"/>
        <v>0</v>
      </c>
      <c r="E71" s="110">
        <v>0</v>
      </c>
      <c r="F71" s="111">
        <f t="shared" si="98"/>
        <v>0</v>
      </c>
      <c r="G71" s="110">
        <v>2</v>
      </c>
      <c r="H71" s="111">
        <f t="shared" si="99"/>
        <v>1.7670498219697304</v>
      </c>
      <c r="I71" s="110">
        <v>3</v>
      </c>
      <c r="J71" s="111">
        <f t="shared" si="100"/>
        <v>2.31862551879246</v>
      </c>
      <c r="K71" s="110">
        <v>0</v>
      </c>
      <c r="L71" s="111">
        <f t="shared" si="101"/>
        <v>0</v>
      </c>
      <c r="M71" s="110">
        <v>5</v>
      </c>
      <c r="N71" s="111">
        <f t="shared" si="102"/>
        <v>8.8365763568562983</v>
      </c>
      <c r="O71" s="110">
        <v>3</v>
      </c>
      <c r="P71" s="111">
        <f t="shared" si="103"/>
        <v>2.8414472437961735</v>
      </c>
      <c r="Q71" s="110">
        <v>2</v>
      </c>
      <c r="R71" s="111">
        <f t="shared" si="104"/>
        <v>14.153280022645246</v>
      </c>
      <c r="S71" s="110">
        <v>4</v>
      </c>
      <c r="T71" s="111">
        <f t="shared" si="105"/>
        <v>2.2645953168168846</v>
      </c>
      <c r="U71" s="110">
        <v>0</v>
      </c>
      <c r="V71" s="111">
        <f t="shared" si="106"/>
        <v>0</v>
      </c>
      <c r="W71" s="110">
        <v>0</v>
      </c>
      <c r="X71" s="111">
        <f t="shared" si="107"/>
        <v>0</v>
      </c>
      <c r="Y71" s="110">
        <v>1</v>
      </c>
      <c r="Z71" s="111">
        <f t="shared" si="108"/>
        <v>2.6481648217785074</v>
      </c>
      <c r="AA71" s="110">
        <v>2</v>
      </c>
      <c r="AB71" s="111">
        <f t="shared" si="109"/>
        <v>1.6852749104697704</v>
      </c>
      <c r="AC71" s="110">
        <v>1</v>
      </c>
      <c r="AD71" s="111">
        <f t="shared" si="110"/>
        <v>0.27110483352807702</v>
      </c>
      <c r="AE71" s="110">
        <v>1</v>
      </c>
      <c r="AF71" s="111">
        <f t="shared" si="111"/>
        <v>7.6022502660787596</v>
      </c>
      <c r="AG71" s="110">
        <v>0</v>
      </c>
      <c r="AH71" s="111">
        <f t="shared" si="112"/>
        <v>0</v>
      </c>
      <c r="AI71" s="110">
        <v>0</v>
      </c>
      <c r="AJ71" s="111">
        <f t="shared" si="113"/>
        <v>0</v>
      </c>
      <c r="AK71" s="110">
        <v>3</v>
      </c>
      <c r="AL71" s="111">
        <f t="shared" si="114"/>
        <v>1.8461424852770136</v>
      </c>
      <c r="AM71" s="110">
        <v>2</v>
      </c>
      <c r="AN71" s="111">
        <f t="shared" si="115"/>
        <v>4.1342814618819252</v>
      </c>
      <c r="AO71" s="110">
        <v>0</v>
      </c>
      <c r="AP71" s="111">
        <f t="shared" si="116"/>
        <v>0</v>
      </c>
      <c r="AQ71" s="110">
        <v>2</v>
      </c>
      <c r="AR71" s="111">
        <f t="shared" si="117"/>
        <v>19.160758766047135</v>
      </c>
      <c r="AS71" s="110">
        <v>0</v>
      </c>
      <c r="AT71" s="111">
        <f t="shared" si="118"/>
        <v>0</v>
      </c>
      <c r="AU71" s="110">
        <v>0</v>
      </c>
      <c r="AV71" s="111">
        <f t="shared" si="119"/>
        <v>0</v>
      </c>
      <c r="AW71" s="110">
        <v>0</v>
      </c>
      <c r="AX71" s="111">
        <f t="shared" si="120"/>
        <v>0</v>
      </c>
      <c r="AY71" s="110">
        <v>1</v>
      </c>
      <c r="AZ71" s="111">
        <f t="shared" si="121"/>
        <v>0.82384538069895041</v>
      </c>
      <c r="BA71" s="110">
        <v>6</v>
      </c>
      <c r="BB71" s="111">
        <f t="shared" si="122"/>
        <v>3.6749843813163796</v>
      </c>
      <c r="BC71" s="110">
        <v>390</v>
      </c>
      <c r="BD71" s="111">
        <f t="shared" si="123"/>
        <v>144.70813482345608</v>
      </c>
      <c r="BE71" s="110">
        <v>0</v>
      </c>
      <c r="BF71" s="111">
        <f t="shared" si="124"/>
        <v>0</v>
      </c>
      <c r="BG71" s="110">
        <v>0</v>
      </c>
      <c r="BH71" s="111">
        <f t="shared" si="125"/>
        <v>0</v>
      </c>
      <c r="BI71" s="110">
        <v>0</v>
      </c>
      <c r="BJ71" s="111">
        <f t="shared" si="126"/>
        <v>0</v>
      </c>
      <c r="BK71" s="110">
        <v>1</v>
      </c>
      <c r="BL71" s="111">
        <f t="shared" si="127"/>
        <v>1.0382383172233354</v>
      </c>
      <c r="BM71" s="110">
        <v>1</v>
      </c>
      <c r="BN71" s="111">
        <f t="shared" si="128"/>
        <v>5.0097690496468115</v>
      </c>
      <c r="BO71" s="110">
        <v>8</v>
      </c>
      <c r="BP71" s="111">
        <f t="shared" si="129"/>
        <v>3.2822128679155487</v>
      </c>
      <c r="BQ71" s="110">
        <v>0</v>
      </c>
      <c r="BR71" s="111">
        <f t="shared" si="130"/>
        <v>0</v>
      </c>
      <c r="BS71" s="110">
        <v>8</v>
      </c>
      <c r="BT71" s="111">
        <f t="shared" si="131"/>
        <v>4.8579062424095216</v>
      </c>
      <c r="BU71" s="110">
        <v>6</v>
      </c>
      <c r="BV71" s="111">
        <f t="shared" si="132"/>
        <v>3.6862056042612532</v>
      </c>
      <c r="BW71" s="110">
        <v>1</v>
      </c>
      <c r="BX71" s="111">
        <f t="shared" si="133"/>
        <v>1.3130941751142393</v>
      </c>
      <c r="BY71" s="110">
        <v>0</v>
      </c>
      <c r="BZ71" s="111">
        <f t="shared" si="133"/>
        <v>0</v>
      </c>
      <c r="CA71" s="110">
        <v>0</v>
      </c>
      <c r="CB71" s="111">
        <f t="shared" si="134"/>
        <v>0</v>
      </c>
      <c r="CC71" s="110">
        <v>2</v>
      </c>
      <c r="CD71" s="111">
        <f t="shared" si="135"/>
        <v>1.5757461157858246</v>
      </c>
      <c r="CE71" s="110">
        <v>1</v>
      </c>
      <c r="CF71" s="111">
        <f t="shared" si="136"/>
        <v>10.266940451745379</v>
      </c>
      <c r="CG71" s="110">
        <v>0</v>
      </c>
      <c r="CH71" s="111">
        <f t="shared" si="137"/>
        <v>0</v>
      </c>
      <c r="CI71" s="110">
        <v>1</v>
      </c>
      <c r="CJ71" s="111">
        <f t="shared" si="138"/>
        <v>0.85117973511286638</v>
      </c>
      <c r="CK71" s="110">
        <v>51</v>
      </c>
      <c r="CL71" s="111">
        <f t="shared" si="139"/>
        <v>30.024726245143061</v>
      </c>
      <c r="CM71" s="110">
        <v>3</v>
      </c>
      <c r="CN71" s="111">
        <f t="shared" si="140"/>
        <v>1.6749764107488818</v>
      </c>
      <c r="CO71" s="110">
        <v>1</v>
      </c>
      <c r="CP71" s="111">
        <f t="shared" si="141"/>
        <v>1.8104462750067891</v>
      </c>
      <c r="CQ71" s="110">
        <v>0</v>
      </c>
      <c r="CR71" s="111">
        <f t="shared" si="142"/>
        <v>0</v>
      </c>
      <c r="CS71" s="110">
        <v>0</v>
      </c>
      <c r="CT71" s="111">
        <f t="shared" si="143"/>
        <v>0</v>
      </c>
      <c r="CU71" s="110">
        <v>6</v>
      </c>
      <c r="CV71" s="111">
        <f t="shared" si="144"/>
        <v>3.0306091524396401</v>
      </c>
      <c r="CW71" s="110">
        <v>0</v>
      </c>
      <c r="CX71" s="111">
        <f t="shared" si="145"/>
        <v>0</v>
      </c>
      <c r="CY71" s="110">
        <v>0</v>
      </c>
      <c r="CZ71" s="111">
        <f t="shared" si="146"/>
        <v>0</v>
      </c>
      <c r="DA71" s="110">
        <v>3</v>
      </c>
      <c r="DB71" s="111">
        <f t="shared" si="147"/>
        <v>1.6241939937306111</v>
      </c>
      <c r="DC71" s="110">
        <v>0</v>
      </c>
      <c r="DD71" s="111">
        <f t="shared" si="148"/>
        <v>0</v>
      </c>
      <c r="DE71" s="110">
        <v>0</v>
      </c>
      <c r="DF71" s="111">
        <f t="shared" si="149"/>
        <v>0</v>
      </c>
      <c r="DG71" s="110">
        <v>0</v>
      </c>
      <c r="DH71" s="111">
        <f t="shared" si="150"/>
        <v>0</v>
      </c>
      <c r="DI71" s="110">
        <v>0</v>
      </c>
      <c r="DJ71" s="111">
        <f t="shared" si="151"/>
        <v>0</v>
      </c>
      <c r="DK71" s="110">
        <v>1</v>
      </c>
      <c r="DL71" s="111">
        <f t="shared" si="152"/>
        <v>1.5465751094201892</v>
      </c>
      <c r="DM71" s="110">
        <v>3</v>
      </c>
      <c r="DN71" s="111">
        <f t="shared" si="153"/>
        <v>26.359722344257971</v>
      </c>
      <c r="DO71" s="110">
        <v>2</v>
      </c>
      <c r="DP71" s="111">
        <f t="shared" si="154"/>
        <v>1.7842486528922672</v>
      </c>
      <c r="DQ71" s="110">
        <v>0</v>
      </c>
      <c r="DR71" s="111">
        <f t="shared" si="155"/>
        <v>0</v>
      </c>
      <c r="DS71" s="110">
        <v>0</v>
      </c>
      <c r="DT71" s="111">
        <f t="shared" si="156"/>
        <v>0</v>
      </c>
      <c r="DU71" s="110">
        <v>1</v>
      </c>
      <c r="DV71" s="111">
        <f t="shared" si="157"/>
        <v>3.2835330815957975</v>
      </c>
      <c r="DW71" s="110">
        <v>0</v>
      </c>
      <c r="DX71" s="111">
        <f t="shared" si="158"/>
        <v>0</v>
      </c>
      <c r="DY71" s="110">
        <v>0</v>
      </c>
      <c r="DZ71" s="111">
        <f t="shared" si="159"/>
        <v>0</v>
      </c>
      <c r="EA71" s="110">
        <v>0</v>
      </c>
      <c r="EB71" s="111">
        <f t="shared" si="160"/>
        <v>0</v>
      </c>
      <c r="EC71" s="110">
        <v>0</v>
      </c>
      <c r="ED71" s="111">
        <f t="shared" si="161"/>
        <v>0</v>
      </c>
      <c r="EE71" s="110">
        <v>0</v>
      </c>
      <c r="EF71" s="111">
        <f t="shared" si="162"/>
        <v>0</v>
      </c>
      <c r="EG71" s="110">
        <v>0</v>
      </c>
      <c r="EH71" s="111">
        <f t="shared" si="163"/>
        <v>0</v>
      </c>
      <c r="EI71" s="110">
        <v>0</v>
      </c>
      <c r="EJ71" s="111">
        <f t="shared" si="164"/>
        <v>0</v>
      </c>
      <c r="EK71" s="110">
        <v>1</v>
      </c>
      <c r="EL71" s="111">
        <f t="shared" si="165"/>
        <v>2.8084365433763026</v>
      </c>
      <c r="EM71" s="110">
        <v>1</v>
      </c>
      <c r="EN71" s="111">
        <f t="shared" si="166"/>
        <v>2.2176882817351196</v>
      </c>
      <c r="EO71" s="110">
        <v>0</v>
      </c>
      <c r="EP71" s="111">
        <f t="shared" si="167"/>
        <v>0</v>
      </c>
      <c r="EQ71" s="110">
        <v>1</v>
      </c>
      <c r="ER71" s="111">
        <f t="shared" si="168"/>
        <v>0.5682786838665681</v>
      </c>
      <c r="ES71" s="110">
        <v>2</v>
      </c>
      <c r="ET71" s="111">
        <f t="shared" si="169"/>
        <v>0.84057629911067033</v>
      </c>
      <c r="EU71" s="110">
        <v>0</v>
      </c>
      <c r="EV71" s="111">
        <f t="shared" si="170"/>
        <v>0</v>
      </c>
      <c r="EW71" s="110">
        <v>5</v>
      </c>
      <c r="EX71" s="111">
        <f t="shared" si="171"/>
        <v>1.7266922447344519</v>
      </c>
      <c r="EY71" s="110">
        <v>13</v>
      </c>
      <c r="EZ71" s="111">
        <f t="shared" si="172"/>
        <v>13.049326453996105</v>
      </c>
      <c r="FA71" s="110">
        <v>5</v>
      </c>
      <c r="FB71" s="111">
        <f t="shared" si="173"/>
        <v>3.1480000755520021</v>
      </c>
      <c r="FC71" s="110">
        <v>0</v>
      </c>
      <c r="FD71" s="111">
        <f t="shared" si="174"/>
        <v>0</v>
      </c>
      <c r="FE71" s="110">
        <f t="shared" si="175"/>
        <v>556</v>
      </c>
      <c r="FF71" s="111">
        <f t="shared" si="174"/>
        <v>8.3620767187451595</v>
      </c>
      <c r="FG71" s="57">
        <f t="shared" si="176"/>
        <v>140</v>
      </c>
      <c r="FH71" s="111">
        <f t="shared" si="174"/>
        <v>2.7932147227953852</v>
      </c>
      <c r="FJ71" s="59" t="s">
        <v>1846</v>
      </c>
      <c r="FK71" s="60">
        <f t="shared" si="177"/>
        <v>6</v>
      </c>
      <c r="FL71" s="61">
        <f t="shared" si="178"/>
        <v>3.6749843813163796</v>
      </c>
      <c r="FN71" s="60">
        <f t="shared" si="179"/>
        <v>1</v>
      </c>
      <c r="FO71" s="61">
        <f t="shared" si="180"/>
        <v>1.5465751094201892</v>
      </c>
      <c r="FQ71" s="68">
        <f t="shared" si="181"/>
        <v>137.62081511153576</v>
      </c>
      <c r="FS71" s="63"/>
      <c r="FT71" s="62" t="s">
        <v>96</v>
      </c>
      <c r="FU71" s="63">
        <f t="shared" si="182"/>
        <v>49.398979087765518</v>
      </c>
      <c r="FV71" s="63">
        <f t="shared" si="183"/>
        <v>49.405779087765517</v>
      </c>
      <c r="FW71" s="63">
        <f t="shared" si="184"/>
        <v>77</v>
      </c>
      <c r="FX71" s="49" t="str">
        <f t="shared" si="185"/>
        <v xml:space="preserve">Northern Grampians </v>
      </c>
      <c r="FY71" s="49">
        <f t="shared" si="186"/>
        <v>105.43888937703188</v>
      </c>
      <c r="FZ71" s="63"/>
      <c r="GC71" s="62" t="s">
        <v>96</v>
      </c>
    </row>
    <row r="72" spans="1:185" ht="14.25" customHeight="1">
      <c r="A72" s="55">
        <v>69</v>
      </c>
      <c r="B72" s="109" t="s">
        <v>1847</v>
      </c>
      <c r="C72" s="110">
        <v>0</v>
      </c>
      <c r="D72" s="111">
        <f t="shared" si="98"/>
        <v>0</v>
      </c>
      <c r="E72" s="110">
        <v>0</v>
      </c>
      <c r="F72" s="111">
        <f t="shared" si="98"/>
        <v>0</v>
      </c>
      <c r="G72" s="110">
        <v>2</v>
      </c>
      <c r="H72" s="111">
        <f t="shared" si="99"/>
        <v>1.7670498219697304</v>
      </c>
      <c r="I72" s="110">
        <v>7</v>
      </c>
      <c r="J72" s="111">
        <f t="shared" si="100"/>
        <v>5.4101262105157399</v>
      </c>
      <c r="K72" s="110">
        <v>1</v>
      </c>
      <c r="L72" s="111">
        <f t="shared" si="101"/>
        <v>2.5756600128783003</v>
      </c>
      <c r="M72" s="110">
        <v>0</v>
      </c>
      <c r="N72" s="111">
        <f t="shared" si="102"/>
        <v>0</v>
      </c>
      <c r="O72" s="110">
        <v>0</v>
      </c>
      <c r="P72" s="111">
        <f t="shared" si="103"/>
        <v>0</v>
      </c>
      <c r="Q72" s="110">
        <v>0</v>
      </c>
      <c r="R72" s="111">
        <f t="shared" si="104"/>
        <v>0</v>
      </c>
      <c r="S72" s="110">
        <v>2</v>
      </c>
      <c r="T72" s="111">
        <f t="shared" si="105"/>
        <v>1.1322976584084423</v>
      </c>
      <c r="U72" s="110">
        <v>3</v>
      </c>
      <c r="V72" s="111">
        <f t="shared" si="106"/>
        <v>1.4875049583498612</v>
      </c>
      <c r="W72" s="110">
        <v>0</v>
      </c>
      <c r="X72" s="111">
        <f t="shared" si="107"/>
        <v>0</v>
      </c>
      <c r="Y72" s="110">
        <v>3</v>
      </c>
      <c r="Z72" s="111">
        <f t="shared" si="108"/>
        <v>7.9444944653355218</v>
      </c>
      <c r="AA72" s="110">
        <v>2</v>
      </c>
      <c r="AB72" s="111">
        <f t="shared" si="109"/>
        <v>1.6852749104697704</v>
      </c>
      <c r="AC72" s="110">
        <v>5</v>
      </c>
      <c r="AD72" s="111">
        <f t="shared" si="110"/>
        <v>1.3555241676403849</v>
      </c>
      <c r="AE72" s="110">
        <v>1</v>
      </c>
      <c r="AF72" s="111">
        <f t="shared" si="111"/>
        <v>7.6022502660787596</v>
      </c>
      <c r="AG72" s="110">
        <v>1</v>
      </c>
      <c r="AH72" s="111">
        <f t="shared" si="112"/>
        <v>4.6442504179825379</v>
      </c>
      <c r="AI72" s="110">
        <v>0</v>
      </c>
      <c r="AJ72" s="111">
        <f t="shared" si="113"/>
        <v>0</v>
      </c>
      <c r="AK72" s="110">
        <v>3</v>
      </c>
      <c r="AL72" s="111">
        <f t="shared" si="114"/>
        <v>1.8461424852770136</v>
      </c>
      <c r="AM72" s="110">
        <v>1</v>
      </c>
      <c r="AN72" s="111">
        <f t="shared" si="115"/>
        <v>2.0671407309409626</v>
      </c>
      <c r="AO72" s="110">
        <v>3</v>
      </c>
      <c r="AP72" s="111">
        <f t="shared" si="116"/>
        <v>2.1104912520137606</v>
      </c>
      <c r="AQ72" s="110">
        <v>0</v>
      </c>
      <c r="AR72" s="111">
        <f t="shared" si="117"/>
        <v>0</v>
      </c>
      <c r="AS72" s="110">
        <v>0</v>
      </c>
      <c r="AT72" s="111">
        <f t="shared" si="118"/>
        <v>0</v>
      </c>
      <c r="AU72" s="110">
        <v>0</v>
      </c>
      <c r="AV72" s="111">
        <f t="shared" si="119"/>
        <v>0</v>
      </c>
      <c r="AW72" s="110">
        <v>0</v>
      </c>
      <c r="AX72" s="111">
        <f t="shared" si="120"/>
        <v>0</v>
      </c>
      <c r="AY72" s="110">
        <v>7</v>
      </c>
      <c r="AZ72" s="111">
        <f t="shared" si="121"/>
        <v>5.7669176648926532</v>
      </c>
      <c r="BA72" s="110">
        <v>5</v>
      </c>
      <c r="BB72" s="111">
        <f t="shared" si="122"/>
        <v>3.0624869844303162</v>
      </c>
      <c r="BC72" s="110">
        <v>5</v>
      </c>
      <c r="BD72" s="111">
        <f t="shared" si="123"/>
        <v>1.8552324977366161</v>
      </c>
      <c r="BE72" s="110">
        <v>1</v>
      </c>
      <c r="BF72" s="111">
        <f t="shared" si="124"/>
        <v>1.4973197975623633</v>
      </c>
      <c r="BG72" s="110">
        <v>0</v>
      </c>
      <c r="BH72" s="111">
        <f t="shared" si="125"/>
        <v>0</v>
      </c>
      <c r="BI72" s="110">
        <v>0</v>
      </c>
      <c r="BJ72" s="111">
        <f t="shared" si="126"/>
        <v>0</v>
      </c>
      <c r="BK72" s="110">
        <v>1</v>
      </c>
      <c r="BL72" s="111">
        <f t="shared" si="127"/>
        <v>1.0382383172233354</v>
      </c>
      <c r="BM72" s="110">
        <v>1</v>
      </c>
      <c r="BN72" s="111">
        <f t="shared" si="128"/>
        <v>5.0097690496468115</v>
      </c>
      <c r="BO72" s="110">
        <v>6</v>
      </c>
      <c r="BP72" s="111">
        <f t="shared" si="129"/>
        <v>2.4616596509366615</v>
      </c>
      <c r="BQ72" s="110">
        <v>0</v>
      </c>
      <c r="BR72" s="111">
        <f t="shared" si="130"/>
        <v>0</v>
      </c>
      <c r="BS72" s="110">
        <v>4</v>
      </c>
      <c r="BT72" s="111">
        <f t="shared" si="131"/>
        <v>2.4289531212047608</v>
      </c>
      <c r="BU72" s="110">
        <v>1</v>
      </c>
      <c r="BV72" s="111">
        <f t="shared" si="132"/>
        <v>0.61436760071020891</v>
      </c>
      <c r="BW72" s="110">
        <v>6</v>
      </c>
      <c r="BX72" s="111">
        <f t="shared" si="133"/>
        <v>7.8785650506854354</v>
      </c>
      <c r="BY72" s="110">
        <v>0</v>
      </c>
      <c r="BZ72" s="111">
        <f t="shared" si="133"/>
        <v>0</v>
      </c>
      <c r="CA72" s="110">
        <v>0</v>
      </c>
      <c r="CB72" s="111">
        <f t="shared" si="134"/>
        <v>0</v>
      </c>
      <c r="CC72" s="110">
        <v>3</v>
      </c>
      <c r="CD72" s="111">
        <f t="shared" si="135"/>
        <v>2.3636191736787366</v>
      </c>
      <c r="CE72" s="110">
        <v>0</v>
      </c>
      <c r="CF72" s="111">
        <f t="shared" si="136"/>
        <v>0</v>
      </c>
      <c r="CG72" s="110">
        <v>11</v>
      </c>
      <c r="CH72" s="111">
        <f t="shared" si="137"/>
        <v>11.768859597505003</v>
      </c>
      <c r="CI72" s="110">
        <v>4</v>
      </c>
      <c r="CJ72" s="111">
        <f t="shared" si="138"/>
        <v>3.4047189404514655</v>
      </c>
      <c r="CK72" s="110">
        <v>54</v>
      </c>
      <c r="CL72" s="111">
        <f t="shared" si="139"/>
        <v>31.790886612504412</v>
      </c>
      <c r="CM72" s="110">
        <v>0</v>
      </c>
      <c r="CN72" s="111">
        <f t="shared" si="140"/>
        <v>0</v>
      </c>
      <c r="CO72" s="110">
        <v>2</v>
      </c>
      <c r="CP72" s="111">
        <f t="shared" si="141"/>
        <v>3.6208925500135782</v>
      </c>
      <c r="CQ72" s="110">
        <v>1</v>
      </c>
      <c r="CR72" s="111">
        <f t="shared" si="142"/>
        <v>2.0318595578673602</v>
      </c>
      <c r="CS72" s="110">
        <v>1</v>
      </c>
      <c r="CT72" s="111">
        <f t="shared" si="143"/>
        <v>3.3332222259258026</v>
      </c>
      <c r="CU72" s="110">
        <v>7</v>
      </c>
      <c r="CV72" s="111">
        <f t="shared" si="144"/>
        <v>3.535710677846247</v>
      </c>
      <c r="CW72" s="110">
        <v>8</v>
      </c>
      <c r="CX72" s="111">
        <f t="shared" si="145"/>
        <v>6.1833837021464069</v>
      </c>
      <c r="CY72" s="110">
        <v>0</v>
      </c>
      <c r="CZ72" s="111">
        <f t="shared" si="146"/>
        <v>0</v>
      </c>
      <c r="DA72" s="110">
        <v>7</v>
      </c>
      <c r="DB72" s="111">
        <f t="shared" si="147"/>
        <v>3.789785985371426</v>
      </c>
      <c r="DC72" s="110">
        <v>0</v>
      </c>
      <c r="DD72" s="111">
        <f t="shared" si="148"/>
        <v>0</v>
      </c>
      <c r="DE72" s="110">
        <v>0</v>
      </c>
      <c r="DF72" s="111">
        <f t="shared" si="149"/>
        <v>0</v>
      </c>
      <c r="DG72" s="110">
        <v>1</v>
      </c>
      <c r="DH72" s="111">
        <f t="shared" si="150"/>
        <v>5.8068637129086573</v>
      </c>
      <c r="DI72" s="110">
        <v>0</v>
      </c>
      <c r="DJ72" s="111">
        <f t="shared" si="151"/>
        <v>0</v>
      </c>
      <c r="DK72" s="110">
        <v>0</v>
      </c>
      <c r="DL72" s="111">
        <f t="shared" si="152"/>
        <v>0</v>
      </c>
      <c r="DM72" s="110">
        <v>0</v>
      </c>
      <c r="DN72" s="111">
        <f t="shared" si="153"/>
        <v>0</v>
      </c>
      <c r="DO72" s="110">
        <v>4</v>
      </c>
      <c r="DP72" s="111">
        <f t="shared" si="154"/>
        <v>3.5684973057845344</v>
      </c>
      <c r="DQ72" s="110">
        <v>0</v>
      </c>
      <c r="DR72" s="111">
        <f t="shared" si="155"/>
        <v>0</v>
      </c>
      <c r="DS72" s="110">
        <v>0</v>
      </c>
      <c r="DT72" s="111">
        <f t="shared" si="156"/>
        <v>0</v>
      </c>
      <c r="DU72" s="110">
        <v>0</v>
      </c>
      <c r="DV72" s="111">
        <f t="shared" si="157"/>
        <v>0</v>
      </c>
      <c r="DW72" s="110">
        <v>1</v>
      </c>
      <c r="DX72" s="111">
        <f t="shared" si="158"/>
        <v>6.2316943977067361</v>
      </c>
      <c r="DY72" s="110">
        <v>49</v>
      </c>
      <c r="DZ72" s="111">
        <f t="shared" si="159"/>
        <v>42.854644044079066</v>
      </c>
      <c r="EA72" s="110">
        <v>0</v>
      </c>
      <c r="EB72" s="111">
        <f t="shared" si="160"/>
        <v>0</v>
      </c>
      <c r="EC72" s="110">
        <v>0</v>
      </c>
      <c r="ED72" s="111">
        <f t="shared" si="161"/>
        <v>0</v>
      </c>
      <c r="EE72" s="110">
        <v>2</v>
      </c>
      <c r="EF72" s="111">
        <f t="shared" si="162"/>
        <v>9.9211270400317471</v>
      </c>
      <c r="EG72" s="110">
        <v>0</v>
      </c>
      <c r="EH72" s="111">
        <f t="shared" si="163"/>
        <v>0</v>
      </c>
      <c r="EI72" s="110">
        <v>2</v>
      </c>
      <c r="EJ72" s="111">
        <f t="shared" si="164"/>
        <v>6.8075836481840772</v>
      </c>
      <c r="EK72" s="110">
        <v>7</v>
      </c>
      <c r="EL72" s="111">
        <f t="shared" si="165"/>
        <v>19.659055803634118</v>
      </c>
      <c r="EM72" s="110">
        <v>1</v>
      </c>
      <c r="EN72" s="111">
        <f t="shared" si="166"/>
        <v>2.2176882817351196</v>
      </c>
      <c r="EO72" s="110">
        <v>0</v>
      </c>
      <c r="EP72" s="111">
        <f t="shared" si="167"/>
        <v>0</v>
      </c>
      <c r="EQ72" s="110">
        <v>8</v>
      </c>
      <c r="ER72" s="111">
        <f t="shared" si="168"/>
        <v>4.5462294709325448</v>
      </c>
      <c r="ES72" s="110">
        <v>6</v>
      </c>
      <c r="ET72" s="111">
        <f t="shared" si="169"/>
        <v>2.5217288973320109</v>
      </c>
      <c r="EU72" s="110">
        <v>0</v>
      </c>
      <c r="EV72" s="111">
        <f t="shared" si="170"/>
        <v>0</v>
      </c>
      <c r="EW72" s="110">
        <v>1</v>
      </c>
      <c r="EX72" s="111">
        <f t="shared" si="171"/>
        <v>0.34533844894689042</v>
      </c>
      <c r="EY72" s="110">
        <v>10</v>
      </c>
      <c r="EZ72" s="111">
        <f t="shared" si="172"/>
        <v>10.03794342615085</v>
      </c>
      <c r="FA72" s="110">
        <v>0</v>
      </c>
      <c r="FB72" s="111">
        <f t="shared" si="173"/>
        <v>0</v>
      </c>
      <c r="FC72" s="110">
        <v>0</v>
      </c>
      <c r="FD72" s="111">
        <f t="shared" si="174"/>
        <v>0</v>
      </c>
      <c r="FE72" s="110">
        <f t="shared" si="175"/>
        <v>261</v>
      </c>
      <c r="FF72" s="111">
        <f t="shared" si="174"/>
        <v>3.9253633517850477</v>
      </c>
      <c r="FG72" s="57">
        <f t="shared" si="176"/>
        <v>214</v>
      </c>
      <c r="FH72" s="111">
        <f t="shared" si="174"/>
        <v>4.2696282191300892</v>
      </c>
      <c r="FJ72" s="59" t="s">
        <v>1847</v>
      </c>
      <c r="FK72" s="60">
        <f t="shared" si="177"/>
        <v>5</v>
      </c>
      <c r="FL72" s="61">
        <f t="shared" si="178"/>
        <v>3.0624869844303162</v>
      </c>
      <c r="FN72" s="60">
        <f t="shared" si="179"/>
        <v>0</v>
      </c>
      <c r="FO72" s="61">
        <f t="shared" si="180"/>
        <v>0</v>
      </c>
      <c r="FQ72" s="68" t="str">
        <f t="shared" si="181"/>
        <v/>
      </c>
      <c r="FS72" s="63"/>
      <c r="FT72" s="62" t="s">
        <v>97</v>
      </c>
      <c r="FU72" s="63">
        <f t="shared" si="182"/>
        <v>81.691003778208923</v>
      </c>
      <c r="FV72" s="63">
        <f t="shared" si="183"/>
        <v>81.697903778208925</v>
      </c>
      <c r="FW72" s="63">
        <f t="shared" si="184"/>
        <v>74</v>
      </c>
      <c r="FX72" s="49" t="str">
        <f t="shared" si="185"/>
        <v xml:space="preserve">Surf Coast </v>
      </c>
      <c r="FY72" s="49">
        <f t="shared" si="186"/>
        <v>104.74667842769723</v>
      </c>
      <c r="FZ72" s="63"/>
      <c r="GC72" s="62" t="s">
        <v>97</v>
      </c>
    </row>
    <row r="73" spans="1:185" ht="14.25" customHeight="1">
      <c r="A73" s="55">
        <v>70</v>
      </c>
      <c r="B73" s="109" t="s">
        <v>1848</v>
      </c>
      <c r="C73" s="110">
        <v>0</v>
      </c>
      <c r="D73" s="111">
        <f t="shared" si="98"/>
        <v>0</v>
      </c>
      <c r="E73" s="110">
        <v>0</v>
      </c>
      <c r="F73" s="111">
        <f t="shared" si="98"/>
        <v>0</v>
      </c>
      <c r="G73" s="110">
        <v>0</v>
      </c>
      <c r="H73" s="111">
        <f t="shared" si="99"/>
        <v>0</v>
      </c>
      <c r="I73" s="110">
        <v>0</v>
      </c>
      <c r="J73" s="111">
        <f t="shared" si="100"/>
        <v>0</v>
      </c>
      <c r="K73" s="110">
        <v>0</v>
      </c>
      <c r="L73" s="111">
        <f t="shared" si="101"/>
        <v>0</v>
      </c>
      <c r="M73" s="110">
        <v>0</v>
      </c>
      <c r="N73" s="111">
        <f t="shared" si="102"/>
        <v>0</v>
      </c>
      <c r="O73" s="110">
        <v>0</v>
      </c>
      <c r="P73" s="111">
        <f t="shared" si="103"/>
        <v>0</v>
      </c>
      <c r="Q73" s="110">
        <v>0</v>
      </c>
      <c r="R73" s="111">
        <f t="shared" si="104"/>
        <v>0</v>
      </c>
      <c r="S73" s="110">
        <v>1</v>
      </c>
      <c r="T73" s="111">
        <f t="shared" si="105"/>
        <v>0.56614882920422116</v>
      </c>
      <c r="U73" s="110">
        <v>0</v>
      </c>
      <c r="V73" s="111">
        <f t="shared" si="106"/>
        <v>0</v>
      </c>
      <c r="W73" s="110">
        <v>0</v>
      </c>
      <c r="X73" s="111">
        <f t="shared" si="107"/>
        <v>0</v>
      </c>
      <c r="Y73" s="110">
        <v>0</v>
      </c>
      <c r="Z73" s="111">
        <f t="shared" si="108"/>
        <v>0</v>
      </c>
      <c r="AA73" s="110">
        <v>0</v>
      </c>
      <c r="AB73" s="111">
        <f t="shared" si="109"/>
        <v>0</v>
      </c>
      <c r="AC73" s="110">
        <v>0</v>
      </c>
      <c r="AD73" s="111">
        <f t="shared" si="110"/>
        <v>0</v>
      </c>
      <c r="AE73" s="110">
        <v>0</v>
      </c>
      <c r="AF73" s="111">
        <f t="shared" si="111"/>
        <v>0</v>
      </c>
      <c r="AG73" s="110">
        <v>0</v>
      </c>
      <c r="AH73" s="111">
        <f t="shared" si="112"/>
        <v>0</v>
      </c>
      <c r="AI73" s="110">
        <v>0</v>
      </c>
      <c r="AJ73" s="111">
        <f t="shared" si="113"/>
        <v>0</v>
      </c>
      <c r="AK73" s="110">
        <v>0</v>
      </c>
      <c r="AL73" s="111">
        <f t="shared" si="114"/>
        <v>0</v>
      </c>
      <c r="AM73" s="110">
        <v>0</v>
      </c>
      <c r="AN73" s="111">
        <f t="shared" si="115"/>
        <v>0</v>
      </c>
      <c r="AO73" s="110">
        <v>0</v>
      </c>
      <c r="AP73" s="111">
        <f t="shared" si="116"/>
        <v>0</v>
      </c>
      <c r="AQ73" s="110">
        <v>0</v>
      </c>
      <c r="AR73" s="111">
        <f t="shared" si="117"/>
        <v>0</v>
      </c>
      <c r="AS73" s="110">
        <v>0</v>
      </c>
      <c r="AT73" s="111">
        <f t="shared" si="118"/>
        <v>0</v>
      </c>
      <c r="AU73" s="110">
        <v>0</v>
      </c>
      <c r="AV73" s="111">
        <f t="shared" si="119"/>
        <v>0</v>
      </c>
      <c r="AW73" s="110">
        <v>0</v>
      </c>
      <c r="AX73" s="111">
        <f t="shared" si="120"/>
        <v>0</v>
      </c>
      <c r="AY73" s="110">
        <v>1</v>
      </c>
      <c r="AZ73" s="111">
        <f t="shared" si="121"/>
        <v>0.82384538069895041</v>
      </c>
      <c r="BA73" s="110">
        <v>4</v>
      </c>
      <c r="BB73" s="111">
        <f t="shared" si="122"/>
        <v>2.4499895875442528</v>
      </c>
      <c r="BC73" s="110">
        <v>0</v>
      </c>
      <c r="BD73" s="111">
        <f t="shared" si="123"/>
        <v>0</v>
      </c>
      <c r="BE73" s="110">
        <v>2</v>
      </c>
      <c r="BF73" s="111">
        <f t="shared" si="124"/>
        <v>2.9946395951247267</v>
      </c>
      <c r="BG73" s="110">
        <v>0</v>
      </c>
      <c r="BH73" s="111">
        <f t="shared" si="125"/>
        <v>0</v>
      </c>
      <c r="BI73" s="110">
        <v>0</v>
      </c>
      <c r="BJ73" s="111">
        <f t="shared" si="126"/>
        <v>0</v>
      </c>
      <c r="BK73" s="110">
        <v>0</v>
      </c>
      <c r="BL73" s="111">
        <f t="shared" si="127"/>
        <v>0</v>
      </c>
      <c r="BM73" s="110">
        <v>0</v>
      </c>
      <c r="BN73" s="111">
        <f t="shared" si="128"/>
        <v>0</v>
      </c>
      <c r="BO73" s="110">
        <v>0</v>
      </c>
      <c r="BP73" s="111">
        <f t="shared" si="129"/>
        <v>0</v>
      </c>
      <c r="BQ73" s="110">
        <v>0</v>
      </c>
      <c r="BR73" s="111">
        <f t="shared" si="130"/>
        <v>0</v>
      </c>
      <c r="BS73" s="110">
        <v>0</v>
      </c>
      <c r="BT73" s="111">
        <f t="shared" si="131"/>
        <v>0</v>
      </c>
      <c r="BU73" s="110">
        <v>0</v>
      </c>
      <c r="BV73" s="111">
        <f t="shared" si="132"/>
        <v>0</v>
      </c>
      <c r="BW73" s="110">
        <v>1</v>
      </c>
      <c r="BX73" s="111">
        <f t="shared" si="133"/>
        <v>1.3130941751142393</v>
      </c>
      <c r="BY73" s="110">
        <v>0</v>
      </c>
      <c r="BZ73" s="111">
        <f t="shared" si="133"/>
        <v>0</v>
      </c>
      <c r="CA73" s="110">
        <v>0</v>
      </c>
      <c r="CB73" s="111">
        <f t="shared" si="134"/>
        <v>0</v>
      </c>
      <c r="CC73" s="110">
        <v>0</v>
      </c>
      <c r="CD73" s="111">
        <f t="shared" si="135"/>
        <v>0</v>
      </c>
      <c r="CE73" s="110">
        <v>0</v>
      </c>
      <c r="CF73" s="111">
        <f t="shared" si="136"/>
        <v>0</v>
      </c>
      <c r="CG73" s="110">
        <v>0</v>
      </c>
      <c r="CH73" s="111">
        <f t="shared" si="137"/>
        <v>0</v>
      </c>
      <c r="CI73" s="110">
        <v>1</v>
      </c>
      <c r="CJ73" s="111">
        <f t="shared" si="138"/>
        <v>0.85117973511286638</v>
      </c>
      <c r="CK73" s="110">
        <v>5</v>
      </c>
      <c r="CL73" s="111">
        <f t="shared" si="139"/>
        <v>2.9436006122689276</v>
      </c>
      <c r="CM73" s="110">
        <v>0</v>
      </c>
      <c r="CN73" s="111">
        <f t="shared" si="140"/>
        <v>0</v>
      </c>
      <c r="CO73" s="110">
        <v>0</v>
      </c>
      <c r="CP73" s="111">
        <f t="shared" si="141"/>
        <v>0</v>
      </c>
      <c r="CQ73" s="110">
        <v>0</v>
      </c>
      <c r="CR73" s="111">
        <f t="shared" si="142"/>
        <v>0</v>
      </c>
      <c r="CS73" s="110">
        <v>0</v>
      </c>
      <c r="CT73" s="111">
        <f t="shared" si="143"/>
        <v>0</v>
      </c>
      <c r="CU73" s="110">
        <v>0</v>
      </c>
      <c r="CV73" s="111">
        <f t="shared" si="144"/>
        <v>0</v>
      </c>
      <c r="CW73" s="110">
        <v>0</v>
      </c>
      <c r="CX73" s="111">
        <f t="shared" si="145"/>
        <v>0</v>
      </c>
      <c r="CY73" s="110">
        <v>0</v>
      </c>
      <c r="CZ73" s="111">
        <f t="shared" si="146"/>
        <v>0</v>
      </c>
      <c r="DA73" s="110">
        <v>0</v>
      </c>
      <c r="DB73" s="111">
        <f t="shared" si="147"/>
        <v>0</v>
      </c>
      <c r="DC73" s="110">
        <v>0</v>
      </c>
      <c r="DD73" s="111">
        <f t="shared" si="148"/>
        <v>0</v>
      </c>
      <c r="DE73" s="110">
        <v>0</v>
      </c>
      <c r="DF73" s="111">
        <f t="shared" si="149"/>
        <v>0</v>
      </c>
      <c r="DG73" s="110">
        <v>0</v>
      </c>
      <c r="DH73" s="111">
        <f t="shared" si="150"/>
        <v>0</v>
      </c>
      <c r="DI73" s="110">
        <v>0</v>
      </c>
      <c r="DJ73" s="111">
        <f t="shared" si="151"/>
        <v>0</v>
      </c>
      <c r="DK73" s="110">
        <v>0</v>
      </c>
      <c r="DL73" s="111">
        <f t="shared" si="152"/>
        <v>0</v>
      </c>
      <c r="DM73" s="110">
        <v>0</v>
      </c>
      <c r="DN73" s="111">
        <f t="shared" si="153"/>
        <v>0</v>
      </c>
      <c r="DO73" s="110">
        <v>0</v>
      </c>
      <c r="DP73" s="111">
        <f t="shared" si="154"/>
        <v>0</v>
      </c>
      <c r="DQ73" s="110">
        <v>0</v>
      </c>
      <c r="DR73" s="111">
        <f t="shared" si="155"/>
        <v>0</v>
      </c>
      <c r="DS73" s="110">
        <v>0</v>
      </c>
      <c r="DT73" s="111">
        <f t="shared" si="156"/>
        <v>0</v>
      </c>
      <c r="DU73" s="110">
        <v>0</v>
      </c>
      <c r="DV73" s="111">
        <f t="shared" si="157"/>
        <v>0</v>
      </c>
      <c r="DW73" s="110">
        <v>0</v>
      </c>
      <c r="DX73" s="111">
        <f t="shared" si="158"/>
        <v>0</v>
      </c>
      <c r="DY73" s="110">
        <v>0</v>
      </c>
      <c r="DZ73" s="111">
        <f t="shared" si="159"/>
        <v>0</v>
      </c>
      <c r="EA73" s="110">
        <v>0</v>
      </c>
      <c r="EB73" s="111">
        <f t="shared" si="160"/>
        <v>0</v>
      </c>
      <c r="EC73" s="110">
        <v>0</v>
      </c>
      <c r="ED73" s="111">
        <f t="shared" si="161"/>
        <v>0</v>
      </c>
      <c r="EE73" s="110">
        <v>3</v>
      </c>
      <c r="EF73" s="111">
        <f t="shared" si="162"/>
        <v>14.881690560047621</v>
      </c>
      <c r="EG73" s="110">
        <v>0</v>
      </c>
      <c r="EH73" s="111">
        <f t="shared" si="163"/>
        <v>0</v>
      </c>
      <c r="EI73" s="110">
        <v>0</v>
      </c>
      <c r="EJ73" s="111">
        <f t="shared" si="164"/>
        <v>0</v>
      </c>
      <c r="EK73" s="110">
        <v>0</v>
      </c>
      <c r="EL73" s="111">
        <f t="shared" si="165"/>
        <v>0</v>
      </c>
      <c r="EM73" s="110">
        <v>0</v>
      </c>
      <c r="EN73" s="111">
        <f t="shared" si="166"/>
        <v>0</v>
      </c>
      <c r="EO73" s="110">
        <v>0</v>
      </c>
      <c r="EP73" s="111">
        <f t="shared" si="167"/>
        <v>0</v>
      </c>
      <c r="EQ73" s="110">
        <v>0</v>
      </c>
      <c r="ER73" s="111">
        <f t="shared" si="168"/>
        <v>0</v>
      </c>
      <c r="ES73" s="110">
        <v>0</v>
      </c>
      <c r="ET73" s="111">
        <f t="shared" si="169"/>
        <v>0</v>
      </c>
      <c r="EU73" s="110">
        <v>0</v>
      </c>
      <c r="EV73" s="111">
        <f t="shared" si="170"/>
        <v>0</v>
      </c>
      <c r="EW73" s="110">
        <v>1</v>
      </c>
      <c r="EX73" s="111">
        <f t="shared" si="171"/>
        <v>0.34533844894689042</v>
      </c>
      <c r="EY73" s="110">
        <v>0</v>
      </c>
      <c r="EZ73" s="111">
        <f t="shared" si="172"/>
        <v>0</v>
      </c>
      <c r="FA73" s="110">
        <v>0</v>
      </c>
      <c r="FB73" s="111">
        <f t="shared" si="173"/>
        <v>0</v>
      </c>
      <c r="FC73" s="110">
        <v>0</v>
      </c>
      <c r="FD73" s="111">
        <f t="shared" si="174"/>
        <v>0</v>
      </c>
      <c r="FE73" s="110">
        <f t="shared" si="175"/>
        <v>19</v>
      </c>
      <c r="FF73" s="111">
        <f t="shared" si="174"/>
        <v>0.28575442024488851</v>
      </c>
      <c r="FG73" s="57">
        <f t="shared" si="176"/>
        <v>12</v>
      </c>
      <c r="FH73" s="111">
        <f t="shared" si="174"/>
        <v>0.23941840481103302</v>
      </c>
      <c r="FJ73" s="59" t="s">
        <v>1848</v>
      </c>
      <c r="FK73" s="60">
        <f t="shared" si="177"/>
        <v>4</v>
      </c>
      <c r="FL73" s="61">
        <f t="shared" si="178"/>
        <v>2.4499895875442528</v>
      </c>
      <c r="FN73" s="60">
        <f t="shared" si="179"/>
        <v>0</v>
      </c>
      <c r="FO73" s="61">
        <f t="shared" si="180"/>
        <v>0</v>
      </c>
      <c r="FQ73" s="68" t="str">
        <f t="shared" si="181"/>
        <v/>
      </c>
      <c r="FS73" s="63"/>
      <c r="FT73" s="62" t="s">
        <v>98</v>
      </c>
      <c r="FU73" s="63">
        <f t="shared" si="182"/>
        <v>115.1458982784284</v>
      </c>
      <c r="FV73" s="63">
        <f t="shared" si="183"/>
        <v>115.15289827842841</v>
      </c>
      <c r="FW73" s="63">
        <f t="shared" si="184"/>
        <v>63</v>
      </c>
      <c r="FX73" s="49" t="str">
        <f t="shared" si="185"/>
        <v xml:space="preserve">Maroondah </v>
      </c>
      <c r="FY73" s="49">
        <f t="shared" si="186"/>
        <v>103.84392768376971</v>
      </c>
      <c r="FZ73" s="63"/>
      <c r="GC73" s="62" t="s">
        <v>98</v>
      </c>
    </row>
    <row r="74" spans="1:185" ht="14.25" customHeight="1">
      <c r="A74" s="55">
        <v>71</v>
      </c>
      <c r="B74" s="109" t="s">
        <v>1849</v>
      </c>
      <c r="C74" s="110">
        <v>12</v>
      </c>
      <c r="D74" s="111">
        <f t="shared" si="98"/>
        <v>91.820338204912389</v>
      </c>
      <c r="E74" s="110">
        <v>12</v>
      </c>
      <c r="F74" s="111">
        <f t="shared" si="98"/>
        <v>100.65425264217413</v>
      </c>
      <c r="G74" s="110">
        <v>34</v>
      </c>
      <c r="H74" s="111">
        <f t="shared" si="99"/>
        <v>30.039846973485414</v>
      </c>
      <c r="I74" s="110">
        <v>67</v>
      </c>
      <c r="J74" s="111">
        <f t="shared" si="100"/>
        <v>51.782636586364937</v>
      </c>
      <c r="K74" s="110">
        <v>18</v>
      </c>
      <c r="L74" s="111">
        <f t="shared" si="101"/>
        <v>46.361880231809401</v>
      </c>
      <c r="M74" s="110">
        <v>39</v>
      </c>
      <c r="N74" s="111">
        <f t="shared" si="102"/>
        <v>68.925295583479127</v>
      </c>
      <c r="O74" s="110">
        <v>42</v>
      </c>
      <c r="P74" s="111">
        <f t="shared" si="103"/>
        <v>39.780261413146427</v>
      </c>
      <c r="Q74" s="110">
        <v>27</v>
      </c>
      <c r="R74" s="111">
        <f t="shared" si="104"/>
        <v>191.06928030571086</v>
      </c>
      <c r="S74" s="110">
        <v>45</v>
      </c>
      <c r="T74" s="111">
        <f t="shared" si="105"/>
        <v>25.476697314189956</v>
      </c>
      <c r="U74" s="110">
        <v>106</v>
      </c>
      <c r="V74" s="111">
        <f t="shared" si="106"/>
        <v>52.558508528361756</v>
      </c>
      <c r="W74" s="110">
        <v>1</v>
      </c>
      <c r="X74" s="111">
        <f t="shared" si="107"/>
        <v>16.471750947125678</v>
      </c>
      <c r="Y74" s="110">
        <v>13</v>
      </c>
      <c r="Z74" s="111">
        <f t="shared" si="108"/>
        <v>34.426142683120595</v>
      </c>
      <c r="AA74" s="110">
        <v>43</v>
      </c>
      <c r="AB74" s="111">
        <f t="shared" si="109"/>
        <v>36.233410575100066</v>
      </c>
      <c r="AC74" s="110">
        <v>84</v>
      </c>
      <c r="AD74" s="111">
        <f t="shared" si="110"/>
        <v>22.772806016358466</v>
      </c>
      <c r="AE74" s="110">
        <v>9</v>
      </c>
      <c r="AF74" s="111">
        <f t="shared" si="111"/>
        <v>68.420252394708839</v>
      </c>
      <c r="AG74" s="110">
        <v>6</v>
      </c>
      <c r="AH74" s="111">
        <f t="shared" si="112"/>
        <v>27.865502507895226</v>
      </c>
      <c r="AI74" s="110">
        <v>5</v>
      </c>
      <c r="AJ74" s="111">
        <f t="shared" si="113"/>
        <v>31.619553531904128</v>
      </c>
      <c r="AK74" s="110">
        <v>86</v>
      </c>
      <c r="AL74" s="111">
        <f t="shared" si="114"/>
        <v>52.922751244607731</v>
      </c>
      <c r="AM74" s="110">
        <v>44</v>
      </c>
      <c r="AN74" s="111">
        <f t="shared" si="115"/>
        <v>90.954192161402347</v>
      </c>
      <c r="AO74" s="110">
        <v>87</v>
      </c>
      <c r="AP74" s="111">
        <f t="shared" si="116"/>
        <v>61.204246308399057</v>
      </c>
      <c r="AQ74" s="110">
        <v>5</v>
      </c>
      <c r="AR74" s="111">
        <f t="shared" si="117"/>
        <v>47.901896915117838</v>
      </c>
      <c r="AS74" s="110">
        <v>19</v>
      </c>
      <c r="AT74" s="111">
        <f t="shared" si="118"/>
        <v>12.24834486181933</v>
      </c>
      <c r="AU74" s="110">
        <v>15</v>
      </c>
      <c r="AV74" s="111">
        <f t="shared" si="119"/>
        <v>76.691037374098883</v>
      </c>
      <c r="AW74" s="110">
        <v>5</v>
      </c>
      <c r="AX74" s="111">
        <f t="shared" si="120"/>
        <v>20.189783969311527</v>
      </c>
      <c r="AY74" s="110">
        <v>63</v>
      </c>
      <c r="AZ74" s="111">
        <f t="shared" si="121"/>
        <v>51.902258984033871</v>
      </c>
      <c r="BA74" s="110">
        <v>66</v>
      </c>
      <c r="BB74" s="111">
        <f t="shared" si="122"/>
        <v>40.42482819448017</v>
      </c>
      <c r="BC74" s="110">
        <v>145</v>
      </c>
      <c r="BD74" s="111">
        <f t="shared" si="123"/>
        <v>53.801742434361877</v>
      </c>
      <c r="BE74" s="110">
        <v>40</v>
      </c>
      <c r="BF74" s="111">
        <f t="shared" si="124"/>
        <v>59.89279190249453</v>
      </c>
      <c r="BG74" s="110">
        <v>9</v>
      </c>
      <c r="BH74" s="111">
        <f t="shared" si="125"/>
        <v>55.279159756771698</v>
      </c>
      <c r="BI74" s="110">
        <v>4</v>
      </c>
      <c r="BJ74" s="111">
        <f t="shared" si="126"/>
        <v>71.89072609633358</v>
      </c>
      <c r="BK74" s="110">
        <v>55</v>
      </c>
      <c r="BL74" s="111">
        <f t="shared" si="127"/>
        <v>57.103107447283456</v>
      </c>
      <c r="BM74" s="110">
        <v>19</v>
      </c>
      <c r="BN74" s="111">
        <f t="shared" si="128"/>
        <v>95.185611943289416</v>
      </c>
      <c r="BO74" s="110">
        <v>135</v>
      </c>
      <c r="BP74" s="111">
        <f t="shared" si="129"/>
        <v>55.387342146074886</v>
      </c>
      <c r="BQ74" s="110">
        <v>10</v>
      </c>
      <c r="BR74" s="111">
        <f t="shared" si="130"/>
        <v>58.896283644502027</v>
      </c>
      <c r="BS74" s="110">
        <v>56</v>
      </c>
      <c r="BT74" s="111">
        <f t="shared" si="131"/>
        <v>34.005343696866646</v>
      </c>
      <c r="BU74" s="110">
        <v>27</v>
      </c>
      <c r="BV74" s="111">
        <f t="shared" si="132"/>
        <v>16.587925219175641</v>
      </c>
      <c r="BW74" s="110">
        <v>83</v>
      </c>
      <c r="BX74" s="111">
        <f t="shared" si="133"/>
        <v>108.98681653448185</v>
      </c>
      <c r="BY74" s="110">
        <v>2</v>
      </c>
      <c r="BZ74" s="111">
        <f t="shared" si="133"/>
        <v>26.677337601707347</v>
      </c>
      <c r="CA74" s="110">
        <v>26</v>
      </c>
      <c r="CB74" s="111">
        <f t="shared" si="134"/>
        <v>50.248342771002839</v>
      </c>
      <c r="CC74" s="110">
        <v>28</v>
      </c>
      <c r="CD74" s="111">
        <f t="shared" si="135"/>
        <v>22.060445621001545</v>
      </c>
      <c r="CE74" s="110">
        <v>4</v>
      </c>
      <c r="CF74" s="111">
        <f t="shared" si="136"/>
        <v>41.067761806981515</v>
      </c>
      <c r="CG74" s="110">
        <v>60</v>
      </c>
      <c r="CH74" s="111">
        <f t="shared" si="137"/>
        <v>64.193779622754562</v>
      </c>
      <c r="CI74" s="110">
        <v>23</v>
      </c>
      <c r="CJ74" s="111">
        <f t="shared" si="138"/>
        <v>19.577133907595929</v>
      </c>
      <c r="CK74" s="110">
        <v>194</v>
      </c>
      <c r="CL74" s="111">
        <f t="shared" si="139"/>
        <v>114.21170375603437</v>
      </c>
      <c r="CM74" s="110">
        <v>69</v>
      </c>
      <c r="CN74" s="111">
        <f t="shared" si="140"/>
        <v>38.524457447224286</v>
      </c>
      <c r="CO74" s="110">
        <v>76</v>
      </c>
      <c r="CP74" s="111">
        <f t="shared" si="141"/>
        <v>137.59391690051598</v>
      </c>
      <c r="CQ74" s="110">
        <v>24</v>
      </c>
      <c r="CR74" s="111">
        <f t="shared" si="142"/>
        <v>48.764629388816644</v>
      </c>
      <c r="CS74" s="110">
        <v>24</v>
      </c>
      <c r="CT74" s="111">
        <f t="shared" si="143"/>
        <v>79.997333422219256</v>
      </c>
      <c r="CU74" s="110">
        <v>53</v>
      </c>
      <c r="CV74" s="111">
        <f t="shared" si="144"/>
        <v>26.770380846550157</v>
      </c>
      <c r="CW74" s="110">
        <v>72</v>
      </c>
      <c r="CX74" s="111">
        <f t="shared" si="145"/>
        <v>55.650453319317663</v>
      </c>
      <c r="CY74" s="110">
        <v>16</v>
      </c>
      <c r="CZ74" s="111">
        <f t="shared" si="146"/>
        <v>43.510184102466489</v>
      </c>
      <c r="DA74" s="110">
        <v>64</v>
      </c>
      <c r="DB74" s="111">
        <f t="shared" si="147"/>
        <v>34.649471866253037</v>
      </c>
      <c r="DC74" s="110">
        <v>63</v>
      </c>
      <c r="DD74" s="111">
        <f t="shared" si="148"/>
        <v>37.30790868445208</v>
      </c>
      <c r="DE74" s="110">
        <v>5</v>
      </c>
      <c r="DF74" s="111">
        <f t="shared" si="149"/>
        <v>24.757377698554166</v>
      </c>
      <c r="DG74" s="110">
        <v>8</v>
      </c>
      <c r="DH74" s="111">
        <f t="shared" si="150"/>
        <v>46.454909703269259</v>
      </c>
      <c r="DI74" s="110">
        <v>3</v>
      </c>
      <c r="DJ74" s="111">
        <f t="shared" si="151"/>
        <v>20.151810304292333</v>
      </c>
      <c r="DK74" s="110">
        <v>17</v>
      </c>
      <c r="DL74" s="111">
        <f t="shared" si="152"/>
        <v>26.291776860143212</v>
      </c>
      <c r="DM74" s="110">
        <v>9</v>
      </c>
      <c r="DN74" s="111">
        <f t="shared" si="153"/>
        <v>79.079167032773924</v>
      </c>
      <c r="DO74" s="110">
        <v>76</v>
      </c>
      <c r="DP74" s="111">
        <f t="shared" si="154"/>
        <v>67.801448809906148</v>
      </c>
      <c r="DQ74" s="110">
        <v>2</v>
      </c>
      <c r="DR74" s="111">
        <f t="shared" si="155"/>
        <v>26.239832065074783</v>
      </c>
      <c r="DS74" s="110">
        <v>3</v>
      </c>
      <c r="DT74" s="111">
        <f t="shared" si="156"/>
        <v>98.231827111984273</v>
      </c>
      <c r="DU74" s="110">
        <v>8</v>
      </c>
      <c r="DV74" s="111">
        <f t="shared" si="157"/>
        <v>26.26826465276638</v>
      </c>
      <c r="DW74" s="110">
        <v>10</v>
      </c>
      <c r="DX74" s="111">
        <f t="shared" si="158"/>
        <v>62.316943977067368</v>
      </c>
      <c r="DY74" s="110">
        <v>101</v>
      </c>
      <c r="DZ74" s="111">
        <f t="shared" si="159"/>
        <v>88.333041805142557</v>
      </c>
      <c r="EA74" s="110">
        <v>2</v>
      </c>
      <c r="EB74" s="111">
        <f t="shared" si="160"/>
        <v>17.909913136921286</v>
      </c>
      <c r="EC74" s="110">
        <v>10</v>
      </c>
      <c r="ED74" s="111">
        <f t="shared" si="161"/>
        <v>27.564915375709798</v>
      </c>
      <c r="EE74" s="110">
        <v>33</v>
      </c>
      <c r="EF74" s="111">
        <f t="shared" si="162"/>
        <v>163.69859616052383</v>
      </c>
      <c r="EG74" s="110">
        <v>4</v>
      </c>
      <c r="EH74" s="111">
        <f t="shared" si="163"/>
        <v>65.865305450354029</v>
      </c>
      <c r="EI74" s="110">
        <v>20</v>
      </c>
      <c r="EJ74" s="111">
        <f t="shared" si="164"/>
        <v>68.075836481840781</v>
      </c>
      <c r="EK74" s="110">
        <v>20</v>
      </c>
      <c r="EL74" s="111">
        <f t="shared" si="165"/>
        <v>56.168730867526044</v>
      </c>
      <c r="EM74" s="110">
        <v>43</v>
      </c>
      <c r="EN74" s="111">
        <f t="shared" si="166"/>
        <v>95.360596114610132</v>
      </c>
      <c r="EO74" s="110">
        <v>0</v>
      </c>
      <c r="EP74" s="111">
        <f t="shared" si="167"/>
        <v>0</v>
      </c>
      <c r="EQ74" s="110">
        <v>33</v>
      </c>
      <c r="ER74" s="111">
        <f t="shared" si="168"/>
        <v>18.753196567596749</v>
      </c>
      <c r="ES74" s="110">
        <v>67</v>
      </c>
      <c r="ET74" s="111">
        <f t="shared" si="169"/>
        <v>28.159306020207456</v>
      </c>
      <c r="EU74" s="110">
        <v>24</v>
      </c>
      <c r="EV74" s="111">
        <f t="shared" si="170"/>
        <v>55.573565507340341</v>
      </c>
      <c r="EW74" s="110">
        <v>100</v>
      </c>
      <c r="EX74" s="111">
        <f t="shared" si="171"/>
        <v>34.53384489468904</v>
      </c>
      <c r="EY74" s="110">
        <v>54</v>
      </c>
      <c r="EZ74" s="111">
        <f t="shared" si="172"/>
        <v>54.204894501214596</v>
      </c>
      <c r="FA74" s="110">
        <v>53</v>
      </c>
      <c r="FB74" s="111">
        <f t="shared" si="173"/>
        <v>33.368800800851218</v>
      </c>
      <c r="FC74" s="110">
        <v>2</v>
      </c>
      <c r="FD74" s="111">
        <f t="shared" si="174"/>
        <v>31.00294527980158</v>
      </c>
      <c r="FE74" s="110">
        <f t="shared" si="175"/>
        <v>3041</v>
      </c>
      <c r="FF74" s="111">
        <f t="shared" si="174"/>
        <v>45.735746945510847</v>
      </c>
      <c r="FG74" s="57">
        <f t="shared" si="176"/>
        <v>2045</v>
      </c>
      <c r="FH74" s="111">
        <f t="shared" si="174"/>
        <v>40.800886486546879</v>
      </c>
      <c r="FJ74" s="59" t="s">
        <v>1849</v>
      </c>
      <c r="FK74" s="60">
        <f t="shared" si="177"/>
        <v>66</v>
      </c>
      <c r="FL74" s="61">
        <f t="shared" si="178"/>
        <v>40.42482819448017</v>
      </c>
      <c r="FN74" s="60">
        <f t="shared" si="179"/>
        <v>17</v>
      </c>
      <c r="FO74" s="61">
        <f t="shared" si="180"/>
        <v>26.291776860143212</v>
      </c>
      <c r="FQ74" s="68">
        <f t="shared" si="181"/>
        <v>53.754645072170206</v>
      </c>
      <c r="FS74" s="63"/>
      <c r="FT74" s="62" t="s">
        <v>99</v>
      </c>
      <c r="FU74" s="63">
        <f t="shared" si="182"/>
        <v>208.46269848310124</v>
      </c>
      <c r="FV74" s="63">
        <f t="shared" si="183"/>
        <v>208.46979848310124</v>
      </c>
      <c r="FW74" s="63">
        <f t="shared" si="184"/>
        <v>30</v>
      </c>
      <c r="FX74" s="49" t="str">
        <f t="shared" si="185"/>
        <v xml:space="preserve">Macedon Ranges </v>
      </c>
      <c r="FY74" s="49">
        <f t="shared" si="186"/>
        <v>96.631428405774699</v>
      </c>
      <c r="FZ74" s="63"/>
      <c r="GC74" s="62" t="s">
        <v>99</v>
      </c>
    </row>
    <row r="75" spans="1:185" ht="14.25" customHeight="1">
      <c r="A75" s="55">
        <v>72</v>
      </c>
      <c r="B75" s="109" t="s">
        <v>1850</v>
      </c>
      <c r="C75" s="110">
        <v>0</v>
      </c>
      <c r="D75" s="111">
        <f t="shared" si="98"/>
        <v>0</v>
      </c>
      <c r="E75" s="110">
        <v>0</v>
      </c>
      <c r="F75" s="111">
        <f t="shared" si="98"/>
        <v>0</v>
      </c>
      <c r="G75" s="110">
        <v>0</v>
      </c>
      <c r="H75" s="111">
        <f t="shared" si="99"/>
        <v>0</v>
      </c>
      <c r="I75" s="110">
        <v>0</v>
      </c>
      <c r="J75" s="111">
        <f t="shared" si="100"/>
        <v>0</v>
      </c>
      <c r="K75" s="110">
        <v>0</v>
      </c>
      <c r="L75" s="111">
        <f t="shared" si="101"/>
        <v>0</v>
      </c>
      <c r="M75" s="110">
        <v>1</v>
      </c>
      <c r="N75" s="111">
        <f t="shared" si="102"/>
        <v>1.7673152713712599</v>
      </c>
      <c r="O75" s="110">
        <v>0</v>
      </c>
      <c r="P75" s="111">
        <f t="shared" si="103"/>
        <v>0</v>
      </c>
      <c r="Q75" s="110">
        <v>0</v>
      </c>
      <c r="R75" s="111">
        <f t="shared" si="104"/>
        <v>0</v>
      </c>
      <c r="S75" s="110">
        <v>0</v>
      </c>
      <c r="T75" s="111">
        <f t="shared" si="105"/>
        <v>0</v>
      </c>
      <c r="U75" s="110">
        <v>0</v>
      </c>
      <c r="V75" s="111">
        <f t="shared" si="106"/>
        <v>0</v>
      </c>
      <c r="W75" s="110">
        <v>0</v>
      </c>
      <c r="X75" s="111">
        <f t="shared" si="107"/>
        <v>0</v>
      </c>
      <c r="Y75" s="110">
        <v>1</v>
      </c>
      <c r="Z75" s="111">
        <f t="shared" si="108"/>
        <v>2.6481648217785074</v>
      </c>
      <c r="AA75" s="110">
        <v>1</v>
      </c>
      <c r="AB75" s="111">
        <f t="shared" si="109"/>
        <v>0.8426374552348852</v>
      </c>
      <c r="AC75" s="110">
        <v>0</v>
      </c>
      <c r="AD75" s="111">
        <f t="shared" si="110"/>
        <v>0</v>
      </c>
      <c r="AE75" s="110">
        <v>0</v>
      </c>
      <c r="AF75" s="111">
        <f t="shared" si="111"/>
        <v>0</v>
      </c>
      <c r="AG75" s="110">
        <v>0</v>
      </c>
      <c r="AH75" s="111">
        <f t="shared" si="112"/>
        <v>0</v>
      </c>
      <c r="AI75" s="110">
        <v>0</v>
      </c>
      <c r="AJ75" s="111">
        <f t="shared" si="113"/>
        <v>0</v>
      </c>
      <c r="AK75" s="110">
        <v>1</v>
      </c>
      <c r="AL75" s="111">
        <f t="shared" si="114"/>
        <v>0.61538082842567121</v>
      </c>
      <c r="AM75" s="110">
        <v>0</v>
      </c>
      <c r="AN75" s="111">
        <f t="shared" si="115"/>
        <v>0</v>
      </c>
      <c r="AO75" s="110">
        <v>1</v>
      </c>
      <c r="AP75" s="111">
        <f t="shared" si="116"/>
        <v>0.70349708400458677</v>
      </c>
      <c r="AQ75" s="110">
        <v>0</v>
      </c>
      <c r="AR75" s="111">
        <f t="shared" si="117"/>
        <v>0</v>
      </c>
      <c r="AS75" s="110">
        <v>0</v>
      </c>
      <c r="AT75" s="111">
        <f t="shared" si="118"/>
        <v>0</v>
      </c>
      <c r="AU75" s="110">
        <v>1</v>
      </c>
      <c r="AV75" s="111">
        <f t="shared" si="119"/>
        <v>5.112735824939926</v>
      </c>
      <c r="AW75" s="110">
        <v>0</v>
      </c>
      <c r="AX75" s="111">
        <f t="shared" si="120"/>
        <v>0</v>
      </c>
      <c r="AY75" s="110">
        <v>0</v>
      </c>
      <c r="AZ75" s="111">
        <f t="shared" si="121"/>
        <v>0</v>
      </c>
      <c r="BA75" s="110">
        <v>0</v>
      </c>
      <c r="BB75" s="111">
        <f t="shared" si="122"/>
        <v>0</v>
      </c>
      <c r="BC75" s="110">
        <v>0</v>
      </c>
      <c r="BD75" s="111">
        <f t="shared" si="123"/>
        <v>0</v>
      </c>
      <c r="BE75" s="110">
        <v>0</v>
      </c>
      <c r="BF75" s="111">
        <f t="shared" si="124"/>
        <v>0</v>
      </c>
      <c r="BG75" s="110">
        <v>0</v>
      </c>
      <c r="BH75" s="111">
        <f t="shared" si="125"/>
        <v>0</v>
      </c>
      <c r="BI75" s="110">
        <v>0</v>
      </c>
      <c r="BJ75" s="111">
        <f t="shared" si="126"/>
        <v>0</v>
      </c>
      <c r="BK75" s="110">
        <v>2</v>
      </c>
      <c r="BL75" s="111">
        <f t="shared" si="127"/>
        <v>2.0764766344466707</v>
      </c>
      <c r="BM75" s="110">
        <v>3</v>
      </c>
      <c r="BN75" s="111">
        <f t="shared" si="128"/>
        <v>15.029307148940434</v>
      </c>
      <c r="BO75" s="110">
        <v>1</v>
      </c>
      <c r="BP75" s="111">
        <f t="shared" si="129"/>
        <v>0.41027660848944358</v>
      </c>
      <c r="BQ75" s="110">
        <v>1</v>
      </c>
      <c r="BR75" s="111">
        <f t="shared" si="130"/>
        <v>5.8896283644502034</v>
      </c>
      <c r="BS75" s="110">
        <v>0</v>
      </c>
      <c r="BT75" s="111">
        <f t="shared" si="131"/>
        <v>0</v>
      </c>
      <c r="BU75" s="110">
        <v>0</v>
      </c>
      <c r="BV75" s="111">
        <f t="shared" si="132"/>
        <v>0</v>
      </c>
      <c r="BW75" s="110">
        <v>2</v>
      </c>
      <c r="BX75" s="111">
        <f t="shared" si="133"/>
        <v>2.6261883502284786</v>
      </c>
      <c r="BY75" s="110">
        <v>1</v>
      </c>
      <c r="BZ75" s="111">
        <f t="shared" si="133"/>
        <v>13.338668800853673</v>
      </c>
      <c r="CA75" s="110">
        <v>0</v>
      </c>
      <c r="CB75" s="111">
        <f t="shared" si="134"/>
        <v>0</v>
      </c>
      <c r="CC75" s="110">
        <v>0</v>
      </c>
      <c r="CD75" s="111">
        <f t="shared" si="135"/>
        <v>0</v>
      </c>
      <c r="CE75" s="110">
        <v>1</v>
      </c>
      <c r="CF75" s="111">
        <f t="shared" si="136"/>
        <v>10.266940451745379</v>
      </c>
      <c r="CG75" s="110">
        <v>0</v>
      </c>
      <c r="CH75" s="111">
        <f t="shared" si="137"/>
        <v>0</v>
      </c>
      <c r="CI75" s="110">
        <v>0</v>
      </c>
      <c r="CJ75" s="111">
        <f t="shared" si="138"/>
        <v>0</v>
      </c>
      <c r="CK75" s="110">
        <v>0</v>
      </c>
      <c r="CL75" s="111">
        <f t="shared" si="139"/>
        <v>0</v>
      </c>
      <c r="CM75" s="110">
        <v>0</v>
      </c>
      <c r="CN75" s="111">
        <f t="shared" si="140"/>
        <v>0</v>
      </c>
      <c r="CO75" s="110">
        <v>1</v>
      </c>
      <c r="CP75" s="111">
        <f t="shared" si="141"/>
        <v>1.8104462750067891</v>
      </c>
      <c r="CQ75" s="110">
        <v>1</v>
      </c>
      <c r="CR75" s="111">
        <f t="shared" si="142"/>
        <v>2.0318595578673602</v>
      </c>
      <c r="CS75" s="110">
        <v>0</v>
      </c>
      <c r="CT75" s="111">
        <f t="shared" si="143"/>
        <v>0</v>
      </c>
      <c r="CU75" s="110">
        <v>0</v>
      </c>
      <c r="CV75" s="111">
        <f t="shared" si="144"/>
        <v>0</v>
      </c>
      <c r="CW75" s="110">
        <v>0</v>
      </c>
      <c r="CX75" s="111">
        <f t="shared" si="145"/>
        <v>0</v>
      </c>
      <c r="CY75" s="110">
        <v>1</v>
      </c>
      <c r="CZ75" s="111">
        <f t="shared" si="146"/>
        <v>2.7193865064041556</v>
      </c>
      <c r="DA75" s="110">
        <v>0</v>
      </c>
      <c r="DB75" s="111">
        <f t="shared" si="147"/>
        <v>0</v>
      </c>
      <c r="DC75" s="110">
        <v>5</v>
      </c>
      <c r="DD75" s="111">
        <f t="shared" si="148"/>
        <v>2.960945133686673</v>
      </c>
      <c r="DE75" s="110">
        <v>0</v>
      </c>
      <c r="DF75" s="111">
        <f t="shared" si="149"/>
        <v>0</v>
      </c>
      <c r="DG75" s="110">
        <v>0</v>
      </c>
      <c r="DH75" s="111">
        <f t="shared" si="150"/>
        <v>0</v>
      </c>
      <c r="DI75" s="110">
        <v>0</v>
      </c>
      <c r="DJ75" s="111">
        <f t="shared" si="151"/>
        <v>0</v>
      </c>
      <c r="DK75" s="110">
        <v>0</v>
      </c>
      <c r="DL75" s="111">
        <f t="shared" si="152"/>
        <v>0</v>
      </c>
      <c r="DM75" s="110">
        <v>0</v>
      </c>
      <c r="DN75" s="111">
        <f t="shared" si="153"/>
        <v>0</v>
      </c>
      <c r="DO75" s="110">
        <v>0</v>
      </c>
      <c r="DP75" s="111">
        <f t="shared" si="154"/>
        <v>0</v>
      </c>
      <c r="DQ75" s="110">
        <v>0</v>
      </c>
      <c r="DR75" s="111">
        <f t="shared" si="155"/>
        <v>0</v>
      </c>
      <c r="DS75" s="110">
        <v>0</v>
      </c>
      <c r="DT75" s="111">
        <f t="shared" si="156"/>
        <v>0</v>
      </c>
      <c r="DU75" s="110">
        <v>0</v>
      </c>
      <c r="DV75" s="111">
        <f t="shared" si="157"/>
        <v>0</v>
      </c>
      <c r="DW75" s="110">
        <v>1</v>
      </c>
      <c r="DX75" s="111">
        <f t="shared" si="158"/>
        <v>6.2316943977067361</v>
      </c>
      <c r="DY75" s="110">
        <v>2</v>
      </c>
      <c r="DZ75" s="111">
        <f t="shared" si="159"/>
        <v>1.7491691446562885</v>
      </c>
      <c r="EA75" s="110">
        <v>0</v>
      </c>
      <c r="EB75" s="111">
        <f t="shared" si="160"/>
        <v>0</v>
      </c>
      <c r="EC75" s="110">
        <v>0</v>
      </c>
      <c r="ED75" s="111">
        <f t="shared" si="161"/>
        <v>0</v>
      </c>
      <c r="EE75" s="110">
        <v>0</v>
      </c>
      <c r="EF75" s="111">
        <f t="shared" si="162"/>
        <v>0</v>
      </c>
      <c r="EG75" s="110">
        <v>0</v>
      </c>
      <c r="EH75" s="111">
        <f t="shared" si="163"/>
        <v>0</v>
      </c>
      <c r="EI75" s="110">
        <v>0</v>
      </c>
      <c r="EJ75" s="111">
        <f t="shared" si="164"/>
        <v>0</v>
      </c>
      <c r="EK75" s="110">
        <v>1</v>
      </c>
      <c r="EL75" s="111">
        <f t="shared" si="165"/>
        <v>2.8084365433763026</v>
      </c>
      <c r="EM75" s="110">
        <v>2</v>
      </c>
      <c r="EN75" s="111">
        <f t="shared" si="166"/>
        <v>4.4353765634702391</v>
      </c>
      <c r="EO75" s="110">
        <v>0</v>
      </c>
      <c r="EP75" s="111">
        <f t="shared" si="167"/>
        <v>0</v>
      </c>
      <c r="EQ75" s="110">
        <v>0</v>
      </c>
      <c r="ER75" s="111">
        <f t="shared" si="168"/>
        <v>0</v>
      </c>
      <c r="ES75" s="110">
        <v>0</v>
      </c>
      <c r="ET75" s="111">
        <f t="shared" si="169"/>
        <v>0</v>
      </c>
      <c r="EU75" s="110">
        <v>1</v>
      </c>
      <c r="EV75" s="111">
        <f t="shared" si="170"/>
        <v>2.3155652294725142</v>
      </c>
      <c r="EW75" s="110">
        <v>0</v>
      </c>
      <c r="EX75" s="111">
        <f t="shared" si="171"/>
        <v>0</v>
      </c>
      <c r="EY75" s="110">
        <v>0</v>
      </c>
      <c r="EZ75" s="111">
        <f t="shared" si="172"/>
        <v>0</v>
      </c>
      <c r="FA75" s="110">
        <v>2</v>
      </c>
      <c r="FB75" s="111">
        <f t="shared" si="173"/>
        <v>1.2592000302208006</v>
      </c>
      <c r="FC75" s="110">
        <v>0</v>
      </c>
      <c r="FD75" s="111">
        <f t="shared" si="174"/>
        <v>0</v>
      </c>
      <c r="FE75" s="110">
        <f t="shared" si="175"/>
        <v>34</v>
      </c>
      <c r="FF75" s="111">
        <f t="shared" si="174"/>
        <v>0.51135001517506373</v>
      </c>
      <c r="FG75" s="57">
        <f t="shared" si="176"/>
        <v>15</v>
      </c>
      <c r="FH75" s="111">
        <f t="shared" si="174"/>
        <v>0.29927300601379131</v>
      </c>
      <c r="FJ75" s="59" t="s">
        <v>1850</v>
      </c>
      <c r="FK75" s="60">
        <f t="shared" si="177"/>
        <v>0</v>
      </c>
      <c r="FL75" s="61">
        <f t="shared" si="178"/>
        <v>0</v>
      </c>
      <c r="FN75" s="60">
        <f t="shared" si="179"/>
        <v>0</v>
      </c>
      <c r="FO75" s="61">
        <f t="shared" si="180"/>
        <v>0</v>
      </c>
      <c r="FQ75" s="68" t="str">
        <f t="shared" si="181"/>
        <v/>
      </c>
      <c r="FS75" s="63"/>
      <c r="FT75" s="62" t="s">
        <v>100</v>
      </c>
      <c r="FU75" s="63">
        <f t="shared" si="182"/>
        <v>160</v>
      </c>
      <c r="FV75" s="63">
        <f t="shared" si="183"/>
        <v>160.00720000000001</v>
      </c>
      <c r="FW75" s="63">
        <f t="shared" si="184"/>
        <v>45</v>
      </c>
      <c r="FX75" s="49" t="str">
        <f t="shared" si="185"/>
        <v xml:space="preserve">Moyne </v>
      </c>
      <c r="FY75" s="49">
        <f t="shared" si="186"/>
        <v>87.102955693629866</v>
      </c>
      <c r="FZ75" s="63"/>
      <c r="GC75" s="62" t="s">
        <v>100</v>
      </c>
    </row>
    <row r="76" spans="1:185" ht="14.25" customHeight="1">
      <c r="A76" s="55">
        <v>73</v>
      </c>
      <c r="B76" s="109" t="s">
        <v>1851</v>
      </c>
      <c r="C76" s="110">
        <v>0</v>
      </c>
      <c r="D76" s="111">
        <f t="shared" si="98"/>
        <v>0</v>
      </c>
      <c r="E76" s="110">
        <v>0</v>
      </c>
      <c r="F76" s="111">
        <f t="shared" si="98"/>
        <v>0</v>
      </c>
      <c r="G76" s="110">
        <v>1</v>
      </c>
      <c r="H76" s="111">
        <f t="shared" si="99"/>
        <v>0.88352491098486519</v>
      </c>
      <c r="I76" s="110">
        <v>0</v>
      </c>
      <c r="J76" s="111">
        <f t="shared" si="100"/>
        <v>0</v>
      </c>
      <c r="K76" s="110">
        <v>0</v>
      </c>
      <c r="L76" s="111">
        <f t="shared" si="101"/>
        <v>0</v>
      </c>
      <c r="M76" s="110">
        <v>1</v>
      </c>
      <c r="N76" s="111">
        <f t="shared" si="102"/>
        <v>1.7673152713712599</v>
      </c>
      <c r="O76" s="110">
        <v>0</v>
      </c>
      <c r="P76" s="111">
        <f t="shared" si="103"/>
        <v>0</v>
      </c>
      <c r="Q76" s="110">
        <v>0</v>
      </c>
      <c r="R76" s="111">
        <f t="shared" si="104"/>
        <v>0</v>
      </c>
      <c r="S76" s="110">
        <v>1</v>
      </c>
      <c r="T76" s="111">
        <f t="shared" si="105"/>
        <v>0.56614882920422116</v>
      </c>
      <c r="U76" s="110">
        <v>0</v>
      </c>
      <c r="V76" s="111">
        <f t="shared" si="106"/>
        <v>0</v>
      </c>
      <c r="W76" s="110">
        <v>0</v>
      </c>
      <c r="X76" s="111">
        <f t="shared" si="107"/>
        <v>0</v>
      </c>
      <c r="Y76" s="110">
        <v>0</v>
      </c>
      <c r="Z76" s="111">
        <f t="shared" si="108"/>
        <v>0</v>
      </c>
      <c r="AA76" s="110">
        <v>1</v>
      </c>
      <c r="AB76" s="111">
        <f t="shared" si="109"/>
        <v>0.8426374552348852</v>
      </c>
      <c r="AC76" s="110">
        <v>1</v>
      </c>
      <c r="AD76" s="111">
        <f t="shared" si="110"/>
        <v>0.27110483352807702</v>
      </c>
      <c r="AE76" s="110">
        <v>0</v>
      </c>
      <c r="AF76" s="111">
        <f t="shared" si="111"/>
        <v>0</v>
      </c>
      <c r="AG76" s="110">
        <v>0</v>
      </c>
      <c r="AH76" s="111">
        <f t="shared" si="112"/>
        <v>0</v>
      </c>
      <c r="AI76" s="110">
        <v>0</v>
      </c>
      <c r="AJ76" s="111">
        <f t="shared" si="113"/>
        <v>0</v>
      </c>
      <c r="AK76" s="110">
        <v>0</v>
      </c>
      <c r="AL76" s="111">
        <f t="shared" si="114"/>
        <v>0</v>
      </c>
      <c r="AM76" s="110">
        <v>0</v>
      </c>
      <c r="AN76" s="111">
        <f t="shared" si="115"/>
        <v>0</v>
      </c>
      <c r="AO76" s="110">
        <v>2</v>
      </c>
      <c r="AP76" s="111">
        <f t="shared" si="116"/>
        <v>1.4069941680091735</v>
      </c>
      <c r="AQ76" s="110">
        <v>0</v>
      </c>
      <c r="AR76" s="111">
        <f t="shared" si="117"/>
        <v>0</v>
      </c>
      <c r="AS76" s="110">
        <v>0</v>
      </c>
      <c r="AT76" s="111">
        <f t="shared" si="118"/>
        <v>0</v>
      </c>
      <c r="AU76" s="110">
        <v>0</v>
      </c>
      <c r="AV76" s="111">
        <f t="shared" si="119"/>
        <v>0</v>
      </c>
      <c r="AW76" s="110">
        <v>0</v>
      </c>
      <c r="AX76" s="111">
        <f t="shared" si="120"/>
        <v>0</v>
      </c>
      <c r="AY76" s="110">
        <v>5</v>
      </c>
      <c r="AZ76" s="111">
        <f t="shared" si="121"/>
        <v>4.1192269034947522</v>
      </c>
      <c r="BA76" s="110">
        <v>0</v>
      </c>
      <c r="BB76" s="111">
        <f t="shared" si="122"/>
        <v>0</v>
      </c>
      <c r="BC76" s="110">
        <v>1</v>
      </c>
      <c r="BD76" s="111">
        <f t="shared" si="123"/>
        <v>0.37104649954732327</v>
      </c>
      <c r="BE76" s="110">
        <v>0</v>
      </c>
      <c r="BF76" s="111">
        <f t="shared" si="124"/>
        <v>0</v>
      </c>
      <c r="BG76" s="110">
        <v>0</v>
      </c>
      <c r="BH76" s="111">
        <f t="shared" si="125"/>
        <v>0</v>
      </c>
      <c r="BI76" s="110">
        <v>0</v>
      </c>
      <c r="BJ76" s="111">
        <f t="shared" si="126"/>
        <v>0</v>
      </c>
      <c r="BK76" s="110">
        <v>0</v>
      </c>
      <c r="BL76" s="111">
        <f t="shared" si="127"/>
        <v>0</v>
      </c>
      <c r="BM76" s="110">
        <v>0</v>
      </c>
      <c r="BN76" s="111">
        <f t="shared" si="128"/>
        <v>0</v>
      </c>
      <c r="BO76" s="110">
        <v>3</v>
      </c>
      <c r="BP76" s="111">
        <f t="shared" si="129"/>
        <v>1.2308298254683308</v>
      </c>
      <c r="BQ76" s="110">
        <v>0</v>
      </c>
      <c r="BR76" s="111">
        <f t="shared" si="130"/>
        <v>0</v>
      </c>
      <c r="BS76" s="110">
        <v>0</v>
      </c>
      <c r="BT76" s="111">
        <f t="shared" si="131"/>
        <v>0</v>
      </c>
      <c r="BU76" s="110">
        <v>1</v>
      </c>
      <c r="BV76" s="111">
        <f t="shared" si="132"/>
        <v>0.61436760071020891</v>
      </c>
      <c r="BW76" s="110">
        <v>6</v>
      </c>
      <c r="BX76" s="111">
        <f t="shared" si="133"/>
        <v>7.8785650506854354</v>
      </c>
      <c r="BY76" s="110">
        <v>0</v>
      </c>
      <c r="BZ76" s="111">
        <f t="shared" si="133"/>
        <v>0</v>
      </c>
      <c r="CA76" s="110">
        <v>0</v>
      </c>
      <c r="CB76" s="111">
        <f t="shared" si="134"/>
        <v>0</v>
      </c>
      <c r="CC76" s="110">
        <v>0</v>
      </c>
      <c r="CD76" s="111">
        <f t="shared" si="135"/>
        <v>0</v>
      </c>
      <c r="CE76" s="110">
        <v>0</v>
      </c>
      <c r="CF76" s="111">
        <f t="shared" si="136"/>
        <v>0</v>
      </c>
      <c r="CG76" s="110">
        <v>0</v>
      </c>
      <c r="CH76" s="111">
        <f t="shared" si="137"/>
        <v>0</v>
      </c>
      <c r="CI76" s="110">
        <v>1</v>
      </c>
      <c r="CJ76" s="111">
        <f t="shared" si="138"/>
        <v>0.85117973511286638</v>
      </c>
      <c r="CK76" s="110">
        <v>304</v>
      </c>
      <c r="CL76" s="111">
        <f t="shared" si="139"/>
        <v>178.97091722595079</v>
      </c>
      <c r="CM76" s="110">
        <v>0</v>
      </c>
      <c r="CN76" s="111">
        <f t="shared" si="140"/>
        <v>0</v>
      </c>
      <c r="CO76" s="110">
        <v>2</v>
      </c>
      <c r="CP76" s="111">
        <f t="shared" si="141"/>
        <v>3.6208925500135782</v>
      </c>
      <c r="CQ76" s="110">
        <v>0</v>
      </c>
      <c r="CR76" s="111">
        <f t="shared" si="142"/>
        <v>0</v>
      </c>
      <c r="CS76" s="110">
        <v>0</v>
      </c>
      <c r="CT76" s="111">
        <f t="shared" si="143"/>
        <v>0</v>
      </c>
      <c r="CU76" s="110">
        <v>0</v>
      </c>
      <c r="CV76" s="111">
        <f t="shared" si="144"/>
        <v>0</v>
      </c>
      <c r="CW76" s="110">
        <v>0</v>
      </c>
      <c r="CX76" s="111">
        <f t="shared" si="145"/>
        <v>0</v>
      </c>
      <c r="CY76" s="110">
        <v>1</v>
      </c>
      <c r="CZ76" s="111">
        <f t="shared" si="146"/>
        <v>2.7193865064041556</v>
      </c>
      <c r="DA76" s="110">
        <v>1</v>
      </c>
      <c r="DB76" s="111">
        <f t="shared" si="147"/>
        <v>0.54139799791020371</v>
      </c>
      <c r="DC76" s="110">
        <v>2</v>
      </c>
      <c r="DD76" s="111">
        <f t="shared" si="148"/>
        <v>1.1843780534746691</v>
      </c>
      <c r="DE76" s="110">
        <v>7</v>
      </c>
      <c r="DF76" s="111">
        <f t="shared" si="149"/>
        <v>34.660328777975835</v>
      </c>
      <c r="DG76" s="110">
        <v>6</v>
      </c>
      <c r="DH76" s="111">
        <f t="shared" si="150"/>
        <v>34.841182277451949</v>
      </c>
      <c r="DI76" s="110">
        <v>0</v>
      </c>
      <c r="DJ76" s="111">
        <f t="shared" si="151"/>
        <v>0</v>
      </c>
      <c r="DK76" s="110">
        <v>0</v>
      </c>
      <c r="DL76" s="111">
        <f t="shared" si="152"/>
        <v>0</v>
      </c>
      <c r="DM76" s="110">
        <v>0</v>
      </c>
      <c r="DN76" s="111">
        <f t="shared" si="153"/>
        <v>0</v>
      </c>
      <c r="DO76" s="110">
        <v>0</v>
      </c>
      <c r="DP76" s="111">
        <f t="shared" si="154"/>
        <v>0</v>
      </c>
      <c r="DQ76" s="110">
        <v>0</v>
      </c>
      <c r="DR76" s="111">
        <f t="shared" si="155"/>
        <v>0</v>
      </c>
      <c r="DS76" s="110">
        <v>0</v>
      </c>
      <c r="DT76" s="111">
        <f t="shared" si="156"/>
        <v>0</v>
      </c>
      <c r="DU76" s="110">
        <v>0</v>
      </c>
      <c r="DV76" s="111">
        <f t="shared" si="157"/>
        <v>0</v>
      </c>
      <c r="DW76" s="110">
        <v>0</v>
      </c>
      <c r="DX76" s="111">
        <f t="shared" si="158"/>
        <v>0</v>
      </c>
      <c r="DY76" s="110">
        <v>1</v>
      </c>
      <c r="DZ76" s="111">
        <f t="shared" si="159"/>
        <v>0.87458457232814424</v>
      </c>
      <c r="EA76" s="110">
        <v>0</v>
      </c>
      <c r="EB76" s="111">
        <f t="shared" si="160"/>
        <v>0</v>
      </c>
      <c r="EC76" s="110">
        <v>0</v>
      </c>
      <c r="ED76" s="111">
        <f t="shared" si="161"/>
        <v>0</v>
      </c>
      <c r="EE76" s="110">
        <v>0</v>
      </c>
      <c r="EF76" s="111">
        <f t="shared" si="162"/>
        <v>0</v>
      </c>
      <c r="EG76" s="110">
        <v>0</v>
      </c>
      <c r="EH76" s="111">
        <f t="shared" si="163"/>
        <v>0</v>
      </c>
      <c r="EI76" s="110">
        <v>1</v>
      </c>
      <c r="EJ76" s="111">
        <f t="shared" si="164"/>
        <v>3.4037918240920386</v>
      </c>
      <c r="EK76" s="110">
        <v>1</v>
      </c>
      <c r="EL76" s="111">
        <f t="shared" si="165"/>
        <v>2.8084365433763026</v>
      </c>
      <c r="EM76" s="110">
        <v>0</v>
      </c>
      <c r="EN76" s="111">
        <f t="shared" si="166"/>
        <v>0</v>
      </c>
      <c r="EO76" s="110">
        <v>0</v>
      </c>
      <c r="EP76" s="111">
        <f t="shared" si="167"/>
        <v>0</v>
      </c>
      <c r="EQ76" s="110">
        <v>2</v>
      </c>
      <c r="ER76" s="111">
        <f t="shared" si="168"/>
        <v>1.1365573677331362</v>
      </c>
      <c r="ES76" s="110">
        <v>1</v>
      </c>
      <c r="ET76" s="111">
        <f t="shared" si="169"/>
        <v>0.42028814955533517</v>
      </c>
      <c r="EU76" s="110">
        <v>0</v>
      </c>
      <c r="EV76" s="111">
        <f t="shared" si="170"/>
        <v>0</v>
      </c>
      <c r="EW76" s="110">
        <v>0</v>
      </c>
      <c r="EX76" s="111">
        <f t="shared" si="171"/>
        <v>0</v>
      </c>
      <c r="EY76" s="110">
        <v>1</v>
      </c>
      <c r="EZ76" s="111">
        <f t="shared" si="172"/>
        <v>1.003794342615085</v>
      </c>
      <c r="FA76" s="110">
        <v>1</v>
      </c>
      <c r="FB76" s="111">
        <f t="shared" si="173"/>
        <v>0.62960001511040031</v>
      </c>
      <c r="FC76" s="110">
        <v>0</v>
      </c>
      <c r="FD76" s="111">
        <f t="shared" si="174"/>
        <v>0</v>
      </c>
      <c r="FE76" s="110">
        <f t="shared" si="175"/>
        <v>355</v>
      </c>
      <c r="FF76" s="111">
        <f t="shared" si="174"/>
        <v>5.3390957466808118</v>
      </c>
      <c r="FG76" s="57">
        <f t="shared" si="176"/>
        <v>323</v>
      </c>
      <c r="FH76" s="111">
        <f t="shared" si="174"/>
        <v>6.4443453961636399</v>
      </c>
      <c r="FJ76" s="59" t="s">
        <v>1851</v>
      </c>
      <c r="FK76" s="60">
        <f t="shared" si="177"/>
        <v>0</v>
      </c>
      <c r="FL76" s="61">
        <f t="shared" si="178"/>
        <v>0</v>
      </c>
      <c r="FN76" s="60">
        <f t="shared" si="179"/>
        <v>0</v>
      </c>
      <c r="FO76" s="61">
        <f t="shared" si="180"/>
        <v>0</v>
      </c>
      <c r="FQ76" s="68" t="str">
        <f t="shared" si="181"/>
        <v/>
      </c>
      <c r="FS76" s="63"/>
      <c r="FT76" s="62" t="s">
        <v>101</v>
      </c>
      <c r="FU76" s="63">
        <f t="shared" si="182"/>
        <v>142.6379496505086</v>
      </c>
      <c r="FV76" s="63">
        <f t="shared" si="183"/>
        <v>142.64524965050859</v>
      </c>
      <c r="FW76" s="63">
        <f t="shared" si="184"/>
        <v>54</v>
      </c>
      <c r="FX76" s="49" t="str">
        <f t="shared" si="185"/>
        <v xml:space="preserve">Alpine </v>
      </c>
      <c r="FY76" s="49">
        <f t="shared" si="186"/>
        <v>84.168643354503018</v>
      </c>
      <c r="FZ76" s="63"/>
      <c r="GC76" s="62" t="s">
        <v>101</v>
      </c>
    </row>
    <row r="77" spans="1:185" ht="14.25" customHeight="1">
      <c r="A77" s="55">
        <v>74</v>
      </c>
      <c r="B77" s="109" t="s">
        <v>1852</v>
      </c>
      <c r="C77" s="110">
        <v>0</v>
      </c>
      <c r="D77" s="111">
        <f t="shared" si="98"/>
        <v>0</v>
      </c>
      <c r="E77" s="110">
        <v>0</v>
      </c>
      <c r="F77" s="111">
        <f t="shared" si="98"/>
        <v>0</v>
      </c>
      <c r="G77" s="110">
        <v>0</v>
      </c>
      <c r="H77" s="111">
        <f t="shared" si="99"/>
        <v>0</v>
      </c>
      <c r="I77" s="110">
        <v>0</v>
      </c>
      <c r="J77" s="111">
        <f t="shared" si="100"/>
        <v>0</v>
      </c>
      <c r="K77" s="110">
        <v>0</v>
      </c>
      <c r="L77" s="111">
        <f t="shared" si="101"/>
        <v>0</v>
      </c>
      <c r="M77" s="110">
        <v>0</v>
      </c>
      <c r="N77" s="111">
        <f t="shared" si="102"/>
        <v>0</v>
      </c>
      <c r="O77" s="110">
        <v>0</v>
      </c>
      <c r="P77" s="111">
        <f t="shared" si="103"/>
        <v>0</v>
      </c>
      <c r="Q77" s="110">
        <v>0</v>
      </c>
      <c r="R77" s="111">
        <f t="shared" si="104"/>
        <v>0</v>
      </c>
      <c r="S77" s="110">
        <v>0</v>
      </c>
      <c r="T77" s="111">
        <f t="shared" si="105"/>
        <v>0</v>
      </c>
      <c r="U77" s="110">
        <v>0</v>
      </c>
      <c r="V77" s="111">
        <f t="shared" si="106"/>
        <v>0</v>
      </c>
      <c r="W77" s="110">
        <v>0</v>
      </c>
      <c r="X77" s="111">
        <f t="shared" si="107"/>
        <v>0</v>
      </c>
      <c r="Y77" s="110">
        <v>0</v>
      </c>
      <c r="Z77" s="111">
        <f t="shared" si="108"/>
        <v>0</v>
      </c>
      <c r="AA77" s="110">
        <v>0</v>
      </c>
      <c r="AB77" s="111">
        <f t="shared" si="109"/>
        <v>0</v>
      </c>
      <c r="AC77" s="110">
        <v>0</v>
      </c>
      <c r="AD77" s="111">
        <f t="shared" si="110"/>
        <v>0</v>
      </c>
      <c r="AE77" s="110">
        <v>0</v>
      </c>
      <c r="AF77" s="111">
        <f t="shared" si="111"/>
        <v>0</v>
      </c>
      <c r="AG77" s="110">
        <v>0</v>
      </c>
      <c r="AH77" s="111">
        <f t="shared" si="112"/>
        <v>0</v>
      </c>
      <c r="AI77" s="110">
        <v>0</v>
      </c>
      <c r="AJ77" s="111">
        <f t="shared" si="113"/>
        <v>0</v>
      </c>
      <c r="AK77" s="110">
        <v>0</v>
      </c>
      <c r="AL77" s="111">
        <f t="shared" si="114"/>
        <v>0</v>
      </c>
      <c r="AM77" s="110">
        <v>0</v>
      </c>
      <c r="AN77" s="111">
        <f t="shared" si="115"/>
        <v>0</v>
      </c>
      <c r="AO77" s="110">
        <v>0</v>
      </c>
      <c r="AP77" s="111">
        <f t="shared" si="116"/>
        <v>0</v>
      </c>
      <c r="AQ77" s="110">
        <v>0</v>
      </c>
      <c r="AR77" s="111">
        <f t="shared" si="117"/>
        <v>0</v>
      </c>
      <c r="AS77" s="110">
        <v>0</v>
      </c>
      <c r="AT77" s="111">
        <f t="shared" si="118"/>
        <v>0</v>
      </c>
      <c r="AU77" s="110">
        <v>0</v>
      </c>
      <c r="AV77" s="111">
        <f t="shared" si="119"/>
        <v>0</v>
      </c>
      <c r="AW77" s="110">
        <v>0</v>
      </c>
      <c r="AX77" s="111">
        <f t="shared" si="120"/>
        <v>0</v>
      </c>
      <c r="AY77" s="110">
        <v>0</v>
      </c>
      <c r="AZ77" s="111">
        <f t="shared" si="121"/>
        <v>0</v>
      </c>
      <c r="BA77" s="110">
        <v>3</v>
      </c>
      <c r="BB77" s="111">
        <f t="shared" si="122"/>
        <v>1.8374921906581898</v>
      </c>
      <c r="BC77" s="110">
        <v>0</v>
      </c>
      <c r="BD77" s="111">
        <f t="shared" si="123"/>
        <v>0</v>
      </c>
      <c r="BE77" s="110">
        <v>0</v>
      </c>
      <c r="BF77" s="111">
        <f t="shared" si="124"/>
        <v>0</v>
      </c>
      <c r="BG77" s="110">
        <v>0</v>
      </c>
      <c r="BH77" s="111">
        <f t="shared" si="125"/>
        <v>0</v>
      </c>
      <c r="BI77" s="110">
        <v>0</v>
      </c>
      <c r="BJ77" s="111">
        <f t="shared" si="126"/>
        <v>0</v>
      </c>
      <c r="BK77" s="110">
        <v>0</v>
      </c>
      <c r="BL77" s="111">
        <f t="shared" si="127"/>
        <v>0</v>
      </c>
      <c r="BM77" s="110">
        <v>0</v>
      </c>
      <c r="BN77" s="111">
        <f t="shared" si="128"/>
        <v>0</v>
      </c>
      <c r="BO77" s="110">
        <v>0</v>
      </c>
      <c r="BP77" s="111">
        <f t="shared" si="129"/>
        <v>0</v>
      </c>
      <c r="BQ77" s="110">
        <v>0</v>
      </c>
      <c r="BR77" s="111">
        <f t="shared" si="130"/>
        <v>0</v>
      </c>
      <c r="BS77" s="110">
        <v>0</v>
      </c>
      <c r="BT77" s="111">
        <f t="shared" si="131"/>
        <v>0</v>
      </c>
      <c r="BU77" s="110">
        <v>0</v>
      </c>
      <c r="BV77" s="111">
        <f t="shared" si="132"/>
        <v>0</v>
      </c>
      <c r="BW77" s="110">
        <v>0</v>
      </c>
      <c r="BX77" s="111">
        <f t="shared" si="133"/>
        <v>0</v>
      </c>
      <c r="BY77" s="110">
        <v>0</v>
      </c>
      <c r="BZ77" s="111">
        <f t="shared" si="133"/>
        <v>0</v>
      </c>
      <c r="CA77" s="110">
        <v>0</v>
      </c>
      <c r="CB77" s="111">
        <f t="shared" si="134"/>
        <v>0</v>
      </c>
      <c r="CC77" s="110">
        <v>0</v>
      </c>
      <c r="CD77" s="111">
        <f t="shared" si="135"/>
        <v>0</v>
      </c>
      <c r="CE77" s="110">
        <v>0</v>
      </c>
      <c r="CF77" s="111">
        <f t="shared" si="136"/>
        <v>0</v>
      </c>
      <c r="CG77" s="110">
        <v>0</v>
      </c>
      <c r="CH77" s="111">
        <f t="shared" si="137"/>
        <v>0</v>
      </c>
      <c r="CI77" s="110">
        <v>0</v>
      </c>
      <c r="CJ77" s="111">
        <f t="shared" si="138"/>
        <v>0</v>
      </c>
      <c r="CK77" s="110">
        <v>3</v>
      </c>
      <c r="CL77" s="111">
        <f t="shared" si="139"/>
        <v>1.7661603673613564</v>
      </c>
      <c r="CM77" s="110">
        <v>0</v>
      </c>
      <c r="CN77" s="111">
        <f t="shared" si="140"/>
        <v>0</v>
      </c>
      <c r="CO77" s="110">
        <v>0</v>
      </c>
      <c r="CP77" s="111">
        <f t="shared" si="141"/>
        <v>0</v>
      </c>
      <c r="CQ77" s="110">
        <v>0</v>
      </c>
      <c r="CR77" s="111">
        <f t="shared" si="142"/>
        <v>0</v>
      </c>
      <c r="CS77" s="110">
        <v>0</v>
      </c>
      <c r="CT77" s="111">
        <f t="shared" si="143"/>
        <v>0</v>
      </c>
      <c r="CU77" s="110">
        <v>2</v>
      </c>
      <c r="CV77" s="111">
        <f t="shared" si="144"/>
        <v>1.0102030508132134</v>
      </c>
      <c r="CW77" s="110">
        <v>0</v>
      </c>
      <c r="CX77" s="111">
        <f t="shared" si="145"/>
        <v>0</v>
      </c>
      <c r="CY77" s="110">
        <v>0</v>
      </c>
      <c r="CZ77" s="111">
        <f t="shared" si="146"/>
        <v>0</v>
      </c>
      <c r="DA77" s="110">
        <v>0</v>
      </c>
      <c r="DB77" s="111">
        <f t="shared" si="147"/>
        <v>0</v>
      </c>
      <c r="DC77" s="110">
        <v>0</v>
      </c>
      <c r="DD77" s="111">
        <f t="shared" si="148"/>
        <v>0</v>
      </c>
      <c r="DE77" s="110">
        <v>0</v>
      </c>
      <c r="DF77" s="111">
        <f t="shared" si="149"/>
        <v>0</v>
      </c>
      <c r="DG77" s="110">
        <v>0</v>
      </c>
      <c r="DH77" s="111">
        <f t="shared" si="150"/>
        <v>0</v>
      </c>
      <c r="DI77" s="110">
        <v>1</v>
      </c>
      <c r="DJ77" s="111">
        <f t="shared" si="151"/>
        <v>6.7172701014307785</v>
      </c>
      <c r="DK77" s="110">
        <v>0</v>
      </c>
      <c r="DL77" s="111">
        <f t="shared" si="152"/>
        <v>0</v>
      </c>
      <c r="DM77" s="110">
        <v>0</v>
      </c>
      <c r="DN77" s="111">
        <f t="shared" si="153"/>
        <v>0</v>
      </c>
      <c r="DO77" s="110">
        <v>0</v>
      </c>
      <c r="DP77" s="111">
        <f t="shared" si="154"/>
        <v>0</v>
      </c>
      <c r="DQ77" s="110">
        <v>0</v>
      </c>
      <c r="DR77" s="111">
        <f t="shared" si="155"/>
        <v>0</v>
      </c>
      <c r="DS77" s="110">
        <v>0</v>
      </c>
      <c r="DT77" s="111">
        <f t="shared" si="156"/>
        <v>0</v>
      </c>
      <c r="DU77" s="110">
        <v>0</v>
      </c>
      <c r="DV77" s="111">
        <f t="shared" si="157"/>
        <v>0</v>
      </c>
      <c r="DW77" s="110">
        <v>0</v>
      </c>
      <c r="DX77" s="111">
        <f t="shared" si="158"/>
        <v>0</v>
      </c>
      <c r="DY77" s="110">
        <v>0</v>
      </c>
      <c r="DZ77" s="111">
        <f t="shared" si="159"/>
        <v>0</v>
      </c>
      <c r="EA77" s="110">
        <v>0</v>
      </c>
      <c r="EB77" s="111">
        <f t="shared" si="160"/>
        <v>0</v>
      </c>
      <c r="EC77" s="110">
        <v>0</v>
      </c>
      <c r="ED77" s="111">
        <f t="shared" si="161"/>
        <v>0</v>
      </c>
      <c r="EE77" s="110">
        <v>0</v>
      </c>
      <c r="EF77" s="111">
        <f t="shared" si="162"/>
        <v>0</v>
      </c>
      <c r="EG77" s="110">
        <v>0</v>
      </c>
      <c r="EH77" s="111">
        <f t="shared" si="163"/>
        <v>0</v>
      </c>
      <c r="EI77" s="110">
        <v>0</v>
      </c>
      <c r="EJ77" s="111">
        <f t="shared" si="164"/>
        <v>0</v>
      </c>
      <c r="EK77" s="110">
        <v>0</v>
      </c>
      <c r="EL77" s="111">
        <f t="shared" si="165"/>
        <v>0</v>
      </c>
      <c r="EM77" s="110">
        <v>0</v>
      </c>
      <c r="EN77" s="111">
        <f t="shared" si="166"/>
        <v>0</v>
      </c>
      <c r="EO77" s="110">
        <v>0</v>
      </c>
      <c r="EP77" s="111">
        <f t="shared" si="167"/>
        <v>0</v>
      </c>
      <c r="EQ77" s="110">
        <v>2</v>
      </c>
      <c r="ER77" s="111">
        <f t="shared" si="168"/>
        <v>1.1365573677331362</v>
      </c>
      <c r="ES77" s="110">
        <v>0</v>
      </c>
      <c r="ET77" s="111">
        <f t="shared" si="169"/>
        <v>0</v>
      </c>
      <c r="EU77" s="110">
        <v>0</v>
      </c>
      <c r="EV77" s="111">
        <f t="shared" si="170"/>
        <v>0</v>
      </c>
      <c r="EW77" s="110">
        <v>0</v>
      </c>
      <c r="EX77" s="111">
        <f t="shared" si="171"/>
        <v>0</v>
      </c>
      <c r="EY77" s="110">
        <v>0</v>
      </c>
      <c r="EZ77" s="111">
        <f t="shared" si="172"/>
        <v>0</v>
      </c>
      <c r="FA77" s="110">
        <v>0</v>
      </c>
      <c r="FB77" s="111">
        <f t="shared" si="173"/>
        <v>0</v>
      </c>
      <c r="FC77" s="110">
        <v>0</v>
      </c>
      <c r="FD77" s="111">
        <f t="shared" si="174"/>
        <v>0</v>
      </c>
      <c r="FE77" s="110">
        <f t="shared" si="175"/>
        <v>11</v>
      </c>
      <c r="FF77" s="111">
        <f t="shared" si="174"/>
        <v>0.16543676961546178</v>
      </c>
      <c r="FG77" s="57">
        <f t="shared" si="176"/>
        <v>10</v>
      </c>
      <c r="FH77" s="111">
        <f t="shared" si="174"/>
        <v>0.19951533734252755</v>
      </c>
      <c r="FJ77" s="59" t="s">
        <v>1852</v>
      </c>
      <c r="FK77" s="60">
        <f t="shared" si="177"/>
        <v>3</v>
      </c>
      <c r="FL77" s="61">
        <f t="shared" si="178"/>
        <v>1.8374921906581898</v>
      </c>
      <c r="FN77" s="60">
        <f t="shared" si="179"/>
        <v>0</v>
      </c>
      <c r="FO77" s="61">
        <f t="shared" si="180"/>
        <v>0</v>
      </c>
      <c r="FQ77" s="68" t="str">
        <f t="shared" si="181"/>
        <v/>
      </c>
      <c r="FS77" s="63"/>
      <c r="FT77" s="62" t="s">
        <v>102</v>
      </c>
      <c r="FU77" s="63">
        <f t="shared" si="182"/>
        <v>158.02834423280601</v>
      </c>
      <c r="FV77" s="63">
        <f t="shared" si="183"/>
        <v>158.035744232806</v>
      </c>
      <c r="FW77" s="63">
        <f t="shared" si="184"/>
        <v>48</v>
      </c>
      <c r="FX77" s="49" t="str">
        <f t="shared" si="185"/>
        <v xml:space="preserve">Wangaratta </v>
      </c>
      <c r="FY77" s="49">
        <f t="shared" si="186"/>
        <v>81.691003778208923</v>
      </c>
      <c r="FZ77" s="63"/>
      <c r="GC77" s="62" t="s">
        <v>102</v>
      </c>
    </row>
    <row r="78" spans="1:185" ht="14.25" customHeight="1">
      <c r="A78" s="55">
        <v>75</v>
      </c>
      <c r="B78" s="109" t="s">
        <v>1853</v>
      </c>
      <c r="C78" s="110">
        <v>0</v>
      </c>
      <c r="D78" s="111">
        <f t="shared" si="98"/>
        <v>0</v>
      </c>
      <c r="E78" s="110">
        <v>0</v>
      </c>
      <c r="F78" s="111">
        <f t="shared" si="98"/>
        <v>0</v>
      </c>
      <c r="G78" s="110">
        <v>0</v>
      </c>
      <c r="H78" s="111">
        <f t="shared" si="99"/>
        <v>0</v>
      </c>
      <c r="I78" s="110">
        <v>0</v>
      </c>
      <c r="J78" s="111">
        <f t="shared" si="100"/>
        <v>0</v>
      </c>
      <c r="K78" s="110">
        <v>0</v>
      </c>
      <c r="L78" s="111">
        <f t="shared" si="101"/>
        <v>0</v>
      </c>
      <c r="M78" s="110">
        <v>0</v>
      </c>
      <c r="N78" s="111">
        <f t="shared" si="102"/>
        <v>0</v>
      </c>
      <c r="O78" s="110">
        <v>0</v>
      </c>
      <c r="P78" s="111">
        <f t="shared" si="103"/>
        <v>0</v>
      </c>
      <c r="Q78" s="110">
        <v>0</v>
      </c>
      <c r="R78" s="111">
        <f t="shared" si="104"/>
        <v>0</v>
      </c>
      <c r="S78" s="110">
        <v>0</v>
      </c>
      <c r="T78" s="111">
        <f t="shared" si="105"/>
        <v>0</v>
      </c>
      <c r="U78" s="110">
        <v>0</v>
      </c>
      <c r="V78" s="111">
        <f t="shared" si="106"/>
        <v>0</v>
      </c>
      <c r="W78" s="110">
        <v>0</v>
      </c>
      <c r="X78" s="111">
        <f t="shared" si="107"/>
        <v>0</v>
      </c>
      <c r="Y78" s="110">
        <v>0</v>
      </c>
      <c r="Z78" s="111">
        <f t="shared" si="108"/>
        <v>0</v>
      </c>
      <c r="AA78" s="110">
        <v>0</v>
      </c>
      <c r="AB78" s="111">
        <f t="shared" si="109"/>
        <v>0</v>
      </c>
      <c r="AC78" s="110">
        <v>0</v>
      </c>
      <c r="AD78" s="111">
        <f t="shared" si="110"/>
        <v>0</v>
      </c>
      <c r="AE78" s="110">
        <v>0</v>
      </c>
      <c r="AF78" s="111">
        <f t="shared" si="111"/>
        <v>0</v>
      </c>
      <c r="AG78" s="110">
        <v>0</v>
      </c>
      <c r="AH78" s="111">
        <f t="shared" si="112"/>
        <v>0</v>
      </c>
      <c r="AI78" s="110">
        <v>0</v>
      </c>
      <c r="AJ78" s="111">
        <f t="shared" si="113"/>
        <v>0</v>
      </c>
      <c r="AK78" s="110">
        <v>0</v>
      </c>
      <c r="AL78" s="111">
        <f t="shared" si="114"/>
        <v>0</v>
      </c>
      <c r="AM78" s="110">
        <v>0</v>
      </c>
      <c r="AN78" s="111">
        <f t="shared" si="115"/>
        <v>0</v>
      </c>
      <c r="AO78" s="110">
        <v>0</v>
      </c>
      <c r="AP78" s="111">
        <f t="shared" si="116"/>
        <v>0</v>
      </c>
      <c r="AQ78" s="110">
        <v>0</v>
      </c>
      <c r="AR78" s="111">
        <f t="shared" si="117"/>
        <v>0</v>
      </c>
      <c r="AS78" s="110">
        <v>0</v>
      </c>
      <c r="AT78" s="111">
        <f t="shared" si="118"/>
        <v>0</v>
      </c>
      <c r="AU78" s="110">
        <v>0</v>
      </c>
      <c r="AV78" s="111">
        <f t="shared" si="119"/>
        <v>0</v>
      </c>
      <c r="AW78" s="110">
        <v>0</v>
      </c>
      <c r="AX78" s="111">
        <f t="shared" si="120"/>
        <v>0</v>
      </c>
      <c r="AY78" s="110">
        <v>0</v>
      </c>
      <c r="AZ78" s="111">
        <f t="shared" si="121"/>
        <v>0</v>
      </c>
      <c r="BA78" s="110">
        <v>0</v>
      </c>
      <c r="BB78" s="111">
        <f t="shared" si="122"/>
        <v>0</v>
      </c>
      <c r="BC78" s="110">
        <v>0</v>
      </c>
      <c r="BD78" s="111">
        <f t="shared" si="123"/>
        <v>0</v>
      </c>
      <c r="BE78" s="110">
        <v>0</v>
      </c>
      <c r="BF78" s="111">
        <f t="shared" si="124"/>
        <v>0</v>
      </c>
      <c r="BG78" s="110">
        <v>0</v>
      </c>
      <c r="BH78" s="111">
        <f t="shared" si="125"/>
        <v>0</v>
      </c>
      <c r="BI78" s="110">
        <v>0</v>
      </c>
      <c r="BJ78" s="111">
        <f t="shared" si="126"/>
        <v>0</v>
      </c>
      <c r="BK78" s="110">
        <v>0</v>
      </c>
      <c r="BL78" s="111">
        <f t="shared" si="127"/>
        <v>0</v>
      </c>
      <c r="BM78" s="110">
        <v>0</v>
      </c>
      <c r="BN78" s="111">
        <f t="shared" si="128"/>
        <v>0</v>
      </c>
      <c r="BO78" s="110">
        <v>0</v>
      </c>
      <c r="BP78" s="111">
        <f t="shared" si="129"/>
        <v>0</v>
      </c>
      <c r="BQ78" s="110">
        <v>0</v>
      </c>
      <c r="BR78" s="111">
        <f t="shared" si="130"/>
        <v>0</v>
      </c>
      <c r="BS78" s="110">
        <v>0</v>
      </c>
      <c r="BT78" s="111">
        <f t="shared" si="131"/>
        <v>0</v>
      </c>
      <c r="BU78" s="110">
        <v>0</v>
      </c>
      <c r="BV78" s="111">
        <f t="shared" si="132"/>
        <v>0</v>
      </c>
      <c r="BW78" s="110">
        <v>0</v>
      </c>
      <c r="BX78" s="111">
        <f t="shared" si="133"/>
        <v>0</v>
      </c>
      <c r="BY78" s="110">
        <v>0</v>
      </c>
      <c r="BZ78" s="111">
        <f t="shared" si="133"/>
        <v>0</v>
      </c>
      <c r="CA78" s="110">
        <v>0</v>
      </c>
      <c r="CB78" s="111">
        <f t="shared" si="134"/>
        <v>0</v>
      </c>
      <c r="CC78" s="110">
        <v>0</v>
      </c>
      <c r="CD78" s="111">
        <f t="shared" si="135"/>
        <v>0</v>
      </c>
      <c r="CE78" s="110">
        <v>0</v>
      </c>
      <c r="CF78" s="111">
        <f t="shared" si="136"/>
        <v>0</v>
      </c>
      <c r="CG78" s="110">
        <v>0</v>
      </c>
      <c r="CH78" s="111">
        <f t="shared" si="137"/>
        <v>0</v>
      </c>
      <c r="CI78" s="110">
        <v>0</v>
      </c>
      <c r="CJ78" s="111">
        <f t="shared" si="138"/>
        <v>0</v>
      </c>
      <c r="CK78" s="110">
        <v>1</v>
      </c>
      <c r="CL78" s="111">
        <f t="shared" si="139"/>
        <v>0.58872012245378547</v>
      </c>
      <c r="CM78" s="110">
        <v>0</v>
      </c>
      <c r="CN78" s="111">
        <f t="shared" si="140"/>
        <v>0</v>
      </c>
      <c r="CO78" s="110">
        <v>0</v>
      </c>
      <c r="CP78" s="111">
        <f t="shared" si="141"/>
        <v>0</v>
      </c>
      <c r="CQ78" s="110">
        <v>0</v>
      </c>
      <c r="CR78" s="111">
        <f t="shared" si="142"/>
        <v>0</v>
      </c>
      <c r="CS78" s="110">
        <v>0</v>
      </c>
      <c r="CT78" s="111">
        <f t="shared" si="143"/>
        <v>0</v>
      </c>
      <c r="CU78" s="110">
        <v>0</v>
      </c>
      <c r="CV78" s="111">
        <f t="shared" si="144"/>
        <v>0</v>
      </c>
      <c r="CW78" s="110">
        <v>0</v>
      </c>
      <c r="CX78" s="111">
        <f t="shared" si="145"/>
        <v>0</v>
      </c>
      <c r="CY78" s="110">
        <v>0</v>
      </c>
      <c r="CZ78" s="111">
        <f t="shared" si="146"/>
        <v>0</v>
      </c>
      <c r="DA78" s="110">
        <v>0</v>
      </c>
      <c r="DB78" s="111">
        <f t="shared" si="147"/>
        <v>0</v>
      </c>
      <c r="DC78" s="110">
        <v>0</v>
      </c>
      <c r="DD78" s="111">
        <f t="shared" si="148"/>
        <v>0</v>
      </c>
      <c r="DE78" s="110">
        <v>0</v>
      </c>
      <c r="DF78" s="111">
        <f t="shared" si="149"/>
        <v>0</v>
      </c>
      <c r="DG78" s="110">
        <v>0</v>
      </c>
      <c r="DH78" s="111">
        <f t="shared" si="150"/>
        <v>0</v>
      </c>
      <c r="DI78" s="110">
        <v>0</v>
      </c>
      <c r="DJ78" s="111">
        <f t="shared" si="151"/>
        <v>0</v>
      </c>
      <c r="DK78" s="110">
        <v>0</v>
      </c>
      <c r="DL78" s="111">
        <f t="shared" si="152"/>
        <v>0</v>
      </c>
      <c r="DM78" s="110">
        <v>0</v>
      </c>
      <c r="DN78" s="111">
        <f t="shared" si="153"/>
        <v>0</v>
      </c>
      <c r="DO78" s="110">
        <v>0</v>
      </c>
      <c r="DP78" s="111">
        <f t="shared" si="154"/>
        <v>0</v>
      </c>
      <c r="DQ78" s="110">
        <v>0</v>
      </c>
      <c r="DR78" s="111">
        <f t="shared" si="155"/>
        <v>0</v>
      </c>
      <c r="DS78" s="110">
        <v>0</v>
      </c>
      <c r="DT78" s="111">
        <f t="shared" si="156"/>
        <v>0</v>
      </c>
      <c r="DU78" s="110">
        <v>0</v>
      </c>
      <c r="DV78" s="111">
        <f t="shared" si="157"/>
        <v>0</v>
      </c>
      <c r="DW78" s="110">
        <v>0</v>
      </c>
      <c r="DX78" s="111">
        <f t="shared" si="158"/>
        <v>0</v>
      </c>
      <c r="DY78" s="110">
        <v>0</v>
      </c>
      <c r="DZ78" s="111">
        <f t="shared" si="159"/>
        <v>0</v>
      </c>
      <c r="EA78" s="110">
        <v>0</v>
      </c>
      <c r="EB78" s="111">
        <f t="shared" si="160"/>
        <v>0</v>
      </c>
      <c r="EC78" s="110">
        <v>0</v>
      </c>
      <c r="ED78" s="111">
        <f t="shared" si="161"/>
        <v>0</v>
      </c>
      <c r="EE78" s="110">
        <v>0</v>
      </c>
      <c r="EF78" s="111">
        <f t="shared" si="162"/>
        <v>0</v>
      </c>
      <c r="EG78" s="110">
        <v>0</v>
      </c>
      <c r="EH78" s="111">
        <f t="shared" si="163"/>
        <v>0</v>
      </c>
      <c r="EI78" s="110">
        <v>0</v>
      </c>
      <c r="EJ78" s="111">
        <f t="shared" si="164"/>
        <v>0</v>
      </c>
      <c r="EK78" s="110">
        <v>0</v>
      </c>
      <c r="EL78" s="111">
        <f t="shared" si="165"/>
        <v>0</v>
      </c>
      <c r="EM78" s="110">
        <v>0</v>
      </c>
      <c r="EN78" s="111">
        <f t="shared" si="166"/>
        <v>0</v>
      </c>
      <c r="EO78" s="110">
        <v>0</v>
      </c>
      <c r="EP78" s="111">
        <f t="shared" si="167"/>
        <v>0</v>
      </c>
      <c r="EQ78" s="110">
        <v>0</v>
      </c>
      <c r="ER78" s="111">
        <f t="shared" si="168"/>
        <v>0</v>
      </c>
      <c r="ES78" s="110">
        <v>0</v>
      </c>
      <c r="ET78" s="111">
        <f t="shared" si="169"/>
        <v>0</v>
      </c>
      <c r="EU78" s="110">
        <v>0</v>
      </c>
      <c r="EV78" s="111">
        <f t="shared" si="170"/>
        <v>0</v>
      </c>
      <c r="EW78" s="110">
        <v>0</v>
      </c>
      <c r="EX78" s="111">
        <f t="shared" si="171"/>
        <v>0</v>
      </c>
      <c r="EY78" s="110">
        <v>0</v>
      </c>
      <c r="EZ78" s="111">
        <f t="shared" si="172"/>
        <v>0</v>
      </c>
      <c r="FA78" s="110">
        <v>0</v>
      </c>
      <c r="FB78" s="111">
        <f t="shared" si="173"/>
        <v>0</v>
      </c>
      <c r="FC78" s="110">
        <v>0</v>
      </c>
      <c r="FD78" s="111">
        <f t="shared" si="174"/>
        <v>0</v>
      </c>
      <c r="FE78" s="110">
        <f t="shared" si="175"/>
        <v>1</v>
      </c>
      <c r="FF78" s="111">
        <f t="shared" si="174"/>
        <v>1.5039706328678345E-2</v>
      </c>
      <c r="FG78" s="57">
        <f t="shared" si="176"/>
        <v>1</v>
      </c>
      <c r="FH78" s="111">
        <f t="shared" si="174"/>
        <v>1.9951533734252753E-2</v>
      </c>
      <c r="FJ78" s="59" t="s">
        <v>1853</v>
      </c>
      <c r="FK78" s="60">
        <f t="shared" si="177"/>
        <v>0</v>
      </c>
      <c r="FL78" s="61">
        <f t="shared" si="178"/>
        <v>0</v>
      </c>
      <c r="FN78" s="60">
        <f t="shared" si="179"/>
        <v>0</v>
      </c>
      <c r="FO78" s="61">
        <f t="shared" si="180"/>
        <v>0</v>
      </c>
      <c r="FQ78" s="68" t="str">
        <f t="shared" si="181"/>
        <v/>
      </c>
      <c r="FS78" s="63"/>
      <c r="FT78" s="62" t="s">
        <v>103</v>
      </c>
      <c r="FU78" s="63">
        <f t="shared" si="182"/>
        <v>231.55652294725144</v>
      </c>
      <c r="FV78" s="63">
        <f t="shared" si="183"/>
        <v>231.56402294725143</v>
      </c>
      <c r="FW78" s="63">
        <f t="shared" si="184"/>
        <v>21</v>
      </c>
      <c r="FX78" s="49" t="str">
        <f t="shared" si="185"/>
        <v xml:space="preserve">Nillumbik </v>
      </c>
      <c r="FY78" s="49">
        <f t="shared" si="186"/>
        <v>71.142455033328702</v>
      </c>
      <c r="FZ78" s="63"/>
      <c r="GC78" s="62" t="s">
        <v>103</v>
      </c>
    </row>
    <row r="79" spans="1:185" ht="14.25" customHeight="1">
      <c r="A79" s="55">
        <v>76</v>
      </c>
      <c r="B79" s="109" t="s">
        <v>1854</v>
      </c>
      <c r="C79" s="110">
        <v>0</v>
      </c>
      <c r="D79" s="111">
        <f t="shared" si="98"/>
        <v>0</v>
      </c>
      <c r="E79" s="110">
        <v>1</v>
      </c>
      <c r="F79" s="111">
        <f t="shared" si="98"/>
        <v>8.3878543868478435</v>
      </c>
      <c r="G79" s="110">
        <v>2</v>
      </c>
      <c r="H79" s="111">
        <f t="shared" si="99"/>
        <v>1.7670498219697304</v>
      </c>
      <c r="I79" s="110">
        <v>1</v>
      </c>
      <c r="J79" s="111">
        <f t="shared" si="100"/>
        <v>0.77287517293081986</v>
      </c>
      <c r="K79" s="110">
        <v>0</v>
      </c>
      <c r="L79" s="111">
        <f t="shared" si="101"/>
        <v>0</v>
      </c>
      <c r="M79" s="110">
        <v>0</v>
      </c>
      <c r="N79" s="111">
        <f t="shared" si="102"/>
        <v>0</v>
      </c>
      <c r="O79" s="110">
        <v>0</v>
      </c>
      <c r="P79" s="111">
        <f t="shared" si="103"/>
        <v>0</v>
      </c>
      <c r="Q79" s="110">
        <v>2</v>
      </c>
      <c r="R79" s="111">
        <f t="shared" si="104"/>
        <v>14.153280022645246</v>
      </c>
      <c r="S79" s="110">
        <v>2</v>
      </c>
      <c r="T79" s="111">
        <f t="shared" si="105"/>
        <v>1.1322976584084423</v>
      </c>
      <c r="U79" s="110">
        <v>3</v>
      </c>
      <c r="V79" s="111">
        <f t="shared" si="106"/>
        <v>1.4875049583498612</v>
      </c>
      <c r="W79" s="110">
        <v>0</v>
      </c>
      <c r="X79" s="111">
        <f t="shared" si="107"/>
        <v>0</v>
      </c>
      <c r="Y79" s="110">
        <v>0</v>
      </c>
      <c r="Z79" s="111">
        <f t="shared" si="108"/>
        <v>0</v>
      </c>
      <c r="AA79" s="110">
        <v>1</v>
      </c>
      <c r="AB79" s="111">
        <f t="shared" si="109"/>
        <v>0.8426374552348852</v>
      </c>
      <c r="AC79" s="110">
        <v>3</v>
      </c>
      <c r="AD79" s="111">
        <f t="shared" si="110"/>
        <v>0.81331450058423094</v>
      </c>
      <c r="AE79" s="110">
        <v>0</v>
      </c>
      <c r="AF79" s="111">
        <f t="shared" si="111"/>
        <v>0</v>
      </c>
      <c r="AG79" s="110">
        <v>2</v>
      </c>
      <c r="AH79" s="111">
        <f t="shared" si="112"/>
        <v>9.2885008359650758</v>
      </c>
      <c r="AI79" s="110">
        <v>1</v>
      </c>
      <c r="AJ79" s="111">
        <f t="shared" si="113"/>
        <v>6.3239107063808255</v>
      </c>
      <c r="AK79" s="110">
        <v>1</v>
      </c>
      <c r="AL79" s="111">
        <f t="shared" si="114"/>
        <v>0.61538082842567121</v>
      </c>
      <c r="AM79" s="110">
        <v>6</v>
      </c>
      <c r="AN79" s="111">
        <f t="shared" si="115"/>
        <v>12.402844385645777</v>
      </c>
      <c r="AO79" s="110">
        <v>4</v>
      </c>
      <c r="AP79" s="111">
        <f t="shared" si="116"/>
        <v>2.8139883360183471</v>
      </c>
      <c r="AQ79" s="110">
        <v>0</v>
      </c>
      <c r="AR79" s="111">
        <f t="shared" si="117"/>
        <v>0</v>
      </c>
      <c r="AS79" s="110">
        <v>2</v>
      </c>
      <c r="AT79" s="111">
        <f t="shared" si="118"/>
        <v>1.2892994591388769</v>
      </c>
      <c r="AU79" s="110">
        <v>0</v>
      </c>
      <c r="AV79" s="111">
        <f t="shared" si="119"/>
        <v>0</v>
      </c>
      <c r="AW79" s="110">
        <v>0</v>
      </c>
      <c r="AX79" s="111">
        <f t="shared" si="120"/>
        <v>0</v>
      </c>
      <c r="AY79" s="110">
        <v>2</v>
      </c>
      <c r="AZ79" s="111">
        <f t="shared" si="121"/>
        <v>1.6476907613979008</v>
      </c>
      <c r="BA79" s="110">
        <v>8</v>
      </c>
      <c r="BB79" s="111">
        <f t="shared" si="122"/>
        <v>4.8999791750885056</v>
      </c>
      <c r="BC79" s="110">
        <v>1</v>
      </c>
      <c r="BD79" s="111">
        <f t="shared" si="123"/>
        <v>0.37104649954732327</v>
      </c>
      <c r="BE79" s="110">
        <v>1</v>
      </c>
      <c r="BF79" s="111">
        <f t="shared" si="124"/>
        <v>1.4973197975623633</v>
      </c>
      <c r="BG79" s="110">
        <v>0</v>
      </c>
      <c r="BH79" s="111">
        <f t="shared" si="125"/>
        <v>0</v>
      </c>
      <c r="BI79" s="110">
        <v>0</v>
      </c>
      <c r="BJ79" s="111">
        <f t="shared" si="126"/>
        <v>0</v>
      </c>
      <c r="BK79" s="110">
        <v>1</v>
      </c>
      <c r="BL79" s="111">
        <f t="shared" si="127"/>
        <v>1.0382383172233354</v>
      </c>
      <c r="BM79" s="110">
        <v>1</v>
      </c>
      <c r="BN79" s="111">
        <f t="shared" si="128"/>
        <v>5.0097690496468115</v>
      </c>
      <c r="BO79" s="110">
        <v>1</v>
      </c>
      <c r="BP79" s="111">
        <f t="shared" si="129"/>
        <v>0.41027660848944358</v>
      </c>
      <c r="BQ79" s="110">
        <v>0</v>
      </c>
      <c r="BR79" s="111">
        <f t="shared" si="130"/>
        <v>0</v>
      </c>
      <c r="BS79" s="110">
        <v>3</v>
      </c>
      <c r="BT79" s="111">
        <f t="shared" si="131"/>
        <v>1.8217148409035706</v>
      </c>
      <c r="BU79" s="110">
        <v>1</v>
      </c>
      <c r="BV79" s="111">
        <f t="shared" si="132"/>
        <v>0.61436760071020891</v>
      </c>
      <c r="BW79" s="110">
        <v>1</v>
      </c>
      <c r="BX79" s="111">
        <f t="shared" si="133"/>
        <v>1.3130941751142393</v>
      </c>
      <c r="BY79" s="110">
        <v>0</v>
      </c>
      <c r="BZ79" s="111">
        <f t="shared" si="133"/>
        <v>0</v>
      </c>
      <c r="CA79" s="110">
        <v>0</v>
      </c>
      <c r="CB79" s="111">
        <f t="shared" si="134"/>
        <v>0</v>
      </c>
      <c r="CC79" s="110">
        <v>0</v>
      </c>
      <c r="CD79" s="111">
        <f t="shared" si="135"/>
        <v>0</v>
      </c>
      <c r="CE79" s="110">
        <v>0</v>
      </c>
      <c r="CF79" s="111">
        <f t="shared" si="136"/>
        <v>0</v>
      </c>
      <c r="CG79" s="110">
        <v>0</v>
      </c>
      <c r="CH79" s="111">
        <f t="shared" si="137"/>
        <v>0</v>
      </c>
      <c r="CI79" s="110">
        <v>1</v>
      </c>
      <c r="CJ79" s="111">
        <f t="shared" si="138"/>
        <v>0.85117973511286638</v>
      </c>
      <c r="CK79" s="110">
        <v>7</v>
      </c>
      <c r="CL79" s="111">
        <f t="shared" si="139"/>
        <v>4.1210408571764985</v>
      </c>
      <c r="CM79" s="110">
        <v>4</v>
      </c>
      <c r="CN79" s="111">
        <f t="shared" si="140"/>
        <v>2.2333018809985092</v>
      </c>
      <c r="CO79" s="110">
        <v>4</v>
      </c>
      <c r="CP79" s="111">
        <f t="shared" si="141"/>
        <v>7.2417851000271565</v>
      </c>
      <c r="CQ79" s="110">
        <v>0</v>
      </c>
      <c r="CR79" s="111">
        <f t="shared" si="142"/>
        <v>0</v>
      </c>
      <c r="CS79" s="110">
        <v>0</v>
      </c>
      <c r="CT79" s="111">
        <f t="shared" si="143"/>
        <v>0</v>
      </c>
      <c r="CU79" s="110">
        <v>4</v>
      </c>
      <c r="CV79" s="111">
        <f t="shared" si="144"/>
        <v>2.0204061016264268</v>
      </c>
      <c r="CW79" s="110">
        <v>2</v>
      </c>
      <c r="CX79" s="111">
        <f t="shared" si="145"/>
        <v>1.5458459255366017</v>
      </c>
      <c r="CY79" s="110">
        <v>0</v>
      </c>
      <c r="CZ79" s="111">
        <f t="shared" si="146"/>
        <v>0</v>
      </c>
      <c r="DA79" s="110">
        <v>0</v>
      </c>
      <c r="DB79" s="111">
        <f t="shared" si="147"/>
        <v>0</v>
      </c>
      <c r="DC79" s="110">
        <v>0</v>
      </c>
      <c r="DD79" s="111">
        <f t="shared" si="148"/>
        <v>0</v>
      </c>
      <c r="DE79" s="110">
        <v>0</v>
      </c>
      <c r="DF79" s="111">
        <f t="shared" si="149"/>
        <v>0</v>
      </c>
      <c r="DG79" s="110">
        <v>0</v>
      </c>
      <c r="DH79" s="111">
        <f t="shared" si="150"/>
        <v>0</v>
      </c>
      <c r="DI79" s="110">
        <v>0</v>
      </c>
      <c r="DJ79" s="111">
        <f t="shared" si="151"/>
        <v>0</v>
      </c>
      <c r="DK79" s="110">
        <v>0</v>
      </c>
      <c r="DL79" s="111">
        <f t="shared" si="152"/>
        <v>0</v>
      </c>
      <c r="DM79" s="110">
        <v>0</v>
      </c>
      <c r="DN79" s="111">
        <f t="shared" si="153"/>
        <v>0</v>
      </c>
      <c r="DO79" s="110">
        <v>5</v>
      </c>
      <c r="DP79" s="111">
        <f t="shared" si="154"/>
        <v>4.4606216322306675</v>
      </c>
      <c r="DQ79" s="110">
        <v>0</v>
      </c>
      <c r="DR79" s="111">
        <f t="shared" si="155"/>
        <v>0</v>
      </c>
      <c r="DS79" s="110">
        <v>0</v>
      </c>
      <c r="DT79" s="111">
        <f t="shared" si="156"/>
        <v>0</v>
      </c>
      <c r="DU79" s="110">
        <v>2</v>
      </c>
      <c r="DV79" s="111">
        <f t="shared" si="157"/>
        <v>6.567066163191595</v>
      </c>
      <c r="DW79" s="110">
        <v>0</v>
      </c>
      <c r="DX79" s="111">
        <f t="shared" si="158"/>
        <v>0</v>
      </c>
      <c r="DY79" s="110">
        <v>0</v>
      </c>
      <c r="DZ79" s="111">
        <f t="shared" si="159"/>
        <v>0</v>
      </c>
      <c r="EA79" s="110">
        <v>0</v>
      </c>
      <c r="EB79" s="111">
        <f t="shared" si="160"/>
        <v>0</v>
      </c>
      <c r="EC79" s="110">
        <v>0</v>
      </c>
      <c r="ED79" s="111">
        <f t="shared" si="161"/>
        <v>0</v>
      </c>
      <c r="EE79" s="110">
        <v>0</v>
      </c>
      <c r="EF79" s="111">
        <f t="shared" si="162"/>
        <v>0</v>
      </c>
      <c r="EG79" s="110">
        <v>0</v>
      </c>
      <c r="EH79" s="111">
        <f t="shared" si="163"/>
        <v>0</v>
      </c>
      <c r="EI79" s="110">
        <v>0</v>
      </c>
      <c r="EJ79" s="111">
        <f t="shared" si="164"/>
        <v>0</v>
      </c>
      <c r="EK79" s="110">
        <v>1</v>
      </c>
      <c r="EL79" s="111">
        <f t="shared" si="165"/>
        <v>2.8084365433763026</v>
      </c>
      <c r="EM79" s="110">
        <v>0</v>
      </c>
      <c r="EN79" s="111">
        <f t="shared" si="166"/>
        <v>0</v>
      </c>
      <c r="EO79" s="110">
        <v>0</v>
      </c>
      <c r="EP79" s="111">
        <f t="shared" si="167"/>
        <v>0</v>
      </c>
      <c r="EQ79" s="110">
        <v>2</v>
      </c>
      <c r="ER79" s="111">
        <f t="shared" si="168"/>
        <v>1.1365573677331362</v>
      </c>
      <c r="ES79" s="110">
        <v>1</v>
      </c>
      <c r="ET79" s="111">
        <f t="shared" si="169"/>
        <v>0.42028814955533517</v>
      </c>
      <c r="EU79" s="110">
        <v>0</v>
      </c>
      <c r="EV79" s="111">
        <f t="shared" si="170"/>
        <v>0</v>
      </c>
      <c r="EW79" s="110">
        <v>3</v>
      </c>
      <c r="EX79" s="111">
        <f t="shared" si="171"/>
        <v>1.0360153468406712</v>
      </c>
      <c r="EY79" s="110">
        <v>2</v>
      </c>
      <c r="EZ79" s="111">
        <f t="shared" si="172"/>
        <v>2.0075886852301701</v>
      </c>
      <c r="FA79" s="110">
        <v>3</v>
      </c>
      <c r="FB79" s="111">
        <f t="shared" si="173"/>
        <v>1.8888000453312013</v>
      </c>
      <c r="FC79" s="110">
        <v>0</v>
      </c>
      <c r="FD79" s="111">
        <f t="shared" si="174"/>
        <v>0</v>
      </c>
      <c r="FE79" s="110">
        <f t="shared" si="175"/>
        <v>92</v>
      </c>
      <c r="FF79" s="111">
        <f t="shared" si="174"/>
        <v>1.3836529822384076</v>
      </c>
      <c r="FG79" s="57">
        <f t="shared" si="176"/>
        <v>65</v>
      </c>
      <c r="FH79" s="111">
        <f t="shared" si="174"/>
        <v>1.296849692726429</v>
      </c>
      <c r="FJ79" s="59" t="s">
        <v>1854</v>
      </c>
      <c r="FK79" s="60">
        <f t="shared" si="177"/>
        <v>8</v>
      </c>
      <c r="FL79" s="61">
        <f t="shared" si="178"/>
        <v>4.8999791750885056</v>
      </c>
      <c r="FN79" s="60">
        <f t="shared" si="179"/>
        <v>0</v>
      </c>
      <c r="FO79" s="61">
        <f t="shared" si="180"/>
        <v>0</v>
      </c>
      <c r="FQ79" s="68" t="str">
        <f t="shared" si="181"/>
        <v/>
      </c>
      <c r="FS79" s="63"/>
      <c r="FT79" s="62" t="s">
        <v>104</v>
      </c>
      <c r="FU79" s="63">
        <f t="shared" si="182"/>
        <v>228.95939165178831</v>
      </c>
      <c r="FV79" s="63">
        <f t="shared" si="183"/>
        <v>228.96699165178831</v>
      </c>
      <c r="FW79" s="63">
        <f t="shared" si="184"/>
        <v>22</v>
      </c>
      <c r="FX79" s="49" t="str">
        <f t="shared" si="185"/>
        <v xml:space="preserve">Buloke </v>
      </c>
      <c r="FY79" s="49">
        <f t="shared" si="186"/>
        <v>65.88700378850271</v>
      </c>
      <c r="FZ79" s="63"/>
      <c r="GC79" s="62" t="s">
        <v>104</v>
      </c>
    </row>
    <row r="80" spans="1:185" ht="14.25" customHeight="1">
      <c r="A80" s="55">
        <v>77</v>
      </c>
      <c r="B80" s="109" t="s">
        <v>1855</v>
      </c>
      <c r="C80" s="110">
        <v>9</v>
      </c>
      <c r="D80" s="111">
        <f t="shared" si="98"/>
        <v>68.865253653684292</v>
      </c>
      <c r="E80" s="110">
        <v>83</v>
      </c>
      <c r="F80" s="111">
        <f t="shared" si="98"/>
        <v>696.19191410837107</v>
      </c>
      <c r="G80" s="110">
        <v>341</v>
      </c>
      <c r="H80" s="111">
        <f t="shared" si="99"/>
        <v>301.28199464583901</v>
      </c>
      <c r="I80" s="110">
        <v>93</v>
      </c>
      <c r="J80" s="111">
        <f t="shared" si="100"/>
        <v>71.877391082566248</v>
      </c>
      <c r="K80" s="110">
        <v>39</v>
      </c>
      <c r="L80" s="111">
        <f t="shared" si="101"/>
        <v>100.45074050225369</v>
      </c>
      <c r="M80" s="110">
        <v>116</v>
      </c>
      <c r="N80" s="111">
        <f t="shared" si="102"/>
        <v>205.00857147906618</v>
      </c>
      <c r="O80" s="110">
        <v>51</v>
      </c>
      <c r="P80" s="111">
        <f t="shared" si="103"/>
        <v>48.304603144534951</v>
      </c>
      <c r="Q80" s="110">
        <v>27</v>
      </c>
      <c r="R80" s="111">
        <f t="shared" si="104"/>
        <v>191.06928030571086</v>
      </c>
      <c r="S80" s="110">
        <v>74</v>
      </c>
      <c r="T80" s="111">
        <f t="shared" si="105"/>
        <v>41.895013361112369</v>
      </c>
      <c r="U80" s="110">
        <v>224</v>
      </c>
      <c r="V80" s="111">
        <f t="shared" si="106"/>
        <v>111.06703689012296</v>
      </c>
      <c r="W80" s="110">
        <v>6</v>
      </c>
      <c r="X80" s="111">
        <f t="shared" si="107"/>
        <v>98.83050568275408</v>
      </c>
      <c r="Y80" s="110">
        <v>146</v>
      </c>
      <c r="Z80" s="111">
        <f t="shared" si="108"/>
        <v>386.63206397966212</v>
      </c>
      <c r="AA80" s="110">
        <v>140</v>
      </c>
      <c r="AB80" s="111">
        <f t="shared" si="109"/>
        <v>117.96924373288394</v>
      </c>
      <c r="AC80" s="110">
        <v>377</v>
      </c>
      <c r="AD80" s="111">
        <f t="shared" si="110"/>
        <v>102.20652224008504</v>
      </c>
      <c r="AE80" s="110">
        <v>32</v>
      </c>
      <c r="AF80" s="111">
        <f t="shared" si="111"/>
        <v>243.27200851452031</v>
      </c>
      <c r="AG80" s="110">
        <v>68</v>
      </c>
      <c r="AH80" s="111">
        <f t="shared" si="112"/>
        <v>315.80902842281256</v>
      </c>
      <c r="AI80" s="110">
        <v>20</v>
      </c>
      <c r="AJ80" s="111">
        <f t="shared" si="113"/>
        <v>126.47821412761651</v>
      </c>
      <c r="AK80" s="110">
        <v>224</v>
      </c>
      <c r="AL80" s="111">
        <f t="shared" si="114"/>
        <v>137.84530556735035</v>
      </c>
      <c r="AM80" s="110">
        <v>90</v>
      </c>
      <c r="AN80" s="111">
        <f t="shared" si="115"/>
        <v>186.04266578468662</v>
      </c>
      <c r="AO80" s="110">
        <v>372</v>
      </c>
      <c r="AP80" s="111">
        <f t="shared" si="116"/>
        <v>261.70091524970627</v>
      </c>
      <c r="AQ80" s="110">
        <v>16</v>
      </c>
      <c r="AR80" s="111">
        <f t="shared" si="117"/>
        <v>153.28607012837708</v>
      </c>
      <c r="AS80" s="110">
        <v>67</v>
      </c>
      <c r="AT80" s="111">
        <f t="shared" si="118"/>
        <v>43.191531881152379</v>
      </c>
      <c r="AU80" s="110">
        <v>84</v>
      </c>
      <c r="AV80" s="111">
        <f t="shared" si="119"/>
        <v>429.46980929495373</v>
      </c>
      <c r="AW80" s="110">
        <v>8</v>
      </c>
      <c r="AX80" s="111">
        <f t="shared" si="120"/>
        <v>32.303654350898448</v>
      </c>
      <c r="AY80" s="110">
        <v>334</v>
      </c>
      <c r="AZ80" s="111">
        <f t="shared" si="121"/>
        <v>275.16435715344943</v>
      </c>
      <c r="BA80" s="110">
        <v>287</v>
      </c>
      <c r="BB80" s="111">
        <f t="shared" si="122"/>
        <v>175.78675290630014</v>
      </c>
      <c r="BC80" s="110">
        <v>389</v>
      </c>
      <c r="BD80" s="111">
        <f t="shared" si="123"/>
        <v>144.33708832390874</v>
      </c>
      <c r="BE80" s="110">
        <v>277</v>
      </c>
      <c r="BF80" s="111">
        <f t="shared" si="124"/>
        <v>414.75758392477468</v>
      </c>
      <c r="BG80" s="110">
        <v>5</v>
      </c>
      <c r="BH80" s="111">
        <f t="shared" si="125"/>
        <v>30.710644309317612</v>
      </c>
      <c r="BI80" s="110">
        <v>10</v>
      </c>
      <c r="BJ80" s="111">
        <f t="shared" si="126"/>
        <v>179.72681524083393</v>
      </c>
      <c r="BK80" s="110">
        <v>119</v>
      </c>
      <c r="BL80" s="111">
        <f t="shared" si="127"/>
        <v>123.55035974957693</v>
      </c>
      <c r="BM80" s="110">
        <v>83</v>
      </c>
      <c r="BN80" s="111">
        <f t="shared" si="128"/>
        <v>415.81083112068535</v>
      </c>
      <c r="BO80" s="110">
        <v>332</v>
      </c>
      <c r="BP80" s="111">
        <f t="shared" si="129"/>
        <v>136.21183401849527</v>
      </c>
      <c r="BQ80" s="110">
        <v>18</v>
      </c>
      <c r="BR80" s="111">
        <f t="shared" si="130"/>
        <v>106.01331056010366</v>
      </c>
      <c r="BS80" s="110">
        <v>134</v>
      </c>
      <c r="BT80" s="111">
        <f t="shared" si="131"/>
        <v>81.369929560359481</v>
      </c>
      <c r="BU80" s="110">
        <v>205</v>
      </c>
      <c r="BV80" s="111">
        <f t="shared" si="132"/>
        <v>125.94535814559283</v>
      </c>
      <c r="BW80" s="110">
        <v>356</v>
      </c>
      <c r="BX80" s="111">
        <f t="shared" si="133"/>
        <v>467.46152634066914</v>
      </c>
      <c r="BY80" s="110">
        <v>12</v>
      </c>
      <c r="BZ80" s="111">
        <f t="shared" si="133"/>
        <v>160.0640256102441</v>
      </c>
      <c r="CA80" s="110">
        <v>54</v>
      </c>
      <c r="CB80" s="111">
        <f t="shared" si="134"/>
        <v>104.36194267823667</v>
      </c>
      <c r="CC80" s="110">
        <v>40</v>
      </c>
      <c r="CD80" s="111">
        <f t="shared" si="135"/>
        <v>31.514922315716493</v>
      </c>
      <c r="CE80" s="110">
        <v>6</v>
      </c>
      <c r="CF80" s="111">
        <f t="shared" si="136"/>
        <v>61.601642710472284</v>
      </c>
      <c r="CG80" s="110">
        <v>82</v>
      </c>
      <c r="CH80" s="111">
        <f t="shared" si="137"/>
        <v>87.73149881776456</v>
      </c>
      <c r="CI80" s="110">
        <v>115</v>
      </c>
      <c r="CJ80" s="111">
        <f t="shared" si="138"/>
        <v>97.885669537979652</v>
      </c>
      <c r="CK80" s="110">
        <v>543</v>
      </c>
      <c r="CL80" s="111">
        <f t="shared" si="139"/>
        <v>319.67502649240555</v>
      </c>
      <c r="CM80" s="110">
        <v>185</v>
      </c>
      <c r="CN80" s="111">
        <f t="shared" si="140"/>
        <v>103.29021199618104</v>
      </c>
      <c r="CO80" s="110">
        <v>209</v>
      </c>
      <c r="CP80" s="111">
        <f t="shared" si="141"/>
        <v>378.38327147641894</v>
      </c>
      <c r="CQ80" s="110">
        <v>87</v>
      </c>
      <c r="CR80" s="111">
        <f t="shared" si="142"/>
        <v>176.77178153446033</v>
      </c>
      <c r="CS80" s="110">
        <v>42</v>
      </c>
      <c r="CT80" s="111">
        <f t="shared" si="143"/>
        <v>139.99533348888369</v>
      </c>
      <c r="CU80" s="110">
        <v>199</v>
      </c>
      <c r="CV80" s="111">
        <f t="shared" si="144"/>
        <v>100.51520355591475</v>
      </c>
      <c r="CW80" s="110">
        <v>107</v>
      </c>
      <c r="CX80" s="111">
        <f t="shared" si="145"/>
        <v>82.702757016208196</v>
      </c>
      <c r="CY80" s="110">
        <v>49</v>
      </c>
      <c r="CZ80" s="111">
        <f t="shared" si="146"/>
        <v>133.2499388138036</v>
      </c>
      <c r="DA80" s="110">
        <v>143</v>
      </c>
      <c r="DB80" s="111">
        <f t="shared" si="147"/>
        <v>77.419913701159132</v>
      </c>
      <c r="DC80" s="110">
        <v>217</v>
      </c>
      <c r="DD80" s="111">
        <f t="shared" si="148"/>
        <v>128.50501880200162</v>
      </c>
      <c r="DE80" s="110">
        <v>23</v>
      </c>
      <c r="DF80" s="111">
        <f t="shared" si="149"/>
        <v>113.88393741334917</v>
      </c>
      <c r="DG80" s="110">
        <v>16</v>
      </c>
      <c r="DH80" s="111">
        <f t="shared" si="150"/>
        <v>92.909819406538517</v>
      </c>
      <c r="DI80" s="110">
        <v>15</v>
      </c>
      <c r="DJ80" s="111">
        <f t="shared" si="151"/>
        <v>100.75905152146167</v>
      </c>
      <c r="DK80" s="110">
        <v>34</v>
      </c>
      <c r="DL80" s="111">
        <f t="shared" si="152"/>
        <v>52.583553720286424</v>
      </c>
      <c r="DM80" s="110">
        <v>27</v>
      </c>
      <c r="DN80" s="111">
        <f t="shared" si="153"/>
        <v>237.23750109832179</v>
      </c>
      <c r="DO80" s="110">
        <v>133</v>
      </c>
      <c r="DP80" s="111">
        <f t="shared" si="154"/>
        <v>118.65253541733577</v>
      </c>
      <c r="DQ80" s="110">
        <v>9</v>
      </c>
      <c r="DR80" s="111">
        <f t="shared" si="155"/>
        <v>118.07924429283652</v>
      </c>
      <c r="DS80" s="110">
        <v>0</v>
      </c>
      <c r="DT80" s="111">
        <f t="shared" si="156"/>
        <v>0</v>
      </c>
      <c r="DU80" s="110">
        <v>26</v>
      </c>
      <c r="DV80" s="111">
        <f t="shared" si="157"/>
        <v>85.371860121490727</v>
      </c>
      <c r="DW80" s="110">
        <v>41</v>
      </c>
      <c r="DX80" s="111">
        <f t="shared" si="158"/>
        <v>255.49947030597619</v>
      </c>
      <c r="DY80" s="110">
        <v>161</v>
      </c>
      <c r="DZ80" s="111">
        <f t="shared" si="159"/>
        <v>140.80811614483119</v>
      </c>
      <c r="EA80" s="110">
        <v>12</v>
      </c>
      <c r="EB80" s="111">
        <f t="shared" si="160"/>
        <v>107.45947882152772</v>
      </c>
      <c r="EC80" s="110">
        <v>7</v>
      </c>
      <c r="ED80" s="111">
        <f t="shared" si="161"/>
        <v>19.295440762996858</v>
      </c>
      <c r="EE80" s="110">
        <v>64</v>
      </c>
      <c r="EF80" s="111">
        <f t="shared" si="162"/>
        <v>317.47606528101591</v>
      </c>
      <c r="EG80" s="110">
        <v>0</v>
      </c>
      <c r="EH80" s="111">
        <f t="shared" si="163"/>
        <v>0</v>
      </c>
      <c r="EI80" s="110">
        <v>65</v>
      </c>
      <c r="EJ80" s="111">
        <f t="shared" si="164"/>
        <v>221.2464685659825</v>
      </c>
      <c r="EK80" s="110">
        <v>110</v>
      </c>
      <c r="EL80" s="111">
        <f t="shared" si="165"/>
        <v>308.92801977139328</v>
      </c>
      <c r="EM80" s="110">
        <v>106</v>
      </c>
      <c r="EN80" s="111">
        <f t="shared" si="166"/>
        <v>235.07495786392263</v>
      </c>
      <c r="EO80" s="110">
        <v>6</v>
      </c>
      <c r="EP80" s="111">
        <f t="shared" si="167"/>
        <v>160</v>
      </c>
      <c r="EQ80" s="110">
        <v>85</v>
      </c>
      <c r="ER80" s="111">
        <f t="shared" si="168"/>
        <v>48.303688128658294</v>
      </c>
      <c r="ES80" s="110">
        <v>244</v>
      </c>
      <c r="ET80" s="111">
        <f t="shared" si="169"/>
        <v>102.55030849150178</v>
      </c>
      <c r="EU80" s="110">
        <v>122</v>
      </c>
      <c r="EV80" s="111">
        <f t="shared" si="170"/>
        <v>282.49895799564672</v>
      </c>
      <c r="EW80" s="110">
        <v>188</v>
      </c>
      <c r="EX80" s="111">
        <f t="shared" si="171"/>
        <v>64.923628402015396</v>
      </c>
      <c r="EY80" s="110">
        <v>143</v>
      </c>
      <c r="EZ80" s="111">
        <f t="shared" si="172"/>
        <v>143.54259099395716</v>
      </c>
      <c r="FA80" s="110">
        <v>102</v>
      </c>
      <c r="FB80" s="111">
        <f t="shared" si="173"/>
        <v>64.21920154126083</v>
      </c>
      <c r="FC80" s="110">
        <v>8</v>
      </c>
      <c r="FD80" s="111">
        <f t="shared" si="174"/>
        <v>124.01178111920632</v>
      </c>
      <c r="FE80" s="110">
        <f t="shared" si="175"/>
        <v>9093</v>
      </c>
      <c r="FF80" s="111">
        <f t="shared" si="174"/>
        <v>136.75604964667218</v>
      </c>
      <c r="FG80" s="57">
        <f t="shared" si="176"/>
        <v>5420</v>
      </c>
      <c r="FH80" s="111">
        <f t="shared" si="174"/>
        <v>108.13731283964992</v>
      </c>
      <c r="FJ80" s="59" t="s">
        <v>1855</v>
      </c>
      <c r="FK80" s="60">
        <f t="shared" si="177"/>
        <v>287</v>
      </c>
      <c r="FL80" s="61">
        <f t="shared" si="178"/>
        <v>175.78675290630014</v>
      </c>
      <c r="FN80" s="60">
        <f t="shared" si="179"/>
        <v>34</v>
      </c>
      <c r="FO80" s="61">
        <f t="shared" si="180"/>
        <v>52.583553720286424</v>
      </c>
      <c r="FQ80" s="68">
        <f t="shared" si="181"/>
        <v>234.29987224024882</v>
      </c>
      <c r="FS80" s="63"/>
      <c r="FT80" s="62" t="s">
        <v>105</v>
      </c>
      <c r="FU80" s="63">
        <f t="shared" si="182"/>
        <v>366.384935054506</v>
      </c>
      <c r="FV80" s="63">
        <f t="shared" si="183"/>
        <v>366.392635054506</v>
      </c>
      <c r="FW80" s="63">
        <f t="shared" si="184"/>
        <v>6</v>
      </c>
      <c r="FX80" s="49" t="str">
        <f t="shared" si="185"/>
        <v xml:space="preserve">Towong </v>
      </c>
      <c r="FY80" s="49">
        <f t="shared" si="186"/>
        <v>49.398979087765518</v>
      </c>
      <c r="FZ80" s="63"/>
      <c r="GC80" s="62" t="s">
        <v>105</v>
      </c>
    </row>
    <row r="81" spans="1:185" ht="14.25" customHeight="1">
      <c r="A81" s="55">
        <v>78</v>
      </c>
      <c r="B81" s="109" t="s">
        <v>1856</v>
      </c>
      <c r="C81" s="110">
        <v>4</v>
      </c>
      <c r="D81" s="111">
        <f t="shared" si="98"/>
        <v>30.606779401637461</v>
      </c>
      <c r="E81" s="110">
        <v>8</v>
      </c>
      <c r="F81" s="111">
        <f t="shared" si="98"/>
        <v>67.102835094782748</v>
      </c>
      <c r="G81" s="110">
        <v>12</v>
      </c>
      <c r="H81" s="111">
        <f t="shared" si="99"/>
        <v>10.602298931818382</v>
      </c>
      <c r="I81" s="110">
        <v>8</v>
      </c>
      <c r="J81" s="111">
        <f t="shared" si="100"/>
        <v>6.1830013834465589</v>
      </c>
      <c r="K81" s="110">
        <v>4</v>
      </c>
      <c r="L81" s="111">
        <f t="shared" si="101"/>
        <v>10.302640051513201</v>
      </c>
      <c r="M81" s="110">
        <v>7</v>
      </c>
      <c r="N81" s="111">
        <f t="shared" si="102"/>
        <v>12.371206899598819</v>
      </c>
      <c r="O81" s="110">
        <v>2</v>
      </c>
      <c r="P81" s="111">
        <f t="shared" si="103"/>
        <v>1.8942981625307822</v>
      </c>
      <c r="Q81" s="110">
        <v>3</v>
      </c>
      <c r="R81" s="111">
        <f t="shared" si="104"/>
        <v>21.229920033967872</v>
      </c>
      <c r="S81" s="110">
        <v>8</v>
      </c>
      <c r="T81" s="111">
        <f t="shared" si="105"/>
        <v>4.5291906336337693</v>
      </c>
      <c r="U81" s="110">
        <v>17</v>
      </c>
      <c r="V81" s="111">
        <f t="shared" si="106"/>
        <v>8.4291947639825473</v>
      </c>
      <c r="W81" s="110">
        <v>0</v>
      </c>
      <c r="X81" s="111">
        <f t="shared" si="107"/>
        <v>0</v>
      </c>
      <c r="Y81" s="110">
        <v>3</v>
      </c>
      <c r="Z81" s="111">
        <f t="shared" si="108"/>
        <v>7.9444944653355218</v>
      </c>
      <c r="AA81" s="110">
        <v>5</v>
      </c>
      <c r="AB81" s="111">
        <f t="shared" si="109"/>
        <v>4.213187276174426</v>
      </c>
      <c r="AC81" s="110">
        <v>19</v>
      </c>
      <c r="AD81" s="111">
        <f t="shared" si="110"/>
        <v>5.1509918370334624</v>
      </c>
      <c r="AE81" s="110">
        <v>1</v>
      </c>
      <c r="AF81" s="111">
        <f t="shared" si="111"/>
        <v>7.6022502660787596</v>
      </c>
      <c r="AG81" s="110">
        <v>0</v>
      </c>
      <c r="AH81" s="111">
        <f t="shared" si="112"/>
        <v>0</v>
      </c>
      <c r="AI81" s="110">
        <v>0</v>
      </c>
      <c r="AJ81" s="111">
        <f t="shared" si="113"/>
        <v>0</v>
      </c>
      <c r="AK81" s="110">
        <v>7</v>
      </c>
      <c r="AL81" s="111">
        <f t="shared" si="114"/>
        <v>4.3076657989796985</v>
      </c>
      <c r="AM81" s="110">
        <v>8</v>
      </c>
      <c r="AN81" s="111">
        <f t="shared" si="115"/>
        <v>16.537125847527701</v>
      </c>
      <c r="AO81" s="110">
        <v>16</v>
      </c>
      <c r="AP81" s="111">
        <f t="shared" si="116"/>
        <v>11.255953344073388</v>
      </c>
      <c r="AQ81" s="110">
        <v>1</v>
      </c>
      <c r="AR81" s="111">
        <f t="shared" si="117"/>
        <v>9.5803793830235673</v>
      </c>
      <c r="AS81" s="110">
        <v>1</v>
      </c>
      <c r="AT81" s="111">
        <f t="shared" si="118"/>
        <v>0.64464972956943845</v>
      </c>
      <c r="AU81" s="110">
        <v>2</v>
      </c>
      <c r="AV81" s="111">
        <f t="shared" si="119"/>
        <v>10.225471649879852</v>
      </c>
      <c r="AW81" s="110">
        <v>1</v>
      </c>
      <c r="AX81" s="111">
        <f t="shared" si="120"/>
        <v>4.037956793862306</v>
      </c>
      <c r="AY81" s="110">
        <v>13</v>
      </c>
      <c r="AZ81" s="111">
        <f t="shared" si="121"/>
        <v>10.709989949086356</v>
      </c>
      <c r="BA81" s="110">
        <v>17</v>
      </c>
      <c r="BB81" s="111">
        <f t="shared" si="122"/>
        <v>10.412455747063076</v>
      </c>
      <c r="BC81" s="110">
        <v>26</v>
      </c>
      <c r="BD81" s="111">
        <f t="shared" si="123"/>
        <v>9.6472089882304051</v>
      </c>
      <c r="BE81" s="110">
        <v>12</v>
      </c>
      <c r="BF81" s="111">
        <f t="shared" si="124"/>
        <v>17.967837570748362</v>
      </c>
      <c r="BG81" s="110">
        <v>3</v>
      </c>
      <c r="BH81" s="111">
        <f t="shared" si="125"/>
        <v>18.426386585590567</v>
      </c>
      <c r="BI81" s="110">
        <v>0</v>
      </c>
      <c r="BJ81" s="111">
        <f t="shared" si="126"/>
        <v>0</v>
      </c>
      <c r="BK81" s="110">
        <v>8</v>
      </c>
      <c r="BL81" s="111">
        <f t="shared" si="127"/>
        <v>8.305906537786683</v>
      </c>
      <c r="BM81" s="110">
        <v>11</v>
      </c>
      <c r="BN81" s="111">
        <f t="shared" si="128"/>
        <v>55.107459546114924</v>
      </c>
      <c r="BO81" s="110">
        <v>21</v>
      </c>
      <c r="BP81" s="111">
        <f t="shared" si="129"/>
        <v>8.6158087782783159</v>
      </c>
      <c r="BQ81" s="110">
        <v>0</v>
      </c>
      <c r="BR81" s="111">
        <f t="shared" si="130"/>
        <v>0</v>
      </c>
      <c r="BS81" s="110">
        <v>17</v>
      </c>
      <c r="BT81" s="111">
        <f t="shared" si="131"/>
        <v>10.323050765120234</v>
      </c>
      <c r="BU81" s="110">
        <v>21</v>
      </c>
      <c r="BV81" s="111">
        <f t="shared" si="132"/>
        <v>12.901719614914388</v>
      </c>
      <c r="BW81" s="110">
        <v>45</v>
      </c>
      <c r="BX81" s="111">
        <f t="shared" si="133"/>
        <v>59.089237880140765</v>
      </c>
      <c r="BY81" s="110">
        <v>0</v>
      </c>
      <c r="BZ81" s="111">
        <f t="shared" si="133"/>
        <v>0</v>
      </c>
      <c r="CA81" s="110">
        <v>6</v>
      </c>
      <c r="CB81" s="111">
        <f t="shared" si="134"/>
        <v>11.595771408692963</v>
      </c>
      <c r="CC81" s="110">
        <v>2</v>
      </c>
      <c r="CD81" s="111">
        <f t="shared" si="135"/>
        <v>1.5757461157858246</v>
      </c>
      <c r="CE81" s="110">
        <v>0</v>
      </c>
      <c r="CF81" s="111">
        <f t="shared" si="136"/>
        <v>0</v>
      </c>
      <c r="CG81" s="110">
        <v>8</v>
      </c>
      <c r="CH81" s="111">
        <f t="shared" si="137"/>
        <v>8.5591706163672736</v>
      </c>
      <c r="CI81" s="110">
        <v>11</v>
      </c>
      <c r="CJ81" s="111">
        <f t="shared" si="138"/>
        <v>9.3629770862415302</v>
      </c>
      <c r="CK81" s="110">
        <v>52</v>
      </c>
      <c r="CL81" s="111">
        <f t="shared" si="139"/>
        <v>30.613446367596843</v>
      </c>
      <c r="CM81" s="110">
        <v>20</v>
      </c>
      <c r="CN81" s="111">
        <f t="shared" si="140"/>
        <v>11.166509404992546</v>
      </c>
      <c r="CO81" s="110">
        <v>8</v>
      </c>
      <c r="CP81" s="111">
        <f t="shared" si="141"/>
        <v>14.483570200054313</v>
      </c>
      <c r="CQ81" s="110">
        <v>11</v>
      </c>
      <c r="CR81" s="111">
        <f t="shared" si="142"/>
        <v>22.350455136540962</v>
      </c>
      <c r="CS81" s="110">
        <v>1</v>
      </c>
      <c r="CT81" s="111">
        <f t="shared" si="143"/>
        <v>3.3332222259258026</v>
      </c>
      <c r="CU81" s="110">
        <v>8</v>
      </c>
      <c r="CV81" s="111">
        <f t="shared" si="144"/>
        <v>4.0408122032528535</v>
      </c>
      <c r="CW81" s="110">
        <v>4</v>
      </c>
      <c r="CX81" s="111">
        <f t="shared" si="145"/>
        <v>3.0916918510732034</v>
      </c>
      <c r="CY81" s="110">
        <v>2</v>
      </c>
      <c r="CZ81" s="111">
        <f t="shared" si="146"/>
        <v>5.4387730128083112</v>
      </c>
      <c r="DA81" s="110">
        <v>5</v>
      </c>
      <c r="DB81" s="111">
        <f t="shared" si="147"/>
        <v>2.7069899895510185</v>
      </c>
      <c r="DC81" s="110">
        <v>9</v>
      </c>
      <c r="DD81" s="111">
        <f t="shared" si="148"/>
        <v>5.3297012406360107</v>
      </c>
      <c r="DE81" s="110">
        <v>0</v>
      </c>
      <c r="DF81" s="111">
        <f t="shared" si="149"/>
        <v>0</v>
      </c>
      <c r="DG81" s="110">
        <v>0</v>
      </c>
      <c r="DH81" s="111">
        <f t="shared" si="150"/>
        <v>0</v>
      </c>
      <c r="DI81" s="110">
        <v>2</v>
      </c>
      <c r="DJ81" s="111">
        <f t="shared" si="151"/>
        <v>13.434540202861557</v>
      </c>
      <c r="DK81" s="110">
        <v>1</v>
      </c>
      <c r="DL81" s="111">
        <f t="shared" si="152"/>
        <v>1.5465751094201892</v>
      </c>
      <c r="DM81" s="110">
        <v>6</v>
      </c>
      <c r="DN81" s="111">
        <f t="shared" si="153"/>
        <v>52.719444688515942</v>
      </c>
      <c r="DO81" s="110">
        <v>10</v>
      </c>
      <c r="DP81" s="111">
        <f t="shared" si="154"/>
        <v>8.9212432644613351</v>
      </c>
      <c r="DQ81" s="110">
        <v>0</v>
      </c>
      <c r="DR81" s="111">
        <f t="shared" si="155"/>
        <v>0</v>
      </c>
      <c r="DS81" s="110">
        <v>0</v>
      </c>
      <c r="DT81" s="111">
        <f t="shared" si="156"/>
        <v>0</v>
      </c>
      <c r="DU81" s="110">
        <v>3</v>
      </c>
      <c r="DV81" s="111">
        <f t="shared" si="157"/>
        <v>9.8505992447873911</v>
      </c>
      <c r="DW81" s="110">
        <v>6</v>
      </c>
      <c r="DX81" s="111">
        <f t="shared" si="158"/>
        <v>37.390166386240416</v>
      </c>
      <c r="DY81" s="110">
        <v>3</v>
      </c>
      <c r="DZ81" s="111">
        <f t="shared" si="159"/>
        <v>2.6237537169844325</v>
      </c>
      <c r="EA81" s="110">
        <v>3</v>
      </c>
      <c r="EB81" s="111">
        <f t="shared" si="160"/>
        <v>26.864869705381931</v>
      </c>
      <c r="EC81" s="110">
        <v>0</v>
      </c>
      <c r="ED81" s="111">
        <f t="shared" si="161"/>
        <v>0</v>
      </c>
      <c r="EE81" s="110">
        <v>2</v>
      </c>
      <c r="EF81" s="111">
        <f t="shared" si="162"/>
        <v>9.9211270400317471</v>
      </c>
      <c r="EG81" s="110">
        <v>0</v>
      </c>
      <c r="EH81" s="111">
        <f t="shared" si="163"/>
        <v>0</v>
      </c>
      <c r="EI81" s="110">
        <v>3</v>
      </c>
      <c r="EJ81" s="111">
        <f t="shared" si="164"/>
        <v>10.211375472276115</v>
      </c>
      <c r="EK81" s="110">
        <v>8</v>
      </c>
      <c r="EL81" s="111">
        <f t="shared" si="165"/>
        <v>22.46749234701042</v>
      </c>
      <c r="EM81" s="110">
        <v>7</v>
      </c>
      <c r="EN81" s="111">
        <f t="shared" si="166"/>
        <v>15.523817972145835</v>
      </c>
      <c r="EO81" s="110">
        <v>0</v>
      </c>
      <c r="EP81" s="111">
        <f t="shared" si="167"/>
        <v>0</v>
      </c>
      <c r="EQ81" s="110">
        <v>7</v>
      </c>
      <c r="ER81" s="111">
        <f t="shared" si="168"/>
        <v>3.9779507870659772</v>
      </c>
      <c r="ES81" s="110">
        <v>20</v>
      </c>
      <c r="ET81" s="111">
        <f t="shared" si="169"/>
        <v>8.4057629911067036</v>
      </c>
      <c r="EU81" s="110">
        <v>3</v>
      </c>
      <c r="EV81" s="111">
        <f t="shared" si="170"/>
        <v>6.9466956884175426</v>
      </c>
      <c r="EW81" s="110">
        <v>26</v>
      </c>
      <c r="EX81" s="111">
        <f t="shared" si="171"/>
        <v>8.9787996726191501</v>
      </c>
      <c r="EY81" s="110">
        <v>8</v>
      </c>
      <c r="EZ81" s="111">
        <f t="shared" si="172"/>
        <v>8.0303547409206804</v>
      </c>
      <c r="FA81" s="110">
        <v>19</v>
      </c>
      <c r="FB81" s="111">
        <f t="shared" si="173"/>
        <v>11.962400287097607</v>
      </c>
      <c r="FC81" s="110">
        <v>0</v>
      </c>
      <c r="FD81" s="111">
        <f t="shared" si="174"/>
        <v>0</v>
      </c>
      <c r="FE81" s="110">
        <f t="shared" si="175"/>
        <v>615</v>
      </c>
      <c r="FF81" s="111">
        <f t="shared" si="174"/>
        <v>9.249419392137181</v>
      </c>
      <c r="FG81" s="57">
        <f t="shared" si="176"/>
        <v>380</v>
      </c>
      <c r="FH81" s="111">
        <f t="shared" si="174"/>
        <v>7.5815828190160461</v>
      </c>
      <c r="FJ81" s="59" t="s">
        <v>1856</v>
      </c>
      <c r="FK81" s="60">
        <f t="shared" si="177"/>
        <v>17</v>
      </c>
      <c r="FL81" s="61">
        <f t="shared" si="178"/>
        <v>10.412455747063076</v>
      </c>
      <c r="FN81" s="60">
        <f t="shared" si="179"/>
        <v>1</v>
      </c>
      <c r="FO81" s="61">
        <f t="shared" si="180"/>
        <v>1.5465751094201892</v>
      </c>
      <c r="FQ81" s="68">
        <f t="shared" si="181"/>
        <v>573.25897614935138</v>
      </c>
      <c r="FS81" s="63"/>
      <c r="FT81" s="62" t="s">
        <v>106</v>
      </c>
      <c r="FU81" s="63">
        <f t="shared" si="182"/>
        <v>106.40240255365765</v>
      </c>
      <c r="FV81" s="63">
        <f t="shared" si="183"/>
        <v>106.41020255365765</v>
      </c>
      <c r="FW81" s="63">
        <f t="shared" si="184"/>
        <v>66</v>
      </c>
      <c r="FX81" s="49" t="str">
        <f t="shared" si="185"/>
        <v xml:space="preserve">Yarriambiack </v>
      </c>
      <c r="FY81" s="49">
        <f t="shared" si="186"/>
        <v>31.00294527980158</v>
      </c>
      <c r="FZ81" s="63"/>
      <c r="GC81" s="62" t="s">
        <v>106</v>
      </c>
    </row>
    <row r="82" spans="1:185" ht="14.25" customHeight="1">
      <c r="A82" s="55">
        <v>79</v>
      </c>
      <c r="B82" s="109" t="s">
        <v>1857</v>
      </c>
      <c r="C82" s="110">
        <v>0</v>
      </c>
      <c r="D82" s="111">
        <f t="shared" si="98"/>
        <v>0</v>
      </c>
      <c r="E82" s="110">
        <v>3</v>
      </c>
      <c r="F82" s="111">
        <f t="shared" si="98"/>
        <v>25.163563160543532</v>
      </c>
      <c r="G82" s="110">
        <v>9</v>
      </c>
      <c r="H82" s="111">
        <f t="shared" si="99"/>
        <v>7.9517241988637872</v>
      </c>
      <c r="I82" s="110">
        <v>43</v>
      </c>
      <c r="J82" s="111">
        <f t="shared" si="100"/>
        <v>33.233632436025253</v>
      </c>
      <c r="K82" s="110">
        <v>1</v>
      </c>
      <c r="L82" s="111">
        <f t="shared" si="101"/>
        <v>2.5756600128783003</v>
      </c>
      <c r="M82" s="110">
        <v>2</v>
      </c>
      <c r="N82" s="111">
        <f t="shared" si="102"/>
        <v>3.5346305427425198</v>
      </c>
      <c r="O82" s="110">
        <v>0</v>
      </c>
      <c r="P82" s="111">
        <f t="shared" si="103"/>
        <v>0</v>
      </c>
      <c r="Q82" s="110">
        <v>1</v>
      </c>
      <c r="R82" s="111">
        <f t="shared" si="104"/>
        <v>7.0766400113226231</v>
      </c>
      <c r="S82" s="110">
        <v>0</v>
      </c>
      <c r="T82" s="111">
        <f t="shared" si="105"/>
        <v>0</v>
      </c>
      <c r="U82" s="110">
        <v>23</v>
      </c>
      <c r="V82" s="111">
        <f t="shared" si="106"/>
        <v>11.40420468068227</v>
      </c>
      <c r="W82" s="110">
        <v>0</v>
      </c>
      <c r="X82" s="111">
        <f t="shared" si="107"/>
        <v>0</v>
      </c>
      <c r="Y82" s="110">
        <v>0</v>
      </c>
      <c r="Z82" s="111">
        <f t="shared" si="108"/>
        <v>0</v>
      </c>
      <c r="AA82" s="110">
        <v>0</v>
      </c>
      <c r="AB82" s="111">
        <f t="shared" si="109"/>
        <v>0</v>
      </c>
      <c r="AC82" s="110">
        <v>3</v>
      </c>
      <c r="AD82" s="111">
        <f t="shared" si="110"/>
        <v>0.81331450058423094</v>
      </c>
      <c r="AE82" s="110">
        <v>1</v>
      </c>
      <c r="AF82" s="111">
        <f t="shared" si="111"/>
        <v>7.6022502660787596</v>
      </c>
      <c r="AG82" s="110">
        <v>1</v>
      </c>
      <c r="AH82" s="111">
        <f t="shared" si="112"/>
        <v>4.6442504179825379</v>
      </c>
      <c r="AI82" s="110">
        <v>0</v>
      </c>
      <c r="AJ82" s="111">
        <f t="shared" si="113"/>
        <v>0</v>
      </c>
      <c r="AK82" s="110">
        <v>1</v>
      </c>
      <c r="AL82" s="111">
        <f t="shared" si="114"/>
        <v>0.61538082842567121</v>
      </c>
      <c r="AM82" s="110">
        <v>8</v>
      </c>
      <c r="AN82" s="111">
        <f t="shared" si="115"/>
        <v>16.537125847527701</v>
      </c>
      <c r="AO82" s="110">
        <v>22</v>
      </c>
      <c r="AP82" s="111">
        <f t="shared" si="116"/>
        <v>15.476935848100908</v>
      </c>
      <c r="AQ82" s="110">
        <v>0</v>
      </c>
      <c r="AR82" s="111">
        <f t="shared" si="117"/>
        <v>0</v>
      </c>
      <c r="AS82" s="110">
        <v>0</v>
      </c>
      <c r="AT82" s="111">
        <f t="shared" si="118"/>
        <v>0</v>
      </c>
      <c r="AU82" s="110">
        <v>5</v>
      </c>
      <c r="AV82" s="111">
        <f t="shared" si="119"/>
        <v>25.563679124699625</v>
      </c>
      <c r="AW82" s="110">
        <v>0</v>
      </c>
      <c r="AX82" s="111">
        <f t="shared" si="120"/>
        <v>0</v>
      </c>
      <c r="AY82" s="110">
        <v>12</v>
      </c>
      <c r="AZ82" s="111">
        <f t="shared" si="121"/>
        <v>9.8861445683874045</v>
      </c>
      <c r="BA82" s="110">
        <v>22</v>
      </c>
      <c r="BB82" s="111">
        <f t="shared" si="122"/>
        <v>13.474942731493391</v>
      </c>
      <c r="BC82" s="110">
        <v>34</v>
      </c>
      <c r="BD82" s="111">
        <f t="shared" si="123"/>
        <v>12.615580984608989</v>
      </c>
      <c r="BE82" s="110">
        <v>7</v>
      </c>
      <c r="BF82" s="111">
        <f t="shared" si="124"/>
        <v>10.481238582936543</v>
      </c>
      <c r="BG82" s="110">
        <v>0</v>
      </c>
      <c r="BH82" s="111">
        <f t="shared" si="125"/>
        <v>0</v>
      </c>
      <c r="BI82" s="110">
        <v>0</v>
      </c>
      <c r="BJ82" s="111">
        <f t="shared" si="126"/>
        <v>0</v>
      </c>
      <c r="BK82" s="110">
        <v>1</v>
      </c>
      <c r="BL82" s="111">
        <f t="shared" si="127"/>
        <v>1.0382383172233354</v>
      </c>
      <c r="BM82" s="110">
        <v>6</v>
      </c>
      <c r="BN82" s="111">
        <f t="shared" si="128"/>
        <v>30.058614297880869</v>
      </c>
      <c r="BO82" s="110">
        <v>23</v>
      </c>
      <c r="BP82" s="111">
        <f t="shared" si="129"/>
        <v>9.4363619952572027</v>
      </c>
      <c r="BQ82" s="110">
        <v>0</v>
      </c>
      <c r="BR82" s="111">
        <f t="shared" si="130"/>
        <v>0</v>
      </c>
      <c r="BS82" s="110">
        <v>12</v>
      </c>
      <c r="BT82" s="111">
        <f t="shared" si="131"/>
        <v>7.2868593636142824</v>
      </c>
      <c r="BU82" s="110">
        <v>8</v>
      </c>
      <c r="BV82" s="111">
        <f t="shared" si="132"/>
        <v>4.9149408056816712</v>
      </c>
      <c r="BW82" s="110">
        <v>20</v>
      </c>
      <c r="BX82" s="111">
        <f t="shared" si="133"/>
        <v>26.261883502284785</v>
      </c>
      <c r="BY82" s="110">
        <v>0</v>
      </c>
      <c r="BZ82" s="111">
        <f t="shared" si="133"/>
        <v>0</v>
      </c>
      <c r="CA82" s="110">
        <v>0</v>
      </c>
      <c r="CB82" s="111">
        <f t="shared" si="134"/>
        <v>0</v>
      </c>
      <c r="CC82" s="110">
        <v>0</v>
      </c>
      <c r="CD82" s="111">
        <f t="shared" si="135"/>
        <v>0</v>
      </c>
      <c r="CE82" s="110">
        <v>0</v>
      </c>
      <c r="CF82" s="111">
        <f t="shared" si="136"/>
        <v>0</v>
      </c>
      <c r="CG82" s="110">
        <v>0</v>
      </c>
      <c r="CH82" s="111">
        <f t="shared" si="137"/>
        <v>0</v>
      </c>
      <c r="CI82" s="110">
        <v>15</v>
      </c>
      <c r="CJ82" s="111">
        <f t="shared" si="138"/>
        <v>12.767696026692995</v>
      </c>
      <c r="CK82" s="110">
        <v>85</v>
      </c>
      <c r="CL82" s="111">
        <f t="shared" si="139"/>
        <v>50.041210408571771</v>
      </c>
      <c r="CM82" s="110">
        <v>7</v>
      </c>
      <c r="CN82" s="111">
        <f t="shared" si="140"/>
        <v>3.9082782917473908</v>
      </c>
      <c r="CO82" s="110">
        <v>16</v>
      </c>
      <c r="CP82" s="111">
        <f t="shared" si="141"/>
        <v>28.967140400108626</v>
      </c>
      <c r="CQ82" s="110">
        <v>7</v>
      </c>
      <c r="CR82" s="111">
        <f t="shared" si="142"/>
        <v>14.223016905071521</v>
      </c>
      <c r="CS82" s="110">
        <v>2</v>
      </c>
      <c r="CT82" s="111">
        <f t="shared" si="143"/>
        <v>6.6664444518516053</v>
      </c>
      <c r="CU82" s="110">
        <v>0</v>
      </c>
      <c r="CV82" s="111">
        <f t="shared" si="144"/>
        <v>0</v>
      </c>
      <c r="CW82" s="110">
        <v>0</v>
      </c>
      <c r="CX82" s="111">
        <f t="shared" si="145"/>
        <v>0</v>
      </c>
      <c r="CY82" s="110">
        <v>0</v>
      </c>
      <c r="CZ82" s="111">
        <f t="shared" si="146"/>
        <v>0</v>
      </c>
      <c r="DA82" s="110">
        <v>1</v>
      </c>
      <c r="DB82" s="111">
        <f t="shared" si="147"/>
        <v>0.54139799791020371</v>
      </c>
      <c r="DC82" s="110">
        <v>8</v>
      </c>
      <c r="DD82" s="111">
        <f t="shared" si="148"/>
        <v>4.7375122138986763</v>
      </c>
      <c r="DE82" s="110">
        <v>0</v>
      </c>
      <c r="DF82" s="111">
        <f t="shared" si="149"/>
        <v>0</v>
      </c>
      <c r="DG82" s="110">
        <v>0</v>
      </c>
      <c r="DH82" s="111">
        <f t="shared" si="150"/>
        <v>0</v>
      </c>
      <c r="DI82" s="110">
        <v>0</v>
      </c>
      <c r="DJ82" s="111">
        <f t="shared" si="151"/>
        <v>0</v>
      </c>
      <c r="DK82" s="110">
        <v>0</v>
      </c>
      <c r="DL82" s="111">
        <f t="shared" si="152"/>
        <v>0</v>
      </c>
      <c r="DM82" s="110">
        <v>1</v>
      </c>
      <c r="DN82" s="111">
        <f t="shared" si="153"/>
        <v>8.7865741147526588</v>
      </c>
      <c r="DO82" s="110">
        <v>7</v>
      </c>
      <c r="DP82" s="111">
        <f t="shared" si="154"/>
        <v>6.2448702851229347</v>
      </c>
      <c r="DQ82" s="110">
        <v>0</v>
      </c>
      <c r="DR82" s="111">
        <f t="shared" si="155"/>
        <v>0</v>
      </c>
      <c r="DS82" s="110">
        <v>0</v>
      </c>
      <c r="DT82" s="111">
        <f t="shared" si="156"/>
        <v>0</v>
      </c>
      <c r="DU82" s="110">
        <v>0</v>
      </c>
      <c r="DV82" s="111">
        <f t="shared" si="157"/>
        <v>0</v>
      </c>
      <c r="DW82" s="110">
        <v>2</v>
      </c>
      <c r="DX82" s="111">
        <f t="shared" si="158"/>
        <v>12.463388795413472</v>
      </c>
      <c r="DY82" s="110">
        <v>7</v>
      </c>
      <c r="DZ82" s="111">
        <f t="shared" si="159"/>
        <v>6.1220920062970094</v>
      </c>
      <c r="EA82" s="110">
        <v>0</v>
      </c>
      <c r="EB82" s="111">
        <f t="shared" si="160"/>
        <v>0</v>
      </c>
      <c r="EC82" s="110">
        <v>0</v>
      </c>
      <c r="ED82" s="111">
        <f t="shared" si="161"/>
        <v>0</v>
      </c>
      <c r="EE82" s="110">
        <v>10</v>
      </c>
      <c r="EF82" s="111">
        <f t="shared" si="162"/>
        <v>49.605635200158744</v>
      </c>
      <c r="EG82" s="110">
        <v>0</v>
      </c>
      <c r="EH82" s="111">
        <f t="shared" si="163"/>
        <v>0</v>
      </c>
      <c r="EI82" s="110">
        <v>10</v>
      </c>
      <c r="EJ82" s="111">
        <f t="shared" si="164"/>
        <v>34.037918240920391</v>
      </c>
      <c r="EK82" s="110">
        <v>16</v>
      </c>
      <c r="EL82" s="111">
        <f t="shared" si="165"/>
        <v>44.934984694020841</v>
      </c>
      <c r="EM82" s="110">
        <v>2</v>
      </c>
      <c r="EN82" s="111">
        <f t="shared" si="166"/>
        <v>4.4353765634702391</v>
      </c>
      <c r="EO82" s="110">
        <v>0</v>
      </c>
      <c r="EP82" s="111">
        <f t="shared" si="167"/>
        <v>0</v>
      </c>
      <c r="EQ82" s="110">
        <v>0</v>
      </c>
      <c r="ER82" s="111">
        <f t="shared" si="168"/>
        <v>0</v>
      </c>
      <c r="ES82" s="110">
        <v>19</v>
      </c>
      <c r="ET82" s="111">
        <f t="shared" si="169"/>
        <v>7.9854748415513672</v>
      </c>
      <c r="EU82" s="110">
        <v>5</v>
      </c>
      <c r="EV82" s="111">
        <f t="shared" si="170"/>
        <v>11.577826147362572</v>
      </c>
      <c r="EW82" s="110">
        <v>21</v>
      </c>
      <c r="EX82" s="111">
        <f t="shared" si="171"/>
        <v>7.252107427884698</v>
      </c>
      <c r="EY82" s="110">
        <v>1</v>
      </c>
      <c r="EZ82" s="111">
        <f t="shared" si="172"/>
        <v>1.003794342615085</v>
      </c>
      <c r="FA82" s="110">
        <v>1</v>
      </c>
      <c r="FB82" s="111">
        <f t="shared" si="173"/>
        <v>0.62960001511040031</v>
      </c>
      <c r="FC82" s="110">
        <v>0</v>
      </c>
      <c r="FD82" s="111">
        <f t="shared" si="174"/>
        <v>0</v>
      </c>
      <c r="FE82" s="110">
        <f t="shared" si="175"/>
        <v>511</v>
      </c>
      <c r="FF82" s="111">
        <f t="shared" si="174"/>
        <v>7.6852899339546328</v>
      </c>
      <c r="FG82" s="57">
        <f t="shared" si="176"/>
        <v>330</v>
      </c>
      <c r="FH82" s="111">
        <f t="shared" si="174"/>
        <v>6.5840061323034087</v>
      </c>
      <c r="FJ82" s="59" t="s">
        <v>1857</v>
      </c>
      <c r="FK82" s="60">
        <f t="shared" si="177"/>
        <v>22</v>
      </c>
      <c r="FL82" s="61">
        <f t="shared" si="178"/>
        <v>13.474942731493391</v>
      </c>
      <c r="FN82" s="60">
        <f t="shared" si="179"/>
        <v>0</v>
      </c>
      <c r="FO82" s="61">
        <f t="shared" si="180"/>
        <v>0</v>
      </c>
      <c r="FQ82" s="68" t="str">
        <f t="shared" si="181"/>
        <v/>
      </c>
      <c r="FS82" s="63"/>
      <c r="FT82" s="62" t="s">
        <v>107</v>
      </c>
      <c r="FU82" s="63">
        <f t="shared" si="182"/>
        <v>31.00294527980158</v>
      </c>
      <c r="FV82" s="63">
        <f t="shared" si="183"/>
        <v>31.010845279801579</v>
      </c>
      <c r="FW82" s="63">
        <f t="shared" si="184"/>
        <v>78</v>
      </c>
      <c r="FX82" s="49" t="str">
        <f t="shared" si="185"/>
        <v xml:space="preserve">Mansfield </v>
      </c>
      <c r="FY82" s="49">
        <f t="shared" si="186"/>
        <v>30.800821355236142</v>
      </c>
      <c r="FZ82" s="63"/>
      <c r="GC82" s="62" t="s">
        <v>107</v>
      </c>
    </row>
    <row r="83" spans="1:185" ht="14.25" customHeight="1">
      <c r="A83" s="55">
        <v>80</v>
      </c>
      <c r="B83" s="109" t="s">
        <v>1858</v>
      </c>
      <c r="C83" s="110">
        <v>0</v>
      </c>
      <c r="D83" s="111">
        <f t="shared" si="98"/>
        <v>0</v>
      </c>
      <c r="E83" s="110">
        <v>16</v>
      </c>
      <c r="F83" s="111">
        <f t="shared" si="98"/>
        <v>134.2056701895655</v>
      </c>
      <c r="G83" s="110">
        <v>98</v>
      </c>
      <c r="H83" s="111">
        <f t="shared" si="99"/>
        <v>86.585441276516789</v>
      </c>
      <c r="I83" s="110">
        <v>24</v>
      </c>
      <c r="J83" s="111">
        <f t="shared" si="100"/>
        <v>18.54900415033968</v>
      </c>
      <c r="K83" s="110">
        <v>22</v>
      </c>
      <c r="L83" s="111">
        <f t="shared" si="101"/>
        <v>56.664520283322595</v>
      </c>
      <c r="M83" s="110">
        <v>12</v>
      </c>
      <c r="N83" s="111">
        <f t="shared" si="102"/>
        <v>21.207783256455119</v>
      </c>
      <c r="O83" s="110">
        <v>19</v>
      </c>
      <c r="P83" s="111">
        <f t="shared" si="103"/>
        <v>17.995832544042432</v>
      </c>
      <c r="Q83" s="110">
        <v>21</v>
      </c>
      <c r="R83" s="111">
        <f t="shared" si="104"/>
        <v>148.60944023777509</v>
      </c>
      <c r="S83" s="110">
        <v>8</v>
      </c>
      <c r="T83" s="111">
        <f t="shared" si="105"/>
        <v>4.5291906336337693</v>
      </c>
      <c r="U83" s="110">
        <v>35</v>
      </c>
      <c r="V83" s="111">
        <f t="shared" si="106"/>
        <v>17.354224514081711</v>
      </c>
      <c r="W83" s="110">
        <v>0</v>
      </c>
      <c r="X83" s="111">
        <f t="shared" si="107"/>
        <v>0</v>
      </c>
      <c r="Y83" s="110">
        <v>31</v>
      </c>
      <c r="Z83" s="111">
        <f t="shared" si="108"/>
        <v>82.09310947513373</v>
      </c>
      <c r="AA83" s="110">
        <v>9</v>
      </c>
      <c r="AB83" s="111">
        <f t="shared" si="109"/>
        <v>7.5837370971139668</v>
      </c>
      <c r="AC83" s="110">
        <v>38</v>
      </c>
      <c r="AD83" s="111">
        <f t="shared" si="110"/>
        <v>10.301983674066925</v>
      </c>
      <c r="AE83" s="110">
        <v>6</v>
      </c>
      <c r="AF83" s="111">
        <f t="shared" si="111"/>
        <v>45.61350159647256</v>
      </c>
      <c r="AG83" s="110">
        <v>5</v>
      </c>
      <c r="AH83" s="111">
        <f t="shared" si="112"/>
        <v>23.221252089912689</v>
      </c>
      <c r="AI83" s="110">
        <v>7</v>
      </c>
      <c r="AJ83" s="111">
        <f t="shared" si="113"/>
        <v>44.267374944665782</v>
      </c>
      <c r="AK83" s="110">
        <v>11</v>
      </c>
      <c r="AL83" s="111">
        <f t="shared" si="114"/>
        <v>6.7691891126823833</v>
      </c>
      <c r="AM83" s="110">
        <v>28</v>
      </c>
      <c r="AN83" s="111">
        <f t="shared" si="115"/>
        <v>57.879940466346945</v>
      </c>
      <c r="AO83" s="110">
        <v>47</v>
      </c>
      <c r="AP83" s="111">
        <f t="shared" si="116"/>
        <v>33.064362948215582</v>
      </c>
      <c r="AQ83" s="110">
        <v>6</v>
      </c>
      <c r="AR83" s="111">
        <f t="shared" si="117"/>
        <v>57.482276298141407</v>
      </c>
      <c r="AS83" s="110">
        <v>8</v>
      </c>
      <c r="AT83" s="111">
        <f t="shared" si="118"/>
        <v>5.1571978365555076</v>
      </c>
      <c r="AU83" s="110">
        <v>1</v>
      </c>
      <c r="AV83" s="111">
        <f t="shared" si="119"/>
        <v>5.112735824939926</v>
      </c>
      <c r="AW83" s="110">
        <v>1</v>
      </c>
      <c r="AX83" s="111">
        <f t="shared" si="120"/>
        <v>4.037956793862306</v>
      </c>
      <c r="AY83" s="110">
        <v>98</v>
      </c>
      <c r="AZ83" s="111">
        <f t="shared" si="121"/>
        <v>80.736847308497147</v>
      </c>
      <c r="BA83" s="110">
        <v>33</v>
      </c>
      <c r="BB83" s="111">
        <f t="shared" si="122"/>
        <v>20.212414097240085</v>
      </c>
      <c r="BC83" s="110">
        <v>79</v>
      </c>
      <c r="BD83" s="111">
        <f t="shared" si="123"/>
        <v>29.312673464238539</v>
      </c>
      <c r="BE83" s="110">
        <v>44</v>
      </c>
      <c r="BF83" s="111">
        <f t="shared" si="124"/>
        <v>65.882071092743999</v>
      </c>
      <c r="BG83" s="110">
        <v>3</v>
      </c>
      <c r="BH83" s="111">
        <f t="shared" si="125"/>
        <v>18.426386585590567</v>
      </c>
      <c r="BI83" s="110">
        <v>1</v>
      </c>
      <c r="BJ83" s="111">
        <f t="shared" si="126"/>
        <v>17.972681524083395</v>
      </c>
      <c r="BK83" s="110">
        <v>27</v>
      </c>
      <c r="BL83" s="111">
        <f t="shared" si="127"/>
        <v>28.032434565030059</v>
      </c>
      <c r="BM83" s="110">
        <v>42</v>
      </c>
      <c r="BN83" s="111">
        <f t="shared" si="128"/>
        <v>210.41030008516609</v>
      </c>
      <c r="BO83" s="110">
        <v>63</v>
      </c>
      <c r="BP83" s="111">
        <f t="shared" si="129"/>
        <v>25.847426334834942</v>
      </c>
      <c r="BQ83" s="110">
        <v>2</v>
      </c>
      <c r="BR83" s="111">
        <f t="shared" si="130"/>
        <v>11.779256728900407</v>
      </c>
      <c r="BS83" s="110">
        <v>16</v>
      </c>
      <c r="BT83" s="111">
        <f t="shared" si="131"/>
        <v>9.7158124848190432</v>
      </c>
      <c r="BU83" s="110">
        <v>31</v>
      </c>
      <c r="BV83" s="111">
        <f t="shared" si="132"/>
        <v>19.045395622016478</v>
      </c>
      <c r="BW83" s="110">
        <v>72</v>
      </c>
      <c r="BX83" s="111">
        <f t="shared" si="133"/>
        <v>94.542780608225229</v>
      </c>
      <c r="BY83" s="110">
        <v>1</v>
      </c>
      <c r="BZ83" s="111">
        <f t="shared" si="133"/>
        <v>13.338668800853673</v>
      </c>
      <c r="CA83" s="110">
        <v>15</v>
      </c>
      <c r="CB83" s="111">
        <f t="shared" si="134"/>
        <v>28.989428521732407</v>
      </c>
      <c r="CC83" s="110">
        <v>4</v>
      </c>
      <c r="CD83" s="111">
        <f t="shared" si="135"/>
        <v>3.1514922315716491</v>
      </c>
      <c r="CE83" s="110">
        <v>0</v>
      </c>
      <c r="CF83" s="111">
        <f t="shared" si="136"/>
        <v>0</v>
      </c>
      <c r="CG83" s="110">
        <v>21</v>
      </c>
      <c r="CH83" s="111">
        <f t="shared" si="137"/>
        <v>22.467822867964095</v>
      </c>
      <c r="CI83" s="110">
        <v>34</v>
      </c>
      <c r="CJ83" s="111">
        <f t="shared" si="138"/>
        <v>28.940110993837461</v>
      </c>
      <c r="CK83" s="110">
        <v>61</v>
      </c>
      <c r="CL83" s="111">
        <f t="shared" si="139"/>
        <v>35.911927469680911</v>
      </c>
      <c r="CM83" s="110">
        <v>55</v>
      </c>
      <c r="CN83" s="111">
        <f t="shared" si="140"/>
        <v>30.707900863729503</v>
      </c>
      <c r="CO83" s="110">
        <v>33</v>
      </c>
      <c r="CP83" s="111">
        <f t="shared" si="141"/>
        <v>59.744727075224048</v>
      </c>
      <c r="CQ83" s="110">
        <v>125</v>
      </c>
      <c r="CR83" s="111">
        <f t="shared" si="142"/>
        <v>253.98244473342001</v>
      </c>
      <c r="CS83" s="110">
        <v>16</v>
      </c>
      <c r="CT83" s="111">
        <f t="shared" si="143"/>
        <v>53.331555614812842</v>
      </c>
      <c r="CU83" s="110">
        <v>28</v>
      </c>
      <c r="CV83" s="111">
        <f t="shared" si="144"/>
        <v>14.142842711384988</v>
      </c>
      <c r="CW83" s="110">
        <v>21</v>
      </c>
      <c r="CX83" s="111">
        <f t="shared" si="145"/>
        <v>16.231382218134318</v>
      </c>
      <c r="CY83" s="110">
        <v>0</v>
      </c>
      <c r="CZ83" s="111">
        <f t="shared" si="146"/>
        <v>0</v>
      </c>
      <c r="DA83" s="110">
        <v>41</v>
      </c>
      <c r="DB83" s="111">
        <f t="shared" si="147"/>
        <v>22.197317914318354</v>
      </c>
      <c r="DC83" s="110">
        <v>31</v>
      </c>
      <c r="DD83" s="111">
        <f t="shared" si="148"/>
        <v>18.357859828857372</v>
      </c>
      <c r="DE83" s="110">
        <v>5</v>
      </c>
      <c r="DF83" s="111">
        <f t="shared" si="149"/>
        <v>24.757377698554166</v>
      </c>
      <c r="DG83" s="110">
        <v>3</v>
      </c>
      <c r="DH83" s="111">
        <f t="shared" si="150"/>
        <v>17.420591138725975</v>
      </c>
      <c r="DI83" s="110">
        <v>0</v>
      </c>
      <c r="DJ83" s="111">
        <f t="shared" si="151"/>
        <v>0</v>
      </c>
      <c r="DK83" s="110">
        <v>2</v>
      </c>
      <c r="DL83" s="111">
        <f t="shared" si="152"/>
        <v>3.0931502188403783</v>
      </c>
      <c r="DM83" s="110">
        <v>3</v>
      </c>
      <c r="DN83" s="111">
        <f t="shared" si="153"/>
        <v>26.359722344257971</v>
      </c>
      <c r="DO83" s="110">
        <v>28</v>
      </c>
      <c r="DP83" s="111">
        <f t="shared" si="154"/>
        <v>24.979481140491739</v>
      </c>
      <c r="DQ83" s="110">
        <v>21</v>
      </c>
      <c r="DR83" s="111">
        <f t="shared" si="155"/>
        <v>275.51823668328524</v>
      </c>
      <c r="DS83" s="110">
        <v>0</v>
      </c>
      <c r="DT83" s="111">
        <f t="shared" si="156"/>
        <v>0</v>
      </c>
      <c r="DU83" s="110">
        <v>14</v>
      </c>
      <c r="DV83" s="111">
        <f t="shared" si="157"/>
        <v>45.969463142341155</v>
      </c>
      <c r="DW83" s="110">
        <v>3</v>
      </c>
      <c r="DX83" s="111">
        <f t="shared" si="158"/>
        <v>18.695083193120208</v>
      </c>
      <c r="DY83" s="110">
        <v>17</v>
      </c>
      <c r="DZ83" s="111">
        <f t="shared" si="159"/>
        <v>14.867937729578449</v>
      </c>
      <c r="EA83" s="110">
        <v>3</v>
      </c>
      <c r="EB83" s="111">
        <f t="shared" si="160"/>
        <v>26.864869705381931</v>
      </c>
      <c r="EC83" s="110">
        <v>0</v>
      </c>
      <c r="ED83" s="111">
        <f t="shared" si="161"/>
        <v>0</v>
      </c>
      <c r="EE83" s="110">
        <v>11</v>
      </c>
      <c r="EF83" s="111">
        <f t="shared" si="162"/>
        <v>54.566198720174619</v>
      </c>
      <c r="EG83" s="110">
        <v>0</v>
      </c>
      <c r="EH83" s="111">
        <f t="shared" si="163"/>
        <v>0</v>
      </c>
      <c r="EI83" s="110">
        <v>10</v>
      </c>
      <c r="EJ83" s="111">
        <f t="shared" si="164"/>
        <v>34.037918240920391</v>
      </c>
      <c r="EK83" s="110">
        <v>24</v>
      </c>
      <c r="EL83" s="111">
        <f t="shared" si="165"/>
        <v>67.402477041031247</v>
      </c>
      <c r="EM83" s="110">
        <v>43</v>
      </c>
      <c r="EN83" s="111">
        <f t="shared" si="166"/>
        <v>95.360596114610132</v>
      </c>
      <c r="EO83" s="110">
        <v>0</v>
      </c>
      <c r="EP83" s="111">
        <f t="shared" si="167"/>
        <v>0</v>
      </c>
      <c r="EQ83" s="110">
        <v>41</v>
      </c>
      <c r="ER83" s="111">
        <f t="shared" si="168"/>
        <v>23.299426038529294</v>
      </c>
      <c r="ES83" s="110">
        <v>72</v>
      </c>
      <c r="ET83" s="111">
        <f t="shared" si="169"/>
        <v>30.260746767984131</v>
      </c>
      <c r="EU83" s="110">
        <v>12</v>
      </c>
      <c r="EV83" s="111">
        <f t="shared" si="170"/>
        <v>27.78678275367017</v>
      </c>
      <c r="EW83" s="110">
        <v>58</v>
      </c>
      <c r="EX83" s="111">
        <f t="shared" si="171"/>
        <v>20.029630038919642</v>
      </c>
      <c r="EY83" s="110">
        <v>18</v>
      </c>
      <c r="EZ83" s="111">
        <f t="shared" si="172"/>
        <v>18.068298167071529</v>
      </c>
      <c r="FA83" s="110">
        <v>35</v>
      </c>
      <c r="FB83" s="111">
        <f t="shared" si="173"/>
        <v>22.036000528864012</v>
      </c>
      <c r="FC83" s="110">
        <v>6</v>
      </c>
      <c r="FD83" s="111">
        <f t="shared" si="174"/>
        <v>93.008835839404739</v>
      </c>
      <c r="FE83" s="110">
        <f t="shared" si="175"/>
        <v>1879</v>
      </c>
      <c r="FF83" s="111">
        <f t="shared" si="174"/>
        <v>28.259608191586612</v>
      </c>
      <c r="FG83" s="57">
        <f t="shared" si="176"/>
        <v>936</v>
      </c>
      <c r="FH83" s="111">
        <f t="shared" si="174"/>
        <v>18.674635575260577</v>
      </c>
      <c r="FJ83" s="59" t="s">
        <v>1858</v>
      </c>
      <c r="FK83" s="60">
        <f t="shared" si="177"/>
        <v>33</v>
      </c>
      <c r="FL83" s="61">
        <f t="shared" si="178"/>
        <v>20.212414097240085</v>
      </c>
      <c r="FN83" s="60">
        <f t="shared" si="179"/>
        <v>2</v>
      </c>
      <c r="FO83" s="61">
        <f t="shared" si="180"/>
        <v>3.0931502188403783</v>
      </c>
      <c r="FQ83" s="68">
        <f t="shared" si="181"/>
        <v>553.45724155672326</v>
      </c>
      <c r="FS83" s="63"/>
      <c r="FT83" s="62"/>
      <c r="FU83" s="63"/>
      <c r="FV83" s="63"/>
      <c r="FW83" s="63"/>
      <c r="FX83" s="63"/>
      <c r="FY83" s="63"/>
      <c r="FZ83" s="63"/>
      <c r="GC83" s="62" t="s">
        <v>108</v>
      </c>
    </row>
    <row r="84" spans="1:185" ht="14.25" customHeight="1">
      <c r="A84" s="55">
        <v>81</v>
      </c>
      <c r="B84" s="109" t="s">
        <v>1859</v>
      </c>
      <c r="C84" s="110">
        <v>102</v>
      </c>
      <c r="D84" s="111">
        <f t="shared" si="98"/>
        <v>780.47287474175528</v>
      </c>
      <c r="E84" s="110">
        <v>118</v>
      </c>
      <c r="F84" s="111">
        <f t="shared" si="98"/>
        <v>989.76681764804573</v>
      </c>
      <c r="G84" s="110">
        <v>1227</v>
      </c>
      <c r="H84" s="111">
        <f t="shared" si="99"/>
        <v>1084.0850657784297</v>
      </c>
      <c r="I84" s="110">
        <v>631</v>
      </c>
      <c r="J84" s="111">
        <f t="shared" si="100"/>
        <v>487.68423411934737</v>
      </c>
      <c r="K84" s="110">
        <v>507</v>
      </c>
      <c r="L84" s="111">
        <f t="shared" si="101"/>
        <v>1305.8596265292981</v>
      </c>
      <c r="M84" s="110">
        <v>549</v>
      </c>
      <c r="N84" s="111">
        <f t="shared" si="102"/>
        <v>970.25608398282168</v>
      </c>
      <c r="O84" s="110">
        <v>383</v>
      </c>
      <c r="P84" s="111">
        <f t="shared" si="103"/>
        <v>362.75809812464485</v>
      </c>
      <c r="Q84" s="110">
        <v>244</v>
      </c>
      <c r="R84" s="111">
        <f t="shared" si="104"/>
        <v>1726.7001627627205</v>
      </c>
      <c r="S84" s="110">
        <v>431</v>
      </c>
      <c r="T84" s="111">
        <f t="shared" si="105"/>
        <v>244.01014538701932</v>
      </c>
      <c r="U84" s="110">
        <v>1643</v>
      </c>
      <c r="V84" s="111">
        <f t="shared" si="106"/>
        <v>814.65688218960736</v>
      </c>
      <c r="W84" s="110">
        <v>54</v>
      </c>
      <c r="X84" s="111">
        <f t="shared" si="107"/>
        <v>889.4745511447868</v>
      </c>
      <c r="Y84" s="110">
        <v>513</v>
      </c>
      <c r="Z84" s="111">
        <f t="shared" si="108"/>
        <v>1358.5085535723742</v>
      </c>
      <c r="AA84" s="110">
        <v>887</v>
      </c>
      <c r="AB84" s="111">
        <f t="shared" si="109"/>
        <v>747.41942279334319</v>
      </c>
      <c r="AC84" s="110">
        <v>2725</v>
      </c>
      <c r="AD84" s="111">
        <f t="shared" si="110"/>
        <v>738.76067136400968</v>
      </c>
      <c r="AE84" s="110">
        <v>174</v>
      </c>
      <c r="AF84" s="111">
        <f t="shared" si="111"/>
        <v>1322.7915462977041</v>
      </c>
      <c r="AG84" s="110">
        <v>268</v>
      </c>
      <c r="AH84" s="111">
        <f t="shared" si="112"/>
        <v>1244.65911201932</v>
      </c>
      <c r="AI84" s="110">
        <v>106</v>
      </c>
      <c r="AJ84" s="111">
        <f t="shared" si="113"/>
        <v>670.33453487636757</v>
      </c>
      <c r="AK84" s="110">
        <v>1101</v>
      </c>
      <c r="AL84" s="111">
        <f t="shared" si="114"/>
        <v>677.53429209666399</v>
      </c>
      <c r="AM84" s="110">
        <v>893</v>
      </c>
      <c r="AN84" s="111">
        <f t="shared" si="115"/>
        <v>1845.9566727302795</v>
      </c>
      <c r="AO84" s="110">
        <v>1463</v>
      </c>
      <c r="AP84" s="111">
        <f t="shared" si="116"/>
        <v>1029.2162338987105</v>
      </c>
      <c r="AQ84" s="110">
        <v>75</v>
      </c>
      <c r="AR84" s="111">
        <f t="shared" si="117"/>
        <v>718.52845372676757</v>
      </c>
      <c r="AS84" s="110">
        <v>626</v>
      </c>
      <c r="AT84" s="111">
        <f t="shared" si="118"/>
        <v>403.55073071046843</v>
      </c>
      <c r="AU84" s="110">
        <v>251</v>
      </c>
      <c r="AV84" s="111">
        <f t="shared" si="119"/>
        <v>1283.2966920599213</v>
      </c>
      <c r="AW84" s="110">
        <v>97</v>
      </c>
      <c r="AX84" s="111">
        <f t="shared" si="120"/>
        <v>391.68180900464364</v>
      </c>
      <c r="AY84" s="110">
        <v>1300</v>
      </c>
      <c r="AZ84" s="111">
        <f t="shared" si="121"/>
        <v>1070.9989949086355</v>
      </c>
      <c r="BA84" s="110">
        <v>1722</v>
      </c>
      <c r="BB84" s="111">
        <f t="shared" si="122"/>
        <v>1054.7205174378009</v>
      </c>
      <c r="BC84" s="110">
        <v>2585</v>
      </c>
      <c r="BD84" s="111">
        <f t="shared" si="123"/>
        <v>959.15520132983067</v>
      </c>
      <c r="BE84" s="110">
        <v>1438</v>
      </c>
      <c r="BF84" s="111">
        <f t="shared" si="124"/>
        <v>2153.1458688946786</v>
      </c>
      <c r="BG84" s="110">
        <v>74</v>
      </c>
      <c r="BH84" s="111">
        <f t="shared" si="125"/>
        <v>454.5175357779006</v>
      </c>
      <c r="BI84" s="110">
        <v>32</v>
      </c>
      <c r="BJ84" s="111">
        <f t="shared" si="126"/>
        <v>575.12580877066864</v>
      </c>
      <c r="BK84" s="110">
        <v>497</v>
      </c>
      <c r="BL84" s="111">
        <f t="shared" si="127"/>
        <v>516.00444365999772</v>
      </c>
      <c r="BM84" s="110">
        <v>359</v>
      </c>
      <c r="BN84" s="111">
        <f t="shared" si="128"/>
        <v>1798.5070888232053</v>
      </c>
      <c r="BO84" s="110">
        <v>1907</v>
      </c>
      <c r="BP84" s="111">
        <f t="shared" si="129"/>
        <v>782.39749238936895</v>
      </c>
      <c r="BQ84" s="110">
        <v>70</v>
      </c>
      <c r="BR84" s="111">
        <f t="shared" si="130"/>
        <v>412.27398551151424</v>
      </c>
      <c r="BS84" s="110">
        <v>1055</v>
      </c>
      <c r="BT84" s="111">
        <f t="shared" si="131"/>
        <v>640.63638571775562</v>
      </c>
      <c r="BU84" s="110">
        <v>1000</v>
      </c>
      <c r="BV84" s="111">
        <f t="shared" si="132"/>
        <v>614.36760071020899</v>
      </c>
      <c r="BW84" s="110">
        <v>1689</v>
      </c>
      <c r="BX84" s="111">
        <f t="shared" si="133"/>
        <v>2217.81606176795</v>
      </c>
      <c r="BY84" s="110">
        <v>63</v>
      </c>
      <c r="BZ84" s="111">
        <f t="shared" si="133"/>
        <v>840.33613445378148</v>
      </c>
      <c r="CA84" s="110">
        <v>240</v>
      </c>
      <c r="CB84" s="111">
        <f t="shared" si="134"/>
        <v>463.83085634771851</v>
      </c>
      <c r="CC84" s="110">
        <v>293</v>
      </c>
      <c r="CD84" s="111">
        <f t="shared" si="135"/>
        <v>230.84680596262328</v>
      </c>
      <c r="CE84" s="110">
        <v>49</v>
      </c>
      <c r="CF84" s="111">
        <f t="shared" si="136"/>
        <v>503.08008213552358</v>
      </c>
      <c r="CG84" s="110">
        <v>446</v>
      </c>
      <c r="CH84" s="111">
        <f t="shared" si="137"/>
        <v>477.17376186247554</v>
      </c>
      <c r="CI84" s="110">
        <v>790</v>
      </c>
      <c r="CJ84" s="111">
        <f t="shared" si="138"/>
        <v>672.43199073916446</v>
      </c>
      <c r="CK84" s="110">
        <v>1352</v>
      </c>
      <c r="CL84" s="111">
        <f t="shared" si="139"/>
        <v>795.949605557518</v>
      </c>
      <c r="CM84" s="110">
        <v>1898</v>
      </c>
      <c r="CN84" s="111">
        <f t="shared" si="140"/>
        <v>1059.7017425337926</v>
      </c>
      <c r="CO84" s="110">
        <v>1239</v>
      </c>
      <c r="CP84" s="111">
        <f t="shared" si="141"/>
        <v>2243.1429347334119</v>
      </c>
      <c r="CQ84" s="110">
        <v>680</v>
      </c>
      <c r="CR84" s="111">
        <f t="shared" si="142"/>
        <v>1381.6644993498048</v>
      </c>
      <c r="CS84" s="110">
        <v>317</v>
      </c>
      <c r="CT84" s="111">
        <f t="shared" si="143"/>
        <v>1056.6314456184793</v>
      </c>
      <c r="CU84" s="110">
        <v>965</v>
      </c>
      <c r="CV84" s="111">
        <f t="shared" si="144"/>
        <v>487.42297201737546</v>
      </c>
      <c r="CW84" s="110">
        <v>589</v>
      </c>
      <c r="CX84" s="111">
        <f t="shared" si="145"/>
        <v>455.2516250705292</v>
      </c>
      <c r="CY84" s="110">
        <v>229</v>
      </c>
      <c r="CZ84" s="111">
        <f t="shared" si="146"/>
        <v>622.73950996655151</v>
      </c>
      <c r="DA84" s="110">
        <v>909</v>
      </c>
      <c r="DB84" s="111">
        <f t="shared" si="147"/>
        <v>492.1307801003752</v>
      </c>
      <c r="DC84" s="110">
        <v>1150</v>
      </c>
      <c r="DD84" s="111">
        <f t="shared" si="148"/>
        <v>681.01738074793468</v>
      </c>
      <c r="DE84" s="110">
        <v>104</v>
      </c>
      <c r="DF84" s="111">
        <f t="shared" si="149"/>
        <v>514.95345612992674</v>
      </c>
      <c r="DG84" s="110">
        <v>63</v>
      </c>
      <c r="DH84" s="111">
        <f t="shared" si="150"/>
        <v>365.83241391324543</v>
      </c>
      <c r="DI84" s="110">
        <v>181</v>
      </c>
      <c r="DJ84" s="111">
        <f t="shared" si="151"/>
        <v>1215.825888358971</v>
      </c>
      <c r="DK84" s="110">
        <v>270</v>
      </c>
      <c r="DL84" s="111">
        <f t="shared" si="152"/>
        <v>417.57527954345102</v>
      </c>
      <c r="DM84" s="110">
        <v>130</v>
      </c>
      <c r="DN84" s="111">
        <f t="shared" si="153"/>
        <v>1142.2546349178456</v>
      </c>
      <c r="DO84" s="110">
        <v>758</v>
      </c>
      <c r="DP84" s="111">
        <f t="shared" si="154"/>
        <v>676.23023944616921</v>
      </c>
      <c r="DQ84" s="110">
        <v>71</v>
      </c>
      <c r="DR84" s="111">
        <f t="shared" si="155"/>
        <v>931.51403831015477</v>
      </c>
      <c r="DS84" s="110">
        <v>2</v>
      </c>
      <c r="DT84" s="111">
        <f t="shared" si="156"/>
        <v>65.487884741322858</v>
      </c>
      <c r="DU84" s="110">
        <v>408</v>
      </c>
      <c r="DV84" s="111">
        <f t="shared" si="157"/>
        <v>1339.6814972910852</v>
      </c>
      <c r="DW84" s="110">
        <v>190</v>
      </c>
      <c r="DX84" s="111">
        <f t="shared" si="158"/>
        <v>1184.0219355642798</v>
      </c>
      <c r="DY84" s="110">
        <v>478</v>
      </c>
      <c r="DZ84" s="111">
        <f t="shared" si="159"/>
        <v>418.05142557285291</v>
      </c>
      <c r="EA84" s="110">
        <v>214</v>
      </c>
      <c r="EB84" s="111">
        <f t="shared" si="160"/>
        <v>1916.3607056505775</v>
      </c>
      <c r="EC84" s="110">
        <v>140</v>
      </c>
      <c r="ED84" s="111">
        <f t="shared" si="161"/>
        <v>385.90881525993717</v>
      </c>
      <c r="EE84" s="110">
        <v>316</v>
      </c>
      <c r="EF84" s="111">
        <f t="shared" si="162"/>
        <v>1567.5380723250159</v>
      </c>
      <c r="EG84" s="110">
        <v>6</v>
      </c>
      <c r="EH84" s="111">
        <f t="shared" si="163"/>
        <v>98.797958175531036</v>
      </c>
      <c r="EI84" s="110">
        <v>304</v>
      </c>
      <c r="EJ84" s="111">
        <f t="shared" si="164"/>
        <v>1034.7527145239796</v>
      </c>
      <c r="EK84" s="110">
        <v>403</v>
      </c>
      <c r="EL84" s="111">
        <f t="shared" si="165"/>
        <v>1131.7999269806498</v>
      </c>
      <c r="EM84" s="110">
        <v>808</v>
      </c>
      <c r="EN84" s="111">
        <f t="shared" si="166"/>
        <v>1791.8921316419762</v>
      </c>
      <c r="EO84" s="110">
        <v>15</v>
      </c>
      <c r="EP84" s="111">
        <f t="shared" si="167"/>
        <v>400</v>
      </c>
      <c r="EQ84" s="110">
        <v>589</v>
      </c>
      <c r="ER84" s="111">
        <f t="shared" si="168"/>
        <v>334.71614479740867</v>
      </c>
      <c r="ES84" s="110">
        <v>1336</v>
      </c>
      <c r="ET84" s="111">
        <f t="shared" si="169"/>
        <v>561.50496780592778</v>
      </c>
      <c r="EU84" s="110">
        <v>400</v>
      </c>
      <c r="EV84" s="111">
        <f t="shared" si="170"/>
        <v>926.22609178900575</v>
      </c>
      <c r="EW84" s="110">
        <v>1611</v>
      </c>
      <c r="EX84" s="111">
        <f t="shared" si="171"/>
        <v>556.34024125344047</v>
      </c>
      <c r="EY84" s="110">
        <v>504</v>
      </c>
      <c r="EZ84" s="111">
        <f t="shared" si="172"/>
        <v>505.91234867800284</v>
      </c>
      <c r="FA84" s="110">
        <v>1176</v>
      </c>
      <c r="FB84" s="111">
        <f t="shared" si="173"/>
        <v>740.40961776983079</v>
      </c>
      <c r="FC84" s="110">
        <v>56</v>
      </c>
      <c r="FD84" s="111">
        <f t="shared" si="174"/>
        <v>868.08246783444429</v>
      </c>
      <c r="FE84" s="110">
        <f t="shared" si="175"/>
        <v>50538</v>
      </c>
      <c r="FF84" s="111">
        <f t="shared" si="174"/>
        <v>760.07667843874617</v>
      </c>
      <c r="FG84" s="57">
        <f t="shared" si="176"/>
        <v>31185</v>
      </c>
      <c r="FH84" s="111">
        <f t="shared" si="174"/>
        <v>622.18857950267216</v>
      </c>
      <c r="FJ84" s="59" t="s">
        <v>1859</v>
      </c>
      <c r="FK84" s="60">
        <f t="shared" si="177"/>
        <v>1722</v>
      </c>
      <c r="FL84" s="61">
        <f t="shared" si="178"/>
        <v>1054.7205174378009</v>
      </c>
      <c r="FN84" s="60">
        <f t="shared" si="179"/>
        <v>270</v>
      </c>
      <c r="FO84" s="61">
        <f t="shared" si="180"/>
        <v>417.57527954345102</v>
      </c>
      <c r="FQ84" s="68">
        <f t="shared" si="181"/>
        <v>152.5821256926325</v>
      </c>
      <c r="FS84" s="63"/>
      <c r="FT84" s="62"/>
      <c r="FU84" s="63"/>
      <c r="FV84" s="63"/>
      <c r="FW84" s="63"/>
      <c r="FX84" s="63"/>
      <c r="FY84" s="63"/>
      <c r="FZ84" s="63"/>
      <c r="GC84" s="62" t="s">
        <v>109</v>
      </c>
    </row>
    <row r="85" spans="1:185" ht="14.25" customHeight="1">
      <c r="A85" s="55">
        <v>82</v>
      </c>
      <c r="B85" s="109" t="s">
        <v>1860</v>
      </c>
      <c r="C85" s="110">
        <v>2</v>
      </c>
      <c r="D85" s="111">
        <f t="shared" ref="D85:F100" si="187">C85/C$1*100000</f>
        <v>15.30338970081873</v>
      </c>
      <c r="E85" s="110">
        <v>16</v>
      </c>
      <c r="F85" s="111">
        <f t="shared" si="187"/>
        <v>134.2056701895655</v>
      </c>
      <c r="G85" s="110">
        <v>50</v>
      </c>
      <c r="H85" s="111">
        <f t="shared" si="99"/>
        <v>44.176245549243262</v>
      </c>
      <c r="I85" s="110">
        <v>127</v>
      </c>
      <c r="J85" s="111">
        <f t="shared" si="100"/>
        <v>98.155146962214133</v>
      </c>
      <c r="K85" s="110">
        <v>30</v>
      </c>
      <c r="L85" s="111">
        <f t="shared" si="101"/>
        <v>77.269800386349004</v>
      </c>
      <c r="M85" s="110">
        <v>42</v>
      </c>
      <c r="N85" s="111">
        <f t="shared" si="102"/>
        <v>74.22724139759292</v>
      </c>
      <c r="O85" s="110">
        <v>53</v>
      </c>
      <c r="P85" s="111">
        <f t="shared" si="103"/>
        <v>50.198901307065732</v>
      </c>
      <c r="Q85" s="110">
        <v>19</v>
      </c>
      <c r="R85" s="111">
        <f t="shared" si="104"/>
        <v>134.45616021512987</v>
      </c>
      <c r="S85" s="110">
        <v>39</v>
      </c>
      <c r="T85" s="111">
        <f t="shared" si="105"/>
        <v>22.079804338964628</v>
      </c>
      <c r="U85" s="110">
        <v>84</v>
      </c>
      <c r="V85" s="111">
        <f t="shared" si="106"/>
        <v>41.650138833796113</v>
      </c>
      <c r="W85" s="110">
        <v>1</v>
      </c>
      <c r="X85" s="111">
        <f t="shared" si="107"/>
        <v>16.471750947125678</v>
      </c>
      <c r="Y85" s="110">
        <v>33</v>
      </c>
      <c r="Z85" s="111">
        <f t="shared" si="108"/>
        <v>87.389439118690746</v>
      </c>
      <c r="AA85" s="110">
        <v>104</v>
      </c>
      <c r="AB85" s="111">
        <f t="shared" si="109"/>
        <v>87.634295344428054</v>
      </c>
      <c r="AC85" s="110">
        <v>169</v>
      </c>
      <c r="AD85" s="111">
        <f t="shared" si="110"/>
        <v>45.816716866245009</v>
      </c>
      <c r="AE85" s="110">
        <v>12</v>
      </c>
      <c r="AF85" s="111">
        <f t="shared" si="111"/>
        <v>91.227003192945119</v>
      </c>
      <c r="AG85" s="110">
        <v>17</v>
      </c>
      <c r="AH85" s="111">
        <f t="shared" si="112"/>
        <v>78.95225710570314</v>
      </c>
      <c r="AI85" s="110">
        <v>5</v>
      </c>
      <c r="AJ85" s="111">
        <f t="shared" si="113"/>
        <v>31.619553531904128</v>
      </c>
      <c r="AK85" s="110">
        <v>93</v>
      </c>
      <c r="AL85" s="111">
        <f t="shared" si="114"/>
        <v>57.230417043587423</v>
      </c>
      <c r="AM85" s="110">
        <v>81</v>
      </c>
      <c r="AN85" s="111">
        <f t="shared" si="115"/>
        <v>167.43839920621795</v>
      </c>
      <c r="AO85" s="110">
        <v>88</v>
      </c>
      <c r="AP85" s="111">
        <f t="shared" si="116"/>
        <v>61.907743392403631</v>
      </c>
      <c r="AQ85" s="110">
        <v>15</v>
      </c>
      <c r="AR85" s="111">
        <f t="shared" si="117"/>
        <v>143.70569074535351</v>
      </c>
      <c r="AS85" s="110">
        <v>71</v>
      </c>
      <c r="AT85" s="111">
        <f t="shared" si="118"/>
        <v>45.770130799430135</v>
      </c>
      <c r="AU85" s="110">
        <v>51</v>
      </c>
      <c r="AV85" s="111">
        <f t="shared" si="119"/>
        <v>260.7495270719362</v>
      </c>
      <c r="AW85" s="110">
        <v>0</v>
      </c>
      <c r="AX85" s="111">
        <f t="shared" si="120"/>
        <v>0</v>
      </c>
      <c r="AY85" s="110">
        <v>144</v>
      </c>
      <c r="AZ85" s="111">
        <f t="shared" si="121"/>
        <v>118.63373482064885</v>
      </c>
      <c r="BA85" s="110">
        <v>126</v>
      </c>
      <c r="BB85" s="111">
        <f t="shared" si="122"/>
        <v>77.174672007643963</v>
      </c>
      <c r="BC85" s="110">
        <v>183</v>
      </c>
      <c r="BD85" s="111">
        <f t="shared" si="123"/>
        <v>67.901509417160156</v>
      </c>
      <c r="BE85" s="110">
        <v>89</v>
      </c>
      <c r="BF85" s="111">
        <f t="shared" si="124"/>
        <v>133.26146198305034</v>
      </c>
      <c r="BG85" s="110">
        <v>5</v>
      </c>
      <c r="BH85" s="111">
        <f t="shared" si="125"/>
        <v>30.710644309317612</v>
      </c>
      <c r="BI85" s="110">
        <v>3</v>
      </c>
      <c r="BJ85" s="111">
        <f t="shared" si="126"/>
        <v>53.918044572250174</v>
      </c>
      <c r="BK85" s="110">
        <v>69</v>
      </c>
      <c r="BL85" s="111">
        <f t="shared" si="127"/>
        <v>71.638443888410151</v>
      </c>
      <c r="BM85" s="110">
        <v>22</v>
      </c>
      <c r="BN85" s="111">
        <f t="shared" si="128"/>
        <v>110.21491909222985</v>
      </c>
      <c r="BO85" s="110">
        <v>218</v>
      </c>
      <c r="BP85" s="111">
        <f t="shared" si="129"/>
        <v>89.440300650698703</v>
      </c>
      <c r="BQ85" s="110">
        <v>2</v>
      </c>
      <c r="BR85" s="111">
        <f t="shared" si="130"/>
        <v>11.779256728900407</v>
      </c>
      <c r="BS85" s="110">
        <v>62</v>
      </c>
      <c r="BT85" s="111">
        <f t="shared" si="131"/>
        <v>37.648773378673795</v>
      </c>
      <c r="BU85" s="110">
        <v>44</v>
      </c>
      <c r="BV85" s="111">
        <f t="shared" si="132"/>
        <v>27.032174431249192</v>
      </c>
      <c r="BW85" s="110">
        <v>80</v>
      </c>
      <c r="BX85" s="111">
        <f t="shared" ref="BX85:BZ100" si="188">BW85/BW$1*100000</f>
        <v>105.04753400913914</v>
      </c>
      <c r="BY85" s="110">
        <v>5</v>
      </c>
      <c r="BZ85" s="111">
        <f t="shared" si="188"/>
        <v>66.693344004268369</v>
      </c>
      <c r="CA85" s="110">
        <v>21</v>
      </c>
      <c r="CB85" s="111">
        <f t="shared" si="134"/>
        <v>40.585199930425368</v>
      </c>
      <c r="CC85" s="110">
        <v>34</v>
      </c>
      <c r="CD85" s="111">
        <f t="shared" si="135"/>
        <v>26.787683968359019</v>
      </c>
      <c r="CE85" s="110">
        <v>13</v>
      </c>
      <c r="CF85" s="111">
        <f t="shared" si="136"/>
        <v>133.47022587268995</v>
      </c>
      <c r="CG85" s="110">
        <v>63</v>
      </c>
      <c r="CH85" s="111">
        <f t="shared" si="137"/>
        <v>67.403468603892279</v>
      </c>
      <c r="CI85" s="110">
        <v>93</v>
      </c>
      <c r="CJ85" s="111">
        <f t="shared" si="138"/>
        <v>79.159715365496581</v>
      </c>
      <c r="CK85" s="110">
        <v>139</v>
      </c>
      <c r="CL85" s="111">
        <f t="shared" si="139"/>
        <v>81.83209702107618</v>
      </c>
      <c r="CM85" s="110">
        <v>87</v>
      </c>
      <c r="CN85" s="111">
        <f t="shared" si="140"/>
        <v>48.574315911717576</v>
      </c>
      <c r="CO85" s="110">
        <v>79</v>
      </c>
      <c r="CP85" s="111">
        <f t="shared" si="141"/>
        <v>143.02525572553634</v>
      </c>
      <c r="CQ85" s="110">
        <v>39</v>
      </c>
      <c r="CR85" s="111">
        <f t="shared" si="142"/>
        <v>79.242522756827043</v>
      </c>
      <c r="CS85" s="110">
        <v>26</v>
      </c>
      <c r="CT85" s="111">
        <f t="shared" si="143"/>
        <v>86.66377787407086</v>
      </c>
      <c r="CU85" s="110">
        <v>104</v>
      </c>
      <c r="CV85" s="111">
        <f t="shared" si="144"/>
        <v>52.530558642287097</v>
      </c>
      <c r="CW85" s="110">
        <v>116</v>
      </c>
      <c r="CX85" s="111">
        <f t="shared" si="145"/>
        <v>89.659063681122902</v>
      </c>
      <c r="CY85" s="110">
        <v>8</v>
      </c>
      <c r="CZ85" s="111">
        <f t="shared" si="146"/>
        <v>21.755092051233245</v>
      </c>
      <c r="DA85" s="110">
        <v>104</v>
      </c>
      <c r="DB85" s="111">
        <f t="shared" si="147"/>
        <v>56.305391782661189</v>
      </c>
      <c r="DC85" s="110">
        <v>141</v>
      </c>
      <c r="DD85" s="111">
        <f t="shared" si="148"/>
        <v>83.498652769964167</v>
      </c>
      <c r="DE85" s="110">
        <v>29</v>
      </c>
      <c r="DF85" s="111">
        <f t="shared" si="149"/>
        <v>143.59279065161417</v>
      </c>
      <c r="DG85" s="110">
        <v>15</v>
      </c>
      <c r="DH85" s="111">
        <f t="shared" si="150"/>
        <v>87.102955693629866</v>
      </c>
      <c r="DI85" s="110">
        <v>11</v>
      </c>
      <c r="DJ85" s="111">
        <f t="shared" si="151"/>
        <v>73.889971115738561</v>
      </c>
      <c r="DK85" s="110">
        <v>4</v>
      </c>
      <c r="DL85" s="111">
        <f t="shared" si="152"/>
        <v>6.1863004376807567</v>
      </c>
      <c r="DM85" s="110">
        <v>19</v>
      </c>
      <c r="DN85" s="111">
        <f t="shared" si="153"/>
        <v>166.9449081803005</v>
      </c>
      <c r="DO85" s="110">
        <v>172</v>
      </c>
      <c r="DP85" s="111">
        <f t="shared" si="154"/>
        <v>153.44538414873497</v>
      </c>
      <c r="DQ85" s="110">
        <v>0</v>
      </c>
      <c r="DR85" s="111">
        <f t="shared" si="155"/>
        <v>0</v>
      </c>
      <c r="DS85" s="110">
        <v>1</v>
      </c>
      <c r="DT85" s="111">
        <f t="shared" si="156"/>
        <v>32.743942370661429</v>
      </c>
      <c r="DU85" s="110">
        <v>15</v>
      </c>
      <c r="DV85" s="111">
        <f t="shared" si="157"/>
        <v>49.252996223936961</v>
      </c>
      <c r="DW85" s="110">
        <v>22</v>
      </c>
      <c r="DX85" s="111">
        <f t="shared" si="158"/>
        <v>137.0972767495482</v>
      </c>
      <c r="DY85" s="110">
        <v>56</v>
      </c>
      <c r="DZ85" s="111">
        <f t="shared" si="159"/>
        <v>48.976736050376076</v>
      </c>
      <c r="EA85" s="110">
        <v>2</v>
      </c>
      <c r="EB85" s="111">
        <f t="shared" si="160"/>
        <v>17.909913136921286</v>
      </c>
      <c r="EC85" s="110">
        <v>9</v>
      </c>
      <c r="ED85" s="111">
        <f t="shared" si="161"/>
        <v>24.808423838138818</v>
      </c>
      <c r="EE85" s="110">
        <v>42</v>
      </c>
      <c r="EF85" s="111">
        <f t="shared" si="162"/>
        <v>208.34366784066668</v>
      </c>
      <c r="EG85" s="110">
        <v>7</v>
      </c>
      <c r="EH85" s="111">
        <f t="shared" si="163"/>
        <v>115.26428453811955</v>
      </c>
      <c r="EI85" s="110">
        <v>39</v>
      </c>
      <c r="EJ85" s="111">
        <f t="shared" si="164"/>
        <v>132.74788113958951</v>
      </c>
      <c r="EK85" s="110">
        <v>49</v>
      </c>
      <c r="EL85" s="111">
        <f t="shared" si="165"/>
        <v>137.61339062543883</v>
      </c>
      <c r="EM85" s="110">
        <v>68</v>
      </c>
      <c r="EN85" s="111">
        <f t="shared" si="166"/>
        <v>150.80280315798811</v>
      </c>
      <c r="EO85" s="110">
        <v>6</v>
      </c>
      <c r="EP85" s="111">
        <f t="shared" si="167"/>
        <v>160</v>
      </c>
      <c r="EQ85" s="110">
        <v>38</v>
      </c>
      <c r="ER85" s="111">
        <f t="shared" si="168"/>
        <v>21.594589986929591</v>
      </c>
      <c r="ES85" s="110">
        <v>138</v>
      </c>
      <c r="ET85" s="111">
        <f t="shared" si="169"/>
        <v>57.999764638636243</v>
      </c>
      <c r="EU85" s="110">
        <v>21</v>
      </c>
      <c r="EV85" s="111">
        <f t="shared" si="170"/>
        <v>48.626869818922799</v>
      </c>
      <c r="EW85" s="110">
        <v>82</v>
      </c>
      <c r="EX85" s="111">
        <f t="shared" si="171"/>
        <v>28.317752813645011</v>
      </c>
      <c r="EY85" s="110">
        <v>139</v>
      </c>
      <c r="EZ85" s="111">
        <f t="shared" si="172"/>
        <v>139.52741362349681</v>
      </c>
      <c r="FA85" s="110">
        <v>53</v>
      </c>
      <c r="FB85" s="111">
        <f t="shared" si="173"/>
        <v>33.368800800851218</v>
      </c>
      <c r="FC85" s="110">
        <v>26</v>
      </c>
      <c r="FD85" s="111">
        <f t="shared" ref="FD85:FH100" si="189">FC85/FC$1*100000</f>
        <v>403.03828863742058</v>
      </c>
      <c r="FE85" s="110">
        <f t="shared" si="175"/>
        <v>4384</v>
      </c>
      <c r="FF85" s="111">
        <f t="shared" si="189"/>
        <v>65.934072544925868</v>
      </c>
      <c r="FG85" s="57">
        <f t="shared" si="176"/>
        <v>2910</v>
      </c>
      <c r="FH85" s="111">
        <f t="shared" si="189"/>
        <v>58.058963166675511</v>
      </c>
      <c r="FJ85" s="59" t="s">
        <v>1860</v>
      </c>
      <c r="FK85" s="60">
        <f t="shared" si="177"/>
        <v>126</v>
      </c>
      <c r="FL85" s="61">
        <f t="shared" si="178"/>
        <v>77.174672007643963</v>
      </c>
      <c r="FN85" s="60">
        <f t="shared" si="179"/>
        <v>4</v>
      </c>
      <c r="FO85" s="61">
        <f t="shared" si="180"/>
        <v>6.1863004376807567</v>
      </c>
      <c r="FQ85" s="68">
        <f t="shared" si="181"/>
        <v>1147.5092793355627</v>
      </c>
    </row>
    <row r="86" spans="1:185" ht="14.25" customHeight="1">
      <c r="A86" s="55">
        <v>83</v>
      </c>
      <c r="B86" s="109" t="s">
        <v>1861</v>
      </c>
      <c r="C86" s="110">
        <v>9</v>
      </c>
      <c r="D86" s="111">
        <f t="shared" si="187"/>
        <v>68.865253653684292</v>
      </c>
      <c r="E86" s="110">
        <v>36</v>
      </c>
      <c r="F86" s="111">
        <f t="shared" si="187"/>
        <v>301.96275792652239</v>
      </c>
      <c r="G86" s="110">
        <v>237</v>
      </c>
      <c r="H86" s="111">
        <f t="shared" si="99"/>
        <v>209.39540390341304</v>
      </c>
      <c r="I86" s="110">
        <v>620</v>
      </c>
      <c r="J86" s="111">
        <f t="shared" si="100"/>
        <v>479.18260721710834</v>
      </c>
      <c r="K86" s="110">
        <v>46</v>
      </c>
      <c r="L86" s="111">
        <f t="shared" si="101"/>
        <v>118.48036059240181</v>
      </c>
      <c r="M86" s="110">
        <v>106</v>
      </c>
      <c r="N86" s="111">
        <f t="shared" si="102"/>
        <v>187.33541876535355</v>
      </c>
      <c r="O86" s="110">
        <v>60</v>
      </c>
      <c r="P86" s="111">
        <f t="shared" si="103"/>
        <v>56.828944875923469</v>
      </c>
      <c r="Q86" s="110">
        <v>53</v>
      </c>
      <c r="R86" s="111">
        <f t="shared" si="104"/>
        <v>375.06192060009909</v>
      </c>
      <c r="S86" s="110">
        <v>87</v>
      </c>
      <c r="T86" s="111">
        <f t="shared" si="105"/>
        <v>49.25494814076724</v>
      </c>
      <c r="U86" s="110">
        <v>648</v>
      </c>
      <c r="V86" s="111">
        <f t="shared" si="106"/>
        <v>321.30107100357003</v>
      </c>
      <c r="W86" s="110">
        <v>5</v>
      </c>
      <c r="X86" s="111">
        <f t="shared" si="107"/>
        <v>82.358754735628395</v>
      </c>
      <c r="Y86" s="110">
        <v>156</v>
      </c>
      <c r="Z86" s="111">
        <f t="shared" si="108"/>
        <v>413.11371219744711</v>
      </c>
      <c r="AA86" s="110">
        <v>75</v>
      </c>
      <c r="AB86" s="111">
        <f t="shared" si="109"/>
        <v>63.197809142616393</v>
      </c>
      <c r="AC86" s="110">
        <v>306</v>
      </c>
      <c r="AD86" s="111">
        <f t="shared" si="110"/>
        <v>82.958079059591554</v>
      </c>
      <c r="AE86" s="110">
        <v>30</v>
      </c>
      <c r="AF86" s="111">
        <f t="shared" si="111"/>
        <v>228.0675079823628</v>
      </c>
      <c r="AG86" s="110">
        <v>31</v>
      </c>
      <c r="AH86" s="111">
        <f t="shared" si="112"/>
        <v>143.97176295745865</v>
      </c>
      <c r="AI86" s="110">
        <v>18</v>
      </c>
      <c r="AJ86" s="111">
        <f t="shared" si="113"/>
        <v>113.83039271485487</v>
      </c>
      <c r="AK86" s="110">
        <v>223</v>
      </c>
      <c r="AL86" s="111">
        <f t="shared" si="114"/>
        <v>137.22992473892469</v>
      </c>
      <c r="AM86" s="110">
        <v>153</v>
      </c>
      <c r="AN86" s="111">
        <f t="shared" si="115"/>
        <v>316.27253183396726</v>
      </c>
      <c r="AO86" s="110">
        <v>479</v>
      </c>
      <c r="AP86" s="111">
        <f t="shared" si="116"/>
        <v>336.97510323819705</v>
      </c>
      <c r="AQ86" s="110">
        <v>63</v>
      </c>
      <c r="AR86" s="111">
        <f t="shared" si="117"/>
        <v>603.56390113048474</v>
      </c>
      <c r="AS86" s="110">
        <v>67</v>
      </c>
      <c r="AT86" s="111">
        <f t="shared" si="118"/>
        <v>43.191531881152379</v>
      </c>
      <c r="AU86" s="110">
        <v>178</v>
      </c>
      <c r="AV86" s="111">
        <f t="shared" si="119"/>
        <v>910.06697683930668</v>
      </c>
      <c r="AW86" s="110">
        <v>1</v>
      </c>
      <c r="AX86" s="111">
        <f t="shared" si="120"/>
        <v>4.037956793862306</v>
      </c>
      <c r="AY86" s="110">
        <v>315</v>
      </c>
      <c r="AZ86" s="111">
        <f t="shared" si="121"/>
        <v>259.51129492016941</v>
      </c>
      <c r="BA86" s="110">
        <v>548</v>
      </c>
      <c r="BB86" s="111">
        <f t="shared" si="122"/>
        <v>335.64857349356265</v>
      </c>
      <c r="BC86" s="110">
        <v>422</v>
      </c>
      <c r="BD86" s="111">
        <f t="shared" si="123"/>
        <v>156.58162280897042</v>
      </c>
      <c r="BE86" s="110">
        <v>638</v>
      </c>
      <c r="BF86" s="111">
        <f t="shared" si="124"/>
        <v>955.29003084478779</v>
      </c>
      <c r="BG86" s="110">
        <v>10</v>
      </c>
      <c r="BH86" s="111">
        <f t="shared" si="125"/>
        <v>61.421288618635224</v>
      </c>
      <c r="BI86" s="110">
        <v>55</v>
      </c>
      <c r="BJ86" s="111">
        <f t="shared" si="126"/>
        <v>988.49748382458665</v>
      </c>
      <c r="BK86" s="110">
        <v>44</v>
      </c>
      <c r="BL86" s="111">
        <f t="shared" si="127"/>
        <v>45.682485957826763</v>
      </c>
      <c r="BM86" s="110">
        <v>142</v>
      </c>
      <c r="BN86" s="111">
        <f t="shared" si="128"/>
        <v>711.38720504984724</v>
      </c>
      <c r="BO86" s="110">
        <v>544</v>
      </c>
      <c r="BP86" s="111">
        <f t="shared" si="129"/>
        <v>223.1904750182573</v>
      </c>
      <c r="BQ86" s="110">
        <v>5</v>
      </c>
      <c r="BR86" s="111">
        <f t="shared" si="130"/>
        <v>29.448141822251014</v>
      </c>
      <c r="BS86" s="110">
        <v>269</v>
      </c>
      <c r="BT86" s="111">
        <f t="shared" si="131"/>
        <v>163.34709740102016</v>
      </c>
      <c r="BU86" s="110">
        <v>142</v>
      </c>
      <c r="BV86" s="111">
        <f t="shared" si="132"/>
        <v>87.240199300849667</v>
      </c>
      <c r="BW86" s="110">
        <v>535</v>
      </c>
      <c r="BX86" s="111">
        <f t="shared" si="188"/>
        <v>702.50538368611797</v>
      </c>
      <c r="BY86" s="110">
        <v>3</v>
      </c>
      <c r="BZ86" s="111">
        <f t="shared" si="188"/>
        <v>40.016006402561025</v>
      </c>
      <c r="CA86" s="110">
        <v>60</v>
      </c>
      <c r="CB86" s="111">
        <f t="shared" si="134"/>
        <v>115.95771408692963</v>
      </c>
      <c r="CC86" s="110">
        <v>40</v>
      </c>
      <c r="CD86" s="111">
        <f t="shared" si="135"/>
        <v>31.514922315716493</v>
      </c>
      <c r="CE86" s="110">
        <v>6</v>
      </c>
      <c r="CF86" s="111">
        <f t="shared" si="136"/>
        <v>61.601642710472284</v>
      </c>
      <c r="CG86" s="110">
        <v>105</v>
      </c>
      <c r="CH86" s="111">
        <f t="shared" si="137"/>
        <v>112.33911433982045</v>
      </c>
      <c r="CI86" s="110">
        <v>626</v>
      </c>
      <c r="CJ86" s="111">
        <f t="shared" si="138"/>
        <v>532.83851418065433</v>
      </c>
      <c r="CK86" s="110">
        <v>1239</v>
      </c>
      <c r="CL86" s="111">
        <f t="shared" si="139"/>
        <v>729.42423172024019</v>
      </c>
      <c r="CM86" s="110">
        <v>120</v>
      </c>
      <c r="CN86" s="111">
        <f t="shared" si="140"/>
        <v>66.999056429955274</v>
      </c>
      <c r="CO86" s="110">
        <v>155</v>
      </c>
      <c r="CP86" s="111">
        <f t="shared" si="141"/>
        <v>280.61917262605232</v>
      </c>
      <c r="CQ86" s="110">
        <v>102</v>
      </c>
      <c r="CR86" s="111">
        <f t="shared" si="142"/>
        <v>207.24967490247073</v>
      </c>
      <c r="CS86" s="110">
        <v>87</v>
      </c>
      <c r="CT86" s="111">
        <f t="shared" si="143"/>
        <v>289.99033365554482</v>
      </c>
      <c r="CU86" s="110">
        <v>122</v>
      </c>
      <c r="CV86" s="111">
        <f t="shared" si="144"/>
        <v>61.622386099606018</v>
      </c>
      <c r="CW86" s="110">
        <v>92</v>
      </c>
      <c r="CX86" s="111">
        <f t="shared" si="145"/>
        <v>71.108912574683686</v>
      </c>
      <c r="CY86" s="110">
        <v>51</v>
      </c>
      <c r="CZ86" s="111">
        <f t="shared" si="146"/>
        <v>138.68871182661192</v>
      </c>
      <c r="DA86" s="110">
        <v>159</v>
      </c>
      <c r="DB86" s="111">
        <f t="shared" si="147"/>
        <v>86.082281667722398</v>
      </c>
      <c r="DC86" s="110">
        <v>138</v>
      </c>
      <c r="DD86" s="111">
        <f t="shared" si="148"/>
        <v>81.722085689752177</v>
      </c>
      <c r="DE86" s="110">
        <v>16</v>
      </c>
      <c r="DF86" s="111">
        <f t="shared" si="149"/>
        <v>79.223608635373338</v>
      </c>
      <c r="DG86" s="110">
        <v>20</v>
      </c>
      <c r="DH86" s="111">
        <f t="shared" si="150"/>
        <v>116.13727425817316</v>
      </c>
      <c r="DI86" s="110">
        <v>6</v>
      </c>
      <c r="DJ86" s="111">
        <f t="shared" si="151"/>
        <v>40.303620608584666</v>
      </c>
      <c r="DK86" s="110">
        <v>27</v>
      </c>
      <c r="DL86" s="111">
        <f t="shared" si="152"/>
        <v>41.757527954345107</v>
      </c>
      <c r="DM86" s="110">
        <v>43</v>
      </c>
      <c r="DN86" s="111">
        <f t="shared" si="153"/>
        <v>377.8226869343643</v>
      </c>
      <c r="DO86" s="110">
        <v>173</v>
      </c>
      <c r="DP86" s="111">
        <f t="shared" si="154"/>
        <v>154.3375084751811</v>
      </c>
      <c r="DQ86" s="110">
        <v>3</v>
      </c>
      <c r="DR86" s="111">
        <f t="shared" si="155"/>
        <v>39.359748097612176</v>
      </c>
      <c r="DS86" s="110">
        <v>0</v>
      </c>
      <c r="DT86" s="111">
        <f t="shared" si="156"/>
        <v>0</v>
      </c>
      <c r="DU86" s="110">
        <v>80</v>
      </c>
      <c r="DV86" s="111">
        <f t="shared" si="157"/>
        <v>262.68264652766374</v>
      </c>
      <c r="DW86" s="110">
        <v>41</v>
      </c>
      <c r="DX86" s="111">
        <f t="shared" si="158"/>
        <v>255.49947030597619</v>
      </c>
      <c r="DY86" s="110">
        <v>102</v>
      </c>
      <c r="DZ86" s="111">
        <f t="shared" si="159"/>
        <v>89.207626377470703</v>
      </c>
      <c r="EA86" s="110">
        <v>22</v>
      </c>
      <c r="EB86" s="111">
        <f t="shared" si="160"/>
        <v>197.00904450613413</v>
      </c>
      <c r="EC86" s="110">
        <v>6</v>
      </c>
      <c r="ED86" s="111">
        <f t="shared" si="161"/>
        <v>16.538949225425878</v>
      </c>
      <c r="EE86" s="110">
        <v>132</v>
      </c>
      <c r="EF86" s="111">
        <f t="shared" si="162"/>
        <v>654.79438464209534</v>
      </c>
      <c r="EG86" s="110">
        <v>0</v>
      </c>
      <c r="EH86" s="111">
        <f t="shared" si="163"/>
        <v>0</v>
      </c>
      <c r="EI86" s="110">
        <v>132</v>
      </c>
      <c r="EJ86" s="111">
        <f t="shared" si="164"/>
        <v>449.3005207801491</v>
      </c>
      <c r="EK86" s="110">
        <v>164</v>
      </c>
      <c r="EL86" s="111">
        <f t="shared" si="165"/>
        <v>460.58359311371362</v>
      </c>
      <c r="EM86" s="110">
        <v>137</v>
      </c>
      <c r="EN86" s="111">
        <f t="shared" si="166"/>
        <v>303.82329459771137</v>
      </c>
      <c r="EO86" s="110">
        <v>6</v>
      </c>
      <c r="EP86" s="111">
        <f t="shared" si="167"/>
        <v>160</v>
      </c>
      <c r="EQ86" s="110">
        <v>79</v>
      </c>
      <c r="ER86" s="111">
        <f t="shared" si="168"/>
        <v>44.894016025458882</v>
      </c>
      <c r="ES86" s="110">
        <v>152</v>
      </c>
      <c r="ET86" s="111">
        <f t="shared" si="169"/>
        <v>63.883798732410938</v>
      </c>
      <c r="EU86" s="110">
        <v>76</v>
      </c>
      <c r="EV86" s="111">
        <f t="shared" si="170"/>
        <v>175.98295743991108</v>
      </c>
      <c r="EW86" s="110">
        <v>318</v>
      </c>
      <c r="EX86" s="111">
        <f t="shared" si="171"/>
        <v>109.81762676511116</v>
      </c>
      <c r="EY86" s="110">
        <v>149</v>
      </c>
      <c r="EZ86" s="111">
        <f t="shared" si="172"/>
        <v>149.56535704964767</v>
      </c>
      <c r="FA86" s="110">
        <v>99</v>
      </c>
      <c r="FB86" s="111">
        <f t="shared" si="173"/>
        <v>62.330401495929635</v>
      </c>
      <c r="FC86" s="110">
        <v>2</v>
      </c>
      <c r="FD86" s="111">
        <f t="shared" si="189"/>
        <v>31.00294527980158</v>
      </c>
      <c r="FE86" s="110">
        <f t="shared" si="175"/>
        <v>12446</v>
      </c>
      <c r="FF86" s="111">
        <f t="shared" si="189"/>
        <v>187.18418496673067</v>
      </c>
      <c r="FG86" s="57">
        <f t="shared" si="176"/>
        <v>7852</v>
      </c>
      <c r="FH86" s="111">
        <f t="shared" si="189"/>
        <v>156.65944288135262</v>
      </c>
      <c r="FJ86" s="59" t="s">
        <v>1861</v>
      </c>
      <c r="FK86" s="60">
        <f t="shared" si="177"/>
        <v>548</v>
      </c>
      <c r="FL86" s="61">
        <f t="shared" si="178"/>
        <v>335.64857349356265</v>
      </c>
      <c r="FN86" s="60">
        <f t="shared" si="179"/>
        <v>27</v>
      </c>
      <c r="FO86" s="61">
        <f t="shared" si="180"/>
        <v>41.757527954345107</v>
      </c>
      <c r="FQ86" s="68">
        <f t="shared" si="181"/>
        <v>703.80374494519504</v>
      </c>
    </row>
    <row r="87" spans="1:185" ht="14.25" customHeight="1">
      <c r="A87" s="55">
        <v>84</v>
      </c>
      <c r="B87" s="109" t="s">
        <v>1862</v>
      </c>
      <c r="C87" s="110">
        <v>0</v>
      </c>
      <c r="D87" s="111">
        <f t="shared" si="187"/>
        <v>0</v>
      </c>
      <c r="E87" s="110">
        <v>31</v>
      </c>
      <c r="F87" s="111">
        <f t="shared" si="187"/>
        <v>260.02348599228316</v>
      </c>
      <c r="G87" s="110">
        <v>29</v>
      </c>
      <c r="H87" s="111">
        <f t="shared" si="99"/>
        <v>25.622222418561091</v>
      </c>
      <c r="I87" s="110">
        <v>65</v>
      </c>
      <c r="J87" s="111">
        <f t="shared" si="100"/>
        <v>50.236886240503289</v>
      </c>
      <c r="K87" s="110">
        <v>0</v>
      </c>
      <c r="L87" s="111">
        <f t="shared" si="101"/>
        <v>0</v>
      </c>
      <c r="M87" s="110">
        <v>1</v>
      </c>
      <c r="N87" s="111">
        <f t="shared" si="102"/>
        <v>1.7673152713712599</v>
      </c>
      <c r="O87" s="110">
        <v>14</v>
      </c>
      <c r="P87" s="111">
        <f t="shared" si="103"/>
        <v>13.260087137715475</v>
      </c>
      <c r="Q87" s="110">
        <v>5</v>
      </c>
      <c r="R87" s="111">
        <f t="shared" si="104"/>
        <v>35.38320005661312</v>
      </c>
      <c r="S87" s="110">
        <v>5</v>
      </c>
      <c r="T87" s="111">
        <f t="shared" si="105"/>
        <v>2.830744146021106</v>
      </c>
      <c r="U87" s="110">
        <v>55</v>
      </c>
      <c r="V87" s="111">
        <f t="shared" si="106"/>
        <v>27.270924236414121</v>
      </c>
      <c r="W87" s="110">
        <v>0</v>
      </c>
      <c r="X87" s="111">
        <f t="shared" si="107"/>
        <v>0</v>
      </c>
      <c r="Y87" s="110">
        <v>17</v>
      </c>
      <c r="Z87" s="111">
        <f t="shared" si="108"/>
        <v>45.018801970234627</v>
      </c>
      <c r="AA87" s="110">
        <v>1</v>
      </c>
      <c r="AB87" s="111">
        <f t="shared" si="109"/>
        <v>0.8426374552348852</v>
      </c>
      <c r="AC87" s="110">
        <v>32</v>
      </c>
      <c r="AD87" s="111">
        <f t="shared" si="110"/>
        <v>8.6753546728984645</v>
      </c>
      <c r="AE87" s="110">
        <v>10</v>
      </c>
      <c r="AF87" s="111">
        <f t="shared" si="111"/>
        <v>76.022502660787595</v>
      </c>
      <c r="AG87" s="110">
        <v>7</v>
      </c>
      <c r="AH87" s="111">
        <f t="shared" si="112"/>
        <v>32.509752925877763</v>
      </c>
      <c r="AI87" s="110">
        <v>1</v>
      </c>
      <c r="AJ87" s="111">
        <f t="shared" si="113"/>
        <v>6.3239107063808255</v>
      </c>
      <c r="AK87" s="110">
        <v>30</v>
      </c>
      <c r="AL87" s="111">
        <f t="shared" si="114"/>
        <v>18.461424852770136</v>
      </c>
      <c r="AM87" s="110">
        <v>11</v>
      </c>
      <c r="AN87" s="111">
        <f t="shared" si="115"/>
        <v>22.738548040350587</v>
      </c>
      <c r="AO87" s="110">
        <v>46</v>
      </c>
      <c r="AP87" s="111">
        <f t="shared" si="116"/>
        <v>32.360865864210993</v>
      </c>
      <c r="AQ87" s="110">
        <v>6</v>
      </c>
      <c r="AR87" s="111">
        <f t="shared" si="117"/>
        <v>57.482276298141407</v>
      </c>
      <c r="AS87" s="110">
        <v>5</v>
      </c>
      <c r="AT87" s="111">
        <f t="shared" si="118"/>
        <v>3.2232486478471918</v>
      </c>
      <c r="AU87" s="110">
        <v>15</v>
      </c>
      <c r="AV87" s="111">
        <f t="shared" si="119"/>
        <v>76.691037374098883</v>
      </c>
      <c r="AW87" s="110">
        <v>0</v>
      </c>
      <c r="AX87" s="111">
        <f t="shared" si="120"/>
        <v>0</v>
      </c>
      <c r="AY87" s="110">
        <v>80</v>
      </c>
      <c r="AZ87" s="111">
        <f t="shared" si="121"/>
        <v>65.907630455916035</v>
      </c>
      <c r="BA87" s="110">
        <v>39</v>
      </c>
      <c r="BB87" s="111">
        <f t="shared" si="122"/>
        <v>23.887398478556467</v>
      </c>
      <c r="BC87" s="110">
        <v>87</v>
      </c>
      <c r="BD87" s="111">
        <f t="shared" si="123"/>
        <v>32.281045460617129</v>
      </c>
      <c r="BE87" s="110">
        <v>54</v>
      </c>
      <c r="BF87" s="111">
        <f t="shared" si="124"/>
        <v>80.855269068367619</v>
      </c>
      <c r="BG87" s="110">
        <v>1</v>
      </c>
      <c r="BH87" s="111">
        <f t="shared" si="125"/>
        <v>6.1421288618635224</v>
      </c>
      <c r="BI87" s="110">
        <v>2</v>
      </c>
      <c r="BJ87" s="111">
        <f t="shared" si="126"/>
        <v>35.94536304816679</v>
      </c>
      <c r="BK87" s="110">
        <v>9</v>
      </c>
      <c r="BL87" s="111">
        <f t="shared" si="127"/>
        <v>9.3441448550100201</v>
      </c>
      <c r="BM87" s="110">
        <v>17</v>
      </c>
      <c r="BN87" s="111">
        <f t="shared" si="128"/>
        <v>85.16607384399579</v>
      </c>
      <c r="BO87" s="110">
        <v>83</v>
      </c>
      <c r="BP87" s="111">
        <f t="shared" si="129"/>
        <v>34.052958504623817</v>
      </c>
      <c r="BQ87" s="110">
        <v>2</v>
      </c>
      <c r="BR87" s="111">
        <f t="shared" si="130"/>
        <v>11.779256728900407</v>
      </c>
      <c r="BS87" s="110">
        <v>56</v>
      </c>
      <c r="BT87" s="111">
        <f t="shared" si="131"/>
        <v>34.005343696866646</v>
      </c>
      <c r="BU87" s="110">
        <v>3</v>
      </c>
      <c r="BV87" s="111">
        <f t="shared" si="132"/>
        <v>1.8431028021306266</v>
      </c>
      <c r="BW87" s="110">
        <v>19</v>
      </c>
      <c r="BX87" s="111">
        <f t="shared" si="188"/>
        <v>24.948789327170548</v>
      </c>
      <c r="BY87" s="110">
        <v>1</v>
      </c>
      <c r="BZ87" s="111">
        <f t="shared" si="188"/>
        <v>13.338668800853673</v>
      </c>
      <c r="CA87" s="110">
        <v>18</v>
      </c>
      <c r="CB87" s="111">
        <f t="shared" si="134"/>
        <v>34.787314226078891</v>
      </c>
      <c r="CC87" s="110">
        <v>0</v>
      </c>
      <c r="CD87" s="111">
        <f t="shared" si="135"/>
        <v>0</v>
      </c>
      <c r="CE87" s="110">
        <v>1</v>
      </c>
      <c r="CF87" s="111">
        <f t="shared" si="136"/>
        <v>10.266940451745379</v>
      </c>
      <c r="CG87" s="110">
        <v>7</v>
      </c>
      <c r="CH87" s="111">
        <f t="shared" si="137"/>
        <v>7.4892742893213651</v>
      </c>
      <c r="CI87" s="110">
        <v>24</v>
      </c>
      <c r="CJ87" s="111">
        <f t="shared" si="138"/>
        <v>20.428313642708794</v>
      </c>
      <c r="CK87" s="110">
        <v>134</v>
      </c>
      <c r="CL87" s="111">
        <f t="shared" si="139"/>
        <v>78.888496408807256</v>
      </c>
      <c r="CM87" s="110">
        <v>25</v>
      </c>
      <c r="CN87" s="111">
        <f t="shared" si="140"/>
        <v>13.958136756240684</v>
      </c>
      <c r="CO87" s="110">
        <v>14</v>
      </c>
      <c r="CP87" s="111">
        <f t="shared" si="141"/>
        <v>25.346247850095047</v>
      </c>
      <c r="CQ87" s="110">
        <v>10</v>
      </c>
      <c r="CR87" s="111">
        <f t="shared" si="142"/>
        <v>20.318595578673602</v>
      </c>
      <c r="CS87" s="110">
        <v>4</v>
      </c>
      <c r="CT87" s="111">
        <f t="shared" si="143"/>
        <v>13.332888903703211</v>
      </c>
      <c r="CU87" s="110">
        <v>9</v>
      </c>
      <c r="CV87" s="111">
        <f t="shared" si="144"/>
        <v>4.5459137286594604</v>
      </c>
      <c r="CW87" s="110">
        <v>5</v>
      </c>
      <c r="CX87" s="111">
        <f t="shared" si="145"/>
        <v>3.8646148138415044</v>
      </c>
      <c r="CY87" s="110">
        <v>1</v>
      </c>
      <c r="CZ87" s="111">
        <f t="shared" si="146"/>
        <v>2.7193865064041556</v>
      </c>
      <c r="DA87" s="110">
        <v>15</v>
      </c>
      <c r="DB87" s="111">
        <f t="shared" si="147"/>
        <v>8.1209699686530552</v>
      </c>
      <c r="DC87" s="110">
        <v>6</v>
      </c>
      <c r="DD87" s="111">
        <f t="shared" si="148"/>
        <v>3.5531341604240074</v>
      </c>
      <c r="DE87" s="110">
        <v>4</v>
      </c>
      <c r="DF87" s="111">
        <f t="shared" si="149"/>
        <v>19.805902158843335</v>
      </c>
      <c r="DG87" s="110">
        <v>0</v>
      </c>
      <c r="DH87" s="111">
        <f t="shared" si="150"/>
        <v>0</v>
      </c>
      <c r="DI87" s="110">
        <v>1</v>
      </c>
      <c r="DJ87" s="111">
        <f t="shared" si="151"/>
        <v>6.7172701014307785</v>
      </c>
      <c r="DK87" s="110">
        <v>0</v>
      </c>
      <c r="DL87" s="111">
        <f t="shared" si="152"/>
        <v>0</v>
      </c>
      <c r="DM87" s="110">
        <v>8</v>
      </c>
      <c r="DN87" s="111">
        <f t="shared" si="153"/>
        <v>70.292592918021271</v>
      </c>
      <c r="DO87" s="110">
        <v>10</v>
      </c>
      <c r="DP87" s="111">
        <f t="shared" si="154"/>
        <v>8.9212432644613351</v>
      </c>
      <c r="DQ87" s="110">
        <v>1</v>
      </c>
      <c r="DR87" s="111">
        <f t="shared" si="155"/>
        <v>13.119916032537391</v>
      </c>
      <c r="DS87" s="110">
        <v>0</v>
      </c>
      <c r="DT87" s="111">
        <f t="shared" si="156"/>
        <v>0</v>
      </c>
      <c r="DU87" s="110">
        <v>2</v>
      </c>
      <c r="DV87" s="111">
        <f t="shared" si="157"/>
        <v>6.567066163191595</v>
      </c>
      <c r="DW87" s="110">
        <v>4</v>
      </c>
      <c r="DX87" s="111">
        <f t="shared" si="158"/>
        <v>24.926777590826944</v>
      </c>
      <c r="DY87" s="110">
        <v>16</v>
      </c>
      <c r="DZ87" s="111">
        <f t="shared" si="159"/>
        <v>13.993353157250308</v>
      </c>
      <c r="EA87" s="110">
        <v>0</v>
      </c>
      <c r="EB87" s="111">
        <f t="shared" si="160"/>
        <v>0</v>
      </c>
      <c r="EC87" s="110">
        <v>3</v>
      </c>
      <c r="ED87" s="111">
        <f t="shared" si="161"/>
        <v>8.2694746127129388</v>
      </c>
      <c r="EE87" s="110">
        <v>12</v>
      </c>
      <c r="EF87" s="111">
        <f t="shared" si="162"/>
        <v>59.526762240190486</v>
      </c>
      <c r="EG87" s="110">
        <v>0</v>
      </c>
      <c r="EH87" s="111">
        <f t="shared" si="163"/>
        <v>0</v>
      </c>
      <c r="EI87" s="110">
        <v>11</v>
      </c>
      <c r="EJ87" s="111">
        <f t="shared" si="164"/>
        <v>37.441710065012423</v>
      </c>
      <c r="EK87" s="110">
        <v>19</v>
      </c>
      <c r="EL87" s="111">
        <f t="shared" si="165"/>
        <v>53.360294324149748</v>
      </c>
      <c r="EM87" s="110">
        <v>4</v>
      </c>
      <c r="EN87" s="111">
        <f t="shared" si="166"/>
        <v>8.8707531269404782</v>
      </c>
      <c r="EO87" s="110">
        <v>0</v>
      </c>
      <c r="EP87" s="111">
        <f t="shared" si="167"/>
        <v>0</v>
      </c>
      <c r="EQ87" s="110">
        <v>5</v>
      </c>
      <c r="ER87" s="111">
        <f t="shared" si="168"/>
        <v>2.841393419332841</v>
      </c>
      <c r="ES87" s="110">
        <v>10</v>
      </c>
      <c r="ET87" s="111">
        <f t="shared" si="169"/>
        <v>4.2028814955533518</v>
      </c>
      <c r="EU87" s="110">
        <v>25</v>
      </c>
      <c r="EV87" s="111">
        <f t="shared" si="170"/>
        <v>57.889130736812859</v>
      </c>
      <c r="EW87" s="110">
        <v>31</v>
      </c>
      <c r="EX87" s="111">
        <f t="shared" si="171"/>
        <v>10.705491917353603</v>
      </c>
      <c r="EY87" s="110">
        <v>14</v>
      </c>
      <c r="EZ87" s="111">
        <f t="shared" si="172"/>
        <v>14.053120796611191</v>
      </c>
      <c r="FA87" s="110">
        <v>1</v>
      </c>
      <c r="FB87" s="111">
        <f t="shared" si="173"/>
        <v>0.62960001511040031</v>
      </c>
      <c r="FC87" s="110">
        <v>0</v>
      </c>
      <c r="FD87" s="111">
        <f t="shared" si="189"/>
        <v>0</v>
      </c>
      <c r="FE87" s="110">
        <f t="shared" si="175"/>
        <v>1293</v>
      </c>
      <c r="FF87" s="111">
        <f t="shared" si="189"/>
        <v>19.446340282981097</v>
      </c>
      <c r="FG87" s="57">
        <f t="shared" si="176"/>
        <v>755</v>
      </c>
      <c r="FH87" s="111">
        <f t="shared" si="189"/>
        <v>15.06340796936083</v>
      </c>
      <c r="FJ87" s="59" t="s">
        <v>1862</v>
      </c>
      <c r="FK87" s="60">
        <f t="shared" si="177"/>
        <v>39</v>
      </c>
      <c r="FL87" s="61">
        <f t="shared" si="178"/>
        <v>23.887398478556467</v>
      </c>
      <c r="FN87" s="60">
        <f t="shared" si="179"/>
        <v>0</v>
      </c>
      <c r="FO87" s="61">
        <f t="shared" si="180"/>
        <v>0</v>
      </c>
      <c r="FQ87" s="68" t="str">
        <f t="shared" si="181"/>
        <v/>
      </c>
    </row>
    <row r="88" spans="1:185" ht="14.25" customHeight="1">
      <c r="A88" s="55">
        <v>85</v>
      </c>
      <c r="B88" s="109" t="s">
        <v>1892</v>
      </c>
      <c r="C88" s="110">
        <v>0</v>
      </c>
      <c r="D88" s="111">
        <f t="shared" si="187"/>
        <v>0</v>
      </c>
      <c r="E88" s="110">
        <v>0</v>
      </c>
      <c r="F88" s="111">
        <f t="shared" si="187"/>
        <v>0</v>
      </c>
      <c r="G88" s="110">
        <v>0</v>
      </c>
      <c r="H88" s="111">
        <f t="shared" si="99"/>
        <v>0</v>
      </c>
      <c r="I88" s="110">
        <v>0</v>
      </c>
      <c r="J88" s="111">
        <f t="shared" si="100"/>
        <v>0</v>
      </c>
      <c r="K88" s="110">
        <v>0</v>
      </c>
      <c r="L88" s="111">
        <f t="shared" si="101"/>
        <v>0</v>
      </c>
      <c r="M88" s="110">
        <v>0</v>
      </c>
      <c r="N88" s="111">
        <f t="shared" si="102"/>
        <v>0</v>
      </c>
      <c r="O88" s="110">
        <v>0</v>
      </c>
      <c r="P88" s="111">
        <f t="shared" si="103"/>
        <v>0</v>
      </c>
      <c r="Q88" s="110">
        <v>0</v>
      </c>
      <c r="R88" s="111">
        <f t="shared" si="104"/>
        <v>0</v>
      </c>
      <c r="S88" s="110">
        <v>2</v>
      </c>
      <c r="T88" s="111">
        <f t="shared" si="105"/>
        <v>1.1322976584084423</v>
      </c>
      <c r="U88" s="110">
        <v>0</v>
      </c>
      <c r="V88" s="111">
        <f t="shared" si="106"/>
        <v>0</v>
      </c>
      <c r="W88" s="110">
        <v>0</v>
      </c>
      <c r="X88" s="111">
        <f t="shared" si="107"/>
        <v>0</v>
      </c>
      <c r="Y88" s="110">
        <v>0</v>
      </c>
      <c r="Z88" s="111">
        <f t="shared" si="108"/>
        <v>0</v>
      </c>
      <c r="AA88" s="110">
        <v>0</v>
      </c>
      <c r="AB88" s="111">
        <f t="shared" si="109"/>
        <v>0</v>
      </c>
      <c r="AC88" s="110">
        <v>0</v>
      </c>
      <c r="AD88" s="111">
        <f t="shared" si="110"/>
        <v>0</v>
      </c>
      <c r="AE88" s="110">
        <v>0</v>
      </c>
      <c r="AF88" s="111">
        <f t="shared" si="111"/>
        <v>0</v>
      </c>
      <c r="AG88" s="110">
        <v>0</v>
      </c>
      <c r="AH88" s="111">
        <f t="shared" si="112"/>
        <v>0</v>
      </c>
      <c r="AI88" s="110">
        <v>0</v>
      </c>
      <c r="AJ88" s="111">
        <f t="shared" si="113"/>
        <v>0</v>
      </c>
      <c r="AK88" s="110">
        <v>0</v>
      </c>
      <c r="AL88" s="111">
        <f t="shared" si="114"/>
        <v>0</v>
      </c>
      <c r="AM88" s="110">
        <v>0</v>
      </c>
      <c r="AN88" s="111">
        <f t="shared" si="115"/>
        <v>0</v>
      </c>
      <c r="AO88" s="110">
        <v>0</v>
      </c>
      <c r="AP88" s="111">
        <f t="shared" si="116"/>
        <v>0</v>
      </c>
      <c r="AQ88" s="110">
        <v>0</v>
      </c>
      <c r="AR88" s="111">
        <f t="shared" si="117"/>
        <v>0</v>
      </c>
      <c r="AS88" s="110">
        <v>0</v>
      </c>
      <c r="AT88" s="111">
        <f t="shared" si="118"/>
        <v>0</v>
      </c>
      <c r="AU88" s="110">
        <v>0</v>
      </c>
      <c r="AV88" s="111">
        <f t="shared" si="119"/>
        <v>0</v>
      </c>
      <c r="AW88" s="110">
        <v>0</v>
      </c>
      <c r="AX88" s="111">
        <f t="shared" si="120"/>
        <v>0</v>
      </c>
      <c r="AY88" s="110">
        <v>0</v>
      </c>
      <c r="AZ88" s="111">
        <f t="shared" si="121"/>
        <v>0</v>
      </c>
      <c r="BA88" s="110">
        <v>0</v>
      </c>
      <c r="BB88" s="111">
        <f t="shared" si="122"/>
        <v>0</v>
      </c>
      <c r="BC88" s="110">
        <v>0</v>
      </c>
      <c r="BD88" s="111">
        <f t="shared" si="123"/>
        <v>0</v>
      </c>
      <c r="BE88" s="110">
        <v>0</v>
      </c>
      <c r="BF88" s="111">
        <f t="shared" si="124"/>
        <v>0</v>
      </c>
      <c r="BG88" s="110">
        <v>0</v>
      </c>
      <c r="BH88" s="111">
        <f t="shared" si="125"/>
        <v>0</v>
      </c>
      <c r="BI88" s="110">
        <v>0</v>
      </c>
      <c r="BJ88" s="111">
        <f t="shared" si="126"/>
        <v>0</v>
      </c>
      <c r="BK88" s="110">
        <v>0</v>
      </c>
      <c r="BL88" s="111">
        <f t="shared" si="127"/>
        <v>0</v>
      </c>
      <c r="BM88" s="110">
        <v>0</v>
      </c>
      <c r="BN88" s="111">
        <f t="shared" si="128"/>
        <v>0</v>
      </c>
      <c r="BO88" s="110">
        <v>0</v>
      </c>
      <c r="BP88" s="111">
        <f t="shared" si="129"/>
        <v>0</v>
      </c>
      <c r="BQ88" s="110">
        <v>0</v>
      </c>
      <c r="BR88" s="111">
        <f t="shared" si="130"/>
        <v>0</v>
      </c>
      <c r="BS88" s="110">
        <v>0</v>
      </c>
      <c r="BT88" s="111">
        <f t="shared" si="131"/>
        <v>0</v>
      </c>
      <c r="BU88" s="110">
        <v>0</v>
      </c>
      <c r="BV88" s="111">
        <f t="shared" si="132"/>
        <v>0</v>
      </c>
      <c r="BW88" s="110">
        <v>0</v>
      </c>
      <c r="BX88" s="111">
        <f t="shared" si="188"/>
        <v>0</v>
      </c>
      <c r="BY88" s="110">
        <v>0</v>
      </c>
      <c r="BZ88" s="111">
        <f t="shared" si="188"/>
        <v>0</v>
      </c>
      <c r="CA88" s="110">
        <v>0</v>
      </c>
      <c r="CB88" s="111">
        <f t="shared" si="134"/>
        <v>0</v>
      </c>
      <c r="CC88" s="110">
        <v>0</v>
      </c>
      <c r="CD88" s="111">
        <f t="shared" si="135"/>
        <v>0</v>
      </c>
      <c r="CE88" s="110">
        <v>0</v>
      </c>
      <c r="CF88" s="111">
        <f t="shared" si="136"/>
        <v>0</v>
      </c>
      <c r="CG88" s="110">
        <v>0</v>
      </c>
      <c r="CH88" s="111">
        <f t="shared" si="137"/>
        <v>0</v>
      </c>
      <c r="CI88" s="110">
        <v>0</v>
      </c>
      <c r="CJ88" s="111">
        <f t="shared" si="138"/>
        <v>0</v>
      </c>
      <c r="CK88" s="110">
        <v>0</v>
      </c>
      <c r="CL88" s="111">
        <f t="shared" si="139"/>
        <v>0</v>
      </c>
      <c r="CM88" s="110">
        <v>0</v>
      </c>
      <c r="CN88" s="111">
        <f t="shared" si="140"/>
        <v>0</v>
      </c>
      <c r="CO88" s="110">
        <v>0</v>
      </c>
      <c r="CP88" s="111">
        <f t="shared" si="141"/>
        <v>0</v>
      </c>
      <c r="CQ88" s="110">
        <v>0</v>
      </c>
      <c r="CR88" s="111">
        <f t="shared" si="142"/>
        <v>0</v>
      </c>
      <c r="CS88" s="110">
        <v>0</v>
      </c>
      <c r="CT88" s="111">
        <f t="shared" si="143"/>
        <v>0</v>
      </c>
      <c r="CU88" s="110">
        <v>0</v>
      </c>
      <c r="CV88" s="111">
        <f t="shared" si="144"/>
        <v>0</v>
      </c>
      <c r="CW88" s="110">
        <v>0</v>
      </c>
      <c r="CX88" s="111">
        <f t="shared" si="145"/>
        <v>0</v>
      </c>
      <c r="CY88" s="110">
        <v>0</v>
      </c>
      <c r="CZ88" s="111">
        <f t="shared" si="146"/>
        <v>0</v>
      </c>
      <c r="DA88" s="110">
        <v>0</v>
      </c>
      <c r="DB88" s="111">
        <f t="shared" si="147"/>
        <v>0</v>
      </c>
      <c r="DC88" s="110">
        <v>0</v>
      </c>
      <c r="DD88" s="111">
        <f t="shared" si="148"/>
        <v>0</v>
      </c>
      <c r="DE88" s="110">
        <v>0</v>
      </c>
      <c r="DF88" s="111">
        <f t="shared" si="149"/>
        <v>0</v>
      </c>
      <c r="DG88" s="110">
        <v>0</v>
      </c>
      <c r="DH88" s="111">
        <f t="shared" si="150"/>
        <v>0</v>
      </c>
      <c r="DI88" s="110">
        <v>0</v>
      </c>
      <c r="DJ88" s="111">
        <f t="shared" si="151"/>
        <v>0</v>
      </c>
      <c r="DK88" s="110">
        <v>0</v>
      </c>
      <c r="DL88" s="111">
        <f t="shared" si="152"/>
        <v>0</v>
      </c>
      <c r="DM88" s="110">
        <v>0</v>
      </c>
      <c r="DN88" s="111">
        <f t="shared" si="153"/>
        <v>0</v>
      </c>
      <c r="DO88" s="110">
        <v>0</v>
      </c>
      <c r="DP88" s="111">
        <f t="shared" si="154"/>
        <v>0</v>
      </c>
      <c r="DQ88" s="110">
        <v>0</v>
      </c>
      <c r="DR88" s="111">
        <f t="shared" si="155"/>
        <v>0</v>
      </c>
      <c r="DS88" s="110">
        <v>0</v>
      </c>
      <c r="DT88" s="111">
        <f t="shared" si="156"/>
        <v>0</v>
      </c>
      <c r="DU88" s="110">
        <v>0</v>
      </c>
      <c r="DV88" s="111">
        <f t="shared" si="157"/>
        <v>0</v>
      </c>
      <c r="DW88" s="110">
        <v>0</v>
      </c>
      <c r="DX88" s="111">
        <f t="shared" si="158"/>
        <v>0</v>
      </c>
      <c r="DY88" s="110">
        <v>0</v>
      </c>
      <c r="DZ88" s="111">
        <f t="shared" si="159"/>
        <v>0</v>
      </c>
      <c r="EA88" s="110">
        <v>0</v>
      </c>
      <c r="EB88" s="111">
        <f t="shared" si="160"/>
        <v>0</v>
      </c>
      <c r="EC88" s="110">
        <v>0</v>
      </c>
      <c r="ED88" s="111">
        <f t="shared" si="161"/>
        <v>0</v>
      </c>
      <c r="EE88" s="110">
        <v>0</v>
      </c>
      <c r="EF88" s="111">
        <f t="shared" si="162"/>
        <v>0</v>
      </c>
      <c r="EG88" s="110">
        <v>0</v>
      </c>
      <c r="EH88" s="111">
        <f t="shared" si="163"/>
        <v>0</v>
      </c>
      <c r="EI88" s="110">
        <v>0</v>
      </c>
      <c r="EJ88" s="111">
        <f t="shared" si="164"/>
        <v>0</v>
      </c>
      <c r="EK88" s="110">
        <v>0</v>
      </c>
      <c r="EL88" s="111">
        <f t="shared" si="165"/>
        <v>0</v>
      </c>
      <c r="EM88" s="110">
        <v>0</v>
      </c>
      <c r="EN88" s="111">
        <f t="shared" si="166"/>
        <v>0</v>
      </c>
      <c r="EO88" s="110">
        <v>0</v>
      </c>
      <c r="EP88" s="111">
        <f t="shared" si="167"/>
        <v>0</v>
      </c>
      <c r="EQ88" s="110">
        <v>0</v>
      </c>
      <c r="ER88" s="111">
        <f t="shared" si="168"/>
        <v>0</v>
      </c>
      <c r="ES88" s="110">
        <v>0</v>
      </c>
      <c r="ET88" s="111">
        <f t="shared" si="169"/>
        <v>0</v>
      </c>
      <c r="EU88" s="110">
        <v>0</v>
      </c>
      <c r="EV88" s="111">
        <f t="shared" si="170"/>
        <v>0</v>
      </c>
      <c r="EW88" s="110">
        <v>0</v>
      </c>
      <c r="EX88" s="111">
        <f t="shared" si="171"/>
        <v>0</v>
      </c>
      <c r="EY88" s="110">
        <v>0</v>
      </c>
      <c r="EZ88" s="111">
        <f t="shared" si="172"/>
        <v>0</v>
      </c>
      <c r="FA88" s="110">
        <v>0</v>
      </c>
      <c r="FB88" s="111">
        <f t="shared" si="173"/>
        <v>0</v>
      </c>
      <c r="FC88" s="110">
        <v>0</v>
      </c>
      <c r="FD88" s="111">
        <f t="shared" si="189"/>
        <v>0</v>
      </c>
      <c r="FE88" s="110">
        <f t="shared" si="175"/>
        <v>2</v>
      </c>
      <c r="FF88" s="111">
        <f t="shared" si="189"/>
        <v>3.007941265735669E-2</v>
      </c>
      <c r="FG88" s="57">
        <f t="shared" si="176"/>
        <v>2</v>
      </c>
      <c r="FH88" s="111">
        <f t="shared" si="189"/>
        <v>3.9903067468505506E-2</v>
      </c>
      <c r="FJ88" s="59" t="s">
        <v>1892</v>
      </c>
      <c r="FK88" s="60">
        <f t="shared" si="177"/>
        <v>0</v>
      </c>
      <c r="FL88" s="61">
        <f t="shared" si="178"/>
        <v>0</v>
      </c>
      <c r="FN88" s="60">
        <f t="shared" si="179"/>
        <v>0</v>
      </c>
      <c r="FO88" s="61">
        <f t="shared" si="180"/>
        <v>0</v>
      </c>
      <c r="FQ88" s="68" t="str">
        <f t="shared" si="181"/>
        <v/>
      </c>
    </row>
    <row r="89" spans="1:185" ht="14.25" customHeight="1">
      <c r="A89" s="55">
        <v>86</v>
      </c>
      <c r="B89" s="109" t="s">
        <v>1888</v>
      </c>
      <c r="C89" s="110">
        <v>0</v>
      </c>
      <c r="D89" s="111">
        <f t="shared" si="187"/>
        <v>0</v>
      </c>
      <c r="E89" s="110">
        <v>0</v>
      </c>
      <c r="F89" s="111">
        <f t="shared" si="187"/>
        <v>0</v>
      </c>
      <c r="G89" s="110">
        <v>0</v>
      </c>
      <c r="H89" s="111">
        <f t="shared" si="99"/>
        <v>0</v>
      </c>
      <c r="I89" s="110">
        <v>0</v>
      </c>
      <c r="J89" s="111">
        <f t="shared" si="100"/>
        <v>0</v>
      </c>
      <c r="K89" s="110">
        <v>0</v>
      </c>
      <c r="L89" s="111">
        <f t="shared" si="101"/>
        <v>0</v>
      </c>
      <c r="M89" s="110">
        <v>0</v>
      </c>
      <c r="N89" s="111">
        <f t="shared" si="102"/>
        <v>0</v>
      </c>
      <c r="O89" s="110">
        <v>0</v>
      </c>
      <c r="P89" s="111">
        <f t="shared" si="103"/>
        <v>0</v>
      </c>
      <c r="Q89" s="110">
        <v>0</v>
      </c>
      <c r="R89" s="111">
        <f t="shared" si="104"/>
        <v>0</v>
      </c>
      <c r="S89" s="110">
        <v>0</v>
      </c>
      <c r="T89" s="111">
        <f t="shared" si="105"/>
        <v>0</v>
      </c>
      <c r="U89" s="110">
        <v>0</v>
      </c>
      <c r="V89" s="111">
        <f t="shared" si="106"/>
        <v>0</v>
      </c>
      <c r="W89" s="110">
        <v>0</v>
      </c>
      <c r="X89" s="111">
        <f t="shared" si="107"/>
        <v>0</v>
      </c>
      <c r="Y89" s="110">
        <v>0</v>
      </c>
      <c r="Z89" s="111">
        <f t="shared" si="108"/>
        <v>0</v>
      </c>
      <c r="AA89" s="110">
        <v>0</v>
      </c>
      <c r="AB89" s="111">
        <f t="shared" si="109"/>
        <v>0</v>
      </c>
      <c r="AC89" s="110">
        <v>0</v>
      </c>
      <c r="AD89" s="111">
        <f t="shared" si="110"/>
        <v>0</v>
      </c>
      <c r="AE89" s="110">
        <v>0</v>
      </c>
      <c r="AF89" s="111">
        <f t="shared" si="111"/>
        <v>0</v>
      </c>
      <c r="AG89" s="110">
        <v>0</v>
      </c>
      <c r="AH89" s="111">
        <f t="shared" si="112"/>
        <v>0</v>
      </c>
      <c r="AI89" s="110">
        <v>0</v>
      </c>
      <c r="AJ89" s="111">
        <f t="shared" si="113"/>
        <v>0</v>
      </c>
      <c r="AK89" s="110">
        <v>0</v>
      </c>
      <c r="AL89" s="111">
        <f t="shared" si="114"/>
        <v>0</v>
      </c>
      <c r="AM89" s="110">
        <v>0</v>
      </c>
      <c r="AN89" s="111">
        <f t="shared" si="115"/>
        <v>0</v>
      </c>
      <c r="AO89" s="110">
        <v>0</v>
      </c>
      <c r="AP89" s="111">
        <f t="shared" si="116"/>
        <v>0</v>
      </c>
      <c r="AQ89" s="110">
        <v>0</v>
      </c>
      <c r="AR89" s="111">
        <f t="shared" si="117"/>
        <v>0</v>
      </c>
      <c r="AS89" s="110">
        <v>0</v>
      </c>
      <c r="AT89" s="111">
        <f t="shared" si="118"/>
        <v>0</v>
      </c>
      <c r="AU89" s="110">
        <v>0</v>
      </c>
      <c r="AV89" s="111">
        <f t="shared" si="119"/>
        <v>0</v>
      </c>
      <c r="AW89" s="110">
        <v>0</v>
      </c>
      <c r="AX89" s="111">
        <f t="shared" si="120"/>
        <v>0</v>
      </c>
      <c r="AY89" s="110">
        <v>0</v>
      </c>
      <c r="AZ89" s="111">
        <f t="shared" si="121"/>
        <v>0</v>
      </c>
      <c r="BA89" s="110">
        <v>0</v>
      </c>
      <c r="BB89" s="111">
        <f t="shared" si="122"/>
        <v>0</v>
      </c>
      <c r="BC89" s="110">
        <v>0</v>
      </c>
      <c r="BD89" s="111">
        <f t="shared" si="123"/>
        <v>0</v>
      </c>
      <c r="BE89" s="110">
        <v>0</v>
      </c>
      <c r="BF89" s="111">
        <f t="shared" si="124"/>
        <v>0</v>
      </c>
      <c r="BG89" s="110">
        <v>0</v>
      </c>
      <c r="BH89" s="111">
        <f t="shared" si="125"/>
        <v>0</v>
      </c>
      <c r="BI89" s="110">
        <v>0</v>
      </c>
      <c r="BJ89" s="111">
        <f t="shared" si="126"/>
        <v>0</v>
      </c>
      <c r="BK89" s="110">
        <v>0</v>
      </c>
      <c r="BL89" s="111">
        <f t="shared" si="127"/>
        <v>0</v>
      </c>
      <c r="BM89" s="110">
        <v>0</v>
      </c>
      <c r="BN89" s="111">
        <f t="shared" si="128"/>
        <v>0</v>
      </c>
      <c r="BO89" s="110">
        <v>0</v>
      </c>
      <c r="BP89" s="111">
        <f t="shared" si="129"/>
        <v>0</v>
      </c>
      <c r="BQ89" s="110">
        <v>0</v>
      </c>
      <c r="BR89" s="111">
        <f t="shared" si="130"/>
        <v>0</v>
      </c>
      <c r="BS89" s="110">
        <v>0</v>
      </c>
      <c r="BT89" s="111">
        <f t="shared" si="131"/>
        <v>0</v>
      </c>
      <c r="BU89" s="110">
        <v>0</v>
      </c>
      <c r="BV89" s="111">
        <f t="shared" si="132"/>
        <v>0</v>
      </c>
      <c r="BW89" s="110">
        <v>0</v>
      </c>
      <c r="BX89" s="111">
        <f t="shared" si="188"/>
        <v>0</v>
      </c>
      <c r="BY89" s="110">
        <v>0</v>
      </c>
      <c r="BZ89" s="111">
        <f t="shared" si="188"/>
        <v>0</v>
      </c>
      <c r="CA89" s="110">
        <v>0</v>
      </c>
      <c r="CB89" s="111">
        <f t="shared" si="134"/>
        <v>0</v>
      </c>
      <c r="CC89" s="110">
        <v>0</v>
      </c>
      <c r="CD89" s="111">
        <f t="shared" si="135"/>
        <v>0</v>
      </c>
      <c r="CE89" s="110">
        <v>0</v>
      </c>
      <c r="CF89" s="111">
        <f t="shared" si="136"/>
        <v>0</v>
      </c>
      <c r="CG89" s="110">
        <v>0</v>
      </c>
      <c r="CH89" s="111">
        <f t="shared" si="137"/>
        <v>0</v>
      </c>
      <c r="CI89" s="110">
        <v>0</v>
      </c>
      <c r="CJ89" s="111">
        <f t="shared" si="138"/>
        <v>0</v>
      </c>
      <c r="CK89" s="110">
        <v>0</v>
      </c>
      <c r="CL89" s="111">
        <f t="shared" si="139"/>
        <v>0</v>
      </c>
      <c r="CM89" s="110">
        <v>0</v>
      </c>
      <c r="CN89" s="111">
        <f t="shared" si="140"/>
        <v>0</v>
      </c>
      <c r="CO89" s="110">
        <v>0</v>
      </c>
      <c r="CP89" s="111">
        <f t="shared" si="141"/>
        <v>0</v>
      </c>
      <c r="CQ89" s="110">
        <v>0</v>
      </c>
      <c r="CR89" s="111">
        <f t="shared" si="142"/>
        <v>0</v>
      </c>
      <c r="CS89" s="110">
        <v>0</v>
      </c>
      <c r="CT89" s="111">
        <f t="shared" si="143"/>
        <v>0</v>
      </c>
      <c r="CU89" s="110">
        <v>0</v>
      </c>
      <c r="CV89" s="111">
        <f t="shared" si="144"/>
        <v>0</v>
      </c>
      <c r="CW89" s="110">
        <v>0</v>
      </c>
      <c r="CX89" s="111">
        <f t="shared" si="145"/>
        <v>0</v>
      </c>
      <c r="CY89" s="110">
        <v>0</v>
      </c>
      <c r="CZ89" s="111">
        <f t="shared" si="146"/>
        <v>0</v>
      </c>
      <c r="DA89" s="110">
        <v>0</v>
      </c>
      <c r="DB89" s="111">
        <f t="shared" si="147"/>
        <v>0</v>
      </c>
      <c r="DC89" s="110">
        <v>0</v>
      </c>
      <c r="DD89" s="111">
        <f t="shared" si="148"/>
        <v>0</v>
      </c>
      <c r="DE89" s="110">
        <v>0</v>
      </c>
      <c r="DF89" s="111">
        <f t="shared" si="149"/>
        <v>0</v>
      </c>
      <c r="DG89" s="110">
        <v>0</v>
      </c>
      <c r="DH89" s="111">
        <f t="shared" si="150"/>
        <v>0</v>
      </c>
      <c r="DI89" s="110">
        <v>0</v>
      </c>
      <c r="DJ89" s="111">
        <f t="shared" si="151"/>
        <v>0</v>
      </c>
      <c r="DK89" s="110">
        <v>0</v>
      </c>
      <c r="DL89" s="111">
        <f t="shared" si="152"/>
        <v>0</v>
      </c>
      <c r="DM89" s="110">
        <v>0</v>
      </c>
      <c r="DN89" s="111">
        <f t="shared" si="153"/>
        <v>0</v>
      </c>
      <c r="DO89" s="110">
        <v>0</v>
      </c>
      <c r="DP89" s="111">
        <f t="shared" si="154"/>
        <v>0</v>
      </c>
      <c r="DQ89" s="110">
        <v>0</v>
      </c>
      <c r="DR89" s="111">
        <f t="shared" si="155"/>
        <v>0</v>
      </c>
      <c r="DS89" s="110">
        <v>0</v>
      </c>
      <c r="DT89" s="111">
        <f t="shared" si="156"/>
        <v>0</v>
      </c>
      <c r="DU89" s="110">
        <v>0</v>
      </c>
      <c r="DV89" s="111">
        <f t="shared" si="157"/>
        <v>0</v>
      </c>
      <c r="DW89" s="110">
        <v>0</v>
      </c>
      <c r="DX89" s="111">
        <f t="shared" si="158"/>
        <v>0</v>
      </c>
      <c r="DY89" s="110">
        <v>0</v>
      </c>
      <c r="DZ89" s="111">
        <f t="shared" si="159"/>
        <v>0</v>
      </c>
      <c r="EA89" s="110">
        <v>0</v>
      </c>
      <c r="EB89" s="111">
        <f t="shared" si="160"/>
        <v>0</v>
      </c>
      <c r="EC89" s="110">
        <v>0</v>
      </c>
      <c r="ED89" s="111">
        <f t="shared" si="161"/>
        <v>0</v>
      </c>
      <c r="EE89" s="110">
        <v>0</v>
      </c>
      <c r="EF89" s="111">
        <f t="shared" si="162"/>
        <v>0</v>
      </c>
      <c r="EG89" s="110">
        <v>0</v>
      </c>
      <c r="EH89" s="111">
        <f t="shared" si="163"/>
        <v>0</v>
      </c>
      <c r="EI89" s="110">
        <v>0</v>
      </c>
      <c r="EJ89" s="111">
        <f t="shared" si="164"/>
        <v>0</v>
      </c>
      <c r="EK89" s="110">
        <v>0</v>
      </c>
      <c r="EL89" s="111">
        <f t="shared" si="165"/>
        <v>0</v>
      </c>
      <c r="EM89" s="110">
        <v>0</v>
      </c>
      <c r="EN89" s="111">
        <f t="shared" si="166"/>
        <v>0</v>
      </c>
      <c r="EO89" s="110">
        <v>0</v>
      </c>
      <c r="EP89" s="111">
        <f t="shared" si="167"/>
        <v>0</v>
      </c>
      <c r="EQ89" s="110">
        <v>0</v>
      </c>
      <c r="ER89" s="111">
        <f t="shared" si="168"/>
        <v>0</v>
      </c>
      <c r="ES89" s="110">
        <v>0</v>
      </c>
      <c r="ET89" s="111">
        <f t="shared" si="169"/>
        <v>0</v>
      </c>
      <c r="EU89" s="110">
        <v>0</v>
      </c>
      <c r="EV89" s="111">
        <f t="shared" si="170"/>
        <v>0</v>
      </c>
      <c r="EW89" s="110">
        <v>0</v>
      </c>
      <c r="EX89" s="111">
        <f t="shared" si="171"/>
        <v>0</v>
      </c>
      <c r="EY89" s="110">
        <v>0</v>
      </c>
      <c r="EZ89" s="111">
        <f t="shared" si="172"/>
        <v>0</v>
      </c>
      <c r="FA89" s="110">
        <v>0</v>
      </c>
      <c r="FB89" s="111">
        <f t="shared" si="173"/>
        <v>0</v>
      </c>
      <c r="FC89" s="110">
        <v>0</v>
      </c>
      <c r="FD89" s="111">
        <f t="shared" si="189"/>
        <v>0</v>
      </c>
      <c r="FE89" s="110">
        <f t="shared" si="175"/>
        <v>0</v>
      </c>
      <c r="FF89" s="111">
        <f t="shared" si="189"/>
        <v>0</v>
      </c>
      <c r="FG89" s="57">
        <f t="shared" si="176"/>
        <v>0</v>
      </c>
      <c r="FH89" s="111">
        <f t="shared" si="189"/>
        <v>0</v>
      </c>
      <c r="FJ89" s="59" t="s">
        <v>1888</v>
      </c>
      <c r="FK89" s="60">
        <f t="shared" si="177"/>
        <v>0</v>
      </c>
      <c r="FL89" s="61">
        <f t="shared" si="178"/>
        <v>0</v>
      </c>
      <c r="FN89" s="60">
        <f t="shared" si="179"/>
        <v>0</v>
      </c>
      <c r="FO89" s="61">
        <f t="shared" si="180"/>
        <v>0</v>
      </c>
      <c r="FQ89" s="68" t="str">
        <f t="shared" si="181"/>
        <v/>
      </c>
    </row>
    <row r="90" spans="1:185" ht="14.25" customHeight="1">
      <c r="A90" s="55">
        <v>87</v>
      </c>
      <c r="B90" s="109" t="s">
        <v>1890</v>
      </c>
      <c r="C90" s="110">
        <v>0</v>
      </c>
      <c r="D90" s="111">
        <f t="shared" si="187"/>
        <v>0</v>
      </c>
      <c r="E90" s="110">
        <v>0</v>
      </c>
      <c r="F90" s="111">
        <f t="shared" si="187"/>
        <v>0</v>
      </c>
      <c r="G90" s="110">
        <v>0</v>
      </c>
      <c r="H90" s="111">
        <f t="shared" si="99"/>
        <v>0</v>
      </c>
      <c r="I90" s="110">
        <v>0</v>
      </c>
      <c r="J90" s="111">
        <f t="shared" si="100"/>
        <v>0</v>
      </c>
      <c r="K90" s="110">
        <v>0</v>
      </c>
      <c r="L90" s="111">
        <f t="shared" si="101"/>
        <v>0</v>
      </c>
      <c r="M90" s="110">
        <v>0</v>
      </c>
      <c r="N90" s="111">
        <f t="shared" si="102"/>
        <v>0</v>
      </c>
      <c r="O90" s="110">
        <v>0</v>
      </c>
      <c r="P90" s="111">
        <f t="shared" si="103"/>
        <v>0</v>
      </c>
      <c r="Q90" s="110">
        <v>0</v>
      </c>
      <c r="R90" s="111">
        <f t="shared" si="104"/>
        <v>0</v>
      </c>
      <c r="S90" s="110">
        <v>0</v>
      </c>
      <c r="T90" s="111">
        <f t="shared" si="105"/>
        <v>0</v>
      </c>
      <c r="U90" s="110">
        <v>0</v>
      </c>
      <c r="V90" s="111">
        <f t="shared" si="106"/>
        <v>0</v>
      </c>
      <c r="W90" s="110">
        <v>0</v>
      </c>
      <c r="X90" s="111">
        <f t="shared" si="107"/>
        <v>0</v>
      </c>
      <c r="Y90" s="110">
        <v>0</v>
      </c>
      <c r="Z90" s="111">
        <f t="shared" si="108"/>
        <v>0</v>
      </c>
      <c r="AA90" s="110">
        <v>0</v>
      </c>
      <c r="AB90" s="111">
        <f t="shared" si="109"/>
        <v>0</v>
      </c>
      <c r="AC90" s="110">
        <v>0</v>
      </c>
      <c r="AD90" s="111">
        <f t="shared" si="110"/>
        <v>0</v>
      </c>
      <c r="AE90" s="110">
        <v>0</v>
      </c>
      <c r="AF90" s="111">
        <f t="shared" si="111"/>
        <v>0</v>
      </c>
      <c r="AG90" s="110">
        <v>0</v>
      </c>
      <c r="AH90" s="111">
        <f t="shared" si="112"/>
        <v>0</v>
      </c>
      <c r="AI90" s="110">
        <v>0</v>
      </c>
      <c r="AJ90" s="111">
        <f t="shared" si="113"/>
        <v>0</v>
      </c>
      <c r="AK90" s="110">
        <v>0</v>
      </c>
      <c r="AL90" s="111">
        <f t="shared" si="114"/>
        <v>0</v>
      </c>
      <c r="AM90" s="110">
        <v>0</v>
      </c>
      <c r="AN90" s="111">
        <f t="shared" si="115"/>
        <v>0</v>
      </c>
      <c r="AO90" s="110">
        <v>0</v>
      </c>
      <c r="AP90" s="111">
        <f t="shared" si="116"/>
        <v>0</v>
      </c>
      <c r="AQ90" s="110">
        <v>0</v>
      </c>
      <c r="AR90" s="111">
        <f t="shared" si="117"/>
        <v>0</v>
      </c>
      <c r="AS90" s="110">
        <v>0</v>
      </c>
      <c r="AT90" s="111">
        <f t="shared" si="118"/>
        <v>0</v>
      </c>
      <c r="AU90" s="110">
        <v>0</v>
      </c>
      <c r="AV90" s="111">
        <f t="shared" si="119"/>
        <v>0</v>
      </c>
      <c r="AW90" s="110">
        <v>0</v>
      </c>
      <c r="AX90" s="111">
        <f t="shared" si="120"/>
        <v>0</v>
      </c>
      <c r="AY90" s="110">
        <v>0</v>
      </c>
      <c r="AZ90" s="111">
        <f t="shared" si="121"/>
        <v>0</v>
      </c>
      <c r="BA90" s="110">
        <v>0</v>
      </c>
      <c r="BB90" s="111">
        <f t="shared" si="122"/>
        <v>0</v>
      </c>
      <c r="BC90" s="110">
        <v>0</v>
      </c>
      <c r="BD90" s="111">
        <f t="shared" si="123"/>
        <v>0</v>
      </c>
      <c r="BE90" s="110">
        <v>0</v>
      </c>
      <c r="BF90" s="111">
        <f t="shared" si="124"/>
        <v>0</v>
      </c>
      <c r="BG90" s="110">
        <v>0</v>
      </c>
      <c r="BH90" s="111">
        <f t="shared" si="125"/>
        <v>0</v>
      </c>
      <c r="BI90" s="110">
        <v>0</v>
      </c>
      <c r="BJ90" s="111">
        <f t="shared" si="126"/>
        <v>0</v>
      </c>
      <c r="BK90" s="110">
        <v>0</v>
      </c>
      <c r="BL90" s="111">
        <f t="shared" si="127"/>
        <v>0</v>
      </c>
      <c r="BM90" s="110">
        <v>0</v>
      </c>
      <c r="BN90" s="111">
        <f t="shared" si="128"/>
        <v>0</v>
      </c>
      <c r="BO90" s="110">
        <v>0</v>
      </c>
      <c r="BP90" s="111">
        <f t="shared" si="129"/>
        <v>0</v>
      </c>
      <c r="BQ90" s="110">
        <v>0</v>
      </c>
      <c r="BR90" s="111">
        <f t="shared" si="130"/>
        <v>0</v>
      </c>
      <c r="BS90" s="110">
        <v>0</v>
      </c>
      <c r="BT90" s="111">
        <f t="shared" si="131"/>
        <v>0</v>
      </c>
      <c r="BU90" s="110">
        <v>0</v>
      </c>
      <c r="BV90" s="111">
        <f t="shared" si="132"/>
        <v>0</v>
      </c>
      <c r="BW90" s="110">
        <v>0</v>
      </c>
      <c r="BX90" s="111">
        <f t="shared" si="188"/>
        <v>0</v>
      </c>
      <c r="BY90" s="110">
        <v>0</v>
      </c>
      <c r="BZ90" s="111">
        <f t="shared" si="188"/>
        <v>0</v>
      </c>
      <c r="CA90" s="110">
        <v>0</v>
      </c>
      <c r="CB90" s="111">
        <f t="shared" si="134"/>
        <v>0</v>
      </c>
      <c r="CC90" s="110">
        <v>0</v>
      </c>
      <c r="CD90" s="111">
        <f t="shared" si="135"/>
        <v>0</v>
      </c>
      <c r="CE90" s="110">
        <v>0</v>
      </c>
      <c r="CF90" s="111">
        <f t="shared" si="136"/>
        <v>0</v>
      </c>
      <c r="CG90" s="110">
        <v>0</v>
      </c>
      <c r="CH90" s="111">
        <f t="shared" si="137"/>
        <v>0</v>
      </c>
      <c r="CI90" s="110">
        <v>0</v>
      </c>
      <c r="CJ90" s="111">
        <f t="shared" si="138"/>
        <v>0</v>
      </c>
      <c r="CK90" s="110">
        <v>0</v>
      </c>
      <c r="CL90" s="111">
        <f t="shared" si="139"/>
        <v>0</v>
      </c>
      <c r="CM90" s="110">
        <v>0</v>
      </c>
      <c r="CN90" s="111">
        <f t="shared" si="140"/>
        <v>0</v>
      </c>
      <c r="CO90" s="110">
        <v>0</v>
      </c>
      <c r="CP90" s="111">
        <f t="shared" si="141"/>
        <v>0</v>
      </c>
      <c r="CQ90" s="110">
        <v>0</v>
      </c>
      <c r="CR90" s="111">
        <f t="shared" si="142"/>
        <v>0</v>
      </c>
      <c r="CS90" s="110">
        <v>0</v>
      </c>
      <c r="CT90" s="111">
        <f t="shared" si="143"/>
        <v>0</v>
      </c>
      <c r="CU90" s="110">
        <v>0</v>
      </c>
      <c r="CV90" s="111">
        <f t="shared" si="144"/>
        <v>0</v>
      </c>
      <c r="CW90" s="110">
        <v>0</v>
      </c>
      <c r="CX90" s="111">
        <f t="shared" si="145"/>
        <v>0</v>
      </c>
      <c r="CY90" s="110">
        <v>0</v>
      </c>
      <c r="CZ90" s="111">
        <f t="shared" si="146"/>
        <v>0</v>
      </c>
      <c r="DA90" s="110">
        <v>0</v>
      </c>
      <c r="DB90" s="111">
        <f t="shared" si="147"/>
        <v>0</v>
      </c>
      <c r="DC90" s="110">
        <v>0</v>
      </c>
      <c r="DD90" s="111">
        <f t="shared" si="148"/>
        <v>0</v>
      </c>
      <c r="DE90" s="110">
        <v>0</v>
      </c>
      <c r="DF90" s="111">
        <f t="shared" si="149"/>
        <v>0</v>
      </c>
      <c r="DG90" s="110">
        <v>0</v>
      </c>
      <c r="DH90" s="111">
        <f t="shared" si="150"/>
        <v>0</v>
      </c>
      <c r="DI90" s="110">
        <v>0</v>
      </c>
      <c r="DJ90" s="111">
        <f t="shared" si="151"/>
        <v>0</v>
      </c>
      <c r="DK90" s="110">
        <v>0</v>
      </c>
      <c r="DL90" s="111">
        <f t="shared" si="152"/>
        <v>0</v>
      </c>
      <c r="DM90" s="110">
        <v>0</v>
      </c>
      <c r="DN90" s="111">
        <f t="shared" si="153"/>
        <v>0</v>
      </c>
      <c r="DO90" s="110">
        <v>0</v>
      </c>
      <c r="DP90" s="111">
        <f t="shared" si="154"/>
        <v>0</v>
      </c>
      <c r="DQ90" s="110">
        <v>0</v>
      </c>
      <c r="DR90" s="111">
        <f t="shared" si="155"/>
        <v>0</v>
      </c>
      <c r="DS90" s="110">
        <v>0</v>
      </c>
      <c r="DT90" s="111">
        <f t="shared" si="156"/>
        <v>0</v>
      </c>
      <c r="DU90" s="110">
        <v>0</v>
      </c>
      <c r="DV90" s="111">
        <f t="shared" si="157"/>
        <v>0</v>
      </c>
      <c r="DW90" s="110">
        <v>0</v>
      </c>
      <c r="DX90" s="111">
        <f t="shared" si="158"/>
        <v>0</v>
      </c>
      <c r="DY90" s="110">
        <v>0</v>
      </c>
      <c r="DZ90" s="111">
        <f t="shared" si="159"/>
        <v>0</v>
      </c>
      <c r="EA90" s="110">
        <v>0</v>
      </c>
      <c r="EB90" s="111">
        <f t="shared" si="160"/>
        <v>0</v>
      </c>
      <c r="EC90" s="110">
        <v>0</v>
      </c>
      <c r="ED90" s="111">
        <f t="shared" si="161"/>
        <v>0</v>
      </c>
      <c r="EE90" s="110">
        <v>0</v>
      </c>
      <c r="EF90" s="111">
        <f t="shared" si="162"/>
        <v>0</v>
      </c>
      <c r="EG90" s="110">
        <v>0</v>
      </c>
      <c r="EH90" s="111">
        <f t="shared" si="163"/>
        <v>0</v>
      </c>
      <c r="EI90" s="110">
        <v>0</v>
      </c>
      <c r="EJ90" s="111">
        <f t="shared" si="164"/>
        <v>0</v>
      </c>
      <c r="EK90" s="110">
        <v>0</v>
      </c>
      <c r="EL90" s="111">
        <f t="shared" si="165"/>
        <v>0</v>
      </c>
      <c r="EM90" s="110">
        <v>0</v>
      </c>
      <c r="EN90" s="111">
        <f t="shared" si="166"/>
        <v>0</v>
      </c>
      <c r="EO90" s="110">
        <v>0</v>
      </c>
      <c r="EP90" s="111">
        <f t="shared" si="167"/>
        <v>0</v>
      </c>
      <c r="EQ90" s="110">
        <v>0</v>
      </c>
      <c r="ER90" s="111">
        <f t="shared" si="168"/>
        <v>0</v>
      </c>
      <c r="ES90" s="110">
        <v>0</v>
      </c>
      <c r="ET90" s="111">
        <f t="shared" si="169"/>
        <v>0</v>
      </c>
      <c r="EU90" s="110">
        <v>0</v>
      </c>
      <c r="EV90" s="111">
        <f t="shared" si="170"/>
        <v>0</v>
      </c>
      <c r="EW90" s="110">
        <v>0</v>
      </c>
      <c r="EX90" s="111">
        <f t="shared" si="171"/>
        <v>0</v>
      </c>
      <c r="EY90" s="110">
        <v>0</v>
      </c>
      <c r="EZ90" s="111">
        <f t="shared" si="172"/>
        <v>0</v>
      </c>
      <c r="FA90" s="110">
        <v>0</v>
      </c>
      <c r="FB90" s="111">
        <f t="shared" si="173"/>
        <v>0</v>
      </c>
      <c r="FC90" s="110">
        <v>0</v>
      </c>
      <c r="FD90" s="111">
        <f t="shared" si="189"/>
        <v>0</v>
      </c>
      <c r="FE90" s="110">
        <f t="shared" si="175"/>
        <v>0</v>
      </c>
      <c r="FF90" s="111">
        <f t="shared" si="189"/>
        <v>0</v>
      </c>
      <c r="FG90" s="57">
        <f t="shared" si="176"/>
        <v>0</v>
      </c>
      <c r="FH90" s="111">
        <f t="shared" si="189"/>
        <v>0</v>
      </c>
      <c r="FJ90" s="59" t="s">
        <v>1890</v>
      </c>
      <c r="FK90" s="60">
        <f t="shared" si="177"/>
        <v>0</v>
      </c>
      <c r="FL90" s="61">
        <f t="shared" si="178"/>
        <v>0</v>
      </c>
      <c r="FN90" s="60">
        <f t="shared" si="179"/>
        <v>0</v>
      </c>
      <c r="FO90" s="61">
        <f t="shared" si="180"/>
        <v>0</v>
      </c>
      <c r="FQ90" s="68" t="str">
        <f t="shared" si="181"/>
        <v/>
      </c>
    </row>
    <row r="91" spans="1:185" ht="14.25" customHeight="1">
      <c r="A91" s="55">
        <v>88</v>
      </c>
      <c r="B91" s="109" t="s">
        <v>1863</v>
      </c>
      <c r="C91" s="110">
        <v>0</v>
      </c>
      <c r="D91" s="111">
        <f t="shared" si="187"/>
        <v>0</v>
      </c>
      <c r="E91" s="110">
        <v>0</v>
      </c>
      <c r="F91" s="111">
        <f t="shared" si="187"/>
        <v>0</v>
      </c>
      <c r="G91" s="110">
        <v>1</v>
      </c>
      <c r="H91" s="111">
        <f t="shared" si="99"/>
        <v>0.88352491098486519</v>
      </c>
      <c r="I91" s="110">
        <v>0</v>
      </c>
      <c r="J91" s="111">
        <f t="shared" si="100"/>
        <v>0</v>
      </c>
      <c r="K91" s="110">
        <v>0</v>
      </c>
      <c r="L91" s="111">
        <f t="shared" si="101"/>
        <v>0</v>
      </c>
      <c r="M91" s="110">
        <v>0</v>
      </c>
      <c r="N91" s="111">
        <f t="shared" si="102"/>
        <v>0</v>
      </c>
      <c r="O91" s="110">
        <v>1</v>
      </c>
      <c r="P91" s="111">
        <f t="shared" si="103"/>
        <v>0.9471490812653911</v>
      </c>
      <c r="Q91" s="110">
        <v>0</v>
      </c>
      <c r="R91" s="111">
        <f t="shared" si="104"/>
        <v>0</v>
      </c>
      <c r="S91" s="110">
        <v>0</v>
      </c>
      <c r="T91" s="111">
        <f t="shared" si="105"/>
        <v>0</v>
      </c>
      <c r="U91" s="110">
        <v>0</v>
      </c>
      <c r="V91" s="111">
        <f t="shared" si="106"/>
        <v>0</v>
      </c>
      <c r="W91" s="110">
        <v>0</v>
      </c>
      <c r="X91" s="111">
        <f t="shared" si="107"/>
        <v>0</v>
      </c>
      <c r="Y91" s="110">
        <v>1</v>
      </c>
      <c r="Z91" s="111">
        <f t="shared" si="108"/>
        <v>2.6481648217785074</v>
      </c>
      <c r="AA91" s="110">
        <v>1</v>
      </c>
      <c r="AB91" s="111">
        <f t="shared" si="109"/>
        <v>0.8426374552348852</v>
      </c>
      <c r="AC91" s="110">
        <v>0</v>
      </c>
      <c r="AD91" s="111">
        <f t="shared" si="110"/>
        <v>0</v>
      </c>
      <c r="AE91" s="110">
        <v>0</v>
      </c>
      <c r="AF91" s="111">
        <f t="shared" si="111"/>
        <v>0</v>
      </c>
      <c r="AG91" s="110">
        <v>0</v>
      </c>
      <c r="AH91" s="111">
        <f t="shared" si="112"/>
        <v>0</v>
      </c>
      <c r="AI91" s="110">
        <v>0</v>
      </c>
      <c r="AJ91" s="111">
        <f t="shared" si="113"/>
        <v>0</v>
      </c>
      <c r="AK91" s="110">
        <v>0</v>
      </c>
      <c r="AL91" s="111">
        <f t="shared" si="114"/>
        <v>0</v>
      </c>
      <c r="AM91" s="110">
        <v>0</v>
      </c>
      <c r="AN91" s="111">
        <f t="shared" si="115"/>
        <v>0</v>
      </c>
      <c r="AO91" s="110">
        <v>0</v>
      </c>
      <c r="AP91" s="111">
        <f t="shared" si="116"/>
        <v>0</v>
      </c>
      <c r="AQ91" s="110">
        <v>0</v>
      </c>
      <c r="AR91" s="111">
        <f t="shared" si="117"/>
        <v>0</v>
      </c>
      <c r="AS91" s="110">
        <v>0</v>
      </c>
      <c r="AT91" s="111">
        <f t="shared" si="118"/>
        <v>0</v>
      </c>
      <c r="AU91" s="110">
        <v>0</v>
      </c>
      <c r="AV91" s="111">
        <f t="shared" si="119"/>
        <v>0</v>
      </c>
      <c r="AW91" s="110">
        <v>0</v>
      </c>
      <c r="AX91" s="111">
        <f t="shared" si="120"/>
        <v>0</v>
      </c>
      <c r="AY91" s="110">
        <v>0</v>
      </c>
      <c r="AZ91" s="111">
        <f t="shared" si="121"/>
        <v>0</v>
      </c>
      <c r="BA91" s="110">
        <v>0</v>
      </c>
      <c r="BB91" s="111">
        <f t="shared" si="122"/>
        <v>0</v>
      </c>
      <c r="BC91" s="110">
        <v>1</v>
      </c>
      <c r="BD91" s="111">
        <f t="shared" si="123"/>
        <v>0.37104649954732327</v>
      </c>
      <c r="BE91" s="110">
        <v>0</v>
      </c>
      <c r="BF91" s="111">
        <f t="shared" si="124"/>
        <v>0</v>
      </c>
      <c r="BG91" s="110">
        <v>0</v>
      </c>
      <c r="BH91" s="111">
        <f t="shared" si="125"/>
        <v>0</v>
      </c>
      <c r="BI91" s="110">
        <v>0</v>
      </c>
      <c r="BJ91" s="111">
        <f t="shared" si="126"/>
        <v>0</v>
      </c>
      <c r="BK91" s="110">
        <v>1</v>
      </c>
      <c r="BL91" s="111">
        <f t="shared" si="127"/>
        <v>1.0382383172233354</v>
      </c>
      <c r="BM91" s="110">
        <v>0</v>
      </c>
      <c r="BN91" s="111">
        <f t="shared" si="128"/>
        <v>0</v>
      </c>
      <c r="BO91" s="110">
        <v>1</v>
      </c>
      <c r="BP91" s="111">
        <f t="shared" si="129"/>
        <v>0.41027660848944358</v>
      </c>
      <c r="BQ91" s="110">
        <v>0</v>
      </c>
      <c r="BR91" s="111">
        <f t="shared" si="130"/>
        <v>0</v>
      </c>
      <c r="BS91" s="110">
        <v>0</v>
      </c>
      <c r="BT91" s="111">
        <f t="shared" si="131"/>
        <v>0</v>
      </c>
      <c r="BU91" s="110">
        <v>0</v>
      </c>
      <c r="BV91" s="111">
        <f t="shared" si="132"/>
        <v>0</v>
      </c>
      <c r="BW91" s="110">
        <v>0</v>
      </c>
      <c r="BX91" s="111">
        <f t="shared" si="188"/>
        <v>0</v>
      </c>
      <c r="BY91" s="110">
        <v>0</v>
      </c>
      <c r="BZ91" s="111">
        <f t="shared" si="188"/>
        <v>0</v>
      </c>
      <c r="CA91" s="110">
        <v>0</v>
      </c>
      <c r="CB91" s="111">
        <f t="shared" si="134"/>
        <v>0</v>
      </c>
      <c r="CC91" s="110">
        <v>0</v>
      </c>
      <c r="CD91" s="111">
        <f t="shared" si="135"/>
        <v>0</v>
      </c>
      <c r="CE91" s="110">
        <v>0</v>
      </c>
      <c r="CF91" s="111">
        <f t="shared" si="136"/>
        <v>0</v>
      </c>
      <c r="CG91" s="110">
        <v>0</v>
      </c>
      <c r="CH91" s="111">
        <f t="shared" si="137"/>
        <v>0</v>
      </c>
      <c r="CI91" s="110">
        <v>1</v>
      </c>
      <c r="CJ91" s="111">
        <f t="shared" si="138"/>
        <v>0.85117973511286638</v>
      </c>
      <c r="CK91" s="110">
        <v>1</v>
      </c>
      <c r="CL91" s="111">
        <f t="shared" si="139"/>
        <v>0.58872012245378547</v>
      </c>
      <c r="CM91" s="110">
        <v>0</v>
      </c>
      <c r="CN91" s="111">
        <f t="shared" si="140"/>
        <v>0</v>
      </c>
      <c r="CO91" s="110">
        <v>0</v>
      </c>
      <c r="CP91" s="111">
        <f t="shared" si="141"/>
        <v>0</v>
      </c>
      <c r="CQ91" s="110">
        <v>0</v>
      </c>
      <c r="CR91" s="111">
        <f t="shared" si="142"/>
        <v>0</v>
      </c>
      <c r="CS91" s="110">
        <v>0</v>
      </c>
      <c r="CT91" s="111">
        <f t="shared" si="143"/>
        <v>0</v>
      </c>
      <c r="CU91" s="110">
        <v>0</v>
      </c>
      <c r="CV91" s="111">
        <f t="shared" si="144"/>
        <v>0</v>
      </c>
      <c r="CW91" s="110">
        <v>0</v>
      </c>
      <c r="CX91" s="111">
        <f t="shared" si="145"/>
        <v>0</v>
      </c>
      <c r="CY91" s="110">
        <v>0</v>
      </c>
      <c r="CZ91" s="111">
        <f t="shared" si="146"/>
        <v>0</v>
      </c>
      <c r="DA91" s="110">
        <v>0</v>
      </c>
      <c r="DB91" s="111">
        <f t="shared" si="147"/>
        <v>0</v>
      </c>
      <c r="DC91" s="110">
        <v>1</v>
      </c>
      <c r="DD91" s="111">
        <f t="shared" si="148"/>
        <v>0.59218902673733453</v>
      </c>
      <c r="DE91" s="110">
        <v>0</v>
      </c>
      <c r="DF91" s="111">
        <f t="shared" si="149"/>
        <v>0</v>
      </c>
      <c r="DG91" s="110">
        <v>0</v>
      </c>
      <c r="DH91" s="111">
        <f t="shared" si="150"/>
        <v>0</v>
      </c>
      <c r="DI91" s="110">
        <v>0</v>
      </c>
      <c r="DJ91" s="111">
        <f t="shared" si="151"/>
        <v>0</v>
      </c>
      <c r="DK91" s="110">
        <v>0</v>
      </c>
      <c r="DL91" s="111">
        <f t="shared" si="152"/>
        <v>0</v>
      </c>
      <c r="DM91" s="110">
        <v>0</v>
      </c>
      <c r="DN91" s="111">
        <f t="shared" si="153"/>
        <v>0</v>
      </c>
      <c r="DO91" s="110">
        <v>2</v>
      </c>
      <c r="DP91" s="111">
        <f t="shared" si="154"/>
        <v>1.7842486528922672</v>
      </c>
      <c r="DQ91" s="110">
        <v>0</v>
      </c>
      <c r="DR91" s="111">
        <f t="shared" si="155"/>
        <v>0</v>
      </c>
      <c r="DS91" s="110">
        <v>0</v>
      </c>
      <c r="DT91" s="111">
        <f t="shared" si="156"/>
        <v>0</v>
      </c>
      <c r="DU91" s="110">
        <v>0</v>
      </c>
      <c r="DV91" s="111">
        <f t="shared" si="157"/>
        <v>0</v>
      </c>
      <c r="DW91" s="110">
        <v>0</v>
      </c>
      <c r="DX91" s="111">
        <f t="shared" si="158"/>
        <v>0</v>
      </c>
      <c r="DY91" s="110">
        <v>0</v>
      </c>
      <c r="DZ91" s="111">
        <f t="shared" si="159"/>
        <v>0</v>
      </c>
      <c r="EA91" s="110">
        <v>0</v>
      </c>
      <c r="EB91" s="111">
        <f t="shared" si="160"/>
        <v>0</v>
      </c>
      <c r="EC91" s="110">
        <v>0</v>
      </c>
      <c r="ED91" s="111">
        <f t="shared" si="161"/>
        <v>0</v>
      </c>
      <c r="EE91" s="110">
        <v>0</v>
      </c>
      <c r="EF91" s="111">
        <f t="shared" si="162"/>
        <v>0</v>
      </c>
      <c r="EG91" s="110">
        <v>0</v>
      </c>
      <c r="EH91" s="111">
        <f t="shared" si="163"/>
        <v>0</v>
      </c>
      <c r="EI91" s="110">
        <v>0</v>
      </c>
      <c r="EJ91" s="111">
        <f t="shared" si="164"/>
        <v>0</v>
      </c>
      <c r="EK91" s="110">
        <v>0</v>
      </c>
      <c r="EL91" s="111">
        <f t="shared" si="165"/>
        <v>0</v>
      </c>
      <c r="EM91" s="110">
        <v>0</v>
      </c>
      <c r="EN91" s="111">
        <f t="shared" si="166"/>
        <v>0</v>
      </c>
      <c r="EO91" s="110">
        <v>0</v>
      </c>
      <c r="EP91" s="111">
        <f t="shared" si="167"/>
        <v>0</v>
      </c>
      <c r="EQ91" s="110">
        <v>0</v>
      </c>
      <c r="ER91" s="111">
        <f t="shared" si="168"/>
        <v>0</v>
      </c>
      <c r="ES91" s="110">
        <v>3</v>
      </c>
      <c r="ET91" s="111">
        <f t="shared" si="169"/>
        <v>1.2608644486660054</v>
      </c>
      <c r="EU91" s="110">
        <v>0</v>
      </c>
      <c r="EV91" s="111">
        <f t="shared" si="170"/>
        <v>0</v>
      </c>
      <c r="EW91" s="110">
        <v>0</v>
      </c>
      <c r="EX91" s="111">
        <f t="shared" si="171"/>
        <v>0</v>
      </c>
      <c r="EY91" s="110">
        <v>0</v>
      </c>
      <c r="EZ91" s="111">
        <f t="shared" si="172"/>
        <v>0</v>
      </c>
      <c r="FA91" s="110">
        <v>0</v>
      </c>
      <c r="FB91" s="111">
        <f t="shared" si="173"/>
        <v>0</v>
      </c>
      <c r="FC91" s="110">
        <v>0</v>
      </c>
      <c r="FD91" s="111">
        <f t="shared" si="189"/>
        <v>0</v>
      </c>
      <c r="FE91" s="110">
        <f t="shared" si="175"/>
        <v>15</v>
      </c>
      <c r="FF91" s="111">
        <f t="shared" si="189"/>
        <v>0.22559559493017514</v>
      </c>
      <c r="FG91" s="57">
        <f t="shared" si="176"/>
        <v>12</v>
      </c>
      <c r="FH91" s="111">
        <f t="shared" si="189"/>
        <v>0.23941840481103302</v>
      </c>
      <c r="FJ91" s="59" t="s">
        <v>1863</v>
      </c>
      <c r="FK91" s="60">
        <f>VLOOKUP($A91,$A$4:$FH$115,2+$FK$2*2-1)</f>
        <v>0</v>
      </c>
      <c r="FL91" s="61">
        <f t="shared" si="178"/>
        <v>0</v>
      </c>
      <c r="FN91" s="60">
        <f t="shared" si="179"/>
        <v>0</v>
      </c>
      <c r="FO91" s="61">
        <f t="shared" si="180"/>
        <v>0</v>
      </c>
      <c r="FQ91" s="68" t="str">
        <f t="shared" si="181"/>
        <v/>
      </c>
    </row>
    <row r="92" spans="1:185" ht="14.25" customHeight="1">
      <c r="A92" s="55">
        <v>89</v>
      </c>
      <c r="B92" s="109" t="s">
        <v>1864</v>
      </c>
      <c r="C92" s="110">
        <v>0</v>
      </c>
      <c r="D92" s="111">
        <f t="shared" si="187"/>
        <v>0</v>
      </c>
      <c r="E92" s="110">
        <v>0</v>
      </c>
      <c r="F92" s="111">
        <f t="shared" si="187"/>
        <v>0</v>
      </c>
      <c r="G92" s="110">
        <v>1</v>
      </c>
      <c r="H92" s="111">
        <f t="shared" si="99"/>
        <v>0.88352491098486519</v>
      </c>
      <c r="I92" s="110">
        <v>0</v>
      </c>
      <c r="J92" s="111">
        <f t="shared" si="100"/>
        <v>0</v>
      </c>
      <c r="K92" s="110">
        <v>0</v>
      </c>
      <c r="L92" s="111">
        <f t="shared" si="101"/>
        <v>0</v>
      </c>
      <c r="M92" s="110">
        <v>0</v>
      </c>
      <c r="N92" s="111">
        <f t="shared" si="102"/>
        <v>0</v>
      </c>
      <c r="O92" s="110">
        <v>1</v>
      </c>
      <c r="P92" s="111">
        <f t="shared" si="103"/>
        <v>0.9471490812653911</v>
      </c>
      <c r="Q92" s="110">
        <v>1</v>
      </c>
      <c r="R92" s="111">
        <f t="shared" si="104"/>
        <v>7.0766400113226231</v>
      </c>
      <c r="S92" s="110">
        <v>5</v>
      </c>
      <c r="T92" s="111">
        <f t="shared" si="105"/>
        <v>2.830744146021106</v>
      </c>
      <c r="U92" s="110">
        <v>7</v>
      </c>
      <c r="V92" s="111">
        <f t="shared" si="106"/>
        <v>3.4708449028163426</v>
      </c>
      <c r="W92" s="110">
        <v>0</v>
      </c>
      <c r="X92" s="111">
        <f t="shared" si="107"/>
        <v>0</v>
      </c>
      <c r="Y92" s="110">
        <v>0</v>
      </c>
      <c r="Z92" s="111">
        <f t="shared" si="108"/>
        <v>0</v>
      </c>
      <c r="AA92" s="110">
        <v>3</v>
      </c>
      <c r="AB92" s="111">
        <f t="shared" si="109"/>
        <v>2.5279123657046556</v>
      </c>
      <c r="AC92" s="110">
        <v>3</v>
      </c>
      <c r="AD92" s="111">
        <f t="shared" si="110"/>
        <v>0.81331450058423094</v>
      </c>
      <c r="AE92" s="110">
        <v>0</v>
      </c>
      <c r="AF92" s="111">
        <f t="shared" si="111"/>
        <v>0</v>
      </c>
      <c r="AG92" s="110">
        <v>0</v>
      </c>
      <c r="AH92" s="111">
        <f t="shared" si="112"/>
        <v>0</v>
      </c>
      <c r="AI92" s="110">
        <v>0</v>
      </c>
      <c r="AJ92" s="111">
        <f t="shared" si="113"/>
        <v>0</v>
      </c>
      <c r="AK92" s="110">
        <v>3</v>
      </c>
      <c r="AL92" s="111">
        <f t="shared" si="114"/>
        <v>1.8461424852770136</v>
      </c>
      <c r="AM92" s="110">
        <v>1</v>
      </c>
      <c r="AN92" s="111">
        <f t="shared" si="115"/>
        <v>2.0671407309409626</v>
      </c>
      <c r="AO92" s="110">
        <v>6</v>
      </c>
      <c r="AP92" s="111">
        <f t="shared" si="116"/>
        <v>4.2209825040275213</v>
      </c>
      <c r="AQ92" s="110">
        <v>0</v>
      </c>
      <c r="AR92" s="111">
        <f t="shared" si="117"/>
        <v>0</v>
      </c>
      <c r="AS92" s="110">
        <v>2</v>
      </c>
      <c r="AT92" s="111">
        <f t="shared" si="118"/>
        <v>1.2892994591388769</v>
      </c>
      <c r="AU92" s="110">
        <v>2</v>
      </c>
      <c r="AV92" s="111">
        <f t="shared" si="119"/>
        <v>10.225471649879852</v>
      </c>
      <c r="AW92" s="110">
        <v>0</v>
      </c>
      <c r="AX92" s="111">
        <f t="shared" si="120"/>
        <v>0</v>
      </c>
      <c r="AY92" s="110">
        <v>1</v>
      </c>
      <c r="AZ92" s="111">
        <f t="shared" si="121"/>
        <v>0.82384538069895041</v>
      </c>
      <c r="BA92" s="110">
        <v>0</v>
      </c>
      <c r="BB92" s="111">
        <f t="shared" si="122"/>
        <v>0</v>
      </c>
      <c r="BC92" s="110">
        <v>1</v>
      </c>
      <c r="BD92" s="111">
        <f t="shared" si="123"/>
        <v>0.37104649954732327</v>
      </c>
      <c r="BE92" s="110">
        <v>0</v>
      </c>
      <c r="BF92" s="111">
        <f t="shared" si="124"/>
        <v>0</v>
      </c>
      <c r="BG92" s="110">
        <v>0</v>
      </c>
      <c r="BH92" s="111">
        <f t="shared" si="125"/>
        <v>0</v>
      </c>
      <c r="BI92" s="110">
        <v>0</v>
      </c>
      <c r="BJ92" s="111">
        <f t="shared" si="126"/>
        <v>0</v>
      </c>
      <c r="BK92" s="110">
        <v>2</v>
      </c>
      <c r="BL92" s="111">
        <f t="shared" si="127"/>
        <v>2.0764766344466707</v>
      </c>
      <c r="BM92" s="110">
        <v>0</v>
      </c>
      <c r="BN92" s="111">
        <f t="shared" si="128"/>
        <v>0</v>
      </c>
      <c r="BO92" s="110">
        <v>4</v>
      </c>
      <c r="BP92" s="111">
        <f t="shared" si="129"/>
        <v>1.6411064339577743</v>
      </c>
      <c r="BQ92" s="110">
        <v>2</v>
      </c>
      <c r="BR92" s="111">
        <f t="shared" si="130"/>
        <v>11.779256728900407</v>
      </c>
      <c r="BS92" s="110">
        <v>4</v>
      </c>
      <c r="BT92" s="111">
        <f t="shared" si="131"/>
        <v>2.4289531212047608</v>
      </c>
      <c r="BU92" s="110">
        <v>1</v>
      </c>
      <c r="BV92" s="111">
        <f t="shared" si="132"/>
        <v>0.61436760071020891</v>
      </c>
      <c r="BW92" s="110">
        <v>1</v>
      </c>
      <c r="BX92" s="111">
        <f t="shared" si="188"/>
        <v>1.3130941751142393</v>
      </c>
      <c r="BY92" s="110">
        <v>0</v>
      </c>
      <c r="BZ92" s="111">
        <f t="shared" si="188"/>
        <v>0</v>
      </c>
      <c r="CA92" s="110">
        <v>0</v>
      </c>
      <c r="CB92" s="111">
        <f t="shared" si="134"/>
        <v>0</v>
      </c>
      <c r="CC92" s="110">
        <v>0</v>
      </c>
      <c r="CD92" s="111">
        <f t="shared" si="135"/>
        <v>0</v>
      </c>
      <c r="CE92" s="110">
        <v>0</v>
      </c>
      <c r="CF92" s="111">
        <f t="shared" si="136"/>
        <v>0</v>
      </c>
      <c r="CG92" s="110">
        <v>4</v>
      </c>
      <c r="CH92" s="111">
        <f t="shared" si="137"/>
        <v>4.2795853081836368</v>
      </c>
      <c r="CI92" s="110">
        <v>3</v>
      </c>
      <c r="CJ92" s="111">
        <f t="shared" si="138"/>
        <v>2.5535392053385992</v>
      </c>
      <c r="CK92" s="110">
        <v>33</v>
      </c>
      <c r="CL92" s="111">
        <f t="shared" si="139"/>
        <v>19.427764040974921</v>
      </c>
      <c r="CM92" s="110">
        <v>1</v>
      </c>
      <c r="CN92" s="111">
        <f t="shared" si="140"/>
        <v>0.55832547024962731</v>
      </c>
      <c r="CO92" s="110">
        <v>0</v>
      </c>
      <c r="CP92" s="111">
        <f t="shared" si="141"/>
        <v>0</v>
      </c>
      <c r="CQ92" s="110">
        <v>0</v>
      </c>
      <c r="CR92" s="111">
        <f t="shared" si="142"/>
        <v>0</v>
      </c>
      <c r="CS92" s="110">
        <v>0</v>
      </c>
      <c r="CT92" s="111">
        <f t="shared" si="143"/>
        <v>0</v>
      </c>
      <c r="CU92" s="110">
        <v>1</v>
      </c>
      <c r="CV92" s="111">
        <f t="shared" si="144"/>
        <v>0.50510152540660669</v>
      </c>
      <c r="CW92" s="110">
        <v>5</v>
      </c>
      <c r="CX92" s="111">
        <f t="shared" si="145"/>
        <v>3.8646148138415044</v>
      </c>
      <c r="CY92" s="110">
        <v>0</v>
      </c>
      <c r="CZ92" s="111">
        <f t="shared" si="146"/>
        <v>0</v>
      </c>
      <c r="DA92" s="110">
        <v>5</v>
      </c>
      <c r="DB92" s="111">
        <f t="shared" si="147"/>
        <v>2.7069899895510185</v>
      </c>
      <c r="DC92" s="110">
        <v>2</v>
      </c>
      <c r="DD92" s="111">
        <f t="shared" si="148"/>
        <v>1.1843780534746691</v>
      </c>
      <c r="DE92" s="110">
        <v>0</v>
      </c>
      <c r="DF92" s="111">
        <f t="shared" si="149"/>
        <v>0</v>
      </c>
      <c r="DG92" s="110">
        <v>0</v>
      </c>
      <c r="DH92" s="111">
        <f t="shared" si="150"/>
        <v>0</v>
      </c>
      <c r="DI92" s="110">
        <v>0</v>
      </c>
      <c r="DJ92" s="111">
        <f t="shared" si="151"/>
        <v>0</v>
      </c>
      <c r="DK92" s="110">
        <v>2</v>
      </c>
      <c r="DL92" s="111">
        <f t="shared" si="152"/>
        <v>3.0931502188403783</v>
      </c>
      <c r="DM92" s="110">
        <v>0</v>
      </c>
      <c r="DN92" s="111">
        <f t="shared" si="153"/>
        <v>0</v>
      </c>
      <c r="DO92" s="110">
        <v>0</v>
      </c>
      <c r="DP92" s="111">
        <f t="shared" si="154"/>
        <v>0</v>
      </c>
      <c r="DQ92" s="110">
        <v>0</v>
      </c>
      <c r="DR92" s="111">
        <f t="shared" si="155"/>
        <v>0</v>
      </c>
      <c r="DS92" s="110">
        <v>0</v>
      </c>
      <c r="DT92" s="111">
        <f t="shared" si="156"/>
        <v>0</v>
      </c>
      <c r="DU92" s="110">
        <v>0</v>
      </c>
      <c r="DV92" s="111">
        <f t="shared" si="157"/>
        <v>0</v>
      </c>
      <c r="DW92" s="110">
        <v>0</v>
      </c>
      <c r="DX92" s="111">
        <f t="shared" si="158"/>
        <v>0</v>
      </c>
      <c r="DY92" s="110">
        <v>5</v>
      </c>
      <c r="DZ92" s="111">
        <f t="shared" si="159"/>
        <v>4.3729228616407205</v>
      </c>
      <c r="EA92" s="110">
        <v>0</v>
      </c>
      <c r="EB92" s="111">
        <f t="shared" si="160"/>
        <v>0</v>
      </c>
      <c r="EC92" s="110">
        <v>0</v>
      </c>
      <c r="ED92" s="111">
        <f t="shared" si="161"/>
        <v>0</v>
      </c>
      <c r="EE92" s="110">
        <v>0</v>
      </c>
      <c r="EF92" s="111">
        <f t="shared" si="162"/>
        <v>0</v>
      </c>
      <c r="EG92" s="110">
        <v>0</v>
      </c>
      <c r="EH92" s="111">
        <f t="shared" si="163"/>
        <v>0</v>
      </c>
      <c r="EI92" s="110">
        <v>2</v>
      </c>
      <c r="EJ92" s="111">
        <f t="shared" si="164"/>
        <v>6.8075836481840772</v>
      </c>
      <c r="EK92" s="110">
        <v>0</v>
      </c>
      <c r="EL92" s="111">
        <f t="shared" si="165"/>
        <v>0</v>
      </c>
      <c r="EM92" s="110">
        <v>1</v>
      </c>
      <c r="EN92" s="111">
        <f t="shared" si="166"/>
        <v>2.2176882817351196</v>
      </c>
      <c r="EO92" s="110">
        <v>0</v>
      </c>
      <c r="EP92" s="111">
        <f t="shared" si="167"/>
        <v>0</v>
      </c>
      <c r="EQ92" s="110">
        <v>2</v>
      </c>
      <c r="ER92" s="111">
        <f t="shared" si="168"/>
        <v>1.1365573677331362</v>
      </c>
      <c r="ES92" s="110">
        <v>9</v>
      </c>
      <c r="ET92" s="111">
        <f t="shared" si="169"/>
        <v>3.7825933459980163</v>
      </c>
      <c r="EU92" s="110">
        <v>0</v>
      </c>
      <c r="EV92" s="111">
        <f t="shared" si="170"/>
        <v>0</v>
      </c>
      <c r="EW92" s="110">
        <v>1</v>
      </c>
      <c r="EX92" s="111">
        <f t="shared" si="171"/>
        <v>0.34533844894689042</v>
      </c>
      <c r="EY92" s="110">
        <v>4</v>
      </c>
      <c r="EZ92" s="111">
        <f t="shared" si="172"/>
        <v>4.0151773704603402</v>
      </c>
      <c r="FA92" s="110">
        <v>1</v>
      </c>
      <c r="FB92" s="111">
        <f t="shared" si="173"/>
        <v>0.62960001511040031</v>
      </c>
      <c r="FC92" s="110">
        <v>0</v>
      </c>
      <c r="FD92" s="111">
        <f t="shared" si="189"/>
        <v>0</v>
      </c>
      <c r="FE92" s="110">
        <f t="shared" si="175"/>
        <v>132</v>
      </c>
      <c r="FF92" s="111">
        <f t="shared" si="189"/>
        <v>1.9852412353855413</v>
      </c>
      <c r="FG92" s="57">
        <f t="shared" si="176"/>
        <v>119</v>
      </c>
      <c r="FH92" s="111">
        <f t="shared" si="189"/>
        <v>2.3742325143760774</v>
      </c>
      <c r="FJ92" s="59" t="s">
        <v>1864</v>
      </c>
      <c r="FK92" s="60">
        <f t="shared" si="177"/>
        <v>0</v>
      </c>
      <c r="FL92" s="61">
        <f t="shared" si="178"/>
        <v>0</v>
      </c>
      <c r="FN92" s="60">
        <f t="shared" si="179"/>
        <v>2</v>
      </c>
      <c r="FO92" s="61">
        <f t="shared" si="180"/>
        <v>3.0931502188403783</v>
      </c>
      <c r="FQ92" s="68" t="str">
        <f t="shared" si="181"/>
        <v/>
      </c>
    </row>
    <row r="93" spans="1:185" ht="14.25" customHeight="1">
      <c r="A93" s="55">
        <v>90</v>
      </c>
      <c r="B93" s="109" t="s">
        <v>1865</v>
      </c>
      <c r="C93" s="110">
        <v>0</v>
      </c>
      <c r="D93" s="111">
        <f t="shared" si="187"/>
        <v>0</v>
      </c>
      <c r="E93" s="110">
        <v>0</v>
      </c>
      <c r="F93" s="111">
        <f t="shared" si="187"/>
        <v>0</v>
      </c>
      <c r="G93" s="110">
        <v>0</v>
      </c>
      <c r="H93" s="111">
        <f t="shared" si="99"/>
        <v>0</v>
      </c>
      <c r="I93" s="110">
        <v>1</v>
      </c>
      <c r="J93" s="111">
        <f t="shared" si="100"/>
        <v>0.77287517293081986</v>
      </c>
      <c r="K93" s="110">
        <v>0</v>
      </c>
      <c r="L93" s="111">
        <f t="shared" si="101"/>
        <v>0</v>
      </c>
      <c r="M93" s="110">
        <v>0</v>
      </c>
      <c r="N93" s="111">
        <f t="shared" si="102"/>
        <v>0</v>
      </c>
      <c r="O93" s="110">
        <v>0</v>
      </c>
      <c r="P93" s="111">
        <f t="shared" si="103"/>
        <v>0</v>
      </c>
      <c r="Q93" s="110">
        <v>0</v>
      </c>
      <c r="R93" s="111">
        <f t="shared" si="104"/>
        <v>0</v>
      </c>
      <c r="S93" s="110">
        <v>1</v>
      </c>
      <c r="T93" s="111">
        <f t="shared" si="105"/>
        <v>0.56614882920422116</v>
      </c>
      <c r="U93" s="110">
        <v>1</v>
      </c>
      <c r="V93" s="111">
        <f t="shared" si="106"/>
        <v>0.49583498611662041</v>
      </c>
      <c r="W93" s="110">
        <v>0</v>
      </c>
      <c r="X93" s="111">
        <f t="shared" si="107"/>
        <v>0</v>
      </c>
      <c r="Y93" s="110">
        <v>0</v>
      </c>
      <c r="Z93" s="111">
        <f t="shared" si="108"/>
        <v>0</v>
      </c>
      <c r="AA93" s="110">
        <v>0</v>
      </c>
      <c r="AB93" s="111">
        <f t="shared" si="109"/>
        <v>0</v>
      </c>
      <c r="AC93" s="110">
        <v>0</v>
      </c>
      <c r="AD93" s="111">
        <f t="shared" si="110"/>
        <v>0</v>
      </c>
      <c r="AE93" s="110">
        <v>0</v>
      </c>
      <c r="AF93" s="111">
        <f t="shared" si="111"/>
        <v>0</v>
      </c>
      <c r="AG93" s="110">
        <v>0</v>
      </c>
      <c r="AH93" s="111">
        <f t="shared" si="112"/>
        <v>0</v>
      </c>
      <c r="AI93" s="110">
        <v>0</v>
      </c>
      <c r="AJ93" s="111">
        <f t="shared" si="113"/>
        <v>0</v>
      </c>
      <c r="AK93" s="110">
        <v>3</v>
      </c>
      <c r="AL93" s="111">
        <f t="shared" si="114"/>
        <v>1.8461424852770136</v>
      </c>
      <c r="AM93" s="110">
        <v>0</v>
      </c>
      <c r="AN93" s="111">
        <f t="shared" si="115"/>
        <v>0</v>
      </c>
      <c r="AO93" s="110">
        <v>0</v>
      </c>
      <c r="AP93" s="111">
        <f t="shared" si="116"/>
        <v>0</v>
      </c>
      <c r="AQ93" s="110">
        <v>0</v>
      </c>
      <c r="AR93" s="111">
        <f t="shared" si="117"/>
        <v>0</v>
      </c>
      <c r="AS93" s="110">
        <v>1</v>
      </c>
      <c r="AT93" s="111">
        <f t="shared" si="118"/>
        <v>0.64464972956943845</v>
      </c>
      <c r="AU93" s="110">
        <v>1</v>
      </c>
      <c r="AV93" s="111">
        <f t="shared" si="119"/>
        <v>5.112735824939926</v>
      </c>
      <c r="AW93" s="110">
        <v>0</v>
      </c>
      <c r="AX93" s="111">
        <f t="shared" si="120"/>
        <v>0</v>
      </c>
      <c r="AY93" s="110">
        <v>0</v>
      </c>
      <c r="AZ93" s="111">
        <f t="shared" si="121"/>
        <v>0</v>
      </c>
      <c r="BA93" s="110">
        <v>0</v>
      </c>
      <c r="BB93" s="111">
        <f t="shared" si="122"/>
        <v>0</v>
      </c>
      <c r="BC93" s="110">
        <v>3</v>
      </c>
      <c r="BD93" s="111">
        <f t="shared" si="123"/>
        <v>1.1131394986419698</v>
      </c>
      <c r="BE93" s="110">
        <v>0</v>
      </c>
      <c r="BF93" s="111">
        <f t="shared" si="124"/>
        <v>0</v>
      </c>
      <c r="BG93" s="110">
        <v>0</v>
      </c>
      <c r="BH93" s="111">
        <f t="shared" si="125"/>
        <v>0</v>
      </c>
      <c r="BI93" s="110">
        <v>0</v>
      </c>
      <c r="BJ93" s="111">
        <f t="shared" si="126"/>
        <v>0</v>
      </c>
      <c r="BK93" s="110">
        <v>0</v>
      </c>
      <c r="BL93" s="111">
        <f t="shared" si="127"/>
        <v>0</v>
      </c>
      <c r="BM93" s="110">
        <v>0</v>
      </c>
      <c r="BN93" s="111">
        <f t="shared" si="128"/>
        <v>0</v>
      </c>
      <c r="BO93" s="110">
        <v>0</v>
      </c>
      <c r="BP93" s="111">
        <f t="shared" si="129"/>
        <v>0</v>
      </c>
      <c r="BQ93" s="110">
        <v>0</v>
      </c>
      <c r="BR93" s="111">
        <f t="shared" si="130"/>
        <v>0</v>
      </c>
      <c r="BS93" s="110">
        <v>0</v>
      </c>
      <c r="BT93" s="111">
        <f t="shared" si="131"/>
        <v>0</v>
      </c>
      <c r="BU93" s="110">
        <v>1</v>
      </c>
      <c r="BV93" s="111">
        <f t="shared" si="132"/>
        <v>0.61436760071020891</v>
      </c>
      <c r="BW93" s="110">
        <v>0</v>
      </c>
      <c r="BX93" s="111">
        <f t="shared" si="188"/>
        <v>0</v>
      </c>
      <c r="BY93" s="110">
        <v>0</v>
      </c>
      <c r="BZ93" s="111">
        <f t="shared" si="188"/>
        <v>0</v>
      </c>
      <c r="CA93" s="110">
        <v>0</v>
      </c>
      <c r="CB93" s="111">
        <f t="shared" si="134"/>
        <v>0</v>
      </c>
      <c r="CC93" s="110">
        <v>0</v>
      </c>
      <c r="CD93" s="111">
        <f t="shared" si="135"/>
        <v>0</v>
      </c>
      <c r="CE93" s="110">
        <v>0</v>
      </c>
      <c r="CF93" s="111">
        <f t="shared" si="136"/>
        <v>0</v>
      </c>
      <c r="CG93" s="110">
        <v>0</v>
      </c>
      <c r="CH93" s="111">
        <f t="shared" si="137"/>
        <v>0</v>
      </c>
      <c r="CI93" s="110">
        <v>0</v>
      </c>
      <c r="CJ93" s="111">
        <f t="shared" si="138"/>
        <v>0</v>
      </c>
      <c r="CK93" s="110">
        <v>1</v>
      </c>
      <c r="CL93" s="111">
        <f t="shared" si="139"/>
        <v>0.58872012245378547</v>
      </c>
      <c r="CM93" s="110">
        <v>0</v>
      </c>
      <c r="CN93" s="111">
        <f t="shared" si="140"/>
        <v>0</v>
      </c>
      <c r="CO93" s="110">
        <v>0</v>
      </c>
      <c r="CP93" s="111">
        <f t="shared" si="141"/>
        <v>0</v>
      </c>
      <c r="CQ93" s="110">
        <v>0</v>
      </c>
      <c r="CR93" s="111">
        <f t="shared" si="142"/>
        <v>0</v>
      </c>
      <c r="CS93" s="110">
        <v>0</v>
      </c>
      <c r="CT93" s="111">
        <f t="shared" si="143"/>
        <v>0</v>
      </c>
      <c r="CU93" s="110">
        <v>0</v>
      </c>
      <c r="CV93" s="111">
        <f t="shared" si="144"/>
        <v>0</v>
      </c>
      <c r="CW93" s="110">
        <v>1</v>
      </c>
      <c r="CX93" s="111">
        <f t="shared" si="145"/>
        <v>0.77292296276830086</v>
      </c>
      <c r="CY93" s="110">
        <v>0</v>
      </c>
      <c r="CZ93" s="111">
        <f t="shared" si="146"/>
        <v>0</v>
      </c>
      <c r="DA93" s="110">
        <v>1</v>
      </c>
      <c r="DB93" s="111">
        <f t="shared" si="147"/>
        <v>0.54139799791020371</v>
      </c>
      <c r="DC93" s="110">
        <v>0</v>
      </c>
      <c r="DD93" s="111">
        <f t="shared" si="148"/>
        <v>0</v>
      </c>
      <c r="DE93" s="110">
        <v>0</v>
      </c>
      <c r="DF93" s="111">
        <f t="shared" si="149"/>
        <v>0</v>
      </c>
      <c r="DG93" s="110">
        <v>0</v>
      </c>
      <c r="DH93" s="111">
        <f t="shared" si="150"/>
        <v>0</v>
      </c>
      <c r="DI93" s="110">
        <v>0</v>
      </c>
      <c r="DJ93" s="111">
        <f t="shared" si="151"/>
        <v>0</v>
      </c>
      <c r="DK93" s="110">
        <v>0</v>
      </c>
      <c r="DL93" s="111">
        <f t="shared" si="152"/>
        <v>0</v>
      </c>
      <c r="DM93" s="110">
        <v>0</v>
      </c>
      <c r="DN93" s="111">
        <f t="shared" si="153"/>
        <v>0</v>
      </c>
      <c r="DO93" s="110">
        <v>0</v>
      </c>
      <c r="DP93" s="111">
        <f t="shared" si="154"/>
        <v>0</v>
      </c>
      <c r="DQ93" s="110">
        <v>0</v>
      </c>
      <c r="DR93" s="111">
        <f t="shared" si="155"/>
        <v>0</v>
      </c>
      <c r="DS93" s="110">
        <v>0</v>
      </c>
      <c r="DT93" s="111">
        <f t="shared" si="156"/>
        <v>0</v>
      </c>
      <c r="DU93" s="110">
        <v>0</v>
      </c>
      <c r="DV93" s="111">
        <f t="shared" si="157"/>
        <v>0</v>
      </c>
      <c r="DW93" s="110">
        <v>0</v>
      </c>
      <c r="DX93" s="111">
        <f t="shared" si="158"/>
        <v>0</v>
      </c>
      <c r="DY93" s="110">
        <v>0</v>
      </c>
      <c r="DZ93" s="111">
        <f t="shared" si="159"/>
        <v>0</v>
      </c>
      <c r="EA93" s="110">
        <v>0</v>
      </c>
      <c r="EB93" s="111">
        <f t="shared" si="160"/>
        <v>0</v>
      </c>
      <c r="EC93" s="110">
        <v>0</v>
      </c>
      <c r="ED93" s="111">
        <f t="shared" si="161"/>
        <v>0</v>
      </c>
      <c r="EE93" s="110">
        <v>0</v>
      </c>
      <c r="EF93" s="111">
        <f t="shared" si="162"/>
        <v>0</v>
      </c>
      <c r="EG93" s="110">
        <v>0</v>
      </c>
      <c r="EH93" s="111">
        <f t="shared" si="163"/>
        <v>0</v>
      </c>
      <c r="EI93" s="110">
        <v>0</v>
      </c>
      <c r="EJ93" s="111">
        <f t="shared" si="164"/>
        <v>0</v>
      </c>
      <c r="EK93" s="110">
        <v>0</v>
      </c>
      <c r="EL93" s="111">
        <f t="shared" si="165"/>
        <v>0</v>
      </c>
      <c r="EM93" s="110">
        <v>0</v>
      </c>
      <c r="EN93" s="111">
        <f t="shared" si="166"/>
        <v>0</v>
      </c>
      <c r="EO93" s="110">
        <v>0</v>
      </c>
      <c r="EP93" s="111">
        <f t="shared" si="167"/>
        <v>0</v>
      </c>
      <c r="EQ93" s="110">
        <v>2</v>
      </c>
      <c r="ER93" s="111">
        <f t="shared" si="168"/>
        <v>1.1365573677331362</v>
      </c>
      <c r="ES93" s="110">
        <v>1</v>
      </c>
      <c r="ET93" s="111">
        <f t="shared" si="169"/>
        <v>0.42028814955533517</v>
      </c>
      <c r="EU93" s="110">
        <v>1</v>
      </c>
      <c r="EV93" s="111">
        <f t="shared" si="170"/>
        <v>2.3155652294725142</v>
      </c>
      <c r="EW93" s="110">
        <v>2</v>
      </c>
      <c r="EX93" s="111">
        <f t="shared" si="171"/>
        <v>0.69067689789378084</v>
      </c>
      <c r="EY93" s="110">
        <v>0</v>
      </c>
      <c r="EZ93" s="111">
        <f t="shared" si="172"/>
        <v>0</v>
      </c>
      <c r="FA93" s="110">
        <v>0</v>
      </c>
      <c r="FB93" s="111">
        <f t="shared" si="173"/>
        <v>0</v>
      </c>
      <c r="FC93" s="110">
        <v>0</v>
      </c>
      <c r="FD93" s="111">
        <f t="shared" si="189"/>
        <v>0</v>
      </c>
      <c r="FE93" s="110">
        <f t="shared" si="175"/>
        <v>21</v>
      </c>
      <c r="FF93" s="111">
        <f t="shared" si="189"/>
        <v>0.3158338329022452</v>
      </c>
      <c r="FG93" s="57">
        <f t="shared" si="176"/>
        <v>16</v>
      </c>
      <c r="FH93" s="111">
        <f t="shared" si="189"/>
        <v>0.31922453974804404</v>
      </c>
      <c r="FJ93" s="59" t="s">
        <v>1865</v>
      </c>
      <c r="FK93" s="60">
        <f t="shared" si="177"/>
        <v>0</v>
      </c>
      <c r="FL93" s="61">
        <f t="shared" si="178"/>
        <v>0</v>
      </c>
      <c r="FN93" s="60">
        <f t="shared" si="179"/>
        <v>0</v>
      </c>
      <c r="FO93" s="61">
        <f t="shared" si="180"/>
        <v>0</v>
      </c>
      <c r="FQ93" s="68" t="str">
        <f t="shared" si="181"/>
        <v/>
      </c>
    </row>
    <row r="94" spans="1:185" ht="14.25" customHeight="1">
      <c r="A94" s="55">
        <v>91</v>
      </c>
      <c r="B94" s="109" t="s">
        <v>1866</v>
      </c>
      <c r="C94" s="110">
        <v>0</v>
      </c>
      <c r="D94" s="111">
        <f t="shared" si="187"/>
        <v>0</v>
      </c>
      <c r="E94" s="110">
        <v>0</v>
      </c>
      <c r="F94" s="111">
        <f t="shared" si="187"/>
        <v>0</v>
      </c>
      <c r="G94" s="110">
        <v>0</v>
      </c>
      <c r="H94" s="111">
        <f t="shared" si="99"/>
        <v>0</v>
      </c>
      <c r="I94" s="110">
        <v>0</v>
      </c>
      <c r="J94" s="111">
        <f t="shared" si="100"/>
        <v>0</v>
      </c>
      <c r="K94" s="110">
        <v>9</v>
      </c>
      <c r="L94" s="111">
        <f t="shared" si="101"/>
        <v>23.180940115904701</v>
      </c>
      <c r="M94" s="110">
        <v>7</v>
      </c>
      <c r="N94" s="111">
        <f t="shared" si="102"/>
        <v>12.371206899598819</v>
      </c>
      <c r="O94" s="110">
        <v>7</v>
      </c>
      <c r="P94" s="111">
        <f t="shared" si="103"/>
        <v>6.6300435688577375</v>
      </c>
      <c r="Q94" s="110">
        <v>0</v>
      </c>
      <c r="R94" s="111">
        <f t="shared" si="104"/>
        <v>0</v>
      </c>
      <c r="S94" s="110">
        <v>0</v>
      </c>
      <c r="T94" s="111">
        <f t="shared" si="105"/>
        <v>0</v>
      </c>
      <c r="U94" s="110">
        <v>0</v>
      </c>
      <c r="V94" s="111">
        <f t="shared" si="106"/>
        <v>0</v>
      </c>
      <c r="W94" s="110">
        <v>0</v>
      </c>
      <c r="X94" s="111">
        <f t="shared" si="107"/>
        <v>0</v>
      </c>
      <c r="Y94" s="110">
        <v>0</v>
      </c>
      <c r="Z94" s="111">
        <f t="shared" si="108"/>
        <v>0</v>
      </c>
      <c r="AA94" s="110">
        <v>0</v>
      </c>
      <c r="AB94" s="111">
        <f t="shared" si="109"/>
        <v>0</v>
      </c>
      <c r="AC94" s="110">
        <v>0</v>
      </c>
      <c r="AD94" s="111">
        <f t="shared" si="110"/>
        <v>0</v>
      </c>
      <c r="AE94" s="110">
        <v>0</v>
      </c>
      <c r="AF94" s="111">
        <f t="shared" si="111"/>
        <v>0</v>
      </c>
      <c r="AG94" s="110">
        <v>0</v>
      </c>
      <c r="AH94" s="111">
        <f t="shared" si="112"/>
        <v>0</v>
      </c>
      <c r="AI94" s="110">
        <v>0</v>
      </c>
      <c r="AJ94" s="111">
        <f t="shared" si="113"/>
        <v>0</v>
      </c>
      <c r="AK94" s="110">
        <v>0</v>
      </c>
      <c r="AL94" s="111">
        <f t="shared" si="114"/>
        <v>0</v>
      </c>
      <c r="AM94" s="110">
        <v>16</v>
      </c>
      <c r="AN94" s="111">
        <f t="shared" si="115"/>
        <v>33.074251695055402</v>
      </c>
      <c r="AO94" s="110">
        <v>0</v>
      </c>
      <c r="AP94" s="111">
        <f t="shared" si="116"/>
        <v>0</v>
      </c>
      <c r="AQ94" s="110">
        <v>0</v>
      </c>
      <c r="AR94" s="111">
        <f t="shared" si="117"/>
        <v>0</v>
      </c>
      <c r="AS94" s="110">
        <v>0</v>
      </c>
      <c r="AT94" s="111">
        <f t="shared" si="118"/>
        <v>0</v>
      </c>
      <c r="AU94" s="110">
        <v>0</v>
      </c>
      <c r="AV94" s="111">
        <f t="shared" si="119"/>
        <v>0</v>
      </c>
      <c r="AW94" s="110">
        <v>0</v>
      </c>
      <c r="AX94" s="111">
        <f t="shared" si="120"/>
        <v>0</v>
      </c>
      <c r="AY94" s="110">
        <v>3</v>
      </c>
      <c r="AZ94" s="111">
        <f t="shared" si="121"/>
        <v>2.4715361420968511</v>
      </c>
      <c r="BA94" s="110">
        <v>0</v>
      </c>
      <c r="BB94" s="111">
        <f t="shared" si="122"/>
        <v>0</v>
      </c>
      <c r="BC94" s="110">
        <v>2</v>
      </c>
      <c r="BD94" s="111">
        <f t="shared" si="123"/>
        <v>0.74209299909464654</v>
      </c>
      <c r="BE94" s="110">
        <v>0</v>
      </c>
      <c r="BF94" s="111">
        <f t="shared" si="124"/>
        <v>0</v>
      </c>
      <c r="BG94" s="110">
        <v>0</v>
      </c>
      <c r="BH94" s="111">
        <f t="shared" si="125"/>
        <v>0</v>
      </c>
      <c r="BI94" s="110">
        <v>0</v>
      </c>
      <c r="BJ94" s="111">
        <f t="shared" si="126"/>
        <v>0</v>
      </c>
      <c r="BK94" s="110">
        <v>2</v>
      </c>
      <c r="BL94" s="111">
        <f t="shared" si="127"/>
        <v>2.0764766344466707</v>
      </c>
      <c r="BM94" s="110">
        <v>0</v>
      </c>
      <c r="BN94" s="111">
        <f t="shared" si="128"/>
        <v>0</v>
      </c>
      <c r="BO94" s="110">
        <v>0</v>
      </c>
      <c r="BP94" s="111">
        <f t="shared" si="129"/>
        <v>0</v>
      </c>
      <c r="BQ94" s="110">
        <v>0</v>
      </c>
      <c r="BR94" s="111">
        <f t="shared" si="130"/>
        <v>0</v>
      </c>
      <c r="BS94" s="110">
        <v>16</v>
      </c>
      <c r="BT94" s="111">
        <f t="shared" si="131"/>
        <v>9.7158124848190432</v>
      </c>
      <c r="BU94" s="110">
        <v>0</v>
      </c>
      <c r="BV94" s="111">
        <f t="shared" si="132"/>
        <v>0</v>
      </c>
      <c r="BW94" s="110">
        <v>0</v>
      </c>
      <c r="BX94" s="111">
        <f t="shared" si="188"/>
        <v>0</v>
      </c>
      <c r="BY94" s="110">
        <v>0</v>
      </c>
      <c r="BZ94" s="111">
        <f t="shared" si="188"/>
        <v>0</v>
      </c>
      <c r="CA94" s="110">
        <v>0</v>
      </c>
      <c r="CB94" s="111">
        <f t="shared" si="134"/>
        <v>0</v>
      </c>
      <c r="CC94" s="110">
        <v>0</v>
      </c>
      <c r="CD94" s="111">
        <f t="shared" si="135"/>
        <v>0</v>
      </c>
      <c r="CE94" s="110">
        <v>3</v>
      </c>
      <c r="CF94" s="111">
        <f t="shared" si="136"/>
        <v>30.800821355236142</v>
      </c>
      <c r="CG94" s="110">
        <v>0</v>
      </c>
      <c r="CH94" s="111">
        <f t="shared" si="137"/>
        <v>0</v>
      </c>
      <c r="CI94" s="110">
        <v>0</v>
      </c>
      <c r="CJ94" s="111">
        <f t="shared" si="138"/>
        <v>0</v>
      </c>
      <c r="CK94" s="110">
        <v>1</v>
      </c>
      <c r="CL94" s="111">
        <f t="shared" si="139"/>
        <v>0.58872012245378547</v>
      </c>
      <c r="CM94" s="110">
        <v>0</v>
      </c>
      <c r="CN94" s="111">
        <f t="shared" si="140"/>
        <v>0</v>
      </c>
      <c r="CO94" s="110">
        <v>0</v>
      </c>
      <c r="CP94" s="111">
        <f t="shared" si="141"/>
        <v>0</v>
      </c>
      <c r="CQ94" s="110">
        <v>1</v>
      </c>
      <c r="CR94" s="111">
        <f t="shared" si="142"/>
        <v>2.0318595578673602</v>
      </c>
      <c r="CS94" s="110">
        <v>0</v>
      </c>
      <c r="CT94" s="111">
        <f t="shared" si="143"/>
        <v>0</v>
      </c>
      <c r="CU94" s="110">
        <v>1</v>
      </c>
      <c r="CV94" s="111">
        <f t="shared" si="144"/>
        <v>0.50510152540660669</v>
      </c>
      <c r="CW94" s="110">
        <v>0</v>
      </c>
      <c r="CX94" s="111">
        <f t="shared" si="145"/>
        <v>0</v>
      </c>
      <c r="CY94" s="110">
        <v>0</v>
      </c>
      <c r="CZ94" s="111">
        <f t="shared" si="146"/>
        <v>0</v>
      </c>
      <c r="DA94" s="110">
        <v>0</v>
      </c>
      <c r="DB94" s="111">
        <f t="shared" si="147"/>
        <v>0</v>
      </c>
      <c r="DC94" s="110">
        <v>25</v>
      </c>
      <c r="DD94" s="111">
        <f t="shared" si="148"/>
        <v>14.804725668433365</v>
      </c>
      <c r="DE94" s="110">
        <v>0</v>
      </c>
      <c r="DF94" s="111">
        <f t="shared" si="149"/>
        <v>0</v>
      </c>
      <c r="DG94" s="110">
        <v>0</v>
      </c>
      <c r="DH94" s="111">
        <f t="shared" si="150"/>
        <v>0</v>
      </c>
      <c r="DI94" s="110">
        <v>0</v>
      </c>
      <c r="DJ94" s="111">
        <f t="shared" si="151"/>
        <v>0</v>
      </c>
      <c r="DK94" s="110">
        <v>0</v>
      </c>
      <c r="DL94" s="111">
        <f t="shared" si="152"/>
        <v>0</v>
      </c>
      <c r="DM94" s="110">
        <v>0</v>
      </c>
      <c r="DN94" s="111">
        <f t="shared" si="153"/>
        <v>0</v>
      </c>
      <c r="DO94" s="110">
        <v>30</v>
      </c>
      <c r="DP94" s="111">
        <f t="shared" si="154"/>
        <v>26.763729793384009</v>
      </c>
      <c r="DQ94" s="110">
        <v>0</v>
      </c>
      <c r="DR94" s="111">
        <f t="shared" si="155"/>
        <v>0</v>
      </c>
      <c r="DS94" s="110">
        <v>6</v>
      </c>
      <c r="DT94" s="111">
        <f t="shared" si="156"/>
        <v>196.46365422396855</v>
      </c>
      <c r="DU94" s="110">
        <v>6</v>
      </c>
      <c r="DV94" s="111">
        <f t="shared" si="157"/>
        <v>19.701198489574782</v>
      </c>
      <c r="DW94" s="110">
        <v>0</v>
      </c>
      <c r="DX94" s="111">
        <f t="shared" si="158"/>
        <v>0</v>
      </c>
      <c r="DY94" s="110">
        <v>0</v>
      </c>
      <c r="DZ94" s="111">
        <f t="shared" si="159"/>
        <v>0</v>
      </c>
      <c r="EA94" s="110">
        <v>4</v>
      </c>
      <c r="EB94" s="111">
        <f t="shared" si="160"/>
        <v>35.819826273842573</v>
      </c>
      <c r="EC94" s="110">
        <v>0</v>
      </c>
      <c r="ED94" s="111">
        <f t="shared" si="161"/>
        <v>0</v>
      </c>
      <c r="EE94" s="110">
        <v>0</v>
      </c>
      <c r="EF94" s="111">
        <f t="shared" si="162"/>
        <v>0</v>
      </c>
      <c r="EG94" s="110">
        <v>1</v>
      </c>
      <c r="EH94" s="111">
        <f t="shared" si="163"/>
        <v>16.466326362588507</v>
      </c>
      <c r="EI94" s="110">
        <v>0</v>
      </c>
      <c r="EJ94" s="111">
        <f t="shared" si="164"/>
        <v>0</v>
      </c>
      <c r="EK94" s="110">
        <v>0</v>
      </c>
      <c r="EL94" s="111">
        <f t="shared" si="165"/>
        <v>0</v>
      </c>
      <c r="EM94" s="110">
        <v>0</v>
      </c>
      <c r="EN94" s="111">
        <f t="shared" si="166"/>
        <v>0</v>
      </c>
      <c r="EO94" s="110">
        <v>0</v>
      </c>
      <c r="EP94" s="111">
        <f t="shared" si="167"/>
        <v>0</v>
      </c>
      <c r="EQ94" s="110">
        <v>0</v>
      </c>
      <c r="ER94" s="111">
        <f t="shared" si="168"/>
        <v>0</v>
      </c>
      <c r="ES94" s="110">
        <v>0</v>
      </c>
      <c r="ET94" s="111">
        <f t="shared" si="169"/>
        <v>0</v>
      </c>
      <c r="EU94" s="110">
        <v>4</v>
      </c>
      <c r="EV94" s="111">
        <f t="shared" si="170"/>
        <v>9.2622609178900568</v>
      </c>
      <c r="EW94" s="110">
        <v>0</v>
      </c>
      <c r="EX94" s="111">
        <f t="shared" si="171"/>
        <v>0</v>
      </c>
      <c r="EY94" s="110">
        <v>0</v>
      </c>
      <c r="EZ94" s="111">
        <f t="shared" si="172"/>
        <v>0</v>
      </c>
      <c r="FA94" s="110">
        <v>0</v>
      </c>
      <c r="FB94" s="111">
        <f t="shared" si="173"/>
        <v>0</v>
      </c>
      <c r="FC94" s="110">
        <v>0</v>
      </c>
      <c r="FD94" s="111">
        <f t="shared" si="189"/>
        <v>0</v>
      </c>
      <c r="FE94" s="110">
        <f t="shared" si="175"/>
        <v>144</v>
      </c>
      <c r="FF94" s="111">
        <f t="shared" si="189"/>
        <v>2.1657177113296813</v>
      </c>
      <c r="FG94" s="57">
        <f t="shared" si="176"/>
        <v>82</v>
      </c>
      <c r="FH94" s="111">
        <f t="shared" si="189"/>
        <v>1.6360257662087256</v>
      </c>
      <c r="FJ94" s="59" t="s">
        <v>1866</v>
      </c>
      <c r="FK94" s="60">
        <f t="shared" si="177"/>
        <v>0</v>
      </c>
      <c r="FL94" s="61">
        <f t="shared" si="178"/>
        <v>0</v>
      </c>
      <c r="FN94" s="60">
        <f t="shared" si="179"/>
        <v>0</v>
      </c>
      <c r="FO94" s="61">
        <f t="shared" si="180"/>
        <v>0</v>
      </c>
      <c r="FQ94" s="68" t="str">
        <f t="shared" si="181"/>
        <v/>
      </c>
    </row>
    <row r="95" spans="1:185" ht="14.25" customHeight="1">
      <c r="A95" s="55">
        <v>92</v>
      </c>
      <c r="B95" s="109" t="s">
        <v>1867</v>
      </c>
      <c r="C95" s="110">
        <v>0</v>
      </c>
      <c r="D95" s="111">
        <f t="shared" si="187"/>
        <v>0</v>
      </c>
      <c r="E95" s="110">
        <v>0</v>
      </c>
      <c r="F95" s="111">
        <f t="shared" si="187"/>
        <v>0</v>
      </c>
      <c r="G95" s="110">
        <v>0</v>
      </c>
      <c r="H95" s="111">
        <f t="shared" si="99"/>
        <v>0</v>
      </c>
      <c r="I95" s="110">
        <v>0</v>
      </c>
      <c r="J95" s="111">
        <f t="shared" si="100"/>
        <v>0</v>
      </c>
      <c r="K95" s="110">
        <v>0</v>
      </c>
      <c r="L95" s="111">
        <f t="shared" si="101"/>
        <v>0</v>
      </c>
      <c r="M95" s="110">
        <v>0</v>
      </c>
      <c r="N95" s="111">
        <f t="shared" si="102"/>
        <v>0</v>
      </c>
      <c r="O95" s="110">
        <v>0</v>
      </c>
      <c r="P95" s="111">
        <f t="shared" si="103"/>
        <v>0</v>
      </c>
      <c r="Q95" s="110">
        <v>0</v>
      </c>
      <c r="R95" s="111">
        <f t="shared" si="104"/>
        <v>0</v>
      </c>
      <c r="S95" s="110">
        <v>0</v>
      </c>
      <c r="T95" s="111">
        <f t="shared" si="105"/>
        <v>0</v>
      </c>
      <c r="U95" s="110">
        <v>0</v>
      </c>
      <c r="V95" s="111">
        <f t="shared" si="106"/>
        <v>0</v>
      </c>
      <c r="W95" s="110">
        <v>0</v>
      </c>
      <c r="X95" s="111">
        <f t="shared" si="107"/>
        <v>0</v>
      </c>
      <c r="Y95" s="110">
        <v>0</v>
      </c>
      <c r="Z95" s="111">
        <f t="shared" si="108"/>
        <v>0</v>
      </c>
      <c r="AA95" s="110">
        <v>0</v>
      </c>
      <c r="AB95" s="111">
        <f t="shared" si="109"/>
        <v>0</v>
      </c>
      <c r="AC95" s="110">
        <v>0</v>
      </c>
      <c r="AD95" s="111">
        <f t="shared" si="110"/>
        <v>0</v>
      </c>
      <c r="AE95" s="110">
        <v>0</v>
      </c>
      <c r="AF95" s="111">
        <f t="shared" si="111"/>
        <v>0</v>
      </c>
      <c r="AG95" s="110">
        <v>0</v>
      </c>
      <c r="AH95" s="111">
        <f t="shared" si="112"/>
        <v>0</v>
      </c>
      <c r="AI95" s="110">
        <v>0</v>
      </c>
      <c r="AJ95" s="111">
        <f t="shared" si="113"/>
        <v>0</v>
      </c>
      <c r="AK95" s="110">
        <v>0</v>
      </c>
      <c r="AL95" s="111">
        <f t="shared" si="114"/>
        <v>0</v>
      </c>
      <c r="AM95" s="110">
        <v>0</v>
      </c>
      <c r="AN95" s="111">
        <f t="shared" si="115"/>
        <v>0</v>
      </c>
      <c r="AO95" s="110">
        <v>0</v>
      </c>
      <c r="AP95" s="111">
        <f t="shared" si="116"/>
        <v>0</v>
      </c>
      <c r="AQ95" s="110">
        <v>0</v>
      </c>
      <c r="AR95" s="111">
        <f t="shared" si="117"/>
        <v>0</v>
      </c>
      <c r="AS95" s="110">
        <v>0</v>
      </c>
      <c r="AT95" s="111">
        <f t="shared" si="118"/>
        <v>0</v>
      </c>
      <c r="AU95" s="110">
        <v>0</v>
      </c>
      <c r="AV95" s="111">
        <f t="shared" si="119"/>
        <v>0</v>
      </c>
      <c r="AW95" s="110">
        <v>0</v>
      </c>
      <c r="AX95" s="111">
        <f t="shared" si="120"/>
        <v>0</v>
      </c>
      <c r="AY95" s="110">
        <v>0</v>
      </c>
      <c r="AZ95" s="111">
        <f t="shared" si="121"/>
        <v>0</v>
      </c>
      <c r="BA95" s="110">
        <v>0</v>
      </c>
      <c r="BB95" s="111">
        <f t="shared" si="122"/>
        <v>0</v>
      </c>
      <c r="BC95" s="110">
        <v>0</v>
      </c>
      <c r="BD95" s="111">
        <f t="shared" si="123"/>
        <v>0</v>
      </c>
      <c r="BE95" s="110">
        <v>0</v>
      </c>
      <c r="BF95" s="111">
        <f t="shared" si="124"/>
        <v>0</v>
      </c>
      <c r="BG95" s="110">
        <v>0</v>
      </c>
      <c r="BH95" s="111">
        <f t="shared" si="125"/>
        <v>0</v>
      </c>
      <c r="BI95" s="110">
        <v>0</v>
      </c>
      <c r="BJ95" s="111">
        <f t="shared" si="126"/>
        <v>0</v>
      </c>
      <c r="BK95" s="110">
        <v>0</v>
      </c>
      <c r="BL95" s="111">
        <f t="shared" si="127"/>
        <v>0</v>
      </c>
      <c r="BM95" s="110">
        <v>0</v>
      </c>
      <c r="BN95" s="111">
        <f t="shared" si="128"/>
        <v>0</v>
      </c>
      <c r="BO95" s="110">
        <v>0</v>
      </c>
      <c r="BP95" s="111">
        <f t="shared" si="129"/>
        <v>0</v>
      </c>
      <c r="BQ95" s="110">
        <v>0</v>
      </c>
      <c r="BR95" s="111">
        <f t="shared" si="130"/>
        <v>0</v>
      </c>
      <c r="BS95" s="110">
        <v>0</v>
      </c>
      <c r="BT95" s="111">
        <f t="shared" si="131"/>
        <v>0</v>
      </c>
      <c r="BU95" s="110">
        <v>0</v>
      </c>
      <c r="BV95" s="111">
        <f t="shared" si="132"/>
        <v>0</v>
      </c>
      <c r="BW95" s="110">
        <v>0</v>
      </c>
      <c r="BX95" s="111">
        <f t="shared" si="188"/>
        <v>0</v>
      </c>
      <c r="BY95" s="110">
        <v>0</v>
      </c>
      <c r="BZ95" s="111">
        <f t="shared" si="188"/>
        <v>0</v>
      </c>
      <c r="CA95" s="110">
        <v>0</v>
      </c>
      <c r="CB95" s="111">
        <f t="shared" si="134"/>
        <v>0</v>
      </c>
      <c r="CC95" s="110">
        <v>0</v>
      </c>
      <c r="CD95" s="111">
        <f t="shared" si="135"/>
        <v>0</v>
      </c>
      <c r="CE95" s="110">
        <v>0</v>
      </c>
      <c r="CF95" s="111">
        <f t="shared" si="136"/>
        <v>0</v>
      </c>
      <c r="CG95" s="110">
        <v>0</v>
      </c>
      <c r="CH95" s="111">
        <f t="shared" si="137"/>
        <v>0</v>
      </c>
      <c r="CI95" s="110">
        <v>0</v>
      </c>
      <c r="CJ95" s="111">
        <f t="shared" si="138"/>
        <v>0</v>
      </c>
      <c r="CK95" s="110">
        <v>0</v>
      </c>
      <c r="CL95" s="111">
        <f t="shared" si="139"/>
        <v>0</v>
      </c>
      <c r="CM95" s="110">
        <v>0</v>
      </c>
      <c r="CN95" s="111">
        <f t="shared" si="140"/>
        <v>0</v>
      </c>
      <c r="CO95" s="110">
        <v>1</v>
      </c>
      <c r="CP95" s="111">
        <f t="shared" si="141"/>
        <v>1.8104462750067891</v>
      </c>
      <c r="CQ95" s="110">
        <v>0</v>
      </c>
      <c r="CR95" s="111">
        <f t="shared" si="142"/>
        <v>0</v>
      </c>
      <c r="CS95" s="110">
        <v>0</v>
      </c>
      <c r="CT95" s="111">
        <f t="shared" si="143"/>
        <v>0</v>
      </c>
      <c r="CU95" s="110">
        <v>0</v>
      </c>
      <c r="CV95" s="111">
        <f t="shared" si="144"/>
        <v>0</v>
      </c>
      <c r="CW95" s="110">
        <v>0</v>
      </c>
      <c r="CX95" s="111">
        <f t="shared" si="145"/>
        <v>0</v>
      </c>
      <c r="CY95" s="110">
        <v>0</v>
      </c>
      <c r="CZ95" s="111">
        <f t="shared" si="146"/>
        <v>0</v>
      </c>
      <c r="DA95" s="110">
        <v>0</v>
      </c>
      <c r="DB95" s="111">
        <f t="shared" si="147"/>
        <v>0</v>
      </c>
      <c r="DC95" s="110">
        <v>0</v>
      </c>
      <c r="DD95" s="111">
        <f t="shared" si="148"/>
        <v>0</v>
      </c>
      <c r="DE95" s="110">
        <v>0</v>
      </c>
      <c r="DF95" s="111">
        <f t="shared" si="149"/>
        <v>0</v>
      </c>
      <c r="DG95" s="110">
        <v>0</v>
      </c>
      <c r="DH95" s="111">
        <f t="shared" si="150"/>
        <v>0</v>
      </c>
      <c r="DI95" s="110">
        <v>0</v>
      </c>
      <c r="DJ95" s="111">
        <f t="shared" si="151"/>
        <v>0</v>
      </c>
      <c r="DK95" s="110">
        <v>0</v>
      </c>
      <c r="DL95" s="111">
        <f t="shared" si="152"/>
        <v>0</v>
      </c>
      <c r="DM95" s="110">
        <v>0</v>
      </c>
      <c r="DN95" s="111">
        <f t="shared" si="153"/>
        <v>0</v>
      </c>
      <c r="DO95" s="110">
        <v>0</v>
      </c>
      <c r="DP95" s="111">
        <f t="shared" si="154"/>
        <v>0</v>
      </c>
      <c r="DQ95" s="110">
        <v>0</v>
      </c>
      <c r="DR95" s="111">
        <f t="shared" si="155"/>
        <v>0</v>
      </c>
      <c r="DS95" s="110">
        <v>0</v>
      </c>
      <c r="DT95" s="111">
        <f t="shared" si="156"/>
        <v>0</v>
      </c>
      <c r="DU95" s="110">
        <v>0</v>
      </c>
      <c r="DV95" s="111">
        <f t="shared" si="157"/>
        <v>0</v>
      </c>
      <c r="DW95" s="110">
        <v>0</v>
      </c>
      <c r="DX95" s="111">
        <f t="shared" si="158"/>
        <v>0</v>
      </c>
      <c r="DY95" s="110">
        <v>1</v>
      </c>
      <c r="DZ95" s="111">
        <f t="shared" si="159"/>
        <v>0.87458457232814424</v>
      </c>
      <c r="EA95" s="110">
        <v>0</v>
      </c>
      <c r="EB95" s="111">
        <f t="shared" si="160"/>
        <v>0</v>
      </c>
      <c r="EC95" s="110">
        <v>0</v>
      </c>
      <c r="ED95" s="111">
        <f t="shared" si="161"/>
        <v>0</v>
      </c>
      <c r="EE95" s="110">
        <v>0</v>
      </c>
      <c r="EF95" s="111">
        <f t="shared" si="162"/>
        <v>0</v>
      </c>
      <c r="EG95" s="110">
        <v>0</v>
      </c>
      <c r="EH95" s="111">
        <f t="shared" si="163"/>
        <v>0</v>
      </c>
      <c r="EI95" s="110">
        <v>0</v>
      </c>
      <c r="EJ95" s="111">
        <f t="shared" si="164"/>
        <v>0</v>
      </c>
      <c r="EK95" s="110">
        <v>0</v>
      </c>
      <c r="EL95" s="111">
        <f t="shared" si="165"/>
        <v>0</v>
      </c>
      <c r="EM95" s="110">
        <v>0</v>
      </c>
      <c r="EN95" s="111">
        <f t="shared" si="166"/>
        <v>0</v>
      </c>
      <c r="EO95" s="110">
        <v>0</v>
      </c>
      <c r="EP95" s="111">
        <f t="shared" si="167"/>
        <v>0</v>
      </c>
      <c r="EQ95" s="110">
        <v>0</v>
      </c>
      <c r="ER95" s="111">
        <f t="shared" si="168"/>
        <v>0</v>
      </c>
      <c r="ES95" s="110">
        <v>0</v>
      </c>
      <c r="ET95" s="111">
        <f t="shared" si="169"/>
        <v>0</v>
      </c>
      <c r="EU95" s="110">
        <v>0</v>
      </c>
      <c r="EV95" s="111">
        <f t="shared" si="170"/>
        <v>0</v>
      </c>
      <c r="EW95" s="110">
        <v>0</v>
      </c>
      <c r="EX95" s="111">
        <f t="shared" si="171"/>
        <v>0</v>
      </c>
      <c r="EY95" s="110">
        <v>1</v>
      </c>
      <c r="EZ95" s="111">
        <f t="shared" si="172"/>
        <v>1.003794342615085</v>
      </c>
      <c r="FA95" s="110">
        <v>1</v>
      </c>
      <c r="FB95" s="111">
        <f t="shared" si="173"/>
        <v>0.62960001511040031</v>
      </c>
      <c r="FC95" s="110">
        <v>0</v>
      </c>
      <c r="FD95" s="111">
        <f t="shared" si="189"/>
        <v>0</v>
      </c>
      <c r="FE95" s="110">
        <f t="shared" si="175"/>
        <v>4</v>
      </c>
      <c r="FF95" s="111">
        <f t="shared" si="189"/>
        <v>6.0158825314713379E-2</v>
      </c>
      <c r="FG95" s="57">
        <f t="shared" si="176"/>
        <v>3</v>
      </c>
      <c r="FH95" s="111">
        <f t="shared" si="189"/>
        <v>5.9854601202758255E-2</v>
      </c>
      <c r="FJ95" s="59" t="s">
        <v>1867</v>
      </c>
      <c r="FK95" s="60">
        <f t="shared" si="177"/>
        <v>0</v>
      </c>
      <c r="FL95" s="61">
        <f t="shared" si="178"/>
        <v>0</v>
      </c>
      <c r="FN95" s="60">
        <f t="shared" si="179"/>
        <v>0</v>
      </c>
      <c r="FO95" s="61">
        <f t="shared" si="180"/>
        <v>0</v>
      </c>
      <c r="FQ95" s="68" t="str">
        <f t="shared" si="181"/>
        <v/>
      </c>
    </row>
    <row r="96" spans="1:185" ht="14.25" customHeight="1">
      <c r="A96" s="55">
        <v>93</v>
      </c>
      <c r="B96" s="109" t="s">
        <v>1868</v>
      </c>
      <c r="C96" s="110">
        <v>0</v>
      </c>
      <c r="D96" s="111">
        <f t="shared" si="187"/>
        <v>0</v>
      </c>
      <c r="E96" s="110">
        <v>0</v>
      </c>
      <c r="F96" s="111">
        <f t="shared" si="187"/>
        <v>0</v>
      </c>
      <c r="G96" s="110">
        <v>1</v>
      </c>
      <c r="H96" s="111">
        <f t="shared" si="99"/>
        <v>0.88352491098486519</v>
      </c>
      <c r="I96" s="110">
        <v>0</v>
      </c>
      <c r="J96" s="111">
        <f t="shared" si="100"/>
        <v>0</v>
      </c>
      <c r="K96" s="110">
        <v>0</v>
      </c>
      <c r="L96" s="111">
        <f t="shared" si="101"/>
        <v>0</v>
      </c>
      <c r="M96" s="110">
        <v>2</v>
      </c>
      <c r="N96" s="111">
        <f t="shared" si="102"/>
        <v>3.5346305427425198</v>
      </c>
      <c r="O96" s="110">
        <v>0</v>
      </c>
      <c r="P96" s="111">
        <f t="shared" si="103"/>
        <v>0</v>
      </c>
      <c r="Q96" s="110">
        <v>0</v>
      </c>
      <c r="R96" s="111">
        <f t="shared" si="104"/>
        <v>0</v>
      </c>
      <c r="S96" s="110">
        <v>0</v>
      </c>
      <c r="T96" s="111">
        <f t="shared" si="105"/>
        <v>0</v>
      </c>
      <c r="U96" s="110">
        <v>0</v>
      </c>
      <c r="V96" s="111">
        <f t="shared" si="106"/>
        <v>0</v>
      </c>
      <c r="W96" s="110">
        <v>0</v>
      </c>
      <c r="X96" s="111">
        <f t="shared" si="107"/>
        <v>0</v>
      </c>
      <c r="Y96" s="110">
        <v>1</v>
      </c>
      <c r="Z96" s="111">
        <f t="shared" si="108"/>
        <v>2.6481648217785074</v>
      </c>
      <c r="AA96" s="110">
        <v>0</v>
      </c>
      <c r="AB96" s="111">
        <f t="shared" si="109"/>
        <v>0</v>
      </c>
      <c r="AC96" s="110">
        <v>0</v>
      </c>
      <c r="AD96" s="111">
        <f t="shared" si="110"/>
        <v>0</v>
      </c>
      <c r="AE96" s="110">
        <v>0</v>
      </c>
      <c r="AF96" s="111">
        <f t="shared" si="111"/>
        <v>0</v>
      </c>
      <c r="AG96" s="110">
        <v>0</v>
      </c>
      <c r="AH96" s="111">
        <f t="shared" si="112"/>
        <v>0</v>
      </c>
      <c r="AI96" s="110">
        <v>0</v>
      </c>
      <c r="AJ96" s="111">
        <f t="shared" si="113"/>
        <v>0</v>
      </c>
      <c r="AK96" s="110">
        <v>1</v>
      </c>
      <c r="AL96" s="111">
        <f t="shared" si="114"/>
        <v>0.61538082842567121</v>
      </c>
      <c r="AM96" s="110">
        <v>0</v>
      </c>
      <c r="AN96" s="111">
        <f t="shared" si="115"/>
        <v>0</v>
      </c>
      <c r="AO96" s="110">
        <v>0</v>
      </c>
      <c r="AP96" s="111">
        <f t="shared" si="116"/>
        <v>0</v>
      </c>
      <c r="AQ96" s="110">
        <v>1</v>
      </c>
      <c r="AR96" s="111">
        <f t="shared" si="117"/>
        <v>9.5803793830235673</v>
      </c>
      <c r="AS96" s="110">
        <v>0</v>
      </c>
      <c r="AT96" s="111">
        <f t="shared" si="118"/>
        <v>0</v>
      </c>
      <c r="AU96" s="110">
        <v>2</v>
      </c>
      <c r="AV96" s="111">
        <f t="shared" si="119"/>
        <v>10.225471649879852</v>
      </c>
      <c r="AW96" s="110">
        <v>1</v>
      </c>
      <c r="AX96" s="111">
        <f t="shared" si="120"/>
        <v>4.037956793862306</v>
      </c>
      <c r="AY96" s="110">
        <v>1</v>
      </c>
      <c r="AZ96" s="111">
        <f t="shared" si="121"/>
        <v>0.82384538069895041</v>
      </c>
      <c r="BA96" s="110">
        <v>0</v>
      </c>
      <c r="BB96" s="111">
        <f t="shared" si="122"/>
        <v>0</v>
      </c>
      <c r="BC96" s="110">
        <v>0</v>
      </c>
      <c r="BD96" s="111">
        <f t="shared" si="123"/>
        <v>0</v>
      </c>
      <c r="BE96" s="110">
        <v>2</v>
      </c>
      <c r="BF96" s="111">
        <f t="shared" si="124"/>
        <v>2.9946395951247267</v>
      </c>
      <c r="BG96" s="110">
        <v>0</v>
      </c>
      <c r="BH96" s="111">
        <f t="shared" si="125"/>
        <v>0</v>
      </c>
      <c r="BI96" s="110">
        <v>0</v>
      </c>
      <c r="BJ96" s="111">
        <f t="shared" si="126"/>
        <v>0</v>
      </c>
      <c r="BK96" s="110">
        <v>3</v>
      </c>
      <c r="BL96" s="111">
        <f t="shared" si="127"/>
        <v>3.1147149516700066</v>
      </c>
      <c r="BM96" s="110">
        <v>1</v>
      </c>
      <c r="BN96" s="111">
        <f t="shared" si="128"/>
        <v>5.0097690496468115</v>
      </c>
      <c r="BO96" s="110">
        <v>2</v>
      </c>
      <c r="BP96" s="111">
        <f t="shared" si="129"/>
        <v>0.82055321697888717</v>
      </c>
      <c r="BQ96" s="110">
        <v>1</v>
      </c>
      <c r="BR96" s="111">
        <f t="shared" si="130"/>
        <v>5.8896283644502034</v>
      </c>
      <c r="BS96" s="110">
        <v>0</v>
      </c>
      <c r="BT96" s="111">
        <f t="shared" si="131"/>
        <v>0</v>
      </c>
      <c r="BU96" s="110">
        <v>0</v>
      </c>
      <c r="BV96" s="111">
        <f t="shared" si="132"/>
        <v>0</v>
      </c>
      <c r="BW96" s="110">
        <v>0</v>
      </c>
      <c r="BX96" s="111">
        <f t="shared" si="188"/>
        <v>0</v>
      </c>
      <c r="BY96" s="110">
        <v>0</v>
      </c>
      <c r="BZ96" s="111">
        <f t="shared" si="188"/>
        <v>0</v>
      </c>
      <c r="CA96" s="110">
        <v>0</v>
      </c>
      <c r="CB96" s="111">
        <f t="shared" si="134"/>
        <v>0</v>
      </c>
      <c r="CC96" s="110">
        <v>1</v>
      </c>
      <c r="CD96" s="111">
        <f t="shared" si="135"/>
        <v>0.78787305789291229</v>
      </c>
      <c r="CE96" s="110">
        <v>0</v>
      </c>
      <c r="CF96" s="111">
        <f t="shared" si="136"/>
        <v>0</v>
      </c>
      <c r="CG96" s="110">
        <v>0</v>
      </c>
      <c r="CH96" s="111">
        <f t="shared" si="137"/>
        <v>0</v>
      </c>
      <c r="CI96" s="110">
        <v>0</v>
      </c>
      <c r="CJ96" s="111">
        <f t="shared" si="138"/>
        <v>0</v>
      </c>
      <c r="CK96" s="110">
        <v>1</v>
      </c>
      <c r="CL96" s="111">
        <f t="shared" si="139"/>
        <v>0.58872012245378547</v>
      </c>
      <c r="CM96" s="110">
        <v>2</v>
      </c>
      <c r="CN96" s="111">
        <f t="shared" si="140"/>
        <v>1.1166509404992546</v>
      </c>
      <c r="CO96" s="110">
        <v>0</v>
      </c>
      <c r="CP96" s="111">
        <f t="shared" si="141"/>
        <v>0</v>
      </c>
      <c r="CQ96" s="110">
        <v>0</v>
      </c>
      <c r="CR96" s="111">
        <f t="shared" si="142"/>
        <v>0</v>
      </c>
      <c r="CS96" s="110">
        <v>1</v>
      </c>
      <c r="CT96" s="111">
        <f t="shared" si="143"/>
        <v>3.3332222259258026</v>
      </c>
      <c r="CU96" s="110">
        <v>0</v>
      </c>
      <c r="CV96" s="111">
        <f t="shared" si="144"/>
        <v>0</v>
      </c>
      <c r="CW96" s="110">
        <v>0</v>
      </c>
      <c r="CX96" s="111">
        <f t="shared" si="145"/>
        <v>0</v>
      </c>
      <c r="CY96" s="110">
        <v>0</v>
      </c>
      <c r="CZ96" s="111">
        <f t="shared" si="146"/>
        <v>0</v>
      </c>
      <c r="DA96" s="110">
        <v>0</v>
      </c>
      <c r="DB96" s="111">
        <f t="shared" si="147"/>
        <v>0</v>
      </c>
      <c r="DC96" s="110">
        <v>3</v>
      </c>
      <c r="DD96" s="111">
        <f t="shared" si="148"/>
        <v>1.7765670802120037</v>
      </c>
      <c r="DE96" s="110">
        <v>0</v>
      </c>
      <c r="DF96" s="111">
        <f t="shared" si="149"/>
        <v>0</v>
      </c>
      <c r="DG96" s="110">
        <v>0</v>
      </c>
      <c r="DH96" s="111">
        <f t="shared" si="150"/>
        <v>0</v>
      </c>
      <c r="DI96" s="110">
        <v>0</v>
      </c>
      <c r="DJ96" s="111">
        <f t="shared" si="151"/>
        <v>0</v>
      </c>
      <c r="DK96" s="110">
        <v>1</v>
      </c>
      <c r="DL96" s="111">
        <f t="shared" si="152"/>
        <v>1.5465751094201892</v>
      </c>
      <c r="DM96" s="110">
        <v>0</v>
      </c>
      <c r="DN96" s="111">
        <f t="shared" si="153"/>
        <v>0</v>
      </c>
      <c r="DO96" s="110">
        <v>1</v>
      </c>
      <c r="DP96" s="111">
        <f t="shared" si="154"/>
        <v>0.8921243264461336</v>
      </c>
      <c r="DQ96" s="110">
        <v>0</v>
      </c>
      <c r="DR96" s="111">
        <f t="shared" si="155"/>
        <v>0</v>
      </c>
      <c r="DS96" s="110">
        <v>0</v>
      </c>
      <c r="DT96" s="111">
        <f t="shared" si="156"/>
        <v>0</v>
      </c>
      <c r="DU96" s="110">
        <v>0</v>
      </c>
      <c r="DV96" s="111">
        <f t="shared" si="157"/>
        <v>0</v>
      </c>
      <c r="DW96" s="110">
        <v>0</v>
      </c>
      <c r="DX96" s="111">
        <f t="shared" si="158"/>
        <v>0</v>
      </c>
      <c r="DY96" s="110">
        <v>0</v>
      </c>
      <c r="DZ96" s="111">
        <f t="shared" si="159"/>
        <v>0</v>
      </c>
      <c r="EA96" s="110">
        <v>0</v>
      </c>
      <c r="EB96" s="111">
        <f t="shared" si="160"/>
        <v>0</v>
      </c>
      <c r="EC96" s="110">
        <v>0</v>
      </c>
      <c r="ED96" s="111">
        <f t="shared" si="161"/>
        <v>0</v>
      </c>
      <c r="EE96" s="110">
        <v>0</v>
      </c>
      <c r="EF96" s="111">
        <f t="shared" si="162"/>
        <v>0</v>
      </c>
      <c r="EG96" s="110">
        <v>0</v>
      </c>
      <c r="EH96" s="111">
        <f t="shared" si="163"/>
        <v>0</v>
      </c>
      <c r="EI96" s="110">
        <v>0</v>
      </c>
      <c r="EJ96" s="111">
        <f t="shared" si="164"/>
        <v>0</v>
      </c>
      <c r="EK96" s="110">
        <v>0</v>
      </c>
      <c r="EL96" s="111">
        <f t="shared" si="165"/>
        <v>0</v>
      </c>
      <c r="EM96" s="110">
        <v>0</v>
      </c>
      <c r="EN96" s="111">
        <f t="shared" si="166"/>
        <v>0</v>
      </c>
      <c r="EO96" s="110">
        <v>0</v>
      </c>
      <c r="EP96" s="111">
        <f t="shared" si="167"/>
        <v>0</v>
      </c>
      <c r="EQ96" s="110">
        <v>0</v>
      </c>
      <c r="ER96" s="111">
        <f t="shared" si="168"/>
        <v>0</v>
      </c>
      <c r="ES96" s="110">
        <v>1</v>
      </c>
      <c r="ET96" s="111">
        <f t="shared" si="169"/>
        <v>0.42028814955533517</v>
      </c>
      <c r="EU96" s="110">
        <v>0</v>
      </c>
      <c r="EV96" s="111">
        <f t="shared" si="170"/>
        <v>0</v>
      </c>
      <c r="EW96" s="110">
        <v>0</v>
      </c>
      <c r="EX96" s="111">
        <f t="shared" si="171"/>
        <v>0</v>
      </c>
      <c r="EY96" s="110">
        <v>0</v>
      </c>
      <c r="EZ96" s="111">
        <f t="shared" si="172"/>
        <v>0</v>
      </c>
      <c r="FA96" s="110">
        <v>0</v>
      </c>
      <c r="FB96" s="111">
        <f t="shared" si="173"/>
        <v>0</v>
      </c>
      <c r="FC96" s="110">
        <v>0</v>
      </c>
      <c r="FD96" s="111">
        <f t="shared" si="189"/>
        <v>0</v>
      </c>
      <c r="FE96" s="110">
        <f t="shared" si="175"/>
        <v>30</v>
      </c>
      <c r="FF96" s="111">
        <f t="shared" si="189"/>
        <v>0.45119118986035028</v>
      </c>
      <c r="FG96" s="57">
        <f t="shared" si="176"/>
        <v>16</v>
      </c>
      <c r="FH96" s="111">
        <f t="shared" si="189"/>
        <v>0.31922453974804404</v>
      </c>
      <c r="FJ96" s="59" t="s">
        <v>1868</v>
      </c>
      <c r="FK96" s="60">
        <f t="shared" si="177"/>
        <v>0</v>
      </c>
      <c r="FL96" s="61">
        <f t="shared" si="178"/>
        <v>0</v>
      </c>
      <c r="FN96" s="60">
        <f t="shared" si="179"/>
        <v>1</v>
      </c>
      <c r="FO96" s="61">
        <f t="shared" si="180"/>
        <v>1.5465751094201892</v>
      </c>
      <c r="FQ96" s="68" t="str">
        <f t="shared" si="181"/>
        <v/>
      </c>
    </row>
    <row r="97" spans="1:173" ht="14.25" customHeight="1">
      <c r="A97" s="55">
        <v>94</v>
      </c>
      <c r="B97" s="109" t="s">
        <v>1869</v>
      </c>
      <c r="C97" s="110">
        <v>0</v>
      </c>
      <c r="D97" s="111">
        <f t="shared" si="187"/>
        <v>0</v>
      </c>
      <c r="E97" s="110">
        <v>0</v>
      </c>
      <c r="F97" s="111">
        <f t="shared" si="187"/>
        <v>0</v>
      </c>
      <c r="G97" s="110">
        <v>0</v>
      </c>
      <c r="H97" s="111">
        <f t="shared" si="99"/>
        <v>0</v>
      </c>
      <c r="I97" s="110">
        <v>0</v>
      </c>
      <c r="J97" s="111">
        <f t="shared" si="100"/>
        <v>0</v>
      </c>
      <c r="K97" s="110">
        <v>0</v>
      </c>
      <c r="L97" s="111">
        <f t="shared" si="101"/>
        <v>0</v>
      </c>
      <c r="M97" s="110">
        <v>1</v>
      </c>
      <c r="N97" s="111">
        <f t="shared" si="102"/>
        <v>1.7673152713712599</v>
      </c>
      <c r="O97" s="110">
        <v>0</v>
      </c>
      <c r="P97" s="111">
        <f t="shared" si="103"/>
        <v>0</v>
      </c>
      <c r="Q97" s="110">
        <v>0</v>
      </c>
      <c r="R97" s="111">
        <f t="shared" si="104"/>
        <v>0</v>
      </c>
      <c r="S97" s="110">
        <v>0</v>
      </c>
      <c r="T97" s="111">
        <f t="shared" si="105"/>
        <v>0</v>
      </c>
      <c r="U97" s="110">
        <v>0</v>
      </c>
      <c r="V97" s="111">
        <f t="shared" si="106"/>
        <v>0</v>
      </c>
      <c r="W97" s="110">
        <v>0</v>
      </c>
      <c r="X97" s="111">
        <f t="shared" si="107"/>
        <v>0</v>
      </c>
      <c r="Y97" s="110">
        <v>0</v>
      </c>
      <c r="Z97" s="111">
        <f t="shared" si="108"/>
        <v>0</v>
      </c>
      <c r="AA97" s="110">
        <v>0</v>
      </c>
      <c r="AB97" s="111">
        <f t="shared" si="109"/>
        <v>0</v>
      </c>
      <c r="AC97" s="110">
        <v>0</v>
      </c>
      <c r="AD97" s="111">
        <f t="shared" si="110"/>
        <v>0</v>
      </c>
      <c r="AE97" s="110">
        <v>0</v>
      </c>
      <c r="AF97" s="111">
        <f t="shared" si="111"/>
        <v>0</v>
      </c>
      <c r="AG97" s="110">
        <v>0</v>
      </c>
      <c r="AH97" s="111">
        <f t="shared" si="112"/>
        <v>0</v>
      </c>
      <c r="AI97" s="110">
        <v>0</v>
      </c>
      <c r="AJ97" s="111">
        <f t="shared" si="113"/>
        <v>0</v>
      </c>
      <c r="AK97" s="110">
        <v>0</v>
      </c>
      <c r="AL97" s="111">
        <f t="shared" si="114"/>
        <v>0</v>
      </c>
      <c r="AM97" s="110">
        <v>0</v>
      </c>
      <c r="AN97" s="111">
        <f t="shared" si="115"/>
        <v>0</v>
      </c>
      <c r="AO97" s="110">
        <v>0</v>
      </c>
      <c r="AP97" s="111">
        <f t="shared" si="116"/>
        <v>0</v>
      </c>
      <c r="AQ97" s="110">
        <v>0</v>
      </c>
      <c r="AR97" s="111">
        <f t="shared" si="117"/>
        <v>0</v>
      </c>
      <c r="AS97" s="110">
        <v>0</v>
      </c>
      <c r="AT97" s="111">
        <f t="shared" si="118"/>
        <v>0</v>
      </c>
      <c r="AU97" s="110">
        <v>0</v>
      </c>
      <c r="AV97" s="111">
        <f t="shared" si="119"/>
        <v>0</v>
      </c>
      <c r="AW97" s="110">
        <v>0</v>
      </c>
      <c r="AX97" s="111">
        <f t="shared" si="120"/>
        <v>0</v>
      </c>
      <c r="AY97" s="110">
        <v>0</v>
      </c>
      <c r="AZ97" s="111">
        <f t="shared" si="121"/>
        <v>0</v>
      </c>
      <c r="BA97" s="110">
        <v>0</v>
      </c>
      <c r="BB97" s="111">
        <f t="shared" si="122"/>
        <v>0</v>
      </c>
      <c r="BC97" s="110">
        <v>0</v>
      </c>
      <c r="BD97" s="111">
        <f t="shared" si="123"/>
        <v>0</v>
      </c>
      <c r="BE97" s="110">
        <v>0</v>
      </c>
      <c r="BF97" s="111">
        <f t="shared" si="124"/>
        <v>0</v>
      </c>
      <c r="BG97" s="110">
        <v>0</v>
      </c>
      <c r="BH97" s="111">
        <f t="shared" si="125"/>
        <v>0</v>
      </c>
      <c r="BI97" s="110">
        <v>0</v>
      </c>
      <c r="BJ97" s="111">
        <f t="shared" si="126"/>
        <v>0</v>
      </c>
      <c r="BK97" s="110">
        <v>1</v>
      </c>
      <c r="BL97" s="111">
        <f t="shared" si="127"/>
        <v>1.0382383172233354</v>
      </c>
      <c r="BM97" s="110">
        <v>0</v>
      </c>
      <c r="BN97" s="111">
        <f t="shared" si="128"/>
        <v>0</v>
      </c>
      <c r="BO97" s="110">
        <v>0</v>
      </c>
      <c r="BP97" s="111">
        <f t="shared" si="129"/>
        <v>0</v>
      </c>
      <c r="BQ97" s="110">
        <v>0</v>
      </c>
      <c r="BR97" s="111">
        <f t="shared" si="130"/>
        <v>0</v>
      </c>
      <c r="BS97" s="110">
        <v>0</v>
      </c>
      <c r="BT97" s="111">
        <f t="shared" si="131"/>
        <v>0</v>
      </c>
      <c r="BU97" s="110">
        <v>0</v>
      </c>
      <c r="BV97" s="111">
        <f t="shared" si="132"/>
        <v>0</v>
      </c>
      <c r="BW97" s="110">
        <v>0</v>
      </c>
      <c r="BX97" s="111">
        <f t="shared" si="188"/>
        <v>0</v>
      </c>
      <c r="BY97" s="110">
        <v>0</v>
      </c>
      <c r="BZ97" s="111">
        <f t="shared" si="188"/>
        <v>0</v>
      </c>
      <c r="CA97" s="110">
        <v>0</v>
      </c>
      <c r="CB97" s="111">
        <f t="shared" si="134"/>
        <v>0</v>
      </c>
      <c r="CC97" s="110">
        <v>0</v>
      </c>
      <c r="CD97" s="111">
        <f t="shared" si="135"/>
        <v>0</v>
      </c>
      <c r="CE97" s="110">
        <v>0</v>
      </c>
      <c r="CF97" s="111">
        <f t="shared" si="136"/>
        <v>0</v>
      </c>
      <c r="CG97" s="110">
        <v>2</v>
      </c>
      <c r="CH97" s="111">
        <f t="shared" si="137"/>
        <v>2.1397926540918184</v>
      </c>
      <c r="CI97" s="110">
        <v>0</v>
      </c>
      <c r="CJ97" s="111">
        <f t="shared" si="138"/>
        <v>0</v>
      </c>
      <c r="CK97" s="110">
        <v>11</v>
      </c>
      <c r="CL97" s="111">
        <f t="shared" si="139"/>
        <v>6.4759213469916403</v>
      </c>
      <c r="CM97" s="110">
        <v>0</v>
      </c>
      <c r="CN97" s="111">
        <f t="shared" si="140"/>
        <v>0</v>
      </c>
      <c r="CO97" s="110">
        <v>1</v>
      </c>
      <c r="CP97" s="111">
        <f t="shared" si="141"/>
        <v>1.8104462750067891</v>
      </c>
      <c r="CQ97" s="110">
        <v>0</v>
      </c>
      <c r="CR97" s="111">
        <f t="shared" si="142"/>
        <v>0</v>
      </c>
      <c r="CS97" s="110">
        <v>0</v>
      </c>
      <c r="CT97" s="111">
        <f t="shared" si="143"/>
        <v>0</v>
      </c>
      <c r="CU97" s="110">
        <v>0</v>
      </c>
      <c r="CV97" s="111">
        <f t="shared" si="144"/>
        <v>0</v>
      </c>
      <c r="CW97" s="110">
        <v>2</v>
      </c>
      <c r="CX97" s="111">
        <f t="shared" si="145"/>
        <v>1.5458459255366017</v>
      </c>
      <c r="CY97" s="110">
        <v>0</v>
      </c>
      <c r="CZ97" s="111">
        <f t="shared" si="146"/>
        <v>0</v>
      </c>
      <c r="DA97" s="110">
        <v>0</v>
      </c>
      <c r="DB97" s="111">
        <f t="shared" si="147"/>
        <v>0</v>
      </c>
      <c r="DC97" s="110">
        <v>1</v>
      </c>
      <c r="DD97" s="111">
        <f t="shared" si="148"/>
        <v>0.59218902673733453</v>
      </c>
      <c r="DE97" s="110">
        <v>0</v>
      </c>
      <c r="DF97" s="111">
        <f t="shared" si="149"/>
        <v>0</v>
      </c>
      <c r="DG97" s="110">
        <v>0</v>
      </c>
      <c r="DH97" s="111">
        <f t="shared" si="150"/>
        <v>0</v>
      </c>
      <c r="DI97" s="110">
        <v>0</v>
      </c>
      <c r="DJ97" s="111">
        <f t="shared" si="151"/>
        <v>0</v>
      </c>
      <c r="DK97" s="110">
        <v>0</v>
      </c>
      <c r="DL97" s="111">
        <f t="shared" si="152"/>
        <v>0</v>
      </c>
      <c r="DM97" s="110">
        <v>0</v>
      </c>
      <c r="DN97" s="111">
        <f t="shared" si="153"/>
        <v>0</v>
      </c>
      <c r="DO97" s="110">
        <v>0</v>
      </c>
      <c r="DP97" s="111">
        <f t="shared" si="154"/>
        <v>0</v>
      </c>
      <c r="DQ97" s="110">
        <v>0</v>
      </c>
      <c r="DR97" s="111">
        <f t="shared" si="155"/>
        <v>0</v>
      </c>
      <c r="DS97" s="110">
        <v>0</v>
      </c>
      <c r="DT97" s="111">
        <f t="shared" si="156"/>
        <v>0</v>
      </c>
      <c r="DU97" s="110">
        <v>0</v>
      </c>
      <c r="DV97" s="111">
        <f t="shared" si="157"/>
        <v>0</v>
      </c>
      <c r="DW97" s="110">
        <v>0</v>
      </c>
      <c r="DX97" s="111">
        <f t="shared" si="158"/>
        <v>0</v>
      </c>
      <c r="DY97" s="110">
        <v>0</v>
      </c>
      <c r="DZ97" s="111">
        <f t="shared" si="159"/>
        <v>0</v>
      </c>
      <c r="EA97" s="110">
        <v>0</v>
      </c>
      <c r="EB97" s="111">
        <f t="shared" si="160"/>
        <v>0</v>
      </c>
      <c r="EC97" s="110">
        <v>0</v>
      </c>
      <c r="ED97" s="111">
        <f t="shared" si="161"/>
        <v>0</v>
      </c>
      <c r="EE97" s="110">
        <v>0</v>
      </c>
      <c r="EF97" s="111">
        <f t="shared" si="162"/>
        <v>0</v>
      </c>
      <c r="EG97" s="110">
        <v>0</v>
      </c>
      <c r="EH97" s="111">
        <f t="shared" si="163"/>
        <v>0</v>
      </c>
      <c r="EI97" s="110">
        <v>0</v>
      </c>
      <c r="EJ97" s="111">
        <f t="shared" si="164"/>
        <v>0</v>
      </c>
      <c r="EK97" s="110">
        <v>0</v>
      </c>
      <c r="EL97" s="111">
        <f t="shared" si="165"/>
        <v>0</v>
      </c>
      <c r="EM97" s="110">
        <v>0</v>
      </c>
      <c r="EN97" s="111">
        <f t="shared" si="166"/>
        <v>0</v>
      </c>
      <c r="EO97" s="110">
        <v>0</v>
      </c>
      <c r="EP97" s="111">
        <f t="shared" si="167"/>
        <v>0</v>
      </c>
      <c r="EQ97" s="110">
        <v>0</v>
      </c>
      <c r="ER97" s="111">
        <f t="shared" si="168"/>
        <v>0</v>
      </c>
      <c r="ES97" s="110">
        <v>0</v>
      </c>
      <c r="ET97" s="111">
        <f t="shared" si="169"/>
        <v>0</v>
      </c>
      <c r="EU97" s="110">
        <v>0</v>
      </c>
      <c r="EV97" s="111">
        <f t="shared" si="170"/>
        <v>0</v>
      </c>
      <c r="EW97" s="110">
        <v>0</v>
      </c>
      <c r="EX97" s="111">
        <f t="shared" si="171"/>
        <v>0</v>
      </c>
      <c r="EY97" s="110">
        <v>0</v>
      </c>
      <c r="EZ97" s="111">
        <f t="shared" si="172"/>
        <v>0</v>
      </c>
      <c r="FA97" s="110">
        <v>0</v>
      </c>
      <c r="FB97" s="111">
        <f t="shared" si="173"/>
        <v>0</v>
      </c>
      <c r="FC97" s="110">
        <v>0</v>
      </c>
      <c r="FD97" s="111">
        <f t="shared" si="189"/>
        <v>0</v>
      </c>
      <c r="FE97" s="110">
        <f t="shared" si="175"/>
        <v>19</v>
      </c>
      <c r="FF97" s="111">
        <f t="shared" si="189"/>
        <v>0.28575442024488851</v>
      </c>
      <c r="FG97" s="57">
        <f t="shared" si="176"/>
        <v>17</v>
      </c>
      <c r="FH97" s="111">
        <f t="shared" si="189"/>
        <v>0.33917607348229678</v>
      </c>
      <c r="FJ97" s="59" t="s">
        <v>1869</v>
      </c>
      <c r="FK97" s="60">
        <f t="shared" si="177"/>
        <v>0</v>
      </c>
      <c r="FL97" s="61">
        <f t="shared" si="178"/>
        <v>0</v>
      </c>
      <c r="FN97" s="60">
        <f t="shared" si="179"/>
        <v>0</v>
      </c>
      <c r="FO97" s="61">
        <f t="shared" si="180"/>
        <v>0</v>
      </c>
      <c r="FQ97" s="68" t="str">
        <f t="shared" si="181"/>
        <v/>
      </c>
    </row>
    <row r="98" spans="1:173" ht="14.25" customHeight="1">
      <c r="A98" s="55">
        <v>95</v>
      </c>
      <c r="B98" s="109" t="s">
        <v>1870</v>
      </c>
      <c r="C98" s="110">
        <v>0</v>
      </c>
      <c r="D98" s="111">
        <f t="shared" si="187"/>
        <v>0</v>
      </c>
      <c r="E98" s="110">
        <v>1</v>
      </c>
      <c r="F98" s="111">
        <f t="shared" si="187"/>
        <v>8.3878543868478435</v>
      </c>
      <c r="G98" s="110">
        <v>0</v>
      </c>
      <c r="H98" s="111">
        <f t="shared" si="99"/>
        <v>0</v>
      </c>
      <c r="I98" s="110">
        <v>1</v>
      </c>
      <c r="J98" s="111">
        <f t="shared" si="100"/>
        <v>0.77287517293081986</v>
      </c>
      <c r="K98" s="110">
        <v>0</v>
      </c>
      <c r="L98" s="111">
        <f t="shared" si="101"/>
        <v>0</v>
      </c>
      <c r="M98" s="110">
        <v>0</v>
      </c>
      <c r="N98" s="111">
        <f t="shared" si="102"/>
        <v>0</v>
      </c>
      <c r="O98" s="110">
        <v>0</v>
      </c>
      <c r="P98" s="111">
        <f t="shared" si="103"/>
        <v>0</v>
      </c>
      <c r="Q98" s="110">
        <v>0</v>
      </c>
      <c r="R98" s="111">
        <f t="shared" si="104"/>
        <v>0</v>
      </c>
      <c r="S98" s="110">
        <v>0</v>
      </c>
      <c r="T98" s="111">
        <f t="shared" si="105"/>
        <v>0</v>
      </c>
      <c r="U98" s="110">
        <v>2</v>
      </c>
      <c r="V98" s="111">
        <f t="shared" si="106"/>
        <v>0.99166997223324083</v>
      </c>
      <c r="W98" s="110">
        <v>0</v>
      </c>
      <c r="X98" s="111">
        <f t="shared" si="107"/>
        <v>0</v>
      </c>
      <c r="Y98" s="110">
        <v>0</v>
      </c>
      <c r="Z98" s="111">
        <f t="shared" si="108"/>
        <v>0</v>
      </c>
      <c r="AA98" s="110">
        <v>0</v>
      </c>
      <c r="AB98" s="111">
        <f t="shared" si="109"/>
        <v>0</v>
      </c>
      <c r="AC98" s="110">
        <v>1</v>
      </c>
      <c r="AD98" s="111">
        <f t="shared" si="110"/>
        <v>0.27110483352807702</v>
      </c>
      <c r="AE98" s="110">
        <v>0</v>
      </c>
      <c r="AF98" s="111">
        <f t="shared" si="111"/>
        <v>0</v>
      </c>
      <c r="AG98" s="110">
        <v>0</v>
      </c>
      <c r="AH98" s="111">
        <f t="shared" si="112"/>
        <v>0</v>
      </c>
      <c r="AI98" s="110">
        <v>0</v>
      </c>
      <c r="AJ98" s="111">
        <f t="shared" si="113"/>
        <v>0</v>
      </c>
      <c r="AK98" s="110">
        <v>1</v>
      </c>
      <c r="AL98" s="111">
        <f t="shared" si="114"/>
        <v>0.61538082842567121</v>
      </c>
      <c r="AM98" s="110">
        <v>0</v>
      </c>
      <c r="AN98" s="111">
        <f t="shared" si="115"/>
        <v>0</v>
      </c>
      <c r="AO98" s="110">
        <v>0</v>
      </c>
      <c r="AP98" s="111">
        <f t="shared" si="116"/>
        <v>0</v>
      </c>
      <c r="AQ98" s="110">
        <v>0</v>
      </c>
      <c r="AR98" s="111">
        <f t="shared" si="117"/>
        <v>0</v>
      </c>
      <c r="AS98" s="110">
        <v>0</v>
      </c>
      <c r="AT98" s="111">
        <f t="shared" si="118"/>
        <v>0</v>
      </c>
      <c r="AU98" s="110">
        <v>0</v>
      </c>
      <c r="AV98" s="111">
        <f t="shared" si="119"/>
        <v>0</v>
      </c>
      <c r="AW98" s="110">
        <v>0</v>
      </c>
      <c r="AX98" s="111">
        <f t="shared" si="120"/>
        <v>0</v>
      </c>
      <c r="AY98" s="110">
        <v>0</v>
      </c>
      <c r="AZ98" s="111">
        <f t="shared" si="121"/>
        <v>0</v>
      </c>
      <c r="BA98" s="110">
        <v>0</v>
      </c>
      <c r="BB98" s="111">
        <f t="shared" si="122"/>
        <v>0</v>
      </c>
      <c r="BC98" s="110">
        <v>0</v>
      </c>
      <c r="BD98" s="111">
        <f t="shared" si="123"/>
        <v>0</v>
      </c>
      <c r="BE98" s="110">
        <v>0</v>
      </c>
      <c r="BF98" s="111">
        <f t="shared" si="124"/>
        <v>0</v>
      </c>
      <c r="BG98" s="110">
        <v>0</v>
      </c>
      <c r="BH98" s="111">
        <f t="shared" si="125"/>
        <v>0</v>
      </c>
      <c r="BI98" s="110">
        <v>0</v>
      </c>
      <c r="BJ98" s="111">
        <f t="shared" si="126"/>
        <v>0</v>
      </c>
      <c r="BK98" s="110">
        <v>3</v>
      </c>
      <c r="BL98" s="111">
        <f t="shared" si="127"/>
        <v>3.1147149516700066</v>
      </c>
      <c r="BM98" s="110">
        <v>0</v>
      </c>
      <c r="BN98" s="111">
        <f t="shared" si="128"/>
        <v>0</v>
      </c>
      <c r="BO98" s="110">
        <v>6</v>
      </c>
      <c r="BP98" s="111">
        <f t="shared" si="129"/>
        <v>2.4616596509366615</v>
      </c>
      <c r="BQ98" s="110">
        <v>0</v>
      </c>
      <c r="BR98" s="111">
        <f t="shared" si="130"/>
        <v>0</v>
      </c>
      <c r="BS98" s="110">
        <v>0</v>
      </c>
      <c r="BT98" s="111">
        <f t="shared" si="131"/>
        <v>0</v>
      </c>
      <c r="BU98" s="110">
        <v>0</v>
      </c>
      <c r="BV98" s="111">
        <f t="shared" si="132"/>
        <v>0</v>
      </c>
      <c r="BW98" s="110">
        <v>3</v>
      </c>
      <c r="BX98" s="111">
        <f t="shared" si="188"/>
        <v>3.9392825253427177</v>
      </c>
      <c r="BY98" s="110">
        <v>0</v>
      </c>
      <c r="BZ98" s="111">
        <f t="shared" si="188"/>
        <v>0</v>
      </c>
      <c r="CA98" s="110">
        <v>0</v>
      </c>
      <c r="CB98" s="111">
        <f t="shared" si="134"/>
        <v>0</v>
      </c>
      <c r="CC98" s="110">
        <v>0</v>
      </c>
      <c r="CD98" s="111">
        <f t="shared" si="135"/>
        <v>0</v>
      </c>
      <c r="CE98" s="110">
        <v>0</v>
      </c>
      <c r="CF98" s="111">
        <f t="shared" si="136"/>
        <v>0</v>
      </c>
      <c r="CG98" s="110">
        <v>0</v>
      </c>
      <c r="CH98" s="111">
        <f t="shared" si="137"/>
        <v>0</v>
      </c>
      <c r="CI98" s="110">
        <v>0</v>
      </c>
      <c r="CJ98" s="111">
        <f t="shared" si="138"/>
        <v>0</v>
      </c>
      <c r="CK98" s="110">
        <v>2</v>
      </c>
      <c r="CL98" s="111">
        <f t="shared" si="139"/>
        <v>1.1774402449075709</v>
      </c>
      <c r="CM98" s="110">
        <v>2</v>
      </c>
      <c r="CN98" s="111">
        <f t="shared" si="140"/>
        <v>1.1166509404992546</v>
      </c>
      <c r="CO98" s="110">
        <v>0</v>
      </c>
      <c r="CP98" s="111">
        <f t="shared" si="141"/>
        <v>0</v>
      </c>
      <c r="CQ98" s="110">
        <v>0</v>
      </c>
      <c r="CR98" s="111">
        <f t="shared" si="142"/>
        <v>0</v>
      </c>
      <c r="CS98" s="110">
        <v>0</v>
      </c>
      <c r="CT98" s="111">
        <f t="shared" si="143"/>
        <v>0</v>
      </c>
      <c r="CU98" s="110">
        <v>2</v>
      </c>
      <c r="CV98" s="111">
        <f t="shared" si="144"/>
        <v>1.0102030508132134</v>
      </c>
      <c r="CW98" s="110">
        <v>0</v>
      </c>
      <c r="CX98" s="111">
        <f t="shared" si="145"/>
        <v>0</v>
      </c>
      <c r="CY98" s="110">
        <v>0</v>
      </c>
      <c r="CZ98" s="111">
        <f t="shared" si="146"/>
        <v>0</v>
      </c>
      <c r="DA98" s="110">
        <v>1</v>
      </c>
      <c r="DB98" s="111">
        <f t="shared" si="147"/>
        <v>0.54139799791020371</v>
      </c>
      <c r="DC98" s="110">
        <v>0</v>
      </c>
      <c r="DD98" s="111">
        <f t="shared" si="148"/>
        <v>0</v>
      </c>
      <c r="DE98" s="110">
        <v>0</v>
      </c>
      <c r="DF98" s="111">
        <f t="shared" si="149"/>
        <v>0</v>
      </c>
      <c r="DG98" s="110">
        <v>0</v>
      </c>
      <c r="DH98" s="111">
        <f t="shared" si="150"/>
        <v>0</v>
      </c>
      <c r="DI98" s="110">
        <v>0</v>
      </c>
      <c r="DJ98" s="111">
        <f t="shared" si="151"/>
        <v>0</v>
      </c>
      <c r="DK98" s="110">
        <v>0</v>
      </c>
      <c r="DL98" s="111">
        <f t="shared" si="152"/>
        <v>0</v>
      </c>
      <c r="DM98" s="110">
        <v>0</v>
      </c>
      <c r="DN98" s="111">
        <f t="shared" si="153"/>
        <v>0</v>
      </c>
      <c r="DO98" s="110">
        <v>0</v>
      </c>
      <c r="DP98" s="111">
        <f t="shared" si="154"/>
        <v>0</v>
      </c>
      <c r="DQ98" s="110">
        <v>0</v>
      </c>
      <c r="DR98" s="111">
        <f t="shared" si="155"/>
        <v>0</v>
      </c>
      <c r="DS98" s="110">
        <v>0</v>
      </c>
      <c r="DT98" s="111">
        <f t="shared" si="156"/>
        <v>0</v>
      </c>
      <c r="DU98" s="110">
        <v>0</v>
      </c>
      <c r="DV98" s="111">
        <f t="shared" si="157"/>
        <v>0</v>
      </c>
      <c r="DW98" s="110">
        <v>0</v>
      </c>
      <c r="DX98" s="111">
        <f t="shared" si="158"/>
        <v>0</v>
      </c>
      <c r="DY98" s="110">
        <v>1</v>
      </c>
      <c r="DZ98" s="111">
        <f t="shared" si="159"/>
        <v>0.87458457232814424</v>
      </c>
      <c r="EA98" s="110">
        <v>0</v>
      </c>
      <c r="EB98" s="111">
        <f t="shared" si="160"/>
        <v>0</v>
      </c>
      <c r="EC98" s="110">
        <v>0</v>
      </c>
      <c r="ED98" s="111">
        <f t="shared" si="161"/>
        <v>0</v>
      </c>
      <c r="EE98" s="110">
        <v>0</v>
      </c>
      <c r="EF98" s="111">
        <f t="shared" si="162"/>
        <v>0</v>
      </c>
      <c r="EG98" s="110">
        <v>0</v>
      </c>
      <c r="EH98" s="111">
        <f t="shared" si="163"/>
        <v>0</v>
      </c>
      <c r="EI98" s="110">
        <v>0</v>
      </c>
      <c r="EJ98" s="111">
        <f t="shared" si="164"/>
        <v>0</v>
      </c>
      <c r="EK98" s="110">
        <v>0</v>
      </c>
      <c r="EL98" s="111">
        <f t="shared" si="165"/>
        <v>0</v>
      </c>
      <c r="EM98" s="110">
        <v>0</v>
      </c>
      <c r="EN98" s="111">
        <f t="shared" si="166"/>
        <v>0</v>
      </c>
      <c r="EO98" s="110">
        <v>0</v>
      </c>
      <c r="EP98" s="111">
        <f t="shared" si="167"/>
        <v>0</v>
      </c>
      <c r="EQ98" s="110">
        <v>0</v>
      </c>
      <c r="ER98" s="111">
        <f t="shared" si="168"/>
        <v>0</v>
      </c>
      <c r="ES98" s="110">
        <v>1</v>
      </c>
      <c r="ET98" s="111">
        <f t="shared" si="169"/>
        <v>0.42028814955533517</v>
      </c>
      <c r="EU98" s="110">
        <v>0</v>
      </c>
      <c r="EV98" s="111">
        <f t="shared" si="170"/>
        <v>0</v>
      </c>
      <c r="EW98" s="110">
        <v>1</v>
      </c>
      <c r="EX98" s="111">
        <f t="shared" si="171"/>
        <v>0.34533844894689042</v>
      </c>
      <c r="EY98" s="110">
        <v>0</v>
      </c>
      <c r="EZ98" s="111">
        <f t="shared" si="172"/>
        <v>0</v>
      </c>
      <c r="FA98" s="110">
        <v>1</v>
      </c>
      <c r="FB98" s="111">
        <f t="shared" si="173"/>
        <v>0.62960001511040031</v>
      </c>
      <c r="FC98" s="110">
        <v>0</v>
      </c>
      <c r="FD98" s="111">
        <f t="shared" si="189"/>
        <v>0</v>
      </c>
      <c r="FE98" s="110">
        <f t="shared" si="175"/>
        <v>29</v>
      </c>
      <c r="FF98" s="111">
        <f t="shared" si="189"/>
        <v>0.43615148353167194</v>
      </c>
      <c r="FG98" s="57">
        <f t="shared" si="176"/>
        <v>25</v>
      </c>
      <c r="FH98" s="111">
        <f t="shared" si="189"/>
        <v>0.49878834335631883</v>
      </c>
      <c r="FJ98" s="59" t="s">
        <v>1870</v>
      </c>
      <c r="FK98" s="60">
        <f t="shared" si="177"/>
        <v>0</v>
      </c>
      <c r="FL98" s="61">
        <f t="shared" si="178"/>
        <v>0</v>
      </c>
      <c r="FN98" s="60">
        <f t="shared" si="179"/>
        <v>0</v>
      </c>
      <c r="FO98" s="61">
        <f t="shared" si="180"/>
        <v>0</v>
      </c>
      <c r="FQ98" s="68" t="str">
        <f t="shared" si="181"/>
        <v/>
      </c>
    </row>
    <row r="99" spans="1:173" ht="14.25" customHeight="1">
      <c r="A99" s="55">
        <v>96</v>
      </c>
      <c r="B99" s="109" t="s">
        <v>1871</v>
      </c>
      <c r="C99" s="110">
        <v>1</v>
      </c>
      <c r="D99" s="111">
        <f t="shared" si="187"/>
        <v>7.6516948504093651</v>
      </c>
      <c r="E99" s="110">
        <v>3</v>
      </c>
      <c r="F99" s="111">
        <f t="shared" si="187"/>
        <v>25.163563160543532</v>
      </c>
      <c r="G99" s="110">
        <v>2</v>
      </c>
      <c r="H99" s="111">
        <f t="shared" si="99"/>
        <v>1.7670498219697304</v>
      </c>
      <c r="I99" s="110">
        <v>0</v>
      </c>
      <c r="J99" s="111">
        <f t="shared" si="100"/>
        <v>0</v>
      </c>
      <c r="K99" s="110">
        <v>0</v>
      </c>
      <c r="L99" s="111">
        <f t="shared" si="101"/>
        <v>0</v>
      </c>
      <c r="M99" s="110">
        <v>0</v>
      </c>
      <c r="N99" s="111">
        <f t="shared" si="102"/>
        <v>0</v>
      </c>
      <c r="O99" s="110">
        <v>0</v>
      </c>
      <c r="P99" s="111">
        <f t="shared" si="103"/>
        <v>0</v>
      </c>
      <c r="Q99" s="110">
        <v>6</v>
      </c>
      <c r="R99" s="111">
        <f t="shared" si="104"/>
        <v>42.459840067935744</v>
      </c>
      <c r="S99" s="110">
        <v>0</v>
      </c>
      <c r="T99" s="111">
        <f t="shared" si="105"/>
        <v>0</v>
      </c>
      <c r="U99" s="110">
        <v>7</v>
      </c>
      <c r="V99" s="111">
        <f t="shared" si="106"/>
        <v>3.4708449028163426</v>
      </c>
      <c r="W99" s="110">
        <v>0</v>
      </c>
      <c r="X99" s="111">
        <f t="shared" si="107"/>
        <v>0</v>
      </c>
      <c r="Y99" s="110">
        <v>0</v>
      </c>
      <c r="Z99" s="111">
        <f t="shared" si="108"/>
        <v>0</v>
      </c>
      <c r="AA99" s="110">
        <v>0</v>
      </c>
      <c r="AB99" s="111">
        <f t="shared" si="109"/>
        <v>0</v>
      </c>
      <c r="AC99" s="110">
        <v>1</v>
      </c>
      <c r="AD99" s="111">
        <f t="shared" si="110"/>
        <v>0.27110483352807702</v>
      </c>
      <c r="AE99" s="110">
        <v>0</v>
      </c>
      <c r="AF99" s="111">
        <f t="shared" si="111"/>
        <v>0</v>
      </c>
      <c r="AG99" s="110">
        <v>2</v>
      </c>
      <c r="AH99" s="111">
        <f t="shared" si="112"/>
        <v>9.2885008359650758</v>
      </c>
      <c r="AI99" s="110">
        <v>0</v>
      </c>
      <c r="AJ99" s="111">
        <f t="shared" si="113"/>
        <v>0</v>
      </c>
      <c r="AK99" s="110">
        <v>0</v>
      </c>
      <c r="AL99" s="111">
        <f t="shared" si="114"/>
        <v>0</v>
      </c>
      <c r="AM99" s="110">
        <v>0</v>
      </c>
      <c r="AN99" s="111">
        <f t="shared" si="115"/>
        <v>0</v>
      </c>
      <c r="AO99" s="110">
        <v>0</v>
      </c>
      <c r="AP99" s="111">
        <f t="shared" si="116"/>
        <v>0</v>
      </c>
      <c r="AQ99" s="110">
        <v>0</v>
      </c>
      <c r="AR99" s="111">
        <f t="shared" si="117"/>
        <v>0</v>
      </c>
      <c r="AS99" s="110">
        <v>0</v>
      </c>
      <c r="AT99" s="111">
        <f t="shared" si="118"/>
        <v>0</v>
      </c>
      <c r="AU99" s="110">
        <v>0</v>
      </c>
      <c r="AV99" s="111">
        <f t="shared" si="119"/>
        <v>0</v>
      </c>
      <c r="AW99" s="110">
        <v>0</v>
      </c>
      <c r="AX99" s="111">
        <f t="shared" si="120"/>
        <v>0</v>
      </c>
      <c r="AY99" s="110">
        <v>1</v>
      </c>
      <c r="AZ99" s="111">
        <f t="shared" si="121"/>
        <v>0.82384538069895041</v>
      </c>
      <c r="BA99" s="110">
        <v>0</v>
      </c>
      <c r="BB99" s="111">
        <f t="shared" si="122"/>
        <v>0</v>
      </c>
      <c r="BC99" s="110">
        <v>2</v>
      </c>
      <c r="BD99" s="111">
        <f t="shared" si="123"/>
        <v>0.74209299909464654</v>
      </c>
      <c r="BE99" s="110">
        <v>8</v>
      </c>
      <c r="BF99" s="111">
        <f t="shared" si="124"/>
        <v>11.978558380498907</v>
      </c>
      <c r="BG99" s="110">
        <v>0</v>
      </c>
      <c r="BH99" s="111">
        <f t="shared" si="125"/>
        <v>0</v>
      </c>
      <c r="BI99" s="110">
        <v>0</v>
      </c>
      <c r="BJ99" s="111">
        <f t="shared" si="126"/>
        <v>0</v>
      </c>
      <c r="BK99" s="110">
        <v>1</v>
      </c>
      <c r="BL99" s="111">
        <f t="shared" si="127"/>
        <v>1.0382383172233354</v>
      </c>
      <c r="BM99" s="110">
        <v>0</v>
      </c>
      <c r="BN99" s="111">
        <f t="shared" si="128"/>
        <v>0</v>
      </c>
      <c r="BO99" s="110">
        <v>8</v>
      </c>
      <c r="BP99" s="111">
        <f t="shared" si="129"/>
        <v>3.2822128679155487</v>
      </c>
      <c r="BQ99" s="110">
        <v>1</v>
      </c>
      <c r="BR99" s="111">
        <f t="shared" si="130"/>
        <v>5.8896283644502034</v>
      </c>
      <c r="BS99" s="110">
        <v>4</v>
      </c>
      <c r="BT99" s="111">
        <f t="shared" si="131"/>
        <v>2.4289531212047608</v>
      </c>
      <c r="BU99" s="110">
        <v>1</v>
      </c>
      <c r="BV99" s="111">
        <f t="shared" si="132"/>
        <v>0.61436760071020891</v>
      </c>
      <c r="BW99" s="110">
        <v>2</v>
      </c>
      <c r="BX99" s="111">
        <f t="shared" si="188"/>
        <v>2.6261883502284786</v>
      </c>
      <c r="BY99" s="110">
        <v>0</v>
      </c>
      <c r="BZ99" s="111">
        <f t="shared" si="188"/>
        <v>0</v>
      </c>
      <c r="CA99" s="110">
        <v>0</v>
      </c>
      <c r="CB99" s="111">
        <f t="shared" si="134"/>
        <v>0</v>
      </c>
      <c r="CC99" s="110">
        <v>0</v>
      </c>
      <c r="CD99" s="111">
        <f t="shared" si="135"/>
        <v>0</v>
      </c>
      <c r="CE99" s="110">
        <v>0</v>
      </c>
      <c r="CF99" s="111">
        <f t="shared" si="136"/>
        <v>0</v>
      </c>
      <c r="CG99" s="110">
        <v>0</v>
      </c>
      <c r="CH99" s="111">
        <f t="shared" si="137"/>
        <v>0</v>
      </c>
      <c r="CI99" s="110">
        <v>1</v>
      </c>
      <c r="CJ99" s="111">
        <f t="shared" si="138"/>
        <v>0.85117973511286638</v>
      </c>
      <c r="CK99" s="110">
        <v>11</v>
      </c>
      <c r="CL99" s="111">
        <f t="shared" si="139"/>
        <v>6.4759213469916403</v>
      </c>
      <c r="CM99" s="110">
        <v>0</v>
      </c>
      <c r="CN99" s="111">
        <f t="shared" si="140"/>
        <v>0</v>
      </c>
      <c r="CO99" s="110">
        <v>0</v>
      </c>
      <c r="CP99" s="111">
        <f t="shared" si="141"/>
        <v>0</v>
      </c>
      <c r="CQ99" s="110">
        <v>0</v>
      </c>
      <c r="CR99" s="111">
        <f t="shared" si="142"/>
        <v>0</v>
      </c>
      <c r="CS99" s="110">
        <v>0</v>
      </c>
      <c r="CT99" s="111">
        <f t="shared" si="143"/>
        <v>0</v>
      </c>
      <c r="CU99" s="110">
        <v>2</v>
      </c>
      <c r="CV99" s="111">
        <f t="shared" si="144"/>
        <v>1.0102030508132134</v>
      </c>
      <c r="CW99" s="110">
        <v>2</v>
      </c>
      <c r="CX99" s="111">
        <f t="shared" si="145"/>
        <v>1.5458459255366017</v>
      </c>
      <c r="CY99" s="110">
        <v>0</v>
      </c>
      <c r="CZ99" s="111">
        <f t="shared" si="146"/>
        <v>0</v>
      </c>
      <c r="DA99" s="110">
        <v>13</v>
      </c>
      <c r="DB99" s="111">
        <f t="shared" si="147"/>
        <v>7.0381739728326487</v>
      </c>
      <c r="DC99" s="110">
        <v>10</v>
      </c>
      <c r="DD99" s="111">
        <f t="shared" si="148"/>
        <v>5.921890267373346</v>
      </c>
      <c r="DE99" s="110">
        <v>0</v>
      </c>
      <c r="DF99" s="111">
        <f t="shared" si="149"/>
        <v>0</v>
      </c>
      <c r="DG99" s="110">
        <v>0</v>
      </c>
      <c r="DH99" s="111">
        <f t="shared" si="150"/>
        <v>0</v>
      </c>
      <c r="DI99" s="110">
        <v>0</v>
      </c>
      <c r="DJ99" s="111">
        <f t="shared" si="151"/>
        <v>0</v>
      </c>
      <c r="DK99" s="110">
        <v>0</v>
      </c>
      <c r="DL99" s="111">
        <f t="shared" si="152"/>
        <v>0</v>
      </c>
      <c r="DM99" s="110">
        <v>0</v>
      </c>
      <c r="DN99" s="111">
        <f t="shared" si="153"/>
        <v>0</v>
      </c>
      <c r="DO99" s="110">
        <v>4</v>
      </c>
      <c r="DP99" s="111">
        <f t="shared" si="154"/>
        <v>3.5684973057845344</v>
      </c>
      <c r="DQ99" s="110">
        <v>0</v>
      </c>
      <c r="DR99" s="111">
        <f t="shared" si="155"/>
        <v>0</v>
      </c>
      <c r="DS99" s="110">
        <v>0</v>
      </c>
      <c r="DT99" s="111">
        <f t="shared" si="156"/>
        <v>0</v>
      </c>
      <c r="DU99" s="110">
        <v>0</v>
      </c>
      <c r="DV99" s="111">
        <f t="shared" si="157"/>
        <v>0</v>
      </c>
      <c r="DW99" s="110">
        <v>0</v>
      </c>
      <c r="DX99" s="111">
        <f t="shared" si="158"/>
        <v>0</v>
      </c>
      <c r="DY99" s="110">
        <v>2</v>
      </c>
      <c r="DZ99" s="111">
        <f t="shared" si="159"/>
        <v>1.7491691446562885</v>
      </c>
      <c r="EA99" s="110">
        <v>0</v>
      </c>
      <c r="EB99" s="111">
        <f t="shared" si="160"/>
        <v>0</v>
      </c>
      <c r="EC99" s="110">
        <v>0</v>
      </c>
      <c r="ED99" s="111">
        <f t="shared" si="161"/>
        <v>0</v>
      </c>
      <c r="EE99" s="110">
        <v>2</v>
      </c>
      <c r="EF99" s="111">
        <f t="shared" si="162"/>
        <v>9.9211270400317471</v>
      </c>
      <c r="EG99" s="110">
        <v>0</v>
      </c>
      <c r="EH99" s="111">
        <f t="shared" si="163"/>
        <v>0</v>
      </c>
      <c r="EI99" s="110">
        <v>7</v>
      </c>
      <c r="EJ99" s="111">
        <f t="shared" si="164"/>
        <v>23.82654276864427</v>
      </c>
      <c r="EK99" s="110">
        <v>0</v>
      </c>
      <c r="EL99" s="111">
        <f t="shared" si="165"/>
        <v>0</v>
      </c>
      <c r="EM99" s="110">
        <v>2</v>
      </c>
      <c r="EN99" s="111">
        <f t="shared" si="166"/>
        <v>4.4353765634702391</v>
      </c>
      <c r="EO99" s="110">
        <v>0</v>
      </c>
      <c r="EP99" s="111">
        <f t="shared" si="167"/>
        <v>0</v>
      </c>
      <c r="EQ99" s="110">
        <v>0</v>
      </c>
      <c r="ER99" s="111">
        <f t="shared" si="168"/>
        <v>0</v>
      </c>
      <c r="ES99" s="110">
        <v>14</v>
      </c>
      <c r="ET99" s="111">
        <f t="shared" si="169"/>
        <v>5.8840340937746918</v>
      </c>
      <c r="EU99" s="110">
        <v>1</v>
      </c>
      <c r="EV99" s="111">
        <f t="shared" si="170"/>
        <v>2.3155652294725142</v>
      </c>
      <c r="EW99" s="110">
        <v>6</v>
      </c>
      <c r="EX99" s="111">
        <f t="shared" si="171"/>
        <v>2.0720306936813424</v>
      </c>
      <c r="EY99" s="110">
        <v>0</v>
      </c>
      <c r="EZ99" s="111">
        <f t="shared" si="172"/>
        <v>0</v>
      </c>
      <c r="FA99" s="110">
        <v>1</v>
      </c>
      <c r="FB99" s="111">
        <f t="shared" si="173"/>
        <v>0.62960001511040031</v>
      </c>
      <c r="FC99" s="110">
        <v>0</v>
      </c>
      <c r="FD99" s="111">
        <f t="shared" si="189"/>
        <v>0</v>
      </c>
      <c r="FE99" s="110">
        <f t="shared" si="175"/>
        <v>128</v>
      </c>
      <c r="FF99" s="111">
        <f t="shared" si="189"/>
        <v>1.9250824100708281</v>
      </c>
      <c r="FG99" s="57">
        <f t="shared" si="176"/>
        <v>88</v>
      </c>
      <c r="FH99" s="111">
        <f t="shared" si="189"/>
        <v>1.7557349686142423</v>
      </c>
      <c r="FJ99" s="59" t="s">
        <v>1871</v>
      </c>
      <c r="FK99" s="60">
        <f t="shared" si="177"/>
        <v>0</v>
      </c>
      <c r="FL99" s="61">
        <f t="shared" si="178"/>
        <v>0</v>
      </c>
      <c r="FN99" s="60">
        <f t="shared" si="179"/>
        <v>0</v>
      </c>
      <c r="FO99" s="61">
        <f t="shared" si="180"/>
        <v>0</v>
      </c>
      <c r="FQ99" s="68" t="str">
        <f t="shared" si="181"/>
        <v/>
      </c>
    </row>
    <row r="100" spans="1:173" ht="14.25" customHeight="1">
      <c r="A100" s="55">
        <v>97</v>
      </c>
      <c r="B100" s="109" t="s">
        <v>1872</v>
      </c>
      <c r="C100" s="110">
        <v>0</v>
      </c>
      <c r="D100" s="111">
        <f t="shared" si="187"/>
        <v>0</v>
      </c>
      <c r="E100" s="110">
        <v>0</v>
      </c>
      <c r="F100" s="111">
        <f t="shared" si="187"/>
        <v>0</v>
      </c>
      <c r="G100" s="110">
        <v>0</v>
      </c>
      <c r="H100" s="111">
        <f t="shared" si="99"/>
        <v>0</v>
      </c>
      <c r="I100" s="110">
        <v>0</v>
      </c>
      <c r="J100" s="111">
        <f t="shared" si="100"/>
        <v>0</v>
      </c>
      <c r="K100" s="110">
        <v>0</v>
      </c>
      <c r="L100" s="111">
        <f t="shared" si="101"/>
        <v>0</v>
      </c>
      <c r="M100" s="110">
        <v>0</v>
      </c>
      <c r="N100" s="111">
        <f t="shared" si="102"/>
        <v>0</v>
      </c>
      <c r="O100" s="110">
        <v>0</v>
      </c>
      <c r="P100" s="111">
        <f t="shared" si="103"/>
        <v>0</v>
      </c>
      <c r="Q100" s="110">
        <v>0</v>
      </c>
      <c r="R100" s="111">
        <f t="shared" si="104"/>
        <v>0</v>
      </c>
      <c r="S100" s="110">
        <v>0</v>
      </c>
      <c r="T100" s="111">
        <f t="shared" si="105"/>
        <v>0</v>
      </c>
      <c r="U100" s="110">
        <v>0</v>
      </c>
      <c r="V100" s="111">
        <f t="shared" si="106"/>
        <v>0</v>
      </c>
      <c r="W100" s="110">
        <v>0</v>
      </c>
      <c r="X100" s="111">
        <f t="shared" si="107"/>
        <v>0</v>
      </c>
      <c r="Y100" s="110">
        <v>0</v>
      </c>
      <c r="Z100" s="111">
        <f t="shared" si="108"/>
        <v>0</v>
      </c>
      <c r="AA100" s="110">
        <v>0</v>
      </c>
      <c r="AB100" s="111">
        <f t="shared" si="109"/>
        <v>0</v>
      </c>
      <c r="AC100" s="110">
        <v>0</v>
      </c>
      <c r="AD100" s="111">
        <f t="shared" si="110"/>
        <v>0</v>
      </c>
      <c r="AE100" s="110">
        <v>0</v>
      </c>
      <c r="AF100" s="111">
        <f t="shared" si="111"/>
        <v>0</v>
      </c>
      <c r="AG100" s="110">
        <v>0</v>
      </c>
      <c r="AH100" s="111">
        <f t="shared" si="112"/>
        <v>0</v>
      </c>
      <c r="AI100" s="110">
        <v>0</v>
      </c>
      <c r="AJ100" s="111">
        <f t="shared" si="113"/>
        <v>0</v>
      </c>
      <c r="AK100" s="110">
        <v>0</v>
      </c>
      <c r="AL100" s="111">
        <f t="shared" si="114"/>
        <v>0</v>
      </c>
      <c r="AM100" s="110">
        <v>0</v>
      </c>
      <c r="AN100" s="111">
        <f t="shared" si="115"/>
        <v>0</v>
      </c>
      <c r="AO100" s="110">
        <v>0</v>
      </c>
      <c r="AP100" s="111">
        <f t="shared" si="116"/>
        <v>0</v>
      </c>
      <c r="AQ100" s="110">
        <v>0</v>
      </c>
      <c r="AR100" s="111">
        <f t="shared" si="117"/>
        <v>0</v>
      </c>
      <c r="AS100" s="110">
        <v>0</v>
      </c>
      <c r="AT100" s="111">
        <f t="shared" si="118"/>
        <v>0</v>
      </c>
      <c r="AU100" s="110">
        <v>0</v>
      </c>
      <c r="AV100" s="111">
        <f t="shared" si="119"/>
        <v>0</v>
      </c>
      <c r="AW100" s="110">
        <v>0</v>
      </c>
      <c r="AX100" s="111">
        <f t="shared" si="120"/>
        <v>0</v>
      </c>
      <c r="AY100" s="110">
        <v>1</v>
      </c>
      <c r="AZ100" s="111">
        <f t="shared" si="121"/>
        <v>0.82384538069895041</v>
      </c>
      <c r="BA100" s="110">
        <v>0</v>
      </c>
      <c r="BB100" s="111">
        <f t="shared" si="122"/>
        <v>0</v>
      </c>
      <c r="BC100" s="110">
        <v>0</v>
      </c>
      <c r="BD100" s="111">
        <f t="shared" si="123"/>
        <v>0</v>
      </c>
      <c r="BE100" s="110">
        <v>0</v>
      </c>
      <c r="BF100" s="111">
        <f t="shared" si="124"/>
        <v>0</v>
      </c>
      <c r="BG100" s="110">
        <v>0</v>
      </c>
      <c r="BH100" s="111">
        <f t="shared" si="125"/>
        <v>0</v>
      </c>
      <c r="BI100" s="110">
        <v>0</v>
      </c>
      <c r="BJ100" s="111">
        <f t="shared" si="126"/>
        <v>0</v>
      </c>
      <c r="BK100" s="110">
        <v>0</v>
      </c>
      <c r="BL100" s="111">
        <f t="shared" si="127"/>
        <v>0</v>
      </c>
      <c r="BM100" s="110">
        <v>0</v>
      </c>
      <c r="BN100" s="111">
        <f t="shared" si="128"/>
        <v>0</v>
      </c>
      <c r="BO100" s="110">
        <v>0</v>
      </c>
      <c r="BP100" s="111">
        <f t="shared" si="129"/>
        <v>0</v>
      </c>
      <c r="BQ100" s="110">
        <v>0</v>
      </c>
      <c r="BR100" s="111">
        <f t="shared" si="130"/>
        <v>0</v>
      </c>
      <c r="BS100" s="110">
        <v>2</v>
      </c>
      <c r="BT100" s="111">
        <f t="shared" si="131"/>
        <v>1.2144765606023804</v>
      </c>
      <c r="BU100" s="110">
        <v>0</v>
      </c>
      <c r="BV100" s="111">
        <f t="shared" si="132"/>
        <v>0</v>
      </c>
      <c r="BW100" s="110">
        <v>0</v>
      </c>
      <c r="BX100" s="111">
        <f t="shared" si="188"/>
        <v>0</v>
      </c>
      <c r="BY100" s="110">
        <v>0</v>
      </c>
      <c r="BZ100" s="111">
        <f t="shared" si="188"/>
        <v>0</v>
      </c>
      <c r="CA100" s="110">
        <v>0</v>
      </c>
      <c r="CB100" s="111">
        <f t="shared" si="134"/>
        <v>0</v>
      </c>
      <c r="CC100" s="110">
        <v>0</v>
      </c>
      <c r="CD100" s="111">
        <f t="shared" si="135"/>
        <v>0</v>
      </c>
      <c r="CE100" s="110">
        <v>0</v>
      </c>
      <c r="CF100" s="111">
        <f t="shared" si="136"/>
        <v>0</v>
      </c>
      <c r="CG100" s="110">
        <v>0</v>
      </c>
      <c r="CH100" s="111">
        <f t="shared" si="137"/>
        <v>0</v>
      </c>
      <c r="CI100" s="110">
        <v>1</v>
      </c>
      <c r="CJ100" s="111">
        <f t="shared" si="138"/>
        <v>0.85117973511286638</v>
      </c>
      <c r="CK100" s="110">
        <v>0</v>
      </c>
      <c r="CL100" s="111">
        <f t="shared" si="139"/>
        <v>0</v>
      </c>
      <c r="CM100" s="110">
        <v>0</v>
      </c>
      <c r="CN100" s="111">
        <f t="shared" si="140"/>
        <v>0</v>
      </c>
      <c r="CO100" s="110">
        <v>0</v>
      </c>
      <c r="CP100" s="111">
        <f t="shared" si="141"/>
        <v>0</v>
      </c>
      <c r="CQ100" s="110">
        <v>0</v>
      </c>
      <c r="CR100" s="111">
        <f t="shared" si="142"/>
        <v>0</v>
      </c>
      <c r="CS100" s="110">
        <v>0</v>
      </c>
      <c r="CT100" s="111">
        <f t="shared" si="143"/>
        <v>0</v>
      </c>
      <c r="CU100" s="110">
        <v>0</v>
      </c>
      <c r="CV100" s="111">
        <f t="shared" si="144"/>
        <v>0</v>
      </c>
      <c r="CW100" s="110">
        <v>0</v>
      </c>
      <c r="CX100" s="111">
        <f t="shared" si="145"/>
        <v>0</v>
      </c>
      <c r="CY100" s="110">
        <v>0</v>
      </c>
      <c r="CZ100" s="111">
        <f t="shared" si="146"/>
        <v>0</v>
      </c>
      <c r="DA100" s="110">
        <v>0</v>
      </c>
      <c r="DB100" s="111">
        <f t="shared" si="147"/>
        <v>0</v>
      </c>
      <c r="DC100" s="110">
        <v>0</v>
      </c>
      <c r="DD100" s="111">
        <f t="shared" si="148"/>
        <v>0</v>
      </c>
      <c r="DE100" s="110">
        <v>0</v>
      </c>
      <c r="DF100" s="111">
        <f t="shared" si="149"/>
        <v>0</v>
      </c>
      <c r="DG100" s="110">
        <v>0</v>
      </c>
      <c r="DH100" s="111">
        <f t="shared" si="150"/>
        <v>0</v>
      </c>
      <c r="DI100" s="110">
        <v>0</v>
      </c>
      <c r="DJ100" s="111">
        <f t="shared" si="151"/>
        <v>0</v>
      </c>
      <c r="DK100" s="110">
        <v>0</v>
      </c>
      <c r="DL100" s="111">
        <f t="shared" si="152"/>
        <v>0</v>
      </c>
      <c r="DM100" s="110">
        <v>0</v>
      </c>
      <c r="DN100" s="111">
        <f t="shared" si="153"/>
        <v>0</v>
      </c>
      <c r="DO100" s="110">
        <v>0</v>
      </c>
      <c r="DP100" s="111">
        <f t="shared" si="154"/>
        <v>0</v>
      </c>
      <c r="DQ100" s="110">
        <v>0</v>
      </c>
      <c r="DR100" s="111">
        <f t="shared" si="155"/>
        <v>0</v>
      </c>
      <c r="DS100" s="110">
        <v>0</v>
      </c>
      <c r="DT100" s="111">
        <f t="shared" si="156"/>
        <v>0</v>
      </c>
      <c r="DU100" s="110">
        <v>0</v>
      </c>
      <c r="DV100" s="111">
        <f t="shared" si="157"/>
        <v>0</v>
      </c>
      <c r="DW100" s="110">
        <v>0</v>
      </c>
      <c r="DX100" s="111">
        <f t="shared" si="158"/>
        <v>0</v>
      </c>
      <c r="DY100" s="110">
        <v>0</v>
      </c>
      <c r="DZ100" s="111">
        <f t="shared" si="159"/>
        <v>0</v>
      </c>
      <c r="EA100" s="110">
        <v>0</v>
      </c>
      <c r="EB100" s="111">
        <f t="shared" si="160"/>
        <v>0</v>
      </c>
      <c r="EC100" s="110">
        <v>0</v>
      </c>
      <c r="ED100" s="111">
        <f t="shared" si="161"/>
        <v>0</v>
      </c>
      <c r="EE100" s="110">
        <v>0</v>
      </c>
      <c r="EF100" s="111">
        <f t="shared" si="162"/>
        <v>0</v>
      </c>
      <c r="EG100" s="110">
        <v>0</v>
      </c>
      <c r="EH100" s="111">
        <f t="shared" si="163"/>
        <v>0</v>
      </c>
      <c r="EI100" s="110">
        <v>0</v>
      </c>
      <c r="EJ100" s="111">
        <f t="shared" si="164"/>
        <v>0</v>
      </c>
      <c r="EK100" s="110">
        <v>0</v>
      </c>
      <c r="EL100" s="111">
        <f t="shared" si="165"/>
        <v>0</v>
      </c>
      <c r="EM100" s="110">
        <v>0</v>
      </c>
      <c r="EN100" s="111">
        <f t="shared" si="166"/>
        <v>0</v>
      </c>
      <c r="EO100" s="110">
        <v>0</v>
      </c>
      <c r="EP100" s="111">
        <f t="shared" si="167"/>
        <v>0</v>
      </c>
      <c r="EQ100" s="110">
        <v>0</v>
      </c>
      <c r="ER100" s="111">
        <f t="shared" si="168"/>
        <v>0</v>
      </c>
      <c r="ES100" s="110">
        <v>0</v>
      </c>
      <c r="ET100" s="111">
        <f t="shared" si="169"/>
        <v>0</v>
      </c>
      <c r="EU100" s="110">
        <v>0</v>
      </c>
      <c r="EV100" s="111">
        <f t="shared" si="170"/>
        <v>0</v>
      </c>
      <c r="EW100" s="110">
        <v>0</v>
      </c>
      <c r="EX100" s="111">
        <f t="shared" si="171"/>
        <v>0</v>
      </c>
      <c r="EY100" s="110">
        <v>0</v>
      </c>
      <c r="EZ100" s="111">
        <f t="shared" si="172"/>
        <v>0</v>
      </c>
      <c r="FA100" s="110">
        <v>0</v>
      </c>
      <c r="FB100" s="111">
        <f t="shared" si="173"/>
        <v>0</v>
      </c>
      <c r="FC100" s="110">
        <v>0</v>
      </c>
      <c r="FD100" s="111">
        <f t="shared" si="189"/>
        <v>0</v>
      </c>
      <c r="FE100" s="110">
        <f t="shared" si="175"/>
        <v>4</v>
      </c>
      <c r="FF100" s="111">
        <f t="shared" si="189"/>
        <v>6.0158825314713379E-2</v>
      </c>
      <c r="FG100" s="57">
        <f t="shared" si="176"/>
        <v>3</v>
      </c>
      <c r="FH100" s="111">
        <f t="shared" si="189"/>
        <v>5.9854601202758255E-2</v>
      </c>
      <c r="FJ100" s="59" t="s">
        <v>1872</v>
      </c>
      <c r="FK100" s="60">
        <f t="shared" si="177"/>
        <v>0</v>
      </c>
      <c r="FL100" s="61">
        <f t="shared" si="178"/>
        <v>0</v>
      </c>
      <c r="FN100" s="60">
        <f t="shared" si="179"/>
        <v>0</v>
      </c>
      <c r="FO100" s="61">
        <f t="shared" si="180"/>
        <v>0</v>
      </c>
      <c r="FQ100" s="68" t="str">
        <f t="shared" si="181"/>
        <v/>
      </c>
    </row>
    <row r="101" spans="1:173" ht="14.25" customHeight="1">
      <c r="A101" s="55">
        <v>98</v>
      </c>
      <c r="B101" s="109" t="s">
        <v>1891</v>
      </c>
      <c r="C101" s="110">
        <v>0</v>
      </c>
      <c r="D101" s="111">
        <f t="shared" ref="D101:F109" si="190">C101/C$1*100000</f>
        <v>0</v>
      </c>
      <c r="E101" s="110">
        <v>0</v>
      </c>
      <c r="F101" s="111">
        <f t="shared" si="190"/>
        <v>0</v>
      </c>
      <c r="G101" s="110">
        <v>0</v>
      </c>
      <c r="H101" s="111">
        <f t="shared" si="99"/>
        <v>0</v>
      </c>
      <c r="I101" s="110">
        <v>0</v>
      </c>
      <c r="J101" s="111">
        <f t="shared" si="100"/>
        <v>0</v>
      </c>
      <c r="K101" s="110">
        <v>0</v>
      </c>
      <c r="L101" s="111">
        <f t="shared" si="101"/>
        <v>0</v>
      </c>
      <c r="M101" s="110">
        <v>0</v>
      </c>
      <c r="N101" s="111">
        <f t="shared" si="102"/>
        <v>0</v>
      </c>
      <c r="O101" s="110">
        <v>0</v>
      </c>
      <c r="P101" s="111">
        <f t="shared" si="103"/>
        <v>0</v>
      </c>
      <c r="Q101" s="110">
        <v>0</v>
      </c>
      <c r="R101" s="111">
        <f t="shared" si="104"/>
        <v>0</v>
      </c>
      <c r="S101" s="110">
        <v>0</v>
      </c>
      <c r="T101" s="111">
        <f t="shared" si="105"/>
        <v>0</v>
      </c>
      <c r="U101" s="110">
        <v>0</v>
      </c>
      <c r="V101" s="111">
        <f t="shared" si="106"/>
        <v>0</v>
      </c>
      <c r="W101" s="110">
        <v>0</v>
      </c>
      <c r="X101" s="111">
        <f t="shared" si="107"/>
        <v>0</v>
      </c>
      <c r="Y101" s="110">
        <v>0</v>
      </c>
      <c r="Z101" s="111">
        <f t="shared" si="108"/>
        <v>0</v>
      </c>
      <c r="AA101" s="110">
        <v>0</v>
      </c>
      <c r="AB101" s="111">
        <f t="shared" si="109"/>
        <v>0</v>
      </c>
      <c r="AC101" s="110">
        <v>0</v>
      </c>
      <c r="AD101" s="111">
        <f t="shared" si="110"/>
        <v>0</v>
      </c>
      <c r="AE101" s="110">
        <v>0</v>
      </c>
      <c r="AF101" s="111">
        <f t="shared" si="111"/>
        <v>0</v>
      </c>
      <c r="AG101" s="110">
        <v>0</v>
      </c>
      <c r="AH101" s="111">
        <f t="shared" si="112"/>
        <v>0</v>
      </c>
      <c r="AI101" s="110">
        <v>0</v>
      </c>
      <c r="AJ101" s="111">
        <f t="shared" si="113"/>
        <v>0</v>
      </c>
      <c r="AK101" s="110">
        <v>0</v>
      </c>
      <c r="AL101" s="111">
        <f t="shared" si="114"/>
        <v>0</v>
      </c>
      <c r="AM101" s="110">
        <v>0</v>
      </c>
      <c r="AN101" s="111">
        <f t="shared" si="115"/>
        <v>0</v>
      </c>
      <c r="AO101" s="110">
        <v>0</v>
      </c>
      <c r="AP101" s="111">
        <f t="shared" si="116"/>
        <v>0</v>
      </c>
      <c r="AQ101" s="110">
        <v>0</v>
      </c>
      <c r="AR101" s="111">
        <f t="shared" si="117"/>
        <v>0</v>
      </c>
      <c r="AS101" s="110">
        <v>0</v>
      </c>
      <c r="AT101" s="111">
        <f t="shared" si="118"/>
        <v>0</v>
      </c>
      <c r="AU101" s="110">
        <v>0</v>
      </c>
      <c r="AV101" s="111">
        <f t="shared" si="119"/>
        <v>0</v>
      </c>
      <c r="AW101" s="110">
        <v>0</v>
      </c>
      <c r="AX101" s="111">
        <f t="shared" si="120"/>
        <v>0</v>
      </c>
      <c r="AY101" s="110">
        <v>0</v>
      </c>
      <c r="AZ101" s="111">
        <f t="shared" si="121"/>
        <v>0</v>
      </c>
      <c r="BA101" s="110">
        <v>0</v>
      </c>
      <c r="BB101" s="111">
        <f t="shared" si="122"/>
        <v>0</v>
      </c>
      <c r="BC101" s="110">
        <v>0</v>
      </c>
      <c r="BD101" s="111">
        <f t="shared" si="123"/>
        <v>0</v>
      </c>
      <c r="BE101" s="110">
        <v>0</v>
      </c>
      <c r="BF101" s="111">
        <f t="shared" si="124"/>
        <v>0</v>
      </c>
      <c r="BG101" s="110">
        <v>0</v>
      </c>
      <c r="BH101" s="111">
        <f t="shared" si="125"/>
        <v>0</v>
      </c>
      <c r="BI101" s="110">
        <v>0</v>
      </c>
      <c r="BJ101" s="111">
        <f t="shared" si="126"/>
        <v>0</v>
      </c>
      <c r="BK101" s="110">
        <v>0</v>
      </c>
      <c r="BL101" s="111">
        <f t="shared" si="127"/>
        <v>0</v>
      </c>
      <c r="BM101" s="110">
        <v>0</v>
      </c>
      <c r="BN101" s="111">
        <f t="shared" si="128"/>
        <v>0</v>
      </c>
      <c r="BO101" s="110">
        <v>0</v>
      </c>
      <c r="BP101" s="111">
        <f t="shared" si="129"/>
        <v>0</v>
      </c>
      <c r="BQ101" s="110">
        <v>0</v>
      </c>
      <c r="BR101" s="111">
        <f t="shared" si="130"/>
        <v>0</v>
      </c>
      <c r="BS101" s="110">
        <v>0</v>
      </c>
      <c r="BT101" s="111">
        <f t="shared" si="131"/>
        <v>0</v>
      </c>
      <c r="BU101" s="110">
        <v>0</v>
      </c>
      <c r="BV101" s="111">
        <f t="shared" si="132"/>
        <v>0</v>
      </c>
      <c r="BW101" s="110">
        <v>0</v>
      </c>
      <c r="BX101" s="111">
        <f t="shared" ref="BX101:BZ109" si="191">BW101/BW$1*100000</f>
        <v>0</v>
      </c>
      <c r="BY101" s="110">
        <v>0</v>
      </c>
      <c r="BZ101" s="111">
        <f t="shared" si="191"/>
        <v>0</v>
      </c>
      <c r="CA101" s="110">
        <v>0</v>
      </c>
      <c r="CB101" s="111">
        <f t="shared" si="134"/>
        <v>0</v>
      </c>
      <c r="CC101" s="110">
        <v>0</v>
      </c>
      <c r="CD101" s="111">
        <f t="shared" si="135"/>
        <v>0</v>
      </c>
      <c r="CE101" s="110">
        <v>0</v>
      </c>
      <c r="CF101" s="111">
        <f t="shared" si="136"/>
        <v>0</v>
      </c>
      <c r="CG101" s="110">
        <v>0</v>
      </c>
      <c r="CH101" s="111">
        <f t="shared" si="137"/>
        <v>0</v>
      </c>
      <c r="CI101" s="110">
        <v>0</v>
      </c>
      <c r="CJ101" s="111">
        <f t="shared" si="138"/>
        <v>0</v>
      </c>
      <c r="CK101" s="110">
        <v>0</v>
      </c>
      <c r="CL101" s="111">
        <f t="shared" si="139"/>
        <v>0</v>
      </c>
      <c r="CM101" s="110">
        <v>0</v>
      </c>
      <c r="CN101" s="111">
        <f t="shared" si="140"/>
        <v>0</v>
      </c>
      <c r="CO101" s="110">
        <v>0</v>
      </c>
      <c r="CP101" s="111">
        <f t="shared" si="141"/>
        <v>0</v>
      </c>
      <c r="CQ101" s="110">
        <v>0</v>
      </c>
      <c r="CR101" s="111">
        <f t="shared" si="142"/>
        <v>0</v>
      </c>
      <c r="CS101" s="110">
        <v>0</v>
      </c>
      <c r="CT101" s="111">
        <f t="shared" si="143"/>
        <v>0</v>
      </c>
      <c r="CU101" s="110">
        <v>0</v>
      </c>
      <c r="CV101" s="111">
        <f t="shared" si="144"/>
        <v>0</v>
      </c>
      <c r="CW101" s="110">
        <v>0</v>
      </c>
      <c r="CX101" s="111">
        <f t="shared" si="145"/>
        <v>0</v>
      </c>
      <c r="CY101" s="110">
        <v>0</v>
      </c>
      <c r="CZ101" s="111">
        <f t="shared" si="146"/>
        <v>0</v>
      </c>
      <c r="DA101" s="110">
        <v>0</v>
      </c>
      <c r="DB101" s="111">
        <f t="shared" si="147"/>
        <v>0</v>
      </c>
      <c r="DC101" s="110">
        <v>0</v>
      </c>
      <c r="DD101" s="111">
        <f t="shared" si="148"/>
        <v>0</v>
      </c>
      <c r="DE101" s="110">
        <v>0</v>
      </c>
      <c r="DF101" s="111">
        <f t="shared" si="149"/>
        <v>0</v>
      </c>
      <c r="DG101" s="110">
        <v>0</v>
      </c>
      <c r="DH101" s="111">
        <f t="shared" si="150"/>
        <v>0</v>
      </c>
      <c r="DI101" s="110">
        <v>0</v>
      </c>
      <c r="DJ101" s="111">
        <f t="shared" si="151"/>
        <v>0</v>
      </c>
      <c r="DK101" s="110">
        <v>0</v>
      </c>
      <c r="DL101" s="111">
        <f t="shared" si="152"/>
        <v>0</v>
      </c>
      <c r="DM101" s="110">
        <v>0</v>
      </c>
      <c r="DN101" s="111">
        <f t="shared" si="153"/>
        <v>0</v>
      </c>
      <c r="DO101" s="110">
        <v>0</v>
      </c>
      <c r="DP101" s="111">
        <f t="shared" si="154"/>
        <v>0</v>
      </c>
      <c r="DQ101" s="110">
        <v>0</v>
      </c>
      <c r="DR101" s="111">
        <f t="shared" si="155"/>
        <v>0</v>
      </c>
      <c r="DS101" s="110">
        <v>0</v>
      </c>
      <c r="DT101" s="111">
        <f t="shared" si="156"/>
        <v>0</v>
      </c>
      <c r="DU101" s="110">
        <v>0</v>
      </c>
      <c r="DV101" s="111">
        <f t="shared" si="157"/>
        <v>0</v>
      </c>
      <c r="DW101" s="110">
        <v>0</v>
      </c>
      <c r="DX101" s="111">
        <f t="shared" si="158"/>
        <v>0</v>
      </c>
      <c r="DY101" s="110">
        <v>0</v>
      </c>
      <c r="DZ101" s="111">
        <f t="shared" si="159"/>
        <v>0</v>
      </c>
      <c r="EA101" s="110">
        <v>0</v>
      </c>
      <c r="EB101" s="111">
        <f t="shared" si="160"/>
        <v>0</v>
      </c>
      <c r="EC101" s="110">
        <v>0</v>
      </c>
      <c r="ED101" s="111">
        <f t="shared" si="161"/>
        <v>0</v>
      </c>
      <c r="EE101" s="110">
        <v>0</v>
      </c>
      <c r="EF101" s="111">
        <f t="shared" si="162"/>
        <v>0</v>
      </c>
      <c r="EG101" s="110">
        <v>0</v>
      </c>
      <c r="EH101" s="111">
        <f t="shared" si="163"/>
        <v>0</v>
      </c>
      <c r="EI101" s="110">
        <v>0</v>
      </c>
      <c r="EJ101" s="111">
        <f t="shared" si="164"/>
        <v>0</v>
      </c>
      <c r="EK101" s="110">
        <v>0</v>
      </c>
      <c r="EL101" s="111">
        <f t="shared" si="165"/>
        <v>0</v>
      </c>
      <c r="EM101" s="110">
        <v>0</v>
      </c>
      <c r="EN101" s="111">
        <f t="shared" si="166"/>
        <v>0</v>
      </c>
      <c r="EO101" s="110">
        <v>0</v>
      </c>
      <c r="EP101" s="111">
        <f t="shared" si="167"/>
        <v>0</v>
      </c>
      <c r="EQ101" s="110">
        <v>0</v>
      </c>
      <c r="ER101" s="111">
        <f t="shared" si="168"/>
        <v>0</v>
      </c>
      <c r="ES101" s="110">
        <v>0</v>
      </c>
      <c r="ET101" s="111">
        <f t="shared" si="169"/>
        <v>0</v>
      </c>
      <c r="EU101" s="110">
        <v>0</v>
      </c>
      <c r="EV101" s="111">
        <f t="shared" si="170"/>
        <v>0</v>
      </c>
      <c r="EW101" s="110">
        <v>0</v>
      </c>
      <c r="EX101" s="111">
        <f t="shared" si="171"/>
        <v>0</v>
      </c>
      <c r="EY101" s="110">
        <v>0</v>
      </c>
      <c r="EZ101" s="111">
        <f t="shared" si="172"/>
        <v>0</v>
      </c>
      <c r="FA101" s="110">
        <v>0</v>
      </c>
      <c r="FB101" s="111">
        <f t="shared" si="173"/>
        <v>0</v>
      </c>
      <c r="FC101" s="110">
        <v>0</v>
      </c>
      <c r="FD101" s="111">
        <f t="shared" ref="FD101:FH109" si="192">FC101/FC$1*100000</f>
        <v>0</v>
      </c>
      <c r="FE101" s="110">
        <f t="shared" si="175"/>
        <v>0</v>
      </c>
      <c r="FF101" s="111">
        <f t="shared" si="192"/>
        <v>0</v>
      </c>
      <c r="FG101" s="57">
        <f t="shared" si="176"/>
        <v>0</v>
      </c>
      <c r="FH101" s="111">
        <f t="shared" si="192"/>
        <v>0</v>
      </c>
      <c r="FJ101" s="59" t="s">
        <v>1891</v>
      </c>
      <c r="FK101" s="60">
        <f t="shared" si="177"/>
        <v>0</v>
      </c>
      <c r="FL101" s="61">
        <f t="shared" si="178"/>
        <v>0</v>
      </c>
      <c r="FN101" s="60">
        <f t="shared" si="179"/>
        <v>0</v>
      </c>
      <c r="FO101" s="61">
        <f t="shared" si="180"/>
        <v>0</v>
      </c>
      <c r="FQ101" s="68" t="str">
        <f t="shared" si="181"/>
        <v/>
      </c>
    </row>
    <row r="102" spans="1:173" ht="14.25" customHeight="1">
      <c r="A102" s="55">
        <v>99</v>
      </c>
      <c r="B102" s="109" t="s">
        <v>1873</v>
      </c>
      <c r="C102" s="110">
        <v>0</v>
      </c>
      <c r="D102" s="111">
        <f t="shared" si="190"/>
        <v>0</v>
      </c>
      <c r="E102" s="110">
        <v>1</v>
      </c>
      <c r="F102" s="111">
        <f t="shared" si="190"/>
        <v>8.3878543868478435</v>
      </c>
      <c r="G102" s="110">
        <v>0</v>
      </c>
      <c r="H102" s="111">
        <f t="shared" si="99"/>
        <v>0</v>
      </c>
      <c r="I102" s="110">
        <v>0</v>
      </c>
      <c r="J102" s="111">
        <f t="shared" si="100"/>
        <v>0</v>
      </c>
      <c r="K102" s="110">
        <v>0</v>
      </c>
      <c r="L102" s="111">
        <f t="shared" si="101"/>
        <v>0</v>
      </c>
      <c r="M102" s="110">
        <v>0</v>
      </c>
      <c r="N102" s="111">
        <f t="shared" si="102"/>
        <v>0</v>
      </c>
      <c r="O102" s="110">
        <v>0</v>
      </c>
      <c r="P102" s="111">
        <f t="shared" si="103"/>
        <v>0</v>
      </c>
      <c r="Q102" s="110">
        <v>0</v>
      </c>
      <c r="R102" s="111">
        <f t="shared" si="104"/>
        <v>0</v>
      </c>
      <c r="S102" s="110">
        <v>0</v>
      </c>
      <c r="T102" s="111">
        <f t="shared" si="105"/>
        <v>0</v>
      </c>
      <c r="U102" s="110">
        <v>2</v>
      </c>
      <c r="V102" s="111">
        <f t="shared" si="106"/>
        <v>0.99166997223324083</v>
      </c>
      <c r="W102" s="110">
        <v>0</v>
      </c>
      <c r="X102" s="111">
        <f t="shared" si="107"/>
        <v>0</v>
      </c>
      <c r="Y102" s="110">
        <v>0</v>
      </c>
      <c r="Z102" s="111">
        <f t="shared" si="108"/>
        <v>0</v>
      </c>
      <c r="AA102" s="110">
        <v>0</v>
      </c>
      <c r="AB102" s="111">
        <f t="shared" si="109"/>
        <v>0</v>
      </c>
      <c r="AC102" s="110">
        <v>0</v>
      </c>
      <c r="AD102" s="111">
        <f t="shared" si="110"/>
        <v>0</v>
      </c>
      <c r="AE102" s="110">
        <v>0</v>
      </c>
      <c r="AF102" s="111">
        <f t="shared" si="111"/>
        <v>0</v>
      </c>
      <c r="AG102" s="110">
        <v>0</v>
      </c>
      <c r="AH102" s="111">
        <f t="shared" si="112"/>
        <v>0</v>
      </c>
      <c r="AI102" s="110">
        <v>0</v>
      </c>
      <c r="AJ102" s="111">
        <f t="shared" si="113"/>
        <v>0</v>
      </c>
      <c r="AK102" s="110">
        <v>0</v>
      </c>
      <c r="AL102" s="111">
        <f t="shared" si="114"/>
        <v>0</v>
      </c>
      <c r="AM102" s="110">
        <v>0</v>
      </c>
      <c r="AN102" s="111">
        <f t="shared" si="115"/>
        <v>0</v>
      </c>
      <c r="AO102" s="110">
        <v>0</v>
      </c>
      <c r="AP102" s="111">
        <f t="shared" si="116"/>
        <v>0</v>
      </c>
      <c r="AQ102" s="110">
        <v>0</v>
      </c>
      <c r="AR102" s="111">
        <f t="shared" si="117"/>
        <v>0</v>
      </c>
      <c r="AS102" s="110">
        <v>0</v>
      </c>
      <c r="AT102" s="111">
        <f t="shared" si="118"/>
        <v>0</v>
      </c>
      <c r="AU102" s="110">
        <v>0</v>
      </c>
      <c r="AV102" s="111">
        <f t="shared" si="119"/>
        <v>0</v>
      </c>
      <c r="AW102" s="110">
        <v>0</v>
      </c>
      <c r="AX102" s="111">
        <f t="shared" si="120"/>
        <v>0</v>
      </c>
      <c r="AY102" s="110">
        <v>0</v>
      </c>
      <c r="AZ102" s="111">
        <f t="shared" si="121"/>
        <v>0</v>
      </c>
      <c r="BA102" s="110">
        <v>0</v>
      </c>
      <c r="BB102" s="111">
        <f t="shared" si="122"/>
        <v>0</v>
      </c>
      <c r="BC102" s="110">
        <v>0</v>
      </c>
      <c r="BD102" s="111">
        <f t="shared" si="123"/>
        <v>0</v>
      </c>
      <c r="BE102" s="110">
        <v>0</v>
      </c>
      <c r="BF102" s="111">
        <f t="shared" si="124"/>
        <v>0</v>
      </c>
      <c r="BG102" s="110">
        <v>0</v>
      </c>
      <c r="BH102" s="111">
        <f t="shared" si="125"/>
        <v>0</v>
      </c>
      <c r="BI102" s="110">
        <v>0</v>
      </c>
      <c r="BJ102" s="111">
        <f t="shared" si="126"/>
        <v>0</v>
      </c>
      <c r="BK102" s="110">
        <v>4</v>
      </c>
      <c r="BL102" s="111">
        <f t="shared" si="127"/>
        <v>4.1529532688933415</v>
      </c>
      <c r="BM102" s="110">
        <v>0</v>
      </c>
      <c r="BN102" s="111">
        <f t="shared" si="128"/>
        <v>0</v>
      </c>
      <c r="BO102" s="110">
        <v>0</v>
      </c>
      <c r="BP102" s="111">
        <f t="shared" si="129"/>
        <v>0</v>
      </c>
      <c r="BQ102" s="110">
        <v>0</v>
      </c>
      <c r="BR102" s="111">
        <f t="shared" si="130"/>
        <v>0</v>
      </c>
      <c r="BS102" s="110">
        <v>0</v>
      </c>
      <c r="BT102" s="111">
        <f t="shared" si="131"/>
        <v>0</v>
      </c>
      <c r="BU102" s="110">
        <v>0</v>
      </c>
      <c r="BV102" s="111">
        <f t="shared" si="132"/>
        <v>0</v>
      </c>
      <c r="BW102" s="110">
        <v>6</v>
      </c>
      <c r="BX102" s="111">
        <f t="shared" si="191"/>
        <v>7.8785650506854354</v>
      </c>
      <c r="BY102" s="110">
        <v>0</v>
      </c>
      <c r="BZ102" s="111">
        <f t="shared" si="191"/>
        <v>0</v>
      </c>
      <c r="CA102" s="110">
        <v>0</v>
      </c>
      <c r="CB102" s="111">
        <f t="shared" si="134"/>
        <v>0</v>
      </c>
      <c r="CC102" s="110">
        <v>0</v>
      </c>
      <c r="CD102" s="111">
        <f t="shared" si="135"/>
        <v>0</v>
      </c>
      <c r="CE102" s="110">
        <v>0</v>
      </c>
      <c r="CF102" s="111">
        <f t="shared" si="136"/>
        <v>0</v>
      </c>
      <c r="CG102" s="110">
        <v>1</v>
      </c>
      <c r="CH102" s="111">
        <f t="shared" si="137"/>
        <v>1.0698963270459092</v>
      </c>
      <c r="CI102" s="110">
        <v>0</v>
      </c>
      <c r="CJ102" s="111">
        <f t="shared" si="138"/>
        <v>0</v>
      </c>
      <c r="CK102" s="110">
        <v>110</v>
      </c>
      <c r="CL102" s="111">
        <f t="shared" si="139"/>
        <v>64.759213469916403</v>
      </c>
      <c r="CM102" s="110">
        <v>0</v>
      </c>
      <c r="CN102" s="111">
        <f t="shared" si="140"/>
        <v>0</v>
      </c>
      <c r="CO102" s="110">
        <v>0</v>
      </c>
      <c r="CP102" s="111">
        <f t="shared" si="141"/>
        <v>0</v>
      </c>
      <c r="CQ102" s="110">
        <v>0</v>
      </c>
      <c r="CR102" s="111">
        <f t="shared" si="142"/>
        <v>0</v>
      </c>
      <c r="CS102" s="110">
        <v>0</v>
      </c>
      <c r="CT102" s="111">
        <f t="shared" si="143"/>
        <v>0</v>
      </c>
      <c r="CU102" s="110">
        <v>0</v>
      </c>
      <c r="CV102" s="111">
        <f t="shared" si="144"/>
        <v>0</v>
      </c>
      <c r="CW102" s="110">
        <v>7</v>
      </c>
      <c r="CX102" s="111">
        <f t="shared" si="145"/>
        <v>5.4104607393781059</v>
      </c>
      <c r="CY102" s="110">
        <v>0</v>
      </c>
      <c r="CZ102" s="111">
        <f t="shared" si="146"/>
        <v>0</v>
      </c>
      <c r="DA102" s="110">
        <v>0</v>
      </c>
      <c r="DB102" s="111">
        <f t="shared" si="147"/>
        <v>0</v>
      </c>
      <c r="DC102" s="110">
        <v>0</v>
      </c>
      <c r="DD102" s="111">
        <f t="shared" si="148"/>
        <v>0</v>
      </c>
      <c r="DE102" s="110">
        <v>0</v>
      </c>
      <c r="DF102" s="111">
        <f t="shared" si="149"/>
        <v>0</v>
      </c>
      <c r="DG102" s="110">
        <v>0</v>
      </c>
      <c r="DH102" s="111">
        <f t="shared" si="150"/>
        <v>0</v>
      </c>
      <c r="DI102" s="110">
        <v>0</v>
      </c>
      <c r="DJ102" s="111">
        <f t="shared" si="151"/>
        <v>0</v>
      </c>
      <c r="DK102" s="110">
        <v>0</v>
      </c>
      <c r="DL102" s="111">
        <f t="shared" si="152"/>
        <v>0</v>
      </c>
      <c r="DM102" s="110">
        <v>0</v>
      </c>
      <c r="DN102" s="111">
        <f t="shared" si="153"/>
        <v>0</v>
      </c>
      <c r="DO102" s="110">
        <v>0</v>
      </c>
      <c r="DP102" s="111">
        <f t="shared" si="154"/>
        <v>0</v>
      </c>
      <c r="DQ102" s="110">
        <v>0</v>
      </c>
      <c r="DR102" s="111">
        <f t="shared" si="155"/>
        <v>0</v>
      </c>
      <c r="DS102" s="110">
        <v>0</v>
      </c>
      <c r="DT102" s="111">
        <f t="shared" si="156"/>
        <v>0</v>
      </c>
      <c r="DU102" s="110">
        <v>0</v>
      </c>
      <c r="DV102" s="111">
        <f t="shared" si="157"/>
        <v>0</v>
      </c>
      <c r="DW102" s="110">
        <v>0</v>
      </c>
      <c r="DX102" s="111">
        <f t="shared" si="158"/>
        <v>0</v>
      </c>
      <c r="DY102" s="110">
        <v>0</v>
      </c>
      <c r="DZ102" s="111">
        <f t="shared" si="159"/>
        <v>0</v>
      </c>
      <c r="EA102" s="110">
        <v>0</v>
      </c>
      <c r="EB102" s="111">
        <f t="shared" si="160"/>
        <v>0</v>
      </c>
      <c r="EC102" s="110">
        <v>0</v>
      </c>
      <c r="ED102" s="111">
        <f t="shared" si="161"/>
        <v>0</v>
      </c>
      <c r="EE102" s="110">
        <v>0</v>
      </c>
      <c r="EF102" s="111">
        <f t="shared" si="162"/>
        <v>0</v>
      </c>
      <c r="EG102" s="110">
        <v>0</v>
      </c>
      <c r="EH102" s="111">
        <f t="shared" si="163"/>
        <v>0</v>
      </c>
      <c r="EI102" s="110">
        <v>0</v>
      </c>
      <c r="EJ102" s="111">
        <f t="shared" si="164"/>
        <v>0</v>
      </c>
      <c r="EK102" s="110">
        <v>2</v>
      </c>
      <c r="EL102" s="111">
        <f t="shared" si="165"/>
        <v>5.6168730867526051</v>
      </c>
      <c r="EM102" s="110">
        <v>0</v>
      </c>
      <c r="EN102" s="111">
        <f t="shared" si="166"/>
        <v>0</v>
      </c>
      <c r="EO102" s="110">
        <v>0</v>
      </c>
      <c r="EP102" s="111">
        <f t="shared" si="167"/>
        <v>0</v>
      </c>
      <c r="EQ102" s="110">
        <v>1</v>
      </c>
      <c r="ER102" s="111">
        <f t="shared" si="168"/>
        <v>0.5682786838665681</v>
      </c>
      <c r="ES102" s="110">
        <v>0</v>
      </c>
      <c r="ET102" s="111">
        <f t="shared" si="169"/>
        <v>0</v>
      </c>
      <c r="EU102" s="110">
        <v>0</v>
      </c>
      <c r="EV102" s="111">
        <f t="shared" si="170"/>
        <v>0</v>
      </c>
      <c r="EW102" s="110">
        <v>0</v>
      </c>
      <c r="EX102" s="111">
        <f t="shared" si="171"/>
        <v>0</v>
      </c>
      <c r="EY102" s="110">
        <v>0</v>
      </c>
      <c r="EZ102" s="111">
        <f t="shared" si="172"/>
        <v>0</v>
      </c>
      <c r="FA102" s="110">
        <v>0</v>
      </c>
      <c r="FB102" s="111">
        <f t="shared" si="173"/>
        <v>0</v>
      </c>
      <c r="FC102" s="110">
        <v>0</v>
      </c>
      <c r="FD102" s="111">
        <f t="shared" si="192"/>
        <v>0</v>
      </c>
      <c r="FE102" s="110">
        <f t="shared" si="175"/>
        <v>134</v>
      </c>
      <c r="FF102" s="111">
        <f t="shared" si="192"/>
        <v>2.015320648042898</v>
      </c>
      <c r="FG102" s="57">
        <f t="shared" si="176"/>
        <v>125</v>
      </c>
      <c r="FH102" s="111">
        <f t="shared" si="192"/>
        <v>2.4939417167815945</v>
      </c>
      <c r="FJ102" s="59" t="s">
        <v>1873</v>
      </c>
      <c r="FK102" s="60">
        <f t="shared" si="177"/>
        <v>0</v>
      </c>
      <c r="FL102" s="61">
        <f t="shared" si="178"/>
        <v>0</v>
      </c>
      <c r="FN102" s="60">
        <f t="shared" si="179"/>
        <v>0</v>
      </c>
      <c r="FO102" s="61">
        <f t="shared" si="180"/>
        <v>0</v>
      </c>
      <c r="FQ102" s="68" t="str">
        <f t="shared" si="181"/>
        <v/>
      </c>
    </row>
    <row r="103" spans="1:173" ht="14.25" customHeight="1">
      <c r="A103" s="55">
        <v>100</v>
      </c>
      <c r="B103" s="109" t="s">
        <v>1874</v>
      </c>
      <c r="C103" s="110">
        <v>0</v>
      </c>
      <c r="D103" s="111">
        <f t="shared" si="190"/>
        <v>0</v>
      </c>
      <c r="E103" s="110">
        <v>0</v>
      </c>
      <c r="F103" s="111">
        <f t="shared" si="190"/>
        <v>0</v>
      </c>
      <c r="G103" s="110">
        <v>2</v>
      </c>
      <c r="H103" s="111">
        <f t="shared" si="99"/>
        <v>1.7670498219697304</v>
      </c>
      <c r="I103" s="110">
        <v>1</v>
      </c>
      <c r="J103" s="111">
        <f t="shared" si="100"/>
        <v>0.77287517293081986</v>
      </c>
      <c r="K103" s="110">
        <v>0</v>
      </c>
      <c r="L103" s="111">
        <f t="shared" si="101"/>
        <v>0</v>
      </c>
      <c r="M103" s="110">
        <v>1</v>
      </c>
      <c r="N103" s="111">
        <f t="shared" si="102"/>
        <v>1.7673152713712599</v>
      </c>
      <c r="O103" s="110">
        <v>0</v>
      </c>
      <c r="P103" s="111">
        <f t="shared" si="103"/>
        <v>0</v>
      </c>
      <c r="Q103" s="110">
        <v>4</v>
      </c>
      <c r="R103" s="111">
        <f t="shared" si="104"/>
        <v>28.306560045290492</v>
      </c>
      <c r="S103" s="110">
        <v>1</v>
      </c>
      <c r="T103" s="111">
        <f t="shared" si="105"/>
        <v>0.56614882920422116</v>
      </c>
      <c r="U103" s="110">
        <v>6</v>
      </c>
      <c r="V103" s="111">
        <f t="shared" si="106"/>
        <v>2.9750099166997224</v>
      </c>
      <c r="W103" s="110">
        <v>0</v>
      </c>
      <c r="X103" s="111">
        <f t="shared" si="107"/>
        <v>0</v>
      </c>
      <c r="Y103" s="110">
        <v>1</v>
      </c>
      <c r="Z103" s="111">
        <f t="shared" si="108"/>
        <v>2.6481648217785074</v>
      </c>
      <c r="AA103" s="110">
        <v>1</v>
      </c>
      <c r="AB103" s="111">
        <f t="shared" si="109"/>
        <v>0.8426374552348852</v>
      </c>
      <c r="AC103" s="110">
        <v>0</v>
      </c>
      <c r="AD103" s="111">
        <f t="shared" si="110"/>
        <v>0</v>
      </c>
      <c r="AE103" s="110">
        <v>0</v>
      </c>
      <c r="AF103" s="111">
        <f t="shared" si="111"/>
        <v>0</v>
      </c>
      <c r="AG103" s="110">
        <v>0</v>
      </c>
      <c r="AH103" s="111">
        <f t="shared" si="112"/>
        <v>0</v>
      </c>
      <c r="AI103" s="110">
        <v>0</v>
      </c>
      <c r="AJ103" s="111">
        <f t="shared" si="113"/>
        <v>0</v>
      </c>
      <c r="AK103" s="110">
        <v>1</v>
      </c>
      <c r="AL103" s="111">
        <f t="shared" si="114"/>
        <v>0.61538082842567121</v>
      </c>
      <c r="AM103" s="110">
        <v>1</v>
      </c>
      <c r="AN103" s="111">
        <f t="shared" si="115"/>
        <v>2.0671407309409626</v>
      </c>
      <c r="AO103" s="110">
        <v>0</v>
      </c>
      <c r="AP103" s="111">
        <f t="shared" si="116"/>
        <v>0</v>
      </c>
      <c r="AQ103" s="110">
        <v>0</v>
      </c>
      <c r="AR103" s="111">
        <f t="shared" si="117"/>
        <v>0</v>
      </c>
      <c r="AS103" s="110">
        <v>0</v>
      </c>
      <c r="AT103" s="111">
        <f t="shared" si="118"/>
        <v>0</v>
      </c>
      <c r="AU103" s="110">
        <v>0</v>
      </c>
      <c r="AV103" s="111">
        <f t="shared" si="119"/>
        <v>0</v>
      </c>
      <c r="AW103" s="110">
        <v>0</v>
      </c>
      <c r="AX103" s="111">
        <f t="shared" si="120"/>
        <v>0</v>
      </c>
      <c r="AY103" s="110">
        <v>3</v>
      </c>
      <c r="AZ103" s="111">
        <f t="shared" si="121"/>
        <v>2.4715361420968511</v>
      </c>
      <c r="BA103" s="110">
        <v>0</v>
      </c>
      <c r="BB103" s="111">
        <f t="shared" si="122"/>
        <v>0</v>
      </c>
      <c r="BC103" s="110">
        <v>0</v>
      </c>
      <c r="BD103" s="111">
        <f t="shared" si="123"/>
        <v>0</v>
      </c>
      <c r="BE103" s="110">
        <v>9</v>
      </c>
      <c r="BF103" s="111">
        <f t="shared" si="124"/>
        <v>13.47587817806127</v>
      </c>
      <c r="BG103" s="110">
        <v>0</v>
      </c>
      <c r="BH103" s="111">
        <f t="shared" si="125"/>
        <v>0</v>
      </c>
      <c r="BI103" s="110">
        <v>0</v>
      </c>
      <c r="BJ103" s="111">
        <f t="shared" si="126"/>
        <v>0</v>
      </c>
      <c r="BK103" s="110">
        <v>0</v>
      </c>
      <c r="BL103" s="111">
        <f t="shared" si="127"/>
        <v>0</v>
      </c>
      <c r="BM103" s="110">
        <v>0</v>
      </c>
      <c r="BN103" s="111">
        <f t="shared" si="128"/>
        <v>0</v>
      </c>
      <c r="BO103" s="110">
        <v>4</v>
      </c>
      <c r="BP103" s="111">
        <f t="shared" si="129"/>
        <v>1.6411064339577743</v>
      </c>
      <c r="BQ103" s="110">
        <v>0</v>
      </c>
      <c r="BR103" s="111">
        <f t="shared" si="130"/>
        <v>0</v>
      </c>
      <c r="BS103" s="110">
        <v>6</v>
      </c>
      <c r="BT103" s="111">
        <f t="shared" si="131"/>
        <v>3.6434296818071412</v>
      </c>
      <c r="BU103" s="110">
        <v>4</v>
      </c>
      <c r="BV103" s="111">
        <f t="shared" si="132"/>
        <v>2.4574704028408356</v>
      </c>
      <c r="BW103" s="110">
        <v>0</v>
      </c>
      <c r="BX103" s="111">
        <f t="shared" si="191"/>
        <v>0</v>
      </c>
      <c r="BY103" s="110">
        <v>0</v>
      </c>
      <c r="BZ103" s="111">
        <f t="shared" si="191"/>
        <v>0</v>
      </c>
      <c r="CA103" s="110">
        <v>2</v>
      </c>
      <c r="CB103" s="111">
        <f t="shared" si="134"/>
        <v>3.8652571362309875</v>
      </c>
      <c r="CC103" s="110">
        <v>0</v>
      </c>
      <c r="CD103" s="111">
        <f t="shared" si="135"/>
        <v>0</v>
      </c>
      <c r="CE103" s="110">
        <v>1</v>
      </c>
      <c r="CF103" s="111">
        <f t="shared" si="136"/>
        <v>10.266940451745379</v>
      </c>
      <c r="CG103" s="110">
        <v>2</v>
      </c>
      <c r="CH103" s="111">
        <f t="shared" si="137"/>
        <v>2.1397926540918184</v>
      </c>
      <c r="CI103" s="110">
        <v>0</v>
      </c>
      <c r="CJ103" s="111">
        <f t="shared" si="138"/>
        <v>0</v>
      </c>
      <c r="CK103" s="110">
        <v>5</v>
      </c>
      <c r="CL103" s="111">
        <f t="shared" si="139"/>
        <v>2.9436006122689276</v>
      </c>
      <c r="CM103" s="110">
        <v>2</v>
      </c>
      <c r="CN103" s="111">
        <f t="shared" si="140"/>
        <v>1.1166509404992546</v>
      </c>
      <c r="CO103" s="110">
        <v>5</v>
      </c>
      <c r="CP103" s="111">
        <f t="shared" si="141"/>
        <v>9.052231375033946</v>
      </c>
      <c r="CQ103" s="110">
        <v>2</v>
      </c>
      <c r="CR103" s="111">
        <f t="shared" si="142"/>
        <v>4.0637191157347203</v>
      </c>
      <c r="CS103" s="110">
        <v>5</v>
      </c>
      <c r="CT103" s="111">
        <f t="shared" si="143"/>
        <v>16.666111129629012</v>
      </c>
      <c r="CU103" s="110">
        <v>0</v>
      </c>
      <c r="CV103" s="111">
        <f t="shared" si="144"/>
        <v>0</v>
      </c>
      <c r="CW103" s="110">
        <v>1</v>
      </c>
      <c r="CX103" s="111">
        <f t="shared" si="145"/>
        <v>0.77292296276830086</v>
      </c>
      <c r="CY103" s="110">
        <v>0</v>
      </c>
      <c r="CZ103" s="111">
        <f t="shared" si="146"/>
        <v>0</v>
      </c>
      <c r="DA103" s="110">
        <v>3</v>
      </c>
      <c r="DB103" s="111">
        <f t="shared" si="147"/>
        <v>1.6241939937306111</v>
      </c>
      <c r="DC103" s="110">
        <v>0</v>
      </c>
      <c r="DD103" s="111">
        <f t="shared" si="148"/>
        <v>0</v>
      </c>
      <c r="DE103" s="110">
        <v>0</v>
      </c>
      <c r="DF103" s="111">
        <f t="shared" si="149"/>
        <v>0</v>
      </c>
      <c r="DG103" s="110">
        <v>0</v>
      </c>
      <c r="DH103" s="111">
        <f t="shared" si="150"/>
        <v>0</v>
      </c>
      <c r="DI103" s="110">
        <v>0</v>
      </c>
      <c r="DJ103" s="111">
        <f t="shared" si="151"/>
        <v>0</v>
      </c>
      <c r="DK103" s="110">
        <v>0</v>
      </c>
      <c r="DL103" s="111">
        <f t="shared" si="152"/>
        <v>0</v>
      </c>
      <c r="DM103" s="110">
        <v>0</v>
      </c>
      <c r="DN103" s="111">
        <f t="shared" si="153"/>
        <v>0</v>
      </c>
      <c r="DO103" s="110">
        <v>1</v>
      </c>
      <c r="DP103" s="111">
        <f t="shared" si="154"/>
        <v>0.8921243264461336</v>
      </c>
      <c r="DQ103" s="110">
        <v>0</v>
      </c>
      <c r="DR103" s="111">
        <f t="shared" si="155"/>
        <v>0</v>
      </c>
      <c r="DS103" s="110">
        <v>0</v>
      </c>
      <c r="DT103" s="111">
        <f t="shared" si="156"/>
        <v>0</v>
      </c>
      <c r="DU103" s="110">
        <v>0</v>
      </c>
      <c r="DV103" s="111">
        <f t="shared" si="157"/>
        <v>0</v>
      </c>
      <c r="DW103" s="110">
        <v>0</v>
      </c>
      <c r="DX103" s="111">
        <f t="shared" si="158"/>
        <v>0</v>
      </c>
      <c r="DY103" s="110">
        <v>0</v>
      </c>
      <c r="DZ103" s="111">
        <f t="shared" si="159"/>
        <v>0</v>
      </c>
      <c r="EA103" s="110">
        <v>0</v>
      </c>
      <c r="EB103" s="111">
        <f t="shared" si="160"/>
        <v>0</v>
      </c>
      <c r="EC103" s="110">
        <v>0</v>
      </c>
      <c r="ED103" s="111">
        <f t="shared" si="161"/>
        <v>0</v>
      </c>
      <c r="EE103" s="110">
        <v>0</v>
      </c>
      <c r="EF103" s="111">
        <f t="shared" si="162"/>
        <v>0</v>
      </c>
      <c r="EG103" s="110">
        <v>0</v>
      </c>
      <c r="EH103" s="111">
        <f t="shared" si="163"/>
        <v>0</v>
      </c>
      <c r="EI103" s="110">
        <v>0</v>
      </c>
      <c r="EJ103" s="111">
        <f t="shared" si="164"/>
        <v>0</v>
      </c>
      <c r="EK103" s="110">
        <v>0</v>
      </c>
      <c r="EL103" s="111">
        <f t="shared" si="165"/>
        <v>0</v>
      </c>
      <c r="EM103" s="110">
        <v>1</v>
      </c>
      <c r="EN103" s="111">
        <f t="shared" si="166"/>
        <v>2.2176882817351196</v>
      </c>
      <c r="EO103" s="110">
        <v>0</v>
      </c>
      <c r="EP103" s="111">
        <f t="shared" si="167"/>
        <v>0</v>
      </c>
      <c r="EQ103" s="110">
        <v>4</v>
      </c>
      <c r="ER103" s="111">
        <f t="shared" si="168"/>
        <v>2.2731147354662724</v>
      </c>
      <c r="ES103" s="110">
        <v>2</v>
      </c>
      <c r="ET103" s="111">
        <f t="shared" si="169"/>
        <v>0.84057629911067033</v>
      </c>
      <c r="EU103" s="110">
        <v>0</v>
      </c>
      <c r="EV103" s="111">
        <f t="shared" si="170"/>
        <v>0</v>
      </c>
      <c r="EW103" s="110">
        <v>0</v>
      </c>
      <c r="EX103" s="111">
        <f t="shared" si="171"/>
        <v>0</v>
      </c>
      <c r="EY103" s="110">
        <v>1</v>
      </c>
      <c r="EZ103" s="111">
        <f t="shared" si="172"/>
        <v>1.003794342615085</v>
      </c>
      <c r="FA103" s="110">
        <v>0</v>
      </c>
      <c r="FB103" s="111">
        <f t="shared" si="173"/>
        <v>0</v>
      </c>
      <c r="FC103" s="110">
        <v>0</v>
      </c>
      <c r="FD103" s="111">
        <f t="shared" si="192"/>
        <v>0</v>
      </c>
      <c r="FE103" s="110">
        <f t="shared" si="175"/>
        <v>82</v>
      </c>
      <c r="FF103" s="111">
        <f t="shared" si="192"/>
        <v>1.2332559189516241</v>
      </c>
      <c r="FG103" s="57">
        <f t="shared" si="176"/>
        <v>45</v>
      </c>
      <c r="FH103" s="111">
        <f t="shared" si="192"/>
        <v>0.89781901804137398</v>
      </c>
      <c r="FJ103" s="59" t="s">
        <v>1874</v>
      </c>
      <c r="FK103" s="60">
        <f t="shared" si="177"/>
        <v>0</v>
      </c>
      <c r="FL103" s="61">
        <f t="shared" si="178"/>
        <v>0</v>
      </c>
      <c r="FN103" s="60">
        <f t="shared" si="179"/>
        <v>0</v>
      </c>
      <c r="FO103" s="61">
        <f t="shared" si="180"/>
        <v>0</v>
      </c>
      <c r="FQ103" s="68" t="str">
        <f t="shared" si="181"/>
        <v/>
      </c>
    </row>
    <row r="104" spans="1:173" ht="14.25" customHeight="1">
      <c r="A104" s="55">
        <v>101</v>
      </c>
      <c r="B104" s="109" t="s">
        <v>1875</v>
      </c>
      <c r="C104" s="110">
        <v>2</v>
      </c>
      <c r="D104" s="111">
        <f t="shared" si="190"/>
        <v>15.30338970081873</v>
      </c>
      <c r="E104" s="110">
        <v>0</v>
      </c>
      <c r="F104" s="111">
        <f t="shared" si="190"/>
        <v>0</v>
      </c>
      <c r="G104" s="110">
        <v>0</v>
      </c>
      <c r="H104" s="111">
        <f t="shared" si="99"/>
        <v>0</v>
      </c>
      <c r="I104" s="110">
        <v>3</v>
      </c>
      <c r="J104" s="111">
        <f t="shared" si="100"/>
        <v>2.31862551879246</v>
      </c>
      <c r="K104" s="110">
        <v>0</v>
      </c>
      <c r="L104" s="111">
        <f t="shared" si="101"/>
        <v>0</v>
      </c>
      <c r="M104" s="110">
        <v>1</v>
      </c>
      <c r="N104" s="111">
        <f t="shared" si="102"/>
        <v>1.7673152713712599</v>
      </c>
      <c r="O104" s="110">
        <v>0</v>
      </c>
      <c r="P104" s="111">
        <f t="shared" si="103"/>
        <v>0</v>
      </c>
      <c r="Q104" s="110">
        <v>9</v>
      </c>
      <c r="R104" s="111">
        <f t="shared" si="104"/>
        <v>63.689760101903616</v>
      </c>
      <c r="S104" s="110">
        <v>2</v>
      </c>
      <c r="T104" s="111">
        <f t="shared" si="105"/>
        <v>1.1322976584084423</v>
      </c>
      <c r="U104" s="110">
        <v>2</v>
      </c>
      <c r="V104" s="111">
        <f t="shared" si="106"/>
        <v>0.99166997223324083</v>
      </c>
      <c r="W104" s="110">
        <v>0</v>
      </c>
      <c r="X104" s="111">
        <f t="shared" si="107"/>
        <v>0</v>
      </c>
      <c r="Y104" s="110">
        <v>1</v>
      </c>
      <c r="Z104" s="111">
        <f t="shared" si="108"/>
        <v>2.6481648217785074</v>
      </c>
      <c r="AA104" s="110">
        <v>1</v>
      </c>
      <c r="AB104" s="111">
        <f t="shared" si="109"/>
        <v>0.8426374552348852</v>
      </c>
      <c r="AC104" s="110">
        <v>0</v>
      </c>
      <c r="AD104" s="111">
        <f t="shared" si="110"/>
        <v>0</v>
      </c>
      <c r="AE104" s="110">
        <v>0</v>
      </c>
      <c r="AF104" s="111">
        <f t="shared" si="111"/>
        <v>0</v>
      </c>
      <c r="AG104" s="110">
        <v>2</v>
      </c>
      <c r="AH104" s="111">
        <f t="shared" si="112"/>
        <v>9.2885008359650758</v>
      </c>
      <c r="AI104" s="110">
        <v>0</v>
      </c>
      <c r="AJ104" s="111">
        <f t="shared" si="113"/>
        <v>0</v>
      </c>
      <c r="AK104" s="110">
        <v>0</v>
      </c>
      <c r="AL104" s="111">
        <f t="shared" si="114"/>
        <v>0</v>
      </c>
      <c r="AM104" s="110">
        <v>3</v>
      </c>
      <c r="AN104" s="111">
        <f t="shared" si="115"/>
        <v>6.2014221928228883</v>
      </c>
      <c r="AO104" s="110">
        <v>0</v>
      </c>
      <c r="AP104" s="111">
        <f t="shared" si="116"/>
        <v>0</v>
      </c>
      <c r="AQ104" s="110">
        <v>1</v>
      </c>
      <c r="AR104" s="111">
        <f t="shared" si="117"/>
        <v>9.5803793830235673</v>
      </c>
      <c r="AS104" s="110">
        <v>0</v>
      </c>
      <c r="AT104" s="111">
        <f t="shared" si="118"/>
        <v>0</v>
      </c>
      <c r="AU104" s="110">
        <v>0</v>
      </c>
      <c r="AV104" s="111">
        <f t="shared" si="119"/>
        <v>0</v>
      </c>
      <c r="AW104" s="110">
        <v>1</v>
      </c>
      <c r="AX104" s="111">
        <f t="shared" si="120"/>
        <v>4.037956793862306</v>
      </c>
      <c r="AY104" s="110">
        <v>1</v>
      </c>
      <c r="AZ104" s="111">
        <f t="shared" si="121"/>
        <v>0.82384538069895041</v>
      </c>
      <c r="BA104" s="110">
        <v>0</v>
      </c>
      <c r="BB104" s="111">
        <f t="shared" si="122"/>
        <v>0</v>
      </c>
      <c r="BC104" s="110">
        <v>1</v>
      </c>
      <c r="BD104" s="111">
        <f t="shared" si="123"/>
        <v>0.37104649954732327</v>
      </c>
      <c r="BE104" s="110">
        <v>2</v>
      </c>
      <c r="BF104" s="111">
        <f t="shared" si="124"/>
        <v>2.9946395951247267</v>
      </c>
      <c r="BG104" s="110">
        <v>0</v>
      </c>
      <c r="BH104" s="111">
        <f t="shared" si="125"/>
        <v>0</v>
      </c>
      <c r="BI104" s="110">
        <v>0</v>
      </c>
      <c r="BJ104" s="111">
        <f t="shared" si="126"/>
        <v>0</v>
      </c>
      <c r="BK104" s="110">
        <v>0</v>
      </c>
      <c r="BL104" s="111">
        <f t="shared" si="127"/>
        <v>0</v>
      </c>
      <c r="BM104" s="110">
        <v>0</v>
      </c>
      <c r="BN104" s="111">
        <f t="shared" si="128"/>
        <v>0</v>
      </c>
      <c r="BO104" s="110">
        <v>4</v>
      </c>
      <c r="BP104" s="111">
        <f t="shared" si="129"/>
        <v>1.6411064339577743</v>
      </c>
      <c r="BQ104" s="110">
        <v>0</v>
      </c>
      <c r="BR104" s="111">
        <f t="shared" si="130"/>
        <v>0</v>
      </c>
      <c r="BS104" s="110">
        <v>1</v>
      </c>
      <c r="BT104" s="111">
        <f t="shared" si="131"/>
        <v>0.6072382803011902</v>
      </c>
      <c r="BU104" s="110">
        <v>2</v>
      </c>
      <c r="BV104" s="111">
        <f t="shared" si="132"/>
        <v>1.2287352014204178</v>
      </c>
      <c r="BW104" s="110">
        <v>0</v>
      </c>
      <c r="BX104" s="111">
        <f t="shared" si="191"/>
        <v>0</v>
      </c>
      <c r="BY104" s="110">
        <v>0</v>
      </c>
      <c r="BZ104" s="111">
        <f t="shared" si="191"/>
        <v>0</v>
      </c>
      <c r="CA104" s="110">
        <v>3</v>
      </c>
      <c r="CB104" s="111">
        <f t="shared" si="134"/>
        <v>5.7978857043464815</v>
      </c>
      <c r="CC104" s="110">
        <v>1</v>
      </c>
      <c r="CD104" s="111">
        <f t="shared" si="135"/>
        <v>0.78787305789291229</v>
      </c>
      <c r="CE104" s="110">
        <v>6</v>
      </c>
      <c r="CF104" s="111">
        <f t="shared" si="136"/>
        <v>61.601642710472284</v>
      </c>
      <c r="CG104" s="110">
        <v>1</v>
      </c>
      <c r="CH104" s="111">
        <f t="shared" si="137"/>
        <v>1.0698963270459092</v>
      </c>
      <c r="CI104" s="110">
        <v>0</v>
      </c>
      <c r="CJ104" s="111">
        <f t="shared" si="138"/>
        <v>0</v>
      </c>
      <c r="CK104" s="110">
        <v>2</v>
      </c>
      <c r="CL104" s="111">
        <f t="shared" si="139"/>
        <v>1.1774402449075709</v>
      </c>
      <c r="CM104" s="110">
        <v>6</v>
      </c>
      <c r="CN104" s="111">
        <f t="shared" si="140"/>
        <v>3.3499528214977636</v>
      </c>
      <c r="CO104" s="110">
        <v>0</v>
      </c>
      <c r="CP104" s="111">
        <f t="shared" si="141"/>
        <v>0</v>
      </c>
      <c r="CQ104" s="110">
        <v>1</v>
      </c>
      <c r="CR104" s="111">
        <f t="shared" si="142"/>
        <v>2.0318595578673602</v>
      </c>
      <c r="CS104" s="110">
        <v>0</v>
      </c>
      <c r="CT104" s="111">
        <f t="shared" si="143"/>
        <v>0</v>
      </c>
      <c r="CU104" s="110">
        <v>1</v>
      </c>
      <c r="CV104" s="111">
        <f t="shared" si="144"/>
        <v>0.50510152540660669</v>
      </c>
      <c r="CW104" s="110">
        <v>1</v>
      </c>
      <c r="CX104" s="111">
        <f t="shared" si="145"/>
        <v>0.77292296276830086</v>
      </c>
      <c r="CY104" s="110">
        <v>0</v>
      </c>
      <c r="CZ104" s="111">
        <f t="shared" si="146"/>
        <v>0</v>
      </c>
      <c r="DA104" s="110">
        <v>1</v>
      </c>
      <c r="DB104" s="111">
        <f t="shared" si="147"/>
        <v>0.54139799791020371</v>
      </c>
      <c r="DC104" s="110">
        <v>1</v>
      </c>
      <c r="DD104" s="111">
        <f t="shared" si="148"/>
        <v>0.59218902673733453</v>
      </c>
      <c r="DE104" s="110">
        <v>0</v>
      </c>
      <c r="DF104" s="111">
        <f t="shared" si="149"/>
        <v>0</v>
      </c>
      <c r="DG104" s="110">
        <v>0</v>
      </c>
      <c r="DH104" s="111">
        <f t="shared" si="150"/>
        <v>0</v>
      </c>
      <c r="DI104" s="110">
        <v>0</v>
      </c>
      <c r="DJ104" s="111">
        <f t="shared" si="151"/>
        <v>0</v>
      </c>
      <c r="DK104" s="110">
        <v>4</v>
      </c>
      <c r="DL104" s="111">
        <f t="shared" si="152"/>
        <v>6.1863004376807567</v>
      </c>
      <c r="DM104" s="110">
        <v>0</v>
      </c>
      <c r="DN104" s="111">
        <f t="shared" si="153"/>
        <v>0</v>
      </c>
      <c r="DO104" s="110">
        <v>0</v>
      </c>
      <c r="DP104" s="111">
        <f t="shared" si="154"/>
        <v>0</v>
      </c>
      <c r="DQ104" s="110">
        <v>0</v>
      </c>
      <c r="DR104" s="111">
        <f t="shared" si="155"/>
        <v>0</v>
      </c>
      <c r="DS104" s="110">
        <v>0</v>
      </c>
      <c r="DT104" s="111">
        <f t="shared" si="156"/>
        <v>0</v>
      </c>
      <c r="DU104" s="110">
        <v>1</v>
      </c>
      <c r="DV104" s="111">
        <f t="shared" si="157"/>
        <v>3.2835330815957975</v>
      </c>
      <c r="DW104" s="110">
        <v>0</v>
      </c>
      <c r="DX104" s="111">
        <f t="shared" si="158"/>
        <v>0</v>
      </c>
      <c r="DY104" s="110">
        <v>2</v>
      </c>
      <c r="DZ104" s="111">
        <f t="shared" si="159"/>
        <v>1.7491691446562885</v>
      </c>
      <c r="EA104" s="110">
        <v>0</v>
      </c>
      <c r="EB104" s="111">
        <f t="shared" si="160"/>
        <v>0</v>
      </c>
      <c r="EC104" s="110">
        <v>0</v>
      </c>
      <c r="ED104" s="111">
        <f t="shared" si="161"/>
        <v>0</v>
      </c>
      <c r="EE104" s="110">
        <v>0</v>
      </c>
      <c r="EF104" s="111">
        <f t="shared" si="162"/>
        <v>0</v>
      </c>
      <c r="EG104" s="110">
        <v>0</v>
      </c>
      <c r="EH104" s="111">
        <f t="shared" si="163"/>
        <v>0</v>
      </c>
      <c r="EI104" s="110">
        <v>1</v>
      </c>
      <c r="EJ104" s="111">
        <f t="shared" si="164"/>
        <v>3.4037918240920386</v>
      </c>
      <c r="EK104" s="110">
        <v>1</v>
      </c>
      <c r="EL104" s="111">
        <f t="shared" si="165"/>
        <v>2.8084365433763026</v>
      </c>
      <c r="EM104" s="110">
        <v>5</v>
      </c>
      <c r="EN104" s="111">
        <f t="shared" si="166"/>
        <v>11.088441408675596</v>
      </c>
      <c r="EO104" s="110">
        <v>0</v>
      </c>
      <c r="EP104" s="111">
        <f t="shared" si="167"/>
        <v>0</v>
      </c>
      <c r="EQ104" s="110">
        <v>0</v>
      </c>
      <c r="ER104" s="111">
        <f t="shared" si="168"/>
        <v>0</v>
      </c>
      <c r="ES104" s="110">
        <v>0</v>
      </c>
      <c r="ET104" s="111">
        <f t="shared" si="169"/>
        <v>0</v>
      </c>
      <c r="EU104" s="110">
        <v>0</v>
      </c>
      <c r="EV104" s="111">
        <f t="shared" si="170"/>
        <v>0</v>
      </c>
      <c r="EW104" s="110">
        <v>0</v>
      </c>
      <c r="EX104" s="111">
        <f t="shared" si="171"/>
        <v>0</v>
      </c>
      <c r="EY104" s="110">
        <v>2</v>
      </c>
      <c r="EZ104" s="111">
        <f t="shared" si="172"/>
        <v>2.0075886852301701</v>
      </c>
      <c r="FA104" s="110">
        <v>1</v>
      </c>
      <c r="FB104" s="111">
        <f t="shared" si="173"/>
        <v>0.62960001511040031</v>
      </c>
      <c r="FC104" s="110">
        <v>0</v>
      </c>
      <c r="FD104" s="111">
        <f t="shared" si="192"/>
        <v>0</v>
      </c>
      <c r="FE104" s="110">
        <f t="shared" si="175"/>
        <v>80</v>
      </c>
      <c r="FF104" s="111">
        <f t="shared" si="192"/>
        <v>1.2031765062942674</v>
      </c>
      <c r="FG104" s="57">
        <f t="shared" si="176"/>
        <v>38</v>
      </c>
      <c r="FH104" s="111">
        <f t="shared" si="192"/>
        <v>0.75815828190160461</v>
      </c>
      <c r="FJ104" s="59" t="s">
        <v>1875</v>
      </c>
      <c r="FK104" s="60">
        <f t="shared" si="177"/>
        <v>0</v>
      </c>
      <c r="FL104" s="61">
        <f t="shared" si="178"/>
        <v>0</v>
      </c>
      <c r="FN104" s="60">
        <f t="shared" si="179"/>
        <v>4</v>
      </c>
      <c r="FO104" s="61">
        <f t="shared" si="180"/>
        <v>6.1863004376807567</v>
      </c>
      <c r="FQ104" s="68" t="str">
        <f t="shared" si="181"/>
        <v/>
      </c>
    </row>
    <row r="105" spans="1:173" ht="14.25" customHeight="1">
      <c r="A105" s="55">
        <v>102</v>
      </c>
      <c r="B105" s="109" t="s">
        <v>1876</v>
      </c>
      <c r="C105" s="110">
        <v>26</v>
      </c>
      <c r="D105" s="111">
        <f t="shared" si="190"/>
        <v>198.94406611064352</v>
      </c>
      <c r="E105" s="110">
        <v>9</v>
      </c>
      <c r="F105" s="111">
        <f t="shared" si="190"/>
        <v>75.490689481630596</v>
      </c>
      <c r="G105" s="110">
        <v>119</v>
      </c>
      <c r="H105" s="111">
        <f t="shared" si="99"/>
        <v>105.13946440719896</v>
      </c>
      <c r="I105" s="110">
        <v>45</v>
      </c>
      <c r="J105" s="111">
        <f t="shared" si="100"/>
        <v>34.779382781886895</v>
      </c>
      <c r="K105" s="110">
        <v>61</v>
      </c>
      <c r="L105" s="111">
        <f t="shared" si="101"/>
        <v>157.11526078557631</v>
      </c>
      <c r="M105" s="110">
        <v>54</v>
      </c>
      <c r="N105" s="111">
        <f t="shared" si="102"/>
        <v>95.435024654048036</v>
      </c>
      <c r="O105" s="110">
        <v>45</v>
      </c>
      <c r="P105" s="111">
        <f t="shared" si="103"/>
        <v>42.621708656942609</v>
      </c>
      <c r="Q105" s="110">
        <v>14</v>
      </c>
      <c r="R105" s="111">
        <f t="shared" si="104"/>
        <v>99.072960158516736</v>
      </c>
      <c r="S105" s="110">
        <v>71</v>
      </c>
      <c r="T105" s="111">
        <f t="shared" si="105"/>
        <v>40.196566873499705</v>
      </c>
      <c r="U105" s="110">
        <v>217</v>
      </c>
      <c r="V105" s="111">
        <f t="shared" si="106"/>
        <v>107.59619198730663</v>
      </c>
      <c r="W105" s="110">
        <v>17</v>
      </c>
      <c r="X105" s="111">
        <f t="shared" si="107"/>
        <v>280.01976610113655</v>
      </c>
      <c r="Y105" s="110">
        <v>164</v>
      </c>
      <c r="Z105" s="111">
        <f t="shared" si="108"/>
        <v>434.29903077167518</v>
      </c>
      <c r="AA105" s="110">
        <v>144</v>
      </c>
      <c r="AB105" s="111">
        <f t="shared" si="109"/>
        <v>121.33979355382347</v>
      </c>
      <c r="AC105" s="110">
        <v>199</v>
      </c>
      <c r="AD105" s="111">
        <f t="shared" si="110"/>
        <v>53.949861872087318</v>
      </c>
      <c r="AE105" s="110">
        <v>35</v>
      </c>
      <c r="AF105" s="111">
        <f t="shared" si="111"/>
        <v>266.07875931275657</v>
      </c>
      <c r="AG105" s="110">
        <v>145</v>
      </c>
      <c r="AH105" s="111">
        <f t="shared" si="112"/>
        <v>673.41631060746795</v>
      </c>
      <c r="AI105" s="110">
        <v>9</v>
      </c>
      <c r="AJ105" s="111">
        <f t="shared" si="113"/>
        <v>56.915196357427433</v>
      </c>
      <c r="AK105" s="110">
        <v>176</v>
      </c>
      <c r="AL105" s="111">
        <f t="shared" si="114"/>
        <v>108.30702580291813</v>
      </c>
      <c r="AM105" s="110">
        <v>136</v>
      </c>
      <c r="AN105" s="111">
        <f t="shared" si="115"/>
        <v>281.13113940797086</v>
      </c>
      <c r="AO105" s="110">
        <v>155</v>
      </c>
      <c r="AP105" s="111">
        <f t="shared" si="116"/>
        <v>109.04204802071095</v>
      </c>
      <c r="AQ105" s="110">
        <v>30</v>
      </c>
      <c r="AR105" s="111">
        <f t="shared" si="117"/>
        <v>287.41138149070702</v>
      </c>
      <c r="AS105" s="110">
        <v>109</v>
      </c>
      <c r="AT105" s="111">
        <f t="shared" si="118"/>
        <v>70.266820523068802</v>
      </c>
      <c r="AU105" s="110">
        <v>206</v>
      </c>
      <c r="AV105" s="111">
        <f t="shared" si="119"/>
        <v>1053.2235799376247</v>
      </c>
      <c r="AW105" s="110">
        <v>2</v>
      </c>
      <c r="AX105" s="111">
        <f t="shared" si="120"/>
        <v>8.075913587724612</v>
      </c>
      <c r="AY105" s="110">
        <v>80</v>
      </c>
      <c r="AZ105" s="111">
        <f t="shared" si="121"/>
        <v>65.907630455916035</v>
      </c>
      <c r="BA105" s="110">
        <v>0</v>
      </c>
      <c r="BB105" s="111">
        <f t="shared" si="122"/>
        <v>0</v>
      </c>
      <c r="BC105" s="110">
        <v>204</v>
      </c>
      <c r="BD105" s="111">
        <f t="shared" si="123"/>
        <v>75.693485907653951</v>
      </c>
      <c r="BE105" s="110">
        <v>29</v>
      </c>
      <c r="BF105" s="111">
        <f t="shared" si="124"/>
        <v>43.422274129308533</v>
      </c>
      <c r="BG105" s="110">
        <v>6</v>
      </c>
      <c r="BH105" s="111">
        <f t="shared" si="125"/>
        <v>36.852773171181134</v>
      </c>
      <c r="BI105" s="110">
        <v>1</v>
      </c>
      <c r="BJ105" s="111">
        <f t="shared" si="126"/>
        <v>17.972681524083395</v>
      </c>
      <c r="BK105" s="110">
        <v>163</v>
      </c>
      <c r="BL105" s="111">
        <f t="shared" si="127"/>
        <v>169.23284570740367</v>
      </c>
      <c r="BM105" s="110">
        <v>31</v>
      </c>
      <c r="BN105" s="111">
        <f t="shared" si="128"/>
        <v>155.30284053905115</v>
      </c>
      <c r="BO105" s="110">
        <v>318</v>
      </c>
      <c r="BP105" s="111">
        <f t="shared" si="129"/>
        <v>130.46796149964305</v>
      </c>
      <c r="BQ105" s="110">
        <v>19</v>
      </c>
      <c r="BR105" s="111">
        <f t="shared" si="130"/>
        <v>111.90293892455387</v>
      </c>
      <c r="BS105" s="110">
        <v>92</v>
      </c>
      <c r="BT105" s="111">
        <f t="shared" si="131"/>
        <v>55.865921787709496</v>
      </c>
      <c r="BU105" s="110">
        <v>163</v>
      </c>
      <c r="BV105" s="111">
        <f t="shared" si="132"/>
        <v>100.14191891576407</v>
      </c>
      <c r="BW105" s="110">
        <v>71</v>
      </c>
      <c r="BX105" s="111">
        <f t="shared" si="191"/>
        <v>93.229686433110984</v>
      </c>
      <c r="BY105" s="110">
        <v>3</v>
      </c>
      <c r="BZ105" s="111">
        <f t="shared" si="191"/>
        <v>40.016006402561025</v>
      </c>
      <c r="CA105" s="110">
        <v>96</v>
      </c>
      <c r="CB105" s="111">
        <f t="shared" si="134"/>
        <v>185.53234253908741</v>
      </c>
      <c r="CC105" s="110">
        <v>64</v>
      </c>
      <c r="CD105" s="111">
        <f t="shared" si="135"/>
        <v>50.423875705146386</v>
      </c>
      <c r="CE105" s="110">
        <v>27</v>
      </c>
      <c r="CF105" s="111">
        <f t="shared" si="136"/>
        <v>277.20739219712527</v>
      </c>
      <c r="CG105" s="110">
        <v>160</v>
      </c>
      <c r="CH105" s="111">
        <f t="shared" si="137"/>
        <v>171.18341232734548</v>
      </c>
      <c r="CI105" s="110">
        <v>46</v>
      </c>
      <c r="CJ105" s="111">
        <f t="shared" si="138"/>
        <v>39.154267815191858</v>
      </c>
      <c r="CK105" s="110">
        <v>2646</v>
      </c>
      <c r="CL105" s="111">
        <f t="shared" si="139"/>
        <v>1557.7534440127165</v>
      </c>
      <c r="CM105" s="110">
        <v>150</v>
      </c>
      <c r="CN105" s="111">
        <f t="shared" si="140"/>
        <v>83.748820537444089</v>
      </c>
      <c r="CO105" s="110">
        <v>179</v>
      </c>
      <c r="CP105" s="111">
        <f t="shared" si="141"/>
        <v>324.06988322621527</v>
      </c>
      <c r="CQ105" s="110">
        <v>65</v>
      </c>
      <c r="CR105" s="111">
        <f t="shared" si="142"/>
        <v>132.07087126137841</v>
      </c>
      <c r="CS105" s="110">
        <v>54</v>
      </c>
      <c r="CT105" s="111">
        <f t="shared" si="143"/>
        <v>179.99400019999334</v>
      </c>
      <c r="CU105" s="110">
        <v>123</v>
      </c>
      <c r="CV105" s="111">
        <f t="shared" si="144"/>
        <v>62.127487625012627</v>
      </c>
      <c r="CW105" s="110">
        <v>161</v>
      </c>
      <c r="CX105" s="111">
        <f t="shared" si="145"/>
        <v>124.44059700569645</v>
      </c>
      <c r="CY105" s="110">
        <v>128</v>
      </c>
      <c r="CZ105" s="111">
        <f t="shared" si="146"/>
        <v>348.08147281973191</v>
      </c>
      <c r="DA105" s="110">
        <v>113</v>
      </c>
      <c r="DB105" s="111">
        <f t="shared" si="147"/>
        <v>61.177973763853025</v>
      </c>
      <c r="DC105" s="110">
        <v>284</v>
      </c>
      <c r="DD105" s="111">
        <f t="shared" si="148"/>
        <v>168.18168359340302</v>
      </c>
      <c r="DE105" s="110">
        <v>31</v>
      </c>
      <c r="DF105" s="111">
        <f t="shared" si="149"/>
        <v>153.49574173103585</v>
      </c>
      <c r="DG105" s="110">
        <v>8</v>
      </c>
      <c r="DH105" s="111">
        <f t="shared" si="150"/>
        <v>46.454909703269259</v>
      </c>
      <c r="DI105" s="110">
        <v>22</v>
      </c>
      <c r="DJ105" s="111">
        <f t="shared" si="151"/>
        <v>147.77994223147712</v>
      </c>
      <c r="DK105" s="110">
        <v>24</v>
      </c>
      <c r="DL105" s="111">
        <f t="shared" si="152"/>
        <v>37.117802626084533</v>
      </c>
      <c r="DM105" s="110">
        <v>31</v>
      </c>
      <c r="DN105" s="111">
        <f t="shared" si="153"/>
        <v>272.3837975573324</v>
      </c>
      <c r="DO105" s="110">
        <v>258</v>
      </c>
      <c r="DP105" s="111">
        <f t="shared" si="154"/>
        <v>230.16807622310245</v>
      </c>
      <c r="DQ105" s="110">
        <v>10</v>
      </c>
      <c r="DR105" s="111">
        <f t="shared" si="155"/>
        <v>131.19916032537392</v>
      </c>
      <c r="DS105" s="110">
        <v>5</v>
      </c>
      <c r="DT105" s="111">
        <f t="shared" si="156"/>
        <v>163.71971185330713</v>
      </c>
      <c r="DU105" s="110">
        <v>13</v>
      </c>
      <c r="DV105" s="111">
        <f t="shared" si="157"/>
        <v>42.685930060745363</v>
      </c>
      <c r="DW105" s="110">
        <v>25</v>
      </c>
      <c r="DX105" s="111">
        <f t="shared" si="158"/>
        <v>155.79235994266841</v>
      </c>
      <c r="DY105" s="110">
        <v>146</v>
      </c>
      <c r="DZ105" s="111">
        <f t="shared" si="159"/>
        <v>127.68934755990904</v>
      </c>
      <c r="EA105" s="110">
        <v>6</v>
      </c>
      <c r="EB105" s="111">
        <f t="shared" si="160"/>
        <v>53.729739410763862</v>
      </c>
      <c r="EC105" s="110">
        <v>33</v>
      </c>
      <c r="ED105" s="111">
        <f t="shared" si="161"/>
        <v>90.964220739842332</v>
      </c>
      <c r="EE105" s="110">
        <v>92</v>
      </c>
      <c r="EF105" s="111">
        <f t="shared" si="162"/>
        <v>456.37184384146036</v>
      </c>
      <c r="EG105" s="110">
        <v>7</v>
      </c>
      <c r="EH105" s="111">
        <f t="shared" si="163"/>
        <v>115.26428453811955</v>
      </c>
      <c r="EI105" s="110">
        <v>20</v>
      </c>
      <c r="EJ105" s="111">
        <f t="shared" si="164"/>
        <v>68.075836481840781</v>
      </c>
      <c r="EK105" s="110">
        <v>110</v>
      </c>
      <c r="EL105" s="111">
        <f t="shared" si="165"/>
        <v>308.92801977139328</v>
      </c>
      <c r="EM105" s="110">
        <v>72</v>
      </c>
      <c r="EN105" s="111">
        <f t="shared" si="166"/>
        <v>159.67355628492859</v>
      </c>
      <c r="EO105" s="110">
        <v>23</v>
      </c>
      <c r="EP105" s="111">
        <f t="shared" si="167"/>
        <v>613.33333333333337</v>
      </c>
      <c r="EQ105" s="110">
        <v>56</v>
      </c>
      <c r="ER105" s="111">
        <f t="shared" si="168"/>
        <v>31.823606296527817</v>
      </c>
      <c r="ES105" s="110">
        <v>107</v>
      </c>
      <c r="ET105" s="111">
        <f t="shared" si="169"/>
        <v>44.970832002420856</v>
      </c>
      <c r="EU105" s="110">
        <v>195</v>
      </c>
      <c r="EV105" s="111">
        <f t="shared" si="170"/>
        <v>451.53521974714033</v>
      </c>
      <c r="EW105" s="110">
        <v>223</v>
      </c>
      <c r="EX105" s="111">
        <f t="shared" si="171"/>
        <v>77.010474115156555</v>
      </c>
      <c r="EY105" s="110">
        <v>310</v>
      </c>
      <c r="EZ105" s="111">
        <f t="shared" si="172"/>
        <v>311.17624621067637</v>
      </c>
      <c r="FA105" s="110">
        <v>185</v>
      </c>
      <c r="FB105" s="111">
        <f t="shared" si="173"/>
        <v>116.47600279542407</v>
      </c>
      <c r="FC105" s="110">
        <v>19</v>
      </c>
      <c r="FD105" s="111">
        <f t="shared" si="192"/>
        <v>294.52798015811504</v>
      </c>
      <c r="FE105" s="110">
        <f t="shared" si="175"/>
        <v>9695</v>
      </c>
      <c r="FF105" s="111">
        <f t="shared" si="192"/>
        <v>145.80995285653654</v>
      </c>
      <c r="FG105" s="57">
        <f t="shared" si="176"/>
        <v>6953</v>
      </c>
      <c r="FH105" s="111">
        <f t="shared" si="192"/>
        <v>138.72301405425941</v>
      </c>
      <c r="FJ105" s="59" t="s">
        <v>1876</v>
      </c>
      <c r="FK105" s="60">
        <f t="shared" si="177"/>
        <v>0</v>
      </c>
      <c r="FL105" s="61">
        <f t="shared" si="178"/>
        <v>0</v>
      </c>
      <c r="FN105" s="60">
        <f t="shared" si="179"/>
        <v>24</v>
      </c>
      <c r="FO105" s="61">
        <f t="shared" si="180"/>
        <v>37.117802626084533</v>
      </c>
      <c r="FQ105" s="68" t="str">
        <f t="shared" si="181"/>
        <v/>
      </c>
    </row>
    <row r="106" spans="1:173" ht="14.25" customHeight="1">
      <c r="A106" s="55">
        <v>103</v>
      </c>
      <c r="B106" s="109" t="s">
        <v>1877</v>
      </c>
      <c r="C106" s="110">
        <v>0</v>
      </c>
      <c r="D106" s="111">
        <f t="shared" si="190"/>
        <v>0</v>
      </c>
      <c r="E106" s="110">
        <v>1</v>
      </c>
      <c r="F106" s="111">
        <f t="shared" si="190"/>
        <v>8.3878543868478435</v>
      </c>
      <c r="G106" s="110">
        <v>1</v>
      </c>
      <c r="H106" s="111">
        <f t="shared" si="99"/>
        <v>0.88352491098486519</v>
      </c>
      <c r="I106" s="110">
        <v>3</v>
      </c>
      <c r="J106" s="111">
        <f t="shared" si="100"/>
        <v>2.31862551879246</v>
      </c>
      <c r="K106" s="110">
        <v>0</v>
      </c>
      <c r="L106" s="111">
        <f t="shared" si="101"/>
        <v>0</v>
      </c>
      <c r="M106" s="110">
        <v>1</v>
      </c>
      <c r="N106" s="111">
        <f t="shared" si="102"/>
        <v>1.7673152713712599</v>
      </c>
      <c r="O106" s="110">
        <v>4</v>
      </c>
      <c r="P106" s="111">
        <f t="shared" si="103"/>
        <v>3.7885963250615644</v>
      </c>
      <c r="Q106" s="110">
        <v>0</v>
      </c>
      <c r="R106" s="111">
        <f t="shared" si="104"/>
        <v>0</v>
      </c>
      <c r="S106" s="110">
        <v>0</v>
      </c>
      <c r="T106" s="111">
        <f t="shared" si="105"/>
        <v>0</v>
      </c>
      <c r="U106" s="110">
        <v>5</v>
      </c>
      <c r="V106" s="111">
        <f t="shared" si="106"/>
        <v>2.4791749305831021</v>
      </c>
      <c r="W106" s="110">
        <v>0</v>
      </c>
      <c r="X106" s="111">
        <f t="shared" si="107"/>
        <v>0</v>
      </c>
      <c r="Y106" s="110">
        <v>3</v>
      </c>
      <c r="Z106" s="111">
        <f t="shared" si="108"/>
        <v>7.9444944653355218</v>
      </c>
      <c r="AA106" s="110">
        <v>3</v>
      </c>
      <c r="AB106" s="111">
        <f t="shared" si="109"/>
        <v>2.5279123657046556</v>
      </c>
      <c r="AC106" s="110">
        <v>9</v>
      </c>
      <c r="AD106" s="111">
        <f t="shared" si="110"/>
        <v>2.4399435017526927</v>
      </c>
      <c r="AE106" s="110">
        <v>1</v>
      </c>
      <c r="AF106" s="111">
        <f t="shared" si="111"/>
        <v>7.6022502660787596</v>
      </c>
      <c r="AG106" s="110">
        <v>0</v>
      </c>
      <c r="AH106" s="111">
        <f t="shared" si="112"/>
        <v>0</v>
      </c>
      <c r="AI106" s="110">
        <v>4</v>
      </c>
      <c r="AJ106" s="111">
        <f t="shared" si="113"/>
        <v>25.295642825523302</v>
      </c>
      <c r="AK106" s="110">
        <v>8</v>
      </c>
      <c r="AL106" s="111">
        <f t="shared" si="114"/>
        <v>4.9230466274053697</v>
      </c>
      <c r="AM106" s="110">
        <v>4</v>
      </c>
      <c r="AN106" s="111">
        <f t="shared" si="115"/>
        <v>8.2685629237638505</v>
      </c>
      <c r="AO106" s="110">
        <v>3</v>
      </c>
      <c r="AP106" s="111">
        <f t="shared" si="116"/>
        <v>2.1104912520137606</v>
      </c>
      <c r="AQ106" s="110">
        <v>8</v>
      </c>
      <c r="AR106" s="111">
        <f t="shared" si="117"/>
        <v>76.643035064188538</v>
      </c>
      <c r="AS106" s="110">
        <v>4</v>
      </c>
      <c r="AT106" s="111">
        <f t="shared" si="118"/>
        <v>2.5785989182777538</v>
      </c>
      <c r="AU106" s="110">
        <v>5</v>
      </c>
      <c r="AV106" s="111">
        <f t="shared" si="119"/>
        <v>25.563679124699625</v>
      </c>
      <c r="AW106" s="110">
        <v>0</v>
      </c>
      <c r="AX106" s="111">
        <f t="shared" si="120"/>
        <v>0</v>
      </c>
      <c r="AY106" s="110">
        <v>3</v>
      </c>
      <c r="AZ106" s="111">
        <f t="shared" si="121"/>
        <v>2.4715361420968511</v>
      </c>
      <c r="BA106" s="110">
        <v>0</v>
      </c>
      <c r="BB106" s="111">
        <f t="shared" si="122"/>
        <v>0</v>
      </c>
      <c r="BC106" s="110">
        <v>7</v>
      </c>
      <c r="BD106" s="111">
        <f t="shared" si="123"/>
        <v>2.5973254968312629</v>
      </c>
      <c r="BE106" s="110">
        <v>5</v>
      </c>
      <c r="BF106" s="111">
        <f t="shared" si="124"/>
        <v>7.4865989878118162</v>
      </c>
      <c r="BG106" s="110">
        <v>0</v>
      </c>
      <c r="BH106" s="111">
        <f t="shared" si="125"/>
        <v>0</v>
      </c>
      <c r="BI106" s="110">
        <v>0</v>
      </c>
      <c r="BJ106" s="111">
        <f t="shared" si="126"/>
        <v>0</v>
      </c>
      <c r="BK106" s="110">
        <v>1</v>
      </c>
      <c r="BL106" s="111">
        <f t="shared" si="127"/>
        <v>1.0382383172233354</v>
      </c>
      <c r="BM106" s="110">
        <v>2</v>
      </c>
      <c r="BN106" s="111">
        <f t="shared" si="128"/>
        <v>10.019538099293623</v>
      </c>
      <c r="BO106" s="110">
        <v>3</v>
      </c>
      <c r="BP106" s="111">
        <f t="shared" si="129"/>
        <v>1.2308298254683308</v>
      </c>
      <c r="BQ106" s="110">
        <v>1</v>
      </c>
      <c r="BR106" s="111">
        <f t="shared" si="130"/>
        <v>5.8896283644502034</v>
      </c>
      <c r="BS106" s="110">
        <v>0</v>
      </c>
      <c r="BT106" s="111">
        <f t="shared" si="131"/>
        <v>0</v>
      </c>
      <c r="BU106" s="110">
        <v>1</v>
      </c>
      <c r="BV106" s="111">
        <f t="shared" si="132"/>
        <v>0.61436760071020891</v>
      </c>
      <c r="BW106" s="110">
        <v>3</v>
      </c>
      <c r="BX106" s="111">
        <f t="shared" si="191"/>
        <v>3.9392825253427177</v>
      </c>
      <c r="BY106" s="110">
        <v>0</v>
      </c>
      <c r="BZ106" s="111">
        <f t="shared" si="191"/>
        <v>0</v>
      </c>
      <c r="CA106" s="110">
        <v>2</v>
      </c>
      <c r="CB106" s="111">
        <f t="shared" si="134"/>
        <v>3.8652571362309875</v>
      </c>
      <c r="CC106" s="110">
        <v>1</v>
      </c>
      <c r="CD106" s="111">
        <f t="shared" si="135"/>
        <v>0.78787305789291229</v>
      </c>
      <c r="CE106" s="110">
        <v>1</v>
      </c>
      <c r="CF106" s="111">
        <f t="shared" si="136"/>
        <v>10.266940451745379</v>
      </c>
      <c r="CG106" s="110">
        <v>2</v>
      </c>
      <c r="CH106" s="111">
        <f t="shared" si="137"/>
        <v>2.1397926540918184</v>
      </c>
      <c r="CI106" s="110">
        <v>3</v>
      </c>
      <c r="CJ106" s="111">
        <f t="shared" si="138"/>
        <v>2.5535392053385992</v>
      </c>
      <c r="CK106" s="110">
        <v>10</v>
      </c>
      <c r="CL106" s="111">
        <f t="shared" si="139"/>
        <v>5.8872012245378551</v>
      </c>
      <c r="CM106" s="110">
        <v>2</v>
      </c>
      <c r="CN106" s="111">
        <f t="shared" si="140"/>
        <v>1.1166509404992546</v>
      </c>
      <c r="CO106" s="110">
        <v>2</v>
      </c>
      <c r="CP106" s="111">
        <f t="shared" si="141"/>
        <v>3.6208925500135782</v>
      </c>
      <c r="CQ106" s="110">
        <v>0</v>
      </c>
      <c r="CR106" s="111">
        <f t="shared" si="142"/>
        <v>0</v>
      </c>
      <c r="CS106" s="110">
        <v>1</v>
      </c>
      <c r="CT106" s="111">
        <f t="shared" si="143"/>
        <v>3.3332222259258026</v>
      </c>
      <c r="CU106" s="110">
        <v>2</v>
      </c>
      <c r="CV106" s="111">
        <f t="shared" si="144"/>
        <v>1.0102030508132134</v>
      </c>
      <c r="CW106" s="110">
        <v>2</v>
      </c>
      <c r="CX106" s="111">
        <f t="shared" si="145"/>
        <v>1.5458459255366017</v>
      </c>
      <c r="CY106" s="110">
        <v>0</v>
      </c>
      <c r="CZ106" s="111">
        <f t="shared" si="146"/>
        <v>0</v>
      </c>
      <c r="DA106" s="110">
        <v>4</v>
      </c>
      <c r="DB106" s="111">
        <f t="shared" si="147"/>
        <v>2.1655919916408148</v>
      </c>
      <c r="DC106" s="110">
        <v>4</v>
      </c>
      <c r="DD106" s="111">
        <f t="shared" si="148"/>
        <v>2.3687561069493381</v>
      </c>
      <c r="DE106" s="110">
        <v>2</v>
      </c>
      <c r="DF106" s="111">
        <f t="shared" si="149"/>
        <v>9.9029510794216673</v>
      </c>
      <c r="DG106" s="110">
        <v>0</v>
      </c>
      <c r="DH106" s="111">
        <f t="shared" si="150"/>
        <v>0</v>
      </c>
      <c r="DI106" s="110">
        <v>0</v>
      </c>
      <c r="DJ106" s="111">
        <f t="shared" si="151"/>
        <v>0</v>
      </c>
      <c r="DK106" s="110">
        <v>0</v>
      </c>
      <c r="DL106" s="111">
        <f t="shared" si="152"/>
        <v>0</v>
      </c>
      <c r="DM106" s="110">
        <v>0</v>
      </c>
      <c r="DN106" s="111">
        <f t="shared" si="153"/>
        <v>0</v>
      </c>
      <c r="DO106" s="110">
        <v>3</v>
      </c>
      <c r="DP106" s="111">
        <f t="shared" si="154"/>
        <v>2.6763729793384008</v>
      </c>
      <c r="DQ106" s="110">
        <v>2</v>
      </c>
      <c r="DR106" s="111">
        <f t="shared" si="155"/>
        <v>26.239832065074783</v>
      </c>
      <c r="DS106" s="110">
        <v>0</v>
      </c>
      <c r="DT106" s="111">
        <f t="shared" si="156"/>
        <v>0</v>
      </c>
      <c r="DU106" s="110">
        <v>0</v>
      </c>
      <c r="DV106" s="111">
        <f t="shared" si="157"/>
        <v>0</v>
      </c>
      <c r="DW106" s="110">
        <v>0</v>
      </c>
      <c r="DX106" s="111">
        <f t="shared" si="158"/>
        <v>0</v>
      </c>
      <c r="DY106" s="110">
        <v>1</v>
      </c>
      <c r="DZ106" s="111">
        <f t="shared" si="159"/>
        <v>0.87458457232814424</v>
      </c>
      <c r="EA106" s="110">
        <v>1</v>
      </c>
      <c r="EB106" s="111">
        <f t="shared" si="160"/>
        <v>8.9549565684606431</v>
      </c>
      <c r="EC106" s="110">
        <v>0</v>
      </c>
      <c r="ED106" s="111">
        <f t="shared" si="161"/>
        <v>0</v>
      </c>
      <c r="EE106" s="110">
        <v>2</v>
      </c>
      <c r="EF106" s="111">
        <f t="shared" si="162"/>
        <v>9.9211270400317471</v>
      </c>
      <c r="EG106" s="110">
        <v>0</v>
      </c>
      <c r="EH106" s="111">
        <f t="shared" si="163"/>
        <v>0</v>
      </c>
      <c r="EI106" s="110">
        <v>1</v>
      </c>
      <c r="EJ106" s="111">
        <f t="shared" si="164"/>
        <v>3.4037918240920386</v>
      </c>
      <c r="EK106" s="110">
        <v>1</v>
      </c>
      <c r="EL106" s="111">
        <f t="shared" si="165"/>
        <v>2.8084365433763026</v>
      </c>
      <c r="EM106" s="110">
        <v>4</v>
      </c>
      <c r="EN106" s="111">
        <f t="shared" si="166"/>
        <v>8.8707531269404782</v>
      </c>
      <c r="EO106" s="110">
        <v>1</v>
      </c>
      <c r="EP106" s="111">
        <f t="shared" si="167"/>
        <v>26.666666666666668</v>
      </c>
      <c r="EQ106" s="110">
        <v>0</v>
      </c>
      <c r="ER106" s="111">
        <f t="shared" si="168"/>
        <v>0</v>
      </c>
      <c r="ES106" s="110">
        <v>8</v>
      </c>
      <c r="ET106" s="111">
        <f t="shared" si="169"/>
        <v>3.3623051964426813</v>
      </c>
      <c r="EU106" s="110">
        <v>0</v>
      </c>
      <c r="EV106" s="111">
        <f t="shared" si="170"/>
        <v>0</v>
      </c>
      <c r="EW106" s="110">
        <v>9</v>
      </c>
      <c r="EX106" s="111">
        <f t="shared" si="171"/>
        <v>3.1080460405220136</v>
      </c>
      <c r="EY106" s="110">
        <v>1</v>
      </c>
      <c r="EZ106" s="111">
        <f t="shared" si="172"/>
        <v>1.003794342615085</v>
      </c>
      <c r="FA106" s="110">
        <v>2</v>
      </c>
      <c r="FB106" s="111">
        <f t="shared" si="173"/>
        <v>1.2592000302208006</v>
      </c>
      <c r="FC106" s="110">
        <v>0</v>
      </c>
      <c r="FD106" s="111">
        <f t="shared" si="192"/>
        <v>0</v>
      </c>
      <c r="FE106" s="110">
        <f t="shared" si="175"/>
        <v>167</v>
      </c>
      <c r="FF106" s="111">
        <f t="shared" si="192"/>
        <v>2.5116309568892832</v>
      </c>
      <c r="FG106" s="57">
        <f t="shared" si="176"/>
        <v>98</v>
      </c>
      <c r="FH106" s="111">
        <f t="shared" si="192"/>
        <v>1.9552503059567699</v>
      </c>
      <c r="FJ106" s="59" t="s">
        <v>1877</v>
      </c>
      <c r="FK106" s="60">
        <f t="shared" si="177"/>
        <v>0</v>
      </c>
      <c r="FL106" s="61">
        <f t="shared" si="178"/>
        <v>0</v>
      </c>
      <c r="FN106" s="60">
        <f t="shared" si="179"/>
        <v>0</v>
      </c>
      <c r="FO106" s="61">
        <f t="shared" si="180"/>
        <v>0</v>
      </c>
      <c r="FQ106" s="68" t="str">
        <f t="shared" si="181"/>
        <v/>
      </c>
    </row>
    <row r="107" spans="1:173" ht="14.25" customHeight="1">
      <c r="A107" s="55">
        <v>104</v>
      </c>
      <c r="B107" s="109" t="s">
        <v>1878</v>
      </c>
      <c r="C107" s="110">
        <v>0</v>
      </c>
      <c r="D107" s="111">
        <f t="shared" si="190"/>
        <v>0</v>
      </c>
      <c r="E107" s="110">
        <v>0</v>
      </c>
      <c r="F107" s="111">
        <f t="shared" si="190"/>
        <v>0</v>
      </c>
      <c r="G107" s="110">
        <v>0</v>
      </c>
      <c r="H107" s="111">
        <f t="shared" si="99"/>
        <v>0</v>
      </c>
      <c r="I107" s="110">
        <v>0</v>
      </c>
      <c r="J107" s="111">
        <f t="shared" si="100"/>
        <v>0</v>
      </c>
      <c r="K107" s="110">
        <v>0</v>
      </c>
      <c r="L107" s="111">
        <f t="shared" si="101"/>
        <v>0</v>
      </c>
      <c r="M107" s="110">
        <v>1</v>
      </c>
      <c r="N107" s="111">
        <f t="shared" si="102"/>
        <v>1.7673152713712599</v>
      </c>
      <c r="O107" s="110">
        <v>0</v>
      </c>
      <c r="P107" s="111">
        <f t="shared" si="103"/>
        <v>0</v>
      </c>
      <c r="Q107" s="110">
        <v>1</v>
      </c>
      <c r="R107" s="111">
        <f t="shared" si="104"/>
        <v>7.0766400113226231</v>
      </c>
      <c r="S107" s="110">
        <v>0</v>
      </c>
      <c r="T107" s="111">
        <f t="shared" si="105"/>
        <v>0</v>
      </c>
      <c r="U107" s="110">
        <v>0</v>
      </c>
      <c r="V107" s="111">
        <f t="shared" si="106"/>
        <v>0</v>
      </c>
      <c r="W107" s="110">
        <v>0</v>
      </c>
      <c r="X107" s="111">
        <f t="shared" si="107"/>
        <v>0</v>
      </c>
      <c r="Y107" s="110">
        <v>0</v>
      </c>
      <c r="Z107" s="111">
        <f t="shared" si="108"/>
        <v>0</v>
      </c>
      <c r="AA107" s="110">
        <v>0</v>
      </c>
      <c r="AB107" s="111">
        <f t="shared" si="109"/>
        <v>0</v>
      </c>
      <c r="AC107" s="110">
        <v>0</v>
      </c>
      <c r="AD107" s="111">
        <f t="shared" si="110"/>
        <v>0</v>
      </c>
      <c r="AE107" s="110">
        <v>0</v>
      </c>
      <c r="AF107" s="111">
        <f t="shared" si="111"/>
        <v>0</v>
      </c>
      <c r="AG107" s="110">
        <v>0</v>
      </c>
      <c r="AH107" s="111">
        <f t="shared" si="112"/>
        <v>0</v>
      </c>
      <c r="AI107" s="110">
        <v>0</v>
      </c>
      <c r="AJ107" s="111">
        <f t="shared" si="113"/>
        <v>0</v>
      </c>
      <c r="AK107" s="110">
        <v>4</v>
      </c>
      <c r="AL107" s="111">
        <f t="shared" si="114"/>
        <v>2.4615233137026848</v>
      </c>
      <c r="AM107" s="110">
        <v>0</v>
      </c>
      <c r="AN107" s="111">
        <f t="shared" si="115"/>
        <v>0</v>
      </c>
      <c r="AO107" s="110">
        <v>0</v>
      </c>
      <c r="AP107" s="111">
        <f t="shared" si="116"/>
        <v>0</v>
      </c>
      <c r="AQ107" s="110">
        <v>0</v>
      </c>
      <c r="AR107" s="111">
        <f t="shared" si="117"/>
        <v>0</v>
      </c>
      <c r="AS107" s="110">
        <v>0</v>
      </c>
      <c r="AT107" s="111">
        <f t="shared" si="118"/>
        <v>0</v>
      </c>
      <c r="AU107" s="110">
        <v>0</v>
      </c>
      <c r="AV107" s="111">
        <f t="shared" si="119"/>
        <v>0</v>
      </c>
      <c r="AW107" s="110">
        <v>0</v>
      </c>
      <c r="AX107" s="111">
        <f t="shared" si="120"/>
        <v>0</v>
      </c>
      <c r="AY107" s="110">
        <v>0</v>
      </c>
      <c r="AZ107" s="111">
        <f t="shared" si="121"/>
        <v>0</v>
      </c>
      <c r="BA107" s="110">
        <v>0</v>
      </c>
      <c r="BB107" s="111">
        <f t="shared" si="122"/>
        <v>0</v>
      </c>
      <c r="BC107" s="110">
        <v>1</v>
      </c>
      <c r="BD107" s="111">
        <f t="shared" si="123"/>
        <v>0.37104649954732327</v>
      </c>
      <c r="BE107" s="110">
        <v>0</v>
      </c>
      <c r="BF107" s="111">
        <f t="shared" si="124"/>
        <v>0</v>
      </c>
      <c r="BG107" s="110">
        <v>0</v>
      </c>
      <c r="BH107" s="111">
        <f t="shared" si="125"/>
        <v>0</v>
      </c>
      <c r="BI107" s="110">
        <v>0</v>
      </c>
      <c r="BJ107" s="111">
        <f t="shared" si="126"/>
        <v>0</v>
      </c>
      <c r="BK107" s="110">
        <v>0</v>
      </c>
      <c r="BL107" s="111">
        <f t="shared" si="127"/>
        <v>0</v>
      </c>
      <c r="BM107" s="110">
        <v>0</v>
      </c>
      <c r="BN107" s="111">
        <f t="shared" si="128"/>
        <v>0</v>
      </c>
      <c r="BO107" s="110">
        <v>0</v>
      </c>
      <c r="BP107" s="111">
        <f t="shared" si="129"/>
        <v>0</v>
      </c>
      <c r="BQ107" s="110">
        <v>0</v>
      </c>
      <c r="BR107" s="111">
        <f t="shared" si="130"/>
        <v>0</v>
      </c>
      <c r="BS107" s="110">
        <v>0</v>
      </c>
      <c r="BT107" s="111">
        <f t="shared" si="131"/>
        <v>0</v>
      </c>
      <c r="BU107" s="110">
        <v>0</v>
      </c>
      <c r="BV107" s="111">
        <f t="shared" si="132"/>
        <v>0</v>
      </c>
      <c r="BW107" s="110">
        <v>0</v>
      </c>
      <c r="BX107" s="111">
        <f t="shared" si="191"/>
        <v>0</v>
      </c>
      <c r="BY107" s="110">
        <v>0</v>
      </c>
      <c r="BZ107" s="111">
        <f t="shared" si="191"/>
        <v>0</v>
      </c>
      <c r="CA107" s="110">
        <v>0</v>
      </c>
      <c r="CB107" s="111">
        <f t="shared" si="134"/>
        <v>0</v>
      </c>
      <c r="CC107" s="110">
        <v>0</v>
      </c>
      <c r="CD107" s="111">
        <f t="shared" si="135"/>
        <v>0</v>
      </c>
      <c r="CE107" s="110">
        <v>0</v>
      </c>
      <c r="CF107" s="111">
        <f t="shared" si="136"/>
        <v>0</v>
      </c>
      <c r="CG107" s="110">
        <v>0</v>
      </c>
      <c r="CH107" s="111">
        <f t="shared" si="137"/>
        <v>0</v>
      </c>
      <c r="CI107" s="110">
        <v>1</v>
      </c>
      <c r="CJ107" s="111">
        <f t="shared" si="138"/>
        <v>0.85117973511286638</v>
      </c>
      <c r="CK107" s="110">
        <v>11</v>
      </c>
      <c r="CL107" s="111">
        <f t="shared" si="139"/>
        <v>6.4759213469916403</v>
      </c>
      <c r="CM107" s="110">
        <v>0</v>
      </c>
      <c r="CN107" s="111">
        <f t="shared" si="140"/>
        <v>0</v>
      </c>
      <c r="CO107" s="110">
        <v>0</v>
      </c>
      <c r="CP107" s="111">
        <f t="shared" si="141"/>
        <v>0</v>
      </c>
      <c r="CQ107" s="110">
        <v>0</v>
      </c>
      <c r="CR107" s="111">
        <f t="shared" si="142"/>
        <v>0</v>
      </c>
      <c r="CS107" s="110">
        <v>0</v>
      </c>
      <c r="CT107" s="111">
        <f t="shared" si="143"/>
        <v>0</v>
      </c>
      <c r="CU107" s="110">
        <v>1</v>
      </c>
      <c r="CV107" s="111">
        <f t="shared" si="144"/>
        <v>0.50510152540660669</v>
      </c>
      <c r="CW107" s="110">
        <v>0</v>
      </c>
      <c r="CX107" s="111">
        <f t="shared" si="145"/>
        <v>0</v>
      </c>
      <c r="CY107" s="110">
        <v>0</v>
      </c>
      <c r="CZ107" s="111">
        <f t="shared" si="146"/>
        <v>0</v>
      </c>
      <c r="DA107" s="110">
        <v>0</v>
      </c>
      <c r="DB107" s="111">
        <f t="shared" si="147"/>
        <v>0</v>
      </c>
      <c r="DC107" s="110">
        <v>0</v>
      </c>
      <c r="DD107" s="111">
        <f t="shared" si="148"/>
        <v>0</v>
      </c>
      <c r="DE107" s="110">
        <v>0</v>
      </c>
      <c r="DF107" s="111">
        <f t="shared" si="149"/>
        <v>0</v>
      </c>
      <c r="DG107" s="110">
        <v>1</v>
      </c>
      <c r="DH107" s="111">
        <f t="shared" si="150"/>
        <v>5.8068637129086573</v>
      </c>
      <c r="DI107" s="110">
        <v>0</v>
      </c>
      <c r="DJ107" s="111">
        <f t="shared" si="151"/>
        <v>0</v>
      </c>
      <c r="DK107" s="110">
        <v>0</v>
      </c>
      <c r="DL107" s="111">
        <f t="shared" si="152"/>
        <v>0</v>
      </c>
      <c r="DM107" s="110">
        <v>0</v>
      </c>
      <c r="DN107" s="111">
        <f t="shared" si="153"/>
        <v>0</v>
      </c>
      <c r="DO107" s="110">
        <v>0</v>
      </c>
      <c r="DP107" s="111">
        <f t="shared" si="154"/>
        <v>0</v>
      </c>
      <c r="DQ107" s="110">
        <v>0</v>
      </c>
      <c r="DR107" s="111">
        <f t="shared" si="155"/>
        <v>0</v>
      </c>
      <c r="DS107" s="110">
        <v>0</v>
      </c>
      <c r="DT107" s="111">
        <f t="shared" si="156"/>
        <v>0</v>
      </c>
      <c r="DU107" s="110">
        <v>0</v>
      </c>
      <c r="DV107" s="111">
        <f t="shared" si="157"/>
        <v>0</v>
      </c>
      <c r="DW107" s="110">
        <v>0</v>
      </c>
      <c r="DX107" s="111">
        <f t="shared" si="158"/>
        <v>0</v>
      </c>
      <c r="DY107" s="110">
        <v>0</v>
      </c>
      <c r="DZ107" s="111">
        <f t="shared" si="159"/>
        <v>0</v>
      </c>
      <c r="EA107" s="110">
        <v>0</v>
      </c>
      <c r="EB107" s="111">
        <f t="shared" si="160"/>
        <v>0</v>
      </c>
      <c r="EC107" s="110">
        <v>0</v>
      </c>
      <c r="ED107" s="111">
        <f t="shared" si="161"/>
        <v>0</v>
      </c>
      <c r="EE107" s="110">
        <v>0</v>
      </c>
      <c r="EF107" s="111">
        <f t="shared" si="162"/>
        <v>0</v>
      </c>
      <c r="EG107" s="110">
        <v>0</v>
      </c>
      <c r="EH107" s="111">
        <f t="shared" si="163"/>
        <v>0</v>
      </c>
      <c r="EI107" s="110">
        <v>1</v>
      </c>
      <c r="EJ107" s="111">
        <f t="shared" si="164"/>
        <v>3.4037918240920386</v>
      </c>
      <c r="EK107" s="110">
        <v>0</v>
      </c>
      <c r="EL107" s="111">
        <f t="shared" si="165"/>
        <v>0</v>
      </c>
      <c r="EM107" s="110">
        <v>0</v>
      </c>
      <c r="EN107" s="111">
        <f t="shared" si="166"/>
        <v>0</v>
      </c>
      <c r="EO107" s="110">
        <v>0</v>
      </c>
      <c r="EP107" s="111">
        <f t="shared" si="167"/>
        <v>0</v>
      </c>
      <c r="EQ107" s="110">
        <v>1</v>
      </c>
      <c r="ER107" s="111">
        <f t="shared" si="168"/>
        <v>0.5682786838665681</v>
      </c>
      <c r="ES107" s="110">
        <v>0</v>
      </c>
      <c r="ET107" s="111">
        <f t="shared" si="169"/>
        <v>0</v>
      </c>
      <c r="EU107" s="110">
        <v>0</v>
      </c>
      <c r="EV107" s="111">
        <f t="shared" si="170"/>
        <v>0</v>
      </c>
      <c r="EW107" s="110">
        <v>1</v>
      </c>
      <c r="EX107" s="111">
        <f t="shared" si="171"/>
        <v>0.34533844894689042</v>
      </c>
      <c r="EY107" s="110">
        <v>2</v>
      </c>
      <c r="EZ107" s="111">
        <f t="shared" si="172"/>
        <v>2.0075886852301701</v>
      </c>
      <c r="FA107" s="110">
        <v>0</v>
      </c>
      <c r="FB107" s="111">
        <f t="shared" si="173"/>
        <v>0</v>
      </c>
      <c r="FC107" s="110">
        <v>0</v>
      </c>
      <c r="FD107" s="111">
        <f t="shared" si="192"/>
        <v>0</v>
      </c>
      <c r="FE107" s="110">
        <f t="shared" si="175"/>
        <v>26</v>
      </c>
      <c r="FF107" s="111">
        <f t="shared" si="192"/>
        <v>0.39103236454563695</v>
      </c>
      <c r="FG107" s="57">
        <f t="shared" si="176"/>
        <v>21</v>
      </c>
      <c r="FH107" s="111">
        <f t="shared" si="192"/>
        <v>0.41898220841930778</v>
      </c>
      <c r="FJ107" s="59" t="s">
        <v>1878</v>
      </c>
      <c r="FK107" s="60">
        <f t="shared" si="177"/>
        <v>0</v>
      </c>
      <c r="FL107" s="61">
        <f t="shared" si="178"/>
        <v>0</v>
      </c>
      <c r="FN107" s="60">
        <f t="shared" si="179"/>
        <v>0</v>
      </c>
      <c r="FO107" s="61">
        <f t="shared" si="180"/>
        <v>0</v>
      </c>
      <c r="FQ107" s="68" t="str">
        <f t="shared" si="181"/>
        <v/>
      </c>
    </row>
    <row r="108" spans="1:173" ht="14.25" customHeight="1">
      <c r="A108" s="55">
        <v>105</v>
      </c>
      <c r="B108" s="109" t="s">
        <v>1879</v>
      </c>
      <c r="C108" s="110">
        <v>0</v>
      </c>
      <c r="D108" s="111">
        <f t="shared" si="190"/>
        <v>0</v>
      </c>
      <c r="E108" s="110">
        <v>0</v>
      </c>
      <c r="F108" s="111">
        <f t="shared" si="190"/>
        <v>0</v>
      </c>
      <c r="G108" s="110">
        <v>0</v>
      </c>
      <c r="H108" s="111">
        <f t="shared" si="99"/>
        <v>0</v>
      </c>
      <c r="I108" s="110">
        <v>4</v>
      </c>
      <c r="J108" s="111">
        <f t="shared" si="100"/>
        <v>3.0915006917232795</v>
      </c>
      <c r="K108" s="110">
        <v>0</v>
      </c>
      <c r="L108" s="111">
        <f t="shared" si="101"/>
        <v>0</v>
      </c>
      <c r="M108" s="110">
        <v>1</v>
      </c>
      <c r="N108" s="111">
        <f t="shared" si="102"/>
        <v>1.7673152713712599</v>
      </c>
      <c r="O108" s="110">
        <v>0</v>
      </c>
      <c r="P108" s="111">
        <f t="shared" si="103"/>
        <v>0</v>
      </c>
      <c r="Q108" s="110">
        <v>0</v>
      </c>
      <c r="R108" s="111">
        <f t="shared" si="104"/>
        <v>0</v>
      </c>
      <c r="S108" s="110">
        <v>0</v>
      </c>
      <c r="T108" s="111">
        <f t="shared" si="105"/>
        <v>0</v>
      </c>
      <c r="U108" s="110">
        <v>0</v>
      </c>
      <c r="V108" s="111">
        <f t="shared" si="106"/>
        <v>0</v>
      </c>
      <c r="W108" s="110">
        <v>0</v>
      </c>
      <c r="X108" s="111">
        <f t="shared" si="107"/>
        <v>0</v>
      </c>
      <c r="Y108" s="110">
        <v>0</v>
      </c>
      <c r="Z108" s="111">
        <f t="shared" si="108"/>
        <v>0</v>
      </c>
      <c r="AA108" s="110">
        <v>0</v>
      </c>
      <c r="AB108" s="111">
        <f t="shared" si="109"/>
        <v>0</v>
      </c>
      <c r="AC108" s="110">
        <v>2</v>
      </c>
      <c r="AD108" s="111">
        <f t="shared" si="110"/>
        <v>0.54220966705615403</v>
      </c>
      <c r="AE108" s="110">
        <v>0</v>
      </c>
      <c r="AF108" s="111">
        <f t="shared" si="111"/>
        <v>0</v>
      </c>
      <c r="AG108" s="110">
        <v>1</v>
      </c>
      <c r="AH108" s="111">
        <f t="shared" si="112"/>
        <v>4.6442504179825379</v>
      </c>
      <c r="AI108" s="110">
        <v>0</v>
      </c>
      <c r="AJ108" s="111">
        <f t="shared" si="113"/>
        <v>0</v>
      </c>
      <c r="AK108" s="110">
        <v>1</v>
      </c>
      <c r="AL108" s="111">
        <f t="shared" si="114"/>
        <v>0.61538082842567121</v>
      </c>
      <c r="AM108" s="110">
        <v>0</v>
      </c>
      <c r="AN108" s="111">
        <f t="shared" si="115"/>
        <v>0</v>
      </c>
      <c r="AO108" s="110">
        <v>0</v>
      </c>
      <c r="AP108" s="111">
        <f t="shared" si="116"/>
        <v>0</v>
      </c>
      <c r="AQ108" s="110">
        <v>0</v>
      </c>
      <c r="AR108" s="111">
        <f t="shared" si="117"/>
        <v>0</v>
      </c>
      <c r="AS108" s="110">
        <v>0</v>
      </c>
      <c r="AT108" s="111">
        <f t="shared" si="118"/>
        <v>0</v>
      </c>
      <c r="AU108" s="110">
        <v>0</v>
      </c>
      <c r="AV108" s="111">
        <f t="shared" si="119"/>
        <v>0</v>
      </c>
      <c r="AW108" s="110">
        <v>0</v>
      </c>
      <c r="AX108" s="111">
        <f t="shared" si="120"/>
        <v>0</v>
      </c>
      <c r="AY108" s="110">
        <v>1</v>
      </c>
      <c r="AZ108" s="111">
        <f t="shared" si="121"/>
        <v>0.82384538069895041</v>
      </c>
      <c r="BA108" s="110">
        <v>0</v>
      </c>
      <c r="BB108" s="111">
        <f t="shared" si="122"/>
        <v>0</v>
      </c>
      <c r="BC108" s="110">
        <v>0</v>
      </c>
      <c r="BD108" s="111">
        <f t="shared" si="123"/>
        <v>0</v>
      </c>
      <c r="BE108" s="110">
        <v>0</v>
      </c>
      <c r="BF108" s="111">
        <f t="shared" si="124"/>
        <v>0</v>
      </c>
      <c r="BG108" s="110">
        <v>0</v>
      </c>
      <c r="BH108" s="111">
        <f t="shared" si="125"/>
        <v>0</v>
      </c>
      <c r="BI108" s="110">
        <v>0</v>
      </c>
      <c r="BJ108" s="111">
        <f t="shared" si="126"/>
        <v>0</v>
      </c>
      <c r="BK108" s="110">
        <v>3</v>
      </c>
      <c r="BL108" s="111">
        <f t="shared" si="127"/>
        <v>3.1147149516700066</v>
      </c>
      <c r="BM108" s="110">
        <v>0</v>
      </c>
      <c r="BN108" s="111">
        <f t="shared" si="128"/>
        <v>0</v>
      </c>
      <c r="BO108" s="110">
        <v>0</v>
      </c>
      <c r="BP108" s="111">
        <f t="shared" si="129"/>
        <v>0</v>
      </c>
      <c r="BQ108" s="110">
        <v>0</v>
      </c>
      <c r="BR108" s="111">
        <f t="shared" si="130"/>
        <v>0</v>
      </c>
      <c r="BS108" s="110">
        <v>0</v>
      </c>
      <c r="BT108" s="111">
        <f t="shared" si="131"/>
        <v>0</v>
      </c>
      <c r="BU108" s="110">
        <v>2</v>
      </c>
      <c r="BV108" s="111">
        <f t="shared" si="132"/>
        <v>1.2287352014204178</v>
      </c>
      <c r="BW108" s="110">
        <v>0</v>
      </c>
      <c r="BX108" s="111">
        <f t="shared" si="191"/>
        <v>0</v>
      </c>
      <c r="BY108" s="110">
        <v>1</v>
      </c>
      <c r="BZ108" s="111">
        <f t="shared" si="191"/>
        <v>13.338668800853673</v>
      </c>
      <c r="CA108" s="110">
        <v>4</v>
      </c>
      <c r="CB108" s="111">
        <f t="shared" si="134"/>
        <v>7.7305142724619751</v>
      </c>
      <c r="CC108" s="110">
        <v>0</v>
      </c>
      <c r="CD108" s="111">
        <f t="shared" si="135"/>
        <v>0</v>
      </c>
      <c r="CE108" s="110">
        <v>11</v>
      </c>
      <c r="CF108" s="111">
        <f t="shared" si="136"/>
        <v>112.93634496919917</v>
      </c>
      <c r="CG108" s="110">
        <v>1</v>
      </c>
      <c r="CH108" s="111">
        <f t="shared" si="137"/>
        <v>1.0698963270459092</v>
      </c>
      <c r="CI108" s="110">
        <v>0</v>
      </c>
      <c r="CJ108" s="111">
        <f t="shared" si="138"/>
        <v>0</v>
      </c>
      <c r="CK108" s="110">
        <v>95</v>
      </c>
      <c r="CL108" s="111">
        <f t="shared" si="139"/>
        <v>55.928411633109619</v>
      </c>
      <c r="CM108" s="110">
        <v>0</v>
      </c>
      <c r="CN108" s="111">
        <f t="shared" si="140"/>
        <v>0</v>
      </c>
      <c r="CO108" s="110">
        <v>2</v>
      </c>
      <c r="CP108" s="111">
        <f t="shared" si="141"/>
        <v>3.6208925500135782</v>
      </c>
      <c r="CQ108" s="110">
        <v>1</v>
      </c>
      <c r="CR108" s="111">
        <f t="shared" si="142"/>
        <v>2.0318595578673602</v>
      </c>
      <c r="CS108" s="110">
        <v>0</v>
      </c>
      <c r="CT108" s="111">
        <f t="shared" si="143"/>
        <v>0</v>
      </c>
      <c r="CU108" s="110">
        <v>0</v>
      </c>
      <c r="CV108" s="111">
        <f t="shared" si="144"/>
        <v>0</v>
      </c>
      <c r="CW108" s="110">
        <v>0</v>
      </c>
      <c r="CX108" s="111">
        <f t="shared" si="145"/>
        <v>0</v>
      </c>
      <c r="CY108" s="110">
        <v>0</v>
      </c>
      <c r="CZ108" s="111">
        <f t="shared" si="146"/>
        <v>0</v>
      </c>
      <c r="DA108" s="110">
        <v>0</v>
      </c>
      <c r="DB108" s="111">
        <f t="shared" si="147"/>
        <v>0</v>
      </c>
      <c r="DC108" s="110">
        <v>0</v>
      </c>
      <c r="DD108" s="111">
        <f t="shared" si="148"/>
        <v>0</v>
      </c>
      <c r="DE108" s="110">
        <v>0</v>
      </c>
      <c r="DF108" s="111">
        <f t="shared" si="149"/>
        <v>0</v>
      </c>
      <c r="DG108" s="110">
        <v>0</v>
      </c>
      <c r="DH108" s="111">
        <f t="shared" si="150"/>
        <v>0</v>
      </c>
      <c r="DI108" s="110">
        <v>0</v>
      </c>
      <c r="DJ108" s="111">
        <f t="shared" si="151"/>
        <v>0</v>
      </c>
      <c r="DK108" s="110">
        <v>0</v>
      </c>
      <c r="DL108" s="111">
        <f t="shared" si="152"/>
        <v>0</v>
      </c>
      <c r="DM108" s="110">
        <v>0</v>
      </c>
      <c r="DN108" s="111">
        <f t="shared" si="153"/>
        <v>0</v>
      </c>
      <c r="DO108" s="110">
        <v>0</v>
      </c>
      <c r="DP108" s="111">
        <f t="shared" si="154"/>
        <v>0</v>
      </c>
      <c r="DQ108" s="110">
        <v>0</v>
      </c>
      <c r="DR108" s="111">
        <f t="shared" si="155"/>
        <v>0</v>
      </c>
      <c r="DS108" s="110">
        <v>0</v>
      </c>
      <c r="DT108" s="111">
        <f t="shared" si="156"/>
        <v>0</v>
      </c>
      <c r="DU108" s="110">
        <v>0</v>
      </c>
      <c r="DV108" s="111">
        <f t="shared" si="157"/>
        <v>0</v>
      </c>
      <c r="DW108" s="110">
        <v>2</v>
      </c>
      <c r="DX108" s="111">
        <f t="shared" si="158"/>
        <v>12.463388795413472</v>
      </c>
      <c r="DY108" s="110">
        <v>0</v>
      </c>
      <c r="DZ108" s="111">
        <f t="shared" si="159"/>
        <v>0</v>
      </c>
      <c r="EA108" s="110">
        <v>0</v>
      </c>
      <c r="EB108" s="111">
        <f t="shared" si="160"/>
        <v>0</v>
      </c>
      <c r="EC108" s="110">
        <v>1</v>
      </c>
      <c r="ED108" s="111">
        <f t="shared" si="161"/>
        <v>2.7564915375709798</v>
      </c>
      <c r="EE108" s="110">
        <v>0</v>
      </c>
      <c r="EF108" s="111">
        <f t="shared" si="162"/>
        <v>0</v>
      </c>
      <c r="EG108" s="110">
        <v>0</v>
      </c>
      <c r="EH108" s="111">
        <f t="shared" si="163"/>
        <v>0</v>
      </c>
      <c r="EI108" s="110">
        <v>1</v>
      </c>
      <c r="EJ108" s="111">
        <f t="shared" si="164"/>
        <v>3.4037918240920386</v>
      </c>
      <c r="EK108" s="110">
        <v>3</v>
      </c>
      <c r="EL108" s="111">
        <f t="shared" si="165"/>
        <v>8.4253096301289059</v>
      </c>
      <c r="EM108" s="110">
        <v>0</v>
      </c>
      <c r="EN108" s="111">
        <f t="shared" si="166"/>
        <v>0</v>
      </c>
      <c r="EO108" s="110">
        <v>0</v>
      </c>
      <c r="EP108" s="111">
        <f t="shared" si="167"/>
        <v>0</v>
      </c>
      <c r="EQ108" s="110">
        <v>0</v>
      </c>
      <c r="ER108" s="111">
        <f t="shared" si="168"/>
        <v>0</v>
      </c>
      <c r="ES108" s="110">
        <v>0</v>
      </c>
      <c r="ET108" s="111">
        <f t="shared" si="169"/>
        <v>0</v>
      </c>
      <c r="EU108" s="110">
        <v>0</v>
      </c>
      <c r="EV108" s="111">
        <f t="shared" si="170"/>
        <v>0</v>
      </c>
      <c r="EW108" s="110">
        <v>0</v>
      </c>
      <c r="EX108" s="111">
        <f t="shared" si="171"/>
        <v>0</v>
      </c>
      <c r="EY108" s="110">
        <v>0</v>
      </c>
      <c r="EZ108" s="111">
        <f t="shared" si="172"/>
        <v>0</v>
      </c>
      <c r="FA108" s="110">
        <v>1</v>
      </c>
      <c r="FB108" s="111">
        <f t="shared" si="173"/>
        <v>0.62960001511040031</v>
      </c>
      <c r="FC108" s="110">
        <v>0</v>
      </c>
      <c r="FD108" s="111">
        <f t="shared" si="192"/>
        <v>0</v>
      </c>
      <c r="FE108" s="110">
        <f t="shared" si="175"/>
        <v>138</v>
      </c>
      <c r="FF108" s="111">
        <f t="shared" si="192"/>
        <v>2.0754794733576114</v>
      </c>
      <c r="FG108" s="57">
        <f t="shared" si="176"/>
        <v>109</v>
      </c>
      <c r="FH108" s="111">
        <f t="shared" si="192"/>
        <v>2.1747171770335503</v>
      </c>
      <c r="FJ108" s="59" t="s">
        <v>1879</v>
      </c>
      <c r="FK108" s="60">
        <f t="shared" si="177"/>
        <v>0</v>
      </c>
      <c r="FL108" s="61">
        <f t="shared" si="178"/>
        <v>0</v>
      </c>
      <c r="FN108" s="60">
        <f t="shared" si="179"/>
        <v>0</v>
      </c>
      <c r="FO108" s="61">
        <f t="shared" si="180"/>
        <v>0</v>
      </c>
      <c r="FQ108" s="68" t="str">
        <f t="shared" si="181"/>
        <v/>
      </c>
    </row>
    <row r="109" spans="1:173" ht="14.25" customHeight="1">
      <c r="A109" s="55">
        <v>106</v>
      </c>
      <c r="B109" s="112" t="s">
        <v>1895</v>
      </c>
      <c r="C109" s="113">
        <f>SUM(C4:C108)</f>
        <v>545</v>
      </c>
      <c r="D109" s="111">
        <f t="shared" si="190"/>
        <v>4170.1736934731043</v>
      </c>
      <c r="E109" s="113">
        <f>SUM(E4:E108)</f>
        <v>1259</v>
      </c>
      <c r="F109" s="111">
        <f t="shared" si="190"/>
        <v>10560.308673041436</v>
      </c>
      <c r="G109" s="113">
        <f>SUM(G4:G108)</f>
        <v>10470</v>
      </c>
      <c r="H109" s="111">
        <f t="shared" si="99"/>
        <v>9250.5058180115375</v>
      </c>
      <c r="I109" s="113">
        <f>SUM(I4:I108)</f>
        <v>7301</v>
      </c>
      <c r="J109" s="111">
        <f t="shared" si="100"/>
        <v>5642.7616375679163</v>
      </c>
      <c r="K109" s="113">
        <f>SUM(K4:K108)</f>
        <v>2963</v>
      </c>
      <c r="L109" s="111">
        <f t="shared" si="101"/>
        <v>7631.6806181584025</v>
      </c>
      <c r="M109" s="113">
        <f>SUM(M4:M108)</f>
        <v>4174</v>
      </c>
      <c r="N109" s="111">
        <f t="shared" si="102"/>
        <v>7376.7739427036395</v>
      </c>
      <c r="O109" s="113">
        <f>SUM(O4:O108)</f>
        <v>4549</v>
      </c>
      <c r="P109" s="111">
        <f t="shared" si="103"/>
        <v>4308.5811706762643</v>
      </c>
      <c r="Q109" s="113">
        <f>SUM(Q4:Q108)</f>
        <v>1320</v>
      </c>
      <c r="R109" s="111">
        <f t="shared" si="104"/>
        <v>9341.1648149458633</v>
      </c>
      <c r="S109" s="113">
        <f>SUM(S4:S108)</f>
        <v>7056</v>
      </c>
      <c r="T109" s="111">
        <f t="shared" si="105"/>
        <v>3994.7461388649845</v>
      </c>
      <c r="U109" s="113">
        <f>SUM(U4:U108)</f>
        <v>16371</v>
      </c>
      <c r="V109" s="111">
        <f t="shared" si="106"/>
        <v>8117.3145577151927</v>
      </c>
      <c r="W109" s="113">
        <f>SUM(W4:W108)</f>
        <v>313</v>
      </c>
      <c r="X109" s="111">
        <f t="shared" si="107"/>
        <v>5155.6580464503377</v>
      </c>
      <c r="Y109" s="113">
        <f>SUM(Y4:Y108)</f>
        <v>3283</v>
      </c>
      <c r="Z109" s="111">
        <f t="shared" si="108"/>
        <v>8693.9251098988389</v>
      </c>
      <c r="AA109" s="113">
        <f>SUM(AA4:AA108)</f>
        <v>6296</v>
      </c>
      <c r="AB109" s="111">
        <f t="shared" si="109"/>
        <v>5305.2454181588364</v>
      </c>
      <c r="AC109" s="113">
        <f>SUM(AC4:AC108)</f>
        <v>19433</v>
      </c>
      <c r="AD109" s="111">
        <f t="shared" si="110"/>
        <v>5268.3802299511199</v>
      </c>
      <c r="AE109" s="113">
        <f>SUM(AE4:AE108)</f>
        <v>1159</v>
      </c>
      <c r="AF109" s="111">
        <f t="shared" si="111"/>
        <v>8811.0080583852814</v>
      </c>
      <c r="AG109" s="113">
        <f>SUM(AG4:AG108)</f>
        <v>1582</v>
      </c>
      <c r="AH109" s="111">
        <f t="shared" si="112"/>
        <v>7347.2041612483745</v>
      </c>
      <c r="AI109" s="113">
        <f>SUM(AI4:AI108)</f>
        <v>820</v>
      </c>
      <c r="AJ109" s="111">
        <f t="shared" si="113"/>
        <v>5185.6067792322774</v>
      </c>
      <c r="AK109" s="113">
        <f>SUM(AK4:AK108)</f>
        <v>12560</v>
      </c>
      <c r="AL109" s="111">
        <f t="shared" si="114"/>
        <v>7729.1832050264311</v>
      </c>
      <c r="AM109" s="113">
        <f>SUM(AM4:AM108)</f>
        <v>4924</v>
      </c>
      <c r="AN109" s="111">
        <f t="shared" si="115"/>
        <v>10178.600959153298</v>
      </c>
      <c r="AO109" s="113">
        <f>SUM(AO4:AO108)</f>
        <v>11712</v>
      </c>
      <c r="AP109" s="111">
        <f t="shared" si="116"/>
        <v>8239.3578478617219</v>
      </c>
      <c r="AQ109" s="113">
        <f>SUM(AQ4:AQ108)</f>
        <v>775</v>
      </c>
      <c r="AR109" s="111">
        <f t="shared" si="117"/>
        <v>7424.7940218432641</v>
      </c>
      <c r="AS109" s="113">
        <f>SUM(AS4:AS108)</f>
        <v>6647</v>
      </c>
      <c r="AT109" s="111">
        <f t="shared" si="118"/>
        <v>4284.9867524480578</v>
      </c>
      <c r="AU109" s="113">
        <f>SUM(AU4:AU108)</f>
        <v>2022</v>
      </c>
      <c r="AV109" s="111">
        <f t="shared" si="119"/>
        <v>10337.95183802853</v>
      </c>
      <c r="AW109" s="113">
        <f>SUM(AW4:AW108)</f>
        <v>618</v>
      </c>
      <c r="AX109" s="111">
        <f t="shared" si="120"/>
        <v>2495.4572986069052</v>
      </c>
      <c r="AY109" s="113">
        <f>SUM(AY4:AY108)</f>
        <v>10012</v>
      </c>
      <c r="AZ109" s="111">
        <f t="shared" si="121"/>
        <v>8248.3399515578913</v>
      </c>
      <c r="BA109" s="113">
        <f>SUM(BA4:BA108)</f>
        <v>15275</v>
      </c>
      <c r="BB109" s="111">
        <f t="shared" si="122"/>
        <v>9355.8977374346159</v>
      </c>
      <c r="BC109" s="113">
        <f>SUM(BC4:BC108)</f>
        <v>20183</v>
      </c>
      <c r="BD109" s="111">
        <f t="shared" si="123"/>
        <v>7488.8315003636253</v>
      </c>
      <c r="BE109" s="113">
        <f>SUM(BE4:BE108)</f>
        <v>8264</v>
      </c>
      <c r="BF109" s="111">
        <f t="shared" si="124"/>
        <v>12373.850807055371</v>
      </c>
      <c r="BG109" s="113">
        <f>SUM(BG4:BG108)</f>
        <v>561</v>
      </c>
      <c r="BH109" s="111">
        <f t="shared" si="125"/>
        <v>3445.734291505436</v>
      </c>
      <c r="BI109" s="113">
        <f>SUM(BI4:BI108)</f>
        <v>379</v>
      </c>
      <c r="BJ109" s="111">
        <f t="shared" si="126"/>
        <v>6811.6462976276061</v>
      </c>
      <c r="BK109" s="113">
        <f>SUM(BK4:BK108)</f>
        <v>6209</v>
      </c>
      <c r="BL109" s="111">
        <f t="shared" si="127"/>
        <v>6446.4217116396894</v>
      </c>
      <c r="BM109" s="113">
        <f>SUM(BM4:BM108)</f>
        <v>2406</v>
      </c>
      <c r="BN109" s="111">
        <f t="shared" si="128"/>
        <v>12053.504333450228</v>
      </c>
      <c r="BO109" s="113">
        <f>SUM(BO4:BO108)</f>
        <v>17304</v>
      </c>
      <c r="BP109" s="111">
        <f t="shared" si="129"/>
        <v>7099.4264333013316</v>
      </c>
      <c r="BQ109" s="113">
        <f>SUM(BQ4:BQ108)</f>
        <v>668</v>
      </c>
      <c r="BR109" s="111">
        <f t="shared" si="130"/>
        <v>3934.2717474527353</v>
      </c>
      <c r="BS109" s="113">
        <f>SUM(BS4:BS108)</f>
        <v>9702</v>
      </c>
      <c r="BT109" s="111">
        <f t="shared" si="131"/>
        <v>5891.4257954821469</v>
      </c>
      <c r="BU109" s="113">
        <f>SUM(BU4:BU108)</f>
        <v>9104</v>
      </c>
      <c r="BV109" s="111">
        <f t="shared" si="132"/>
        <v>5593.2026368657416</v>
      </c>
      <c r="BW109" s="113">
        <f>SUM(BW4:BW108)</f>
        <v>10760</v>
      </c>
      <c r="BX109" s="111">
        <f t="shared" si="191"/>
        <v>14128.893324229213</v>
      </c>
      <c r="BY109" s="113">
        <f>SUM(BY4:BY108)</f>
        <v>506</v>
      </c>
      <c r="BZ109" s="111">
        <f t="shared" si="191"/>
        <v>6749.3664132319591</v>
      </c>
      <c r="CA109" s="113">
        <f>SUM(CA4:CA108)</f>
        <v>1943</v>
      </c>
      <c r="CB109" s="111">
        <f t="shared" si="134"/>
        <v>3755.0973078484049</v>
      </c>
      <c r="CC109" s="113">
        <f>SUM(CC4:CC108)</f>
        <v>3768</v>
      </c>
      <c r="CD109" s="111">
        <f t="shared" si="135"/>
        <v>2968.7056821404935</v>
      </c>
      <c r="CE109" s="113">
        <f>SUM(CE4:CE108)</f>
        <v>418</v>
      </c>
      <c r="CF109" s="111">
        <f t="shared" si="136"/>
        <v>4291.5811088295686</v>
      </c>
      <c r="CG109" s="113">
        <f>SUM(CG4:CG108)</f>
        <v>8507</v>
      </c>
      <c r="CH109" s="111">
        <f t="shared" si="137"/>
        <v>9101.6080541795491</v>
      </c>
      <c r="CI109" s="113">
        <f>SUM(CI4:CI108)</f>
        <v>7199</v>
      </c>
      <c r="CJ109" s="111">
        <f t="shared" si="138"/>
        <v>6127.642913077525</v>
      </c>
      <c r="CK109" s="113">
        <f>SUM(CK4:CK108)</f>
        <v>34908</v>
      </c>
      <c r="CL109" s="111">
        <f t="shared" si="139"/>
        <v>20551.042034616741</v>
      </c>
      <c r="CM109" s="113">
        <f>SUM(CM4:CM108)</f>
        <v>12132</v>
      </c>
      <c r="CN109" s="111">
        <f t="shared" si="140"/>
        <v>6773.6046050684781</v>
      </c>
      <c r="CO109" s="113">
        <f>SUM(CO4:CO108)</f>
        <v>7263</v>
      </c>
      <c r="CP109" s="111">
        <f t="shared" si="141"/>
        <v>13149.27129537431</v>
      </c>
      <c r="CQ109" s="113">
        <f>SUM(CQ4:CQ108)</f>
        <v>3601</v>
      </c>
      <c r="CR109" s="111">
        <f t="shared" si="142"/>
        <v>7316.7262678803636</v>
      </c>
      <c r="CS109" s="113">
        <f>SUM(CS4:CS108)</f>
        <v>1974</v>
      </c>
      <c r="CT109" s="111">
        <f t="shared" si="143"/>
        <v>6579.7806739775342</v>
      </c>
      <c r="CU109" s="113">
        <f>SUM(CU4:CU108)</f>
        <v>11285</v>
      </c>
      <c r="CV109" s="111">
        <f t="shared" si="144"/>
        <v>5700.070714213557</v>
      </c>
      <c r="CW109" s="113">
        <f>SUM(CW4:CW108)</f>
        <v>7824</v>
      </c>
      <c r="CX109" s="111">
        <f t="shared" si="145"/>
        <v>6047.3492606991867</v>
      </c>
      <c r="CY109" s="113">
        <f>SUM(CY4:CY108)</f>
        <v>1936</v>
      </c>
      <c r="CZ109" s="111">
        <f t="shared" si="146"/>
        <v>5264.7322763984448</v>
      </c>
      <c r="DA109" s="113">
        <f>SUM(DA4:DA108)</f>
        <v>11378</v>
      </c>
      <c r="DB109" s="111">
        <f t="shared" si="147"/>
        <v>6160.0264202222979</v>
      </c>
      <c r="DC109" s="113">
        <f>SUM(DC4:DC108)</f>
        <v>9108</v>
      </c>
      <c r="DD109" s="111">
        <f t="shared" si="148"/>
        <v>5393.6576555236434</v>
      </c>
      <c r="DE109" s="113">
        <f>SUM(DE4:DE108)</f>
        <v>985</v>
      </c>
      <c r="DF109" s="111">
        <f t="shared" si="149"/>
        <v>4877.2034066151718</v>
      </c>
      <c r="DG109" s="113">
        <f>SUM(DG4:DG108)</f>
        <v>773</v>
      </c>
      <c r="DH109" s="111">
        <f t="shared" si="150"/>
        <v>4488.7056500783929</v>
      </c>
      <c r="DI109" s="113">
        <f>SUM(DI4:DI108)</f>
        <v>748</v>
      </c>
      <c r="DJ109" s="111">
        <f t="shared" si="151"/>
        <v>5024.5180358702219</v>
      </c>
      <c r="DK109" s="113">
        <f>SUM(DK4:DK108)</f>
        <v>1832</v>
      </c>
      <c r="DL109" s="111">
        <f t="shared" si="152"/>
        <v>2833.3256004577865</v>
      </c>
      <c r="DM109" s="113">
        <f>SUM(DM4:DM108)</f>
        <v>1047</v>
      </c>
      <c r="DN109" s="111">
        <f t="shared" si="153"/>
        <v>9199.543098146034</v>
      </c>
      <c r="DO109" s="113">
        <f>SUM(DO4:DO108)</f>
        <v>12073</v>
      </c>
      <c r="DP109" s="111">
        <f t="shared" si="154"/>
        <v>10770.61699318417</v>
      </c>
      <c r="DQ109" s="113">
        <f>SUM(DQ4:DQ108)</f>
        <v>419</v>
      </c>
      <c r="DR109" s="111">
        <f t="shared" si="155"/>
        <v>5497.2448176331673</v>
      </c>
      <c r="DS109" s="113">
        <f>SUM(DS4:DS108)</f>
        <v>130</v>
      </c>
      <c r="DT109" s="111">
        <f t="shared" si="156"/>
        <v>4256.7125081859858</v>
      </c>
      <c r="DU109" s="113">
        <f>SUM(DU4:DU108)</f>
        <v>1704</v>
      </c>
      <c r="DV109" s="111">
        <f t="shared" si="157"/>
        <v>5595.1403710392378</v>
      </c>
      <c r="DW109" s="113">
        <f>SUM(DW4:DW108)</f>
        <v>1118</v>
      </c>
      <c r="DX109" s="111">
        <f t="shared" si="158"/>
        <v>6967.0343366361312</v>
      </c>
      <c r="DY109" s="113">
        <f>SUM(DY4:DY108)</f>
        <v>10473</v>
      </c>
      <c r="DZ109" s="111">
        <f t="shared" si="159"/>
        <v>9159.5242259926526</v>
      </c>
      <c r="EA109" s="113">
        <f>SUM(EA4:EA108)</f>
        <v>661</v>
      </c>
      <c r="EB109" s="111">
        <f t="shared" si="160"/>
        <v>5919.2262917524849</v>
      </c>
      <c r="EC109" s="113">
        <f>SUM(EC4:EC108)</f>
        <v>1235</v>
      </c>
      <c r="ED109" s="111">
        <f t="shared" si="161"/>
        <v>3404.2670489001598</v>
      </c>
      <c r="EE109" s="113">
        <f>SUM(EE4:EE108)</f>
        <v>2317</v>
      </c>
      <c r="EF109" s="111">
        <f t="shared" si="162"/>
        <v>11493.625675876779</v>
      </c>
      <c r="EG109" s="113">
        <f>SUM(EG4:EG108)</f>
        <v>155</v>
      </c>
      <c r="EH109" s="111">
        <f t="shared" si="163"/>
        <v>2552.2805862012187</v>
      </c>
      <c r="EI109" s="113">
        <f>SUM(EI4:EI108)</f>
        <v>2269</v>
      </c>
      <c r="EJ109" s="111">
        <f t="shared" si="164"/>
        <v>7723.2036488648346</v>
      </c>
      <c r="EK109" s="113">
        <f>SUM(EK4:EK108)</f>
        <v>2995</v>
      </c>
      <c r="EL109" s="111">
        <f t="shared" si="165"/>
        <v>8411.2674474120249</v>
      </c>
      <c r="EM109" s="113">
        <f>SUM(EM4:EM108)</f>
        <v>4448</v>
      </c>
      <c r="EN109" s="111">
        <f t="shared" si="166"/>
        <v>9864.2774771578115</v>
      </c>
      <c r="EO109" s="113">
        <f>SUM(EO4:EO108)</f>
        <v>169</v>
      </c>
      <c r="EP109" s="111">
        <f t="shared" si="167"/>
        <v>4506.6666666666661</v>
      </c>
      <c r="EQ109" s="113">
        <f>SUM(EQ4:EQ108)</f>
        <v>7454</v>
      </c>
      <c r="ER109" s="111">
        <f t="shared" si="168"/>
        <v>4235.9493095413991</v>
      </c>
      <c r="ES109" s="113">
        <f>SUM(ES4:ES108)</f>
        <v>11971</v>
      </c>
      <c r="ET109" s="111">
        <f t="shared" si="169"/>
        <v>5031.2694383269172</v>
      </c>
      <c r="EU109" s="113">
        <f>SUM(EU4:EU108)</f>
        <v>3534</v>
      </c>
      <c r="EV109" s="111">
        <f t="shared" si="170"/>
        <v>8183.2075209558652</v>
      </c>
      <c r="EW109" s="113">
        <f>SUM(EW4:EW108)</f>
        <v>16306</v>
      </c>
      <c r="EX109" s="111">
        <f t="shared" si="171"/>
        <v>5631.0887485279954</v>
      </c>
      <c r="EY109" s="113">
        <f>SUM(EY4:EY108)</f>
        <v>12421</v>
      </c>
      <c r="EZ109" s="111">
        <f t="shared" si="172"/>
        <v>12468.129529621971</v>
      </c>
      <c r="FA109" s="113">
        <f>SUM(FA4:FA108)</f>
        <v>7008</v>
      </c>
      <c r="FB109" s="111">
        <f t="shared" si="173"/>
        <v>4412.2369058936856</v>
      </c>
      <c r="FC109" s="113">
        <f>SUM(FC4:FC108)</f>
        <v>426</v>
      </c>
      <c r="FD109" s="111">
        <f t="shared" si="192"/>
        <v>6603.6273445977376</v>
      </c>
      <c r="FE109" s="113">
        <f>SUM(FE4:FE108)</f>
        <v>467400</v>
      </c>
      <c r="FF109" s="111">
        <f t="shared" si="192"/>
        <v>7029.5587380242578</v>
      </c>
      <c r="FG109" s="113">
        <f>SUM(FG4:FG108)</f>
        <v>335166</v>
      </c>
      <c r="FH109" s="111">
        <f t="shared" si="192"/>
        <v>6687.0757555745577</v>
      </c>
      <c r="FJ109" s="59" t="s">
        <v>1895</v>
      </c>
      <c r="FK109" s="60">
        <f t="shared" si="177"/>
        <v>15275</v>
      </c>
      <c r="FL109" s="61">
        <f t="shared" si="178"/>
        <v>9355.8977374346159</v>
      </c>
      <c r="FN109" s="60">
        <f t="shared" si="179"/>
        <v>1832</v>
      </c>
      <c r="FO109" s="61">
        <f t="shared" si="180"/>
        <v>2833.3256004577865</v>
      </c>
      <c r="FQ109" s="68">
        <f t="shared" si="181"/>
        <v>230.20905666200039</v>
      </c>
    </row>
    <row r="110" spans="1:173" ht="14.25" customHeight="1">
      <c r="A110" s="55"/>
      <c r="B110" s="56"/>
      <c r="FJ110"/>
      <c r="FK110"/>
      <c r="FL110"/>
      <c r="FM110"/>
      <c r="FN110"/>
      <c r="FO110"/>
      <c r="FP110"/>
      <c r="FQ110"/>
    </row>
    <row r="111" spans="1:173" ht="14.25" customHeight="1">
      <c r="A111" s="55"/>
      <c r="B111" s="56"/>
      <c r="FJ111"/>
      <c r="FK111"/>
      <c r="FL111"/>
      <c r="FM111"/>
      <c r="FN111"/>
      <c r="FO111"/>
      <c r="FP111"/>
      <c r="FQ111"/>
    </row>
    <row r="112" spans="1:173" ht="14.25" customHeight="1">
      <c r="A112" s="55"/>
      <c r="B112" s="56"/>
      <c r="FJ112"/>
      <c r="FK112"/>
      <c r="FL112"/>
      <c r="FM112"/>
      <c r="FN112"/>
      <c r="FO112"/>
      <c r="FP112"/>
      <c r="FQ112"/>
    </row>
    <row r="113" spans="1:173" ht="14.25" customHeight="1">
      <c r="A113" s="55"/>
      <c r="B113" s="56"/>
      <c r="FJ113"/>
      <c r="FK113"/>
      <c r="FL113"/>
      <c r="FM113"/>
      <c r="FN113"/>
      <c r="FO113"/>
      <c r="FP113"/>
      <c r="FQ113"/>
    </row>
    <row r="114" spans="1:173" ht="14.25" customHeight="1">
      <c r="A114" s="55"/>
      <c r="B114" s="56"/>
      <c r="FJ114"/>
      <c r="FK114"/>
      <c r="FL114"/>
      <c r="FM114"/>
      <c r="FN114"/>
      <c r="FO114"/>
      <c r="FP114"/>
      <c r="FQ114"/>
    </row>
    <row r="115" spans="1:173" ht="14.25" customHeight="1">
      <c r="A115" s="55"/>
      <c r="B115" s="56"/>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947738</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376238</xdr:rowOff>
                  </from>
                  <to>
                    <xdr:col>170</xdr:col>
                    <xdr:colOff>947738</xdr:colOff>
                    <xdr:row>1</xdr:row>
                    <xdr:rowOff>204788</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174</xdr:col>
                    <xdr:colOff>14288</xdr:colOff>
                    <xdr:row>1</xdr:row>
                    <xdr:rowOff>14288</xdr:rowOff>
                  </from>
                  <to>
                    <xdr:col>177</xdr:col>
                    <xdr:colOff>152400</xdr:colOff>
                    <xdr:row>1</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J108"/>
  <sheetViews>
    <sheetView workbookViewId="0">
      <selection activeCell="H3" sqref="H3"/>
    </sheetView>
  </sheetViews>
  <sheetFormatPr defaultRowHeight="14.25"/>
  <cols>
    <col min="2" max="2" width="2.59765625" style="55" bestFit="1" customWidth="1"/>
    <col min="3" max="3" width="44.06640625" bestFit="1" customWidth="1"/>
    <col min="7" max="7" width="2.59765625" bestFit="1" customWidth="1"/>
    <col min="8" max="8" width="44.06640625" bestFit="1" customWidth="1"/>
  </cols>
  <sheetData>
    <row r="1" spans="2:10" ht="18">
      <c r="C1" s="122" t="s">
        <v>1896</v>
      </c>
      <c r="H1" s="122" t="s">
        <v>1897</v>
      </c>
    </row>
    <row r="3" spans="2:10">
      <c r="B3" s="55">
        <v>1</v>
      </c>
      <c r="C3" s="106" t="s">
        <v>1782</v>
      </c>
      <c r="D3" s="107">
        <v>31</v>
      </c>
      <c r="G3">
        <v>1</v>
      </c>
      <c r="H3" s="109" t="s">
        <v>25</v>
      </c>
      <c r="I3">
        <f t="shared" ref="I3:I34" si="0">IF(ISNA(VLOOKUP(MATCH(H3,C$3:C$107,0),$B$3:$D$107,3)),0,VLOOKUP(MATCH(H3,C$3:C$107,0),$B$3:$D$107,3))</f>
        <v>0</v>
      </c>
    </row>
    <row r="4" spans="2:10">
      <c r="B4" s="55">
        <v>2</v>
      </c>
      <c r="C4" s="106" t="s">
        <v>1783</v>
      </c>
      <c r="D4" s="107">
        <v>4</v>
      </c>
      <c r="G4" s="55">
        <v>2</v>
      </c>
      <c r="H4" s="109" t="s">
        <v>1782</v>
      </c>
      <c r="I4">
        <f t="shared" si="0"/>
        <v>31</v>
      </c>
      <c r="J4">
        <f>MATCH(H4,C$3:C$107,0)</f>
        <v>1</v>
      </c>
    </row>
    <row r="5" spans="2:10">
      <c r="B5" s="55">
        <v>3</v>
      </c>
      <c r="C5" s="106" t="s">
        <v>1784</v>
      </c>
      <c r="D5" s="107">
        <v>2</v>
      </c>
      <c r="G5" s="55">
        <v>3</v>
      </c>
      <c r="H5" s="109" t="s">
        <v>1783</v>
      </c>
      <c r="I5">
        <f t="shared" si="0"/>
        <v>4</v>
      </c>
    </row>
    <row r="6" spans="2:10">
      <c r="B6" s="55">
        <v>4</v>
      </c>
      <c r="C6" s="106" t="s">
        <v>1785</v>
      </c>
      <c r="D6" s="107">
        <v>42</v>
      </c>
      <c r="G6" s="55">
        <v>4</v>
      </c>
      <c r="H6" s="109" t="s">
        <v>1784</v>
      </c>
      <c r="I6">
        <f t="shared" si="0"/>
        <v>2</v>
      </c>
    </row>
    <row r="7" spans="2:10">
      <c r="B7" s="55">
        <v>5</v>
      </c>
      <c r="C7" s="106" t="s">
        <v>1786</v>
      </c>
      <c r="D7" s="107">
        <v>11</v>
      </c>
      <c r="G7" s="55">
        <v>5</v>
      </c>
      <c r="H7" s="109" t="s">
        <v>1785</v>
      </c>
      <c r="I7">
        <f t="shared" si="0"/>
        <v>42</v>
      </c>
    </row>
    <row r="8" spans="2:10">
      <c r="B8" s="55">
        <v>6</v>
      </c>
      <c r="C8" s="106" t="s">
        <v>21</v>
      </c>
      <c r="D8" s="107">
        <v>62</v>
      </c>
      <c r="G8" s="55">
        <v>6</v>
      </c>
      <c r="H8" s="109" t="s">
        <v>1786</v>
      </c>
      <c r="I8">
        <f t="shared" si="0"/>
        <v>11</v>
      </c>
    </row>
    <row r="9" spans="2:10">
      <c r="B9" s="55">
        <v>7</v>
      </c>
      <c r="C9" s="106" t="s">
        <v>1787</v>
      </c>
      <c r="D9" s="107">
        <v>1</v>
      </c>
      <c r="G9" s="55">
        <v>7</v>
      </c>
      <c r="H9" s="109" t="s">
        <v>21</v>
      </c>
      <c r="I9">
        <f t="shared" si="0"/>
        <v>62</v>
      </c>
    </row>
    <row r="10" spans="2:10">
      <c r="B10" s="55">
        <v>8</v>
      </c>
      <c r="C10" s="106" t="s">
        <v>1788</v>
      </c>
      <c r="D10" s="107">
        <v>3</v>
      </c>
      <c r="G10" s="55">
        <v>8</v>
      </c>
      <c r="H10" s="109" t="s">
        <v>1787</v>
      </c>
      <c r="I10">
        <f t="shared" si="0"/>
        <v>1</v>
      </c>
    </row>
    <row r="11" spans="2:10">
      <c r="B11" s="55">
        <v>9</v>
      </c>
      <c r="C11" s="106" t="s">
        <v>1792</v>
      </c>
      <c r="D11" s="107">
        <v>1</v>
      </c>
      <c r="G11" s="55">
        <v>9</v>
      </c>
      <c r="H11" s="109" t="s">
        <v>1788</v>
      </c>
      <c r="I11">
        <f t="shared" si="0"/>
        <v>3</v>
      </c>
    </row>
    <row r="12" spans="2:10">
      <c r="B12" s="55">
        <v>10</v>
      </c>
      <c r="C12" s="106" t="s">
        <v>1794</v>
      </c>
      <c r="D12" s="107">
        <v>5</v>
      </c>
      <c r="G12" s="55">
        <v>10</v>
      </c>
      <c r="H12" s="109" t="s">
        <v>1789</v>
      </c>
      <c r="I12">
        <f t="shared" si="0"/>
        <v>0</v>
      </c>
    </row>
    <row r="13" spans="2:10">
      <c r="B13" s="55">
        <v>11</v>
      </c>
      <c r="C13" s="106" t="s">
        <v>1795</v>
      </c>
      <c r="D13" s="107">
        <v>2</v>
      </c>
      <c r="G13" s="55">
        <v>11</v>
      </c>
      <c r="H13" s="109" t="s">
        <v>1790</v>
      </c>
      <c r="I13">
        <f t="shared" si="0"/>
        <v>0</v>
      </c>
    </row>
    <row r="14" spans="2:10">
      <c r="B14" s="55">
        <v>12</v>
      </c>
      <c r="C14" s="106" t="s">
        <v>1796</v>
      </c>
      <c r="D14" s="107">
        <v>3</v>
      </c>
      <c r="G14" s="55">
        <v>12</v>
      </c>
      <c r="H14" s="109" t="s">
        <v>1791</v>
      </c>
      <c r="I14">
        <f t="shared" si="0"/>
        <v>0</v>
      </c>
    </row>
    <row r="15" spans="2:10">
      <c r="B15" s="55">
        <v>13</v>
      </c>
      <c r="C15" s="106" t="s">
        <v>1797</v>
      </c>
      <c r="D15" s="107">
        <v>2</v>
      </c>
      <c r="G15" s="55">
        <v>13</v>
      </c>
      <c r="H15" s="109" t="s">
        <v>1792</v>
      </c>
      <c r="I15">
        <f t="shared" si="0"/>
        <v>1</v>
      </c>
    </row>
    <row r="16" spans="2:10">
      <c r="B16" s="55">
        <v>14</v>
      </c>
      <c r="C16" s="106" t="s">
        <v>1798</v>
      </c>
      <c r="D16" s="107">
        <v>6</v>
      </c>
      <c r="G16" s="55">
        <v>14</v>
      </c>
      <c r="H16" s="109" t="s">
        <v>1793</v>
      </c>
      <c r="I16">
        <f t="shared" si="0"/>
        <v>0</v>
      </c>
    </row>
    <row r="17" spans="2:9">
      <c r="B17" s="55">
        <v>15</v>
      </c>
      <c r="C17" s="106" t="s">
        <v>1799</v>
      </c>
      <c r="D17" s="107">
        <v>6</v>
      </c>
      <c r="G17" s="55">
        <v>15</v>
      </c>
      <c r="H17" s="109" t="s">
        <v>1794</v>
      </c>
      <c r="I17">
        <f t="shared" si="0"/>
        <v>5</v>
      </c>
    </row>
    <row r="18" spans="2:9">
      <c r="B18" s="55">
        <v>16</v>
      </c>
      <c r="C18" s="106" t="s">
        <v>1803</v>
      </c>
      <c r="D18" s="107">
        <v>9</v>
      </c>
      <c r="G18" s="55">
        <v>16</v>
      </c>
      <c r="H18" s="109" t="s">
        <v>1795</v>
      </c>
      <c r="I18">
        <f t="shared" si="0"/>
        <v>2</v>
      </c>
    </row>
    <row r="19" spans="2:9">
      <c r="B19" s="55">
        <v>17</v>
      </c>
      <c r="C19" s="106" t="s">
        <v>1804</v>
      </c>
      <c r="D19" s="107">
        <v>1</v>
      </c>
      <c r="G19" s="55">
        <v>17</v>
      </c>
      <c r="H19" s="109" t="s">
        <v>1796</v>
      </c>
      <c r="I19">
        <f t="shared" si="0"/>
        <v>3</v>
      </c>
    </row>
    <row r="20" spans="2:9">
      <c r="B20" s="55">
        <v>18</v>
      </c>
      <c r="C20" s="106" t="s">
        <v>1806</v>
      </c>
      <c r="D20" s="107">
        <v>1</v>
      </c>
      <c r="G20" s="55">
        <v>18</v>
      </c>
      <c r="H20" s="109" t="s">
        <v>1797</v>
      </c>
      <c r="I20">
        <f t="shared" si="0"/>
        <v>2</v>
      </c>
    </row>
    <row r="21" spans="2:9">
      <c r="B21" s="55">
        <v>19</v>
      </c>
      <c r="C21" s="106" t="s">
        <v>1807</v>
      </c>
      <c r="D21" s="107">
        <v>39</v>
      </c>
      <c r="G21" s="55">
        <v>19</v>
      </c>
      <c r="H21" s="109" t="s">
        <v>1798</v>
      </c>
      <c r="I21">
        <f t="shared" si="0"/>
        <v>6</v>
      </c>
    </row>
    <row r="22" spans="2:9">
      <c r="B22" s="55">
        <v>20</v>
      </c>
      <c r="C22" s="106" t="s">
        <v>1808</v>
      </c>
      <c r="D22" s="107">
        <v>2</v>
      </c>
      <c r="G22" s="55">
        <v>20</v>
      </c>
      <c r="H22" s="109" t="s">
        <v>1799</v>
      </c>
      <c r="I22">
        <f t="shared" si="0"/>
        <v>6</v>
      </c>
    </row>
    <row r="23" spans="2:9">
      <c r="B23" s="55">
        <v>21</v>
      </c>
      <c r="C23" s="106" t="s">
        <v>1809</v>
      </c>
      <c r="D23" s="107">
        <v>1</v>
      </c>
      <c r="G23" s="55">
        <v>21</v>
      </c>
      <c r="H23" s="109" t="s">
        <v>1800</v>
      </c>
      <c r="I23">
        <f t="shared" si="0"/>
        <v>0</v>
      </c>
    </row>
    <row r="24" spans="2:9">
      <c r="B24" s="55">
        <v>22</v>
      </c>
      <c r="C24" s="106" t="s">
        <v>1812</v>
      </c>
      <c r="D24" s="107">
        <v>34</v>
      </c>
      <c r="G24" s="55">
        <v>22</v>
      </c>
      <c r="H24" s="109" t="s">
        <v>1801</v>
      </c>
      <c r="I24">
        <f t="shared" si="0"/>
        <v>0</v>
      </c>
    </row>
    <row r="25" spans="2:9">
      <c r="B25" s="55">
        <v>23</v>
      </c>
      <c r="C25" s="106" t="s">
        <v>1813</v>
      </c>
      <c r="D25" s="107">
        <v>18</v>
      </c>
      <c r="G25" s="55">
        <v>23</v>
      </c>
      <c r="H25" s="109" t="s">
        <v>1802</v>
      </c>
      <c r="I25">
        <f t="shared" si="0"/>
        <v>0</v>
      </c>
    </row>
    <row r="26" spans="2:9">
      <c r="B26" s="55">
        <v>24</v>
      </c>
      <c r="C26" s="106" t="s">
        <v>1815</v>
      </c>
      <c r="D26" s="107">
        <v>4</v>
      </c>
      <c r="G26" s="55">
        <v>24</v>
      </c>
      <c r="H26" s="109" t="s">
        <v>1803</v>
      </c>
      <c r="I26">
        <f t="shared" si="0"/>
        <v>9</v>
      </c>
    </row>
    <row r="27" spans="2:9">
      <c r="B27" s="55">
        <v>25</v>
      </c>
      <c r="C27" s="106" t="s">
        <v>1816</v>
      </c>
      <c r="D27" s="107">
        <v>37</v>
      </c>
      <c r="G27" s="55">
        <v>25</v>
      </c>
      <c r="H27" s="109" t="s">
        <v>1804</v>
      </c>
      <c r="I27">
        <f t="shared" si="0"/>
        <v>1</v>
      </c>
    </row>
    <row r="28" spans="2:9">
      <c r="B28" s="55">
        <v>26</v>
      </c>
      <c r="C28" s="106" t="s">
        <v>1817</v>
      </c>
      <c r="D28" s="107">
        <v>6</v>
      </c>
      <c r="G28" s="55">
        <v>26</v>
      </c>
      <c r="H28" s="109" t="s">
        <v>1805</v>
      </c>
      <c r="I28">
        <f t="shared" si="0"/>
        <v>0</v>
      </c>
    </row>
    <row r="29" spans="2:9">
      <c r="B29" s="55">
        <v>27</v>
      </c>
      <c r="C29" s="106" t="s">
        <v>1818</v>
      </c>
      <c r="D29" s="107">
        <v>3</v>
      </c>
      <c r="G29" s="55">
        <v>27</v>
      </c>
      <c r="H29" s="109" t="s">
        <v>1806</v>
      </c>
      <c r="I29">
        <f t="shared" si="0"/>
        <v>1</v>
      </c>
    </row>
    <row r="30" spans="2:9">
      <c r="B30" s="55">
        <v>28</v>
      </c>
      <c r="C30" s="106" t="s">
        <v>1819</v>
      </c>
      <c r="D30" s="107">
        <v>3</v>
      </c>
      <c r="G30" s="55">
        <v>28</v>
      </c>
      <c r="H30" s="109" t="s">
        <v>1807</v>
      </c>
      <c r="I30">
        <f t="shared" si="0"/>
        <v>39</v>
      </c>
    </row>
    <row r="31" spans="2:9">
      <c r="B31" s="55">
        <v>29</v>
      </c>
      <c r="C31" s="106" t="s">
        <v>1821</v>
      </c>
      <c r="D31" s="107">
        <v>39</v>
      </c>
      <c r="G31" s="55">
        <v>29</v>
      </c>
      <c r="H31" s="109" t="s">
        <v>1808</v>
      </c>
      <c r="I31">
        <f t="shared" si="0"/>
        <v>2</v>
      </c>
    </row>
    <row r="32" spans="2:9">
      <c r="B32" s="55">
        <v>30</v>
      </c>
      <c r="C32" s="106" t="s">
        <v>1824</v>
      </c>
      <c r="D32" s="107">
        <v>22</v>
      </c>
      <c r="G32" s="55">
        <v>30</v>
      </c>
      <c r="H32" s="109" t="s">
        <v>1809</v>
      </c>
      <c r="I32">
        <f t="shared" si="0"/>
        <v>1</v>
      </c>
    </row>
    <row r="33" spans="2:9">
      <c r="B33" s="55">
        <v>31</v>
      </c>
      <c r="C33" s="106" t="s">
        <v>1825</v>
      </c>
      <c r="D33" s="107">
        <v>3</v>
      </c>
      <c r="G33" s="55">
        <v>31</v>
      </c>
      <c r="H33" s="109" t="s">
        <v>1810</v>
      </c>
      <c r="I33">
        <f t="shared" si="0"/>
        <v>0</v>
      </c>
    </row>
    <row r="34" spans="2:9">
      <c r="B34" s="55">
        <v>32</v>
      </c>
      <c r="C34" s="106" t="s">
        <v>1831</v>
      </c>
      <c r="D34" s="107">
        <v>3</v>
      </c>
      <c r="G34" s="55">
        <v>32</v>
      </c>
      <c r="H34" s="109" t="s">
        <v>1811</v>
      </c>
      <c r="I34">
        <f t="shared" si="0"/>
        <v>0</v>
      </c>
    </row>
    <row r="35" spans="2:9">
      <c r="B35" s="55">
        <v>33</v>
      </c>
      <c r="C35" s="106" t="s">
        <v>1832</v>
      </c>
      <c r="D35" s="107">
        <v>2</v>
      </c>
      <c r="G35" s="55">
        <v>33</v>
      </c>
      <c r="H35" s="109" t="s">
        <v>1812</v>
      </c>
      <c r="I35">
        <f t="shared" ref="I35:I66" si="1">IF(ISNA(VLOOKUP(MATCH(H35,C$3:C$107,0),$B$3:$D$107,3)),0,VLOOKUP(MATCH(H35,C$3:C$107,0),$B$3:$D$107,3))</f>
        <v>34</v>
      </c>
    </row>
    <row r="36" spans="2:9">
      <c r="B36" s="55">
        <v>34</v>
      </c>
      <c r="C36" s="106" t="s">
        <v>1834</v>
      </c>
      <c r="D36" s="107">
        <v>1</v>
      </c>
      <c r="G36" s="55">
        <v>34</v>
      </c>
      <c r="H36" s="109" t="s">
        <v>1813</v>
      </c>
      <c r="I36">
        <f t="shared" si="1"/>
        <v>18</v>
      </c>
    </row>
    <row r="37" spans="2:9">
      <c r="B37" s="55">
        <v>35</v>
      </c>
      <c r="C37" s="106" t="s">
        <v>1835</v>
      </c>
      <c r="D37" s="107">
        <v>10</v>
      </c>
      <c r="G37" s="55">
        <v>35</v>
      </c>
      <c r="H37" s="109" t="s">
        <v>1814</v>
      </c>
      <c r="I37">
        <f t="shared" si="1"/>
        <v>0</v>
      </c>
    </row>
    <row r="38" spans="2:9">
      <c r="B38" s="55">
        <v>36</v>
      </c>
      <c r="C38" s="106" t="s">
        <v>1837</v>
      </c>
      <c r="D38" s="107">
        <v>28</v>
      </c>
      <c r="G38" s="55">
        <v>36</v>
      </c>
      <c r="H38" s="109" t="s">
        <v>1815</v>
      </c>
      <c r="I38">
        <f t="shared" si="1"/>
        <v>4</v>
      </c>
    </row>
    <row r="39" spans="2:9">
      <c r="B39" s="55">
        <v>37</v>
      </c>
      <c r="C39" s="106" t="s">
        <v>1838</v>
      </c>
      <c r="D39" s="107">
        <v>5</v>
      </c>
      <c r="G39" s="55">
        <v>37</v>
      </c>
      <c r="H39" s="109" t="s">
        <v>1816</v>
      </c>
      <c r="I39">
        <f t="shared" si="1"/>
        <v>37</v>
      </c>
    </row>
    <row r="40" spans="2:9">
      <c r="B40" s="55">
        <v>38</v>
      </c>
      <c r="C40" s="106" t="s">
        <v>1839</v>
      </c>
      <c r="D40" s="107">
        <v>1</v>
      </c>
      <c r="G40" s="55">
        <v>38</v>
      </c>
      <c r="H40" s="109" t="s">
        <v>1817</v>
      </c>
      <c r="I40">
        <f t="shared" si="1"/>
        <v>6</v>
      </c>
    </row>
    <row r="41" spans="2:9">
      <c r="B41" s="55">
        <v>39</v>
      </c>
      <c r="C41" s="106" t="s">
        <v>1842</v>
      </c>
      <c r="D41" s="107">
        <v>2</v>
      </c>
      <c r="G41" s="55">
        <v>39</v>
      </c>
      <c r="H41" s="109" t="s">
        <v>1818</v>
      </c>
      <c r="I41">
        <f t="shared" si="1"/>
        <v>3</v>
      </c>
    </row>
    <row r="42" spans="2:9">
      <c r="B42" s="55">
        <v>40</v>
      </c>
      <c r="C42" s="106" t="s">
        <v>1849</v>
      </c>
      <c r="D42" s="107">
        <v>10</v>
      </c>
      <c r="G42" s="55">
        <v>40</v>
      </c>
      <c r="H42" s="109" t="s">
        <v>1819</v>
      </c>
      <c r="I42">
        <f t="shared" si="1"/>
        <v>3</v>
      </c>
    </row>
    <row r="43" spans="2:9">
      <c r="B43" s="55">
        <v>41</v>
      </c>
      <c r="C43" s="106" t="s">
        <v>1855</v>
      </c>
      <c r="D43" s="107">
        <v>2</v>
      </c>
      <c r="G43" s="55">
        <v>41</v>
      </c>
      <c r="H43" s="109" t="s">
        <v>1820</v>
      </c>
      <c r="I43">
        <f t="shared" si="1"/>
        <v>0</v>
      </c>
    </row>
    <row r="44" spans="2:9">
      <c r="B44" s="55">
        <v>42</v>
      </c>
      <c r="C44" s="106" t="s">
        <v>1856</v>
      </c>
      <c r="D44" s="107">
        <v>1</v>
      </c>
      <c r="G44" s="55">
        <v>42</v>
      </c>
      <c r="H44" s="109" t="s">
        <v>1821</v>
      </c>
      <c r="I44">
        <f t="shared" si="1"/>
        <v>39</v>
      </c>
    </row>
    <row r="45" spans="2:9">
      <c r="B45" s="55">
        <v>43</v>
      </c>
      <c r="C45" s="106" t="s">
        <v>1857</v>
      </c>
      <c r="D45" s="107">
        <v>1</v>
      </c>
      <c r="G45" s="55">
        <v>43</v>
      </c>
      <c r="H45" s="109" t="s">
        <v>1822</v>
      </c>
      <c r="I45">
        <f t="shared" si="1"/>
        <v>0</v>
      </c>
    </row>
    <row r="46" spans="2:9">
      <c r="B46" s="55">
        <v>44</v>
      </c>
      <c r="C46" s="106" t="s">
        <v>1858</v>
      </c>
      <c r="D46" s="107">
        <v>6</v>
      </c>
      <c r="G46" s="55">
        <v>44</v>
      </c>
      <c r="H46" s="109" t="s">
        <v>1823</v>
      </c>
      <c r="I46">
        <f t="shared" si="1"/>
        <v>0</v>
      </c>
    </row>
    <row r="47" spans="2:9">
      <c r="B47" s="55">
        <v>45</v>
      </c>
      <c r="C47" s="106" t="s">
        <v>1859</v>
      </c>
      <c r="D47" s="107">
        <v>48</v>
      </c>
      <c r="G47" s="55">
        <v>45</v>
      </c>
      <c r="H47" s="109" t="s">
        <v>1824</v>
      </c>
      <c r="I47">
        <f t="shared" si="1"/>
        <v>22</v>
      </c>
    </row>
    <row r="48" spans="2:9">
      <c r="B48" s="55">
        <v>46</v>
      </c>
      <c r="C48" s="106" t="s">
        <v>1860</v>
      </c>
      <c r="D48" s="107">
        <v>8</v>
      </c>
      <c r="G48" s="55">
        <v>46</v>
      </c>
      <c r="H48" s="109" t="s">
        <v>1825</v>
      </c>
      <c r="I48">
        <f t="shared" si="1"/>
        <v>3</v>
      </c>
    </row>
    <row r="49" spans="2:9">
      <c r="B49" s="55">
        <v>47</v>
      </c>
      <c r="C49" s="106" t="s">
        <v>1861</v>
      </c>
      <c r="D49" s="107">
        <v>8</v>
      </c>
      <c r="G49" s="55">
        <v>47</v>
      </c>
      <c r="H49" s="109" t="s">
        <v>1826</v>
      </c>
      <c r="I49">
        <f t="shared" si="1"/>
        <v>0</v>
      </c>
    </row>
    <row r="50" spans="2:9">
      <c r="B50" s="55">
        <v>48</v>
      </c>
      <c r="C50" s="106" t="s">
        <v>1876</v>
      </c>
      <c r="D50" s="107">
        <v>13</v>
      </c>
      <c r="G50" s="55">
        <v>48</v>
      </c>
      <c r="H50" s="109" t="s">
        <v>1827</v>
      </c>
      <c r="I50">
        <f t="shared" si="1"/>
        <v>0</v>
      </c>
    </row>
    <row r="51" spans="2:9">
      <c r="B51" s="55">
        <v>49</v>
      </c>
      <c r="C51" s="106" t="s">
        <v>1877</v>
      </c>
      <c r="D51" s="107">
        <v>2</v>
      </c>
      <c r="G51" s="55">
        <v>49</v>
      </c>
      <c r="H51" s="109" t="s">
        <v>1828</v>
      </c>
      <c r="I51">
        <f t="shared" si="1"/>
        <v>0</v>
      </c>
    </row>
    <row r="52" spans="2:9">
      <c r="B52" s="55">
        <v>50</v>
      </c>
      <c r="C52" s="106"/>
      <c r="D52" s="107"/>
      <c r="G52" s="55">
        <v>50</v>
      </c>
      <c r="H52" s="109" t="s">
        <v>1829</v>
      </c>
      <c r="I52">
        <f t="shared" si="1"/>
        <v>0</v>
      </c>
    </row>
    <row r="53" spans="2:9">
      <c r="B53" s="55">
        <v>51</v>
      </c>
      <c r="C53" s="106"/>
      <c r="D53" s="107"/>
      <c r="G53" s="55">
        <v>51</v>
      </c>
      <c r="H53" s="109" t="s">
        <v>1830</v>
      </c>
      <c r="I53">
        <f t="shared" si="1"/>
        <v>0</v>
      </c>
    </row>
    <row r="54" spans="2:9">
      <c r="B54" s="55">
        <v>52</v>
      </c>
      <c r="C54" s="106"/>
      <c r="D54" s="107"/>
      <c r="G54" s="55">
        <v>52</v>
      </c>
      <c r="H54" s="109" t="s">
        <v>1831</v>
      </c>
      <c r="I54">
        <f t="shared" si="1"/>
        <v>3</v>
      </c>
    </row>
    <row r="55" spans="2:9">
      <c r="B55" s="55">
        <v>53</v>
      </c>
      <c r="C55" s="106"/>
      <c r="D55" s="107"/>
      <c r="G55" s="55">
        <v>53</v>
      </c>
      <c r="H55" s="109" t="s">
        <v>1832</v>
      </c>
      <c r="I55">
        <f t="shared" si="1"/>
        <v>2</v>
      </c>
    </row>
    <row r="56" spans="2:9">
      <c r="B56" s="55">
        <v>54</v>
      </c>
      <c r="C56" s="106"/>
      <c r="D56" s="107"/>
      <c r="G56" s="55">
        <v>54</v>
      </c>
      <c r="H56" s="109" t="s">
        <v>1889</v>
      </c>
      <c r="I56">
        <f t="shared" si="1"/>
        <v>0</v>
      </c>
    </row>
    <row r="57" spans="2:9">
      <c r="B57" s="55">
        <v>55</v>
      </c>
      <c r="C57" s="106"/>
      <c r="D57" s="107"/>
      <c r="G57" s="55">
        <v>55</v>
      </c>
      <c r="H57" s="109" t="s">
        <v>1833</v>
      </c>
      <c r="I57">
        <f t="shared" si="1"/>
        <v>0</v>
      </c>
    </row>
    <row r="58" spans="2:9">
      <c r="B58" s="55">
        <v>56</v>
      </c>
      <c r="C58" s="106"/>
      <c r="D58" s="107"/>
      <c r="G58" s="55">
        <v>56</v>
      </c>
      <c r="H58" s="109" t="s">
        <v>1834</v>
      </c>
      <c r="I58">
        <f t="shared" si="1"/>
        <v>1</v>
      </c>
    </row>
    <row r="59" spans="2:9">
      <c r="B59" s="55">
        <v>57</v>
      </c>
      <c r="C59" s="106"/>
      <c r="D59" s="107"/>
      <c r="G59" s="55">
        <v>57</v>
      </c>
      <c r="H59" s="109" t="s">
        <v>1835</v>
      </c>
      <c r="I59">
        <f t="shared" si="1"/>
        <v>10</v>
      </c>
    </row>
    <row r="60" spans="2:9">
      <c r="B60" s="55">
        <v>58</v>
      </c>
      <c r="C60" s="106"/>
      <c r="D60" s="107"/>
      <c r="G60" s="55">
        <v>58</v>
      </c>
      <c r="H60" s="109" t="s">
        <v>1836</v>
      </c>
      <c r="I60">
        <f t="shared" si="1"/>
        <v>0</v>
      </c>
    </row>
    <row r="61" spans="2:9">
      <c r="B61" s="55">
        <v>59</v>
      </c>
      <c r="C61" s="106"/>
      <c r="D61" s="107"/>
      <c r="G61" s="55">
        <v>59</v>
      </c>
      <c r="H61" s="109" t="s">
        <v>1837</v>
      </c>
      <c r="I61">
        <f t="shared" si="1"/>
        <v>28</v>
      </c>
    </row>
    <row r="62" spans="2:9">
      <c r="B62" s="55">
        <v>60</v>
      </c>
      <c r="C62" s="106"/>
      <c r="D62" s="107"/>
      <c r="G62" s="55">
        <v>60</v>
      </c>
      <c r="H62" s="109" t="s">
        <v>1838</v>
      </c>
      <c r="I62">
        <f t="shared" si="1"/>
        <v>5</v>
      </c>
    </row>
    <row r="63" spans="2:9">
      <c r="B63" s="55">
        <v>61</v>
      </c>
      <c r="C63" s="106"/>
      <c r="D63" s="107"/>
      <c r="G63" s="55">
        <v>61</v>
      </c>
      <c r="H63" s="109" t="s">
        <v>1839</v>
      </c>
      <c r="I63">
        <f t="shared" si="1"/>
        <v>1</v>
      </c>
    </row>
    <row r="64" spans="2:9">
      <c r="B64" s="55">
        <v>62</v>
      </c>
      <c r="C64" s="106"/>
      <c r="D64" s="107"/>
      <c r="G64" s="55">
        <v>62</v>
      </c>
      <c r="H64" s="109" t="s">
        <v>1840</v>
      </c>
      <c r="I64">
        <f t="shared" si="1"/>
        <v>0</v>
      </c>
    </row>
    <row r="65" spans="2:9">
      <c r="B65" s="55">
        <v>63</v>
      </c>
      <c r="C65" s="106"/>
      <c r="D65" s="107"/>
      <c r="G65" s="55">
        <v>63</v>
      </c>
      <c r="H65" s="109" t="s">
        <v>1841</v>
      </c>
      <c r="I65">
        <f t="shared" si="1"/>
        <v>0</v>
      </c>
    </row>
    <row r="66" spans="2:9">
      <c r="B66" s="55">
        <v>64</v>
      </c>
      <c r="C66" s="106"/>
      <c r="D66" s="107"/>
      <c r="G66" s="55">
        <v>64</v>
      </c>
      <c r="H66" s="109" t="s">
        <v>1842</v>
      </c>
      <c r="I66">
        <f t="shared" si="1"/>
        <v>2</v>
      </c>
    </row>
    <row r="67" spans="2:9">
      <c r="B67" s="55">
        <v>65</v>
      </c>
      <c r="C67" s="106"/>
      <c r="D67" s="107"/>
      <c r="G67" s="55">
        <v>65</v>
      </c>
      <c r="H67" s="109" t="s">
        <v>1843</v>
      </c>
      <c r="I67">
        <f t="shared" ref="I67:I98" si="2">IF(ISNA(VLOOKUP(MATCH(H67,C$3:C$107,0),$B$3:$D$107,3)),0,VLOOKUP(MATCH(H67,C$3:C$107,0),$B$3:$D$107,3))</f>
        <v>0</v>
      </c>
    </row>
    <row r="68" spans="2:9">
      <c r="B68" s="55">
        <v>66</v>
      </c>
      <c r="C68" s="106"/>
      <c r="D68" s="107"/>
      <c r="G68" s="55">
        <v>66</v>
      </c>
      <c r="H68" s="109" t="s">
        <v>1844</v>
      </c>
      <c r="I68">
        <f t="shared" si="2"/>
        <v>0</v>
      </c>
    </row>
    <row r="69" spans="2:9">
      <c r="B69" s="55">
        <v>67</v>
      </c>
      <c r="C69" s="106"/>
      <c r="D69" s="107"/>
      <c r="G69" s="55">
        <v>67</v>
      </c>
      <c r="H69" s="109" t="s">
        <v>1845</v>
      </c>
      <c r="I69">
        <f t="shared" si="2"/>
        <v>0</v>
      </c>
    </row>
    <row r="70" spans="2:9">
      <c r="B70" s="55">
        <v>68</v>
      </c>
      <c r="C70" s="106"/>
      <c r="D70" s="107"/>
      <c r="G70" s="55">
        <v>68</v>
      </c>
      <c r="H70" s="109" t="s">
        <v>1846</v>
      </c>
      <c r="I70">
        <f t="shared" si="2"/>
        <v>0</v>
      </c>
    </row>
    <row r="71" spans="2:9">
      <c r="B71" s="55">
        <v>69</v>
      </c>
      <c r="C71" s="106"/>
      <c r="D71" s="107"/>
      <c r="G71" s="55">
        <v>69</v>
      </c>
      <c r="H71" s="109" t="s">
        <v>1847</v>
      </c>
      <c r="I71">
        <f t="shared" si="2"/>
        <v>0</v>
      </c>
    </row>
    <row r="72" spans="2:9">
      <c r="B72" s="55">
        <v>70</v>
      </c>
      <c r="C72" s="106"/>
      <c r="D72" s="107"/>
      <c r="G72" s="55">
        <v>70</v>
      </c>
      <c r="H72" s="109" t="s">
        <v>1848</v>
      </c>
      <c r="I72">
        <f t="shared" si="2"/>
        <v>0</v>
      </c>
    </row>
    <row r="73" spans="2:9">
      <c r="B73" s="55">
        <v>71</v>
      </c>
      <c r="C73" s="106"/>
      <c r="D73" s="107"/>
      <c r="G73" s="55">
        <v>71</v>
      </c>
      <c r="H73" s="109" t="s">
        <v>1849</v>
      </c>
      <c r="I73">
        <f t="shared" si="2"/>
        <v>10</v>
      </c>
    </row>
    <row r="74" spans="2:9">
      <c r="B74" s="55">
        <v>72</v>
      </c>
      <c r="C74" s="106"/>
      <c r="D74" s="107"/>
      <c r="G74" s="55">
        <v>72</v>
      </c>
      <c r="H74" s="109" t="s">
        <v>1850</v>
      </c>
      <c r="I74">
        <f t="shared" si="2"/>
        <v>0</v>
      </c>
    </row>
    <row r="75" spans="2:9">
      <c r="B75" s="55">
        <v>73</v>
      </c>
      <c r="C75" s="106"/>
      <c r="D75" s="107"/>
      <c r="G75" s="55">
        <v>73</v>
      </c>
      <c r="H75" s="109" t="s">
        <v>1851</v>
      </c>
      <c r="I75">
        <f t="shared" si="2"/>
        <v>0</v>
      </c>
    </row>
    <row r="76" spans="2:9">
      <c r="B76" s="55">
        <v>74</v>
      </c>
      <c r="C76" s="106"/>
      <c r="D76" s="107"/>
      <c r="G76" s="55">
        <v>74</v>
      </c>
      <c r="H76" s="109" t="s">
        <v>1852</v>
      </c>
      <c r="I76">
        <f t="shared" si="2"/>
        <v>0</v>
      </c>
    </row>
    <row r="77" spans="2:9">
      <c r="B77" s="55">
        <v>75</v>
      </c>
      <c r="C77" s="106"/>
      <c r="D77" s="107"/>
      <c r="G77" s="55">
        <v>75</v>
      </c>
      <c r="H77" s="109" t="s">
        <v>1853</v>
      </c>
      <c r="I77">
        <f t="shared" si="2"/>
        <v>0</v>
      </c>
    </row>
    <row r="78" spans="2:9">
      <c r="B78" s="55">
        <v>76</v>
      </c>
      <c r="C78" s="106"/>
      <c r="D78" s="107"/>
      <c r="G78" s="55">
        <v>76</v>
      </c>
      <c r="H78" s="109" t="s">
        <v>1854</v>
      </c>
      <c r="I78">
        <f t="shared" si="2"/>
        <v>0</v>
      </c>
    </row>
    <row r="79" spans="2:9">
      <c r="B79" s="55">
        <v>77</v>
      </c>
      <c r="C79" s="106"/>
      <c r="D79" s="107"/>
      <c r="G79" s="55">
        <v>77</v>
      </c>
      <c r="H79" s="109" t="s">
        <v>1855</v>
      </c>
      <c r="I79">
        <f t="shared" si="2"/>
        <v>2</v>
      </c>
    </row>
    <row r="80" spans="2:9">
      <c r="B80" s="55">
        <v>78</v>
      </c>
      <c r="C80" s="106"/>
      <c r="D80" s="107"/>
      <c r="G80" s="55">
        <v>78</v>
      </c>
      <c r="H80" s="109" t="s">
        <v>1856</v>
      </c>
      <c r="I80">
        <f t="shared" si="2"/>
        <v>1</v>
      </c>
    </row>
    <row r="81" spans="2:9">
      <c r="B81" s="55">
        <v>79</v>
      </c>
      <c r="C81" s="106"/>
      <c r="D81" s="107"/>
      <c r="G81" s="55">
        <v>79</v>
      </c>
      <c r="H81" s="109" t="s">
        <v>1857</v>
      </c>
      <c r="I81">
        <f t="shared" si="2"/>
        <v>1</v>
      </c>
    </row>
    <row r="82" spans="2:9">
      <c r="B82" s="55">
        <v>80</v>
      </c>
      <c r="C82" s="106"/>
      <c r="D82" s="107"/>
      <c r="G82" s="55">
        <v>80</v>
      </c>
      <c r="H82" s="109" t="s">
        <v>1858</v>
      </c>
      <c r="I82">
        <f t="shared" si="2"/>
        <v>6</v>
      </c>
    </row>
    <row r="83" spans="2:9">
      <c r="B83" s="55">
        <v>81</v>
      </c>
      <c r="C83" s="106"/>
      <c r="D83" s="107"/>
      <c r="G83" s="55">
        <v>81</v>
      </c>
      <c r="H83" s="109" t="s">
        <v>1859</v>
      </c>
      <c r="I83">
        <f t="shared" si="2"/>
        <v>48</v>
      </c>
    </row>
    <row r="84" spans="2:9">
      <c r="B84" s="55">
        <v>82</v>
      </c>
      <c r="C84" s="106"/>
      <c r="D84" s="107"/>
      <c r="G84" s="55">
        <v>82</v>
      </c>
      <c r="H84" s="109" t="s">
        <v>1860</v>
      </c>
      <c r="I84">
        <f t="shared" si="2"/>
        <v>8</v>
      </c>
    </row>
    <row r="85" spans="2:9">
      <c r="B85" s="55">
        <v>83</v>
      </c>
      <c r="C85" s="106"/>
      <c r="D85" s="107"/>
      <c r="G85" s="55">
        <v>83</v>
      </c>
      <c r="H85" s="109" t="s">
        <v>1861</v>
      </c>
      <c r="I85">
        <f t="shared" si="2"/>
        <v>8</v>
      </c>
    </row>
    <row r="86" spans="2:9">
      <c r="B86" s="55">
        <v>84</v>
      </c>
      <c r="C86" s="106"/>
      <c r="D86" s="107"/>
      <c r="G86" s="55">
        <v>84</v>
      </c>
      <c r="H86" s="109" t="s">
        <v>1862</v>
      </c>
      <c r="I86">
        <f t="shared" si="2"/>
        <v>0</v>
      </c>
    </row>
    <row r="87" spans="2:9">
      <c r="B87" s="55">
        <v>85</v>
      </c>
      <c r="C87" s="106"/>
      <c r="D87" s="107"/>
      <c r="G87" s="55">
        <v>85</v>
      </c>
      <c r="H87" s="109" t="s">
        <v>1892</v>
      </c>
      <c r="I87">
        <f t="shared" si="2"/>
        <v>0</v>
      </c>
    </row>
    <row r="88" spans="2:9">
      <c r="B88" s="55">
        <v>86</v>
      </c>
      <c r="C88" s="106"/>
      <c r="D88" s="107"/>
      <c r="G88" s="55">
        <v>86</v>
      </c>
      <c r="H88" s="109" t="s">
        <v>1888</v>
      </c>
      <c r="I88">
        <f t="shared" si="2"/>
        <v>0</v>
      </c>
    </row>
    <row r="89" spans="2:9">
      <c r="B89" s="55">
        <v>87</v>
      </c>
      <c r="G89" s="55">
        <v>87</v>
      </c>
      <c r="H89" s="109" t="s">
        <v>1890</v>
      </c>
      <c r="I89">
        <f t="shared" si="2"/>
        <v>0</v>
      </c>
    </row>
    <row r="90" spans="2:9">
      <c r="B90" s="55">
        <v>88</v>
      </c>
      <c r="G90" s="55">
        <v>88</v>
      </c>
      <c r="H90" s="109" t="s">
        <v>1863</v>
      </c>
      <c r="I90">
        <f t="shared" si="2"/>
        <v>0</v>
      </c>
    </row>
    <row r="91" spans="2:9">
      <c r="B91" s="55">
        <v>89</v>
      </c>
      <c r="G91" s="55">
        <v>89</v>
      </c>
      <c r="H91" s="109" t="s">
        <v>1864</v>
      </c>
      <c r="I91">
        <f t="shared" si="2"/>
        <v>0</v>
      </c>
    </row>
    <row r="92" spans="2:9">
      <c r="B92" s="55">
        <v>90</v>
      </c>
      <c r="G92" s="55">
        <v>90</v>
      </c>
      <c r="H92" s="109" t="s">
        <v>1865</v>
      </c>
      <c r="I92">
        <f t="shared" si="2"/>
        <v>0</v>
      </c>
    </row>
    <row r="93" spans="2:9">
      <c r="B93" s="55">
        <v>91</v>
      </c>
      <c r="G93" s="55">
        <v>91</v>
      </c>
      <c r="H93" s="109" t="s">
        <v>1866</v>
      </c>
      <c r="I93">
        <f t="shared" si="2"/>
        <v>0</v>
      </c>
    </row>
    <row r="94" spans="2:9">
      <c r="B94" s="55">
        <v>92</v>
      </c>
      <c r="G94" s="55">
        <v>92</v>
      </c>
      <c r="H94" s="109" t="s">
        <v>1867</v>
      </c>
      <c r="I94">
        <f t="shared" si="2"/>
        <v>0</v>
      </c>
    </row>
    <row r="95" spans="2:9">
      <c r="B95" s="55">
        <v>93</v>
      </c>
      <c r="G95" s="55">
        <v>93</v>
      </c>
      <c r="H95" s="109" t="s">
        <v>1868</v>
      </c>
      <c r="I95">
        <f t="shared" si="2"/>
        <v>0</v>
      </c>
    </row>
    <row r="96" spans="2:9">
      <c r="B96" s="55">
        <v>94</v>
      </c>
      <c r="G96" s="55">
        <v>94</v>
      </c>
      <c r="H96" s="109" t="s">
        <v>1869</v>
      </c>
      <c r="I96">
        <f t="shared" si="2"/>
        <v>0</v>
      </c>
    </row>
    <row r="97" spans="2:9">
      <c r="B97" s="55">
        <v>95</v>
      </c>
      <c r="G97" s="55">
        <v>95</v>
      </c>
      <c r="H97" s="109" t="s">
        <v>1870</v>
      </c>
      <c r="I97">
        <f t="shared" si="2"/>
        <v>0</v>
      </c>
    </row>
    <row r="98" spans="2:9">
      <c r="B98" s="55">
        <v>96</v>
      </c>
      <c r="G98" s="55">
        <v>96</v>
      </c>
      <c r="H98" s="109" t="s">
        <v>1871</v>
      </c>
      <c r="I98">
        <f t="shared" si="2"/>
        <v>0</v>
      </c>
    </row>
    <row r="99" spans="2:9">
      <c r="B99" s="55">
        <v>97</v>
      </c>
      <c r="G99" s="55">
        <v>97</v>
      </c>
      <c r="H99" s="109" t="s">
        <v>1872</v>
      </c>
      <c r="I99">
        <f t="shared" ref="I99:I107" si="3">IF(ISNA(VLOOKUP(MATCH(H99,C$3:C$107,0),$B$3:$D$107,3)),0,VLOOKUP(MATCH(H99,C$3:C$107,0),$B$3:$D$107,3))</f>
        <v>0</v>
      </c>
    </row>
    <row r="100" spans="2:9">
      <c r="B100" s="55">
        <v>98</v>
      </c>
      <c r="G100" s="55">
        <v>98</v>
      </c>
      <c r="H100" s="109" t="s">
        <v>1891</v>
      </c>
      <c r="I100">
        <f t="shared" si="3"/>
        <v>0</v>
      </c>
    </row>
    <row r="101" spans="2:9">
      <c r="B101" s="55">
        <v>99</v>
      </c>
      <c r="G101" s="55">
        <v>99</v>
      </c>
      <c r="H101" s="109" t="s">
        <v>1873</v>
      </c>
      <c r="I101">
        <f t="shared" si="3"/>
        <v>0</v>
      </c>
    </row>
    <row r="102" spans="2:9">
      <c r="B102" s="55">
        <v>100</v>
      </c>
      <c r="G102" s="55">
        <v>100</v>
      </c>
      <c r="H102" s="109" t="s">
        <v>1874</v>
      </c>
      <c r="I102">
        <f t="shared" si="3"/>
        <v>0</v>
      </c>
    </row>
    <row r="103" spans="2:9">
      <c r="B103" s="55">
        <v>101</v>
      </c>
      <c r="G103" s="55">
        <v>101</v>
      </c>
      <c r="H103" s="109" t="s">
        <v>1875</v>
      </c>
      <c r="I103">
        <f t="shared" si="3"/>
        <v>0</v>
      </c>
    </row>
    <row r="104" spans="2:9">
      <c r="B104" s="55">
        <v>102</v>
      </c>
      <c r="G104" s="55">
        <v>102</v>
      </c>
      <c r="H104" s="109" t="s">
        <v>1876</v>
      </c>
      <c r="I104">
        <f t="shared" si="3"/>
        <v>13</v>
      </c>
    </row>
    <row r="105" spans="2:9">
      <c r="B105" s="55">
        <v>103</v>
      </c>
      <c r="G105" s="55">
        <v>103</v>
      </c>
      <c r="H105" s="109" t="s">
        <v>1877</v>
      </c>
      <c r="I105">
        <f t="shared" si="3"/>
        <v>2</v>
      </c>
    </row>
    <row r="106" spans="2:9">
      <c r="B106" s="55">
        <v>104</v>
      </c>
      <c r="G106" s="55">
        <v>104</v>
      </c>
      <c r="H106" s="109" t="s">
        <v>1878</v>
      </c>
      <c r="I106">
        <f t="shared" si="3"/>
        <v>0</v>
      </c>
    </row>
    <row r="107" spans="2:9">
      <c r="B107" s="55">
        <v>105</v>
      </c>
      <c r="G107" s="55">
        <v>105</v>
      </c>
      <c r="H107" s="109" t="s">
        <v>1879</v>
      </c>
      <c r="I107">
        <f t="shared" si="3"/>
        <v>0</v>
      </c>
    </row>
    <row r="108" spans="2:9" s="124" customFormat="1">
      <c r="B108" s="1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cp:lastModifiedBy>
  <cp:lastPrinted>2019-09-29T11:05:45Z</cp:lastPrinted>
  <dcterms:created xsi:type="dcterms:W3CDTF">2015-04-09T05:25:45Z</dcterms:created>
  <dcterms:modified xsi:type="dcterms:W3CDTF">2023-01-08T08:35:29Z</dcterms:modified>
</cp:coreProperties>
</file>